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5.202.66\Compartida Natalia\REM AÑO 2010-HBL\año 2011\CONSOLIDADOS\"/>
    </mc:Choice>
  </mc:AlternateContent>
  <bookViews>
    <workbookView xWindow="0" yWindow="0" windowWidth="24000" windowHeight="9045"/>
  </bookViews>
  <sheets>
    <sheet name="CONSOLIDADO" sheetId="13" r:id="rId1"/>
    <sheet name="ENERO" sheetId="1" r:id="rId2"/>
    <sheet name="FEBRERO" sheetId="2" r:id="rId3"/>
    <sheet name="MARZO" sheetId="3" r:id="rId4"/>
    <sheet name="ABRIL" sheetId="4" r:id="rId5"/>
    <sheet name="MAYO" sheetId="5" r:id="rId6"/>
    <sheet name="JUNIO" sheetId="6" r:id="rId7"/>
    <sheet name="JULIO" sheetId="7" r:id="rId8"/>
    <sheet name="AGOSTO" sheetId="8" r:id="rId9"/>
    <sheet name="SEPTIEMBRE" sheetId="9" r:id="rId10"/>
    <sheet name="OCTUBRE" sheetId="10" r:id="rId11"/>
    <sheet name="NOVIEMBRE" sheetId="11" r:id="rId12"/>
    <sheet name="DICIEMBRE" sheetId="12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 iterate="1" iterateCount="1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57" i="13" l="1"/>
  <c r="C157" i="13"/>
  <c r="D156" i="13"/>
  <c r="C156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O152" i="13"/>
  <c r="N152" i="13"/>
  <c r="M152" i="13"/>
  <c r="L152" i="13"/>
  <c r="K152" i="13"/>
  <c r="J152" i="13"/>
  <c r="I152" i="13"/>
  <c r="H152" i="13"/>
  <c r="G152" i="13"/>
  <c r="F152" i="13"/>
  <c r="E152" i="13"/>
  <c r="D152" i="13"/>
  <c r="C152" i="13"/>
  <c r="O151" i="13"/>
  <c r="N151" i="13"/>
  <c r="M151" i="13"/>
  <c r="L151" i="13"/>
  <c r="K151" i="13"/>
  <c r="J151" i="13"/>
  <c r="I151" i="13"/>
  <c r="H151" i="13"/>
  <c r="G151" i="13"/>
  <c r="F151" i="13"/>
  <c r="E151" i="13"/>
  <c r="D151" i="13"/>
  <c r="C151" i="13"/>
  <c r="O150" i="13"/>
  <c r="N150" i="13"/>
  <c r="M150" i="13"/>
  <c r="L150" i="13"/>
  <c r="K150" i="13"/>
  <c r="J150" i="13"/>
  <c r="I150" i="13"/>
  <c r="H150" i="13"/>
  <c r="G150" i="13"/>
  <c r="F150" i="13"/>
  <c r="E150" i="13"/>
  <c r="D150" i="13"/>
  <c r="C150" i="13"/>
  <c r="O149" i="13"/>
  <c r="N149" i="13"/>
  <c r="M149" i="13"/>
  <c r="L149" i="13"/>
  <c r="K149" i="13"/>
  <c r="J149" i="13"/>
  <c r="I149" i="13"/>
  <c r="H149" i="13"/>
  <c r="G149" i="13"/>
  <c r="F149" i="13"/>
  <c r="E149" i="13"/>
  <c r="D149" i="13"/>
  <c r="C149" i="13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O147" i="13"/>
  <c r="N147" i="13"/>
  <c r="M147" i="13"/>
  <c r="L147" i="13"/>
  <c r="K147" i="13"/>
  <c r="J147" i="13"/>
  <c r="I147" i="13"/>
  <c r="H147" i="13"/>
  <c r="G147" i="13"/>
  <c r="F147" i="13"/>
  <c r="E147" i="13"/>
  <c r="D147" i="13"/>
  <c r="C147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O145" i="13"/>
  <c r="N145" i="13"/>
  <c r="M145" i="13"/>
  <c r="L145" i="13"/>
  <c r="K145" i="13"/>
  <c r="J145" i="13"/>
  <c r="I145" i="13"/>
  <c r="H145" i="13"/>
  <c r="G145" i="13"/>
  <c r="F145" i="13"/>
  <c r="E145" i="13"/>
  <c r="D145" i="13"/>
  <c r="C145" i="13"/>
  <c r="O144" i="13"/>
  <c r="N144" i="13"/>
  <c r="M144" i="13"/>
  <c r="L144" i="13"/>
  <c r="K144" i="13"/>
  <c r="J144" i="13"/>
  <c r="I144" i="13"/>
  <c r="H144" i="13"/>
  <c r="G144" i="13"/>
  <c r="F144" i="13"/>
  <c r="E144" i="13"/>
  <c r="D144" i="13"/>
  <c r="C144" i="13"/>
  <c r="O143" i="13"/>
  <c r="N143" i="13"/>
  <c r="M143" i="13"/>
  <c r="L143" i="13"/>
  <c r="K143" i="13"/>
  <c r="J143" i="13"/>
  <c r="I143" i="13"/>
  <c r="H143" i="13"/>
  <c r="G143" i="13"/>
  <c r="F143" i="13"/>
  <c r="E143" i="13"/>
  <c r="D143" i="13"/>
  <c r="C143" i="13"/>
  <c r="O142" i="13"/>
  <c r="N142" i="13"/>
  <c r="M142" i="13"/>
  <c r="L142" i="13"/>
  <c r="K142" i="13"/>
  <c r="J142" i="13"/>
  <c r="I142" i="13"/>
  <c r="H142" i="13"/>
  <c r="G142" i="13"/>
  <c r="F142" i="13"/>
  <c r="E142" i="13"/>
  <c r="D142" i="13"/>
  <c r="C142" i="13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C141" i="13"/>
  <c r="F137" i="13"/>
  <c r="E137" i="13"/>
  <c r="D137" i="13"/>
  <c r="C137" i="13"/>
  <c r="B137" i="13" s="1"/>
  <c r="F136" i="13"/>
  <c r="E136" i="13"/>
  <c r="D136" i="13"/>
  <c r="C136" i="13"/>
  <c r="B136" i="13" s="1"/>
  <c r="F135" i="13"/>
  <c r="E135" i="13"/>
  <c r="D135" i="13"/>
  <c r="C135" i="13"/>
  <c r="B135" i="13" s="1"/>
  <c r="F134" i="13"/>
  <c r="E134" i="13"/>
  <c r="D134" i="13"/>
  <c r="C134" i="13"/>
  <c r="B134" i="13" s="1"/>
  <c r="F133" i="13"/>
  <c r="E133" i="13"/>
  <c r="D133" i="13"/>
  <c r="C133" i="13"/>
  <c r="B133" i="13" s="1"/>
  <c r="F132" i="13"/>
  <c r="E132" i="13"/>
  <c r="D132" i="13"/>
  <c r="C132" i="13"/>
  <c r="B132" i="13" s="1"/>
  <c r="F131" i="13"/>
  <c r="E131" i="13"/>
  <c r="D131" i="13"/>
  <c r="C131" i="13"/>
  <c r="B131" i="13" s="1"/>
  <c r="F130" i="13"/>
  <c r="E130" i="13"/>
  <c r="D130" i="13"/>
  <c r="C130" i="13"/>
  <c r="B130" i="13" s="1"/>
  <c r="F129" i="13"/>
  <c r="E129" i="13"/>
  <c r="D129" i="13"/>
  <c r="C129" i="13"/>
  <c r="B129" i="13" s="1"/>
  <c r="F128" i="13"/>
  <c r="E128" i="13"/>
  <c r="D128" i="13"/>
  <c r="C128" i="13"/>
  <c r="B128" i="13" s="1"/>
  <c r="F127" i="13"/>
  <c r="E127" i="13"/>
  <c r="D127" i="13"/>
  <c r="C127" i="13"/>
  <c r="B127" i="13" s="1"/>
  <c r="H121" i="13"/>
  <c r="G121" i="13"/>
  <c r="F121" i="13"/>
  <c r="E121" i="13"/>
  <c r="B121" i="13" s="1"/>
  <c r="D121" i="13"/>
  <c r="C121" i="13"/>
  <c r="H120" i="13"/>
  <c r="G120" i="13"/>
  <c r="F120" i="13"/>
  <c r="E120" i="13"/>
  <c r="D120" i="13"/>
  <c r="C120" i="13"/>
  <c r="H119" i="13"/>
  <c r="G119" i="13"/>
  <c r="F119" i="13"/>
  <c r="E119" i="13"/>
  <c r="D119" i="13"/>
  <c r="C119" i="13"/>
  <c r="B119" i="13" s="1"/>
  <c r="H118" i="13"/>
  <c r="G118" i="13"/>
  <c r="F118" i="13"/>
  <c r="E118" i="13"/>
  <c r="D118" i="13"/>
  <c r="C118" i="13"/>
  <c r="B118" i="13" s="1"/>
  <c r="H117" i="13"/>
  <c r="G117" i="13"/>
  <c r="F117" i="13"/>
  <c r="E117" i="13"/>
  <c r="B117" i="13" s="1"/>
  <c r="D117" i="13"/>
  <c r="C117" i="13"/>
  <c r="H114" i="13"/>
  <c r="G114" i="13"/>
  <c r="F114" i="13"/>
  <c r="E114" i="13"/>
  <c r="D114" i="13"/>
  <c r="C114" i="13"/>
  <c r="H113" i="13"/>
  <c r="G113" i="13"/>
  <c r="F113" i="13"/>
  <c r="E113" i="13"/>
  <c r="D113" i="13"/>
  <c r="C113" i="13"/>
  <c r="B113" i="13" s="1"/>
  <c r="H112" i="13"/>
  <c r="G112" i="13"/>
  <c r="F112" i="13"/>
  <c r="E112" i="13"/>
  <c r="D112" i="13"/>
  <c r="C112" i="13"/>
  <c r="B112" i="13" s="1"/>
  <c r="H111" i="13"/>
  <c r="G111" i="13"/>
  <c r="F111" i="13"/>
  <c r="E111" i="13"/>
  <c r="B111" i="13" s="1"/>
  <c r="D111" i="13"/>
  <c r="C111" i="13"/>
  <c r="K108" i="13"/>
  <c r="J108" i="13"/>
  <c r="I108" i="13"/>
  <c r="H108" i="13"/>
  <c r="G108" i="13"/>
  <c r="F108" i="13"/>
  <c r="E108" i="13"/>
  <c r="D108" i="13"/>
  <c r="C108" i="13" s="1"/>
  <c r="K107" i="13"/>
  <c r="J107" i="13"/>
  <c r="I107" i="13"/>
  <c r="H107" i="13"/>
  <c r="G107" i="13"/>
  <c r="F107" i="13"/>
  <c r="E107" i="13"/>
  <c r="D107" i="13"/>
  <c r="C107" i="13" s="1"/>
  <c r="K106" i="13"/>
  <c r="J106" i="13"/>
  <c r="I106" i="13"/>
  <c r="H106" i="13"/>
  <c r="G106" i="13"/>
  <c r="F106" i="13"/>
  <c r="E106" i="13"/>
  <c r="D106" i="13"/>
  <c r="K105" i="13"/>
  <c r="J105" i="13"/>
  <c r="I105" i="13"/>
  <c r="H105" i="13"/>
  <c r="G105" i="13"/>
  <c r="F105" i="13"/>
  <c r="E105" i="13"/>
  <c r="D105" i="13"/>
  <c r="C105" i="13" s="1"/>
  <c r="K104" i="13"/>
  <c r="J104" i="13"/>
  <c r="I104" i="13"/>
  <c r="H104" i="13"/>
  <c r="G104" i="13"/>
  <c r="F104" i="13"/>
  <c r="E104" i="13"/>
  <c r="D104" i="13"/>
  <c r="C104" i="13" s="1"/>
  <c r="K103" i="13"/>
  <c r="J103" i="13"/>
  <c r="I103" i="13"/>
  <c r="H103" i="13"/>
  <c r="G103" i="13"/>
  <c r="F103" i="13"/>
  <c r="E103" i="13"/>
  <c r="D103" i="13"/>
  <c r="C103" i="13" s="1"/>
  <c r="K102" i="13"/>
  <c r="J102" i="13"/>
  <c r="I102" i="13"/>
  <c r="H102" i="13"/>
  <c r="G102" i="13"/>
  <c r="F102" i="13"/>
  <c r="E102" i="13"/>
  <c r="D102" i="13"/>
  <c r="K101" i="13"/>
  <c r="J101" i="13"/>
  <c r="I101" i="13"/>
  <c r="H101" i="13"/>
  <c r="G101" i="13"/>
  <c r="F101" i="13"/>
  <c r="E101" i="13"/>
  <c r="D101" i="13"/>
  <c r="C101" i="13" s="1"/>
  <c r="K100" i="13"/>
  <c r="J100" i="13"/>
  <c r="I100" i="13"/>
  <c r="H100" i="13"/>
  <c r="G100" i="13"/>
  <c r="F100" i="13"/>
  <c r="E100" i="13"/>
  <c r="D100" i="13"/>
  <c r="C100" i="13" s="1"/>
  <c r="K99" i="13"/>
  <c r="J99" i="13"/>
  <c r="I99" i="13"/>
  <c r="H99" i="13"/>
  <c r="G99" i="13"/>
  <c r="F99" i="13"/>
  <c r="E99" i="13"/>
  <c r="D99" i="13"/>
  <c r="C99" i="13" s="1"/>
  <c r="K98" i="13"/>
  <c r="J98" i="13"/>
  <c r="I98" i="13"/>
  <c r="H98" i="13"/>
  <c r="G98" i="13"/>
  <c r="F98" i="13"/>
  <c r="E98" i="13"/>
  <c r="D98" i="13"/>
  <c r="K97" i="13"/>
  <c r="J97" i="13"/>
  <c r="I97" i="13"/>
  <c r="H97" i="13"/>
  <c r="G97" i="13"/>
  <c r="F97" i="13"/>
  <c r="E97" i="13"/>
  <c r="D97" i="13"/>
  <c r="C97" i="13" s="1"/>
  <c r="K96" i="13"/>
  <c r="J96" i="13"/>
  <c r="I96" i="13"/>
  <c r="H96" i="13"/>
  <c r="G96" i="13"/>
  <c r="F96" i="13"/>
  <c r="E96" i="13"/>
  <c r="D96" i="13"/>
  <c r="C96" i="13" s="1"/>
  <c r="K95" i="13"/>
  <c r="J95" i="13"/>
  <c r="I95" i="13"/>
  <c r="H95" i="13"/>
  <c r="G95" i="13"/>
  <c r="F95" i="13"/>
  <c r="E95" i="13"/>
  <c r="D95" i="13"/>
  <c r="C95" i="13" s="1"/>
  <c r="K94" i="13"/>
  <c r="J94" i="13"/>
  <c r="I94" i="13"/>
  <c r="H94" i="13"/>
  <c r="G94" i="13"/>
  <c r="F94" i="13"/>
  <c r="E94" i="13"/>
  <c r="D94" i="13"/>
  <c r="K93" i="13"/>
  <c r="J93" i="13"/>
  <c r="I93" i="13"/>
  <c r="H93" i="13"/>
  <c r="G93" i="13"/>
  <c r="F93" i="13"/>
  <c r="E93" i="13"/>
  <c r="D93" i="13"/>
  <c r="C93" i="13" s="1"/>
  <c r="C88" i="13"/>
  <c r="C87" i="13"/>
  <c r="C86" i="13"/>
  <c r="C85" i="13"/>
  <c r="C84" i="13"/>
  <c r="C83" i="13"/>
  <c r="C82" i="13"/>
  <c r="C81" i="13"/>
  <c r="K78" i="13"/>
  <c r="J78" i="13"/>
  <c r="I78" i="13"/>
  <c r="H78" i="13"/>
  <c r="G78" i="13"/>
  <c r="F78" i="13"/>
  <c r="C78" i="13" s="1"/>
  <c r="E78" i="13"/>
  <c r="D78" i="13"/>
  <c r="K77" i="13"/>
  <c r="J77" i="13"/>
  <c r="I77" i="13"/>
  <c r="H77" i="13"/>
  <c r="G77" i="13"/>
  <c r="F77" i="13"/>
  <c r="E77" i="13"/>
  <c r="D77" i="13"/>
  <c r="C77" i="13" s="1"/>
  <c r="K76" i="13"/>
  <c r="J76" i="13"/>
  <c r="I76" i="13"/>
  <c r="H76" i="13"/>
  <c r="G76" i="13"/>
  <c r="F76" i="13"/>
  <c r="E76" i="13"/>
  <c r="D76" i="13"/>
  <c r="K75" i="13"/>
  <c r="J75" i="13"/>
  <c r="I75" i="13"/>
  <c r="H75" i="13"/>
  <c r="G75" i="13"/>
  <c r="F75" i="13"/>
  <c r="C75" i="13" s="1"/>
  <c r="E75" i="13"/>
  <c r="D75" i="13"/>
  <c r="K74" i="13"/>
  <c r="J74" i="13"/>
  <c r="I74" i="13"/>
  <c r="H74" i="13"/>
  <c r="G74" i="13"/>
  <c r="F74" i="13"/>
  <c r="C74" i="13" s="1"/>
  <c r="E74" i="13"/>
  <c r="D74" i="13"/>
  <c r="K73" i="13"/>
  <c r="J73" i="13"/>
  <c r="I73" i="13"/>
  <c r="H73" i="13"/>
  <c r="G73" i="13"/>
  <c r="F73" i="13"/>
  <c r="E73" i="13"/>
  <c r="D73" i="13"/>
  <c r="C73" i="13" s="1"/>
  <c r="K72" i="13"/>
  <c r="J72" i="13"/>
  <c r="I72" i="13"/>
  <c r="H72" i="13"/>
  <c r="G72" i="13"/>
  <c r="F72" i="13"/>
  <c r="E72" i="13"/>
  <c r="D72" i="13"/>
  <c r="K71" i="13"/>
  <c r="J71" i="13"/>
  <c r="I71" i="13"/>
  <c r="H71" i="13"/>
  <c r="G71" i="13"/>
  <c r="F71" i="13"/>
  <c r="C71" i="13" s="1"/>
  <c r="E71" i="13"/>
  <c r="D71" i="13"/>
  <c r="K70" i="13"/>
  <c r="J70" i="13"/>
  <c r="I70" i="13"/>
  <c r="H70" i="13"/>
  <c r="G70" i="13"/>
  <c r="F70" i="13"/>
  <c r="C70" i="13" s="1"/>
  <c r="E70" i="13"/>
  <c r="D70" i="13"/>
  <c r="K69" i="13"/>
  <c r="J69" i="13"/>
  <c r="I69" i="13"/>
  <c r="H69" i="13"/>
  <c r="G69" i="13"/>
  <c r="F69" i="13"/>
  <c r="E69" i="13"/>
  <c r="D69" i="13"/>
  <c r="C69" i="13" s="1"/>
  <c r="K64" i="13"/>
  <c r="J64" i="13"/>
  <c r="I64" i="13"/>
  <c r="H64" i="13"/>
  <c r="G64" i="13"/>
  <c r="F64" i="13"/>
  <c r="E64" i="13"/>
  <c r="D64" i="13"/>
  <c r="K63" i="13"/>
  <c r="J63" i="13"/>
  <c r="I63" i="13"/>
  <c r="H63" i="13"/>
  <c r="G63" i="13"/>
  <c r="F63" i="13"/>
  <c r="E63" i="13"/>
  <c r="D63" i="13"/>
  <c r="C63" i="13" s="1"/>
  <c r="K62" i="13"/>
  <c r="J62" i="13"/>
  <c r="I62" i="13"/>
  <c r="H62" i="13"/>
  <c r="G62" i="13"/>
  <c r="F62" i="13"/>
  <c r="E62" i="13"/>
  <c r="D62" i="13"/>
  <c r="K61" i="13"/>
  <c r="J61" i="13"/>
  <c r="I61" i="13"/>
  <c r="H61" i="13"/>
  <c r="G61" i="13"/>
  <c r="F61" i="13"/>
  <c r="E61" i="13"/>
  <c r="D61" i="13"/>
  <c r="C61" i="13" s="1"/>
  <c r="K60" i="13"/>
  <c r="J60" i="13"/>
  <c r="I60" i="13"/>
  <c r="H60" i="13"/>
  <c r="G60" i="13"/>
  <c r="F60" i="13"/>
  <c r="E60" i="13"/>
  <c r="D60" i="13"/>
  <c r="K59" i="13"/>
  <c r="J59" i="13"/>
  <c r="I59" i="13"/>
  <c r="H59" i="13"/>
  <c r="G59" i="13"/>
  <c r="F59" i="13"/>
  <c r="E59" i="13"/>
  <c r="D59" i="13"/>
  <c r="C59" i="13" s="1"/>
  <c r="K58" i="13"/>
  <c r="J58" i="13"/>
  <c r="I58" i="13"/>
  <c r="H58" i="13"/>
  <c r="G58" i="13"/>
  <c r="F58" i="13"/>
  <c r="E58" i="13"/>
  <c r="D58" i="13"/>
  <c r="K57" i="13"/>
  <c r="J57" i="13"/>
  <c r="I57" i="13"/>
  <c r="H57" i="13"/>
  <c r="G57" i="13"/>
  <c r="F57" i="13"/>
  <c r="E57" i="13"/>
  <c r="D57" i="13"/>
  <c r="K56" i="13"/>
  <c r="J56" i="13"/>
  <c r="I56" i="13"/>
  <c r="H56" i="13"/>
  <c r="G56" i="13"/>
  <c r="F56" i="13"/>
  <c r="E56" i="13"/>
  <c r="D56" i="13"/>
  <c r="K55" i="13"/>
  <c r="J55" i="13"/>
  <c r="I55" i="13"/>
  <c r="H55" i="13"/>
  <c r="G55" i="13"/>
  <c r="F55" i="13"/>
  <c r="E55" i="13"/>
  <c r="D55" i="13"/>
  <c r="K54" i="13"/>
  <c r="J54" i="13"/>
  <c r="I54" i="13"/>
  <c r="H54" i="13"/>
  <c r="G54" i="13"/>
  <c r="F54" i="13"/>
  <c r="E54" i="13"/>
  <c r="D54" i="13"/>
  <c r="K53" i="13"/>
  <c r="J53" i="13"/>
  <c r="I53" i="13"/>
  <c r="H53" i="13"/>
  <c r="G53" i="13"/>
  <c r="F53" i="13"/>
  <c r="E53" i="13"/>
  <c r="D53" i="13"/>
  <c r="K52" i="13"/>
  <c r="J52" i="13"/>
  <c r="I52" i="13"/>
  <c r="H52" i="13"/>
  <c r="G52" i="13"/>
  <c r="F52" i="13"/>
  <c r="E52" i="13"/>
  <c r="D52" i="13"/>
  <c r="K51" i="13"/>
  <c r="J51" i="13"/>
  <c r="I51" i="13"/>
  <c r="H51" i="13"/>
  <c r="G51" i="13"/>
  <c r="F51" i="13"/>
  <c r="E51" i="13"/>
  <c r="D51" i="13"/>
  <c r="K50" i="13"/>
  <c r="J50" i="13"/>
  <c r="I50" i="13"/>
  <c r="H50" i="13"/>
  <c r="G50" i="13"/>
  <c r="F50" i="13"/>
  <c r="E50" i="13"/>
  <c r="D50" i="13"/>
  <c r="K49" i="13"/>
  <c r="J49" i="13"/>
  <c r="I49" i="13"/>
  <c r="H49" i="13"/>
  <c r="G49" i="13"/>
  <c r="F49" i="13"/>
  <c r="E49" i="13"/>
  <c r="D49" i="13"/>
  <c r="K48" i="13"/>
  <c r="J48" i="13"/>
  <c r="I48" i="13"/>
  <c r="H48" i="13"/>
  <c r="G48" i="13"/>
  <c r="F48" i="13"/>
  <c r="E48" i="13"/>
  <c r="D48" i="13"/>
  <c r="K47" i="13"/>
  <c r="J47" i="13"/>
  <c r="I47" i="13"/>
  <c r="H47" i="13"/>
  <c r="G47" i="13"/>
  <c r="F47" i="13"/>
  <c r="E47" i="13"/>
  <c r="D47" i="13"/>
  <c r="K46" i="13"/>
  <c r="J46" i="13"/>
  <c r="I46" i="13"/>
  <c r="H46" i="13"/>
  <c r="G46" i="13"/>
  <c r="F46" i="13"/>
  <c r="E46" i="13"/>
  <c r="D46" i="13"/>
  <c r="K45" i="13"/>
  <c r="J45" i="13"/>
  <c r="I45" i="13"/>
  <c r="H45" i="13"/>
  <c r="G45" i="13"/>
  <c r="F45" i="13"/>
  <c r="E45" i="13"/>
  <c r="D45" i="13"/>
  <c r="K44" i="13"/>
  <c r="J44" i="13"/>
  <c r="I44" i="13"/>
  <c r="H44" i="13"/>
  <c r="G44" i="13"/>
  <c r="F44" i="13"/>
  <c r="E44" i="13"/>
  <c r="D44" i="13"/>
  <c r="K43" i="13"/>
  <c r="J43" i="13"/>
  <c r="I43" i="13"/>
  <c r="H43" i="13"/>
  <c r="G43" i="13"/>
  <c r="F43" i="13"/>
  <c r="E43" i="13"/>
  <c r="D43" i="13"/>
  <c r="K42" i="13"/>
  <c r="J42" i="13"/>
  <c r="I42" i="13"/>
  <c r="H42" i="13"/>
  <c r="G42" i="13"/>
  <c r="F42" i="13"/>
  <c r="E42" i="13"/>
  <c r="D42" i="13"/>
  <c r="K41" i="13"/>
  <c r="J41" i="13"/>
  <c r="I41" i="13"/>
  <c r="H41" i="13"/>
  <c r="G41" i="13"/>
  <c r="F41" i="13"/>
  <c r="E41" i="13"/>
  <c r="D41" i="13"/>
  <c r="K40" i="13"/>
  <c r="J40" i="13"/>
  <c r="I40" i="13"/>
  <c r="H40" i="13"/>
  <c r="G40" i="13"/>
  <c r="F40" i="13"/>
  <c r="E40" i="13"/>
  <c r="D40" i="13"/>
  <c r="K39" i="13"/>
  <c r="J39" i="13"/>
  <c r="I39" i="13"/>
  <c r="H39" i="13"/>
  <c r="G39" i="13"/>
  <c r="F39" i="13"/>
  <c r="E39" i="13"/>
  <c r="D39" i="13"/>
  <c r="K38" i="13"/>
  <c r="J38" i="13"/>
  <c r="I38" i="13"/>
  <c r="H38" i="13"/>
  <c r="G38" i="13"/>
  <c r="F38" i="13"/>
  <c r="E38" i="13"/>
  <c r="D38" i="13"/>
  <c r="K37" i="13"/>
  <c r="J37" i="13"/>
  <c r="I37" i="13"/>
  <c r="H37" i="13"/>
  <c r="G37" i="13"/>
  <c r="F37" i="13"/>
  <c r="E37" i="13"/>
  <c r="D37" i="13"/>
  <c r="K36" i="13"/>
  <c r="J36" i="13"/>
  <c r="I36" i="13"/>
  <c r="H36" i="13"/>
  <c r="G36" i="13"/>
  <c r="F36" i="13"/>
  <c r="E36" i="13"/>
  <c r="D36" i="13"/>
  <c r="K35" i="13"/>
  <c r="J35" i="13"/>
  <c r="I35" i="13"/>
  <c r="H35" i="13"/>
  <c r="G35" i="13"/>
  <c r="F35" i="13"/>
  <c r="E35" i="13"/>
  <c r="D35" i="13"/>
  <c r="K34" i="13"/>
  <c r="J34" i="13"/>
  <c r="I34" i="13"/>
  <c r="H34" i="13"/>
  <c r="G34" i="13"/>
  <c r="F34" i="13"/>
  <c r="E34" i="13"/>
  <c r="D34" i="13"/>
  <c r="K33" i="13"/>
  <c r="J33" i="13"/>
  <c r="I33" i="13"/>
  <c r="H33" i="13"/>
  <c r="G33" i="13"/>
  <c r="F33" i="13"/>
  <c r="E33" i="13"/>
  <c r="D33" i="13"/>
  <c r="K32" i="13"/>
  <c r="J32" i="13"/>
  <c r="I32" i="13"/>
  <c r="H32" i="13"/>
  <c r="G32" i="13"/>
  <c r="F32" i="13"/>
  <c r="E32" i="13"/>
  <c r="D32" i="13"/>
  <c r="K31" i="13"/>
  <c r="J31" i="13"/>
  <c r="I31" i="13"/>
  <c r="H31" i="13"/>
  <c r="G31" i="13"/>
  <c r="F31" i="13"/>
  <c r="E31" i="13"/>
  <c r="D31" i="13"/>
  <c r="K30" i="13"/>
  <c r="J30" i="13"/>
  <c r="I30" i="13"/>
  <c r="H30" i="13"/>
  <c r="G30" i="13"/>
  <c r="F30" i="13"/>
  <c r="E30" i="13"/>
  <c r="D30" i="13"/>
  <c r="K29" i="13"/>
  <c r="J29" i="13"/>
  <c r="I29" i="13"/>
  <c r="H29" i="13"/>
  <c r="G29" i="13"/>
  <c r="F29" i="13"/>
  <c r="E29" i="13"/>
  <c r="D29" i="13"/>
  <c r="K28" i="13"/>
  <c r="J28" i="13"/>
  <c r="I28" i="13"/>
  <c r="H28" i="13"/>
  <c r="G28" i="13"/>
  <c r="F28" i="13"/>
  <c r="E28" i="13"/>
  <c r="D28" i="13"/>
  <c r="K27" i="13"/>
  <c r="J27" i="13"/>
  <c r="I27" i="13"/>
  <c r="H27" i="13"/>
  <c r="G27" i="13"/>
  <c r="F27" i="13"/>
  <c r="E27" i="13"/>
  <c r="D27" i="13"/>
  <c r="K26" i="13"/>
  <c r="J26" i="13"/>
  <c r="I26" i="13"/>
  <c r="H26" i="13"/>
  <c r="G26" i="13"/>
  <c r="F26" i="13"/>
  <c r="E26" i="13"/>
  <c r="D26" i="13"/>
  <c r="K25" i="13"/>
  <c r="J25" i="13"/>
  <c r="I25" i="13"/>
  <c r="H25" i="13"/>
  <c r="G25" i="13"/>
  <c r="F25" i="13"/>
  <c r="E25" i="13"/>
  <c r="D25" i="13"/>
  <c r="K24" i="13"/>
  <c r="J24" i="13"/>
  <c r="I24" i="13"/>
  <c r="H24" i="13"/>
  <c r="G24" i="13"/>
  <c r="F24" i="13"/>
  <c r="E24" i="13"/>
  <c r="D24" i="13"/>
  <c r="K23" i="13"/>
  <c r="J23" i="13"/>
  <c r="I23" i="13"/>
  <c r="H23" i="13"/>
  <c r="G23" i="13"/>
  <c r="F23" i="13"/>
  <c r="E23" i="13"/>
  <c r="D23" i="13"/>
  <c r="K22" i="13"/>
  <c r="J22" i="13"/>
  <c r="I22" i="13"/>
  <c r="H22" i="13"/>
  <c r="G22" i="13"/>
  <c r="F22" i="13"/>
  <c r="E22" i="13"/>
  <c r="D22" i="13"/>
  <c r="K21" i="13"/>
  <c r="J21" i="13"/>
  <c r="I21" i="13"/>
  <c r="H21" i="13"/>
  <c r="G21" i="13"/>
  <c r="F21" i="13"/>
  <c r="E21" i="13"/>
  <c r="D21" i="13"/>
  <c r="K20" i="13"/>
  <c r="J20" i="13"/>
  <c r="I20" i="13"/>
  <c r="H20" i="13"/>
  <c r="G20" i="13"/>
  <c r="F20" i="13"/>
  <c r="E20" i="13"/>
  <c r="D20" i="13"/>
  <c r="K19" i="13"/>
  <c r="J19" i="13"/>
  <c r="I19" i="13"/>
  <c r="H19" i="13"/>
  <c r="G19" i="13"/>
  <c r="F19" i="13"/>
  <c r="E19" i="13"/>
  <c r="D19" i="13"/>
  <c r="K18" i="13"/>
  <c r="J18" i="13"/>
  <c r="I18" i="13"/>
  <c r="H18" i="13"/>
  <c r="G18" i="13"/>
  <c r="F18" i="13"/>
  <c r="E18" i="13"/>
  <c r="D18" i="13"/>
  <c r="K17" i="13"/>
  <c r="J17" i="13"/>
  <c r="I17" i="13"/>
  <c r="H17" i="13"/>
  <c r="G17" i="13"/>
  <c r="F17" i="13"/>
  <c r="E17" i="13"/>
  <c r="D17" i="13"/>
  <c r="K16" i="13"/>
  <c r="J16" i="13"/>
  <c r="I16" i="13"/>
  <c r="H16" i="13"/>
  <c r="G16" i="13"/>
  <c r="F16" i="13"/>
  <c r="E16" i="13"/>
  <c r="D16" i="13"/>
  <c r="K15" i="13"/>
  <c r="J15" i="13"/>
  <c r="I15" i="13"/>
  <c r="H15" i="13"/>
  <c r="G15" i="13"/>
  <c r="F15" i="13"/>
  <c r="E15" i="13"/>
  <c r="D15" i="13"/>
  <c r="K14" i="13"/>
  <c r="J14" i="13"/>
  <c r="I14" i="13"/>
  <c r="H14" i="13"/>
  <c r="G14" i="13"/>
  <c r="F14" i="13"/>
  <c r="E14" i="13"/>
  <c r="D14" i="13"/>
  <c r="K13" i="13"/>
  <c r="J13" i="13"/>
  <c r="I13" i="13"/>
  <c r="H13" i="13"/>
  <c r="G13" i="13"/>
  <c r="F13" i="13"/>
  <c r="E13" i="13"/>
  <c r="D13" i="13"/>
  <c r="K12" i="13"/>
  <c r="J12" i="13"/>
  <c r="I12" i="13"/>
  <c r="H12" i="13"/>
  <c r="G12" i="13"/>
  <c r="F12" i="13"/>
  <c r="E12" i="13"/>
  <c r="F126" i="13"/>
  <c r="E126" i="13"/>
  <c r="D126" i="13"/>
  <c r="B120" i="13"/>
  <c r="B114" i="13"/>
  <c r="C106" i="13"/>
  <c r="C102" i="13"/>
  <c r="C98" i="13"/>
  <c r="C94" i="13"/>
  <c r="C76" i="13"/>
  <c r="AA76" i="13" s="1"/>
  <c r="C72" i="13"/>
  <c r="AA72" i="13" s="1"/>
  <c r="X64" i="13"/>
  <c r="L64" i="13" s="1"/>
  <c r="C64" i="13"/>
  <c r="AA64" i="13" s="1"/>
  <c r="C62" i="13"/>
  <c r="AA62" i="13" s="1"/>
  <c r="X60" i="13"/>
  <c r="L60" i="13" s="1"/>
  <c r="C60" i="13"/>
  <c r="AA60" i="13" s="1"/>
  <c r="C58" i="13"/>
  <c r="L57" i="13"/>
  <c r="C57" i="13"/>
  <c r="L56" i="13"/>
  <c r="C56" i="13"/>
  <c r="L55" i="13"/>
  <c r="C55" i="13"/>
  <c r="L54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AA17" i="13" s="1"/>
  <c r="C16" i="13"/>
  <c r="AA16" i="13" s="1"/>
  <c r="C15" i="13"/>
  <c r="AA15" i="13" s="1"/>
  <c r="C14" i="13"/>
  <c r="AA14" i="13" s="1"/>
  <c r="C13" i="13"/>
  <c r="AA13" i="13" s="1"/>
  <c r="A5" i="13"/>
  <c r="A3" i="13"/>
  <c r="A2" i="13"/>
  <c r="X127" i="13" l="1"/>
  <c r="G127" i="13" s="1"/>
  <c r="AA127" i="13"/>
  <c r="X128" i="13"/>
  <c r="G128" i="13" s="1"/>
  <c r="AA128" i="13"/>
  <c r="X129" i="13"/>
  <c r="G129" i="13" s="1"/>
  <c r="AA129" i="13"/>
  <c r="X130" i="13"/>
  <c r="G130" i="13" s="1"/>
  <c r="AA130" i="13"/>
  <c r="X131" i="13"/>
  <c r="G131" i="13" s="1"/>
  <c r="AA131" i="13"/>
  <c r="X132" i="13"/>
  <c r="G132" i="13" s="1"/>
  <c r="AA132" i="13"/>
  <c r="X133" i="13"/>
  <c r="G133" i="13" s="1"/>
  <c r="AA133" i="13"/>
  <c r="X134" i="13"/>
  <c r="G134" i="13" s="1"/>
  <c r="AA134" i="13"/>
  <c r="X135" i="13"/>
  <c r="G135" i="13" s="1"/>
  <c r="AA135" i="13"/>
  <c r="X136" i="13"/>
  <c r="G136" i="13" s="1"/>
  <c r="AA136" i="13"/>
  <c r="X137" i="13"/>
  <c r="G137" i="13" s="1"/>
  <c r="AA137" i="13"/>
  <c r="C126" i="13"/>
  <c r="B126" i="13" s="1"/>
  <c r="AA70" i="13"/>
  <c r="X70" i="13"/>
  <c r="L70" i="13" s="1"/>
  <c r="AA71" i="13"/>
  <c r="X71" i="13"/>
  <c r="L71" i="13" s="1"/>
  <c r="AA74" i="13"/>
  <c r="X74" i="13"/>
  <c r="L74" i="13" s="1"/>
  <c r="AA75" i="13"/>
  <c r="X75" i="13"/>
  <c r="L75" i="13" s="1"/>
  <c r="AA78" i="13"/>
  <c r="X78" i="13"/>
  <c r="L78" i="13" s="1"/>
  <c r="AA69" i="13"/>
  <c r="X69" i="13"/>
  <c r="L69" i="13" s="1"/>
  <c r="AA73" i="13"/>
  <c r="X73" i="13"/>
  <c r="L73" i="13" s="1"/>
  <c r="AA77" i="13"/>
  <c r="X77" i="13"/>
  <c r="L77" i="13" s="1"/>
  <c r="X72" i="13"/>
  <c r="L72" i="13" s="1"/>
  <c r="X76" i="13"/>
  <c r="L76" i="13" s="1"/>
  <c r="AA24" i="13"/>
  <c r="X24" i="13"/>
  <c r="L24" i="13" s="1"/>
  <c r="AA32" i="13"/>
  <c r="X32" i="13"/>
  <c r="L32" i="13" s="1"/>
  <c r="AA61" i="13"/>
  <c r="X61" i="13"/>
  <c r="L61" i="13" s="1"/>
  <c r="AA18" i="13"/>
  <c r="X18" i="13"/>
  <c r="L18" i="13" s="1"/>
  <c r="AA22" i="13"/>
  <c r="X22" i="13"/>
  <c r="L22" i="13" s="1"/>
  <c r="AA26" i="13"/>
  <c r="X26" i="13"/>
  <c r="L26" i="13" s="1"/>
  <c r="AA30" i="13"/>
  <c r="X30" i="13"/>
  <c r="L30" i="13" s="1"/>
  <c r="AA34" i="13"/>
  <c r="X34" i="13"/>
  <c r="L34" i="13" s="1"/>
  <c r="AA38" i="13"/>
  <c r="X38" i="13"/>
  <c r="L38" i="13" s="1"/>
  <c r="AA42" i="13"/>
  <c r="X42" i="13"/>
  <c r="L42" i="13" s="1"/>
  <c r="AA46" i="13"/>
  <c r="X46" i="13"/>
  <c r="L46" i="13" s="1"/>
  <c r="AA50" i="13"/>
  <c r="X50" i="13"/>
  <c r="L50" i="13" s="1"/>
  <c r="AA58" i="13"/>
  <c r="X58" i="13"/>
  <c r="L58" i="13" s="1"/>
  <c r="AA20" i="13"/>
  <c r="X20" i="13"/>
  <c r="L20" i="13" s="1"/>
  <c r="AA28" i="13"/>
  <c r="X28" i="13"/>
  <c r="L28" i="13" s="1"/>
  <c r="AA36" i="13"/>
  <c r="X36" i="13"/>
  <c r="L36" i="13" s="1"/>
  <c r="AA40" i="13"/>
  <c r="X40" i="13"/>
  <c r="L40" i="13" s="1"/>
  <c r="AA44" i="13"/>
  <c r="X44" i="13"/>
  <c r="L44" i="13" s="1"/>
  <c r="AA48" i="13"/>
  <c r="X48" i="13"/>
  <c r="L48" i="13" s="1"/>
  <c r="AA52" i="13"/>
  <c r="X52" i="13"/>
  <c r="L52" i="13" s="1"/>
  <c r="AA59" i="13"/>
  <c r="X59" i="13"/>
  <c r="L59" i="13" s="1"/>
  <c r="AA63" i="13"/>
  <c r="X63" i="13"/>
  <c r="L63" i="13" s="1"/>
  <c r="X13" i="13"/>
  <c r="L13" i="13" s="1"/>
  <c r="X15" i="13"/>
  <c r="L15" i="13" s="1"/>
  <c r="X17" i="13"/>
  <c r="L17" i="13" s="1"/>
  <c r="AA21" i="13"/>
  <c r="X21" i="13"/>
  <c r="L21" i="13" s="1"/>
  <c r="AA25" i="13"/>
  <c r="X25" i="13"/>
  <c r="L25" i="13" s="1"/>
  <c r="AA29" i="13"/>
  <c r="X29" i="13"/>
  <c r="L29" i="13" s="1"/>
  <c r="AA33" i="13"/>
  <c r="X33" i="13"/>
  <c r="L33" i="13" s="1"/>
  <c r="AA37" i="13"/>
  <c r="X37" i="13"/>
  <c r="L37" i="13" s="1"/>
  <c r="AA41" i="13"/>
  <c r="X41" i="13"/>
  <c r="L41" i="13" s="1"/>
  <c r="AA45" i="13"/>
  <c r="X45" i="13"/>
  <c r="L45" i="13" s="1"/>
  <c r="AA49" i="13"/>
  <c r="X49" i="13"/>
  <c r="L49" i="13" s="1"/>
  <c r="AA53" i="13"/>
  <c r="X53" i="13"/>
  <c r="L53" i="13" s="1"/>
  <c r="X14" i="13"/>
  <c r="L14" i="13" s="1"/>
  <c r="X16" i="13"/>
  <c r="L16" i="13" s="1"/>
  <c r="AA19" i="13"/>
  <c r="X19" i="13"/>
  <c r="L19" i="13" s="1"/>
  <c r="AA23" i="13"/>
  <c r="X23" i="13"/>
  <c r="L23" i="13" s="1"/>
  <c r="AA27" i="13"/>
  <c r="X27" i="13"/>
  <c r="L27" i="13" s="1"/>
  <c r="AA31" i="13"/>
  <c r="X31" i="13"/>
  <c r="L31" i="13" s="1"/>
  <c r="AA35" i="13"/>
  <c r="X35" i="13"/>
  <c r="L35" i="13" s="1"/>
  <c r="AA39" i="13"/>
  <c r="X39" i="13"/>
  <c r="L39" i="13" s="1"/>
  <c r="AA43" i="13"/>
  <c r="X43" i="13"/>
  <c r="L43" i="13" s="1"/>
  <c r="AA47" i="13"/>
  <c r="X47" i="13"/>
  <c r="L47" i="13" s="1"/>
  <c r="AA51" i="13"/>
  <c r="X51" i="13"/>
  <c r="L51" i="13" s="1"/>
  <c r="X62" i="13"/>
  <c r="L62" i="13" s="1"/>
  <c r="M153" i="12"/>
  <c r="O152" i="12"/>
  <c r="N152" i="12"/>
  <c r="L152" i="12"/>
  <c r="K152" i="12"/>
  <c r="J152" i="12"/>
  <c r="I152" i="12"/>
  <c r="H152" i="12"/>
  <c r="G152" i="12"/>
  <c r="F152" i="12"/>
  <c r="E152" i="12"/>
  <c r="D152" i="12"/>
  <c r="C152" i="12"/>
  <c r="M149" i="12"/>
  <c r="M144" i="12"/>
  <c r="M143" i="12"/>
  <c r="M152" i="12" s="1"/>
  <c r="M142" i="12"/>
  <c r="M141" i="12"/>
  <c r="AA137" i="12"/>
  <c r="X137" i="12"/>
  <c r="B137" i="12"/>
  <c r="B136" i="12"/>
  <c r="AA136" i="12" s="1"/>
  <c r="B135" i="12"/>
  <c r="AA135" i="12" s="1"/>
  <c r="AA134" i="12"/>
  <c r="X134" i="12"/>
  <c r="B134" i="12"/>
  <c r="AA133" i="12"/>
  <c r="X133" i="12"/>
  <c r="B133" i="12"/>
  <c r="B132" i="12"/>
  <c r="AA132" i="12" s="1"/>
  <c r="B131" i="12"/>
  <c r="AA131" i="12" s="1"/>
  <c r="AA130" i="12"/>
  <c r="X130" i="12"/>
  <c r="B130" i="12"/>
  <c r="AA129" i="12"/>
  <c r="X129" i="12"/>
  <c r="B129" i="12"/>
  <c r="B128" i="12"/>
  <c r="AA128" i="12" s="1"/>
  <c r="B127" i="12"/>
  <c r="AA127" i="12" s="1"/>
  <c r="L126" i="12"/>
  <c r="K126" i="12"/>
  <c r="J126" i="12"/>
  <c r="I126" i="12"/>
  <c r="H126" i="12"/>
  <c r="G126" i="12"/>
  <c r="F126" i="12"/>
  <c r="E126" i="12"/>
  <c r="D126" i="12"/>
  <c r="B126" i="12" s="1"/>
  <c r="C126" i="12"/>
  <c r="B121" i="12"/>
  <c r="B120" i="12"/>
  <c r="B119" i="12"/>
  <c r="B118" i="12"/>
  <c r="B117" i="12"/>
  <c r="B114" i="12"/>
  <c r="B113" i="12"/>
  <c r="B112" i="12"/>
  <c r="B111" i="12"/>
  <c r="C108" i="12"/>
  <c r="C107" i="12"/>
  <c r="C106" i="12"/>
  <c r="C105" i="12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AA78" i="12"/>
  <c r="C78" i="12"/>
  <c r="X78" i="12" s="1"/>
  <c r="L78" i="12" s="1"/>
  <c r="AA77" i="12"/>
  <c r="C77" i="12"/>
  <c r="X77" i="12" s="1"/>
  <c r="L77" i="12" s="1"/>
  <c r="AA76" i="12"/>
  <c r="C76" i="12"/>
  <c r="X76" i="12" s="1"/>
  <c r="L76" i="12" s="1"/>
  <c r="AA75" i="12"/>
  <c r="C75" i="12"/>
  <c r="X75" i="12" s="1"/>
  <c r="L75" i="12" s="1"/>
  <c r="AA74" i="12"/>
  <c r="C74" i="12"/>
  <c r="X74" i="12" s="1"/>
  <c r="L74" i="12" s="1"/>
  <c r="AA73" i="12"/>
  <c r="C73" i="12"/>
  <c r="X73" i="12" s="1"/>
  <c r="L73" i="12" s="1"/>
  <c r="AA72" i="12"/>
  <c r="C72" i="12"/>
  <c r="X72" i="12" s="1"/>
  <c r="L72" i="12" s="1"/>
  <c r="AA71" i="12"/>
  <c r="C71" i="12"/>
  <c r="X71" i="12" s="1"/>
  <c r="L71" i="12" s="1"/>
  <c r="AA70" i="12"/>
  <c r="C70" i="12"/>
  <c r="X70" i="12" s="1"/>
  <c r="L70" i="12" s="1"/>
  <c r="AA69" i="12"/>
  <c r="C69" i="12"/>
  <c r="X69" i="12" s="1"/>
  <c r="L69" i="12" s="1"/>
  <c r="AA64" i="12"/>
  <c r="C64" i="12"/>
  <c r="X64" i="12" s="1"/>
  <c r="L64" i="12" s="1"/>
  <c r="AA63" i="12"/>
  <c r="C63" i="12"/>
  <c r="X63" i="12" s="1"/>
  <c r="L63" i="12" s="1"/>
  <c r="AA62" i="12"/>
  <c r="C62" i="12"/>
  <c r="X62" i="12" s="1"/>
  <c r="L62" i="12" s="1"/>
  <c r="AA61" i="12"/>
  <c r="C61" i="12"/>
  <c r="X61" i="12" s="1"/>
  <c r="L61" i="12" s="1"/>
  <c r="AA60" i="12"/>
  <c r="C60" i="12"/>
  <c r="X60" i="12" s="1"/>
  <c r="L60" i="12" s="1"/>
  <c r="AA59" i="12"/>
  <c r="C59" i="12"/>
  <c r="X59" i="12" s="1"/>
  <c r="L59" i="12" s="1"/>
  <c r="AA58" i="12"/>
  <c r="C58" i="12"/>
  <c r="X58" i="12" s="1"/>
  <c r="L58" i="12" s="1"/>
  <c r="L57" i="12"/>
  <c r="C57" i="12"/>
  <c r="L56" i="12"/>
  <c r="C56" i="12"/>
  <c r="L55" i="12"/>
  <c r="C55" i="12"/>
  <c r="L54" i="12"/>
  <c r="C54" i="12"/>
  <c r="AA53" i="12"/>
  <c r="C53" i="12"/>
  <c r="X53" i="12" s="1"/>
  <c r="L53" i="12" s="1"/>
  <c r="AA52" i="12"/>
  <c r="C52" i="12"/>
  <c r="X52" i="12" s="1"/>
  <c r="L52" i="12" s="1"/>
  <c r="AA51" i="12"/>
  <c r="C51" i="12"/>
  <c r="X51" i="12" s="1"/>
  <c r="L51" i="12" s="1"/>
  <c r="AA50" i="12"/>
  <c r="C50" i="12"/>
  <c r="X50" i="12" s="1"/>
  <c r="L50" i="12" s="1"/>
  <c r="AA49" i="12"/>
  <c r="C49" i="12"/>
  <c r="X49" i="12" s="1"/>
  <c r="L49" i="12" s="1"/>
  <c r="AA48" i="12"/>
  <c r="C48" i="12"/>
  <c r="X48" i="12" s="1"/>
  <c r="L48" i="12" s="1"/>
  <c r="AA47" i="12"/>
  <c r="C47" i="12"/>
  <c r="X47" i="12" s="1"/>
  <c r="L47" i="12" s="1"/>
  <c r="AA46" i="12"/>
  <c r="C46" i="12"/>
  <c r="X46" i="12" s="1"/>
  <c r="L46" i="12" s="1"/>
  <c r="AA45" i="12"/>
  <c r="C45" i="12"/>
  <c r="X45" i="12" s="1"/>
  <c r="L45" i="12" s="1"/>
  <c r="AA44" i="12"/>
  <c r="C44" i="12"/>
  <c r="X44" i="12" s="1"/>
  <c r="L44" i="12" s="1"/>
  <c r="AA43" i="12"/>
  <c r="C43" i="12"/>
  <c r="X43" i="12" s="1"/>
  <c r="L43" i="12" s="1"/>
  <c r="AA42" i="12"/>
  <c r="C42" i="12"/>
  <c r="X42" i="12" s="1"/>
  <c r="L42" i="12" s="1"/>
  <c r="AA41" i="12"/>
  <c r="C41" i="12"/>
  <c r="X41" i="12" s="1"/>
  <c r="L41" i="12" s="1"/>
  <c r="AA40" i="12"/>
  <c r="C40" i="12"/>
  <c r="X40" i="12" s="1"/>
  <c r="L40" i="12" s="1"/>
  <c r="AA39" i="12"/>
  <c r="C39" i="12"/>
  <c r="X39" i="12" s="1"/>
  <c r="L39" i="12" s="1"/>
  <c r="AA38" i="12"/>
  <c r="C38" i="12"/>
  <c r="X38" i="12" s="1"/>
  <c r="L38" i="12" s="1"/>
  <c r="AA37" i="12"/>
  <c r="C37" i="12"/>
  <c r="X37" i="12" s="1"/>
  <c r="L37" i="12" s="1"/>
  <c r="AA36" i="12"/>
  <c r="C36" i="12"/>
  <c r="X36" i="12" s="1"/>
  <c r="L36" i="12" s="1"/>
  <c r="AA35" i="12"/>
  <c r="C35" i="12"/>
  <c r="X35" i="12" s="1"/>
  <c r="L35" i="12" s="1"/>
  <c r="AA34" i="12"/>
  <c r="C34" i="12"/>
  <c r="X34" i="12" s="1"/>
  <c r="L34" i="12" s="1"/>
  <c r="AA33" i="12"/>
  <c r="C33" i="12"/>
  <c r="X33" i="12" s="1"/>
  <c r="L33" i="12" s="1"/>
  <c r="AA32" i="12"/>
  <c r="C32" i="12"/>
  <c r="X32" i="12" s="1"/>
  <c r="L32" i="12" s="1"/>
  <c r="AA31" i="12"/>
  <c r="C31" i="12"/>
  <c r="X31" i="12" s="1"/>
  <c r="L31" i="12" s="1"/>
  <c r="AA30" i="12"/>
  <c r="C30" i="12"/>
  <c r="X30" i="12" s="1"/>
  <c r="L30" i="12" s="1"/>
  <c r="AA29" i="12"/>
  <c r="C29" i="12"/>
  <c r="X29" i="12" s="1"/>
  <c r="L29" i="12" s="1"/>
  <c r="AA28" i="12"/>
  <c r="C28" i="12"/>
  <c r="X28" i="12" s="1"/>
  <c r="L28" i="12" s="1"/>
  <c r="AA27" i="12"/>
  <c r="C27" i="12"/>
  <c r="X27" i="12" s="1"/>
  <c r="L27" i="12" s="1"/>
  <c r="AA26" i="12"/>
  <c r="C26" i="12"/>
  <c r="X26" i="12" s="1"/>
  <c r="L26" i="12" s="1"/>
  <c r="AA25" i="12"/>
  <c r="C25" i="12"/>
  <c r="X25" i="12" s="1"/>
  <c r="L25" i="12" s="1"/>
  <c r="AA24" i="12"/>
  <c r="C24" i="12"/>
  <c r="X24" i="12" s="1"/>
  <c r="L24" i="12" s="1"/>
  <c r="AA23" i="12"/>
  <c r="C23" i="12"/>
  <c r="X23" i="12" s="1"/>
  <c r="L23" i="12" s="1"/>
  <c r="AA22" i="12"/>
  <c r="C22" i="12"/>
  <c r="X22" i="12" s="1"/>
  <c r="L22" i="12" s="1"/>
  <c r="AA21" i="12"/>
  <c r="C21" i="12"/>
  <c r="X21" i="12" s="1"/>
  <c r="L21" i="12" s="1"/>
  <c r="AA20" i="12"/>
  <c r="C20" i="12"/>
  <c r="X20" i="12" s="1"/>
  <c r="L20" i="12" s="1"/>
  <c r="AA19" i="12"/>
  <c r="C19" i="12"/>
  <c r="X19" i="12" s="1"/>
  <c r="L19" i="12" s="1"/>
  <c r="AA18" i="12"/>
  <c r="C18" i="12"/>
  <c r="X18" i="12" s="1"/>
  <c r="L18" i="12" s="1"/>
  <c r="AA17" i="12"/>
  <c r="C17" i="12"/>
  <c r="X17" i="12" s="1"/>
  <c r="L17" i="12" s="1"/>
  <c r="AA16" i="12"/>
  <c r="C16" i="12"/>
  <c r="X16" i="12" s="1"/>
  <c r="L16" i="12" s="1"/>
  <c r="AA15" i="12"/>
  <c r="C15" i="12"/>
  <c r="X15" i="12" s="1"/>
  <c r="L15" i="12" s="1"/>
  <c r="AA14" i="12"/>
  <c r="C14" i="12"/>
  <c r="X14" i="12" s="1"/>
  <c r="L14" i="12" s="1"/>
  <c r="AA13" i="12"/>
  <c r="C13" i="12"/>
  <c r="X13" i="12" s="1"/>
  <c r="L13" i="12" s="1"/>
  <c r="AA12" i="12"/>
  <c r="AA217" i="12" s="1"/>
  <c r="C12" i="12"/>
  <c r="X12" i="12" s="1"/>
  <c r="L12" i="12" s="1"/>
  <c r="A5" i="12"/>
  <c r="A4" i="12"/>
  <c r="A3" i="12"/>
  <c r="A2" i="12"/>
  <c r="M153" i="11"/>
  <c r="O152" i="11"/>
  <c r="N152" i="11"/>
  <c r="L152" i="11"/>
  <c r="K152" i="11"/>
  <c r="J152" i="11"/>
  <c r="I152" i="11"/>
  <c r="H152" i="11"/>
  <c r="G152" i="11"/>
  <c r="F152" i="11"/>
  <c r="E152" i="11"/>
  <c r="D152" i="11"/>
  <c r="C152" i="11"/>
  <c r="M149" i="11"/>
  <c r="M144" i="11"/>
  <c r="M143" i="11"/>
  <c r="M152" i="11" s="1"/>
  <c r="M142" i="11"/>
  <c r="M141" i="11"/>
  <c r="AA137" i="11"/>
  <c r="X137" i="11"/>
  <c r="B137" i="11"/>
  <c r="X136" i="11"/>
  <c r="B136" i="11"/>
  <c r="AA136" i="11" s="1"/>
  <c r="B135" i="11"/>
  <c r="AA134" i="11"/>
  <c r="B134" i="11"/>
  <c r="X134" i="11" s="1"/>
  <c r="AA133" i="11"/>
  <c r="X133" i="11"/>
  <c r="B133" i="11"/>
  <c r="X132" i="11"/>
  <c r="B132" i="11"/>
  <c r="AA132" i="11" s="1"/>
  <c r="B131" i="11"/>
  <c r="AA130" i="11"/>
  <c r="B130" i="11"/>
  <c r="X130" i="11" s="1"/>
  <c r="AA129" i="11"/>
  <c r="X129" i="11"/>
  <c r="B129" i="11"/>
  <c r="X128" i="11"/>
  <c r="B128" i="11"/>
  <c r="AA128" i="11" s="1"/>
  <c r="B127" i="11"/>
  <c r="L126" i="11"/>
  <c r="K126" i="11"/>
  <c r="J126" i="11"/>
  <c r="I126" i="11"/>
  <c r="H126" i="11"/>
  <c r="G126" i="11"/>
  <c r="F126" i="11"/>
  <c r="E126" i="11"/>
  <c r="D126" i="11"/>
  <c r="B126" i="11" s="1"/>
  <c r="C126" i="11"/>
  <c r="B121" i="11"/>
  <c r="B120" i="11"/>
  <c r="B119" i="11"/>
  <c r="B118" i="11"/>
  <c r="B117" i="11"/>
  <c r="B114" i="11"/>
  <c r="B113" i="11"/>
  <c r="B112" i="11"/>
  <c r="B111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78" i="11"/>
  <c r="X78" i="11" s="1"/>
  <c r="L78" i="11" s="1"/>
  <c r="AA77" i="11"/>
  <c r="C77" i="11"/>
  <c r="X77" i="11" s="1"/>
  <c r="L77" i="11" s="1"/>
  <c r="C76" i="11"/>
  <c r="X76" i="11" s="1"/>
  <c r="L76" i="11" s="1"/>
  <c r="AA75" i="11"/>
  <c r="C75" i="11"/>
  <c r="X75" i="11" s="1"/>
  <c r="L75" i="11" s="1"/>
  <c r="C74" i="11"/>
  <c r="X74" i="11" s="1"/>
  <c r="L74" i="11" s="1"/>
  <c r="AA73" i="11"/>
  <c r="C73" i="11"/>
  <c r="X73" i="11" s="1"/>
  <c r="L73" i="11" s="1"/>
  <c r="C72" i="11"/>
  <c r="X72" i="11" s="1"/>
  <c r="L72" i="11" s="1"/>
  <c r="AA71" i="11"/>
  <c r="C71" i="11"/>
  <c r="X71" i="11" s="1"/>
  <c r="L71" i="11" s="1"/>
  <c r="C70" i="11"/>
  <c r="X70" i="11" s="1"/>
  <c r="L70" i="11" s="1"/>
  <c r="AA69" i="11"/>
  <c r="C69" i="11"/>
  <c r="X69" i="11" s="1"/>
  <c r="L69" i="11" s="1"/>
  <c r="C64" i="11"/>
  <c r="X64" i="11" s="1"/>
  <c r="L64" i="11" s="1"/>
  <c r="AA63" i="11"/>
  <c r="C63" i="11"/>
  <c r="X63" i="11" s="1"/>
  <c r="L63" i="11" s="1"/>
  <c r="C62" i="11"/>
  <c r="X62" i="11" s="1"/>
  <c r="L62" i="11" s="1"/>
  <c r="C61" i="11"/>
  <c r="X61" i="11" s="1"/>
  <c r="L61" i="11" s="1"/>
  <c r="AA60" i="11"/>
  <c r="L60" i="11"/>
  <c r="C60" i="11"/>
  <c r="X60" i="11" s="1"/>
  <c r="AA59" i="11"/>
  <c r="L59" i="11"/>
  <c r="C59" i="11"/>
  <c r="X59" i="11" s="1"/>
  <c r="C58" i="11"/>
  <c r="X58" i="11" s="1"/>
  <c r="L58" i="11" s="1"/>
  <c r="L57" i="11"/>
  <c r="C57" i="11"/>
  <c r="L56" i="11"/>
  <c r="C56" i="11"/>
  <c r="L55" i="11"/>
  <c r="C55" i="11"/>
  <c r="L54" i="11"/>
  <c r="C54" i="11"/>
  <c r="C53" i="11"/>
  <c r="X53" i="11" s="1"/>
  <c r="L53" i="11" s="1"/>
  <c r="AA52" i="11"/>
  <c r="L52" i="11"/>
  <c r="C52" i="11"/>
  <c r="X52" i="11" s="1"/>
  <c r="AA51" i="11"/>
  <c r="L51" i="11"/>
  <c r="C51" i="11"/>
  <c r="X51" i="11" s="1"/>
  <c r="C50" i="11"/>
  <c r="X50" i="11" s="1"/>
  <c r="L50" i="11" s="1"/>
  <c r="C49" i="11"/>
  <c r="X49" i="11" s="1"/>
  <c r="L49" i="11" s="1"/>
  <c r="AA48" i="11"/>
  <c r="L48" i="11"/>
  <c r="C48" i="11"/>
  <c r="X48" i="11" s="1"/>
  <c r="AA47" i="11"/>
  <c r="L47" i="11"/>
  <c r="C47" i="11"/>
  <c r="X47" i="11" s="1"/>
  <c r="C46" i="11"/>
  <c r="X46" i="11" s="1"/>
  <c r="L46" i="11" s="1"/>
  <c r="C45" i="11"/>
  <c r="X45" i="11" s="1"/>
  <c r="L45" i="11" s="1"/>
  <c r="AA44" i="11"/>
  <c r="L44" i="11"/>
  <c r="C44" i="11"/>
  <c r="X44" i="11" s="1"/>
  <c r="AA43" i="11"/>
  <c r="L43" i="11"/>
  <c r="C43" i="11"/>
  <c r="X43" i="11" s="1"/>
  <c r="C42" i="11"/>
  <c r="X42" i="11" s="1"/>
  <c r="L42" i="11" s="1"/>
  <c r="C41" i="11"/>
  <c r="X41" i="11" s="1"/>
  <c r="L41" i="11" s="1"/>
  <c r="AA40" i="11"/>
  <c r="L40" i="11"/>
  <c r="C40" i="11"/>
  <c r="X40" i="11" s="1"/>
  <c r="AA39" i="11"/>
  <c r="L39" i="11"/>
  <c r="C39" i="11"/>
  <c r="X39" i="11" s="1"/>
  <c r="C38" i="11"/>
  <c r="X38" i="11" s="1"/>
  <c r="L38" i="11" s="1"/>
  <c r="C37" i="11"/>
  <c r="X37" i="11" s="1"/>
  <c r="L37" i="11" s="1"/>
  <c r="AA36" i="11"/>
  <c r="L36" i="11"/>
  <c r="C36" i="11"/>
  <c r="X36" i="11" s="1"/>
  <c r="AA35" i="11"/>
  <c r="L35" i="11"/>
  <c r="C35" i="11"/>
  <c r="X35" i="11" s="1"/>
  <c r="C34" i="11"/>
  <c r="X34" i="11" s="1"/>
  <c r="L34" i="11" s="1"/>
  <c r="C33" i="11"/>
  <c r="X33" i="11" s="1"/>
  <c r="L33" i="11" s="1"/>
  <c r="AA32" i="11"/>
  <c r="L32" i="11"/>
  <c r="C32" i="11"/>
  <c r="X32" i="11" s="1"/>
  <c r="AA31" i="11"/>
  <c r="L31" i="11"/>
  <c r="C31" i="11"/>
  <c r="X31" i="11" s="1"/>
  <c r="C30" i="11"/>
  <c r="X30" i="11" s="1"/>
  <c r="L30" i="11" s="1"/>
  <c r="C29" i="11"/>
  <c r="X29" i="11" s="1"/>
  <c r="L29" i="11" s="1"/>
  <c r="AA28" i="11"/>
  <c r="L28" i="11"/>
  <c r="C28" i="11"/>
  <c r="X28" i="11" s="1"/>
  <c r="AA27" i="11"/>
  <c r="L27" i="11"/>
  <c r="C27" i="11"/>
  <c r="X27" i="11" s="1"/>
  <c r="C26" i="11"/>
  <c r="X26" i="11" s="1"/>
  <c r="L26" i="11" s="1"/>
  <c r="C25" i="11"/>
  <c r="X25" i="11" s="1"/>
  <c r="L25" i="11" s="1"/>
  <c r="AA24" i="11"/>
  <c r="L24" i="11"/>
  <c r="C24" i="11"/>
  <c r="X24" i="11" s="1"/>
  <c r="AA23" i="11"/>
  <c r="L23" i="11"/>
  <c r="C23" i="11"/>
  <c r="X23" i="11" s="1"/>
  <c r="C22" i="11"/>
  <c r="X22" i="11" s="1"/>
  <c r="L22" i="11" s="1"/>
  <c r="C21" i="11"/>
  <c r="X21" i="11" s="1"/>
  <c r="L21" i="11" s="1"/>
  <c r="AA20" i="11"/>
  <c r="L20" i="11"/>
  <c r="C20" i="11"/>
  <c r="X20" i="11" s="1"/>
  <c r="AA19" i="11"/>
  <c r="L19" i="11"/>
  <c r="C19" i="11"/>
  <c r="X19" i="11" s="1"/>
  <c r="C18" i="11"/>
  <c r="X18" i="11" s="1"/>
  <c r="L18" i="11" s="1"/>
  <c r="C17" i="11"/>
  <c r="X17" i="11" s="1"/>
  <c r="L17" i="11" s="1"/>
  <c r="AA16" i="11"/>
  <c r="L16" i="11"/>
  <c r="C16" i="11"/>
  <c r="X16" i="11" s="1"/>
  <c r="AA15" i="11"/>
  <c r="L15" i="11"/>
  <c r="C15" i="11"/>
  <c r="X15" i="11" s="1"/>
  <c r="C14" i="11"/>
  <c r="X14" i="11" s="1"/>
  <c r="L14" i="11" s="1"/>
  <c r="C13" i="11"/>
  <c r="X13" i="11" s="1"/>
  <c r="L13" i="11" s="1"/>
  <c r="AA12" i="11"/>
  <c r="C12" i="11"/>
  <c r="A5" i="11"/>
  <c r="A4" i="11"/>
  <c r="A3" i="11"/>
  <c r="A2" i="11"/>
  <c r="M153" i="10"/>
  <c r="O152" i="10"/>
  <c r="N152" i="10"/>
  <c r="L152" i="10"/>
  <c r="K152" i="10"/>
  <c r="J152" i="10"/>
  <c r="I152" i="10"/>
  <c r="H152" i="10"/>
  <c r="G152" i="10"/>
  <c r="F152" i="10"/>
  <c r="E152" i="10"/>
  <c r="D152" i="10"/>
  <c r="C152" i="10"/>
  <c r="M149" i="10"/>
  <c r="M144" i="10"/>
  <c r="M143" i="10"/>
  <c r="M142" i="10"/>
  <c r="M141" i="10"/>
  <c r="AA137" i="10"/>
  <c r="X137" i="10"/>
  <c r="B137" i="10"/>
  <c r="B136" i="10"/>
  <c r="X135" i="10"/>
  <c r="B135" i="10"/>
  <c r="AA135" i="10" s="1"/>
  <c r="AA134" i="10"/>
  <c r="B134" i="10"/>
  <c r="X134" i="10" s="1"/>
  <c r="AA133" i="10"/>
  <c r="X133" i="10"/>
  <c r="B133" i="10"/>
  <c r="B132" i="10"/>
  <c r="X131" i="10"/>
  <c r="B131" i="10"/>
  <c r="AA131" i="10" s="1"/>
  <c r="AA130" i="10"/>
  <c r="B130" i="10"/>
  <c r="X130" i="10" s="1"/>
  <c r="AA129" i="10"/>
  <c r="X129" i="10"/>
  <c r="B129" i="10"/>
  <c r="B128" i="10"/>
  <c r="X127" i="10"/>
  <c r="B127" i="10"/>
  <c r="AA127" i="10" s="1"/>
  <c r="L126" i="10"/>
  <c r="K126" i="10"/>
  <c r="J126" i="10"/>
  <c r="I126" i="10"/>
  <c r="H126" i="10"/>
  <c r="G126" i="10"/>
  <c r="F126" i="10"/>
  <c r="E126" i="10"/>
  <c r="D126" i="10"/>
  <c r="B126" i="10" s="1"/>
  <c r="C126" i="10"/>
  <c r="B121" i="10"/>
  <c r="B120" i="10"/>
  <c r="B119" i="10"/>
  <c r="B118" i="10"/>
  <c r="B117" i="10"/>
  <c r="B114" i="10"/>
  <c r="B113" i="10"/>
  <c r="B112" i="10"/>
  <c r="B111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AA78" i="10"/>
  <c r="C78" i="10"/>
  <c r="X78" i="10" s="1"/>
  <c r="L78" i="10" s="1"/>
  <c r="AA77" i="10"/>
  <c r="C77" i="10"/>
  <c r="X77" i="10" s="1"/>
  <c r="L77" i="10" s="1"/>
  <c r="AA76" i="10"/>
  <c r="C76" i="10"/>
  <c r="X76" i="10" s="1"/>
  <c r="L76" i="10" s="1"/>
  <c r="AA75" i="10"/>
  <c r="C75" i="10"/>
  <c r="X75" i="10" s="1"/>
  <c r="L75" i="10" s="1"/>
  <c r="AA74" i="10"/>
  <c r="C74" i="10"/>
  <c r="X74" i="10" s="1"/>
  <c r="L74" i="10" s="1"/>
  <c r="AA73" i="10"/>
  <c r="C73" i="10"/>
  <c r="X73" i="10" s="1"/>
  <c r="L73" i="10" s="1"/>
  <c r="AA72" i="10"/>
  <c r="C72" i="10"/>
  <c r="X72" i="10" s="1"/>
  <c r="L72" i="10" s="1"/>
  <c r="AA71" i="10"/>
  <c r="C71" i="10"/>
  <c r="X71" i="10" s="1"/>
  <c r="L71" i="10" s="1"/>
  <c r="AA70" i="10"/>
  <c r="C70" i="10"/>
  <c r="X70" i="10" s="1"/>
  <c r="L70" i="10" s="1"/>
  <c r="AA69" i="10"/>
  <c r="C69" i="10"/>
  <c r="X69" i="10" s="1"/>
  <c r="L69" i="10" s="1"/>
  <c r="AA64" i="10"/>
  <c r="C64" i="10"/>
  <c r="X64" i="10" s="1"/>
  <c r="L64" i="10" s="1"/>
  <c r="AA63" i="10"/>
  <c r="C63" i="10"/>
  <c r="X63" i="10" s="1"/>
  <c r="L63" i="10" s="1"/>
  <c r="AA62" i="10"/>
  <c r="C62" i="10"/>
  <c r="X62" i="10" s="1"/>
  <c r="L62" i="10" s="1"/>
  <c r="AA61" i="10"/>
  <c r="C61" i="10"/>
  <c r="X61" i="10" s="1"/>
  <c r="L61" i="10" s="1"/>
  <c r="AA60" i="10"/>
  <c r="C60" i="10"/>
  <c r="X60" i="10" s="1"/>
  <c r="L60" i="10" s="1"/>
  <c r="AA59" i="10"/>
  <c r="C59" i="10"/>
  <c r="X59" i="10" s="1"/>
  <c r="L59" i="10" s="1"/>
  <c r="AA58" i="10"/>
  <c r="C58" i="10"/>
  <c r="X58" i="10" s="1"/>
  <c r="L58" i="10" s="1"/>
  <c r="L57" i="10"/>
  <c r="C57" i="10"/>
  <c r="L56" i="10"/>
  <c r="C56" i="10"/>
  <c r="L55" i="10"/>
  <c r="C55" i="10"/>
  <c r="L54" i="10"/>
  <c r="C54" i="10"/>
  <c r="AA53" i="10"/>
  <c r="L53" i="10"/>
  <c r="C53" i="10"/>
  <c r="X53" i="10" s="1"/>
  <c r="AA52" i="10"/>
  <c r="L52" i="10"/>
  <c r="C52" i="10"/>
  <c r="X52" i="10" s="1"/>
  <c r="AA51" i="10"/>
  <c r="C51" i="10"/>
  <c r="X51" i="10" s="1"/>
  <c r="L51" i="10" s="1"/>
  <c r="AA50" i="10"/>
  <c r="C50" i="10"/>
  <c r="X50" i="10" s="1"/>
  <c r="L50" i="10" s="1"/>
  <c r="AA49" i="10"/>
  <c r="L49" i="10"/>
  <c r="C49" i="10"/>
  <c r="X49" i="10" s="1"/>
  <c r="AA48" i="10"/>
  <c r="L48" i="10"/>
  <c r="C48" i="10"/>
  <c r="X48" i="10" s="1"/>
  <c r="AA47" i="10"/>
  <c r="C47" i="10"/>
  <c r="X47" i="10" s="1"/>
  <c r="L47" i="10" s="1"/>
  <c r="AA46" i="10"/>
  <c r="C46" i="10"/>
  <c r="X46" i="10" s="1"/>
  <c r="L46" i="10" s="1"/>
  <c r="AA45" i="10"/>
  <c r="L45" i="10"/>
  <c r="C45" i="10"/>
  <c r="X45" i="10" s="1"/>
  <c r="AA44" i="10"/>
  <c r="L44" i="10"/>
  <c r="C44" i="10"/>
  <c r="X44" i="10" s="1"/>
  <c r="AA43" i="10"/>
  <c r="C43" i="10"/>
  <c r="X43" i="10" s="1"/>
  <c r="L43" i="10" s="1"/>
  <c r="AA42" i="10"/>
  <c r="C42" i="10"/>
  <c r="X42" i="10" s="1"/>
  <c r="L42" i="10" s="1"/>
  <c r="AA41" i="10"/>
  <c r="L41" i="10"/>
  <c r="C41" i="10"/>
  <c r="X41" i="10" s="1"/>
  <c r="AA40" i="10"/>
  <c r="L40" i="10"/>
  <c r="C40" i="10"/>
  <c r="X40" i="10" s="1"/>
  <c r="AA39" i="10"/>
  <c r="C39" i="10"/>
  <c r="X39" i="10" s="1"/>
  <c r="L39" i="10" s="1"/>
  <c r="AA38" i="10"/>
  <c r="C38" i="10"/>
  <c r="X38" i="10" s="1"/>
  <c r="L38" i="10" s="1"/>
  <c r="AA37" i="10"/>
  <c r="L37" i="10"/>
  <c r="C37" i="10"/>
  <c r="X37" i="10" s="1"/>
  <c r="AA36" i="10"/>
  <c r="L36" i="10"/>
  <c r="C36" i="10"/>
  <c r="X36" i="10" s="1"/>
  <c r="AA35" i="10"/>
  <c r="C35" i="10"/>
  <c r="X35" i="10" s="1"/>
  <c r="L35" i="10" s="1"/>
  <c r="AA34" i="10"/>
  <c r="C34" i="10"/>
  <c r="X34" i="10" s="1"/>
  <c r="L34" i="10" s="1"/>
  <c r="AA33" i="10"/>
  <c r="L33" i="10"/>
  <c r="C33" i="10"/>
  <c r="X33" i="10" s="1"/>
  <c r="AA32" i="10"/>
  <c r="L32" i="10"/>
  <c r="C32" i="10"/>
  <c r="X32" i="10" s="1"/>
  <c r="AA31" i="10"/>
  <c r="C31" i="10"/>
  <c r="X31" i="10" s="1"/>
  <c r="L31" i="10" s="1"/>
  <c r="AA30" i="10"/>
  <c r="C30" i="10"/>
  <c r="X30" i="10" s="1"/>
  <c r="L30" i="10" s="1"/>
  <c r="AA29" i="10"/>
  <c r="L29" i="10"/>
  <c r="C29" i="10"/>
  <c r="X29" i="10" s="1"/>
  <c r="AA28" i="10"/>
  <c r="L28" i="10"/>
  <c r="C28" i="10"/>
  <c r="X28" i="10" s="1"/>
  <c r="AA27" i="10"/>
  <c r="C27" i="10"/>
  <c r="X27" i="10" s="1"/>
  <c r="L27" i="10" s="1"/>
  <c r="AA26" i="10"/>
  <c r="C26" i="10"/>
  <c r="X26" i="10" s="1"/>
  <c r="L26" i="10" s="1"/>
  <c r="AA25" i="10"/>
  <c r="L25" i="10"/>
  <c r="C25" i="10"/>
  <c r="X25" i="10" s="1"/>
  <c r="AA24" i="10"/>
  <c r="L24" i="10"/>
  <c r="C24" i="10"/>
  <c r="X24" i="10" s="1"/>
  <c r="AA23" i="10"/>
  <c r="C23" i="10"/>
  <c r="X23" i="10" s="1"/>
  <c r="L23" i="10" s="1"/>
  <c r="AA22" i="10"/>
  <c r="C22" i="10"/>
  <c r="X22" i="10" s="1"/>
  <c r="L22" i="10" s="1"/>
  <c r="AA21" i="10"/>
  <c r="L21" i="10"/>
  <c r="C21" i="10"/>
  <c r="X21" i="10" s="1"/>
  <c r="AA20" i="10"/>
  <c r="L20" i="10"/>
  <c r="C20" i="10"/>
  <c r="X20" i="10" s="1"/>
  <c r="AA19" i="10"/>
  <c r="C19" i="10"/>
  <c r="X19" i="10" s="1"/>
  <c r="L19" i="10" s="1"/>
  <c r="AA18" i="10"/>
  <c r="C18" i="10"/>
  <c r="X18" i="10" s="1"/>
  <c r="L18" i="10" s="1"/>
  <c r="AA17" i="10"/>
  <c r="L17" i="10"/>
  <c r="C17" i="10"/>
  <c r="X17" i="10" s="1"/>
  <c r="AA16" i="10"/>
  <c r="L16" i="10"/>
  <c r="C16" i="10"/>
  <c r="X16" i="10" s="1"/>
  <c r="AA15" i="10"/>
  <c r="C15" i="10"/>
  <c r="X15" i="10" s="1"/>
  <c r="L15" i="10" s="1"/>
  <c r="AA14" i="10"/>
  <c r="C14" i="10"/>
  <c r="X14" i="10" s="1"/>
  <c r="L14" i="10" s="1"/>
  <c r="AA13" i="10"/>
  <c r="L13" i="10"/>
  <c r="C13" i="10"/>
  <c r="X13" i="10" s="1"/>
  <c r="AA12" i="10"/>
  <c r="L12" i="10"/>
  <c r="C12" i="10"/>
  <c r="X12" i="10" s="1"/>
  <c r="A5" i="10"/>
  <c r="A4" i="10"/>
  <c r="A3" i="10"/>
  <c r="A2" i="10"/>
  <c r="X128" i="12" l="1"/>
  <c r="X132" i="12"/>
  <c r="X136" i="12"/>
  <c r="A216" i="12"/>
  <c r="X127" i="12"/>
  <c r="X131" i="12"/>
  <c r="X135" i="12"/>
  <c r="A217" i="12"/>
  <c r="X12" i="11"/>
  <c r="L12" i="11" s="1"/>
  <c r="A217" i="11" s="1"/>
  <c r="AA14" i="11"/>
  <c r="AA18" i="11"/>
  <c r="AA22" i="11"/>
  <c r="AA26" i="11"/>
  <c r="AA30" i="11"/>
  <c r="AA34" i="11"/>
  <c r="AA38" i="11"/>
  <c r="AA42" i="11"/>
  <c r="AA46" i="11"/>
  <c r="AA50" i="11"/>
  <c r="AA58" i="11"/>
  <c r="AA62" i="11"/>
  <c r="AA64" i="11"/>
  <c r="AA70" i="11"/>
  <c r="AA72" i="11"/>
  <c r="AA74" i="11"/>
  <c r="AA76" i="11"/>
  <c r="AA78" i="11"/>
  <c r="AA127" i="11"/>
  <c r="X127" i="11"/>
  <c r="AA131" i="11"/>
  <c r="X131" i="11"/>
  <c r="AA135" i="11"/>
  <c r="X135" i="11"/>
  <c r="AA13" i="11"/>
  <c r="AA217" i="11" s="1"/>
  <c r="AA17" i="11"/>
  <c r="AA21" i="11"/>
  <c r="AA25" i="11"/>
  <c r="AA29" i="11"/>
  <c r="AA33" i="11"/>
  <c r="AA37" i="11"/>
  <c r="AA41" i="11"/>
  <c r="AA45" i="11"/>
  <c r="AA49" i="11"/>
  <c r="AA53" i="11"/>
  <c r="AA61" i="11"/>
  <c r="A216" i="11"/>
  <c r="AA128" i="10"/>
  <c r="AA217" i="10" s="1"/>
  <c r="X128" i="10"/>
  <c r="AA132" i="10"/>
  <c r="X132" i="10"/>
  <c r="AA136" i="10"/>
  <c r="X136" i="10"/>
  <c r="M152" i="10"/>
  <c r="A217" i="10" s="1"/>
  <c r="M153" i="9"/>
  <c r="O152" i="9"/>
  <c r="N152" i="9"/>
  <c r="L152" i="9"/>
  <c r="K152" i="9"/>
  <c r="J152" i="9"/>
  <c r="I152" i="9"/>
  <c r="H152" i="9"/>
  <c r="G152" i="9"/>
  <c r="F152" i="9"/>
  <c r="E152" i="9"/>
  <c r="D152" i="9"/>
  <c r="C152" i="9"/>
  <c r="M149" i="9"/>
  <c r="M144" i="9"/>
  <c r="M143" i="9"/>
  <c r="M142" i="9"/>
  <c r="M141" i="9"/>
  <c r="M152" i="9" s="1"/>
  <c r="B137" i="9"/>
  <c r="AA137" i="9" s="1"/>
  <c r="X136" i="9"/>
  <c r="B136" i="9"/>
  <c r="AA136" i="9" s="1"/>
  <c r="B135" i="9"/>
  <c r="AA135" i="9" s="1"/>
  <c r="X134" i="9"/>
  <c r="B134" i="9"/>
  <c r="AA134" i="9" s="1"/>
  <c r="AA133" i="9"/>
  <c r="B133" i="9"/>
  <c r="X133" i="9" s="1"/>
  <c r="X132" i="9"/>
  <c r="B132" i="9"/>
  <c r="AA132" i="9" s="1"/>
  <c r="B131" i="9"/>
  <c r="AA131" i="9" s="1"/>
  <c r="X130" i="9"/>
  <c r="B130" i="9"/>
  <c r="AA130" i="9" s="1"/>
  <c r="B129" i="9"/>
  <c r="AA129" i="9" s="1"/>
  <c r="X128" i="9"/>
  <c r="B128" i="9"/>
  <c r="AA128" i="9" s="1"/>
  <c r="B127" i="9"/>
  <c r="AA127" i="9" s="1"/>
  <c r="L126" i="9"/>
  <c r="K126" i="9"/>
  <c r="J126" i="9"/>
  <c r="I126" i="9"/>
  <c r="H126" i="9"/>
  <c r="G126" i="9"/>
  <c r="F126" i="9"/>
  <c r="E126" i="9"/>
  <c r="D126" i="9"/>
  <c r="C126" i="9"/>
  <c r="B126" i="9" s="1"/>
  <c r="B121" i="9"/>
  <c r="B120" i="9"/>
  <c r="B119" i="9"/>
  <c r="B118" i="9"/>
  <c r="B117" i="9"/>
  <c r="B114" i="9"/>
  <c r="B113" i="9"/>
  <c r="B112" i="9"/>
  <c r="B111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78" i="9"/>
  <c r="X78" i="9" s="1"/>
  <c r="L78" i="9" s="1"/>
  <c r="C77" i="9"/>
  <c r="X77" i="9" s="1"/>
  <c r="L77" i="9" s="1"/>
  <c r="C76" i="9"/>
  <c r="X76" i="9" s="1"/>
  <c r="L76" i="9" s="1"/>
  <c r="C75" i="9"/>
  <c r="X75" i="9" s="1"/>
  <c r="L75" i="9" s="1"/>
  <c r="X74" i="9"/>
  <c r="L74" i="9" s="1"/>
  <c r="C74" i="9"/>
  <c r="AA74" i="9" s="1"/>
  <c r="X73" i="9"/>
  <c r="L73" i="9" s="1"/>
  <c r="C73" i="9"/>
  <c r="AA73" i="9" s="1"/>
  <c r="X72" i="9"/>
  <c r="L72" i="9" s="1"/>
  <c r="C72" i="9"/>
  <c r="AA72" i="9" s="1"/>
  <c r="X71" i="9"/>
  <c r="L71" i="9" s="1"/>
  <c r="C71" i="9"/>
  <c r="AA71" i="9" s="1"/>
  <c r="X70" i="9"/>
  <c r="L70" i="9" s="1"/>
  <c r="C70" i="9"/>
  <c r="AA70" i="9" s="1"/>
  <c r="X69" i="9"/>
  <c r="L69" i="9" s="1"/>
  <c r="C69" i="9"/>
  <c r="AA69" i="9" s="1"/>
  <c r="X64" i="9"/>
  <c r="L64" i="9" s="1"/>
  <c r="C64" i="9"/>
  <c r="AA64" i="9" s="1"/>
  <c r="X63" i="9"/>
  <c r="L63" i="9" s="1"/>
  <c r="C63" i="9"/>
  <c r="AA63" i="9" s="1"/>
  <c r="X62" i="9"/>
  <c r="L62" i="9" s="1"/>
  <c r="C62" i="9"/>
  <c r="AA62" i="9" s="1"/>
  <c r="X61" i="9"/>
  <c r="L61" i="9" s="1"/>
  <c r="C61" i="9"/>
  <c r="AA61" i="9" s="1"/>
  <c r="X60" i="9"/>
  <c r="L60" i="9" s="1"/>
  <c r="C60" i="9"/>
  <c r="AA60" i="9" s="1"/>
  <c r="X59" i="9"/>
  <c r="L59" i="9" s="1"/>
  <c r="C59" i="9"/>
  <c r="AA59" i="9" s="1"/>
  <c r="X58" i="9"/>
  <c r="L58" i="9" s="1"/>
  <c r="C58" i="9"/>
  <c r="AA58" i="9" s="1"/>
  <c r="L57" i="9"/>
  <c r="C57" i="9"/>
  <c r="L56" i="9"/>
  <c r="C56" i="9"/>
  <c r="L55" i="9"/>
  <c r="C55" i="9"/>
  <c r="L54" i="9"/>
  <c r="C54" i="9"/>
  <c r="X53" i="9"/>
  <c r="L53" i="9" s="1"/>
  <c r="C53" i="9"/>
  <c r="AA53" i="9" s="1"/>
  <c r="X52" i="9"/>
  <c r="L52" i="9" s="1"/>
  <c r="C52" i="9"/>
  <c r="AA52" i="9" s="1"/>
  <c r="X51" i="9"/>
  <c r="L51" i="9" s="1"/>
  <c r="C51" i="9"/>
  <c r="AA51" i="9" s="1"/>
  <c r="X50" i="9"/>
  <c r="L50" i="9" s="1"/>
  <c r="C50" i="9"/>
  <c r="AA50" i="9" s="1"/>
  <c r="X49" i="9"/>
  <c r="L49" i="9" s="1"/>
  <c r="C49" i="9"/>
  <c r="AA49" i="9" s="1"/>
  <c r="X48" i="9"/>
  <c r="L48" i="9" s="1"/>
  <c r="C48" i="9"/>
  <c r="AA48" i="9" s="1"/>
  <c r="X47" i="9"/>
  <c r="L47" i="9" s="1"/>
  <c r="C47" i="9"/>
  <c r="AA47" i="9" s="1"/>
  <c r="X46" i="9"/>
  <c r="L46" i="9" s="1"/>
  <c r="C46" i="9"/>
  <c r="AA46" i="9" s="1"/>
  <c r="X45" i="9"/>
  <c r="L45" i="9" s="1"/>
  <c r="C45" i="9"/>
  <c r="AA45" i="9" s="1"/>
  <c r="X44" i="9"/>
  <c r="L44" i="9" s="1"/>
  <c r="C44" i="9"/>
  <c r="AA44" i="9" s="1"/>
  <c r="X43" i="9"/>
  <c r="L43" i="9" s="1"/>
  <c r="C43" i="9"/>
  <c r="AA43" i="9" s="1"/>
  <c r="X42" i="9"/>
  <c r="L42" i="9" s="1"/>
  <c r="C42" i="9"/>
  <c r="AA42" i="9" s="1"/>
  <c r="X41" i="9"/>
  <c r="L41" i="9" s="1"/>
  <c r="C41" i="9"/>
  <c r="AA41" i="9" s="1"/>
  <c r="X40" i="9"/>
  <c r="L40" i="9" s="1"/>
  <c r="C40" i="9"/>
  <c r="AA40" i="9" s="1"/>
  <c r="X39" i="9"/>
  <c r="L39" i="9" s="1"/>
  <c r="C39" i="9"/>
  <c r="AA39" i="9" s="1"/>
  <c r="X38" i="9"/>
  <c r="L38" i="9" s="1"/>
  <c r="C38" i="9"/>
  <c r="AA38" i="9" s="1"/>
  <c r="X37" i="9"/>
  <c r="L37" i="9" s="1"/>
  <c r="C37" i="9"/>
  <c r="AA37" i="9" s="1"/>
  <c r="X36" i="9"/>
  <c r="L36" i="9" s="1"/>
  <c r="C36" i="9"/>
  <c r="AA36" i="9" s="1"/>
  <c r="X35" i="9"/>
  <c r="L35" i="9" s="1"/>
  <c r="C35" i="9"/>
  <c r="AA35" i="9" s="1"/>
  <c r="X34" i="9"/>
  <c r="L34" i="9" s="1"/>
  <c r="C34" i="9"/>
  <c r="AA34" i="9" s="1"/>
  <c r="X33" i="9"/>
  <c r="L33" i="9" s="1"/>
  <c r="C33" i="9"/>
  <c r="AA33" i="9" s="1"/>
  <c r="X32" i="9"/>
  <c r="L32" i="9" s="1"/>
  <c r="C32" i="9"/>
  <c r="AA32" i="9" s="1"/>
  <c r="X31" i="9"/>
  <c r="L31" i="9" s="1"/>
  <c r="C31" i="9"/>
  <c r="AA31" i="9" s="1"/>
  <c r="X30" i="9"/>
  <c r="L30" i="9" s="1"/>
  <c r="C30" i="9"/>
  <c r="AA30" i="9" s="1"/>
  <c r="X29" i="9"/>
  <c r="L29" i="9" s="1"/>
  <c r="C29" i="9"/>
  <c r="AA29" i="9" s="1"/>
  <c r="X28" i="9"/>
  <c r="L28" i="9" s="1"/>
  <c r="C28" i="9"/>
  <c r="AA28" i="9" s="1"/>
  <c r="X27" i="9"/>
  <c r="L27" i="9" s="1"/>
  <c r="C27" i="9"/>
  <c r="AA27" i="9" s="1"/>
  <c r="X26" i="9"/>
  <c r="L26" i="9" s="1"/>
  <c r="C26" i="9"/>
  <c r="AA26" i="9" s="1"/>
  <c r="X25" i="9"/>
  <c r="L25" i="9" s="1"/>
  <c r="C25" i="9"/>
  <c r="AA25" i="9" s="1"/>
  <c r="X24" i="9"/>
  <c r="L24" i="9" s="1"/>
  <c r="C24" i="9"/>
  <c r="AA24" i="9" s="1"/>
  <c r="X23" i="9"/>
  <c r="L23" i="9" s="1"/>
  <c r="C23" i="9"/>
  <c r="AA23" i="9" s="1"/>
  <c r="X22" i="9"/>
  <c r="L22" i="9" s="1"/>
  <c r="C22" i="9"/>
  <c r="AA22" i="9" s="1"/>
  <c r="X21" i="9"/>
  <c r="L21" i="9" s="1"/>
  <c r="C21" i="9"/>
  <c r="AA21" i="9" s="1"/>
  <c r="X20" i="9"/>
  <c r="L20" i="9" s="1"/>
  <c r="C20" i="9"/>
  <c r="AA20" i="9" s="1"/>
  <c r="X19" i="9"/>
  <c r="L19" i="9" s="1"/>
  <c r="C19" i="9"/>
  <c r="AA19" i="9" s="1"/>
  <c r="X18" i="9"/>
  <c r="L18" i="9" s="1"/>
  <c r="C18" i="9"/>
  <c r="AA18" i="9" s="1"/>
  <c r="X17" i="9"/>
  <c r="L17" i="9" s="1"/>
  <c r="C17" i="9"/>
  <c r="AA17" i="9" s="1"/>
  <c r="X16" i="9"/>
  <c r="L16" i="9" s="1"/>
  <c r="C16" i="9"/>
  <c r="AA16" i="9" s="1"/>
  <c r="X15" i="9"/>
  <c r="L15" i="9" s="1"/>
  <c r="C15" i="9"/>
  <c r="AA15" i="9" s="1"/>
  <c r="X14" i="9"/>
  <c r="L14" i="9" s="1"/>
  <c r="C14" i="9"/>
  <c r="AA14" i="9" s="1"/>
  <c r="X13" i="9"/>
  <c r="L13" i="9" s="1"/>
  <c r="C13" i="9"/>
  <c r="AA13" i="9" s="1"/>
  <c r="X12" i="9"/>
  <c r="L12" i="9" s="1"/>
  <c r="C12" i="9"/>
  <c r="A5" i="9"/>
  <c r="A4" i="9"/>
  <c r="A3" i="9"/>
  <c r="A2" i="9"/>
  <c r="M153" i="8"/>
  <c r="O152" i="8"/>
  <c r="N152" i="8"/>
  <c r="L152" i="8"/>
  <c r="K152" i="8"/>
  <c r="J152" i="8"/>
  <c r="I152" i="8"/>
  <c r="H152" i="8"/>
  <c r="G152" i="8"/>
  <c r="F152" i="8"/>
  <c r="E152" i="8"/>
  <c r="D152" i="8"/>
  <c r="C152" i="8"/>
  <c r="M149" i="8"/>
  <c r="M144" i="8"/>
  <c r="M143" i="8"/>
  <c r="M152" i="8" s="1"/>
  <c r="M142" i="8"/>
  <c r="M141" i="8"/>
  <c r="AA137" i="8"/>
  <c r="X137" i="8"/>
  <c r="B137" i="8"/>
  <c r="B136" i="8"/>
  <c r="AA136" i="8" s="1"/>
  <c r="B135" i="8"/>
  <c r="AA135" i="8" s="1"/>
  <c r="AA134" i="8"/>
  <c r="X134" i="8"/>
  <c r="B134" i="8"/>
  <c r="AA133" i="8"/>
  <c r="X133" i="8"/>
  <c r="B133" i="8"/>
  <c r="B132" i="8"/>
  <c r="AA132" i="8" s="1"/>
  <c r="B131" i="8"/>
  <c r="AA131" i="8" s="1"/>
  <c r="AA130" i="8"/>
  <c r="X130" i="8"/>
  <c r="B130" i="8"/>
  <c r="AA129" i="8"/>
  <c r="X129" i="8"/>
  <c r="B129" i="8"/>
  <c r="B128" i="8"/>
  <c r="X128" i="8" s="1"/>
  <c r="B127" i="8"/>
  <c r="AA127" i="8" s="1"/>
  <c r="L126" i="8"/>
  <c r="K126" i="8"/>
  <c r="J126" i="8"/>
  <c r="I126" i="8"/>
  <c r="H126" i="8"/>
  <c r="G126" i="8"/>
  <c r="F126" i="8"/>
  <c r="E126" i="8"/>
  <c r="D126" i="8"/>
  <c r="C126" i="8"/>
  <c r="B126" i="8" s="1"/>
  <c r="B121" i="8"/>
  <c r="B120" i="8"/>
  <c r="B119" i="8"/>
  <c r="B118" i="8"/>
  <c r="B117" i="8"/>
  <c r="B114" i="8"/>
  <c r="B113" i="8"/>
  <c r="B112" i="8"/>
  <c r="B111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AA78" i="8"/>
  <c r="C78" i="8"/>
  <c r="X78" i="8" s="1"/>
  <c r="L78" i="8" s="1"/>
  <c r="AA77" i="8"/>
  <c r="C77" i="8"/>
  <c r="X77" i="8" s="1"/>
  <c r="L77" i="8" s="1"/>
  <c r="AA76" i="8"/>
  <c r="C76" i="8"/>
  <c r="X76" i="8" s="1"/>
  <c r="L76" i="8" s="1"/>
  <c r="AA75" i="8"/>
  <c r="C75" i="8"/>
  <c r="X75" i="8" s="1"/>
  <c r="L75" i="8" s="1"/>
  <c r="AA74" i="8"/>
  <c r="C74" i="8"/>
  <c r="X74" i="8" s="1"/>
  <c r="L74" i="8" s="1"/>
  <c r="AA73" i="8"/>
  <c r="C73" i="8"/>
  <c r="X73" i="8" s="1"/>
  <c r="L73" i="8" s="1"/>
  <c r="AA72" i="8"/>
  <c r="C72" i="8"/>
  <c r="X72" i="8" s="1"/>
  <c r="L72" i="8" s="1"/>
  <c r="AA71" i="8"/>
  <c r="C71" i="8"/>
  <c r="X71" i="8" s="1"/>
  <c r="L71" i="8" s="1"/>
  <c r="AA70" i="8"/>
  <c r="C70" i="8"/>
  <c r="X70" i="8" s="1"/>
  <c r="L70" i="8" s="1"/>
  <c r="AA69" i="8"/>
  <c r="C69" i="8"/>
  <c r="X69" i="8" s="1"/>
  <c r="L69" i="8" s="1"/>
  <c r="AA64" i="8"/>
  <c r="C64" i="8"/>
  <c r="X64" i="8" s="1"/>
  <c r="L64" i="8" s="1"/>
  <c r="AA63" i="8"/>
  <c r="C63" i="8"/>
  <c r="X63" i="8" s="1"/>
  <c r="L63" i="8" s="1"/>
  <c r="AA62" i="8"/>
  <c r="C62" i="8"/>
  <c r="X62" i="8" s="1"/>
  <c r="L62" i="8" s="1"/>
  <c r="AA61" i="8"/>
  <c r="C61" i="8"/>
  <c r="X61" i="8" s="1"/>
  <c r="L61" i="8" s="1"/>
  <c r="AA60" i="8"/>
  <c r="C60" i="8"/>
  <c r="X60" i="8" s="1"/>
  <c r="L60" i="8" s="1"/>
  <c r="AA59" i="8"/>
  <c r="C59" i="8"/>
  <c r="X59" i="8" s="1"/>
  <c r="L59" i="8" s="1"/>
  <c r="AA58" i="8"/>
  <c r="C58" i="8"/>
  <c r="X58" i="8" s="1"/>
  <c r="L58" i="8" s="1"/>
  <c r="L57" i="8"/>
  <c r="C57" i="8"/>
  <c r="L56" i="8"/>
  <c r="C56" i="8"/>
  <c r="L55" i="8"/>
  <c r="C55" i="8"/>
  <c r="L54" i="8"/>
  <c r="C54" i="8"/>
  <c r="AA53" i="8"/>
  <c r="C53" i="8"/>
  <c r="X53" i="8" s="1"/>
  <c r="L53" i="8" s="1"/>
  <c r="AA52" i="8"/>
  <c r="C52" i="8"/>
  <c r="X52" i="8" s="1"/>
  <c r="L52" i="8" s="1"/>
  <c r="AA51" i="8"/>
  <c r="C51" i="8"/>
  <c r="X51" i="8" s="1"/>
  <c r="L51" i="8" s="1"/>
  <c r="AA50" i="8"/>
  <c r="C50" i="8"/>
  <c r="X50" i="8" s="1"/>
  <c r="L50" i="8" s="1"/>
  <c r="AA49" i="8"/>
  <c r="C49" i="8"/>
  <c r="X49" i="8" s="1"/>
  <c r="L49" i="8" s="1"/>
  <c r="AA48" i="8"/>
  <c r="C48" i="8"/>
  <c r="X48" i="8" s="1"/>
  <c r="L48" i="8" s="1"/>
  <c r="AA47" i="8"/>
  <c r="C47" i="8"/>
  <c r="X47" i="8" s="1"/>
  <c r="L47" i="8" s="1"/>
  <c r="AA46" i="8"/>
  <c r="C46" i="8"/>
  <c r="X46" i="8" s="1"/>
  <c r="L46" i="8" s="1"/>
  <c r="AA45" i="8"/>
  <c r="C45" i="8"/>
  <c r="X45" i="8" s="1"/>
  <c r="L45" i="8" s="1"/>
  <c r="AA44" i="8"/>
  <c r="C44" i="8"/>
  <c r="X44" i="8" s="1"/>
  <c r="L44" i="8" s="1"/>
  <c r="AA43" i="8"/>
  <c r="C43" i="8"/>
  <c r="X43" i="8" s="1"/>
  <c r="L43" i="8" s="1"/>
  <c r="AA42" i="8"/>
  <c r="C42" i="8"/>
  <c r="X42" i="8" s="1"/>
  <c r="L42" i="8" s="1"/>
  <c r="AA41" i="8"/>
  <c r="C41" i="8"/>
  <c r="X41" i="8" s="1"/>
  <c r="L41" i="8" s="1"/>
  <c r="AA40" i="8"/>
  <c r="C40" i="8"/>
  <c r="X40" i="8" s="1"/>
  <c r="L40" i="8" s="1"/>
  <c r="AA39" i="8"/>
  <c r="C39" i="8"/>
  <c r="X39" i="8" s="1"/>
  <c r="L39" i="8" s="1"/>
  <c r="AA38" i="8"/>
  <c r="C38" i="8"/>
  <c r="X38" i="8" s="1"/>
  <c r="L38" i="8" s="1"/>
  <c r="AA37" i="8"/>
  <c r="C37" i="8"/>
  <c r="X37" i="8" s="1"/>
  <c r="L37" i="8" s="1"/>
  <c r="AA36" i="8"/>
  <c r="C36" i="8"/>
  <c r="X36" i="8" s="1"/>
  <c r="L36" i="8" s="1"/>
  <c r="AA35" i="8"/>
  <c r="C35" i="8"/>
  <c r="X35" i="8" s="1"/>
  <c r="L35" i="8" s="1"/>
  <c r="AA34" i="8"/>
  <c r="C34" i="8"/>
  <c r="X34" i="8" s="1"/>
  <c r="L34" i="8" s="1"/>
  <c r="AA33" i="8"/>
  <c r="C33" i="8"/>
  <c r="X33" i="8" s="1"/>
  <c r="L33" i="8" s="1"/>
  <c r="AA32" i="8"/>
  <c r="C32" i="8"/>
  <c r="X32" i="8" s="1"/>
  <c r="L32" i="8" s="1"/>
  <c r="AA31" i="8"/>
  <c r="C31" i="8"/>
  <c r="X31" i="8" s="1"/>
  <c r="L31" i="8" s="1"/>
  <c r="AA30" i="8"/>
  <c r="C30" i="8"/>
  <c r="X30" i="8" s="1"/>
  <c r="L30" i="8" s="1"/>
  <c r="AA29" i="8"/>
  <c r="C29" i="8"/>
  <c r="X29" i="8" s="1"/>
  <c r="L29" i="8" s="1"/>
  <c r="AA28" i="8"/>
  <c r="C28" i="8"/>
  <c r="X28" i="8" s="1"/>
  <c r="L28" i="8" s="1"/>
  <c r="AA27" i="8"/>
  <c r="C27" i="8"/>
  <c r="X27" i="8" s="1"/>
  <c r="L27" i="8" s="1"/>
  <c r="AA26" i="8"/>
  <c r="C26" i="8"/>
  <c r="X26" i="8" s="1"/>
  <c r="L26" i="8" s="1"/>
  <c r="AA25" i="8"/>
  <c r="C25" i="8"/>
  <c r="X25" i="8" s="1"/>
  <c r="L25" i="8" s="1"/>
  <c r="AA24" i="8"/>
  <c r="C24" i="8"/>
  <c r="X24" i="8" s="1"/>
  <c r="L24" i="8" s="1"/>
  <c r="AA23" i="8"/>
  <c r="C23" i="8"/>
  <c r="X23" i="8" s="1"/>
  <c r="L23" i="8" s="1"/>
  <c r="AA22" i="8"/>
  <c r="C22" i="8"/>
  <c r="X22" i="8" s="1"/>
  <c r="L22" i="8" s="1"/>
  <c r="AA21" i="8"/>
  <c r="C21" i="8"/>
  <c r="X21" i="8" s="1"/>
  <c r="L21" i="8" s="1"/>
  <c r="AA20" i="8"/>
  <c r="C20" i="8"/>
  <c r="X20" i="8" s="1"/>
  <c r="L20" i="8" s="1"/>
  <c r="AA19" i="8"/>
  <c r="C19" i="8"/>
  <c r="X19" i="8" s="1"/>
  <c r="L19" i="8" s="1"/>
  <c r="AA18" i="8"/>
  <c r="C18" i="8"/>
  <c r="X18" i="8" s="1"/>
  <c r="L18" i="8" s="1"/>
  <c r="AA17" i="8"/>
  <c r="C17" i="8"/>
  <c r="X17" i="8" s="1"/>
  <c r="L17" i="8" s="1"/>
  <c r="AA16" i="8"/>
  <c r="C16" i="8"/>
  <c r="X16" i="8" s="1"/>
  <c r="L16" i="8" s="1"/>
  <c r="AA15" i="8"/>
  <c r="C15" i="8"/>
  <c r="X15" i="8" s="1"/>
  <c r="L15" i="8" s="1"/>
  <c r="AA14" i="8"/>
  <c r="C14" i="8"/>
  <c r="X14" i="8" s="1"/>
  <c r="L14" i="8" s="1"/>
  <c r="AA13" i="8"/>
  <c r="C13" i="8"/>
  <c r="X13" i="8" s="1"/>
  <c r="L13" i="8" s="1"/>
  <c r="AA12" i="8"/>
  <c r="C12" i="8"/>
  <c r="X12" i="8" s="1"/>
  <c r="L12" i="8" s="1"/>
  <c r="A5" i="8"/>
  <c r="A4" i="8"/>
  <c r="A3" i="8"/>
  <c r="A2" i="8"/>
  <c r="M153" i="7"/>
  <c r="O152" i="7"/>
  <c r="N152" i="7"/>
  <c r="L152" i="7"/>
  <c r="K152" i="7"/>
  <c r="J152" i="7"/>
  <c r="I152" i="7"/>
  <c r="H152" i="7"/>
  <c r="G152" i="7"/>
  <c r="F152" i="7"/>
  <c r="E152" i="7"/>
  <c r="D152" i="7"/>
  <c r="C152" i="7"/>
  <c r="M149" i="7"/>
  <c r="M144" i="7"/>
  <c r="M143" i="7"/>
  <c r="M142" i="7"/>
  <c r="M141" i="7"/>
  <c r="M152" i="7" s="1"/>
  <c r="B137" i="7"/>
  <c r="AA137" i="7" s="1"/>
  <c r="AA136" i="7"/>
  <c r="B136" i="7"/>
  <c r="X136" i="7" s="1"/>
  <c r="AA135" i="7"/>
  <c r="X135" i="7"/>
  <c r="B135" i="7"/>
  <c r="B134" i="7"/>
  <c r="AA134" i="7" s="1"/>
  <c r="B133" i="7"/>
  <c r="AA133" i="7" s="1"/>
  <c r="AA132" i="7"/>
  <c r="B132" i="7"/>
  <c r="X132" i="7" s="1"/>
  <c r="AA131" i="7"/>
  <c r="X131" i="7"/>
  <c r="B131" i="7"/>
  <c r="B130" i="7"/>
  <c r="AA130" i="7" s="1"/>
  <c r="B129" i="7"/>
  <c r="AA129" i="7" s="1"/>
  <c r="AA128" i="7"/>
  <c r="B128" i="7"/>
  <c r="X128" i="7" s="1"/>
  <c r="AA127" i="7"/>
  <c r="X127" i="7"/>
  <c r="B127" i="7"/>
  <c r="L126" i="7"/>
  <c r="K126" i="7"/>
  <c r="J126" i="7"/>
  <c r="I126" i="7"/>
  <c r="H126" i="7"/>
  <c r="G126" i="7"/>
  <c r="F126" i="7"/>
  <c r="E126" i="7"/>
  <c r="D126" i="7"/>
  <c r="C126" i="7"/>
  <c r="B126" i="7"/>
  <c r="B121" i="7"/>
  <c r="B120" i="7"/>
  <c r="B119" i="7"/>
  <c r="B118" i="7"/>
  <c r="B117" i="7"/>
  <c r="B114" i="7"/>
  <c r="B113" i="7"/>
  <c r="B112" i="7"/>
  <c r="B111" i="7"/>
  <c r="C108" i="7"/>
  <c r="C107" i="7"/>
  <c r="C106" i="7"/>
  <c r="C105" i="7"/>
  <c r="C104" i="7"/>
  <c r="C103" i="7"/>
  <c r="C102" i="7"/>
  <c r="C101" i="7"/>
  <c r="C100" i="7"/>
  <c r="C99" i="7"/>
  <c r="C98" i="7"/>
  <c r="C97" i="7"/>
  <c r="C96" i="7"/>
  <c r="C95" i="7"/>
  <c r="C94" i="7"/>
  <c r="C93" i="7"/>
  <c r="AA78" i="7"/>
  <c r="X78" i="7"/>
  <c r="L78" i="7"/>
  <c r="C78" i="7"/>
  <c r="AA77" i="7"/>
  <c r="X77" i="7"/>
  <c r="L77" i="7"/>
  <c r="C77" i="7"/>
  <c r="AA76" i="7"/>
  <c r="X76" i="7"/>
  <c r="L76" i="7"/>
  <c r="C76" i="7"/>
  <c r="AA75" i="7"/>
  <c r="X75" i="7"/>
  <c r="L75" i="7"/>
  <c r="C75" i="7"/>
  <c r="AA74" i="7"/>
  <c r="X74" i="7"/>
  <c r="L74" i="7"/>
  <c r="C74" i="7"/>
  <c r="AA73" i="7"/>
  <c r="X73" i="7"/>
  <c r="L73" i="7"/>
  <c r="C73" i="7"/>
  <c r="AA72" i="7"/>
  <c r="X72" i="7"/>
  <c r="L72" i="7"/>
  <c r="C72" i="7"/>
  <c r="AA71" i="7"/>
  <c r="X71" i="7"/>
  <c r="L71" i="7"/>
  <c r="C71" i="7"/>
  <c r="AA70" i="7"/>
  <c r="X70" i="7"/>
  <c r="L70" i="7"/>
  <c r="C70" i="7"/>
  <c r="AA69" i="7"/>
  <c r="X69" i="7"/>
  <c r="L69" i="7"/>
  <c r="C69" i="7"/>
  <c r="AA64" i="7"/>
  <c r="X64" i="7"/>
  <c r="L64" i="7"/>
  <c r="C64" i="7"/>
  <c r="AA63" i="7"/>
  <c r="X63" i="7"/>
  <c r="L63" i="7"/>
  <c r="C63" i="7"/>
  <c r="AA62" i="7"/>
  <c r="X62" i="7"/>
  <c r="L62" i="7"/>
  <c r="C62" i="7"/>
  <c r="AA61" i="7"/>
  <c r="X61" i="7"/>
  <c r="L61" i="7"/>
  <c r="C61" i="7"/>
  <c r="AA60" i="7"/>
  <c r="X60" i="7"/>
  <c r="L60" i="7"/>
  <c r="C60" i="7"/>
  <c r="AA59" i="7"/>
  <c r="X59" i="7"/>
  <c r="L59" i="7"/>
  <c r="C59" i="7"/>
  <c r="AA58" i="7"/>
  <c r="X58" i="7"/>
  <c r="L58" i="7"/>
  <c r="C58" i="7"/>
  <c r="L57" i="7"/>
  <c r="C57" i="7"/>
  <c r="L56" i="7"/>
  <c r="C56" i="7"/>
  <c r="L55" i="7"/>
  <c r="C55" i="7"/>
  <c r="L54" i="7"/>
  <c r="C54" i="7"/>
  <c r="AA53" i="7"/>
  <c r="X53" i="7"/>
  <c r="L53" i="7"/>
  <c r="C53" i="7"/>
  <c r="AA52" i="7"/>
  <c r="X52" i="7"/>
  <c r="L52" i="7"/>
  <c r="C52" i="7"/>
  <c r="AA51" i="7"/>
  <c r="X51" i="7"/>
  <c r="L51" i="7"/>
  <c r="C51" i="7"/>
  <c r="AA50" i="7"/>
  <c r="X50" i="7"/>
  <c r="L50" i="7"/>
  <c r="C50" i="7"/>
  <c r="AA49" i="7"/>
  <c r="X49" i="7"/>
  <c r="L49" i="7"/>
  <c r="C49" i="7"/>
  <c r="AA48" i="7"/>
  <c r="X48" i="7"/>
  <c r="L48" i="7"/>
  <c r="C48" i="7"/>
  <c r="AA47" i="7"/>
  <c r="X47" i="7"/>
  <c r="L47" i="7"/>
  <c r="C47" i="7"/>
  <c r="AA46" i="7"/>
  <c r="X46" i="7"/>
  <c r="L46" i="7"/>
  <c r="C46" i="7"/>
  <c r="AA45" i="7"/>
  <c r="X45" i="7"/>
  <c r="L45" i="7"/>
  <c r="C45" i="7"/>
  <c r="AA44" i="7"/>
  <c r="X44" i="7"/>
  <c r="L44" i="7"/>
  <c r="C44" i="7"/>
  <c r="AA43" i="7"/>
  <c r="X43" i="7"/>
  <c r="L43" i="7"/>
  <c r="C43" i="7"/>
  <c r="AA42" i="7"/>
  <c r="X42" i="7"/>
  <c r="L42" i="7"/>
  <c r="C42" i="7"/>
  <c r="AA41" i="7"/>
  <c r="X41" i="7"/>
  <c r="L41" i="7"/>
  <c r="C41" i="7"/>
  <c r="AA40" i="7"/>
  <c r="X40" i="7"/>
  <c r="L40" i="7"/>
  <c r="C40" i="7"/>
  <c r="AA39" i="7"/>
  <c r="X39" i="7"/>
  <c r="L39" i="7"/>
  <c r="C39" i="7"/>
  <c r="AA38" i="7"/>
  <c r="X38" i="7"/>
  <c r="L38" i="7"/>
  <c r="C38" i="7"/>
  <c r="AA37" i="7"/>
  <c r="X37" i="7"/>
  <c r="L37" i="7"/>
  <c r="C37" i="7"/>
  <c r="AA36" i="7"/>
  <c r="X36" i="7"/>
  <c r="L36" i="7"/>
  <c r="C36" i="7"/>
  <c r="AA35" i="7"/>
  <c r="X35" i="7"/>
  <c r="L35" i="7"/>
  <c r="C35" i="7"/>
  <c r="AA34" i="7"/>
  <c r="X34" i="7"/>
  <c r="L34" i="7"/>
  <c r="C34" i="7"/>
  <c r="AA33" i="7"/>
  <c r="X33" i="7"/>
  <c r="L33" i="7"/>
  <c r="C33" i="7"/>
  <c r="AA32" i="7"/>
  <c r="X32" i="7"/>
  <c r="L32" i="7"/>
  <c r="C32" i="7"/>
  <c r="AA31" i="7"/>
  <c r="X31" i="7"/>
  <c r="L31" i="7"/>
  <c r="C31" i="7"/>
  <c r="AA30" i="7"/>
  <c r="X30" i="7"/>
  <c r="L30" i="7"/>
  <c r="C30" i="7"/>
  <c r="AA29" i="7"/>
  <c r="X29" i="7"/>
  <c r="L29" i="7"/>
  <c r="C29" i="7"/>
  <c r="AA28" i="7"/>
  <c r="X28" i="7"/>
  <c r="L28" i="7"/>
  <c r="C28" i="7"/>
  <c r="AA27" i="7"/>
  <c r="X27" i="7"/>
  <c r="L27" i="7"/>
  <c r="C27" i="7"/>
  <c r="AA26" i="7"/>
  <c r="X26" i="7"/>
  <c r="L26" i="7"/>
  <c r="C26" i="7"/>
  <c r="AA25" i="7"/>
  <c r="X25" i="7"/>
  <c r="L25" i="7"/>
  <c r="C25" i="7"/>
  <c r="AA24" i="7"/>
  <c r="X24" i="7"/>
  <c r="L24" i="7"/>
  <c r="C24" i="7"/>
  <c r="AA23" i="7"/>
  <c r="X23" i="7"/>
  <c r="L23" i="7"/>
  <c r="C23" i="7"/>
  <c r="AA22" i="7"/>
  <c r="X22" i="7"/>
  <c r="L22" i="7"/>
  <c r="C22" i="7"/>
  <c r="AA21" i="7"/>
  <c r="X21" i="7"/>
  <c r="L21" i="7"/>
  <c r="C21" i="7"/>
  <c r="AA20" i="7"/>
  <c r="X20" i="7"/>
  <c r="L20" i="7"/>
  <c r="C20" i="7"/>
  <c r="AA19" i="7"/>
  <c r="X19" i="7"/>
  <c r="L19" i="7"/>
  <c r="C19" i="7"/>
  <c r="AA18" i="7"/>
  <c r="X18" i="7"/>
  <c r="L18" i="7"/>
  <c r="C18" i="7"/>
  <c r="AA17" i="7"/>
  <c r="X17" i="7"/>
  <c r="L17" i="7"/>
  <c r="C17" i="7"/>
  <c r="AA16" i="7"/>
  <c r="X16" i="7"/>
  <c r="L16" i="7"/>
  <c r="C16" i="7"/>
  <c r="AA15" i="7"/>
  <c r="X15" i="7"/>
  <c r="L15" i="7"/>
  <c r="C15" i="7"/>
  <c r="AA14" i="7"/>
  <c r="X14" i="7"/>
  <c r="L14" i="7"/>
  <c r="C14" i="7"/>
  <c r="AA13" i="7"/>
  <c r="X13" i="7"/>
  <c r="L13" i="7"/>
  <c r="C13" i="7"/>
  <c r="AA12" i="7"/>
  <c r="X12" i="7"/>
  <c r="L12" i="7"/>
  <c r="A217" i="7" s="1"/>
  <c r="C12" i="7"/>
  <c r="A216" i="7" s="1"/>
  <c r="A5" i="7"/>
  <c r="A4" i="7"/>
  <c r="A3" i="7"/>
  <c r="A2" i="7"/>
  <c r="M153" i="6"/>
  <c r="O152" i="6"/>
  <c r="N152" i="6"/>
  <c r="L152" i="6"/>
  <c r="K152" i="6"/>
  <c r="J152" i="6"/>
  <c r="I152" i="6"/>
  <c r="H152" i="6"/>
  <c r="G152" i="6"/>
  <c r="F152" i="6"/>
  <c r="E152" i="6"/>
  <c r="D152" i="6"/>
  <c r="C152" i="6"/>
  <c r="M149" i="6"/>
  <c r="M144" i="6"/>
  <c r="M143" i="6"/>
  <c r="M142" i="6"/>
  <c r="M141" i="6"/>
  <c r="M152" i="6" s="1"/>
  <c r="B137" i="6"/>
  <c r="AA137" i="6" s="1"/>
  <c r="AA136" i="6"/>
  <c r="B136" i="6"/>
  <c r="X136" i="6" s="1"/>
  <c r="AA135" i="6"/>
  <c r="X135" i="6"/>
  <c r="B135" i="6"/>
  <c r="B134" i="6"/>
  <c r="AA134" i="6" s="1"/>
  <c r="B133" i="6"/>
  <c r="AA133" i="6" s="1"/>
  <c r="AA132" i="6"/>
  <c r="B132" i="6"/>
  <c r="X132" i="6" s="1"/>
  <c r="AA131" i="6"/>
  <c r="X131" i="6"/>
  <c r="B131" i="6"/>
  <c r="B130" i="6"/>
  <c r="AA130" i="6" s="1"/>
  <c r="B129" i="6"/>
  <c r="AA129" i="6" s="1"/>
  <c r="AA128" i="6"/>
  <c r="B128" i="6"/>
  <c r="X128" i="6" s="1"/>
  <c r="AA127" i="6"/>
  <c r="X127" i="6"/>
  <c r="B127" i="6"/>
  <c r="L126" i="6"/>
  <c r="K126" i="6"/>
  <c r="J126" i="6"/>
  <c r="I126" i="6"/>
  <c r="H126" i="6"/>
  <c r="G126" i="6"/>
  <c r="F126" i="6"/>
  <c r="E126" i="6"/>
  <c r="D126" i="6"/>
  <c r="C126" i="6"/>
  <c r="B126" i="6"/>
  <c r="B121" i="6"/>
  <c r="B120" i="6"/>
  <c r="B119" i="6"/>
  <c r="B118" i="6"/>
  <c r="B117" i="6"/>
  <c r="B114" i="6"/>
  <c r="B113" i="6"/>
  <c r="B112" i="6"/>
  <c r="B111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AA78" i="6"/>
  <c r="X78" i="6"/>
  <c r="L78" i="6"/>
  <c r="C78" i="6"/>
  <c r="AA77" i="6"/>
  <c r="X77" i="6"/>
  <c r="L77" i="6"/>
  <c r="C77" i="6"/>
  <c r="AA76" i="6"/>
  <c r="X76" i="6"/>
  <c r="L76" i="6"/>
  <c r="C76" i="6"/>
  <c r="AA75" i="6"/>
  <c r="X75" i="6"/>
  <c r="L75" i="6"/>
  <c r="C75" i="6"/>
  <c r="AA74" i="6"/>
  <c r="X74" i="6"/>
  <c r="L74" i="6"/>
  <c r="C74" i="6"/>
  <c r="AA73" i="6"/>
  <c r="X73" i="6"/>
  <c r="L73" i="6"/>
  <c r="C73" i="6"/>
  <c r="AA72" i="6"/>
  <c r="X72" i="6"/>
  <c r="L72" i="6"/>
  <c r="C72" i="6"/>
  <c r="AA71" i="6"/>
  <c r="X71" i="6"/>
  <c r="L71" i="6"/>
  <c r="C71" i="6"/>
  <c r="AA70" i="6"/>
  <c r="X70" i="6"/>
  <c r="L70" i="6"/>
  <c r="C70" i="6"/>
  <c r="AA69" i="6"/>
  <c r="X69" i="6"/>
  <c r="L69" i="6"/>
  <c r="C69" i="6"/>
  <c r="AA64" i="6"/>
  <c r="X64" i="6"/>
  <c r="L64" i="6"/>
  <c r="C64" i="6"/>
  <c r="AA63" i="6"/>
  <c r="X63" i="6"/>
  <c r="L63" i="6"/>
  <c r="C63" i="6"/>
  <c r="AA62" i="6"/>
  <c r="X62" i="6"/>
  <c r="L62" i="6"/>
  <c r="C62" i="6"/>
  <c r="AA61" i="6"/>
  <c r="X61" i="6"/>
  <c r="L61" i="6"/>
  <c r="C61" i="6"/>
  <c r="AA60" i="6"/>
  <c r="X60" i="6"/>
  <c r="L60" i="6"/>
  <c r="C60" i="6"/>
  <c r="AA59" i="6"/>
  <c r="X59" i="6"/>
  <c r="L59" i="6"/>
  <c r="C59" i="6"/>
  <c r="AA58" i="6"/>
  <c r="X58" i="6"/>
  <c r="L58" i="6"/>
  <c r="C58" i="6"/>
  <c r="L57" i="6"/>
  <c r="C57" i="6"/>
  <c r="L56" i="6"/>
  <c r="C56" i="6"/>
  <c r="L55" i="6"/>
  <c r="C55" i="6"/>
  <c r="L54" i="6"/>
  <c r="C54" i="6"/>
  <c r="AA53" i="6"/>
  <c r="X53" i="6"/>
  <c r="L53" i="6"/>
  <c r="C53" i="6"/>
  <c r="AA52" i="6"/>
  <c r="X52" i="6"/>
  <c r="L52" i="6"/>
  <c r="C52" i="6"/>
  <c r="AA51" i="6"/>
  <c r="X51" i="6"/>
  <c r="L51" i="6"/>
  <c r="C51" i="6"/>
  <c r="AA50" i="6"/>
  <c r="X50" i="6"/>
  <c r="L50" i="6"/>
  <c r="C50" i="6"/>
  <c r="AA49" i="6"/>
  <c r="X49" i="6"/>
  <c r="L49" i="6"/>
  <c r="C49" i="6"/>
  <c r="AA48" i="6"/>
  <c r="X48" i="6"/>
  <c r="L48" i="6"/>
  <c r="C48" i="6"/>
  <c r="AA47" i="6"/>
  <c r="X47" i="6"/>
  <c r="L47" i="6"/>
  <c r="C47" i="6"/>
  <c r="AA46" i="6"/>
  <c r="X46" i="6"/>
  <c r="L46" i="6"/>
  <c r="C46" i="6"/>
  <c r="AA45" i="6"/>
  <c r="X45" i="6"/>
  <c r="L45" i="6"/>
  <c r="C45" i="6"/>
  <c r="AA44" i="6"/>
  <c r="X44" i="6"/>
  <c r="L44" i="6"/>
  <c r="C44" i="6"/>
  <c r="AA43" i="6"/>
  <c r="X43" i="6"/>
  <c r="L43" i="6"/>
  <c r="C43" i="6"/>
  <c r="AA42" i="6"/>
  <c r="X42" i="6"/>
  <c r="L42" i="6"/>
  <c r="C42" i="6"/>
  <c r="AA41" i="6"/>
  <c r="X41" i="6"/>
  <c r="L41" i="6"/>
  <c r="C41" i="6"/>
  <c r="AA40" i="6"/>
  <c r="X40" i="6"/>
  <c r="L40" i="6"/>
  <c r="C40" i="6"/>
  <c r="AA39" i="6"/>
  <c r="X39" i="6"/>
  <c r="L39" i="6"/>
  <c r="C39" i="6"/>
  <c r="AA38" i="6"/>
  <c r="X38" i="6"/>
  <c r="L38" i="6"/>
  <c r="C38" i="6"/>
  <c r="AA37" i="6"/>
  <c r="X37" i="6"/>
  <c r="L37" i="6"/>
  <c r="C37" i="6"/>
  <c r="AA36" i="6"/>
  <c r="X36" i="6"/>
  <c r="L36" i="6"/>
  <c r="C36" i="6"/>
  <c r="AA35" i="6"/>
  <c r="X35" i="6"/>
  <c r="L35" i="6"/>
  <c r="C35" i="6"/>
  <c r="AA34" i="6"/>
  <c r="X34" i="6"/>
  <c r="L34" i="6"/>
  <c r="C34" i="6"/>
  <c r="AA33" i="6"/>
  <c r="X33" i="6"/>
  <c r="L33" i="6"/>
  <c r="C33" i="6"/>
  <c r="AA32" i="6"/>
  <c r="X32" i="6"/>
  <c r="L32" i="6"/>
  <c r="C32" i="6"/>
  <c r="AA31" i="6"/>
  <c r="X31" i="6"/>
  <c r="L31" i="6"/>
  <c r="C31" i="6"/>
  <c r="AA30" i="6"/>
  <c r="X30" i="6"/>
  <c r="L30" i="6"/>
  <c r="C30" i="6"/>
  <c r="AA29" i="6"/>
  <c r="X29" i="6"/>
  <c r="L29" i="6"/>
  <c r="C29" i="6"/>
  <c r="AA28" i="6"/>
  <c r="X28" i="6"/>
  <c r="L28" i="6"/>
  <c r="C28" i="6"/>
  <c r="AA27" i="6"/>
  <c r="X27" i="6"/>
  <c r="L27" i="6"/>
  <c r="C27" i="6"/>
  <c r="AA26" i="6"/>
  <c r="X26" i="6"/>
  <c r="L26" i="6"/>
  <c r="C26" i="6"/>
  <c r="AA25" i="6"/>
  <c r="X25" i="6"/>
  <c r="L25" i="6"/>
  <c r="C25" i="6"/>
  <c r="AA24" i="6"/>
  <c r="X24" i="6"/>
  <c r="L24" i="6"/>
  <c r="C24" i="6"/>
  <c r="AA23" i="6"/>
  <c r="X23" i="6"/>
  <c r="L23" i="6"/>
  <c r="C23" i="6"/>
  <c r="AA22" i="6"/>
  <c r="X22" i="6"/>
  <c r="L22" i="6"/>
  <c r="C22" i="6"/>
  <c r="AA21" i="6"/>
  <c r="X21" i="6"/>
  <c r="L21" i="6"/>
  <c r="C21" i="6"/>
  <c r="AA20" i="6"/>
  <c r="X20" i="6"/>
  <c r="L20" i="6"/>
  <c r="C20" i="6"/>
  <c r="AA19" i="6"/>
  <c r="X19" i="6"/>
  <c r="L19" i="6"/>
  <c r="C19" i="6"/>
  <c r="AA18" i="6"/>
  <c r="X18" i="6"/>
  <c r="L18" i="6"/>
  <c r="C18" i="6"/>
  <c r="AA17" i="6"/>
  <c r="X17" i="6"/>
  <c r="L17" i="6"/>
  <c r="C17" i="6"/>
  <c r="AA16" i="6"/>
  <c r="X16" i="6"/>
  <c r="L16" i="6"/>
  <c r="C16" i="6"/>
  <c r="AA15" i="6"/>
  <c r="X15" i="6"/>
  <c r="L15" i="6"/>
  <c r="C15" i="6"/>
  <c r="AA14" i="6"/>
  <c r="X14" i="6"/>
  <c r="L14" i="6"/>
  <c r="C14" i="6"/>
  <c r="AA13" i="6"/>
  <c r="X13" i="6"/>
  <c r="L13" i="6"/>
  <c r="C13" i="6"/>
  <c r="AA12" i="6"/>
  <c r="X12" i="6"/>
  <c r="L12" i="6"/>
  <c r="A217" i="6" s="1"/>
  <c r="C12" i="6"/>
  <c r="A216" i="6" s="1"/>
  <c r="A5" i="6"/>
  <c r="A4" i="6"/>
  <c r="A3" i="6"/>
  <c r="A2" i="6"/>
  <c r="A216" i="10" l="1"/>
  <c r="A217" i="9"/>
  <c r="AA12" i="9"/>
  <c r="AA75" i="9"/>
  <c r="AA76" i="9"/>
  <c r="AA77" i="9"/>
  <c r="AA78" i="9"/>
  <c r="X129" i="9"/>
  <c r="X137" i="9"/>
  <c r="A216" i="9"/>
  <c r="X127" i="9"/>
  <c r="X131" i="9"/>
  <c r="X135" i="9"/>
  <c r="X132" i="8"/>
  <c r="X136" i="8"/>
  <c r="X127" i="8"/>
  <c r="AA128" i="8"/>
  <c r="AA217" i="8" s="1"/>
  <c r="X131" i="8"/>
  <c r="X135" i="8"/>
  <c r="A217" i="8"/>
  <c r="A216" i="8"/>
  <c r="AA217" i="7"/>
  <c r="X130" i="7"/>
  <c r="X134" i="7"/>
  <c r="X129" i="7"/>
  <c r="X133" i="7"/>
  <c r="X137" i="7"/>
  <c r="AA217" i="6"/>
  <c r="X130" i="6"/>
  <c r="X134" i="6"/>
  <c r="X129" i="6"/>
  <c r="X133" i="6"/>
  <c r="X137" i="6"/>
  <c r="M153" i="5"/>
  <c r="O152" i="5"/>
  <c r="N152" i="5"/>
  <c r="L152" i="5"/>
  <c r="K152" i="5"/>
  <c r="J152" i="5"/>
  <c r="I152" i="5"/>
  <c r="H152" i="5"/>
  <c r="G152" i="5"/>
  <c r="F152" i="5"/>
  <c r="E152" i="5"/>
  <c r="D152" i="5"/>
  <c r="C152" i="5"/>
  <c r="M149" i="5"/>
  <c r="M144" i="5"/>
  <c r="M143" i="5"/>
  <c r="M142" i="5"/>
  <c r="M141" i="5"/>
  <c r="M152" i="5" s="1"/>
  <c r="B137" i="5"/>
  <c r="B136" i="5"/>
  <c r="B135" i="5"/>
  <c r="B134" i="5"/>
  <c r="B133" i="5"/>
  <c r="B132" i="5"/>
  <c r="B131" i="5"/>
  <c r="B130" i="5"/>
  <c r="B129" i="5"/>
  <c r="B128" i="5"/>
  <c r="B127" i="5"/>
  <c r="L126" i="5"/>
  <c r="K126" i="5"/>
  <c r="J126" i="5"/>
  <c r="I126" i="5"/>
  <c r="H126" i="5"/>
  <c r="G126" i="5"/>
  <c r="F126" i="5"/>
  <c r="E126" i="5"/>
  <c r="D126" i="5"/>
  <c r="B126" i="5" s="1"/>
  <c r="C126" i="5"/>
  <c r="B121" i="5"/>
  <c r="B120" i="5"/>
  <c r="B119" i="5"/>
  <c r="B118" i="5"/>
  <c r="B117" i="5"/>
  <c r="B114" i="5"/>
  <c r="B113" i="5"/>
  <c r="B112" i="5"/>
  <c r="B111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L78" i="5"/>
  <c r="C78" i="5"/>
  <c r="L77" i="5"/>
  <c r="C77" i="5"/>
  <c r="L76" i="5"/>
  <c r="C76" i="5"/>
  <c r="L75" i="5"/>
  <c r="C75" i="5"/>
  <c r="L74" i="5"/>
  <c r="C74" i="5"/>
  <c r="L73" i="5"/>
  <c r="C73" i="5"/>
  <c r="L72" i="5"/>
  <c r="C72" i="5"/>
  <c r="L71" i="5"/>
  <c r="C71" i="5"/>
  <c r="L70" i="5"/>
  <c r="C70" i="5"/>
  <c r="L69" i="5"/>
  <c r="C69" i="5"/>
  <c r="L64" i="5"/>
  <c r="C64" i="5"/>
  <c r="L63" i="5"/>
  <c r="C63" i="5"/>
  <c r="L62" i="5"/>
  <c r="C62" i="5"/>
  <c r="L61" i="5"/>
  <c r="C61" i="5"/>
  <c r="L60" i="5"/>
  <c r="C60" i="5"/>
  <c r="L59" i="5"/>
  <c r="C59" i="5"/>
  <c r="L58" i="5"/>
  <c r="C58" i="5"/>
  <c r="L57" i="5"/>
  <c r="C57" i="5"/>
  <c r="L56" i="5"/>
  <c r="C56" i="5"/>
  <c r="L55" i="5"/>
  <c r="C55" i="5"/>
  <c r="L54" i="5"/>
  <c r="C54" i="5"/>
  <c r="L53" i="5"/>
  <c r="C53" i="5"/>
  <c r="L52" i="5"/>
  <c r="C52" i="5"/>
  <c r="L51" i="5"/>
  <c r="C51" i="5"/>
  <c r="L50" i="5"/>
  <c r="C50" i="5"/>
  <c r="L49" i="5"/>
  <c r="C49" i="5"/>
  <c r="L48" i="5"/>
  <c r="C48" i="5"/>
  <c r="L47" i="5"/>
  <c r="C47" i="5"/>
  <c r="L46" i="5"/>
  <c r="C46" i="5"/>
  <c r="L45" i="5"/>
  <c r="C45" i="5"/>
  <c r="L44" i="5"/>
  <c r="C44" i="5"/>
  <c r="L43" i="5"/>
  <c r="C43" i="5"/>
  <c r="L42" i="5"/>
  <c r="C42" i="5"/>
  <c r="L41" i="5"/>
  <c r="C41" i="5"/>
  <c r="L40" i="5"/>
  <c r="C40" i="5"/>
  <c r="L39" i="5"/>
  <c r="C39" i="5"/>
  <c r="L38" i="5"/>
  <c r="C38" i="5"/>
  <c r="L37" i="5"/>
  <c r="C37" i="5"/>
  <c r="L36" i="5"/>
  <c r="C36" i="5"/>
  <c r="L35" i="5"/>
  <c r="C35" i="5"/>
  <c r="L34" i="5"/>
  <c r="C34" i="5"/>
  <c r="L33" i="5"/>
  <c r="C33" i="5"/>
  <c r="L32" i="5"/>
  <c r="C32" i="5"/>
  <c r="L31" i="5"/>
  <c r="C31" i="5"/>
  <c r="L30" i="5"/>
  <c r="C30" i="5"/>
  <c r="L29" i="5"/>
  <c r="C29" i="5"/>
  <c r="L28" i="5"/>
  <c r="C28" i="5"/>
  <c r="L27" i="5"/>
  <c r="C27" i="5"/>
  <c r="L26" i="5"/>
  <c r="C26" i="5"/>
  <c r="L25" i="5"/>
  <c r="C25" i="5"/>
  <c r="L24" i="5"/>
  <c r="C24" i="5"/>
  <c r="L23" i="5"/>
  <c r="C23" i="5"/>
  <c r="L22" i="5"/>
  <c r="C22" i="5"/>
  <c r="L21" i="5"/>
  <c r="C21" i="5"/>
  <c r="L20" i="5"/>
  <c r="C20" i="5"/>
  <c r="L19" i="5"/>
  <c r="C19" i="5"/>
  <c r="L18" i="5"/>
  <c r="C18" i="5"/>
  <c r="L17" i="5"/>
  <c r="C17" i="5"/>
  <c r="L16" i="5"/>
  <c r="C16" i="5"/>
  <c r="L15" i="5"/>
  <c r="C15" i="5"/>
  <c r="L14" i="5"/>
  <c r="C14" i="5"/>
  <c r="L13" i="5"/>
  <c r="C13" i="5"/>
  <c r="L12" i="5"/>
  <c r="C12" i="5"/>
  <c r="A5" i="5"/>
  <c r="A4" i="5"/>
  <c r="A3" i="5"/>
  <c r="A2" i="5"/>
  <c r="M153" i="4"/>
  <c r="O152" i="4"/>
  <c r="N152" i="4"/>
  <c r="L152" i="4"/>
  <c r="K152" i="4"/>
  <c r="J152" i="4"/>
  <c r="I152" i="4"/>
  <c r="H152" i="4"/>
  <c r="G152" i="4"/>
  <c r="F152" i="4"/>
  <c r="E152" i="4"/>
  <c r="D152" i="4"/>
  <c r="C152" i="4"/>
  <c r="M149" i="4"/>
  <c r="M144" i="4"/>
  <c r="M143" i="4"/>
  <c r="M142" i="4"/>
  <c r="M141" i="4"/>
  <c r="M152" i="4" s="1"/>
  <c r="AA137" i="4"/>
  <c r="X137" i="4"/>
  <c r="B137" i="4"/>
  <c r="B136" i="4"/>
  <c r="X135" i="4"/>
  <c r="B135" i="4"/>
  <c r="AA135" i="4" s="1"/>
  <c r="AA134" i="4"/>
  <c r="B134" i="4"/>
  <c r="X134" i="4" s="1"/>
  <c r="AA133" i="4"/>
  <c r="X133" i="4"/>
  <c r="B133" i="4"/>
  <c r="B132" i="4"/>
  <c r="X131" i="4"/>
  <c r="B131" i="4"/>
  <c r="AA131" i="4" s="1"/>
  <c r="AA130" i="4"/>
  <c r="B130" i="4"/>
  <c r="X130" i="4" s="1"/>
  <c r="AA129" i="4"/>
  <c r="X129" i="4"/>
  <c r="B129" i="4"/>
  <c r="B128" i="4"/>
  <c r="X127" i="4"/>
  <c r="B127" i="4"/>
  <c r="AA127" i="4" s="1"/>
  <c r="L126" i="4"/>
  <c r="K126" i="4"/>
  <c r="J126" i="4"/>
  <c r="I126" i="4"/>
  <c r="H126" i="4"/>
  <c r="G126" i="4"/>
  <c r="F126" i="4"/>
  <c r="E126" i="4"/>
  <c r="D126" i="4"/>
  <c r="B126" i="4" s="1"/>
  <c r="C126" i="4"/>
  <c r="B121" i="4"/>
  <c r="B120" i="4"/>
  <c r="B119" i="4"/>
  <c r="B118" i="4"/>
  <c r="B117" i="4"/>
  <c r="B114" i="4"/>
  <c r="B113" i="4"/>
  <c r="B112" i="4"/>
  <c r="B111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AA78" i="4"/>
  <c r="C78" i="4"/>
  <c r="X78" i="4" s="1"/>
  <c r="L78" i="4" s="1"/>
  <c r="AA77" i="4"/>
  <c r="C77" i="4"/>
  <c r="X77" i="4" s="1"/>
  <c r="L77" i="4" s="1"/>
  <c r="AA76" i="4"/>
  <c r="C76" i="4"/>
  <c r="X76" i="4" s="1"/>
  <c r="L76" i="4" s="1"/>
  <c r="AA75" i="4"/>
  <c r="C75" i="4"/>
  <c r="X75" i="4" s="1"/>
  <c r="L75" i="4" s="1"/>
  <c r="AA74" i="4"/>
  <c r="C74" i="4"/>
  <c r="X74" i="4" s="1"/>
  <c r="L74" i="4" s="1"/>
  <c r="AA73" i="4"/>
  <c r="C73" i="4"/>
  <c r="X73" i="4" s="1"/>
  <c r="L73" i="4" s="1"/>
  <c r="AA72" i="4"/>
  <c r="C72" i="4"/>
  <c r="X72" i="4" s="1"/>
  <c r="L72" i="4" s="1"/>
  <c r="AA71" i="4"/>
  <c r="C71" i="4"/>
  <c r="X71" i="4" s="1"/>
  <c r="L71" i="4" s="1"/>
  <c r="AA70" i="4"/>
  <c r="C70" i="4"/>
  <c r="X70" i="4" s="1"/>
  <c r="L70" i="4" s="1"/>
  <c r="AA69" i="4"/>
  <c r="C69" i="4"/>
  <c r="X69" i="4" s="1"/>
  <c r="L69" i="4" s="1"/>
  <c r="AA64" i="4"/>
  <c r="C64" i="4"/>
  <c r="X64" i="4" s="1"/>
  <c r="L64" i="4" s="1"/>
  <c r="AA63" i="4"/>
  <c r="C63" i="4"/>
  <c r="X63" i="4" s="1"/>
  <c r="L63" i="4" s="1"/>
  <c r="AA62" i="4"/>
  <c r="C62" i="4"/>
  <c r="X62" i="4" s="1"/>
  <c r="L62" i="4" s="1"/>
  <c r="AA61" i="4"/>
  <c r="C61" i="4"/>
  <c r="X61" i="4" s="1"/>
  <c r="L61" i="4" s="1"/>
  <c r="AA60" i="4"/>
  <c r="C60" i="4"/>
  <c r="X60" i="4" s="1"/>
  <c r="L60" i="4" s="1"/>
  <c r="AA59" i="4"/>
  <c r="C59" i="4"/>
  <c r="X59" i="4" s="1"/>
  <c r="L59" i="4" s="1"/>
  <c r="AA58" i="4"/>
  <c r="L58" i="4"/>
  <c r="C58" i="4"/>
  <c r="X58" i="4" s="1"/>
  <c r="L57" i="4"/>
  <c r="C57" i="4"/>
  <c r="L56" i="4"/>
  <c r="C56" i="4"/>
  <c r="L55" i="4"/>
  <c r="C55" i="4"/>
  <c r="L54" i="4"/>
  <c r="C54" i="4"/>
  <c r="AA53" i="4"/>
  <c r="C53" i="4"/>
  <c r="X53" i="4" s="1"/>
  <c r="L53" i="4" s="1"/>
  <c r="AA52" i="4"/>
  <c r="L52" i="4"/>
  <c r="C52" i="4"/>
  <c r="X52" i="4" s="1"/>
  <c r="AA51" i="4"/>
  <c r="C51" i="4"/>
  <c r="X51" i="4" s="1"/>
  <c r="L51" i="4" s="1"/>
  <c r="AA50" i="4"/>
  <c r="L50" i="4"/>
  <c r="C50" i="4"/>
  <c r="X50" i="4" s="1"/>
  <c r="AA49" i="4"/>
  <c r="C49" i="4"/>
  <c r="X49" i="4" s="1"/>
  <c r="L49" i="4" s="1"/>
  <c r="AA48" i="4"/>
  <c r="L48" i="4"/>
  <c r="C48" i="4"/>
  <c r="X48" i="4" s="1"/>
  <c r="AA47" i="4"/>
  <c r="C47" i="4"/>
  <c r="X47" i="4" s="1"/>
  <c r="L47" i="4" s="1"/>
  <c r="AA46" i="4"/>
  <c r="L46" i="4"/>
  <c r="C46" i="4"/>
  <c r="X46" i="4" s="1"/>
  <c r="AA45" i="4"/>
  <c r="C45" i="4"/>
  <c r="X45" i="4" s="1"/>
  <c r="L45" i="4" s="1"/>
  <c r="AA44" i="4"/>
  <c r="L44" i="4"/>
  <c r="C44" i="4"/>
  <c r="X44" i="4" s="1"/>
  <c r="AA43" i="4"/>
  <c r="C43" i="4"/>
  <c r="X43" i="4" s="1"/>
  <c r="L43" i="4" s="1"/>
  <c r="AA42" i="4"/>
  <c r="L42" i="4"/>
  <c r="C42" i="4"/>
  <c r="X42" i="4" s="1"/>
  <c r="AA41" i="4"/>
  <c r="C41" i="4"/>
  <c r="X41" i="4" s="1"/>
  <c r="L41" i="4" s="1"/>
  <c r="AA40" i="4"/>
  <c r="L40" i="4"/>
  <c r="C40" i="4"/>
  <c r="X40" i="4" s="1"/>
  <c r="AA39" i="4"/>
  <c r="C39" i="4"/>
  <c r="X39" i="4" s="1"/>
  <c r="L39" i="4" s="1"/>
  <c r="AA38" i="4"/>
  <c r="L38" i="4"/>
  <c r="C38" i="4"/>
  <c r="X38" i="4" s="1"/>
  <c r="AA37" i="4"/>
  <c r="C37" i="4"/>
  <c r="X37" i="4" s="1"/>
  <c r="L37" i="4" s="1"/>
  <c r="AA36" i="4"/>
  <c r="L36" i="4"/>
  <c r="C36" i="4"/>
  <c r="X36" i="4" s="1"/>
  <c r="AA35" i="4"/>
  <c r="C35" i="4"/>
  <c r="X35" i="4" s="1"/>
  <c r="L35" i="4" s="1"/>
  <c r="AA34" i="4"/>
  <c r="L34" i="4"/>
  <c r="C34" i="4"/>
  <c r="X34" i="4" s="1"/>
  <c r="AA33" i="4"/>
  <c r="C33" i="4"/>
  <c r="X33" i="4" s="1"/>
  <c r="L33" i="4" s="1"/>
  <c r="AA32" i="4"/>
  <c r="L32" i="4"/>
  <c r="C32" i="4"/>
  <c r="X32" i="4" s="1"/>
  <c r="AA31" i="4"/>
  <c r="C31" i="4"/>
  <c r="X31" i="4" s="1"/>
  <c r="L31" i="4" s="1"/>
  <c r="AA30" i="4"/>
  <c r="L30" i="4"/>
  <c r="C30" i="4"/>
  <c r="X30" i="4" s="1"/>
  <c r="AA29" i="4"/>
  <c r="C29" i="4"/>
  <c r="X29" i="4" s="1"/>
  <c r="L29" i="4" s="1"/>
  <c r="AA28" i="4"/>
  <c r="L28" i="4"/>
  <c r="C28" i="4"/>
  <c r="X28" i="4" s="1"/>
  <c r="AA27" i="4"/>
  <c r="C27" i="4"/>
  <c r="X27" i="4" s="1"/>
  <c r="L27" i="4" s="1"/>
  <c r="AA26" i="4"/>
  <c r="L26" i="4"/>
  <c r="C26" i="4"/>
  <c r="X26" i="4" s="1"/>
  <c r="AA25" i="4"/>
  <c r="C25" i="4"/>
  <c r="X25" i="4" s="1"/>
  <c r="L25" i="4" s="1"/>
  <c r="AA24" i="4"/>
  <c r="L24" i="4"/>
  <c r="C24" i="4"/>
  <c r="X24" i="4" s="1"/>
  <c r="AA23" i="4"/>
  <c r="C23" i="4"/>
  <c r="X23" i="4" s="1"/>
  <c r="L23" i="4" s="1"/>
  <c r="AA22" i="4"/>
  <c r="L22" i="4"/>
  <c r="C22" i="4"/>
  <c r="X22" i="4" s="1"/>
  <c r="AA21" i="4"/>
  <c r="C21" i="4"/>
  <c r="X21" i="4" s="1"/>
  <c r="L21" i="4" s="1"/>
  <c r="AA20" i="4"/>
  <c r="L20" i="4"/>
  <c r="C20" i="4"/>
  <c r="X20" i="4" s="1"/>
  <c r="AA19" i="4"/>
  <c r="C19" i="4"/>
  <c r="X19" i="4" s="1"/>
  <c r="L19" i="4" s="1"/>
  <c r="AA18" i="4"/>
  <c r="L18" i="4"/>
  <c r="C18" i="4"/>
  <c r="X18" i="4" s="1"/>
  <c r="AA17" i="4"/>
  <c r="C17" i="4"/>
  <c r="X17" i="4" s="1"/>
  <c r="L17" i="4" s="1"/>
  <c r="AA16" i="4"/>
  <c r="L16" i="4"/>
  <c r="C16" i="4"/>
  <c r="X16" i="4" s="1"/>
  <c r="AA15" i="4"/>
  <c r="C15" i="4"/>
  <c r="X15" i="4" s="1"/>
  <c r="L15" i="4" s="1"/>
  <c r="AA14" i="4"/>
  <c r="L14" i="4"/>
  <c r="C14" i="4"/>
  <c r="X14" i="4" s="1"/>
  <c r="AA13" i="4"/>
  <c r="C13" i="4"/>
  <c r="X13" i="4" s="1"/>
  <c r="L13" i="4" s="1"/>
  <c r="AA12" i="4"/>
  <c r="L12" i="4"/>
  <c r="C12" i="4"/>
  <c r="X12" i="4" s="1"/>
  <c r="A5" i="4"/>
  <c r="A4" i="4"/>
  <c r="A3" i="4"/>
  <c r="A2" i="4"/>
  <c r="M153" i="3"/>
  <c r="O152" i="3"/>
  <c r="N152" i="3"/>
  <c r="L152" i="3"/>
  <c r="K152" i="3"/>
  <c r="J152" i="3"/>
  <c r="I152" i="3"/>
  <c r="H152" i="3"/>
  <c r="G152" i="3"/>
  <c r="F152" i="3"/>
  <c r="E152" i="3"/>
  <c r="D152" i="3"/>
  <c r="C152" i="3"/>
  <c r="M149" i="3"/>
  <c r="M144" i="3"/>
  <c r="M152" i="3" s="1"/>
  <c r="M143" i="3"/>
  <c r="M142" i="3"/>
  <c r="M141" i="3"/>
  <c r="AA137" i="3"/>
  <c r="B137" i="3"/>
  <c r="X137" i="3" s="1"/>
  <c r="AA136" i="3"/>
  <c r="X136" i="3"/>
  <c r="B136" i="3"/>
  <c r="B135" i="3"/>
  <c r="B134" i="3"/>
  <c r="X134" i="3" s="1"/>
  <c r="AA133" i="3"/>
  <c r="B133" i="3"/>
  <c r="X133" i="3" s="1"/>
  <c r="AA132" i="3"/>
  <c r="X132" i="3"/>
  <c r="B132" i="3"/>
  <c r="B131" i="3"/>
  <c r="B130" i="3"/>
  <c r="X130" i="3" s="1"/>
  <c r="AA129" i="3"/>
  <c r="B129" i="3"/>
  <c r="X129" i="3" s="1"/>
  <c r="AA128" i="3"/>
  <c r="X128" i="3"/>
  <c r="B128" i="3"/>
  <c r="B127" i="3"/>
  <c r="L126" i="3"/>
  <c r="K126" i="3"/>
  <c r="J126" i="3"/>
  <c r="I126" i="3"/>
  <c r="H126" i="3"/>
  <c r="G126" i="3"/>
  <c r="F126" i="3"/>
  <c r="E126" i="3"/>
  <c r="D126" i="3"/>
  <c r="C126" i="3"/>
  <c r="B126" i="3"/>
  <c r="B121" i="3"/>
  <c r="B120" i="3"/>
  <c r="B119" i="3"/>
  <c r="B118" i="3"/>
  <c r="B117" i="3"/>
  <c r="B114" i="3"/>
  <c r="B113" i="3"/>
  <c r="B112" i="3"/>
  <c r="B111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78" i="3"/>
  <c r="C77" i="3"/>
  <c r="C76" i="3"/>
  <c r="C75" i="3"/>
  <c r="C74" i="3"/>
  <c r="C73" i="3"/>
  <c r="C72" i="3"/>
  <c r="C71" i="3"/>
  <c r="C70" i="3"/>
  <c r="C69" i="3"/>
  <c r="C64" i="3"/>
  <c r="C63" i="3"/>
  <c r="C62" i="3"/>
  <c r="C61" i="3"/>
  <c r="C60" i="3"/>
  <c r="C59" i="3"/>
  <c r="C58" i="3"/>
  <c r="L57" i="3"/>
  <c r="C57" i="3"/>
  <c r="L56" i="3"/>
  <c r="C56" i="3"/>
  <c r="L55" i="3"/>
  <c r="C55" i="3"/>
  <c r="L54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A5" i="3"/>
  <c r="A4" i="3"/>
  <c r="A3" i="3"/>
  <c r="A2" i="3"/>
  <c r="M153" i="2"/>
  <c r="O152" i="2"/>
  <c r="N152" i="2"/>
  <c r="L152" i="2"/>
  <c r="K152" i="2"/>
  <c r="J152" i="2"/>
  <c r="I152" i="2"/>
  <c r="H152" i="2"/>
  <c r="G152" i="2"/>
  <c r="F152" i="2"/>
  <c r="E152" i="2"/>
  <c r="D152" i="2"/>
  <c r="C152" i="2"/>
  <c r="M149" i="2"/>
  <c r="M144" i="2"/>
  <c r="M152" i="2" s="1"/>
  <c r="M143" i="2"/>
  <c r="M142" i="2"/>
  <c r="M141" i="2"/>
  <c r="AA137" i="2"/>
  <c r="B137" i="2"/>
  <c r="X137" i="2" s="1"/>
  <c r="G137" i="2" s="1"/>
  <c r="AA136" i="2"/>
  <c r="B136" i="2"/>
  <c r="X136" i="2" s="1"/>
  <c r="G136" i="2" s="1"/>
  <c r="AA135" i="2"/>
  <c r="B135" i="2"/>
  <c r="X135" i="2" s="1"/>
  <c r="G135" i="2" s="1"/>
  <c r="AA134" i="2"/>
  <c r="B134" i="2"/>
  <c r="X134" i="2" s="1"/>
  <c r="G134" i="2" s="1"/>
  <c r="AA133" i="2"/>
  <c r="B133" i="2"/>
  <c r="X133" i="2" s="1"/>
  <c r="G133" i="2" s="1"/>
  <c r="AA132" i="2"/>
  <c r="B132" i="2"/>
  <c r="X132" i="2" s="1"/>
  <c r="G132" i="2" s="1"/>
  <c r="AA131" i="2"/>
  <c r="B131" i="2"/>
  <c r="X131" i="2" s="1"/>
  <c r="G131" i="2" s="1"/>
  <c r="AA130" i="2"/>
  <c r="B130" i="2"/>
  <c r="X130" i="2" s="1"/>
  <c r="G130" i="2" s="1"/>
  <c r="AA129" i="2"/>
  <c r="B129" i="2"/>
  <c r="X129" i="2" s="1"/>
  <c r="G129" i="2" s="1"/>
  <c r="AA128" i="2"/>
  <c r="B128" i="2"/>
  <c r="X128" i="2" s="1"/>
  <c r="G128" i="2" s="1"/>
  <c r="AA127" i="2"/>
  <c r="B127" i="2"/>
  <c r="X127" i="2" s="1"/>
  <c r="G127" i="2" s="1"/>
  <c r="F126" i="2"/>
  <c r="E126" i="2"/>
  <c r="D126" i="2"/>
  <c r="C126" i="2"/>
  <c r="B126" i="2"/>
  <c r="B121" i="2"/>
  <c r="B120" i="2"/>
  <c r="B119" i="2"/>
  <c r="B118" i="2"/>
  <c r="B117" i="2"/>
  <c r="B114" i="2"/>
  <c r="B113" i="2"/>
  <c r="B112" i="2"/>
  <c r="B111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AA78" i="2"/>
  <c r="X78" i="2"/>
  <c r="L78" i="2"/>
  <c r="C78" i="2"/>
  <c r="AA77" i="2"/>
  <c r="X77" i="2"/>
  <c r="L77" i="2"/>
  <c r="C77" i="2"/>
  <c r="AA76" i="2"/>
  <c r="X76" i="2"/>
  <c r="L76" i="2"/>
  <c r="C76" i="2"/>
  <c r="AA75" i="2"/>
  <c r="X75" i="2"/>
  <c r="L75" i="2"/>
  <c r="C75" i="2"/>
  <c r="AA74" i="2"/>
  <c r="X74" i="2"/>
  <c r="L74" i="2"/>
  <c r="C74" i="2"/>
  <c r="AA73" i="2"/>
  <c r="X73" i="2"/>
  <c r="L73" i="2"/>
  <c r="C73" i="2"/>
  <c r="AA72" i="2"/>
  <c r="X72" i="2"/>
  <c r="L72" i="2"/>
  <c r="C72" i="2"/>
  <c r="AA71" i="2"/>
  <c r="X71" i="2"/>
  <c r="L71" i="2"/>
  <c r="C71" i="2"/>
  <c r="AA70" i="2"/>
  <c r="X70" i="2"/>
  <c r="L70" i="2"/>
  <c r="C70" i="2"/>
  <c r="AA69" i="2"/>
  <c r="X69" i="2"/>
  <c r="L69" i="2"/>
  <c r="C69" i="2"/>
  <c r="AA64" i="2"/>
  <c r="X64" i="2"/>
  <c r="L64" i="2"/>
  <c r="C64" i="2"/>
  <c r="AA63" i="2"/>
  <c r="X63" i="2"/>
  <c r="L63" i="2"/>
  <c r="C63" i="2"/>
  <c r="AA62" i="2"/>
  <c r="X62" i="2"/>
  <c r="L62" i="2"/>
  <c r="C62" i="2"/>
  <c r="AA61" i="2"/>
  <c r="X61" i="2"/>
  <c r="L61" i="2"/>
  <c r="C61" i="2"/>
  <c r="AA60" i="2"/>
  <c r="X60" i="2"/>
  <c r="L60" i="2"/>
  <c r="C60" i="2"/>
  <c r="AA59" i="2"/>
  <c r="X59" i="2"/>
  <c r="L59" i="2"/>
  <c r="C59" i="2"/>
  <c r="AA58" i="2"/>
  <c r="X58" i="2"/>
  <c r="L58" i="2"/>
  <c r="C58" i="2"/>
  <c r="L57" i="2"/>
  <c r="C57" i="2"/>
  <c r="L56" i="2"/>
  <c r="C56" i="2"/>
  <c r="L55" i="2"/>
  <c r="C55" i="2"/>
  <c r="L54" i="2"/>
  <c r="C54" i="2"/>
  <c r="AA53" i="2"/>
  <c r="X53" i="2"/>
  <c r="L53" i="2"/>
  <c r="C53" i="2"/>
  <c r="AA52" i="2"/>
  <c r="X52" i="2"/>
  <c r="L52" i="2"/>
  <c r="C52" i="2"/>
  <c r="AA51" i="2"/>
  <c r="X51" i="2"/>
  <c r="L51" i="2"/>
  <c r="C51" i="2"/>
  <c r="AA50" i="2"/>
  <c r="X50" i="2"/>
  <c r="L50" i="2"/>
  <c r="C50" i="2"/>
  <c r="AA49" i="2"/>
  <c r="X49" i="2"/>
  <c r="L49" i="2"/>
  <c r="C49" i="2"/>
  <c r="AA48" i="2"/>
  <c r="X48" i="2"/>
  <c r="L48" i="2"/>
  <c r="C48" i="2"/>
  <c r="AA47" i="2"/>
  <c r="X47" i="2"/>
  <c r="L47" i="2"/>
  <c r="C47" i="2"/>
  <c r="AA46" i="2"/>
  <c r="X46" i="2"/>
  <c r="L46" i="2"/>
  <c r="C46" i="2"/>
  <c r="AA45" i="2"/>
  <c r="X45" i="2"/>
  <c r="L45" i="2"/>
  <c r="C45" i="2"/>
  <c r="AA44" i="2"/>
  <c r="X44" i="2"/>
  <c r="L44" i="2"/>
  <c r="C44" i="2"/>
  <c r="AA43" i="2"/>
  <c r="X43" i="2"/>
  <c r="L43" i="2"/>
  <c r="C43" i="2"/>
  <c r="AA42" i="2"/>
  <c r="X42" i="2"/>
  <c r="L42" i="2"/>
  <c r="C42" i="2"/>
  <c r="AA41" i="2"/>
  <c r="X41" i="2"/>
  <c r="L41" i="2"/>
  <c r="C41" i="2"/>
  <c r="AA40" i="2"/>
  <c r="X40" i="2"/>
  <c r="L40" i="2"/>
  <c r="C40" i="2"/>
  <c r="AA39" i="2"/>
  <c r="X39" i="2"/>
  <c r="L39" i="2"/>
  <c r="C39" i="2"/>
  <c r="AA38" i="2"/>
  <c r="X38" i="2"/>
  <c r="L38" i="2"/>
  <c r="C38" i="2"/>
  <c r="AA37" i="2"/>
  <c r="X37" i="2"/>
  <c r="L37" i="2"/>
  <c r="C37" i="2"/>
  <c r="AA36" i="2"/>
  <c r="X36" i="2"/>
  <c r="L36" i="2"/>
  <c r="C36" i="2"/>
  <c r="AA35" i="2"/>
  <c r="X35" i="2"/>
  <c r="L35" i="2"/>
  <c r="C35" i="2"/>
  <c r="AA34" i="2"/>
  <c r="X34" i="2"/>
  <c r="L34" i="2"/>
  <c r="C34" i="2"/>
  <c r="AA33" i="2"/>
  <c r="X33" i="2"/>
  <c r="L33" i="2"/>
  <c r="C33" i="2"/>
  <c r="AA32" i="2"/>
  <c r="X32" i="2"/>
  <c r="L32" i="2"/>
  <c r="C32" i="2"/>
  <c r="AA31" i="2"/>
  <c r="X31" i="2"/>
  <c r="L31" i="2"/>
  <c r="C31" i="2"/>
  <c r="AA30" i="2"/>
  <c r="X30" i="2"/>
  <c r="L30" i="2"/>
  <c r="C30" i="2"/>
  <c r="AA29" i="2"/>
  <c r="X29" i="2"/>
  <c r="L29" i="2"/>
  <c r="C29" i="2"/>
  <c r="AA28" i="2"/>
  <c r="X28" i="2"/>
  <c r="L28" i="2"/>
  <c r="C28" i="2"/>
  <c r="AA27" i="2"/>
  <c r="X27" i="2"/>
  <c r="L27" i="2"/>
  <c r="C27" i="2"/>
  <c r="AA26" i="2"/>
  <c r="X26" i="2"/>
  <c r="L26" i="2"/>
  <c r="C26" i="2"/>
  <c r="AA25" i="2"/>
  <c r="X25" i="2"/>
  <c r="L25" i="2"/>
  <c r="C25" i="2"/>
  <c r="AA24" i="2"/>
  <c r="X24" i="2"/>
  <c r="L24" i="2"/>
  <c r="C24" i="2"/>
  <c r="AA23" i="2"/>
  <c r="X23" i="2"/>
  <c r="L23" i="2"/>
  <c r="C23" i="2"/>
  <c r="AA22" i="2"/>
  <c r="X22" i="2"/>
  <c r="L22" i="2"/>
  <c r="C22" i="2"/>
  <c r="AA21" i="2"/>
  <c r="X21" i="2"/>
  <c r="L21" i="2"/>
  <c r="C21" i="2"/>
  <c r="AA20" i="2"/>
  <c r="X20" i="2"/>
  <c r="L20" i="2"/>
  <c r="C20" i="2"/>
  <c r="AA19" i="2"/>
  <c r="X19" i="2"/>
  <c r="L19" i="2"/>
  <c r="C19" i="2"/>
  <c r="AA18" i="2"/>
  <c r="X18" i="2"/>
  <c r="L18" i="2"/>
  <c r="C18" i="2"/>
  <c r="AA17" i="2"/>
  <c r="X17" i="2"/>
  <c r="L17" i="2"/>
  <c r="C17" i="2"/>
  <c r="AA16" i="2"/>
  <c r="X16" i="2"/>
  <c r="L16" i="2"/>
  <c r="C16" i="2"/>
  <c r="AA15" i="2"/>
  <c r="X15" i="2"/>
  <c r="L15" i="2"/>
  <c r="C15" i="2"/>
  <c r="AA14" i="2"/>
  <c r="X14" i="2"/>
  <c r="L14" i="2"/>
  <c r="C14" i="2"/>
  <c r="AA13" i="2"/>
  <c r="X13" i="2"/>
  <c r="L13" i="2"/>
  <c r="C13" i="2"/>
  <c r="AA12" i="2"/>
  <c r="AA217" i="2" s="1"/>
  <c r="X12" i="2"/>
  <c r="L12" i="2"/>
  <c r="C12" i="2"/>
  <c r="A5" i="2"/>
  <c r="A4" i="2"/>
  <c r="A3" i="2"/>
  <c r="A2" i="2"/>
  <c r="AA217" i="9" l="1"/>
  <c r="A217" i="4"/>
  <c r="AA217" i="4"/>
  <c r="AA128" i="4"/>
  <c r="X128" i="4"/>
  <c r="AA132" i="4"/>
  <c r="X132" i="4"/>
  <c r="AA136" i="4"/>
  <c r="X136" i="4"/>
  <c r="A216" i="4"/>
  <c r="X13" i="3"/>
  <c r="L13" i="3" s="1"/>
  <c r="AA13" i="3"/>
  <c r="X17" i="3"/>
  <c r="L17" i="3" s="1"/>
  <c r="AA17" i="3"/>
  <c r="X21" i="3"/>
  <c r="L21" i="3" s="1"/>
  <c r="AA21" i="3"/>
  <c r="X25" i="3"/>
  <c r="L25" i="3" s="1"/>
  <c r="AA25" i="3"/>
  <c r="X29" i="3"/>
  <c r="L29" i="3" s="1"/>
  <c r="AA29" i="3"/>
  <c r="X33" i="3"/>
  <c r="L33" i="3" s="1"/>
  <c r="AA33" i="3"/>
  <c r="X40" i="3"/>
  <c r="L40" i="3" s="1"/>
  <c r="AA40" i="3"/>
  <c r="X48" i="3"/>
  <c r="L48" i="3" s="1"/>
  <c r="AA48" i="3"/>
  <c r="X60" i="3"/>
  <c r="L60" i="3" s="1"/>
  <c r="AA60" i="3"/>
  <c r="X64" i="3"/>
  <c r="L64" i="3" s="1"/>
  <c r="AA64" i="3"/>
  <c r="X76" i="3"/>
  <c r="L76" i="3" s="1"/>
  <c r="AA76" i="3"/>
  <c r="X37" i="3"/>
  <c r="L37" i="3" s="1"/>
  <c r="AA37" i="3"/>
  <c r="X45" i="3"/>
  <c r="L45" i="3" s="1"/>
  <c r="AA45" i="3"/>
  <c r="X53" i="3"/>
  <c r="L53" i="3" s="1"/>
  <c r="AA53" i="3"/>
  <c r="X69" i="3"/>
  <c r="L69" i="3" s="1"/>
  <c r="AA69" i="3"/>
  <c r="X77" i="3"/>
  <c r="L77" i="3" s="1"/>
  <c r="AA77" i="3"/>
  <c r="AA135" i="3"/>
  <c r="X135" i="3"/>
  <c r="X35" i="3"/>
  <c r="L35" i="3" s="1"/>
  <c r="AA35" i="3"/>
  <c r="X39" i="3"/>
  <c r="L39" i="3" s="1"/>
  <c r="AA39" i="3"/>
  <c r="X43" i="3"/>
  <c r="L43" i="3" s="1"/>
  <c r="AA43" i="3"/>
  <c r="X47" i="3"/>
  <c r="L47" i="3" s="1"/>
  <c r="AA47" i="3"/>
  <c r="X51" i="3"/>
  <c r="L51" i="3" s="1"/>
  <c r="AA51" i="3"/>
  <c r="X59" i="3"/>
  <c r="L59" i="3" s="1"/>
  <c r="AA59" i="3"/>
  <c r="X63" i="3"/>
  <c r="L63" i="3" s="1"/>
  <c r="AA63" i="3"/>
  <c r="X71" i="3"/>
  <c r="L71" i="3" s="1"/>
  <c r="AA71" i="3"/>
  <c r="X75" i="3"/>
  <c r="L75" i="3" s="1"/>
  <c r="AA75" i="3"/>
  <c r="AA127" i="3"/>
  <c r="X127" i="3"/>
  <c r="X15" i="3"/>
  <c r="L15" i="3" s="1"/>
  <c r="AA15" i="3"/>
  <c r="X19" i="3"/>
  <c r="L19" i="3" s="1"/>
  <c r="AA19" i="3"/>
  <c r="X23" i="3"/>
  <c r="L23" i="3" s="1"/>
  <c r="AA23" i="3"/>
  <c r="X27" i="3"/>
  <c r="L27" i="3" s="1"/>
  <c r="AA27" i="3"/>
  <c r="X31" i="3"/>
  <c r="L31" i="3" s="1"/>
  <c r="AA31" i="3"/>
  <c r="X36" i="3"/>
  <c r="L36" i="3" s="1"/>
  <c r="AA36" i="3"/>
  <c r="X44" i="3"/>
  <c r="L44" i="3" s="1"/>
  <c r="AA44" i="3"/>
  <c r="X52" i="3"/>
  <c r="L52" i="3" s="1"/>
  <c r="AA52" i="3"/>
  <c r="X72" i="3"/>
  <c r="L72" i="3" s="1"/>
  <c r="AA72" i="3"/>
  <c r="X41" i="3"/>
  <c r="L41" i="3" s="1"/>
  <c r="AA41" i="3"/>
  <c r="X49" i="3"/>
  <c r="L49" i="3" s="1"/>
  <c r="AA49" i="3"/>
  <c r="X61" i="3"/>
  <c r="L61" i="3" s="1"/>
  <c r="AA61" i="3"/>
  <c r="X73" i="3"/>
  <c r="L73" i="3" s="1"/>
  <c r="AA73" i="3"/>
  <c r="X14" i="3"/>
  <c r="L14" i="3" s="1"/>
  <c r="AA14" i="3"/>
  <c r="X16" i="3"/>
  <c r="L16" i="3" s="1"/>
  <c r="AA16" i="3"/>
  <c r="X18" i="3"/>
  <c r="L18" i="3" s="1"/>
  <c r="AA18" i="3"/>
  <c r="X20" i="3"/>
  <c r="L20" i="3" s="1"/>
  <c r="AA20" i="3"/>
  <c r="X22" i="3"/>
  <c r="L22" i="3" s="1"/>
  <c r="AA22" i="3"/>
  <c r="X24" i="3"/>
  <c r="L24" i="3" s="1"/>
  <c r="AA24" i="3"/>
  <c r="X26" i="3"/>
  <c r="L26" i="3" s="1"/>
  <c r="AA26" i="3"/>
  <c r="X28" i="3"/>
  <c r="L28" i="3" s="1"/>
  <c r="AA28" i="3"/>
  <c r="X30" i="3"/>
  <c r="L30" i="3" s="1"/>
  <c r="AA30" i="3"/>
  <c r="X32" i="3"/>
  <c r="L32" i="3" s="1"/>
  <c r="AA32" i="3"/>
  <c r="X34" i="3"/>
  <c r="L34" i="3" s="1"/>
  <c r="AA34" i="3"/>
  <c r="X38" i="3"/>
  <c r="L38" i="3" s="1"/>
  <c r="AA38" i="3"/>
  <c r="X42" i="3"/>
  <c r="L42" i="3" s="1"/>
  <c r="AA42" i="3"/>
  <c r="X46" i="3"/>
  <c r="L46" i="3" s="1"/>
  <c r="AA46" i="3"/>
  <c r="X50" i="3"/>
  <c r="L50" i="3" s="1"/>
  <c r="AA50" i="3"/>
  <c r="X58" i="3"/>
  <c r="L58" i="3" s="1"/>
  <c r="AA58" i="3"/>
  <c r="X62" i="3"/>
  <c r="L62" i="3" s="1"/>
  <c r="AA62" i="3"/>
  <c r="X70" i="3"/>
  <c r="L70" i="3" s="1"/>
  <c r="AA70" i="3"/>
  <c r="X74" i="3"/>
  <c r="L74" i="3" s="1"/>
  <c r="AA74" i="3"/>
  <c r="X78" i="3"/>
  <c r="L78" i="3" s="1"/>
  <c r="AA78" i="3"/>
  <c r="AA131" i="3"/>
  <c r="X131" i="3"/>
  <c r="AA130" i="3"/>
  <c r="AA134" i="3"/>
  <c r="A217" i="2"/>
  <c r="A216" i="2"/>
  <c r="M153" i="1"/>
  <c r="O152" i="1"/>
  <c r="N152" i="1"/>
  <c r="L152" i="1"/>
  <c r="K152" i="1"/>
  <c r="J152" i="1"/>
  <c r="I152" i="1"/>
  <c r="H152" i="1"/>
  <c r="G152" i="1"/>
  <c r="F152" i="1"/>
  <c r="E152" i="1"/>
  <c r="D152" i="1"/>
  <c r="C152" i="1"/>
  <c r="M149" i="1"/>
  <c r="M144" i="1"/>
  <c r="M143" i="1"/>
  <c r="M152" i="1" s="1"/>
  <c r="M142" i="1"/>
  <c r="M141" i="1"/>
  <c r="AA137" i="1"/>
  <c r="X137" i="1"/>
  <c r="G137" i="1" s="1"/>
  <c r="B137" i="1"/>
  <c r="AA136" i="1"/>
  <c r="X136" i="1"/>
  <c r="G136" i="1" s="1"/>
  <c r="B136" i="1"/>
  <c r="AA135" i="1"/>
  <c r="X135" i="1"/>
  <c r="G135" i="1" s="1"/>
  <c r="B135" i="1"/>
  <c r="AA134" i="1"/>
  <c r="X134" i="1"/>
  <c r="G134" i="1" s="1"/>
  <c r="B134" i="1"/>
  <c r="AA133" i="1"/>
  <c r="X133" i="1"/>
  <c r="G133" i="1" s="1"/>
  <c r="B133" i="1"/>
  <c r="AA132" i="1"/>
  <c r="X132" i="1"/>
  <c r="G132" i="1" s="1"/>
  <c r="B132" i="1"/>
  <c r="AA131" i="1"/>
  <c r="X131" i="1"/>
  <c r="G131" i="1" s="1"/>
  <c r="B131" i="1"/>
  <c r="AA130" i="1"/>
  <c r="X130" i="1"/>
  <c r="G130" i="1" s="1"/>
  <c r="B130" i="1"/>
  <c r="AA129" i="1"/>
  <c r="X129" i="1"/>
  <c r="G129" i="1" s="1"/>
  <c r="B129" i="1"/>
  <c r="AA128" i="1"/>
  <c r="X128" i="1"/>
  <c r="G128" i="1" s="1"/>
  <c r="B128" i="1"/>
  <c r="AA127" i="1"/>
  <c r="X127" i="1"/>
  <c r="G127" i="1" s="1"/>
  <c r="B127" i="1"/>
  <c r="F126" i="1"/>
  <c r="E126" i="1"/>
  <c r="D126" i="1"/>
  <c r="C126" i="1"/>
  <c r="B126" i="1"/>
  <c r="B121" i="1"/>
  <c r="B120" i="1"/>
  <c r="B119" i="1"/>
  <c r="B118" i="1"/>
  <c r="B117" i="1"/>
  <c r="B114" i="1"/>
  <c r="B113" i="1"/>
  <c r="B112" i="1"/>
  <c r="B111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78" i="1"/>
  <c r="C77" i="1"/>
  <c r="C76" i="1"/>
  <c r="C75" i="1"/>
  <c r="C74" i="1"/>
  <c r="C73" i="1"/>
  <c r="C72" i="1"/>
  <c r="C71" i="1"/>
  <c r="C70" i="1"/>
  <c r="C69" i="1"/>
  <c r="C64" i="1"/>
  <c r="C63" i="1"/>
  <c r="C62" i="1"/>
  <c r="C61" i="1"/>
  <c r="C60" i="1"/>
  <c r="C59" i="1"/>
  <c r="C58" i="1"/>
  <c r="L57" i="1"/>
  <c r="C57" i="1"/>
  <c r="L56" i="1"/>
  <c r="C56" i="1"/>
  <c r="L55" i="1"/>
  <c r="C55" i="1"/>
  <c r="L54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A5" i="1"/>
  <c r="A4" i="1"/>
  <c r="A3" i="1"/>
  <c r="A2" i="1"/>
  <c r="AA58" i="1" l="1"/>
  <c r="X58" i="1"/>
  <c r="L58" i="1" s="1"/>
  <c r="AA62" i="1"/>
  <c r="X62" i="1"/>
  <c r="L62" i="1" s="1"/>
  <c r="AA70" i="1"/>
  <c r="X70" i="1"/>
  <c r="L70" i="1" s="1"/>
  <c r="AA74" i="1"/>
  <c r="X74" i="1"/>
  <c r="L74" i="1" s="1"/>
  <c r="AA78" i="1"/>
  <c r="X78" i="1"/>
  <c r="L78" i="1" s="1"/>
  <c r="AA13" i="1"/>
  <c r="X13" i="1"/>
  <c r="L13" i="1" s="1"/>
  <c r="AA15" i="1"/>
  <c r="X15" i="1"/>
  <c r="L15" i="1" s="1"/>
  <c r="AA17" i="1"/>
  <c r="X17" i="1"/>
  <c r="L17" i="1" s="1"/>
  <c r="AA19" i="1"/>
  <c r="X19" i="1"/>
  <c r="L19" i="1" s="1"/>
  <c r="AA21" i="1"/>
  <c r="X21" i="1"/>
  <c r="L21" i="1" s="1"/>
  <c r="AA23" i="1"/>
  <c r="X23" i="1"/>
  <c r="L23" i="1" s="1"/>
  <c r="AA25" i="1"/>
  <c r="X25" i="1"/>
  <c r="L25" i="1" s="1"/>
  <c r="AA27" i="1"/>
  <c r="X27" i="1"/>
  <c r="L27" i="1" s="1"/>
  <c r="AA29" i="1"/>
  <c r="X29" i="1"/>
  <c r="L29" i="1" s="1"/>
  <c r="AA31" i="1"/>
  <c r="X31" i="1"/>
  <c r="L31" i="1" s="1"/>
  <c r="AA33" i="1"/>
  <c r="X33" i="1"/>
  <c r="L33" i="1" s="1"/>
  <c r="AA35" i="1"/>
  <c r="X35" i="1"/>
  <c r="L35" i="1" s="1"/>
  <c r="AA37" i="1"/>
  <c r="X37" i="1"/>
  <c r="L37" i="1" s="1"/>
  <c r="AA39" i="1"/>
  <c r="X39" i="1"/>
  <c r="L39" i="1" s="1"/>
  <c r="AA41" i="1"/>
  <c r="X41" i="1"/>
  <c r="L41" i="1" s="1"/>
  <c r="AA43" i="1"/>
  <c r="X43" i="1"/>
  <c r="L43" i="1" s="1"/>
  <c r="AA45" i="1"/>
  <c r="X45" i="1"/>
  <c r="L45" i="1" s="1"/>
  <c r="AA47" i="1"/>
  <c r="X47" i="1"/>
  <c r="L47" i="1" s="1"/>
  <c r="AA49" i="1"/>
  <c r="X49" i="1"/>
  <c r="L49" i="1" s="1"/>
  <c r="AA51" i="1"/>
  <c r="X51" i="1"/>
  <c r="L51" i="1" s="1"/>
  <c r="AA59" i="1"/>
  <c r="X59" i="1"/>
  <c r="L59" i="1" s="1"/>
  <c r="AA63" i="1"/>
  <c r="X63" i="1"/>
  <c r="L63" i="1" s="1"/>
  <c r="AA71" i="1"/>
  <c r="X71" i="1"/>
  <c r="L71" i="1" s="1"/>
  <c r="AA75" i="1"/>
  <c r="X75" i="1"/>
  <c r="L75" i="1" s="1"/>
  <c r="AA52" i="1"/>
  <c r="X52" i="1"/>
  <c r="L52" i="1" s="1"/>
  <c r="AA60" i="1"/>
  <c r="X60" i="1"/>
  <c r="L60" i="1" s="1"/>
  <c r="AA64" i="1"/>
  <c r="X64" i="1"/>
  <c r="L64" i="1" s="1"/>
  <c r="AA72" i="1"/>
  <c r="X72" i="1"/>
  <c r="L72" i="1" s="1"/>
  <c r="AA76" i="1"/>
  <c r="X76" i="1"/>
  <c r="L76" i="1" s="1"/>
  <c r="AA12" i="1"/>
  <c r="X12" i="1"/>
  <c r="L12" i="1" s="1"/>
  <c r="A217" i="1" s="1"/>
  <c r="AA14" i="1"/>
  <c r="X14" i="1"/>
  <c r="L14" i="1" s="1"/>
  <c r="AA16" i="1"/>
  <c r="X16" i="1"/>
  <c r="L16" i="1" s="1"/>
  <c r="A216" i="1" s="1"/>
  <c r="AA18" i="1"/>
  <c r="X18" i="1"/>
  <c r="L18" i="1" s="1"/>
  <c r="AA20" i="1"/>
  <c r="X20" i="1"/>
  <c r="L20" i="1" s="1"/>
  <c r="AA22" i="1"/>
  <c r="X22" i="1"/>
  <c r="L22" i="1" s="1"/>
  <c r="AA24" i="1"/>
  <c r="X24" i="1"/>
  <c r="L24" i="1" s="1"/>
  <c r="AA26" i="1"/>
  <c r="X26" i="1"/>
  <c r="L26" i="1" s="1"/>
  <c r="AA28" i="1"/>
  <c r="X28" i="1"/>
  <c r="L28" i="1" s="1"/>
  <c r="AA30" i="1"/>
  <c r="X30" i="1"/>
  <c r="L30" i="1" s="1"/>
  <c r="AA32" i="1"/>
  <c r="X32" i="1"/>
  <c r="L32" i="1" s="1"/>
  <c r="AA34" i="1"/>
  <c r="X34" i="1"/>
  <c r="L34" i="1" s="1"/>
  <c r="AA36" i="1"/>
  <c r="X36" i="1"/>
  <c r="L36" i="1" s="1"/>
  <c r="AA38" i="1"/>
  <c r="X38" i="1"/>
  <c r="L38" i="1" s="1"/>
  <c r="AA40" i="1"/>
  <c r="X40" i="1"/>
  <c r="L40" i="1" s="1"/>
  <c r="AA42" i="1"/>
  <c r="X42" i="1"/>
  <c r="L42" i="1" s="1"/>
  <c r="AA44" i="1"/>
  <c r="X44" i="1"/>
  <c r="L44" i="1" s="1"/>
  <c r="AA46" i="1"/>
  <c r="X46" i="1"/>
  <c r="L46" i="1" s="1"/>
  <c r="AA48" i="1"/>
  <c r="X48" i="1"/>
  <c r="L48" i="1" s="1"/>
  <c r="AA50" i="1"/>
  <c r="X50" i="1"/>
  <c r="L50" i="1" s="1"/>
  <c r="AA53" i="1"/>
  <c r="X53" i="1"/>
  <c r="L53" i="1" s="1"/>
  <c r="AA61" i="1"/>
  <c r="X61" i="1"/>
  <c r="L61" i="1" s="1"/>
  <c r="AA69" i="1"/>
  <c r="X69" i="1"/>
  <c r="L69" i="1" s="1"/>
  <c r="AA73" i="1"/>
  <c r="X73" i="1"/>
  <c r="L73" i="1" s="1"/>
  <c r="AA77" i="1"/>
  <c r="X77" i="1"/>
  <c r="L77" i="1" s="1"/>
  <c r="AA217" i="1" l="1"/>
  <c r="C12" i="13"/>
  <c r="D12" i="13"/>
  <c r="L12" i="13"/>
  <c r="X12" i="13"/>
  <c r="AA12" i="13"/>
  <c r="A216" i="13"/>
  <c r="A217" i="13"/>
  <c r="AA217" i="13"/>
  <c r="C12" i="3"/>
  <c r="D12" i="3"/>
  <c r="L12" i="3"/>
  <c r="X12" i="3"/>
  <c r="AA12" i="3"/>
  <c r="A216" i="3"/>
  <c r="A217" i="3"/>
  <c r="AA217" i="3"/>
</calcChain>
</file>

<file path=xl/sharedStrings.xml><?xml version="1.0" encoding="utf-8"?>
<sst xmlns="http://schemas.openxmlformats.org/spreadsheetml/2006/main" count="3303" uniqueCount="166">
  <si>
    <t>SERVICIO DE SALUD</t>
  </si>
  <si>
    <t>REM-19.   ACTIVIDADES DE PROMOCIÓN, PREVENCIÓN DE LA SALUD Y DE PARTICIPACIÓN SOCIAL</t>
  </si>
  <si>
    <t>SECCIÓN A: CONSEJERÍAS</t>
  </si>
  <si>
    <t>SECCIÓN A.1: CONSEJERÍAS INDIVIDUALES</t>
  </si>
  <si>
    <t>ÁREA</t>
  </si>
  <si>
    <t>PROFESIONAL</t>
  </si>
  <si>
    <t>CONSEJERÍA INDIVIDUAL</t>
  </si>
  <si>
    <t xml:space="preserve">TOTAL              </t>
  </si>
  <si>
    <t>POR EDAD</t>
  </si>
  <si>
    <t>POR SEXO</t>
  </si>
  <si>
    <t>Menos de 
10 años</t>
  </si>
  <si>
    <t>10-14 años</t>
  </si>
  <si>
    <t>15-19 años</t>
  </si>
  <si>
    <t>20-24 años</t>
  </si>
  <si>
    <t>25- 64 años</t>
  </si>
  <si>
    <t>65 y más años</t>
  </si>
  <si>
    <t>Hombres</t>
  </si>
  <si>
    <t>Mujeres</t>
  </si>
  <si>
    <t>ESTILOS DE VIDA Y 
CONDUCTAS DE 
AUTOCUIDADO</t>
  </si>
  <si>
    <t>MÉDICO</t>
  </si>
  <si>
    <t>ENFERMERA /O</t>
  </si>
  <si>
    <t>MATRONA /ÓN</t>
  </si>
  <si>
    <t>NUTRICIONISTA</t>
  </si>
  <si>
    <t>ASISTENTE SOCIAL</t>
  </si>
  <si>
    <t>PSICÓLOGO /A</t>
  </si>
  <si>
    <t>KINESIÓLOGO</t>
  </si>
  <si>
    <t>TERAPEUTA OCUPACIONAL</t>
  </si>
  <si>
    <t>OTROS PROFESIONAL</t>
  </si>
  <si>
    <t>TÉCNICO PARAMÉDICO</t>
  </si>
  <si>
    <t>ACTIVIDAD FÍSICA</t>
  </si>
  <si>
    <t>TABAQUISMO</t>
  </si>
  <si>
    <t>SALUD SEXUAL Y REPRODUCTIVA</t>
  </si>
  <si>
    <t>PREVENCIÓN VIH E INFECCIÓN DE TRANSMISIÓN SEXUAL (ITS)</t>
  </si>
  <si>
    <t>PREVENCIÓN DE LA TRANSMISIÓN VERTICAL DEL VIH (EMBARAZADAS)</t>
  </si>
  <si>
    <t>MÉDICO PRE TEST</t>
  </si>
  <si>
    <t>MATRONA /ÓN PRE TEST</t>
  </si>
  <si>
    <t>MÉDICO POST TEST</t>
  </si>
  <si>
    <t>MATRONA /ÓN POST TEST</t>
  </si>
  <si>
    <t>OTRAS ÁREAS</t>
  </si>
  <si>
    <t>SECCIÓN A.2: CONSEJERÍAS INDIVIDUALES POR VIH / SIDA (NO INCLUIDAS EN LA SECCION A.1)</t>
  </si>
  <si>
    <t>ÁREA O NIVEL</t>
  </si>
  <si>
    <t>VIH / SIDA
PRE TEST</t>
  </si>
  <si>
    <t>EN BANCO DE SANGRE</t>
  </si>
  <si>
    <t>HOSPITALIZACIÓN</t>
  </si>
  <si>
    <t>EN CDT - CRS</t>
  </si>
  <si>
    <t>EN APS</t>
  </si>
  <si>
    <t>EN OTRAS INSTANCIAS</t>
  </si>
  <si>
    <t>VIH / SIDA
POST TEST</t>
  </si>
  <si>
    <t>SECCIÓN A.3: CONSEJERÍAS FAMILIARES</t>
  </si>
  <si>
    <t>TEMAS PRIORIDAD</t>
  </si>
  <si>
    <t>FAMILIA</t>
  </si>
  <si>
    <t>TOTAL ACTIVIDADES</t>
  </si>
  <si>
    <t xml:space="preserve">Con riesgo psicosocial </t>
  </si>
  <si>
    <t xml:space="preserve">Con integrante de patología crónica </t>
  </si>
  <si>
    <t>Con integrante con problema de salud mental</t>
  </si>
  <si>
    <t>Con adulto mayor dependiente</t>
  </si>
  <si>
    <t>Con adulto mayor  con demencia</t>
  </si>
  <si>
    <t>Con integrante con enfermedad terminal</t>
  </si>
  <si>
    <t>Con integrante postrado</t>
  </si>
  <si>
    <t>Otras áreas de intervención</t>
  </si>
  <si>
    <t>SECCIÓN B: ACTIVIDADES DE PROMOCIÓN</t>
  </si>
  <si>
    <t>SECCIÓN B.1: ACTIVIDADES DE PROMOCIÓN SEGÚN ESTRATEGIAS Y CONDICIONANTES ABORDADAS Y NÚMERO DE PARTICIPANTES</t>
  </si>
  <si>
    <t>ACTIVIDADES</t>
  </si>
  <si>
    <t xml:space="preserve">ESTRATEGIA, ESPACIOS  O LÍNEAS DE ACCIÓN </t>
  </si>
  <si>
    <t>CONDICIONANTES ABORDADAS</t>
  </si>
  <si>
    <t>DETERMINANTES SOCIALES DE LA SALUD ABORDADAS</t>
  </si>
  <si>
    <t xml:space="preserve">TOTAL PARTICI-PANTES </t>
  </si>
  <si>
    <t>ALIMENTA-CIÓN</t>
  </si>
  <si>
    <t>AMBIENTE LIBRE HUMO DE TABACO</t>
  </si>
  <si>
    <t>FACTORES PROTECTORES PSICOSOCIALES</t>
  </si>
  <si>
    <t xml:space="preserve">FACTORES PROTECTORES AMBIENTALES </t>
  </si>
  <si>
    <t>ESTILOS DE VIDA SALUDABLE</t>
  </si>
  <si>
    <t>CHILE CRECE CONTIGO</t>
  </si>
  <si>
    <t xml:space="preserve">EVENTOS  MASIVOS </t>
  </si>
  <si>
    <t>COMUNAS, COMUNIDADES.</t>
  </si>
  <si>
    <t>ADOLESCENTES Y JOVENES (10 a 24 años)</t>
  </si>
  <si>
    <t>LUGARES DE TRABAJO</t>
  </si>
  <si>
    <t>ESTABLECIMIENTOS EDUCACIÓN</t>
  </si>
  <si>
    <t>REUNIONES DE PLANIFICACIÓN PARTICIPATIVA</t>
  </si>
  <si>
    <t>CAPACITACIONES, 
JORNADAS, 
SEMINARIOS</t>
  </si>
  <si>
    <t xml:space="preserve">EDUCACIÓN GRUPAL </t>
  </si>
  <si>
    <t>SECCIÓN B.2: TALLERES GRUPALES DE VIDA SANA SEGÚN TIPO, POR ESPACIOS DE ACCIÓN</t>
  </si>
  <si>
    <t>ESPACIOS DE ACCIÓN</t>
  </si>
  <si>
    <t>TOTAL 
TALLERES</t>
  </si>
  <si>
    <t xml:space="preserve">"AUTOESTIMA Y AUTOCUI-DADO" </t>
  </si>
  <si>
    <t>"MENTE SANA Y CUERPO SANO"</t>
  </si>
  <si>
    <t>"COMUNICA-CIÓN"</t>
  </si>
  <si>
    <t>"YO ME CUIDO"</t>
  </si>
  <si>
    <t>CONTROL 
DEL TABACO</t>
  </si>
  <si>
    <t>OTROS
TIPO DE
TALLERES</t>
  </si>
  <si>
    <t>COMUNAS, COMUNIDADES</t>
  </si>
  <si>
    <t>ESTABLECIMIENTOS EDUCACIONALES</t>
  </si>
  <si>
    <t>SECCIÓN B.3: ACTIVIDADES DE GESTIÓN SEGÚN TIPO, POR ESPACIOS DE ACCIÓN</t>
  </si>
  <si>
    <t xml:space="preserve">REUNIONES 
DE GESTIÓN </t>
  </si>
  <si>
    <t>REUNIONES 
MASIVAS 
DE GESTIÓN</t>
  </si>
  <si>
    <t>ACCIONES DE COMUNICA-CIÓN 
Y DIFUSIÓN</t>
  </si>
  <si>
    <t>PREPARACIÓN 
ACTIVIDADES 
EDUCATIVAS</t>
  </si>
  <si>
    <t>ENTREVISTAS</t>
  </si>
  <si>
    <t>INVESTIGA-CIÓN Y CAPACITA-CIÓN DE RRHH</t>
  </si>
  <si>
    <t>ESTABLECIMIENTOS 
EDUCACIONALES</t>
  </si>
  <si>
    <t>OTROS</t>
  </si>
  <si>
    <t>SECCIÓN C: ACTIVIDADES DE PARTICIPACIÓN SOCIAL</t>
  </si>
  <si>
    <t>SECCIÓN C.1: ATENCIÓN OFICINAS DE INFORMACIONES (SISTEMA INTEGRAL DE ATENCIÓN A USUARIOS)</t>
  </si>
  <si>
    <t>Nº DE PERSONAS ATENDIDAS</t>
  </si>
  <si>
    <t>RESPUESTAS DENTRO DE PLAZOS LEGALES (20 DIAS HÁBILES)</t>
  </si>
  <si>
    <t>RESPUESTAS FUERA DE PLAZOS LEGALES (20 DÍAS HÁBILES)</t>
  </si>
  <si>
    <t>TOTAL</t>
  </si>
  <si>
    <t>HOMBRES</t>
  </si>
  <si>
    <t>MUJERES</t>
  </si>
  <si>
    <t>RECLAMOS</t>
  </si>
  <si>
    <t>Trato</t>
  </si>
  <si>
    <t>Competencia Técnica</t>
  </si>
  <si>
    <t>Infraestructura</t>
  </si>
  <si>
    <t>Tiempo de Espera</t>
  </si>
  <si>
    <t>Información</t>
  </si>
  <si>
    <t>Procedimientos Administrativos</t>
  </si>
  <si>
    <t>Probidad Administrativa</t>
  </si>
  <si>
    <t>Garantías Explicitas en Salud (GES)</t>
  </si>
  <si>
    <t>SUGERENCIAS</t>
  </si>
  <si>
    <t>FELICITACIONES</t>
  </si>
  <si>
    <t>CONSULTAS</t>
  </si>
  <si>
    <t>SECCIÓN C.2: ACTIVIDADES POR ESTRATEGIA/LÍNEA DE ACCIÓN O ESPACIO / INSTANCIA DE PARTICIPACIÓN SOCIAL</t>
  </si>
  <si>
    <t>TIPO DE ACTIVIDADES/ PUEBLOS INDÍGENAS</t>
  </si>
  <si>
    <t xml:space="preserve">ESPACIOS/INSTANCIAS </t>
  </si>
  <si>
    <t>ESTRATEGIAS/LÍNEAS DE ACCIÓN</t>
  </si>
  <si>
    <t>ASISTENTES</t>
  </si>
  <si>
    <t>CONSULTAS CIUDADANAS</t>
  </si>
  <si>
    <t>CONSEJOS CONSULTI-VOS, DE DESARROLLO Y COMITÉS LOCALES</t>
  </si>
  <si>
    <t>MESAS TERRITORIA-LES</t>
  </si>
  <si>
    <t>MESAS/
DIÁLOGOS 
TRIPARTITOS</t>
  </si>
  <si>
    <t>RENDICIÓN DE 
CUENTAS 
(CUENTAS 
PUBLICAS)</t>
  </si>
  <si>
    <t>PRESUPUES-TOS PARTICIPATI-VOS</t>
  </si>
  <si>
    <t>SATISFAC-CIÓN  
USUARIA</t>
  </si>
  <si>
    <t>CORRESPONSABILI-DAD EN SALUD (TRABAJO COLABORA-TIVO CON ORGANIZACIO-NES SOCIALES)</t>
  </si>
  <si>
    <t>HUMANIZA-CIÓN DE LA ATENCIÓN</t>
  </si>
  <si>
    <t>PLANIFICA-CIÓN  LOCAL PARTICIPA-TIVA</t>
  </si>
  <si>
    <t>TOTAL PARTICI-PANTES</t>
  </si>
  <si>
    <t>TOTAL
HOMBRES</t>
  </si>
  <si>
    <t>TOTAL 
MUJERES</t>
  </si>
  <si>
    <t>ADMINISTRACIÓN Y GESTIÓN</t>
  </si>
  <si>
    <t/>
  </si>
  <si>
    <t>REUNIONES INTRASECTOR</t>
  </si>
  <si>
    <t>REUNIONES INTERSECTOR</t>
  </si>
  <si>
    <t>ACTIVIDADES DE MONITOREO</t>
  </si>
  <si>
    <t>ASESORÍA TÉCNICA</t>
  </si>
  <si>
    <t>JORNADAS DE INTERCAMBIO DE EXPERIENCIAS</t>
  </si>
  <si>
    <t>ACTIVIDADES DE DIFUSIÓN Y COMUNICACIÓN</t>
  </si>
  <si>
    <t>EDUCACIÓN Y CAPACITACIÓN COMUNITARIA</t>
  </si>
  <si>
    <t>EVENTOS MASIVOS (ASAMBLEAS, CABILDOS, OTROS)</t>
  </si>
  <si>
    <t>PUEBLOS INDÍGENAS</t>
  </si>
  <si>
    <t>TOTAL DE ACTIVIDADES</t>
  </si>
  <si>
    <t>ACTIVIDADES DE PARTICIPACION SOCIAL POR TEC. PARÉMEDICO</t>
  </si>
  <si>
    <t>SECCIÓN D: REUNIONES DE ADULTO MAYOR</t>
  </si>
  <si>
    <t>TIPO DE REUNIÓN</t>
  </si>
  <si>
    <t>NÚMERO</t>
  </si>
  <si>
    <t>CASOS/INSTI-
TUCIONES</t>
  </si>
  <si>
    <t xml:space="preserve">CLÍNICAS </t>
  </si>
  <si>
    <t>CON INSTITUCIONES DE LARGA ESTADÍA</t>
  </si>
  <si>
    <t>Nº DE ATENCIONES EN EL MES</t>
  </si>
  <si>
    <t>MES ACTUAL</t>
  </si>
  <si>
    <t>ENERO</t>
  </si>
  <si>
    <t>FEBRERO</t>
  </si>
  <si>
    <t>RECLAMOS PENDIENTES DENTRO DE PLAZO LEGAL</t>
  </si>
  <si>
    <t>RECLAMOS PENDIENTES FUERA DE PLAZO LEGAL</t>
  </si>
  <si>
    <t>TIPO DE ACTIVIDADES</t>
  </si>
  <si>
    <t>ACTIVIDADES A PUEBLOS INDÍGENAS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</si>
</sst>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64" formatCode="#,##0_)"/>
    <numFmt numFmtId="165" formatCode="_-* #,##0\ _p_t_a_-;\-* #,##0\ _p_t_a_-;_-* &quot;-&quot;\ _p_t_a_-;_-@_-"/>
  </numFmts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Verdana"/>
      <family val="2"/>
    </font>
    <font>
      <sz val="8"/>
      <name val="Verdana"/>
      <family val="2"/>
    </font>
    <font>
      <sz val="12"/>
      <name val="Verdana"/>
      <family val="2"/>
    </font>
    <font>
      <b/>
      <sz val="10"/>
      <name val="Verdana"/>
      <family val="2"/>
    </font>
    <font>
      <sz val="8"/>
      <name val="Arial"/>
      <family val="2"/>
    </font>
    <font>
      <b/>
      <sz val="12"/>
      <name val="Verdana"/>
      <family val="2"/>
    </font>
    <font>
      <b/>
      <sz val="11"/>
      <name val="Verdana"/>
      <family val="2"/>
    </font>
    <font>
      <sz val="9"/>
      <color indexed="10"/>
      <name val="Verdana"/>
      <family val="2"/>
    </font>
    <font>
      <sz val="10"/>
      <name val="Verdana"/>
      <family val="2"/>
    </font>
    <font>
      <sz val="11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</borders>
  <cellStyleXfs count="9">
    <xf numFmtId="0" fontId="0" fillId="0" borderId="0"/>
    <xf numFmtId="0" fontId="1" fillId="0" borderId="0"/>
    <xf numFmtId="0" fontId="6" fillId="0" borderId="0"/>
    <xf numFmtId="0" fontId="1" fillId="0" borderId="0"/>
    <xf numFmtId="0" fontId="6" fillId="0" borderId="0"/>
    <xf numFmtId="41" fontId="1" fillId="0" borderId="0" applyFont="0" applyFill="0" applyBorder="0" applyAlignment="0" applyProtection="0"/>
    <xf numFmtId="0" fontId="6" fillId="0" borderId="0"/>
    <xf numFmtId="0" fontId="1" fillId="0" borderId="0"/>
    <xf numFmtId="41" fontId="1" fillId="0" borderId="0" applyFont="0" applyFill="0" applyBorder="0" applyAlignment="0" applyProtection="0"/>
  </cellStyleXfs>
  <cellXfs count="295">
    <xf numFmtId="0" fontId="0" fillId="0" borderId="0" xfId="0"/>
    <xf numFmtId="0" fontId="2" fillId="0" borderId="0" xfId="1" applyNumberFormat="1" applyFont="1" applyFill="1" applyAlignment="1" applyProtection="1">
      <alignment horizontal="left"/>
    </xf>
    <xf numFmtId="0" fontId="3" fillId="0" borderId="0" xfId="0" applyFont="1" applyBorder="1" applyProtection="1"/>
    <xf numFmtId="0" fontId="4" fillId="0" borderId="0" xfId="0" applyFont="1" applyProtection="1"/>
    <xf numFmtId="0" fontId="3" fillId="0" borderId="0" xfId="0" applyFont="1" applyProtection="1"/>
    <xf numFmtId="0" fontId="3" fillId="0" borderId="0" xfId="0" applyFont="1" applyFill="1" applyProtection="1"/>
    <xf numFmtId="0" fontId="5" fillId="0" borderId="0" xfId="0" applyFont="1" applyBorder="1" applyAlignment="1" applyProtection="1">
      <alignment horizontal="center"/>
    </xf>
    <xf numFmtId="0" fontId="4" fillId="0" borderId="0" xfId="2" applyNumberFormat="1" applyFont="1" applyFill="1" applyAlignment="1" applyProtection="1"/>
    <xf numFmtId="0" fontId="4" fillId="0" borderId="0" xfId="0" applyFont="1" applyFill="1" applyBorder="1" applyProtection="1"/>
    <xf numFmtId="0" fontId="3" fillId="0" borderId="0" xfId="0" applyFont="1" applyFill="1" applyBorder="1" applyProtection="1"/>
    <xf numFmtId="0" fontId="2" fillId="0" borderId="0" xfId="2" quotePrefix="1" applyNumberFormat="1" applyFont="1" applyFill="1" applyBorder="1" applyAlignment="1" applyProtection="1">
      <alignment wrapText="1"/>
    </xf>
    <xf numFmtId="0" fontId="3" fillId="0" borderId="0" xfId="3" applyFont="1" applyAlignment="1" applyProtection="1"/>
    <xf numFmtId="0" fontId="3" fillId="0" borderId="0" xfId="2" applyNumberFormat="1" applyFont="1" applyFill="1" applyAlignment="1" applyProtection="1"/>
    <xf numFmtId="0" fontId="8" fillId="0" borderId="1" xfId="2" applyNumberFormat="1" applyFont="1" applyFill="1" applyBorder="1" applyAlignment="1" applyProtection="1">
      <alignment horizontal="left"/>
    </xf>
    <xf numFmtId="0" fontId="2" fillId="0" borderId="1" xfId="2" quotePrefix="1" applyNumberFormat="1" applyFont="1" applyFill="1" applyBorder="1" applyAlignment="1" applyProtection="1">
      <alignment horizontal="left"/>
    </xf>
    <xf numFmtId="0" fontId="2" fillId="0" borderId="0" xfId="2" quotePrefix="1" applyNumberFormat="1" applyFont="1" applyFill="1" applyBorder="1" applyAlignment="1" applyProtection="1">
      <alignment horizontal="left"/>
    </xf>
    <xf numFmtId="0" fontId="3" fillId="0" borderId="0" xfId="3" applyFont="1" applyProtection="1"/>
    <xf numFmtId="0" fontId="3" fillId="0" borderId="0" xfId="2" applyNumberFormat="1" applyFont="1" applyFill="1" applyBorder="1" applyAlignment="1" applyProtection="1">
      <alignment horizontal="center" vertical="center" wrapText="1"/>
    </xf>
    <xf numFmtId="0" fontId="3" fillId="0" borderId="6" xfId="2" applyNumberFormat="1" applyFont="1" applyFill="1" applyBorder="1" applyAlignment="1" applyProtection="1">
      <alignment horizontal="center" vertical="center" wrapText="1"/>
    </xf>
    <xf numFmtId="0" fontId="3" fillId="0" borderId="7" xfId="2" applyNumberFormat="1" applyFont="1" applyFill="1" applyBorder="1" applyAlignment="1" applyProtection="1">
      <alignment horizontal="center" vertical="center" wrapText="1"/>
    </xf>
    <xf numFmtId="0" fontId="3" fillId="0" borderId="7" xfId="2" quotePrefix="1" applyNumberFormat="1" applyFont="1" applyFill="1" applyBorder="1" applyAlignment="1" applyProtection="1">
      <alignment horizontal="center" vertical="center" wrapText="1"/>
    </xf>
    <xf numFmtId="0" fontId="3" fillId="0" borderId="8" xfId="2" quotePrefix="1" applyNumberFormat="1" applyFont="1" applyFill="1" applyBorder="1" applyAlignment="1" applyProtection="1">
      <alignment horizontal="center" vertical="center" wrapText="1"/>
    </xf>
    <xf numFmtId="0" fontId="3" fillId="0" borderId="8" xfId="2" applyNumberFormat="1" applyFont="1" applyFill="1" applyBorder="1" applyAlignment="1" applyProtection="1">
      <alignment horizontal="center" vertical="center" wrapText="1"/>
    </xf>
    <xf numFmtId="0" fontId="3" fillId="0" borderId="9" xfId="2" applyNumberFormat="1" applyFont="1" applyFill="1" applyBorder="1" applyAlignment="1" applyProtection="1"/>
    <xf numFmtId="164" fontId="3" fillId="0" borderId="10" xfId="4" applyNumberFormat="1" applyFont="1" applyFill="1" applyBorder="1" applyAlignment="1" applyProtection="1">
      <alignment horizontal="right"/>
    </xf>
    <xf numFmtId="41" fontId="3" fillId="2" borderId="11" xfId="5" applyFont="1" applyFill="1" applyBorder="1" applyAlignment="1" applyProtection="1">
      <protection locked="0"/>
    </xf>
    <xf numFmtId="41" fontId="3" fillId="2" borderId="12" xfId="5" applyFont="1" applyFill="1" applyBorder="1" applyAlignment="1" applyProtection="1">
      <protection locked="0"/>
    </xf>
    <xf numFmtId="41" fontId="3" fillId="2" borderId="13" xfId="5" applyFont="1" applyFill="1" applyBorder="1" applyAlignment="1" applyProtection="1">
      <protection locked="0"/>
    </xf>
    <xf numFmtId="0" fontId="9" fillId="0" borderId="14" xfId="3" applyFont="1" applyFill="1" applyBorder="1" applyAlignment="1" applyProtection="1"/>
    <xf numFmtId="0" fontId="2" fillId="0" borderId="0" xfId="3" applyFont="1" applyFill="1" applyBorder="1" applyAlignment="1" applyProtection="1"/>
    <xf numFmtId="0" fontId="10" fillId="3" borderId="0" xfId="0" applyFont="1" applyFill="1" applyProtection="1"/>
    <xf numFmtId="0" fontId="10" fillId="0" borderId="0" xfId="0" applyFont="1" applyFill="1" applyProtection="1"/>
    <xf numFmtId="0" fontId="10" fillId="4" borderId="0" xfId="0" applyFont="1" applyFill="1" applyProtection="1"/>
    <xf numFmtId="0" fontId="3" fillId="0" borderId="15" xfId="2" applyNumberFormat="1" applyFont="1" applyFill="1" applyBorder="1" applyAlignment="1" applyProtection="1"/>
    <xf numFmtId="164" fontId="3" fillId="0" borderId="16" xfId="4" applyNumberFormat="1" applyFont="1" applyFill="1" applyBorder="1" applyAlignment="1" applyProtection="1">
      <alignment horizontal="right"/>
    </xf>
    <xf numFmtId="41" fontId="3" fillId="2" borderId="17" xfId="5" applyFont="1" applyFill="1" applyBorder="1" applyAlignment="1" applyProtection="1">
      <protection locked="0"/>
    </xf>
    <xf numFmtId="41" fontId="3" fillId="2" borderId="18" xfId="5" applyFont="1" applyFill="1" applyBorder="1" applyAlignment="1" applyProtection="1">
      <protection locked="0"/>
    </xf>
    <xf numFmtId="41" fontId="3" fillId="2" borderId="19" xfId="5" applyFont="1" applyFill="1" applyBorder="1" applyAlignment="1" applyProtection="1">
      <protection locked="0"/>
    </xf>
    <xf numFmtId="41" fontId="3" fillId="2" borderId="20" xfId="5" applyFont="1" applyFill="1" applyBorder="1" applyAlignment="1" applyProtection="1">
      <protection locked="0"/>
    </xf>
    <xf numFmtId="41" fontId="3" fillId="2" borderId="21" xfId="5" applyFont="1" applyFill="1" applyBorder="1" applyAlignment="1" applyProtection="1">
      <protection locked="0"/>
    </xf>
    <xf numFmtId="41" fontId="3" fillId="2" borderId="22" xfId="5" applyFont="1" applyFill="1" applyBorder="1" applyAlignment="1" applyProtection="1">
      <protection locked="0"/>
    </xf>
    <xf numFmtId="0" fontId="3" fillId="0" borderId="15" xfId="2" applyNumberFormat="1" applyFont="1" applyFill="1" applyBorder="1" applyAlignment="1" applyProtection="1">
      <alignment wrapText="1"/>
    </xf>
    <xf numFmtId="0" fontId="3" fillId="0" borderId="23" xfId="2" applyNumberFormat="1" applyFont="1" applyFill="1" applyBorder="1" applyAlignment="1" applyProtection="1"/>
    <xf numFmtId="164" fontId="3" fillId="0" borderId="24" xfId="4" applyNumberFormat="1" applyFont="1" applyFill="1" applyBorder="1" applyAlignment="1" applyProtection="1">
      <alignment horizontal="right"/>
    </xf>
    <xf numFmtId="41" fontId="3" fillId="2" borderId="25" xfId="5" applyFont="1" applyFill="1" applyBorder="1" applyAlignment="1" applyProtection="1">
      <protection locked="0"/>
    </xf>
    <xf numFmtId="41" fontId="3" fillId="2" borderId="26" xfId="5" applyFont="1" applyFill="1" applyBorder="1" applyAlignment="1" applyProtection="1">
      <protection locked="0"/>
    </xf>
    <xf numFmtId="41" fontId="3" fillId="2" borderId="27" xfId="5" applyFont="1" applyFill="1" applyBorder="1" applyAlignment="1" applyProtection="1">
      <protection locked="0"/>
    </xf>
    <xf numFmtId="41" fontId="3" fillId="2" borderId="28" xfId="5" applyFont="1" applyFill="1" applyBorder="1" applyAlignment="1" applyProtection="1">
      <protection locked="0"/>
    </xf>
    <xf numFmtId="41" fontId="3" fillId="2" borderId="29" xfId="5" applyFont="1" applyFill="1" applyBorder="1" applyAlignment="1" applyProtection="1">
      <protection locked="0"/>
    </xf>
    <xf numFmtId="41" fontId="3" fillId="2" borderId="30" xfId="5" applyFont="1" applyFill="1" applyBorder="1" applyAlignment="1" applyProtection="1">
      <protection locked="0"/>
    </xf>
    <xf numFmtId="41" fontId="3" fillId="2" borderId="31" xfId="5" applyFont="1" applyFill="1" applyBorder="1" applyAlignment="1" applyProtection="1">
      <protection locked="0"/>
    </xf>
    <xf numFmtId="41" fontId="3" fillId="2" borderId="32" xfId="5" applyFont="1" applyFill="1" applyBorder="1" applyAlignment="1" applyProtection="1">
      <protection locked="0"/>
    </xf>
    <xf numFmtId="41" fontId="3" fillId="2" borderId="33" xfId="5" applyFont="1" applyFill="1" applyBorder="1" applyAlignment="1" applyProtection="1">
      <protection locked="0"/>
    </xf>
    <xf numFmtId="41" fontId="3" fillId="2" borderId="34" xfId="5" applyFont="1" applyFill="1" applyBorder="1" applyAlignment="1" applyProtection="1">
      <protection locked="0"/>
    </xf>
    <xf numFmtId="41" fontId="3" fillId="2" borderId="35" xfId="5" applyFont="1" applyFill="1" applyBorder="1" applyAlignment="1" applyProtection="1">
      <protection locked="0"/>
    </xf>
    <xf numFmtId="41" fontId="3" fillId="2" borderId="36" xfId="5" applyFont="1" applyFill="1" applyBorder="1" applyAlignment="1" applyProtection="1">
      <protection locked="0"/>
    </xf>
    <xf numFmtId="41" fontId="3" fillId="5" borderId="34" xfId="5" applyFont="1" applyFill="1" applyBorder="1" applyAlignment="1" applyProtection="1"/>
    <xf numFmtId="41" fontId="3" fillId="5" borderId="36" xfId="5" applyFont="1" applyFill="1" applyBorder="1" applyAlignment="1" applyProtection="1"/>
    <xf numFmtId="0" fontId="3" fillId="0" borderId="37" xfId="2" applyNumberFormat="1" applyFont="1" applyFill="1" applyBorder="1" applyAlignment="1" applyProtection="1"/>
    <xf numFmtId="164" fontId="3" fillId="0" borderId="38" xfId="4" applyNumberFormat="1" applyFont="1" applyFill="1" applyBorder="1" applyAlignment="1" applyProtection="1">
      <alignment horizontal="right"/>
    </xf>
    <xf numFmtId="41" fontId="3" fillId="5" borderId="20" xfId="5" applyFont="1" applyFill="1" applyBorder="1" applyAlignment="1" applyProtection="1"/>
    <xf numFmtId="41" fontId="3" fillId="5" borderId="19" xfId="5" applyFont="1" applyFill="1" applyBorder="1" applyAlignment="1" applyProtection="1"/>
    <xf numFmtId="41" fontId="3" fillId="5" borderId="17" xfId="5" applyFont="1" applyFill="1" applyBorder="1" applyAlignment="1" applyProtection="1"/>
    <xf numFmtId="41" fontId="3" fillId="5" borderId="25" xfId="5" applyFont="1" applyFill="1" applyBorder="1" applyAlignment="1" applyProtection="1"/>
    <xf numFmtId="41" fontId="3" fillId="5" borderId="27" xfId="5" applyFont="1" applyFill="1" applyBorder="1" applyAlignment="1" applyProtection="1"/>
    <xf numFmtId="0" fontId="3" fillId="0" borderId="2" xfId="3" applyFont="1" applyFill="1" applyBorder="1" applyAlignment="1" applyProtection="1">
      <alignment horizontal="center" vertical="center" wrapText="1"/>
    </xf>
    <xf numFmtId="0" fontId="8" fillId="0" borderId="0" xfId="2" applyNumberFormat="1" applyFont="1" applyFill="1" applyBorder="1" applyAlignment="1" applyProtection="1">
      <alignment horizontal="left"/>
    </xf>
    <xf numFmtId="41" fontId="3" fillId="0" borderId="0" xfId="5" applyFont="1" applyFill="1" applyBorder="1" applyAlignment="1" applyProtection="1"/>
    <xf numFmtId="0" fontId="3" fillId="0" borderId="0" xfId="3" applyFont="1" applyFill="1" applyBorder="1" applyProtection="1"/>
    <xf numFmtId="0" fontId="3" fillId="0" borderId="3" xfId="2" applyNumberFormat="1" applyFont="1" applyFill="1" applyBorder="1" applyAlignment="1" applyProtection="1">
      <alignment horizontal="center" vertical="center"/>
    </xf>
    <xf numFmtId="0" fontId="3" fillId="0" borderId="41" xfId="2" applyNumberFormat="1" applyFont="1" applyFill="1" applyBorder="1" applyAlignment="1" applyProtection="1">
      <alignment horizontal="center" vertical="center" wrapText="1"/>
    </xf>
    <xf numFmtId="0" fontId="3" fillId="0" borderId="9" xfId="3" applyFont="1" applyFill="1" applyBorder="1" applyAlignment="1" applyProtection="1">
      <alignment horizontal="left" vertical="center" wrapText="1"/>
    </xf>
    <xf numFmtId="41" fontId="3" fillId="2" borderId="10" xfId="5" applyFont="1" applyFill="1" applyBorder="1" applyAlignment="1" applyProtection="1">
      <protection locked="0"/>
    </xf>
    <xf numFmtId="0" fontId="3" fillId="0" borderId="0" xfId="3" applyFont="1" applyFill="1" applyProtection="1"/>
    <xf numFmtId="0" fontId="3" fillId="0" borderId="15" xfId="3" applyFont="1" applyFill="1" applyBorder="1" applyAlignment="1" applyProtection="1">
      <alignment horizontal="left" vertical="center" wrapText="1"/>
    </xf>
    <xf numFmtId="41" fontId="3" fillId="2" borderId="16" xfId="5" applyFont="1" applyFill="1" applyBorder="1" applyAlignment="1" applyProtection="1">
      <protection locked="0"/>
    </xf>
    <xf numFmtId="0" fontId="3" fillId="0" borderId="23" xfId="3" applyFont="1" applyFill="1" applyBorder="1" applyAlignment="1" applyProtection="1">
      <alignment horizontal="left" vertical="center" wrapText="1"/>
    </xf>
    <xf numFmtId="41" fontId="3" fillId="2" borderId="24" xfId="5" applyFont="1" applyFill="1" applyBorder="1" applyAlignment="1" applyProtection="1">
      <protection locked="0"/>
    </xf>
    <xf numFmtId="0" fontId="8" fillId="0" borderId="42" xfId="2" applyNumberFormat="1" applyFont="1" applyFill="1" applyBorder="1" applyAlignment="1" applyProtection="1">
      <alignment horizontal="left"/>
    </xf>
    <xf numFmtId="0" fontId="2" fillId="0" borderId="42" xfId="2" applyNumberFormat="1" applyFont="1" applyFill="1" applyBorder="1" applyAlignment="1" applyProtection="1">
      <alignment horizontal="left"/>
    </xf>
    <xf numFmtId="41" fontId="3" fillId="0" borderId="0" xfId="5" applyFont="1" applyFill="1" applyBorder="1" applyAlignment="1" applyProtection="1">
      <alignment horizontal="right"/>
    </xf>
    <xf numFmtId="0" fontId="3" fillId="0" borderId="0" xfId="3" applyFont="1" applyFill="1" applyAlignment="1" applyProtection="1"/>
    <xf numFmtId="0" fontId="8" fillId="0" borderId="0" xfId="2" applyNumberFormat="1" applyFont="1" applyFill="1" applyAlignment="1" applyProtection="1">
      <alignment horizontal="left"/>
    </xf>
    <xf numFmtId="0" fontId="3" fillId="0" borderId="0" xfId="3" applyFont="1" applyAlignment="1" applyProtection="1">
      <alignment horizontal="center"/>
    </xf>
    <xf numFmtId="0" fontId="3" fillId="0" borderId="40" xfId="3" applyFont="1" applyBorder="1" applyAlignment="1" applyProtection="1">
      <alignment vertical="center" wrapText="1"/>
    </xf>
    <xf numFmtId="0" fontId="3" fillId="0" borderId="34" xfId="2" applyNumberFormat="1" applyFont="1" applyFill="1" applyBorder="1" applyAlignment="1" applyProtection="1">
      <alignment horizontal="center" vertical="center" wrapText="1"/>
    </xf>
    <xf numFmtId="0" fontId="3" fillId="0" borderId="35" xfId="2" applyNumberFormat="1" applyFont="1" applyFill="1" applyBorder="1" applyAlignment="1" applyProtection="1">
      <alignment horizontal="center" vertical="center" wrapText="1"/>
    </xf>
    <xf numFmtId="0" fontId="3" fillId="0" borderId="36" xfId="2" applyNumberFormat="1" applyFont="1" applyFill="1" applyBorder="1" applyAlignment="1" applyProtection="1">
      <alignment horizontal="center" vertical="center" wrapText="1"/>
    </xf>
    <xf numFmtId="0" fontId="3" fillId="0" borderId="3" xfId="3" applyFont="1" applyBorder="1" applyAlignment="1" applyProtection="1">
      <alignment horizontal="center" vertical="center" wrapText="1"/>
    </xf>
    <xf numFmtId="0" fontId="3" fillId="0" borderId="10" xfId="2" applyNumberFormat="1" applyFont="1" applyFill="1" applyBorder="1" applyAlignment="1" applyProtection="1">
      <alignment horizontal="left" vertical="center" wrapText="1"/>
    </xf>
    <xf numFmtId="164" fontId="3" fillId="0" borderId="2" xfId="4" applyNumberFormat="1" applyFont="1" applyFill="1" applyBorder="1" applyAlignment="1" applyProtection="1">
      <alignment horizontal="right"/>
    </xf>
    <xf numFmtId="41" fontId="3" fillId="2" borderId="2" xfId="5" applyFont="1" applyFill="1" applyBorder="1" applyAlignment="1" applyProtection="1">
      <protection locked="0"/>
    </xf>
    <xf numFmtId="0" fontId="3" fillId="0" borderId="16" xfId="2" applyNumberFormat="1" applyFont="1" applyFill="1" applyBorder="1" applyAlignment="1" applyProtection="1">
      <alignment horizontal="left" vertical="center" wrapText="1"/>
    </xf>
    <xf numFmtId="0" fontId="3" fillId="0" borderId="24" xfId="2" applyNumberFormat="1" applyFont="1" applyFill="1" applyBorder="1" applyAlignment="1" applyProtection="1">
      <alignment horizontal="left" vertical="center" wrapText="1"/>
    </xf>
    <xf numFmtId="41" fontId="3" fillId="2" borderId="5" xfId="5" applyFont="1" applyFill="1" applyBorder="1" applyAlignment="1" applyProtection="1">
      <protection locked="0"/>
    </xf>
    <xf numFmtId="164" fontId="3" fillId="0" borderId="43" xfId="4" applyNumberFormat="1" applyFont="1" applyFill="1" applyBorder="1" applyAlignment="1" applyProtection="1">
      <alignment horizontal="right"/>
    </xf>
    <xf numFmtId="41" fontId="3" fillId="2" borderId="4" xfId="5" applyFont="1" applyFill="1" applyBorder="1" applyAlignment="1" applyProtection="1">
      <protection locked="0"/>
    </xf>
    <xf numFmtId="41" fontId="3" fillId="0" borderId="3" xfId="5" applyFont="1" applyFill="1" applyBorder="1" applyAlignment="1" applyProtection="1">
      <alignment horizontal="center" vertical="center" wrapText="1"/>
    </xf>
    <xf numFmtId="0" fontId="3" fillId="0" borderId="0" xfId="3" applyFont="1" applyAlignment="1" applyProtection="1">
      <alignment horizontal="center" wrapText="1"/>
    </xf>
    <xf numFmtId="0" fontId="3" fillId="0" borderId="0" xfId="2" applyNumberFormat="1" applyFont="1" applyFill="1" applyAlignment="1" applyProtection="1">
      <alignment horizontal="center" wrapText="1"/>
    </xf>
    <xf numFmtId="41" fontId="3" fillId="6" borderId="10" xfId="5" applyFont="1" applyFill="1" applyBorder="1" applyAlignment="1" applyProtection="1">
      <protection locked="0"/>
    </xf>
    <xf numFmtId="0" fontId="3" fillId="0" borderId="24" xfId="3" applyFont="1" applyBorder="1" applyProtection="1"/>
    <xf numFmtId="0" fontId="3" fillId="0" borderId="14" xfId="3" applyFont="1" applyBorder="1" applyProtection="1"/>
    <xf numFmtId="0" fontId="8" fillId="0" borderId="0" xfId="3" applyFont="1" applyFill="1" applyBorder="1" applyAlignment="1" applyProtection="1">
      <alignment horizontal="left"/>
    </xf>
    <xf numFmtId="0" fontId="2" fillId="0" borderId="0" xfId="3" applyFont="1" applyFill="1" applyBorder="1" applyAlignment="1" applyProtection="1">
      <alignment horizontal="left"/>
    </xf>
    <xf numFmtId="0" fontId="3" fillId="0" borderId="0" xfId="3" applyFont="1" applyFill="1" applyBorder="1" applyAlignment="1" applyProtection="1"/>
    <xf numFmtId="0" fontId="3" fillId="0" borderId="0" xfId="2" applyNumberFormat="1" applyFont="1" applyFill="1" applyBorder="1" applyAlignment="1" applyProtection="1"/>
    <xf numFmtId="41" fontId="3" fillId="0" borderId="0" xfId="5" applyFont="1" applyFill="1" applyBorder="1" applyProtection="1"/>
    <xf numFmtId="0" fontId="3" fillId="0" borderId="3" xfId="3" applyFont="1" applyFill="1" applyBorder="1" applyAlignment="1" applyProtection="1">
      <alignment horizontal="center" vertical="center"/>
    </xf>
    <xf numFmtId="0" fontId="3" fillId="0" borderId="6" xfId="3" applyFont="1" applyFill="1" applyBorder="1" applyAlignment="1" applyProtection="1">
      <alignment horizontal="center" vertical="center"/>
    </xf>
    <xf numFmtId="0" fontId="3" fillId="0" borderId="41" xfId="3" applyFont="1" applyFill="1" applyBorder="1" applyAlignment="1" applyProtection="1">
      <alignment horizontal="center" vertical="center"/>
    </xf>
    <xf numFmtId="0" fontId="3" fillId="0" borderId="3" xfId="3" applyFont="1" applyFill="1" applyBorder="1" applyAlignment="1" applyProtection="1">
      <alignment vertical="center" wrapText="1"/>
    </xf>
    <xf numFmtId="164" fontId="3" fillId="0" borderId="3" xfId="4" applyNumberFormat="1" applyFont="1" applyFill="1" applyBorder="1" applyAlignment="1" applyProtection="1">
      <alignment horizontal="right"/>
    </xf>
    <xf numFmtId="164" fontId="3" fillId="0" borderId="6" xfId="4" applyNumberFormat="1" applyFont="1" applyFill="1" applyBorder="1" applyAlignment="1" applyProtection="1">
      <alignment horizontal="right"/>
    </xf>
    <xf numFmtId="164" fontId="3" fillId="0" borderId="41" xfId="4" applyNumberFormat="1" applyFont="1" applyFill="1" applyBorder="1" applyAlignment="1" applyProtection="1">
      <alignment horizontal="right"/>
    </xf>
    <xf numFmtId="0" fontId="3" fillId="0" borderId="43" xfId="3" applyFont="1" applyFill="1" applyBorder="1" applyAlignment="1" applyProtection="1">
      <alignment horizontal="left" vertical="center" wrapText="1"/>
    </xf>
    <xf numFmtId="0" fontId="3" fillId="2" borderId="44" xfId="3" applyNumberFormat="1" applyFont="1" applyFill="1" applyBorder="1" applyAlignment="1" applyProtection="1">
      <protection locked="0"/>
    </xf>
    <xf numFmtId="0" fontId="3" fillId="2" borderId="45" xfId="3" applyNumberFormat="1" applyFont="1" applyFill="1" applyBorder="1" applyAlignment="1" applyProtection="1">
      <protection locked="0"/>
    </xf>
    <xf numFmtId="0" fontId="3" fillId="2" borderId="10" xfId="3" applyNumberFormat="1" applyFont="1" applyFill="1" applyBorder="1" applyAlignment="1" applyProtection="1">
      <protection locked="0"/>
    </xf>
    <xf numFmtId="0" fontId="3" fillId="2" borderId="46" xfId="3" applyNumberFormat="1" applyFont="1" applyFill="1" applyBorder="1" applyAlignment="1" applyProtection="1">
      <protection locked="0"/>
    </xf>
    <xf numFmtId="0" fontId="3" fillId="4" borderId="0" xfId="0" applyFont="1" applyFill="1" applyBorder="1" applyProtection="1"/>
    <xf numFmtId="0" fontId="3" fillId="0" borderId="16" xfId="3" applyFont="1" applyFill="1" applyBorder="1" applyAlignment="1" applyProtection="1">
      <alignment horizontal="left" vertical="center" wrapText="1"/>
    </xf>
    <xf numFmtId="0" fontId="3" fillId="2" borderId="17" xfId="3" applyNumberFormat="1" applyFont="1" applyFill="1" applyBorder="1" applyAlignment="1" applyProtection="1">
      <protection locked="0"/>
    </xf>
    <xf numFmtId="0" fontId="3" fillId="2" borderId="19" xfId="3" applyNumberFormat="1" applyFont="1" applyFill="1" applyBorder="1" applyAlignment="1" applyProtection="1">
      <protection locked="0"/>
    </xf>
    <xf numFmtId="0" fontId="3" fillId="2" borderId="16" xfId="3" applyNumberFormat="1" applyFont="1" applyFill="1" applyBorder="1" applyAlignment="1" applyProtection="1">
      <protection locked="0"/>
    </xf>
    <xf numFmtId="0" fontId="3" fillId="2" borderId="47" xfId="3" applyNumberFormat="1" applyFont="1" applyFill="1" applyBorder="1" applyAlignment="1" applyProtection="1">
      <protection locked="0"/>
    </xf>
    <xf numFmtId="0" fontId="3" fillId="2" borderId="20" xfId="3" applyNumberFormat="1" applyFont="1" applyFill="1" applyBorder="1" applyAlignment="1" applyProtection="1">
      <protection locked="0"/>
    </xf>
    <xf numFmtId="0" fontId="3" fillId="2" borderId="22" xfId="3" applyNumberFormat="1" applyFont="1" applyFill="1" applyBorder="1" applyAlignment="1" applyProtection="1">
      <protection locked="0"/>
    </xf>
    <xf numFmtId="0" fontId="3" fillId="2" borderId="38" xfId="3" applyNumberFormat="1" applyFont="1" applyFill="1" applyBorder="1" applyAlignment="1" applyProtection="1">
      <protection locked="0"/>
    </xf>
    <xf numFmtId="0" fontId="3" fillId="2" borderId="48" xfId="3" applyNumberFormat="1" applyFont="1" applyFill="1" applyBorder="1" applyAlignment="1" applyProtection="1">
      <protection locked="0"/>
    </xf>
    <xf numFmtId="0" fontId="3" fillId="0" borderId="24" xfId="3" applyFont="1" applyFill="1" applyBorder="1" applyAlignment="1" applyProtection="1">
      <alignment horizontal="left" vertical="center" wrapText="1"/>
    </xf>
    <xf numFmtId="0" fontId="3" fillId="0" borderId="10" xfId="3" applyFont="1" applyFill="1" applyBorder="1" applyAlignment="1" applyProtection="1">
      <alignment vertical="center" wrapText="1"/>
    </xf>
    <xf numFmtId="0" fontId="3" fillId="2" borderId="11" xfId="3" applyNumberFormat="1" applyFont="1" applyFill="1" applyBorder="1" applyAlignment="1" applyProtection="1">
      <protection locked="0"/>
    </xf>
    <xf numFmtId="0" fontId="3" fillId="2" borderId="13" xfId="3" applyNumberFormat="1" applyFont="1" applyFill="1" applyBorder="1" applyAlignment="1" applyProtection="1">
      <protection locked="0"/>
    </xf>
    <xf numFmtId="0" fontId="3" fillId="5" borderId="10" xfId="3" applyNumberFormat="1" applyFont="1" applyFill="1" applyBorder="1" applyAlignment="1" applyProtection="1"/>
    <xf numFmtId="0" fontId="3" fillId="0" borderId="16" xfId="3" applyFont="1" applyFill="1" applyBorder="1" applyAlignment="1" applyProtection="1">
      <alignment vertical="center" wrapText="1"/>
    </xf>
    <xf numFmtId="0" fontId="3" fillId="5" borderId="16" xfId="3" applyNumberFormat="1" applyFont="1" applyFill="1" applyBorder="1" applyAlignment="1" applyProtection="1"/>
    <xf numFmtId="0" fontId="3" fillId="0" borderId="24" xfId="3" applyFont="1" applyFill="1" applyBorder="1" applyAlignment="1" applyProtection="1">
      <alignment vertical="center" wrapText="1"/>
    </xf>
    <xf numFmtId="0" fontId="3" fillId="2" borderId="25" xfId="3" applyNumberFormat="1" applyFont="1" applyFill="1" applyBorder="1" applyAlignment="1" applyProtection="1">
      <protection locked="0"/>
    </xf>
    <xf numFmtId="0" fontId="3" fillId="2" borderId="27" xfId="3" applyNumberFormat="1" applyFont="1" applyFill="1" applyBorder="1" applyAlignment="1" applyProtection="1">
      <protection locked="0"/>
    </xf>
    <xf numFmtId="0" fontId="3" fillId="5" borderId="24" xfId="3" applyNumberFormat="1" applyFont="1" applyFill="1" applyBorder="1" applyAlignment="1" applyProtection="1"/>
    <xf numFmtId="0" fontId="8" fillId="0" borderId="0" xfId="3" applyFont="1" applyProtection="1"/>
    <xf numFmtId="0" fontId="3" fillId="0" borderId="41" xfId="3" applyFont="1" applyFill="1" applyBorder="1" applyAlignment="1" applyProtection="1">
      <alignment horizontal="center" vertical="center"/>
    </xf>
    <xf numFmtId="0" fontId="3" fillId="0" borderId="3" xfId="3" applyFont="1" applyFill="1" applyBorder="1" applyAlignment="1" applyProtection="1">
      <alignment horizontal="center" vertical="center"/>
    </xf>
    <xf numFmtId="0" fontId="3" fillId="0" borderId="6" xfId="3" applyFont="1" applyFill="1" applyBorder="1" applyAlignment="1" applyProtection="1">
      <alignment horizontal="center" vertical="center" wrapText="1"/>
    </xf>
    <xf numFmtId="0" fontId="3" fillId="0" borderId="7" xfId="3" applyFont="1" applyFill="1" applyBorder="1" applyAlignment="1" applyProtection="1">
      <alignment horizontal="center" vertical="center" wrapText="1"/>
    </xf>
    <xf numFmtId="0" fontId="3" fillId="0" borderId="35" xfId="3" applyFont="1" applyFill="1" applyBorder="1" applyAlignment="1" applyProtection="1">
      <alignment horizontal="center" vertical="center" wrapText="1"/>
    </xf>
    <xf numFmtId="0" fontId="3" fillId="0" borderId="8" xfId="3" applyFont="1" applyFill="1" applyBorder="1" applyAlignment="1" applyProtection="1">
      <alignment horizontal="center" vertical="center" wrapText="1"/>
    </xf>
    <xf numFmtId="41" fontId="3" fillId="0" borderId="6" xfId="5" applyFont="1" applyFill="1" applyBorder="1" applyAlignment="1" applyProtection="1">
      <alignment horizontal="center" vertical="center" wrapText="1"/>
    </xf>
    <xf numFmtId="41" fontId="3" fillId="0" borderId="7" xfId="5" applyFont="1" applyFill="1" applyBorder="1" applyAlignment="1" applyProtection="1">
      <alignment horizontal="center" vertical="center" wrapText="1"/>
    </xf>
    <xf numFmtId="41" fontId="3" fillId="0" borderId="8" xfId="5" applyFont="1" applyFill="1" applyBorder="1" applyAlignment="1" applyProtection="1">
      <alignment horizontal="center" vertical="center" wrapText="1"/>
    </xf>
    <xf numFmtId="0" fontId="3" fillId="2" borderId="11" xfId="3" applyFont="1" applyFill="1" applyBorder="1" applyAlignment="1" applyProtection="1">
      <protection locked="0"/>
    </xf>
    <xf numFmtId="0" fontId="3" fillId="2" borderId="12" xfId="3" applyFont="1" applyFill="1" applyBorder="1" applyAlignment="1" applyProtection="1">
      <protection locked="0"/>
    </xf>
    <xf numFmtId="165" fontId="3" fillId="2" borderId="12" xfId="3" applyNumberFormat="1" applyFont="1" applyFill="1" applyBorder="1" applyAlignment="1" applyProtection="1">
      <protection locked="0"/>
    </xf>
    <xf numFmtId="165" fontId="3" fillId="2" borderId="13" xfId="3" applyNumberFormat="1" applyFont="1" applyFill="1" applyBorder="1" applyAlignment="1" applyProtection="1">
      <protection locked="0"/>
    </xf>
    <xf numFmtId="165" fontId="3" fillId="2" borderId="11" xfId="3" applyNumberFormat="1" applyFont="1" applyFill="1" applyBorder="1" applyAlignment="1" applyProtection="1">
      <protection locked="0"/>
    </xf>
    <xf numFmtId="164" fontId="3" fillId="0" borderId="11" xfId="3" applyNumberFormat="1" applyFont="1" applyBorder="1" applyAlignment="1" applyProtection="1"/>
    <xf numFmtId="0" fontId="2" fillId="0" borderId="0" xfId="3" applyFont="1" applyFill="1" applyAlignment="1" applyProtection="1"/>
    <xf numFmtId="0" fontId="3" fillId="2" borderId="17" xfId="3" applyFont="1" applyFill="1" applyBorder="1" applyAlignment="1" applyProtection="1">
      <protection locked="0"/>
    </xf>
    <xf numFmtId="0" fontId="3" fillId="2" borderId="18" xfId="3" applyFont="1" applyFill="1" applyBorder="1" applyAlignment="1" applyProtection="1">
      <protection locked="0"/>
    </xf>
    <xf numFmtId="165" fontId="3" fillId="2" borderId="18" xfId="3" applyNumberFormat="1" applyFont="1" applyFill="1" applyBorder="1" applyAlignment="1" applyProtection="1">
      <protection locked="0"/>
    </xf>
    <xf numFmtId="165" fontId="3" fillId="2" borderId="19" xfId="3" applyNumberFormat="1" applyFont="1" applyFill="1" applyBorder="1" applyAlignment="1" applyProtection="1">
      <protection locked="0"/>
    </xf>
    <xf numFmtId="165" fontId="3" fillId="2" borderId="17" xfId="3" applyNumberFormat="1" applyFont="1" applyFill="1" applyBorder="1" applyAlignment="1" applyProtection="1">
      <protection locked="0"/>
    </xf>
    <xf numFmtId="164" fontId="3" fillId="0" borderId="17" xfId="3" applyNumberFormat="1" applyFont="1" applyBorder="1" applyAlignment="1" applyProtection="1"/>
    <xf numFmtId="164" fontId="3" fillId="5" borderId="17" xfId="3" applyNumberFormat="1" applyFont="1" applyFill="1" applyBorder="1" applyAlignment="1" applyProtection="1"/>
    <xf numFmtId="164" fontId="3" fillId="5" borderId="18" xfId="5" applyNumberFormat="1" applyFont="1" applyFill="1" applyBorder="1" applyAlignment="1" applyProtection="1"/>
    <xf numFmtId="164" fontId="3" fillId="5" borderId="19" xfId="5" applyNumberFormat="1" applyFont="1" applyFill="1" applyBorder="1" applyAlignment="1" applyProtection="1"/>
    <xf numFmtId="164" fontId="3" fillId="2" borderId="17" xfId="3" applyNumberFormat="1" applyFont="1" applyFill="1" applyBorder="1" applyAlignment="1" applyProtection="1">
      <protection locked="0"/>
    </xf>
    <xf numFmtId="0" fontId="3" fillId="2" borderId="20" xfId="3" applyFont="1" applyFill="1" applyBorder="1" applyAlignment="1" applyProtection="1">
      <protection locked="0"/>
    </xf>
    <xf numFmtId="0" fontId="3" fillId="2" borderId="21" xfId="3" applyFont="1" applyFill="1" applyBorder="1" applyAlignment="1" applyProtection="1">
      <protection locked="0"/>
    </xf>
    <xf numFmtId="165" fontId="3" fillId="2" borderId="21" xfId="3" applyNumberFormat="1" applyFont="1" applyFill="1" applyBorder="1" applyAlignment="1" applyProtection="1">
      <protection locked="0"/>
    </xf>
    <xf numFmtId="165" fontId="3" fillId="2" borderId="22" xfId="3" applyNumberFormat="1" applyFont="1" applyFill="1" applyBorder="1" applyAlignment="1" applyProtection="1">
      <protection locked="0"/>
    </xf>
    <xf numFmtId="165" fontId="3" fillId="2" borderId="20" xfId="3" applyNumberFormat="1" applyFont="1" applyFill="1" applyBorder="1" applyAlignment="1" applyProtection="1">
      <protection locked="0"/>
    </xf>
    <xf numFmtId="164" fontId="3" fillId="5" borderId="21" xfId="5" applyNumberFormat="1" applyFont="1" applyFill="1" applyBorder="1" applyAlignment="1" applyProtection="1"/>
    <xf numFmtId="164" fontId="3" fillId="5" borderId="22" xfId="5" applyNumberFormat="1" applyFont="1" applyFill="1" applyBorder="1" applyAlignment="1" applyProtection="1"/>
    <xf numFmtId="0" fontId="3" fillId="5" borderId="25" xfId="3" applyNumberFormat="1" applyFont="1" applyFill="1" applyBorder="1" applyAlignment="1" applyProtection="1"/>
    <xf numFmtId="165" fontId="3" fillId="2" borderId="55" xfId="3" applyNumberFormat="1" applyFont="1" applyFill="1" applyBorder="1" applyAlignment="1" applyProtection="1">
      <protection locked="0"/>
    </xf>
    <xf numFmtId="164" fontId="3" fillId="0" borderId="6" xfId="3" applyNumberFormat="1" applyFont="1" applyFill="1" applyBorder="1" applyAlignment="1" applyProtection="1"/>
    <xf numFmtId="164" fontId="3" fillId="0" borderId="7" xfId="3" applyNumberFormat="1" applyFont="1" applyFill="1" applyBorder="1" applyAlignment="1" applyProtection="1"/>
    <xf numFmtId="164" fontId="3" fillId="0" borderId="8" xfId="3" applyNumberFormat="1" applyFont="1" applyFill="1" applyBorder="1" applyAlignment="1" applyProtection="1"/>
    <xf numFmtId="164" fontId="3" fillId="0" borderId="6" xfId="3" applyNumberFormat="1" applyFont="1" applyBorder="1" applyAlignment="1" applyProtection="1"/>
    <xf numFmtId="164" fontId="3" fillId="0" borderId="7" xfId="3" applyNumberFormat="1" applyFont="1" applyBorder="1" applyAlignment="1" applyProtection="1"/>
    <xf numFmtId="164" fontId="3" fillId="0" borderId="8" xfId="3" applyNumberFormat="1" applyFont="1" applyBorder="1" applyAlignment="1" applyProtection="1"/>
    <xf numFmtId="0" fontId="3" fillId="2" borderId="6" xfId="3" applyFont="1" applyFill="1" applyBorder="1" applyAlignment="1" applyProtection="1">
      <protection locked="0"/>
    </xf>
    <xf numFmtId="0" fontId="3" fillId="2" borderId="7" xfId="3" applyFont="1" applyFill="1" applyBorder="1" applyAlignment="1" applyProtection="1">
      <protection locked="0"/>
    </xf>
    <xf numFmtId="165" fontId="3" fillId="2" borderId="7" xfId="3" applyNumberFormat="1" applyFont="1" applyFill="1" applyBorder="1" applyAlignment="1" applyProtection="1">
      <protection locked="0"/>
    </xf>
    <xf numFmtId="165" fontId="3" fillId="2" borderId="8" xfId="3" applyNumberFormat="1" applyFont="1" applyFill="1" applyBorder="1" applyAlignment="1" applyProtection="1">
      <protection locked="0"/>
    </xf>
    <xf numFmtId="165" fontId="3" fillId="2" borderId="6" xfId="3" applyNumberFormat="1" applyFont="1" applyFill="1" applyBorder="1" applyAlignment="1" applyProtection="1">
      <protection locked="0"/>
    </xf>
    <xf numFmtId="41" fontId="3" fillId="2" borderId="7" xfId="5" applyFont="1" applyFill="1" applyBorder="1" applyAlignment="1" applyProtection="1">
      <protection locked="0"/>
    </xf>
    <xf numFmtId="41" fontId="3" fillId="2" borderId="8" xfId="5" applyFont="1" applyFill="1" applyBorder="1" applyAlignment="1" applyProtection="1">
      <protection locked="0"/>
    </xf>
    <xf numFmtId="0" fontId="8" fillId="0" borderId="0" xfId="6" applyNumberFormat="1" applyFont="1" applyFill="1" applyBorder="1" applyAlignment="1" applyProtection="1">
      <alignment horizontal="left"/>
    </xf>
    <xf numFmtId="0" fontId="8" fillId="0" borderId="0" xfId="6" applyNumberFormat="1" applyFont="1" applyFill="1" applyBorder="1" applyAlignment="1" applyProtection="1">
      <alignment horizontal="center"/>
    </xf>
    <xf numFmtId="0" fontId="8" fillId="0" borderId="0" xfId="7" applyFont="1" applyProtection="1"/>
    <xf numFmtId="0" fontId="11" fillId="0" borderId="0" xfId="7" applyFont="1" applyProtection="1"/>
    <xf numFmtId="41" fontId="3" fillId="0" borderId="3" xfId="8" applyFont="1" applyFill="1" applyBorder="1" applyAlignment="1" applyProtection="1">
      <alignment horizontal="center" vertical="center" wrapText="1"/>
    </xf>
    <xf numFmtId="0" fontId="3" fillId="0" borderId="3" xfId="6" applyNumberFormat="1" applyFont="1" applyFill="1" applyBorder="1" applyAlignment="1" applyProtection="1">
      <alignment horizontal="center" vertical="center" wrapText="1"/>
    </xf>
    <xf numFmtId="41" fontId="3" fillId="2" borderId="38" xfId="8" applyFont="1" applyFill="1" applyBorder="1" applyAlignment="1" applyProtection="1">
      <protection locked="0"/>
    </xf>
    <xf numFmtId="41" fontId="3" fillId="2" borderId="24" xfId="8" applyFont="1" applyFill="1" applyBorder="1" applyAlignment="1" applyProtection="1">
      <protection locked="0"/>
    </xf>
    <xf numFmtId="41" fontId="3" fillId="5" borderId="24" xfId="8" applyFont="1" applyFill="1" applyBorder="1" applyAlignment="1" applyProtection="1"/>
    <xf numFmtId="0" fontId="3" fillId="7" borderId="3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Protection="1"/>
    <xf numFmtId="0" fontId="3" fillId="8" borderId="0" xfId="0" applyFont="1" applyFill="1" applyProtection="1"/>
    <xf numFmtId="0" fontId="4" fillId="0" borderId="0" xfId="0" applyFont="1" applyProtection="1">
      <protection hidden="1"/>
    </xf>
    <xf numFmtId="0" fontId="3" fillId="0" borderId="0" xfId="0" applyFont="1" applyProtection="1">
      <protection hidden="1"/>
    </xf>
    <xf numFmtId="0" fontId="3" fillId="0" borderId="0" xfId="0" applyFont="1" applyFill="1" applyProtection="1">
      <protection hidden="1"/>
    </xf>
    <xf numFmtId="0" fontId="3" fillId="3" borderId="0" xfId="0" applyFont="1" applyFill="1" applyProtection="1">
      <protection hidden="1"/>
    </xf>
    <xf numFmtId="0" fontId="3" fillId="0" borderId="3" xfId="3" applyFont="1" applyFill="1" applyBorder="1" applyAlignment="1" applyProtection="1">
      <alignment horizontal="center" vertical="center"/>
    </xf>
    <xf numFmtId="0" fontId="3" fillId="0" borderId="2" xfId="3" applyFont="1" applyFill="1" applyBorder="1" applyAlignment="1" applyProtection="1">
      <alignment horizontal="center" vertical="center" wrapText="1"/>
    </xf>
    <xf numFmtId="0" fontId="3" fillId="0" borderId="3" xfId="3" applyFont="1" applyBorder="1" applyAlignment="1" applyProtection="1">
      <alignment horizontal="center" vertical="center" wrapText="1"/>
    </xf>
    <xf numFmtId="0" fontId="3" fillId="0" borderId="3" xfId="2" applyNumberFormat="1" applyFont="1" applyFill="1" applyBorder="1" applyAlignment="1" applyProtection="1">
      <alignment horizontal="center" vertical="center"/>
    </xf>
    <xf numFmtId="0" fontId="3" fillId="0" borderId="56" xfId="3" applyFont="1" applyFill="1" applyBorder="1" applyAlignment="1" applyProtection="1">
      <alignment horizontal="center" vertical="center"/>
    </xf>
    <xf numFmtId="164" fontId="3" fillId="0" borderId="56" xfId="4" applyNumberFormat="1" applyFont="1" applyFill="1" applyBorder="1" applyAlignment="1" applyProtection="1">
      <alignment horizontal="right"/>
    </xf>
    <xf numFmtId="0" fontId="3" fillId="2" borderId="57" xfId="3" applyNumberFormat="1" applyFont="1" applyFill="1" applyBorder="1" applyAlignment="1" applyProtection="1">
      <protection locked="0"/>
    </xf>
    <xf numFmtId="0" fontId="3" fillId="2" borderId="53" xfId="3" applyNumberFormat="1" applyFont="1" applyFill="1" applyBorder="1" applyAlignment="1" applyProtection="1">
      <protection locked="0"/>
    </xf>
    <xf numFmtId="0" fontId="3" fillId="2" borderId="58" xfId="3" applyNumberFormat="1" applyFont="1" applyFill="1" applyBorder="1" applyAlignment="1" applyProtection="1">
      <protection locked="0"/>
    </xf>
    <xf numFmtId="0" fontId="3" fillId="2" borderId="59" xfId="3" applyNumberFormat="1" applyFont="1" applyFill="1" applyBorder="1" applyAlignment="1" applyProtection="1">
      <protection locked="0"/>
    </xf>
    <xf numFmtId="0" fontId="3" fillId="0" borderId="60" xfId="3" applyFont="1" applyFill="1" applyBorder="1" applyAlignment="1" applyProtection="1">
      <alignment horizontal="left" vertical="center" wrapText="1"/>
    </xf>
    <xf numFmtId="164" fontId="3" fillId="0" borderId="60" xfId="4" applyNumberFormat="1" applyFont="1" applyFill="1" applyBorder="1" applyAlignment="1" applyProtection="1">
      <alignment horizontal="right"/>
    </xf>
    <xf numFmtId="0" fontId="3" fillId="2" borderId="61" xfId="3" applyNumberFormat="1" applyFont="1" applyFill="1" applyBorder="1" applyAlignment="1" applyProtection="1">
      <protection locked="0"/>
    </xf>
    <xf numFmtId="0" fontId="3" fillId="2" borderId="62" xfId="3" applyNumberFormat="1" applyFont="1" applyFill="1" applyBorder="1" applyAlignment="1" applyProtection="1">
      <protection locked="0"/>
    </xf>
    <xf numFmtId="0" fontId="3" fillId="2" borderId="63" xfId="3" applyNumberFormat="1" applyFont="1" applyFill="1" applyBorder="1" applyAlignment="1" applyProtection="1">
      <protection locked="0"/>
    </xf>
    <xf numFmtId="0" fontId="3" fillId="2" borderId="60" xfId="3" applyNumberFormat="1" applyFont="1" applyFill="1" applyBorder="1" applyAlignment="1" applyProtection="1">
      <protection locked="0"/>
    </xf>
    <xf numFmtId="0" fontId="3" fillId="0" borderId="43" xfId="3" applyFont="1" applyFill="1" applyBorder="1" applyAlignment="1" applyProtection="1">
      <alignment vertical="center" wrapText="1"/>
    </xf>
    <xf numFmtId="0" fontId="3" fillId="5" borderId="46" xfId="3" applyNumberFormat="1" applyFont="1" applyFill="1" applyBorder="1" applyAlignment="1" applyProtection="1"/>
    <xf numFmtId="0" fontId="3" fillId="5" borderId="43" xfId="3" applyNumberFormat="1" applyFont="1" applyFill="1" applyBorder="1" applyAlignment="1" applyProtection="1"/>
    <xf numFmtId="0" fontId="3" fillId="5" borderId="47" xfId="3" applyNumberFormat="1" applyFont="1" applyFill="1" applyBorder="1" applyAlignment="1" applyProtection="1"/>
    <xf numFmtId="0" fontId="3" fillId="2" borderId="64" xfId="3" applyNumberFormat="1" applyFont="1" applyFill="1" applyBorder="1" applyAlignment="1" applyProtection="1">
      <protection locked="0"/>
    </xf>
    <xf numFmtId="0" fontId="3" fillId="5" borderId="54" xfId="3" applyNumberFormat="1" applyFont="1" applyFill="1" applyBorder="1" applyAlignment="1" applyProtection="1"/>
    <xf numFmtId="0" fontId="3" fillId="0" borderId="3" xfId="2" applyNumberFormat="1" applyFont="1" applyFill="1" applyBorder="1" applyAlignment="1" applyProtection="1">
      <alignment horizontal="center" vertical="center"/>
    </xf>
    <xf numFmtId="0" fontId="3" fillId="0" borderId="2" xfId="3" applyFont="1" applyFill="1" applyBorder="1" applyAlignment="1" applyProtection="1">
      <alignment horizontal="center" vertical="center" wrapText="1"/>
    </xf>
    <xf numFmtId="0" fontId="3" fillId="0" borderId="3" xfId="3" applyFont="1" applyBorder="1" applyAlignment="1" applyProtection="1">
      <alignment horizontal="center" vertical="center" wrapText="1"/>
    </xf>
    <xf numFmtId="0" fontId="3" fillId="0" borderId="3" xfId="3" applyFont="1" applyFill="1" applyBorder="1" applyAlignment="1" applyProtection="1">
      <alignment horizontal="center" vertical="center"/>
    </xf>
    <xf numFmtId="0" fontId="3" fillId="0" borderId="41" xfId="3" applyFont="1" applyFill="1" applyBorder="1" applyAlignment="1" applyProtection="1">
      <alignment horizontal="center" vertical="center"/>
    </xf>
    <xf numFmtId="0" fontId="3" fillId="0" borderId="3" xfId="3" applyFont="1" applyFill="1" applyBorder="1" applyAlignment="1" applyProtection="1">
      <alignment horizontal="center" vertical="center"/>
    </xf>
    <xf numFmtId="0" fontId="3" fillId="0" borderId="3" xfId="3" applyFont="1" applyBorder="1" applyAlignment="1" applyProtection="1">
      <alignment horizontal="center" vertical="center" wrapText="1"/>
    </xf>
    <xf numFmtId="0" fontId="3" fillId="0" borderId="3" xfId="2" applyNumberFormat="1" applyFont="1" applyFill="1" applyBorder="1" applyAlignment="1" applyProtection="1">
      <alignment horizontal="center" vertical="center"/>
    </xf>
    <xf numFmtId="0" fontId="3" fillId="0" borderId="2" xfId="2" applyNumberFormat="1" applyFont="1" applyFill="1" applyBorder="1" applyAlignment="1" applyProtection="1">
      <alignment horizontal="center" vertical="center" wrapText="1"/>
    </xf>
    <xf numFmtId="0" fontId="3" fillId="0" borderId="4" xfId="2" applyNumberFormat="1" applyFont="1" applyFill="1" applyBorder="1" applyAlignment="1" applyProtection="1">
      <alignment horizontal="center" vertical="center" wrapText="1"/>
    </xf>
    <xf numFmtId="0" fontId="7" fillId="0" borderId="0" xfId="2" quotePrefix="1" applyNumberFormat="1" applyFont="1" applyFill="1" applyBorder="1" applyAlignment="1" applyProtection="1">
      <alignment horizontal="center" vertical="center" wrapText="1"/>
    </xf>
    <xf numFmtId="0" fontId="7" fillId="0" borderId="0" xfId="2" applyNumberFormat="1" applyFont="1" applyFill="1" applyBorder="1" applyAlignment="1" applyProtection="1">
      <alignment wrapText="1"/>
    </xf>
    <xf numFmtId="0" fontId="3" fillId="0" borderId="2" xfId="2" applyNumberFormat="1" applyFont="1" applyFill="1" applyBorder="1" applyAlignment="1" applyProtection="1">
      <alignment horizontal="center" vertical="center"/>
    </xf>
    <xf numFmtId="0" fontId="3" fillId="0" borderId="4" xfId="2" applyNumberFormat="1" applyFont="1" applyFill="1" applyBorder="1" applyAlignment="1" applyProtection="1">
      <alignment horizontal="center" vertical="center"/>
    </xf>
    <xf numFmtId="0" fontId="3" fillId="0" borderId="5" xfId="2" applyNumberFormat="1" applyFont="1" applyFill="1" applyBorder="1" applyAlignment="1" applyProtection="1">
      <alignment horizontal="center" vertical="center"/>
    </xf>
    <xf numFmtId="0" fontId="3" fillId="0" borderId="3" xfId="2" applyNumberFormat="1" applyFont="1" applyFill="1" applyBorder="1" applyAlignment="1" applyProtection="1">
      <alignment horizontal="center" vertical="center"/>
    </xf>
    <xf numFmtId="0" fontId="3" fillId="0" borderId="3" xfId="3" applyFont="1" applyFill="1" applyBorder="1" applyAlignment="1" applyProtection="1">
      <alignment horizontal="center" vertical="center" wrapText="1"/>
    </xf>
    <xf numFmtId="0" fontId="3" fillId="0" borderId="5" xfId="2" applyNumberFormat="1" applyFont="1" applyFill="1" applyBorder="1" applyAlignment="1" applyProtection="1">
      <alignment horizontal="center" vertical="center" wrapText="1"/>
    </xf>
    <xf numFmtId="0" fontId="8" fillId="0" borderId="39" xfId="2" applyNumberFormat="1" applyFont="1" applyFill="1" applyBorder="1" applyAlignment="1" applyProtection="1">
      <alignment horizontal="left"/>
    </xf>
    <xf numFmtId="0" fontId="3" fillId="0" borderId="40" xfId="2" applyNumberFormat="1" applyFont="1" applyFill="1" applyBorder="1" applyAlignment="1" applyProtection="1">
      <alignment horizontal="center" vertical="center"/>
    </xf>
    <xf numFmtId="0" fontId="3" fillId="0" borderId="39" xfId="2" applyNumberFormat="1" applyFont="1" applyFill="1" applyBorder="1" applyAlignment="1" applyProtection="1">
      <alignment horizontal="center" vertical="center"/>
    </xf>
    <xf numFmtId="0" fontId="3" fillId="0" borderId="41" xfId="2" applyNumberFormat="1" applyFont="1" applyFill="1" applyBorder="1" applyAlignment="1" applyProtection="1">
      <alignment horizontal="center" vertical="center"/>
    </xf>
    <xf numFmtId="0" fontId="3" fillId="0" borderId="2" xfId="3" applyFont="1" applyFill="1" applyBorder="1" applyAlignment="1" applyProtection="1">
      <alignment horizontal="center" vertical="center" wrapText="1"/>
    </xf>
    <xf numFmtId="0" fontId="3" fillId="0" borderId="5" xfId="3" applyFont="1" applyFill="1" applyBorder="1" applyAlignment="1" applyProtection="1">
      <alignment horizontal="center" vertical="center" wrapText="1"/>
    </xf>
    <xf numFmtId="0" fontId="3" fillId="0" borderId="3" xfId="3" applyFont="1" applyBorder="1" applyAlignment="1" applyProtection="1">
      <alignment horizontal="left" vertical="center" wrapText="1"/>
    </xf>
    <xf numFmtId="0" fontId="3" fillId="0" borderId="3" xfId="2" applyNumberFormat="1" applyFont="1" applyFill="1" applyBorder="1" applyAlignment="1" applyProtection="1">
      <alignment horizontal="center" vertical="center" wrapText="1"/>
    </xf>
    <xf numFmtId="0" fontId="3" fillId="0" borderId="3" xfId="3" applyFont="1" applyBorder="1" applyAlignment="1" applyProtection="1">
      <alignment horizontal="center" vertical="center" wrapText="1"/>
    </xf>
    <xf numFmtId="0" fontId="3" fillId="0" borderId="2" xfId="3" applyFont="1" applyBorder="1" applyAlignment="1" applyProtection="1">
      <alignment horizontal="center" vertical="center" wrapText="1"/>
    </xf>
    <xf numFmtId="0" fontId="3" fillId="0" borderId="4" xfId="3" applyFont="1" applyBorder="1" applyAlignment="1" applyProtection="1">
      <alignment horizontal="center" vertical="center" wrapText="1"/>
    </xf>
    <xf numFmtId="0" fontId="3" fillId="0" borderId="3" xfId="2" applyNumberFormat="1" applyFont="1" applyFill="1" applyBorder="1" applyAlignment="1" applyProtection="1">
      <alignment horizontal="left" vertical="center" wrapText="1"/>
    </xf>
    <xf numFmtId="0" fontId="3" fillId="0" borderId="3" xfId="2" quotePrefix="1" applyNumberFormat="1" applyFont="1" applyFill="1" applyBorder="1" applyAlignment="1" applyProtection="1">
      <alignment horizontal="center" vertical="center" wrapText="1"/>
    </xf>
    <xf numFmtId="0" fontId="3" fillId="0" borderId="15" xfId="3" applyFont="1" applyFill="1" applyBorder="1" applyAlignment="1" applyProtection="1">
      <alignment horizontal="left" wrapText="1"/>
    </xf>
    <xf numFmtId="0" fontId="3" fillId="0" borderId="47" xfId="3" applyFont="1" applyFill="1" applyBorder="1" applyAlignment="1" applyProtection="1">
      <alignment horizontal="left" wrapText="1"/>
    </xf>
    <xf numFmtId="0" fontId="3" fillId="0" borderId="2" xfId="3" applyFont="1" applyFill="1" applyBorder="1" applyAlignment="1" applyProtection="1">
      <alignment horizontal="center" vertical="center"/>
    </xf>
    <xf numFmtId="0" fontId="3" fillId="0" borderId="5" xfId="3" applyFont="1" applyFill="1" applyBorder="1" applyAlignment="1" applyProtection="1">
      <alignment horizontal="center" vertical="center"/>
    </xf>
    <xf numFmtId="0" fontId="3" fillId="0" borderId="40" xfId="3" applyFont="1" applyFill="1" applyBorder="1" applyAlignment="1" applyProtection="1">
      <alignment horizontal="center" vertical="center"/>
    </xf>
    <xf numFmtId="0" fontId="10" fillId="0" borderId="39" xfId="0" applyFont="1" applyBorder="1"/>
    <xf numFmtId="0" fontId="10" fillId="0" borderId="41" xfId="0" applyFont="1" applyBorder="1"/>
    <xf numFmtId="0" fontId="3" fillId="0" borderId="49" xfId="3" applyFont="1" applyFill="1" applyBorder="1" applyAlignment="1" applyProtection="1">
      <alignment horizontal="center" vertical="center"/>
    </xf>
    <xf numFmtId="0" fontId="3" fillId="0" borderId="50" xfId="3" applyFont="1" applyFill="1" applyBorder="1" applyAlignment="1" applyProtection="1">
      <alignment horizontal="center" vertical="center"/>
    </xf>
    <xf numFmtId="0" fontId="3" fillId="0" borderId="51" xfId="3" applyFont="1" applyFill="1" applyBorder="1" applyAlignment="1" applyProtection="1">
      <alignment horizontal="center" vertical="center"/>
    </xf>
    <xf numFmtId="0" fontId="3" fillId="0" borderId="52" xfId="3" applyFont="1" applyFill="1" applyBorder="1" applyAlignment="1" applyProtection="1">
      <alignment horizontal="center" vertical="center"/>
    </xf>
    <xf numFmtId="0" fontId="3" fillId="0" borderId="39" xfId="3" applyFont="1" applyFill="1" applyBorder="1" applyAlignment="1" applyProtection="1">
      <alignment horizontal="center" vertical="center"/>
    </xf>
    <xf numFmtId="0" fontId="3" fillId="0" borderId="41" xfId="3" applyFont="1" applyFill="1" applyBorder="1" applyAlignment="1" applyProtection="1">
      <alignment horizontal="center" vertical="center"/>
    </xf>
    <xf numFmtId="0" fontId="3" fillId="0" borderId="3" xfId="3" applyFont="1" applyFill="1" applyBorder="1" applyAlignment="1" applyProtection="1">
      <alignment horizontal="center" vertical="center"/>
    </xf>
    <xf numFmtId="0" fontId="3" fillId="0" borderId="9" xfId="3" applyFont="1" applyFill="1" applyBorder="1" applyAlignment="1" applyProtection="1">
      <alignment horizontal="left" wrapText="1"/>
    </xf>
    <xf numFmtId="0" fontId="3" fillId="0" borderId="53" xfId="3" applyFont="1" applyFill="1" applyBorder="1" applyAlignment="1" applyProtection="1">
      <alignment horizontal="left" wrapText="1"/>
    </xf>
    <xf numFmtId="0" fontId="3" fillId="0" borderId="23" xfId="6" applyNumberFormat="1" applyFont="1" applyFill="1" applyBorder="1" applyAlignment="1" applyProtection="1">
      <alignment horizontal="left" vertical="center" wrapText="1"/>
    </xf>
    <xf numFmtId="0" fontId="3" fillId="0" borderId="54" xfId="6" applyNumberFormat="1" applyFont="1" applyFill="1" applyBorder="1" applyAlignment="1" applyProtection="1">
      <alignment horizontal="left" vertical="center" wrapText="1"/>
    </xf>
    <xf numFmtId="0" fontId="3" fillId="0" borderId="37" xfId="3" applyFont="1" applyFill="1" applyBorder="1" applyAlignment="1" applyProtection="1">
      <alignment horizontal="left" wrapText="1"/>
    </xf>
    <xf numFmtId="0" fontId="3" fillId="0" borderId="48" xfId="3" applyFont="1" applyFill="1" applyBorder="1" applyAlignment="1" applyProtection="1">
      <alignment horizontal="left" wrapText="1"/>
    </xf>
    <xf numFmtId="0" fontId="3" fillId="0" borderId="23" xfId="3" applyFont="1" applyFill="1" applyBorder="1" applyAlignment="1" applyProtection="1">
      <alignment horizontal="left" wrapText="1"/>
    </xf>
    <xf numFmtId="0" fontId="3" fillId="0" borderId="54" xfId="3" applyFont="1" applyFill="1" applyBorder="1" applyAlignment="1" applyProtection="1">
      <alignment horizontal="left" wrapText="1"/>
    </xf>
    <xf numFmtId="0" fontId="2" fillId="0" borderId="40" xfId="3" applyFont="1" applyFill="1" applyBorder="1" applyAlignment="1" applyProtection="1">
      <alignment horizontal="center" wrapText="1"/>
    </xf>
    <xf numFmtId="0" fontId="2" fillId="0" borderId="41" xfId="3" applyFont="1" applyFill="1" applyBorder="1" applyAlignment="1" applyProtection="1">
      <alignment horizontal="center" wrapText="1"/>
    </xf>
    <xf numFmtId="0" fontId="3" fillId="0" borderId="40" xfId="3" applyFont="1" applyFill="1" applyBorder="1" applyAlignment="1" applyProtection="1">
      <alignment horizontal="left" wrapText="1"/>
    </xf>
    <xf numFmtId="0" fontId="3" fillId="0" borderId="41" xfId="3" applyFont="1" applyFill="1" applyBorder="1" applyAlignment="1" applyProtection="1">
      <alignment horizontal="left" wrapText="1"/>
    </xf>
    <xf numFmtId="0" fontId="3" fillId="0" borderId="40" xfId="6" applyNumberFormat="1" applyFont="1" applyFill="1" applyBorder="1" applyAlignment="1" applyProtection="1">
      <alignment horizontal="center" vertical="center" wrapText="1"/>
    </xf>
    <xf numFmtId="0" fontId="3" fillId="0" borderId="41" xfId="6" applyNumberFormat="1" applyFont="1" applyFill="1" applyBorder="1" applyAlignment="1" applyProtection="1">
      <alignment horizontal="center" vertical="center" wrapText="1"/>
    </xf>
    <xf numFmtId="0" fontId="3" fillId="0" borderId="9" xfId="6" applyNumberFormat="1" applyFont="1" applyFill="1" applyBorder="1" applyAlignment="1" applyProtection="1">
      <alignment horizontal="left" vertical="center"/>
    </xf>
    <xf numFmtId="0" fontId="3" fillId="0" borderId="53" xfId="6" applyNumberFormat="1" applyFont="1" applyFill="1" applyBorder="1" applyAlignment="1" applyProtection="1">
      <alignment horizontal="left" vertical="center"/>
    </xf>
    <xf numFmtId="0" fontId="3" fillId="0" borderId="40" xfId="3" applyFont="1" applyFill="1" applyBorder="1" applyAlignment="1" applyProtection="1">
      <alignment horizontal="center" vertical="center" wrapText="1"/>
    </xf>
    <xf numFmtId="0" fontId="3" fillId="0" borderId="41" xfId="3" applyFont="1" applyFill="1" applyBorder="1" applyAlignment="1" applyProtection="1">
      <alignment horizontal="center" vertical="center" wrapText="1"/>
    </xf>
    <xf numFmtId="0" fontId="10" fillId="0" borderId="56" xfId="0" applyFont="1" applyBorder="1"/>
    <xf numFmtId="0" fontId="3" fillId="0" borderId="50" xfId="3" applyFont="1" applyFill="1" applyBorder="1" applyAlignment="1" applyProtection="1">
      <alignment horizontal="center" vertical="center" wrapText="1"/>
    </xf>
    <xf numFmtId="0" fontId="3" fillId="0" borderId="52" xfId="3" applyFont="1" applyFill="1" applyBorder="1" applyAlignment="1" applyProtection="1">
      <alignment horizontal="center" vertical="center" wrapText="1"/>
    </xf>
  </cellXfs>
  <cellStyles count="9">
    <cellStyle name="Millares [0] 2" xfId="8"/>
    <cellStyle name="Millares [0] 4" xfId="5"/>
    <cellStyle name="Normal" xfId="0" builtinId="0"/>
    <cellStyle name="Normal 2" xfId="7"/>
    <cellStyle name="Normal 3" xfId="3"/>
    <cellStyle name="Normal_REM 05-2002" xfId="6"/>
    <cellStyle name="Normal_REM 06-2002 2" xfId="2"/>
    <cellStyle name="Normal_REM 10-2002 2" xfId="4"/>
    <cellStyle name="Normal_RMC_0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riquelmem/Desktop/Nueva%20carpeta/16108SA-11_V1.3-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riquelmem/Desktop/Nueva%20carpeta/16108SA-11_V1.5-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riquelmem/Desktop/Nueva%20carpeta/16108SA-11_V1.5%20a2011-1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riquelmem/Desktop/Nueva%20carpeta/16108SA-11_V1.5-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riquelmem/Desktop/Nueva%20carpeta/16108SA-11_V1.3-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riquelmem/Desktop/Nueva%20carpeta/16108SA-11_V1.5%20a%20contar%20del%20mes%20de%20marzo%202011-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riquelmem/Desktop/Nueva%20carpeta/16108SA-11_V1.5%20-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riquelmem/Desktop/Nueva%20carpeta/16108SA-11_V1.5%20a%20contar%20del%20mes%20de%20marzo%202011-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riquelmem/Desktop/Nueva%20carpeta/16108SA-11_V1.5-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riquelmem/Desktop/Nueva%20carpeta/16108SA-11_V1.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riquelmem/Desktop/Nueva%20carpeta/16108SA-11_V1.5-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riquelmem/Desktop/Nueva%20carpeta/16108SA-11_V1.5-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"/>
      <sheetName val="A22"/>
      <sheetName val="A23"/>
      <sheetName val="A24"/>
      <sheetName val="A25"/>
      <sheetName val="A26"/>
      <sheetName val="A27"/>
      <sheetName val="A28"/>
      <sheetName val="control"/>
      <sheetName val="MACROS"/>
    </sheetNames>
    <sheetDataSet>
      <sheetData sheetId="0" refreshError="1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"/>
      <sheetName val="A22"/>
      <sheetName val="A23"/>
      <sheetName val="A24"/>
      <sheetName val="A25"/>
      <sheetName val="A26"/>
      <sheetName val="A27"/>
      <sheetName val="A28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"/>
      <sheetName val="A22"/>
      <sheetName val="A23"/>
      <sheetName val="A24"/>
      <sheetName val="A25"/>
      <sheetName val="A26"/>
      <sheetName val="A27"/>
      <sheetName val="A28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4</v>
          </cell>
          <cell r="E2">
            <v>7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0</v>
          </cell>
          <cell r="D3">
            <v>7</v>
          </cell>
          <cell r="E3">
            <v>4</v>
          </cell>
          <cell r="F3">
            <v>0</v>
          </cell>
          <cell r="G3">
            <v>1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"/>
      <sheetName val="A22"/>
      <sheetName val="A23"/>
      <sheetName val="A24"/>
      <sheetName val="A25"/>
      <sheetName val="A26"/>
      <sheetName val="A27"/>
      <sheetName val="A28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1</v>
          </cell>
          <cell r="D2">
            <v>6</v>
          </cell>
          <cell r="E2">
            <v>1</v>
          </cell>
          <cell r="F2">
            <v>0</v>
          </cell>
          <cell r="G2">
            <v>8</v>
          </cell>
        </row>
        <row r="3">
          <cell r="B3" t="str">
            <v xml:space="preserve">HOSPITAL DE LINARES </v>
          </cell>
          <cell r="C3">
            <v>0</v>
          </cell>
          <cell r="D3">
            <v>7</v>
          </cell>
          <cell r="E3">
            <v>4</v>
          </cell>
          <cell r="F3">
            <v>0</v>
          </cell>
          <cell r="G3">
            <v>1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"/>
      <sheetName val="A22"/>
      <sheetName val="A23"/>
      <sheetName val="A24"/>
      <sheetName val="A25"/>
      <sheetName val="A26"/>
      <sheetName val="A27"/>
      <sheetName val="A28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"/>
      <sheetName val="A22"/>
      <sheetName val="A23"/>
      <sheetName val="A24"/>
      <sheetName val="A25"/>
      <sheetName val="A26"/>
      <sheetName val="A27"/>
      <sheetName val="A28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"/>
      <sheetName val="A22"/>
      <sheetName val="A23"/>
      <sheetName val="A24"/>
      <sheetName val="A25"/>
      <sheetName val="A26"/>
      <sheetName val="A27"/>
      <sheetName val="A28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"/>
      <sheetName val="A22"/>
      <sheetName val="A23"/>
      <sheetName val="A24"/>
      <sheetName val="A25"/>
      <sheetName val="A26"/>
      <sheetName val="A27"/>
      <sheetName val="A28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"/>
      <sheetName val="A22"/>
      <sheetName val="A23"/>
      <sheetName val="A24"/>
      <sheetName val="A25"/>
      <sheetName val="A26"/>
      <sheetName val="A27"/>
      <sheetName val="A28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LINARES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"/>
      <sheetName val="A22"/>
      <sheetName val="A23"/>
      <sheetName val="A24"/>
      <sheetName val="A25"/>
      <sheetName val="A26"/>
      <sheetName val="A27"/>
      <sheetName val="A28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"/>
      <sheetName val="A22"/>
      <sheetName val="A23"/>
      <sheetName val="A24"/>
      <sheetName val="A25"/>
      <sheetName val="A26"/>
      <sheetName val="A27"/>
      <sheetName val="A28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"/>
      <sheetName val="A22"/>
      <sheetName val="A23"/>
      <sheetName val="A24"/>
      <sheetName val="A25"/>
      <sheetName val="A26"/>
      <sheetName val="A27"/>
      <sheetName val="A28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989"/>
  <sheetViews>
    <sheetView tabSelected="1" topLeftCell="B151" workbookViewId="0">
      <selection activeCell="C167" sqref="C167"/>
    </sheetView>
  </sheetViews>
  <sheetFormatPr baseColWidth="10" defaultRowHeight="15" x14ac:dyDescent="0.2"/>
  <cols>
    <col min="1" max="1" width="19.5703125" style="4" customWidth="1"/>
    <col min="2" max="2" width="23.7109375" style="4" customWidth="1"/>
    <col min="3" max="7" width="13.28515625" style="4" customWidth="1"/>
    <col min="8" max="8" width="13.7109375" style="4" customWidth="1"/>
    <col min="9" max="11" width="13.28515625" style="4" customWidth="1"/>
    <col min="12" max="12" width="13.28515625" style="203" customWidth="1"/>
    <col min="13" max="13" width="13.28515625" style="204" customWidth="1"/>
    <col min="14" max="15" width="12.7109375" style="204" customWidth="1"/>
    <col min="16" max="16" width="13.140625" style="204" customWidth="1"/>
    <col min="17" max="17" width="12.140625" style="204" customWidth="1"/>
    <col min="18" max="19" width="13.5703125" style="204" customWidth="1"/>
    <col min="20" max="20" width="17.140625" style="204" customWidth="1"/>
    <col min="21" max="22" width="17.140625" style="206" customWidth="1"/>
    <col min="23" max="24" width="17.140625" style="206" hidden="1" customWidth="1"/>
    <col min="25" max="26" width="12.7109375" style="204" hidden="1" customWidth="1"/>
    <col min="27" max="27" width="17.140625" style="204" hidden="1" customWidth="1"/>
    <col min="28" max="29" width="15.85546875" style="204" hidden="1" customWidth="1"/>
    <col min="30" max="30" width="15.85546875" style="204" customWidth="1"/>
    <col min="31" max="49" width="12.140625" style="204" customWidth="1"/>
    <col min="50" max="50" width="12.140625" style="204" hidden="1" customWidth="1"/>
    <col min="51" max="64" width="12.140625" style="204" customWidth="1"/>
    <col min="65" max="256" width="11.42578125" style="204"/>
    <col min="257" max="257" width="19.5703125" style="204" customWidth="1"/>
    <col min="258" max="258" width="23.7109375" style="204" customWidth="1"/>
    <col min="259" max="263" width="13.28515625" style="204" customWidth="1"/>
    <col min="264" max="264" width="13.7109375" style="204" customWidth="1"/>
    <col min="265" max="269" width="13.28515625" style="204" customWidth="1"/>
    <col min="270" max="271" width="12.7109375" style="204" customWidth="1"/>
    <col min="272" max="272" width="13.140625" style="204" customWidth="1"/>
    <col min="273" max="273" width="12.140625" style="204" customWidth="1"/>
    <col min="274" max="275" width="13.5703125" style="204" customWidth="1"/>
    <col min="276" max="278" width="17.140625" style="204" customWidth="1"/>
    <col min="279" max="285" width="0" style="204" hidden="1" customWidth="1"/>
    <col min="286" max="286" width="15.85546875" style="204" customWidth="1"/>
    <col min="287" max="305" width="12.140625" style="204" customWidth="1"/>
    <col min="306" max="306" width="0" style="204" hidden="1" customWidth="1"/>
    <col min="307" max="320" width="12.140625" style="204" customWidth="1"/>
    <col min="321" max="512" width="11.42578125" style="204"/>
    <col min="513" max="513" width="19.5703125" style="204" customWidth="1"/>
    <col min="514" max="514" width="23.7109375" style="204" customWidth="1"/>
    <col min="515" max="519" width="13.28515625" style="204" customWidth="1"/>
    <col min="520" max="520" width="13.7109375" style="204" customWidth="1"/>
    <col min="521" max="525" width="13.28515625" style="204" customWidth="1"/>
    <col min="526" max="527" width="12.7109375" style="204" customWidth="1"/>
    <col min="528" max="528" width="13.140625" style="204" customWidth="1"/>
    <col min="529" max="529" width="12.140625" style="204" customWidth="1"/>
    <col min="530" max="531" width="13.5703125" style="204" customWidth="1"/>
    <col min="532" max="534" width="17.140625" style="204" customWidth="1"/>
    <col min="535" max="541" width="0" style="204" hidden="1" customWidth="1"/>
    <col min="542" max="542" width="15.85546875" style="204" customWidth="1"/>
    <col min="543" max="561" width="12.140625" style="204" customWidth="1"/>
    <col min="562" max="562" width="0" style="204" hidden="1" customWidth="1"/>
    <col min="563" max="576" width="12.140625" style="204" customWidth="1"/>
    <col min="577" max="768" width="11.42578125" style="204"/>
    <col min="769" max="769" width="19.5703125" style="204" customWidth="1"/>
    <col min="770" max="770" width="23.7109375" style="204" customWidth="1"/>
    <col min="771" max="775" width="13.28515625" style="204" customWidth="1"/>
    <col min="776" max="776" width="13.7109375" style="204" customWidth="1"/>
    <col min="777" max="781" width="13.28515625" style="204" customWidth="1"/>
    <col min="782" max="783" width="12.7109375" style="204" customWidth="1"/>
    <col min="784" max="784" width="13.140625" style="204" customWidth="1"/>
    <col min="785" max="785" width="12.140625" style="204" customWidth="1"/>
    <col min="786" max="787" width="13.5703125" style="204" customWidth="1"/>
    <col min="788" max="790" width="17.140625" style="204" customWidth="1"/>
    <col min="791" max="797" width="0" style="204" hidden="1" customWidth="1"/>
    <col min="798" max="798" width="15.85546875" style="204" customWidth="1"/>
    <col min="799" max="817" width="12.140625" style="204" customWidth="1"/>
    <col min="818" max="818" width="0" style="204" hidden="1" customWidth="1"/>
    <col min="819" max="832" width="12.140625" style="204" customWidth="1"/>
    <col min="833" max="1024" width="11.42578125" style="204"/>
    <col min="1025" max="1025" width="19.5703125" style="204" customWidth="1"/>
    <col min="1026" max="1026" width="23.7109375" style="204" customWidth="1"/>
    <col min="1027" max="1031" width="13.28515625" style="204" customWidth="1"/>
    <col min="1032" max="1032" width="13.7109375" style="204" customWidth="1"/>
    <col min="1033" max="1037" width="13.28515625" style="204" customWidth="1"/>
    <col min="1038" max="1039" width="12.7109375" style="204" customWidth="1"/>
    <col min="1040" max="1040" width="13.140625" style="204" customWidth="1"/>
    <col min="1041" max="1041" width="12.140625" style="204" customWidth="1"/>
    <col min="1042" max="1043" width="13.5703125" style="204" customWidth="1"/>
    <col min="1044" max="1046" width="17.140625" style="204" customWidth="1"/>
    <col min="1047" max="1053" width="0" style="204" hidden="1" customWidth="1"/>
    <col min="1054" max="1054" width="15.85546875" style="204" customWidth="1"/>
    <col min="1055" max="1073" width="12.140625" style="204" customWidth="1"/>
    <col min="1074" max="1074" width="0" style="204" hidden="1" customWidth="1"/>
    <col min="1075" max="1088" width="12.140625" style="204" customWidth="1"/>
    <col min="1089" max="1280" width="11.42578125" style="204"/>
    <col min="1281" max="1281" width="19.5703125" style="204" customWidth="1"/>
    <col min="1282" max="1282" width="23.7109375" style="204" customWidth="1"/>
    <col min="1283" max="1287" width="13.28515625" style="204" customWidth="1"/>
    <col min="1288" max="1288" width="13.7109375" style="204" customWidth="1"/>
    <col min="1289" max="1293" width="13.28515625" style="204" customWidth="1"/>
    <col min="1294" max="1295" width="12.7109375" style="204" customWidth="1"/>
    <col min="1296" max="1296" width="13.140625" style="204" customWidth="1"/>
    <col min="1297" max="1297" width="12.140625" style="204" customWidth="1"/>
    <col min="1298" max="1299" width="13.5703125" style="204" customWidth="1"/>
    <col min="1300" max="1302" width="17.140625" style="204" customWidth="1"/>
    <col min="1303" max="1309" width="0" style="204" hidden="1" customWidth="1"/>
    <col min="1310" max="1310" width="15.85546875" style="204" customWidth="1"/>
    <col min="1311" max="1329" width="12.140625" style="204" customWidth="1"/>
    <col min="1330" max="1330" width="0" style="204" hidden="1" customWidth="1"/>
    <col min="1331" max="1344" width="12.140625" style="204" customWidth="1"/>
    <col min="1345" max="1536" width="11.42578125" style="204"/>
    <col min="1537" max="1537" width="19.5703125" style="204" customWidth="1"/>
    <col min="1538" max="1538" width="23.7109375" style="204" customWidth="1"/>
    <col min="1539" max="1543" width="13.28515625" style="204" customWidth="1"/>
    <col min="1544" max="1544" width="13.7109375" style="204" customWidth="1"/>
    <col min="1545" max="1549" width="13.28515625" style="204" customWidth="1"/>
    <col min="1550" max="1551" width="12.7109375" style="204" customWidth="1"/>
    <col min="1552" max="1552" width="13.140625" style="204" customWidth="1"/>
    <col min="1553" max="1553" width="12.140625" style="204" customWidth="1"/>
    <col min="1554" max="1555" width="13.5703125" style="204" customWidth="1"/>
    <col min="1556" max="1558" width="17.140625" style="204" customWidth="1"/>
    <col min="1559" max="1565" width="0" style="204" hidden="1" customWidth="1"/>
    <col min="1566" max="1566" width="15.85546875" style="204" customWidth="1"/>
    <col min="1567" max="1585" width="12.140625" style="204" customWidth="1"/>
    <col min="1586" max="1586" width="0" style="204" hidden="1" customWidth="1"/>
    <col min="1587" max="1600" width="12.140625" style="204" customWidth="1"/>
    <col min="1601" max="1792" width="11.42578125" style="204"/>
    <col min="1793" max="1793" width="19.5703125" style="204" customWidth="1"/>
    <col min="1794" max="1794" width="23.7109375" style="204" customWidth="1"/>
    <col min="1795" max="1799" width="13.28515625" style="204" customWidth="1"/>
    <col min="1800" max="1800" width="13.7109375" style="204" customWidth="1"/>
    <col min="1801" max="1805" width="13.28515625" style="204" customWidth="1"/>
    <col min="1806" max="1807" width="12.7109375" style="204" customWidth="1"/>
    <col min="1808" max="1808" width="13.140625" style="204" customWidth="1"/>
    <col min="1809" max="1809" width="12.140625" style="204" customWidth="1"/>
    <col min="1810" max="1811" width="13.5703125" style="204" customWidth="1"/>
    <col min="1812" max="1814" width="17.140625" style="204" customWidth="1"/>
    <col min="1815" max="1821" width="0" style="204" hidden="1" customWidth="1"/>
    <col min="1822" max="1822" width="15.85546875" style="204" customWidth="1"/>
    <col min="1823" max="1841" width="12.140625" style="204" customWidth="1"/>
    <col min="1842" max="1842" width="0" style="204" hidden="1" customWidth="1"/>
    <col min="1843" max="1856" width="12.140625" style="204" customWidth="1"/>
    <col min="1857" max="2048" width="11.42578125" style="204"/>
    <col min="2049" max="2049" width="19.5703125" style="204" customWidth="1"/>
    <col min="2050" max="2050" width="23.7109375" style="204" customWidth="1"/>
    <col min="2051" max="2055" width="13.28515625" style="204" customWidth="1"/>
    <col min="2056" max="2056" width="13.7109375" style="204" customWidth="1"/>
    <col min="2057" max="2061" width="13.28515625" style="204" customWidth="1"/>
    <col min="2062" max="2063" width="12.7109375" style="204" customWidth="1"/>
    <col min="2064" max="2064" width="13.140625" style="204" customWidth="1"/>
    <col min="2065" max="2065" width="12.140625" style="204" customWidth="1"/>
    <col min="2066" max="2067" width="13.5703125" style="204" customWidth="1"/>
    <col min="2068" max="2070" width="17.140625" style="204" customWidth="1"/>
    <col min="2071" max="2077" width="0" style="204" hidden="1" customWidth="1"/>
    <col min="2078" max="2078" width="15.85546875" style="204" customWidth="1"/>
    <col min="2079" max="2097" width="12.140625" style="204" customWidth="1"/>
    <col min="2098" max="2098" width="0" style="204" hidden="1" customWidth="1"/>
    <col min="2099" max="2112" width="12.140625" style="204" customWidth="1"/>
    <col min="2113" max="2304" width="11.42578125" style="204"/>
    <col min="2305" max="2305" width="19.5703125" style="204" customWidth="1"/>
    <col min="2306" max="2306" width="23.7109375" style="204" customWidth="1"/>
    <col min="2307" max="2311" width="13.28515625" style="204" customWidth="1"/>
    <col min="2312" max="2312" width="13.7109375" style="204" customWidth="1"/>
    <col min="2313" max="2317" width="13.28515625" style="204" customWidth="1"/>
    <col min="2318" max="2319" width="12.7109375" style="204" customWidth="1"/>
    <col min="2320" max="2320" width="13.140625" style="204" customWidth="1"/>
    <col min="2321" max="2321" width="12.140625" style="204" customWidth="1"/>
    <col min="2322" max="2323" width="13.5703125" style="204" customWidth="1"/>
    <col min="2324" max="2326" width="17.140625" style="204" customWidth="1"/>
    <col min="2327" max="2333" width="0" style="204" hidden="1" customWidth="1"/>
    <col min="2334" max="2334" width="15.85546875" style="204" customWidth="1"/>
    <col min="2335" max="2353" width="12.140625" style="204" customWidth="1"/>
    <col min="2354" max="2354" width="0" style="204" hidden="1" customWidth="1"/>
    <col min="2355" max="2368" width="12.140625" style="204" customWidth="1"/>
    <col min="2369" max="2560" width="11.42578125" style="204"/>
    <col min="2561" max="2561" width="19.5703125" style="204" customWidth="1"/>
    <col min="2562" max="2562" width="23.7109375" style="204" customWidth="1"/>
    <col min="2563" max="2567" width="13.28515625" style="204" customWidth="1"/>
    <col min="2568" max="2568" width="13.7109375" style="204" customWidth="1"/>
    <col min="2569" max="2573" width="13.28515625" style="204" customWidth="1"/>
    <col min="2574" max="2575" width="12.7109375" style="204" customWidth="1"/>
    <col min="2576" max="2576" width="13.140625" style="204" customWidth="1"/>
    <col min="2577" max="2577" width="12.140625" style="204" customWidth="1"/>
    <col min="2578" max="2579" width="13.5703125" style="204" customWidth="1"/>
    <col min="2580" max="2582" width="17.140625" style="204" customWidth="1"/>
    <col min="2583" max="2589" width="0" style="204" hidden="1" customWidth="1"/>
    <col min="2590" max="2590" width="15.85546875" style="204" customWidth="1"/>
    <col min="2591" max="2609" width="12.140625" style="204" customWidth="1"/>
    <col min="2610" max="2610" width="0" style="204" hidden="1" customWidth="1"/>
    <col min="2611" max="2624" width="12.140625" style="204" customWidth="1"/>
    <col min="2625" max="2816" width="11.42578125" style="204"/>
    <col min="2817" max="2817" width="19.5703125" style="204" customWidth="1"/>
    <col min="2818" max="2818" width="23.7109375" style="204" customWidth="1"/>
    <col min="2819" max="2823" width="13.28515625" style="204" customWidth="1"/>
    <col min="2824" max="2824" width="13.7109375" style="204" customWidth="1"/>
    <col min="2825" max="2829" width="13.28515625" style="204" customWidth="1"/>
    <col min="2830" max="2831" width="12.7109375" style="204" customWidth="1"/>
    <col min="2832" max="2832" width="13.140625" style="204" customWidth="1"/>
    <col min="2833" max="2833" width="12.140625" style="204" customWidth="1"/>
    <col min="2834" max="2835" width="13.5703125" style="204" customWidth="1"/>
    <col min="2836" max="2838" width="17.140625" style="204" customWidth="1"/>
    <col min="2839" max="2845" width="0" style="204" hidden="1" customWidth="1"/>
    <col min="2846" max="2846" width="15.85546875" style="204" customWidth="1"/>
    <col min="2847" max="2865" width="12.140625" style="204" customWidth="1"/>
    <col min="2866" max="2866" width="0" style="204" hidden="1" customWidth="1"/>
    <col min="2867" max="2880" width="12.140625" style="204" customWidth="1"/>
    <col min="2881" max="3072" width="11.42578125" style="204"/>
    <col min="3073" max="3073" width="19.5703125" style="204" customWidth="1"/>
    <col min="3074" max="3074" width="23.7109375" style="204" customWidth="1"/>
    <col min="3075" max="3079" width="13.28515625" style="204" customWidth="1"/>
    <col min="3080" max="3080" width="13.7109375" style="204" customWidth="1"/>
    <col min="3081" max="3085" width="13.28515625" style="204" customWidth="1"/>
    <col min="3086" max="3087" width="12.7109375" style="204" customWidth="1"/>
    <col min="3088" max="3088" width="13.140625" style="204" customWidth="1"/>
    <col min="3089" max="3089" width="12.140625" style="204" customWidth="1"/>
    <col min="3090" max="3091" width="13.5703125" style="204" customWidth="1"/>
    <col min="3092" max="3094" width="17.140625" style="204" customWidth="1"/>
    <col min="3095" max="3101" width="0" style="204" hidden="1" customWidth="1"/>
    <col min="3102" max="3102" width="15.85546875" style="204" customWidth="1"/>
    <col min="3103" max="3121" width="12.140625" style="204" customWidth="1"/>
    <col min="3122" max="3122" width="0" style="204" hidden="1" customWidth="1"/>
    <col min="3123" max="3136" width="12.140625" style="204" customWidth="1"/>
    <col min="3137" max="3328" width="11.42578125" style="204"/>
    <col min="3329" max="3329" width="19.5703125" style="204" customWidth="1"/>
    <col min="3330" max="3330" width="23.7109375" style="204" customWidth="1"/>
    <col min="3331" max="3335" width="13.28515625" style="204" customWidth="1"/>
    <col min="3336" max="3336" width="13.7109375" style="204" customWidth="1"/>
    <col min="3337" max="3341" width="13.28515625" style="204" customWidth="1"/>
    <col min="3342" max="3343" width="12.7109375" style="204" customWidth="1"/>
    <col min="3344" max="3344" width="13.140625" style="204" customWidth="1"/>
    <col min="3345" max="3345" width="12.140625" style="204" customWidth="1"/>
    <col min="3346" max="3347" width="13.5703125" style="204" customWidth="1"/>
    <col min="3348" max="3350" width="17.140625" style="204" customWidth="1"/>
    <col min="3351" max="3357" width="0" style="204" hidden="1" customWidth="1"/>
    <col min="3358" max="3358" width="15.85546875" style="204" customWidth="1"/>
    <col min="3359" max="3377" width="12.140625" style="204" customWidth="1"/>
    <col min="3378" max="3378" width="0" style="204" hidden="1" customWidth="1"/>
    <col min="3379" max="3392" width="12.140625" style="204" customWidth="1"/>
    <col min="3393" max="3584" width="11.42578125" style="204"/>
    <col min="3585" max="3585" width="19.5703125" style="204" customWidth="1"/>
    <col min="3586" max="3586" width="23.7109375" style="204" customWidth="1"/>
    <col min="3587" max="3591" width="13.28515625" style="204" customWidth="1"/>
    <col min="3592" max="3592" width="13.7109375" style="204" customWidth="1"/>
    <col min="3593" max="3597" width="13.28515625" style="204" customWidth="1"/>
    <col min="3598" max="3599" width="12.7109375" style="204" customWidth="1"/>
    <col min="3600" max="3600" width="13.140625" style="204" customWidth="1"/>
    <col min="3601" max="3601" width="12.140625" style="204" customWidth="1"/>
    <col min="3602" max="3603" width="13.5703125" style="204" customWidth="1"/>
    <col min="3604" max="3606" width="17.140625" style="204" customWidth="1"/>
    <col min="3607" max="3613" width="0" style="204" hidden="1" customWidth="1"/>
    <col min="3614" max="3614" width="15.85546875" style="204" customWidth="1"/>
    <col min="3615" max="3633" width="12.140625" style="204" customWidth="1"/>
    <col min="3634" max="3634" width="0" style="204" hidden="1" customWidth="1"/>
    <col min="3635" max="3648" width="12.140625" style="204" customWidth="1"/>
    <col min="3649" max="3840" width="11.42578125" style="204"/>
    <col min="3841" max="3841" width="19.5703125" style="204" customWidth="1"/>
    <col min="3842" max="3842" width="23.7109375" style="204" customWidth="1"/>
    <col min="3843" max="3847" width="13.28515625" style="204" customWidth="1"/>
    <col min="3848" max="3848" width="13.7109375" style="204" customWidth="1"/>
    <col min="3849" max="3853" width="13.28515625" style="204" customWidth="1"/>
    <col min="3854" max="3855" width="12.7109375" style="204" customWidth="1"/>
    <col min="3856" max="3856" width="13.140625" style="204" customWidth="1"/>
    <col min="3857" max="3857" width="12.140625" style="204" customWidth="1"/>
    <col min="3858" max="3859" width="13.5703125" style="204" customWidth="1"/>
    <col min="3860" max="3862" width="17.140625" style="204" customWidth="1"/>
    <col min="3863" max="3869" width="0" style="204" hidden="1" customWidth="1"/>
    <col min="3870" max="3870" width="15.85546875" style="204" customWidth="1"/>
    <col min="3871" max="3889" width="12.140625" style="204" customWidth="1"/>
    <col min="3890" max="3890" width="0" style="204" hidden="1" customWidth="1"/>
    <col min="3891" max="3904" width="12.140625" style="204" customWidth="1"/>
    <col min="3905" max="4096" width="11.42578125" style="204"/>
    <col min="4097" max="4097" width="19.5703125" style="204" customWidth="1"/>
    <col min="4098" max="4098" width="23.7109375" style="204" customWidth="1"/>
    <col min="4099" max="4103" width="13.28515625" style="204" customWidth="1"/>
    <col min="4104" max="4104" width="13.7109375" style="204" customWidth="1"/>
    <col min="4105" max="4109" width="13.28515625" style="204" customWidth="1"/>
    <col min="4110" max="4111" width="12.7109375" style="204" customWidth="1"/>
    <col min="4112" max="4112" width="13.140625" style="204" customWidth="1"/>
    <col min="4113" max="4113" width="12.140625" style="204" customWidth="1"/>
    <col min="4114" max="4115" width="13.5703125" style="204" customWidth="1"/>
    <col min="4116" max="4118" width="17.140625" style="204" customWidth="1"/>
    <col min="4119" max="4125" width="0" style="204" hidden="1" customWidth="1"/>
    <col min="4126" max="4126" width="15.85546875" style="204" customWidth="1"/>
    <col min="4127" max="4145" width="12.140625" style="204" customWidth="1"/>
    <col min="4146" max="4146" width="0" style="204" hidden="1" customWidth="1"/>
    <col min="4147" max="4160" width="12.140625" style="204" customWidth="1"/>
    <col min="4161" max="4352" width="11.42578125" style="204"/>
    <col min="4353" max="4353" width="19.5703125" style="204" customWidth="1"/>
    <col min="4354" max="4354" width="23.7109375" style="204" customWidth="1"/>
    <col min="4355" max="4359" width="13.28515625" style="204" customWidth="1"/>
    <col min="4360" max="4360" width="13.7109375" style="204" customWidth="1"/>
    <col min="4361" max="4365" width="13.28515625" style="204" customWidth="1"/>
    <col min="4366" max="4367" width="12.7109375" style="204" customWidth="1"/>
    <col min="4368" max="4368" width="13.140625" style="204" customWidth="1"/>
    <col min="4369" max="4369" width="12.140625" style="204" customWidth="1"/>
    <col min="4370" max="4371" width="13.5703125" style="204" customWidth="1"/>
    <col min="4372" max="4374" width="17.140625" style="204" customWidth="1"/>
    <col min="4375" max="4381" width="0" style="204" hidden="1" customWidth="1"/>
    <col min="4382" max="4382" width="15.85546875" style="204" customWidth="1"/>
    <col min="4383" max="4401" width="12.140625" style="204" customWidth="1"/>
    <col min="4402" max="4402" width="0" style="204" hidden="1" customWidth="1"/>
    <col min="4403" max="4416" width="12.140625" style="204" customWidth="1"/>
    <col min="4417" max="4608" width="11.42578125" style="204"/>
    <col min="4609" max="4609" width="19.5703125" style="204" customWidth="1"/>
    <col min="4610" max="4610" width="23.7109375" style="204" customWidth="1"/>
    <col min="4611" max="4615" width="13.28515625" style="204" customWidth="1"/>
    <col min="4616" max="4616" width="13.7109375" style="204" customWidth="1"/>
    <col min="4617" max="4621" width="13.28515625" style="204" customWidth="1"/>
    <col min="4622" max="4623" width="12.7109375" style="204" customWidth="1"/>
    <col min="4624" max="4624" width="13.140625" style="204" customWidth="1"/>
    <col min="4625" max="4625" width="12.140625" style="204" customWidth="1"/>
    <col min="4626" max="4627" width="13.5703125" style="204" customWidth="1"/>
    <col min="4628" max="4630" width="17.140625" style="204" customWidth="1"/>
    <col min="4631" max="4637" width="0" style="204" hidden="1" customWidth="1"/>
    <col min="4638" max="4638" width="15.85546875" style="204" customWidth="1"/>
    <col min="4639" max="4657" width="12.140625" style="204" customWidth="1"/>
    <col min="4658" max="4658" width="0" style="204" hidden="1" customWidth="1"/>
    <col min="4659" max="4672" width="12.140625" style="204" customWidth="1"/>
    <col min="4673" max="4864" width="11.42578125" style="204"/>
    <col min="4865" max="4865" width="19.5703125" style="204" customWidth="1"/>
    <col min="4866" max="4866" width="23.7109375" style="204" customWidth="1"/>
    <col min="4867" max="4871" width="13.28515625" style="204" customWidth="1"/>
    <col min="4872" max="4872" width="13.7109375" style="204" customWidth="1"/>
    <col min="4873" max="4877" width="13.28515625" style="204" customWidth="1"/>
    <col min="4878" max="4879" width="12.7109375" style="204" customWidth="1"/>
    <col min="4880" max="4880" width="13.140625" style="204" customWidth="1"/>
    <col min="4881" max="4881" width="12.140625" style="204" customWidth="1"/>
    <col min="4882" max="4883" width="13.5703125" style="204" customWidth="1"/>
    <col min="4884" max="4886" width="17.140625" style="204" customWidth="1"/>
    <col min="4887" max="4893" width="0" style="204" hidden="1" customWidth="1"/>
    <col min="4894" max="4894" width="15.85546875" style="204" customWidth="1"/>
    <col min="4895" max="4913" width="12.140625" style="204" customWidth="1"/>
    <col min="4914" max="4914" width="0" style="204" hidden="1" customWidth="1"/>
    <col min="4915" max="4928" width="12.140625" style="204" customWidth="1"/>
    <col min="4929" max="5120" width="11.42578125" style="204"/>
    <col min="5121" max="5121" width="19.5703125" style="204" customWidth="1"/>
    <col min="5122" max="5122" width="23.7109375" style="204" customWidth="1"/>
    <col min="5123" max="5127" width="13.28515625" style="204" customWidth="1"/>
    <col min="5128" max="5128" width="13.7109375" style="204" customWidth="1"/>
    <col min="5129" max="5133" width="13.28515625" style="204" customWidth="1"/>
    <col min="5134" max="5135" width="12.7109375" style="204" customWidth="1"/>
    <col min="5136" max="5136" width="13.140625" style="204" customWidth="1"/>
    <col min="5137" max="5137" width="12.140625" style="204" customWidth="1"/>
    <col min="5138" max="5139" width="13.5703125" style="204" customWidth="1"/>
    <col min="5140" max="5142" width="17.140625" style="204" customWidth="1"/>
    <col min="5143" max="5149" width="0" style="204" hidden="1" customWidth="1"/>
    <col min="5150" max="5150" width="15.85546875" style="204" customWidth="1"/>
    <col min="5151" max="5169" width="12.140625" style="204" customWidth="1"/>
    <col min="5170" max="5170" width="0" style="204" hidden="1" customWidth="1"/>
    <col min="5171" max="5184" width="12.140625" style="204" customWidth="1"/>
    <col min="5185" max="5376" width="11.42578125" style="204"/>
    <col min="5377" max="5377" width="19.5703125" style="204" customWidth="1"/>
    <col min="5378" max="5378" width="23.7109375" style="204" customWidth="1"/>
    <col min="5379" max="5383" width="13.28515625" style="204" customWidth="1"/>
    <col min="5384" max="5384" width="13.7109375" style="204" customWidth="1"/>
    <col min="5385" max="5389" width="13.28515625" style="204" customWidth="1"/>
    <col min="5390" max="5391" width="12.7109375" style="204" customWidth="1"/>
    <col min="5392" max="5392" width="13.140625" style="204" customWidth="1"/>
    <col min="5393" max="5393" width="12.140625" style="204" customWidth="1"/>
    <col min="5394" max="5395" width="13.5703125" style="204" customWidth="1"/>
    <col min="5396" max="5398" width="17.140625" style="204" customWidth="1"/>
    <col min="5399" max="5405" width="0" style="204" hidden="1" customWidth="1"/>
    <col min="5406" max="5406" width="15.85546875" style="204" customWidth="1"/>
    <col min="5407" max="5425" width="12.140625" style="204" customWidth="1"/>
    <col min="5426" max="5426" width="0" style="204" hidden="1" customWidth="1"/>
    <col min="5427" max="5440" width="12.140625" style="204" customWidth="1"/>
    <col min="5441" max="5632" width="11.42578125" style="204"/>
    <col min="5633" max="5633" width="19.5703125" style="204" customWidth="1"/>
    <col min="5634" max="5634" width="23.7109375" style="204" customWidth="1"/>
    <col min="5635" max="5639" width="13.28515625" style="204" customWidth="1"/>
    <col min="5640" max="5640" width="13.7109375" style="204" customWidth="1"/>
    <col min="5641" max="5645" width="13.28515625" style="204" customWidth="1"/>
    <col min="5646" max="5647" width="12.7109375" style="204" customWidth="1"/>
    <col min="5648" max="5648" width="13.140625" style="204" customWidth="1"/>
    <col min="5649" max="5649" width="12.140625" style="204" customWidth="1"/>
    <col min="5650" max="5651" width="13.5703125" style="204" customWidth="1"/>
    <col min="5652" max="5654" width="17.140625" style="204" customWidth="1"/>
    <col min="5655" max="5661" width="0" style="204" hidden="1" customWidth="1"/>
    <col min="5662" max="5662" width="15.85546875" style="204" customWidth="1"/>
    <col min="5663" max="5681" width="12.140625" style="204" customWidth="1"/>
    <col min="5682" max="5682" width="0" style="204" hidden="1" customWidth="1"/>
    <col min="5683" max="5696" width="12.140625" style="204" customWidth="1"/>
    <col min="5697" max="5888" width="11.42578125" style="204"/>
    <col min="5889" max="5889" width="19.5703125" style="204" customWidth="1"/>
    <col min="5890" max="5890" width="23.7109375" style="204" customWidth="1"/>
    <col min="5891" max="5895" width="13.28515625" style="204" customWidth="1"/>
    <col min="5896" max="5896" width="13.7109375" style="204" customWidth="1"/>
    <col min="5897" max="5901" width="13.28515625" style="204" customWidth="1"/>
    <col min="5902" max="5903" width="12.7109375" style="204" customWidth="1"/>
    <col min="5904" max="5904" width="13.140625" style="204" customWidth="1"/>
    <col min="5905" max="5905" width="12.140625" style="204" customWidth="1"/>
    <col min="5906" max="5907" width="13.5703125" style="204" customWidth="1"/>
    <col min="5908" max="5910" width="17.140625" style="204" customWidth="1"/>
    <col min="5911" max="5917" width="0" style="204" hidden="1" customWidth="1"/>
    <col min="5918" max="5918" width="15.85546875" style="204" customWidth="1"/>
    <col min="5919" max="5937" width="12.140625" style="204" customWidth="1"/>
    <col min="5938" max="5938" width="0" style="204" hidden="1" customWidth="1"/>
    <col min="5939" max="5952" width="12.140625" style="204" customWidth="1"/>
    <col min="5953" max="6144" width="11.42578125" style="204"/>
    <col min="6145" max="6145" width="19.5703125" style="204" customWidth="1"/>
    <col min="6146" max="6146" width="23.7109375" style="204" customWidth="1"/>
    <col min="6147" max="6151" width="13.28515625" style="204" customWidth="1"/>
    <col min="6152" max="6152" width="13.7109375" style="204" customWidth="1"/>
    <col min="6153" max="6157" width="13.28515625" style="204" customWidth="1"/>
    <col min="6158" max="6159" width="12.7109375" style="204" customWidth="1"/>
    <col min="6160" max="6160" width="13.140625" style="204" customWidth="1"/>
    <col min="6161" max="6161" width="12.140625" style="204" customWidth="1"/>
    <col min="6162" max="6163" width="13.5703125" style="204" customWidth="1"/>
    <col min="6164" max="6166" width="17.140625" style="204" customWidth="1"/>
    <col min="6167" max="6173" width="0" style="204" hidden="1" customWidth="1"/>
    <col min="6174" max="6174" width="15.85546875" style="204" customWidth="1"/>
    <col min="6175" max="6193" width="12.140625" style="204" customWidth="1"/>
    <col min="6194" max="6194" width="0" style="204" hidden="1" customWidth="1"/>
    <col min="6195" max="6208" width="12.140625" style="204" customWidth="1"/>
    <col min="6209" max="6400" width="11.42578125" style="204"/>
    <col min="6401" max="6401" width="19.5703125" style="204" customWidth="1"/>
    <col min="6402" max="6402" width="23.7109375" style="204" customWidth="1"/>
    <col min="6403" max="6407" width="13.28515625" style="204" customWidth="1"/>
    <col min="6408" max="6408" width="13.7109375" style="204" customWidth="1"/>
    <col min="6409" max="6413" width="13.28515625" style="204" customWidth="1"/>
    <col min="6414" max="6415" width="12.7109375" style="204" customWidth="1"/>
    <col min="6416" max="6416" width="13.140625" style="204" customWidth="1"/>
    <col min="6417" max="6417" width="12.140625" style="204" customWidth="1"/>
    <col min="6418" max="6419" width="13.5703125" style="204" customWidth="1"/>
    <col min="6420" max="6422" width="17.140625" style="204" customWidth="1"/>
    <col min="6423" max="6429" width="0" style="204" hidden="1" customWidth="1"/>
    <col min="6430" max="6430" width="15.85546875" style="204" customWidth="1"/>
    <col min="6431" max="6449" width="12.140625" style="204" customWidth="1"/>
    <col min="6450" max="6450" width="0" style="204" hidden="1" customWidth="1"/>
    <col min="6451" max="6464" width="12.140625" style="204" customWidth="1"/>
    <col min="6465" max="6656" width="11.42578125" style="204"/>
    <col min="6657" max="6657" width="19.5703125" style="204" customWidth="1"/>
    <col min="6658" max="6658" width="23.7109375" style="204" customWidth="1"/>
    <col min="6659" max="6663" width="13.28515625" style="204" customWidth="1"/>
    <col min="6664" max="6664" width="13.7109375" style="204" customWidth="1"/>
    <col min="6665" max="6669" width="13.28515625" style="204" customWidth="1"/>
    <col min="6670" max="6671" width="12.7109375" style="204" customWidth="1"/>
    <col min="6672" max="6672" width="13.140625" style="204" customWidth="1"/>
    <col min="6673" max="6673" width="12.140625" style="204" customWidth="1"/>
    <col min="6674" max="6675" width="13.5703125" style="204" customWidth="1"/>
    <col min="6676" max="6678" width="17.140625" style="204" customWidth="1"/>
    <col min="6679" max="6685" width="0" style="204" hidden="1" customWidth="1"/>
    <col min="6686" max="6686" width="15.85546875" style="204" customWidth="1"/>
    <col min="6687" max="6705" width="12.140625" style="204" customWidth="1"/>
    <col min="6706" max="6706" width="0" style="204" hidden="1" customWidth="1"/>
    <col min="6707" max="6720" width="12.140625" style="204" customWidth="1"/>
    <col min="6721" max="6912" width="11.42578125" style="204"/>
    <col min="6913" max="6913" width="19.5703125" style="204" customWidth="1"/>
    <col min="6914" max="6914" width="23.7109375" style="204" customWidth="1"/>
    <col min="6915" max="6919" width="13.28515625" style="204" customWidth="1"/>
    <col min="6920" max="6920" width="13.7109375" style="204" customWidth="1"/>
    <col min="6921" max="6925" width="13.28515625" style="204" customWidth="1"/>
    <col min="6926" max="6927" width="12.7109375" style="204" customWidth="1"/>
    <col min="6928" max="6928" width="13.140625" style="204" customWidth="1"/>
    <col min="6929" max="6929" width="12.140625" style="204" customWidth="1"/>
    <col min="6930" max="6931" width="13.5703125" style="204" customWidth="1"/>
    <col min="6932" max="6934" width="17.140625" style="204" customWidth="1"/>
    <col min="6935" max="6941" width="0" style="204" hidden="1" customWidth="1"/>
    <col min="6942" max="6942" width="15.85546875" style="204" customWidth="1"/>
    <col min="6943" max="6961" width="12.140625" style="204" customWidth="1"/>
    <col min="6962" max="6962" width="0" style="204" hidden="1" customWidth="1"/>
    <col min="6963" max="6976" width="12.140625" style="204" customWidth="1"/>
    <col min="6977" max="7168" width="11.42578125" style="204"/>
    <col min="7169" max="7169" width="19.5703125" style="204" customWidth="1"/>
    <col min="7170" max="7170" width="23.7109375" style="204" customWidth="1"/>
    <col min="7171" max="7175" width="13.28515625" style="204" customWidth="1"/>
    <col min="7176" max="7176" width="13.7109375" style="204" customWidth="1"/>
    <col min="7177" max="7181" width="13.28515625" style="204" customWidth="1"/>
    <col min="7182" max="7183" width="12.7109375" style="204" customWidth="1"/>
    <col min="7184" max="7184" width="13.140625" style="204" customWidth="1"/>
    <col min="7185" max="7185" width="12.140625" style="204" customWidth="1"/>
    <col min="7186" max="7187" width="13.5703125" style="204" customWidth="1"/>
    <col min="7188" max="7190" width="17.140625" style="204" customWidth="1"/>
    <col min="7191" max="7197" width="0" style="204" hidden="1" customWidth="1"/>
    <col min="7198" max="7198" width="15.85546875" style="204" customWidth="1"/>
    <col min="7199" max="7217" width="12.140625" style="204" customWidth="1"/>
    <col min="7218" max="7218" width="0" style="204" hidden="1" customWidth="1"/>
    <col min="7219" max="7232" width="12.140625" style="204" customWidth="1"/>
    <col min="7233" max="7424" width="11.42578125" style="204"/>
    <col min="7425" max="7425" width="19.5703125" style="204" customWidth="1"/>
    <col min="7426" max="7426" width="23.7109375" style="204" customWidth="1"/>
    <col min="7427" max="7431" width="13.28515625" style="204" customWidth="1"/>
    <col min="7432" max="7432" width="13.7109375" style="204" customWidth="1"/>
    <col min="7433" max="7437" width="13.28515625" style="204" customWidth="1"/>
    <col min="7438" max="7439" width="12.7109375" style="204" customWidth="1"/>
    <col min="7440" max="7440" width="13.140625" style="204" customWidth="1"/>
    <col min="7441" max="7441" width="12.140625" style="204" customWidth="1"/>
    <col min="7442" max="7443" width="13.5703125" style="204" customWidth="1"/>
    <col min="7444" max="7446" width="17.140625" style="204" customWidth="1"/>
    <col min="7447" max="7453" width="0" style="204" hidden="1" customWidth="1"/>
    <col min="7454" max="7454" width="15.85546875" style="204" customWidth="1"/>
    <col min="7455" max="7473" width="12.140625" style="204" customWidth="1"/>
    <col min="7474" max="7474" width="0" style="204" hidden="1" customWidth="1"/>
    <col min="7475" max="7488" width="12.140625" style="204" customWidth="1"/>
    <col min="7489" max="7680" width="11.42578125" style="204"/>
    <col min="7681" max="7681" width="19.5703125" style="204" customWidth="1"/>
    <col min="7682" max="7682" width="23.7109375" style="204" customWidth="1"/>
    <col min="7683" max="7687" width="13.28515625" style="204" customWidth="1"/>
    <col min="7688" max="7688" width="13.7109375" style="204" customWidth="1"/>
    <col min="7689" max="7693" width="13.28515625" style="204" customWidth="1"/>
    <col min="7694" max="7695" width="12.7109375" style="204" customWidth="1"/>
    <col min="7696" max="7696" width="13.140625" style="204" customWidth="1"/>
    <col min="7697" max="7697" width="12.140625" style="204" customWidth="1"/>
    <col min="7698" max="7699" width="13.5703125" style="204" customWidth="1"/>
    <col min="7700" max="7702" width="17.140625" style="204" customWidth="1"/>
    <col min="7703" max="7709" width="0" style="204" hidden="1" customWidth="1"/>
    <col min="7710" max="7710" width="15.85546875" style="204" customWidth="1"/>
    <col min="7711" max="7729" width="12.140625" style="204" customWidth="1"/>
    <col min="7730" max="7730" width="0" style="204" hidden="1" customWidth="1"/>
    <col min="7731" max="7744" width="12.140625" style="204" customWidth="1"/>
    <col min="7745" max="7936" width="11.42578125" style="204"/>
    <col min="7937" max="7937" width="19.5703125" style="204" customWidth="1"/>
    <col min="7938" max="7938" width="23.7109375" style="204" customWidth="1"/>
    <col min="7939" max="7943" width="13.28515625" style="204" customWidth="1"/>
    <col min="7944" max="7944" width="13.7109375" style="204" customWidth="1"/>
    <col min="7945" max="7949" width="13.28515625" style="204" customWidth="1"/>
    <col min="7950" max="7951" width="12.7109375" style="204" customWidth="1"/>
    <col min="7952" max="7952" width="13.140625" style="204" customWidth="1"/>
    <col min="7953" max="7953" width="12.140625" style="204" customWidth="1"/>
    <col min="7954" max="7955" width="13.5703125" style="204" customWidth="1"/>
    <col min="7956" max="7958" width="17.140625" style="204" customWidth="1"/>
    <col min="7959" max="7965" width="0" style="204" hidden="1" customWidth="1"/>
    <col min="7966" max="7966" width="15.85546875" style="204" customWidth="1"/>
    <col min="7967" max="7985" width="12.140625" style="204" customWidth="1"/>
    <col min="7986" max="7986" width="0" style="204" hidden="1" customWidth="1"/>
    <col min="7987" max="8000" width="12.140625" style="204" customWidth="1"/>
    <col min="8001" max="8192" width="11.42578125" style="204"/>
    <col min="8193" max="8193" width="19.5703125" style="204" customWidth="1"/>
    <col min="8194" max="8194" width="23.7109375" style="204" customWidth="1"/>
    <col min="8195" max="8199" width="13.28515625" style="204" customWidth="1"/>
    <col min="8200" max="8200" width="13.7109375" style="204" customWidth="1"/>
    <col min="8201" max="8205" width="13.28515625" style="204" customWidth="1"/>
    <col min="8206" max="8207" width="12.7109375" style="204" customWidth="1"/>
    <col min="8208" max="8208" width="13.140625" style="204" customWidth="1"/>
    <col min="8209" max="8209" width="12.140625" style="204" customWidth="1"/>
    <col min="8210" max="8211" width="13.5703125" style="204" customWidth="1"/>
    <col min="8212" max="8214" width="17.140625" style="204" customWidth="1"/>
    <col min="8215" max="8221" width="0" style="204" hidden="1" customWidth="1"/>
    <col min="8222" max="8222" width="15.85546875" style="204" customWidth="1"/>
    <col min="8223" max="8241" width="12.140625" style="204" customWidth="1"/>
    <col min="8242" max="8242" width="0" style="204" hidden="1" customWidth="1"/>
    <col min="8243" max="8256" width="12.140625" style="204" customWidth="1"/>
    <col min="8257" max="8448" width="11.42578125" style="204"/>
    <col min="8449" max="8449" width="19.5703125" style="204" customWidth="1"/>
    <col min="8450" max="8450" width="23.7109375" style="204" customWidth="1"/>
    <col min="8451" max="8455" width="13.28515625" style="204" customWidth="1"/>
    <col min="8456" max="8456" width="13.7109375" style="204" customWidth="1"/>
    <col min="8457" max="8461" width="13.28515625" style="204" customWidth="1"/>
    <col min="8462" max="8463" width="12.7109375" style="204" customWidth="1"/>
    <col min="8464" max="8464" width="13.140625" style="204" customWidth="1"/>
    <col min="8465" max="8465" width="12.140625" style="204" customWidth="1"/>
    <col min="8466" max="8467" width="13.5703125" style="204" customWidth="1"/>
    <col min="8468" max="8470" width="17.140625" style="204" customWidth="1"/>
    <col min="8471" max="8477" width="0" style="204" hidden="1" customWidth="1"/>
    <col min="8478" max="8478" width="15.85546875" style="204" customWidth="1"/>
    <col min="8479" max="8497" width="12.140625" style="204" customWidth="1"/>
    <col min="8498" max="8498" width="0" style="204" hidden="1" customWidth="1"/>
    <col min="8499" max="8512" width="12.140625" style="204" customWidth="1"/>
    <col min="8513" max="8704" width="11.42578125" style="204"/>
    <col min="8705" max="8705" width="19.5703125" style="204" customWidth="1"/>
    <col min="8706" max="8706" width="23.7109375" style="204" customWidth="1"/>
    <col min="8707" max="8711" width="13.28515625" style="204" customWidth="1"/>
    <col min="8712" max="8712" width="13.7109375" style="204" customWidth="1"/>
    <col min="8713" max="8717" width="13.28515625" style="204" customWidth="1"/>
    <col min="8718" max="8719" width="12.7109375" style="204" customWidth="1"/>
    <col min="8720" max="8720" width="13.140625" style="204" customWidth="1"/>
    <col min="8721" max="8721" width="12.140625" style="204" customWidth="1"/>
    <col min="8722" max="8723" width="13.5703125" style="204" customWidth="1"/>
    <col min="8724" max="8726" width="17.140625" style="204" customWidth="1"/>
    <col min="8727" max="8733" width="0" style="204" hidden="1" customWidth="1"/>
    <col min="8734" max="8734" width="15.85546875" style="204" customWidth="1"/>
    <col min="8735" max="8753" width="12.140625" style="204" customWidth="1"/>
    <col min="8754" max="8754" width="0" style="204" hidden="1" customWidth="1"/>
    <col min="8755" max="8768" width="12.140625" style="204" customWidth="1"/>
    <col min="8769" max="8960" width="11.42578125" style="204"/>
    <col min="8961" max="8961" width="19.5703125" style="204" customWidth="1"/>
    <col min="8962" max="8962" width="23.7109375" style="204" customWidth="1"/>
    <col min="8963" max="8967" width="13.28515625" style="204" customWidth="1"/>
    <col min="8968" max="8968" width="13.7109375" style="204" customWidth="1"/>
    <col min="8969" max="8973" width="13.28515625" style="204" customWidth="1"/>
    <col min="8974" max="8975" width="12.7109375" style="204" customWidth="1"/>
    <col min="8976" max="8976" width="13.140625" style="204" customWidth="1"/>
    <col min="8977" max="8977" width="12.140625" style="204" customWidth="1"/>
    <col min="8978" max="8979" width="13.5703125" style="204" customWidth="1"/>
    <col min="8980" max="8982" width="17.140625" style="204" customWidth="1"/>
    <col min="8983" max="8989" width="0" style="204" hidden="1" customWidth="1"/>
    <col min="8990" max="8990" width="15.85546875" style="204" customWidth="1"/>
    <col min="8991" max="9009" width="12.140625" style="204" customWidth="1"/>
    <col min="9010" max="9010" width="0" style="204" hidden="1" customWidth="1"/>
    <col min="9011" max="9024" width="12.140625" style="204" customWidth="1"/>
    <col min="9025" max="9216" width="11.42578125" style="204"/>
    <col min="9217" max="9217" width="19.5703125" style="204" customWidth="1"/>
    <col min="9218" max="9218" width="23.7109375" style="204" customWidth="1"/>
    <col min="9219" max="9223" width="13.28515625" style="204" customWidth="1"/>
    <col min="9224" max="9224" width="13.7109375" style="204" customWidth="1"/>
    <col min="9225" max="9229" width="13.28515625" style="204" customWidth="1"/>
    <col min="9230" max="9231" width="12.7109375" style="204" customWidth="1"/>
    <col min="9232" max="9232" width="13.140625" style="204" customWidth="1"/>
    <col min="9233" max="9233" width="12.140625" style="204" customWidth="1"/>
    <col min="9234" max="9235" width="13.5703125" style="204" customWidth="1"/>
    <col min="9236" max="9238" width="17.140625" style="204" customWidth="1"/>
    <col min="9239" max="9245" width="0" style="204" hidden="1" customWidth="1"/>
    <col min="9246" max="9246" width="15.85546875" style="204" customWidth="1"/>
    <col min="9247" max="9265" width="12.140625" style="204" customWidth="1"/>
    <col min="9266" max="9266" width="0" style="204" hidden="1" customWidth="1"/>
    <col min="9267" max="9280" width="12.140625" style="204" customWidth="1"/>
    <col min="9281" max="9472" width="11.42578125" style="204"/>
    <col min="9473" max="9473" width="19.5703125" style="204" customWidth="1"/>
    <col min="9474" max="9474" width="23.7109375" style="204" customWidth="1"/>
    <col min="9475" max="9479" width="13.28515625" style="204" customWidth="1"/>
    <col min="9480" max="9480" width="13.7109375" style="204" customWidth="1"/>
    <col min="9481" max="9485" width="13.28515625" style="204" customWidth="1"/>
    <col min="9486" max="9487" width="12.7109375" style="204" customWidth="1"/>
    <col min="9488" max="9488" width="13.140625" style="204" customWidth="1"/>
    <col min="9489" max="9489" width="12.140625" style="204" customWidth="1"/>
    <col min="9490" max="9491" width="13.5703125" style="204" customWidth="1"/>
    <col min="9492" max="9494" width="17.140625" style="204" customWidth="1"/>
    <col min="9495" max="9501" width="0" style="204" hidden="1" customWidth="1"/>
    <col min="9502" max="9502" width="15.85546875" style="204" customWidth="1"/>
    <col min="9503" max="9521" width="12.140625" style="204" customWidth="1"/>
    <col min="9522" max="9522" width="0" style="204" hidden="1" customWidth="1"/>
    <col min="9523" max="9536" width="12.140625" style="204" customWidth="1"/>
    <col min="9537" max="9728" width="11.42578125" style="204"/>
    <col min="9729" max="9729" width="19.5703125" style="204" customWidth="1"/>
    <col min="9730" max="9730" width="23.7109375" style="204" customWidth="1"/>
    <col min="9731" max="9735" width="13.28515625" style="204" customWidth="1"/>
    <col min="9736" max="9736" width="13.7109375" style="204" customWidth="1"/>
    <col min="9737" max="9741" width="13.28515625" style="204" customWidth="1"/>
    <col min="9742" max="9743" width="12.7109375" style="204" customWidth="1"/>
    <col min="9744" max="9744" width="13.140625" style="204" customWidth="1"/>
    <col min="9745" max="9745" width="12.140625" style="204" customWidth="1"/>
    <col min="9746" max="9747" width="13.5703125" style="204" customWidth="1"/>
    <col min="9748" max="9750" width="17.140625" style="204" customWidth="1"/>
    <col min="9751" max="9757" width="0" style="204" hidden="1" customWidth="1"/>
    <col min="9758" max="9758" width="15.85546875" style="204" customWidth="1"/>
    <col min="9759" max="9777" width="12.140625" style="204" customWidth="1"/>
    <col min="9778" max="9778" width="0" style="204" hidden="1" customWidth="1"/>
    <col min="9779" max="9792" width="12.140625" style="204" customWidth="1"/>
    <col min="9793" max="9984" width="11.42578125" style="204"/>
    <col min="9985" max="9985" width="19.5703125" style="204" customWidth="1"/>
    <col min="9986" max="9986" width="23.7109375" style="204" customWidth="1"/>
    <col min="9987" max="9991" width="13.28515625" style="204" customWidth="1"/>
    <col min="9992" max="9992" width="13.7109375" style="204" customWidth="1"/>
    <col min="9993" max="9997" width="13.28515625" style="204" customWidth="1"/>
    <col min="9998" max="9999" width="12.7109375" style="204" customWidth="1"/>
    <col min="10000" max="10000" width="13.140625" style="204" customWidth="1"/>
    <col min="10001" max="10001" width="12.140625" style="204" customWidth="1"/>
    <col min="10002" max="10003" width="13.5703125" style="204" customWidth="1"/>
    <col min="10004" max="10006" width="17.140625" style="204" customWidth="1"/>
    <col min="10007" max="10013" width="0" style="204" hidden="1" customWidth="1"/>
    <col min="10014" max="10014" width="15.85546875" style="204" customWidth="1"/>
    <col min="10015" max="10033" width="12.140625" style="204" customWidth="1"/>
    <col min="10034" max="10034" width="0" style="204" hidden="1" customWidth="1"/>
    <col min="10035" max="10048" width="12.140625" style="204" customWidth="1"/>
    <col min="10049" max="10240" width="11.42578125" style="204"/>
    <col min="10241" max="10241" width="19.5703125" style="204" customWidth="1"/>
    <col min="10242" max="10242" width="23.7109375" style="204" customWidth="1"/>
    <col min="10243" max="10247" width="13.28515625" style="204" customWidth="1"/>
    <col min="10248" max="10248" width="13.7109375" style="204" customWidth="1"/>
    <col min="10249" max="10253" width="13.28515625" style="204" customWidth="1"/>
    <col min="10254" max="10255" width="12.7109375" style="204" customWidth="1"/>
    <col min="10256" max="10256" width="13.140625" style="204" customWidth="1"/>
    <col min="10257" max="10257" width="12.140625" style="204" customWidth="1"/>
    <col min="10258" max="10259" width="13.5703125" style="204" customWidth="1"/>
    <col min="10260" max="10262" width="17.140625" style="204" customWidth="1"/>
    <col min="10263" max="10269" width="0" style="204" hidden="1" customWidth="1"/>
    <col min="10270" max="10270" width="15.85546875" style="204" customWidth="1"/>
    <col min="10271" max="10289" width="12.140625" style="204" customWidth="1"/>
    <col min="10290" max="10290" width="0" style="204" hidden="1" customWidth="1"/>
    <col min="10291" max="10304" width="12.140625" style="204" customWidth="1"/>
    <col min="10305" max="10496" width="11.42578125" style="204"/>
    <col min="10497" max="10497" width="19.5703125" style="204" customWidth="1"/>
    <col min="10498" max="10498" width="23.7109375" style="204" customWidth="1"/>
    <col min="10499" max="10503" width="13.28515625" style="204" customWidth="1"/>
    <col min="10504" max="10504" width="13.7109375" style="204" customWidth="1"/>
    <col min="10505" max="10509" width="13.28515625" style="204" customWidth="1"/>
    <col min="10510" max="10511" width="12.7109375" style="204" customWidth="1"/>
    <col min="10512" max="10512" width="13.140625" style="204" customWidth="1"/>
    <col min="10513" max="10513" width="12.140625" style="204" customWidth="1"/>
    <col min="10514" max="10515" width="13.5703125" style="204" customWidth="1"/>
    <col min="10516" max="10518" width="17.140625" style="204" customWidth="1"/>
    <col min="10519" max="10525" width="0" style="204" hidden="1" customWidth="1"/>
    <col min="10526" max="10526" width="15.85546875" style="204" customWidth="1"/>
    <col min="10527" max="10545" width="12.140625" style="204" customWidth="1"/>
    <col min="10546" max="10546" width="0" style="204" hidden="1" customWidth="1"/>
    <col min="10547" max="10560" width="12.140625" style="204" customWidth="1"/>
    <col min="10561" max="10752" width="11.42578125" style="204"/>
    <col min="10753" max="10753" width="19.5703125" style="204" customWidth="1"/>
    <col min="10754" max="10754" width="23.7109375" style="204" customWidth="1"/>
    <col min="10755" max="10759" width="13.28515625" style="204" customWidth="1"/>
    <col min="10760" max="10760" width="13.7109375" style="204" customWidth="1"/>
    <col min="10761" max="10765" width="13.28515625" style="204" customWidth="1"/>
    <col min="10766" max="10767" width="12.7109375" style="204" customWidth="1"/>
    <col min="10768" max="10768" width="13.140625" style="204" customWidth="1"/>
    <col min="10769" max="10769" width="12.140625" style="204" customWidth="1"/>
    <col min="10770" max="10771" width="13.5703125" style="204" customWidth="1"/>
    <col min="10772" max="10774" width="17.140625" style="204" customWidth="1"/>
    <col min="10775" max="10781" width="0" style="204" hidden="1" customWidth="1"/>
    <col min="10782" max="10782" width="15.85546875" style="204" customWidth="1"/>
    <col min="10783" max="10801" width="12.140625" style="204" customWidth="1"/>
    <col min="10802" max="10802" width="0" style="204" hidden="1" customWidth="1"/>
    <col min="10803" max="10816" width="12.140625" style="204" customWidth="1"/>
    <col min="10817" max="11008" width="11.42578125" style="204"/>
    <col min="11009" max="11009" width="19.5703125" style="204" customWidth="1"/>
    <col min="11010" max="11010" width="23.7109375" style="204" customWidth="1"/>
    <col min="11011" max="11015" width="13.28515625" style="204" customWidth="1"/>
    <col min="11016" max="11016" width="13.7109375" style="204" customWidth="1"/>
    <col min="11017" max="11021" width="13.28515625" style="204" customWidth="1"/>
    <col min="11022" max="11023" width="12.7109375" style="204" customWidth="1"/>
    <col min="11024" max="11024" width="13.140625" style="204" customWidth="1"/>
    <col min="11025" max="11025" width="12.140625" style="204" customWidth="1"/>
    <col min="11026" max="11027" width="13.5703125" style="204" customWidth="1"/>
    <col min="11028" max="11030" width="17.140625" style="204" customWidth="1"/>
    <col min="11031" max="11037" width="0" style="204" hidden="1" customWidth="1"/>
    <col min="11038" max="11038" width="15.85546875" style="204" customWidth="1"/>
    <col min="11039" max="11057" width="12.140625" style="204" customWidth="1"/>
    <col min="11058" max="11058" width="0" style="204" hidden="1" customWidth="1"/>
    <col min="11059" max="11072" width="12.140625" style="204" customWidth="1"/>
    <col min="11073" max="11264" width="11.42578125" style="204"/>
    <col min="11265" max="11265" width="19.5703125" style="204" customWidth="1"/>
    <col min="11266" max="11266" width="23.7109375" style="204" customWidth="1"/>
    <col min="11267" max="11271" width="13.28515625" style="204" customWidth="1"/>
    <col min="11272" max="11272" width="13.7109375" style="204" customWidth="1"/>
    <col min="11273" max="11277" width="13.28515625" style="204" customWidth="1"/>
    <col min="11278" max="11279" width="12.7109375" style="204" customWidth="1"/>
    <col min="11280" max="11280" width="13.140625" style="204" customWidth="1"/>
    <col min="11281" max="11281" width="12.140625" style="204" customWidth="1"/>
    <col min="11282" max="11283" width="13.5703125" style="204" customWidth="1"/>
    <col min="11284" max="11286" width="17.140625" style="204" customWidth="1"/>
    <col min="11287" max="11293" width="0" style="204" hidden="1" customWidth="1"/>
    <col min="11294" max="11294" width="15.85546875" style="204" customWidth="1"/>
    <col min="11295" max="11313" width="12.140625" style="204" customWidth="1"/>
    <col min="11314" max="11314" width="0" style="204" hidden="1" customWidth="1"/>
    <col min="11315" max="11328" width="12.140625" style="204" customWidth="1"/>
    <col min="11329" max="11520" width="11.42578125" style="204"/>
    <col min="11521" max="11521" width="19.5703125" style="204" customWidth="1"/>
    <col min="11522" max="11522" width="23.7109375" style="204" customWidth="1"/>
    <col min="11523" max="11527" width="13.28515625" style="204" customWidth="1"/>
    <col min="11528" max="11528" width="13.7109375" style="204" customWidth="1"/>
    <col min="11529" max="11533" width="13.28515625" style="204" customWidth="1"/>
    <col min="11534" max="11535" width="12.7109375" style="204" customWidth="1"/>
    <col min="11536" max="11536" width="13.140625" style="204" customWidth="1"/>
    <col min="11537" max="11537" width="12.140625" style="204" customWidth="1"/>
    <col min="11538" max="11539" width="13.5703125" style="204" customWidth="1"/>
    <col min="11540" max="11542" width="17.140625" style="204" customWidth="1"/>
    <col min="11543" max="11549" width="0" style="204" hidden="1" customWidth="1"/>
    <col min="11550" max="11550" width="15.85546875" style="204" customWidth="1"/>
    <col min="11551" max="11569" width="12.140625" style="204" customWidth="1"/>
    <col min="11570" max="11570" width="0" style="204" hidden="1" customWidth="1"/>
    <col min="11571" max="11584" width="12.140625" style="204" customWidth="1"/>
    <col min="11585" max="11776" width="11.42578125" style="204"/>
    <col min="11777" max="11777" width="19.5703125" style="204" customWidth="1"/>
    <col min="11778" max="11778" width="23.7109375" style="204" customWidth="1"/>
    <col min="11779" max="11783" width="13.28515625" style="204" customWidth="1"/>
    <col min="11784" max="11784" width="13.7109375" style="204" customWidth="1"/>
    <col min="11785" max="11789" width="13.28515625" style="204" customWidth="1"/>
    <col min="11790" max="11791" width="12.7109375" style="204" customWidth="1"/>
    <col min="11792" max="11792" width="13.140625" style="204" customWidth="1"/>
    <col min="11793" max="11793" width="12.140625" style="204" customWidth="1"/>
    <col min="11794" max="11795" width="13.5703125" style="204" customWidth="1"/>
    <col min="11796" max="11798" width="17.140625" style="204" customWidth="1"/>
    <col min="11799" max="11805" width="0" style="204" hidden="1" customWidth="1"/>
    <col min="11806" max="11806" width="15.85546875" style="204" customWidth="1"/>
    <col min="11807" max="11825" width="12.140625" style="204" customWidth="1"/>
    <col min="11826" max="11826" width="0" style="204" hidden="1" customWidth="1"/>
    <col min="11827" max="11840" width="12.140625" style="204" customWidth="1"/>
    <col min="11841" max="12032" width="11.42578125" style="204"/>
    <col min="12033" max="12033" width="19.5703125" style="204" customWidth="1"/>
    <col min="12034" max="12034" width="23.7109375" style="204" customWidth="1"/>
    <col min="12035" max="12039" width="13.28515625" style="204" customWidth="1"/>
    <col min="12040" max="12040" width="13.7109375" style="204" customWidth="1"/>
    <col min="12041" max="12045" width="13.28515625" style="204" customWidth="1"/>
    <col min="12046" max="12047" width="12.7109375" style="204" customWidth="1"/>
    <col min="12048" max="12048" width="13.140625" style="204" customWidth="1"/>
    <col min="12049" max="12049" width="12.140625" style="204" customWidth="1"/>
    <col min="12050" max="12051" width="13.5703125" style="204" customWidth="1"/>
    <col min="12052" max="12054" width="17.140625" style="204" customWidth="1"/>
    <col min="12055" max="12061" width="0" style="204" hidden="1" customWidth="1"/>
    <col min="12062" max="12062" width="15.85546875" style="204" customWidth="1"/>
    <col min="12063" max="12081" width="12.140625" style="204" customWidth="1"/>
    <col min="12082" max="12082" width="0" style="204" hidden="1" customWidth="1"/>
    <col min="12083" max="12096" width="12.140625" style="204" customWidth="1"/>
    <col min="12097" max="12288" width="11.42578125" style="204"/>
    <col min="12289" max="12289" width="19.5703125" style="204" customWidth="1"/>
    <col min="12290" max="12290" width="23.7109375" style="204" customWidth="1"/>
    <col min="12291" max="12295" width="13.28515625" style="204" customWidth="1"/>
    <col min="12296" max="12296" width="13.7109375" style="204" customWidth="1"/>
    <col min="12297" max="12301" width="13.28515625" style="204" customWidth="1"/>
    <col min="12302" max="12303" width="12.7109375" style="204" customWidth="1"/>
    <col min="12304" max="12304" width="13.140625" style="204" customWidth="1"/>
    <col min="12305" max="12305" width="12.140625" style="204" customWidth="1"/>
    <col min="12306" max="12307" width="13.5703125" style="204" customWidth="1"/>
    <col min="12308" max="12310" width="17.140625" style="204" customWidth="1"/>
    <col min="12311" max="12317" width="0" style="204" hidden="1" customWidth="1"/>
    <col min="12318" max="12318" width="15.85546875" style="204" customWidth="1"/>
    <col min="12319" max="12337" width="12.140625" style="204" customWidth="1"/>
    <col min="12338" max="12338" width="0" style="204" hidden="1" customWidth="1"/>
    <col min="12339" max="12352" width="12.140625" style="204" customWidth="1"/>
    <col min="12353" max="12544" width="11.42578125" style="204"/>
    <col min="12545" max="12545" width="19.5703125" style="204" customWidth="1"/>
    <col min="12546" max="12546" width="23.7109375" style="204" customWidth="1"/>
    <col min="12547" max="12551" width="13.28515625" style="204" customWidth="1"/>
    <col min="12552" max="12552" width="13.7109375" style="204" customWidth="1"/>
    <col min="12553" max="12557" width="13.28515625" style="204" customWidth="1"/>
    <col min="12558" max="12559" width="12.7109375" style="204" customWidth="1"/>
    <col min="12560" max="12560" width="13.140625" style="204" customWidth="1"/>
    <col min="12561" max="12561" width="12.140625" style="204" customWidth="1"/>
    <col min="12562" max="12563" width="13.5703125" style="204" customWidth="1"/>
    <col min="12564" max="12566" width="17.140625" style="204" customWidth="1"/>
    <col min="12567" max="12573" width="0" style="204" hidden="1" customWidth="1"/>
    <col min="12574" max="12574" width="15.85546875" style="204" customWidth="1"/>
    <col min="12575" max="12593" width="12.140625" style="204" customWidth="1"/>
    <col min="12594" max="12594" width="0" style="204" hidden="1" customWidth="1"/>
    <col min="12595" max="12608" width="12.140625" style="204" customWidth="1"/>
    <col min="12609" max="12800" width="11.42578125" style="204"/>
    <col min="12801" max="12801" width="19.5703125" style="204" customWidth="1"/>
    <col min="12802" max="12802" width="23.7109375" style="204" customWidth="1"/>
    <col min="12803" max="12807" width="13.28515625" style="204" customWidth="1"/>
    <col min="12808" max="12808" width="13.7109375" style="204" customWidth="1"/>
    <col min="12809" max="12813" width="13.28515625" style="204" customWidth="1"/>
    <col min="12814" max="12815" width="12.7109375" style="204" customWidth="1"/>
    <col min="12816" max="12816" width="13.140625" style="204" customWidth="1"/>
    <col min="12817" max="12817" width="12.140625" style="204" customWidth="1"/>
    <col min="12818" max="12819" width="13.5703125" style="204" customWidth="1"/>
    <col min="12820" max="12822" width="17.140625" style="204" customWidth="1"/>
    <col min="12823" max="12829" width="0" style="204" hidden="1" customWidth="1"/>
    <col min="12830" max="12830" width="15.85546875" style="204" customWidth="1"/>
    <col min="12831" max="12849" width="12.140625" style="204" customWidth="1"/>
    <col min="12850" max="12850" width="0" style="204" hidden="1" customWidth="1"/>
    <col min="12851" max="12864" width="12.140625" style="204" customWidth="1"/>
    <col min="12865" max="13056" width="11.42578125" style="204"/>
    <col min="13057" max="13057" width="19.5703125" style="204" customWidth="1"/>
    <col min="13058" max="13058" width="23.7109375" style="204" customWidth="1"/>
    <col min="13059" max="13063" width="13.28515625" style="204" customWidth="1"/>
    <col min="13064" max="13064" width="13.7109375" style="204" customWidth="1"/>
    <col min="13065" max="13069" width="13.28515625" style="204" customWidth="1"/>
    <col min="13070" max="13071" width="12.7109375" style="204" customWidth="1"/>
    <col min="13072" max="13072" width="13.140625" style="204" customWidth="1"/>
    <col min="13073" max="13073" width="12.140625" style="204" customWidth="1"/>
    <col min="13074" max="13075" width="13.5703125" style="204" customWidth="1"/>
    <col min="13076" max="13078" width="17.140625" style="204" customWidth="1"/>
    <col min="13079" max="13085" width="0" style="204" hidden="1" customWidth="1"/>
    <col min="13086" max="13086" width="15.85546875" style="204" customWidth="1"/>
    <col min="13087" max="13105" width="12.140625" style="204" customWidth="1"/>
    <col min="13106" max="13106" width="0" style="204" hidden="1" customWidth="1"/>
    <col min="13107" max="13120" width="12.140625" style="204" customWidth="1"/>
    <col min="13121" max="13312" width="11.42578125" style="204"/>
    <col min="13313" max="13313" width="19.5703125" style="204" customWidth="1"/>
    <col min="13314" max="13314" width="23.7109375" style="204" customWidth="1"/>
    <col min="13315" max="13319" width="13.28515625" style="204" customWidth="1"/>
    <col min="13320" max="13320" width="13.7109375" style="204" customWidth="1"/>
    <col min="13321" max="13325" width="13.28515625" style="204" customWidth="1"/>
    <col min="13326" max="13327" width="12.7109375" style="204" customWidth="1"/>
    <col min="13328" max="13328" width="13.140625" style="204" customWidth="1"/>
    <col min="13329" max="13329" width="12.140625" style="204" customWidth="1"/>
    <col min="13330" max="13331" width="13.5703125" style="204" customWidth="1"/>
    <col min="13332" max="13334" width="17.140625" style="204" customWidth="1"/>
    <col min="13335" max="13341" width="0" style="204" hidden="1" customWidth="1"/>
    <col min="13342" max="13342" width="15.85546875" style="204" customWidth="1"/>
    <col min="13343" max="13361" width="12.140625" style="204" customWidth="1"/>
    <col min="13362" max="13362" width="0" style="204" hidden="1" customWidth="1"/>
    <col min="13363" max="13376" width="12.140625" style="204" customWidth="1"/>
    <col min="13377" max="13568" width="11.42578125" style="204"/>
    <col min="13569" max="13569" width="19.5703125" style="204" customWidth="1"/>
    <col min="13570" max="13570" width="23.7109375" style="204" customWidth="1"/>
    <col min="13571" max="13575" width="13.28515625" style="204" customWidth="1"/>
    <col min="13576" max="13576" width="13.7109375" style="204" customWidth="1"/>
    <col min="13577" max="13581" width="13.28515625" style="204" customWidth="1"/>
    <col min="13582" max="13583" width="12.7109375" style="204" customWidth="1"/>
    <col min="13584" max="13584" width="13.140625" style="204" customWidth="1"/>
    <col min="13585" max="13585" width="12.140625" style="204" customWidth="1"/>
    <col min="13586" max="13587" width="13.5703125" style="204" customWidth="1"/>
    <col min="13588" max="13590" width="17.140625" style="204" customWidth="1"/>
    <col min="13591" max="13597" width="0" style="204" hidden="1" customWidth="1"/>
    <col min="13598" max="13598" width="15.85546875" style="204" customWidth="1"/>
    <col min="13599" max="13617" width="12.140625" style="204" customWidth="1"/>
    <col min="13618" max="13618" width="0" style="204" hidden="1" customWidth="1"/>
    <col min="13619" max="13632" width="12.140625" style="204" customWidth="1"/>
    <col min="13633" max="13824" width="11.42578125" style="204"/>
    <col min="13825" max="13825" width="19.5703125" style="204" customWidth="1"/>
    <col min="13826" max="13826" width="23.7109375" style="204" customWidth="1"/>
    <col min="13827" max="13831" width="13.28515625" style="204" customWidth="1"/>
    <col min="13832" max="13832" width="13.7109375" style="204" customWidth="1"/>
    <col min="13833" max="13837" width="13.28515625" style="204" customWidth="1"/>
    <col min="13838" max="13839" width="12.7109375" style="204" customWidth="1"/>
    <col min="13840" max="13840" width="13.140625" style="204" customWidth="1"/>
    <col min="13841" max="13841" width="12.140625" style="204" customWidth="1"/>
    <col min="13842" max="13843" width="13.5703125" style="204" customWidth="1"/>
    <col min="13844" max="13846" width="17.140625" style="204" customWidth="1"/>
    <col min="13847" max="13853" width="0" style="204" hidden="1" customWidth="1"/>
    <col min="13854" max="13854" width="15.85546875" style="204" customWidth="1"/>
    <col min="13855" max="13873" width="12.140625" style="204" customWidth="1"/>
    <col min="13874" max="13874" width="0" style="204" hidden="1" customWidth="1"/>
    <col min="13875" max="13888" width="12.140625" style="204" customWidth="1"/>
    <col min="13889" max="14080" width="11.42578125" style="204"/>
    <col min="14081" max="14081" width="19.5703125" style="204" customWidth="1"/>
    <col min="14082" max="14082" width="23.7109375" style="204" customWidth="1"/>
    <col min="14083" max="14087" width="13.28515625" style="204" customWidth="1"/>
    <col min="14088" max="14088" width="13.7109375" style="204" customWidth="1"/>
    <col min="14089" max="14093" width="13.28515625" style="204" customWidth="1"/>
    <col min="14094" max="14095" width="12.7109375" style="204" customWidth="1"/>
    <col min="14096" max="14096" width="13.140625" style="204" customWidth="1"/>
    <col min="14097" max="14097" width="12.140625" style="204" customWidth="1"/>
    <col min="14098" max="14099" width="13.5703125" style="204" customWidth="1"/>
    <col min="14100" max="14102" width="17.140625" style="204" customWidth="1"/>
    <col min="14103" max="14109" width="0" style="204" hidden="1" customWidth="1"/>
    <col min="14110" max="14110" width="15.85546875" style="204" customWidth="1"/>
    <col min="14111" max="14129" width="12.140625" style="204" customWidth="1"/>
    <col min="14130" max="14130" width="0" style="204" hidden="1" customWidth="1"/>
    <col min="14131" max="14144" width="12.140625" style="204" customWidth="1"/>
    <col min="14145" max="14336" width="11.42578125" style="204"/>
    <col min="14337" max="14337" width="19.5703125" style="204" customWidth="1"/>
    <col min="14338" max="14338" width="23.7109375" style="204" customWidth="1"/>
    <col min="14339" max="14343" width="13.28515625" style="204" customWidth="1"/>
    <col min="14344" max="14344" width="13.7109375" style="204" customWidth="1"/>
    <col min="14345" max="14349" width="13.28515625" style="204" customWidth="1"/>
    <col min="14350" max="14351" width="12.7109375" style="204" customWidth="1"/>
    <col min="14352" max="14352" width="13.140625" style="204" customWidth="1"/>
    <col min="14353" max="14353" width="12.140625" style="204" customWidth="1"/>
    <col min="14354" max="14355" width="13.5703125" style="204" customWidth="1"/>
    <col min="14356" max="14358" width="17.140625" style="204" customWidth="1"/>
    <col min="14359" max="14365" width="0" style="204" hidden="1" customWidth="1"/>
    <col min="14366" max="14366" width="15.85546875" style="204" customWidth="1"/>
    <col min="14367" max="14385" width="12.140625" style="204" customWidth="1"/>
    <col min="14386" max="14386" width="0" style="204" hidden="1" customWidth="1"/>
    <col min="14387" max="14400" width="12.140625" style="204" customWidth="1"/>
    <col min="14401" max="14592" width="11.42578125" style="204"/>
    <col min="14593" max="14593" width="19.5703125" style="204" customWidth="1"/>
    <col min="14594" max="14594" width="23.7109375" style="204" customWidth="1"/>
    <col min="14595" max="14599" width="13.28515625" style="204" customWidth="1"/>
    <col min="14600" max="14600" width="13.7109375" style="204" customWidth="1"/>
    <col min="14601" max="14605" width="13.28515625" style="204" customWidth="1"/>
    <col min="14606" max="14607" width="12.7109375" style="204" customWidth="1"/>
    <col min="14608" max="14608" width="13.140625" style="204" customWidth="1"/>
    <col min="14609" max="14609" width="12.140625" style="204" customWidth="1"/>
    <col min="14610" max="14611" width="13.5703125" style="204" customWidth="1"/>
    <col min="14612" max="14614" width="17.140625" style="204" customWidth="1"/>
    <col min="14615" max="14621" width="0" style="204" hidden="1" customWidth="1"/>
    <col min="14622" max="14622" width="15.85546875" style="204" customWidth="1"/>
    <col min="14623" max="14641" width="12.140625" style="204" customWidth="1"/>
    <col min="14642" max="14642" width="0" style="204" hidden="1" customWidth="1"/>
    <col min="14643" max="14656" width="12.140625" style="204" customWidth="1"/>
    <col min="14657" max="14848" width="11.42578125" style="204"/>
    <col min="14849" max="14849" width="19.5703125" style="204" customWidth="1"/>
    <col min="14850" max="14850" width="23.7109375" style="204" customWidth="1"/>
    <col min="14851" max="14855" width="13.28515625" style="204" customWidth="1"/>
    <col min="14856" max="14856" width="13.7109375" style="204" customWidth="1"/>
    <col min="14857" max="14861" width="13.28515625" style="204" customWidth="1"/>
    <col min="14862" max="14863" width="12.7109375" style="204" customWidth="1"/>
    <col min="14864" max="14864" width="13.140625" style="204" customWidth="1"/>
    <col min="14865" max="14865" width="12.140625" style="204" customWidth="1"/>
    <col min="14866" max="14867" width="13.5703125" style="204" customWidth="1"/>
    <col min="14868" max="14870" width="17.140625" style="204" customWidth="1"/>
    <col min="14871" max="14877" width="0" style="204" hidden="1" customWidth="1"/>
    <col min="14878" max="14878" width="15.85546875" style="204" customWidth="1"/>
    <col min="14879" max="14897" width="12.140625" style="204" customWidth="1"/>
    <col min="14898" max="14898" width="0" style="204" hidden="1" customWidth="1"/>
    <col min="14899" max="14912" width="12.140625" style="204" customWidth="1"/>
    <col min="14913" max="15104" width="11.42578125" style="204"/>
    <col min="15105" max="15105" width="19.5703125" style="204" customWidth="1"/>
    <col min="15106" max="15106" width="23.7109375" style="204" customWidth="1"/>
    <col min="15107" max="15111" width="13.28515625" style="204" customWidth="1"/>
    <col min="15112" max="15112" width="13.7109375" style="204" customWidth="1"/>
    <col min="15113" max="15117" width="13.28515625" style="204" customWidth="1"/>
    <col min="15118" max="15119" width="12.7109375" style="204" customWidth="1"/>
    <col min="15120" max="15120" width="13.140625" style="204" customWidth="1"/>
    <col min="15121" max="15121" width="12.140625" style="204" customWidth="1"/>
    <col min="15122" max="15123" width="13.5703125" style="204" customWidth="1"/>
    <col min="15124" max="15126" width="17.140625" style="204" customWidth="1"/>
    <col min="15127" max="15133" width="0" style="204" hidden="1" customWidth="1"/>
    <col min="15134" max="15134" width="15.85546875" style="204" customWidth="1"/>
    <col min="15135" max="15153" width="12.140625" style="204" customWidth="1"/>
    <col min="15154" max="15154" width="0" style="204" hidden="1" customWidth="1"/>
    <col min="15155" max="15168" width="12.140625" style="204" customWidth="1"/>
    <col min="15169" max="15360" width="11.42578125" style="204"/>
    <col min="15361" max="15361" width="19.5703125" style="204" customWidth="1"/>
    <col min="15362" max="15362" width="23.7109375" style="204" customWidth="1"/>
    <col min="15363" max="15367" width="13.28515625" style="204" customWidth="1"/>
    <col min="15368" max="15368" width="13.7109375" style="204" customWidth="1"/>
    <col min="15369" max="15373" width="13.28515625" style="204" customWidth="1"/>
    <col min="15374" max="15375" width="12.7109375" style="204" customWidth="1"/>
    <col min="15376" max="15376" width="13.140625" style="204" customWidth="1"/>
    <col min="15377" max="15377" width="12.140625" style="204" customWidth="1"/>
    <col min="15378" max="15379" width="13.5703125" style="204" customWidth="1"/>
    <col min="15380" max="15382" width="17.140625" style="204" customWidth="1"/>
    <col min="15383" max="15389" width="0" style="204" hidden="1" customWidth="1"/>
    <col min="15390" max="15390" width="15.85546875" style="204" customWidth="1"/>
    <col min="15391" max="15409" width="12.140625" style="204" customWidth="1"/>
    <col min="15410" max="15410" width="0" style="204" hidden="1" customWidth="1"/>
    <col min="15411" max="15424" width="12.140625" style="204" customWidth="1"/>
    <col min="15425" max="15616" width="11.42578125" style="204"/>
    <col min="15617" max="15617" width="19.5703125" style="204" customWidth="1"/>
    <col min="15618" max="15618" width="23.7109375" style="204" customWidth="1"/>
    <col min="15619" max="15623" width="13.28515625" style="204" customWidth="1"/>
    <col min="15624" max="15624" width="13.7109375" style="204" customWidth="1"/>
    <col min="15625" max="15629" width="13.28515625" style="204" customWidth="1"/>
    <col min="15630" max="15631" width="12.7109375" style="204" customWidth="1"/>
    <col min="15632" max="15632" width="13.140625" style="204" customWidth="1"/>
    <col min="15633" max="15633" width="12.140625" style="204" customWidth="1"/>
    <col min="15634" max="15635" width="13.5703125" style="204" customWidth="1"/>
    <col min="15636" max="15638" width="17.140625" style="204" customWidth="1"/>
    <col min="15639" max="15645" width="0" style="204" hidden="1" customWidth="1"/>
    <col min="15646" max="15646" width="15.85546875" style="204" customWidth="1"/>
    <col min="15647" max="15665" width="12.140625" style="204" customWidth="1"/>
    <col min="15666" max="15666" width="0" style="204" hidden="1" customWidth="1"/>
    <col min="15667" max="15680" width="12.140625" style="204" customWidth="1"/>
    <col min="15681" max="15872" width="11.42578125" style="204"/>
    <col min="15873" max="15873" width="19.5703125" style="204" customWidth="1"/>
    <col min="15874" max="15874" width="23.7109375" style="204" customWidth="1"/>
    <col min="15875" max="15879" width="13.28515625" style="204" customWidth="1"/>
    <col min="15880" max="15880" width="13.7109375" style="204" customWidth="1"/>
    <col min="15881" max="15885" width="13.28515625" style="204" customWidth="1"/>
    <col min="15886" max="15887" width="12.7109375" style="204" customWidth="1"/>
    <col min="15888" max="15888" width="13.140625" style="204" customWidth="1"/>
    <col min="15889" max="15889" width="12.140625" style="204" customWidth="1"/>
    <col min="15890" max="15891" width="13.5703125" style="204" customWidth="1"/>
    <col min="15892" max="15894" width="17.140625" style="204" customWidth="1"/>
    <col min="15895" max="15901" width="0" style="204" hidden="1" customWidth="1"/>
    <col min="15902" max="15902" width="15.85546875" style="204" customWidth="1"/>
    <col min="15903" max="15921" width="12.140625" style="204" customWidth="1"/>
    <col min="15922" max="15922" width="0" style="204" hidden="1" customWidth="1"/>
    <col min="15923" max="15936" width="12.140625" style="204" customWidth="1"/>
    <col min="15937" max="16128" width="11.42578125" style="204"/>
    <col min="16129" max="16129" width="19.5703125" style="204" customWidth="1"/>
    <col min="16130" max="16130" width="23.7109375" style="204" customWidth="1"/>
    <col min="16131" max="16135" width="13.28515625" style="204" customWidth="1"/>
    <col min="16136" max="16136" width="13.7109375" style="204" customWidth="1"/>
    <col min="16137" max="16141" width="13.28515625" style="204" customWidth="1"/>
    <col min="16142" max="16143" width="12.7109375" style="204" customWidth="1"/>
    <col min="16144" max="16144" width="13.140625" style="204" customWidth="1"/>
    <col min="16145" max="16145" width="12.140625" style="204" customWidth="1"/>
    <col min="16146" max="16147" width="13.5703125" style="204" customWidth="1"/>
    <col min="16148" max="16150" width="17.140625" style="204" customWidth="1"/>
    <col min="16151" max="16157" width="0" style="204" hidden="1" customWidth="1"/>
    <col min="16158" max="16158" width="15.85546875" style="204" customWidth="1"/>
    <col min="16159" max="16177" width="12.140625" style="204" customWidth="1"/>
    <col min="16178" max="16178" width="0" style="204" hidden="1" customWidth="1"/>
    <col min="16179" max="16192" width="12.140625" style="204" customWidth="1"/>
    <col min="16193" max="16384" width="11.42578125" style="204"/>
  </cols>
  <sheetData>
    <row r="1" spans="1:52" s="4" customFormat="1" ht="12.75" customHeight="1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  <c r="U1" s="5"/>
      <c r="V1" s="5"/>
      <c r="W1" s="5"/>
      <c r="X1" s="5"/>
    </row>
    <row r="2" spans="1:52" s="4" customFormat="1" ht="12.75" customHeight="1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3"/>
      <c r="U2" s="5"/>
      <c r="V2" s="5"/>
      <c r="W2" s="5"/>
      <c r="X2" s="5"/>
    </row>
    <row r="3" spans="1:52" s="4" customFormat="1" ht="12.75" customHeight="1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6"/>
      <c r="E3" s="2"/>
      <c r="F3" s="2"/>
      <c r="G3" s="2"/>
      <c r="H3" s="2"/>
      <c r="I3" s="2"/>
      <c r="J3" s="2"/>
      <c r="K3" s="2"/>
      <c r="L3" s="3"/>
      <c r="U3" s="5"/>
      <c r="V3" s="5"/>
      <c r="W3" s="5"/>
      <c r="X3" s="5"/>
    </row>
    <row r="4" spans="1:52" s="4" customFormat="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3"/>
      <c r="U4" s="5"/>
      <c r="V4" s="5"/>
      <c r="W4" s="5"/>
      <c r="X4" s="5"/>
    </row>
    <row r="5" spans="1:52" s="4" customFormat="1" ht="12.75" customHeight="1" x14ac:dyDescent="0.2">
      <c r="A5" s="1" t="str">
        <f>CONCATENATE("AÑO: ",[1]NOMBRE!B7)</f>
        <v>AÑO: 2011</v>
      </c>
      <c r="B5" s="2"/>
      <c r="C5" s="2"/>
      <c r="D5" s="2"/>
      <c r="E5" s="2"/>
      <c r="F5" s="2"/>
      <c r="G5" s="2"/>
      <c r="H5" s="2"/>
      <c r="I5" s="2"/>
      <c r="J5" s="2"/>
      <c r="K5" s="2"/>
      <c r="L5" s="3"/>
      <c r="U5" s="5"/>
      <c r="V5" s="5"/>
      <c r="W5" s="5"/>
      <c r="X5" s="5"/>
    </row>
    <row r="6" spans="1:52" s="4" customFormat="1" ht="39.950000000000003" customHeight="1" x14ac:dyDescent="0.2">
      <c r="A6" s="239" t="s">
        <v>1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7"/>
      <c r="Q6" s="3"/>
      <c r="R6" s="3"/>
      <c r="S6" s="3"/>
      <c r="T6" s="3"/>
      <c r="U6" s="8"/>
      <c r="V6" s="8"/>
      <c r="W6" s="9"/>
      <c r="X6" s="9"/>
      <c r="Y6" s="2"/>
      <c r="Z6" s="2"/>
      <c r="AX6" s="5"/>
      <c r="AY6" s="5"/>
      <c r="AZ6" s="5"/>
    </row>
    <row r="7" spans="1:52" s="4" customFormat="1" ht="45" customHeight="1" x14ac:dyDescent="0.2">
      <c r="A7" s="240" t="s">
        <v>2</v>
      </c>
      <c r="B7" s="24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/>
      <c r="O7" s="11"/>
      <c r="P7" s="12"/>
      <c r="U7" s="2"/>
      <c r="V7" s="2"/>
      <c r="W7" s="2"/>
      <c r="X7" s="2"/>
      <c r="Y7" s="2"/>
      <c r="Z7" s="2"/>
      <c r="AX7" s="5"/>
      <c r="AY7" s="5"/>
      <c r="AZ7" s="5"/>
    </row>
    <row r="8" spans="1:52" s="4" customFormat="1" ht="14.25" x14ac:dyDescent="0.2">
      <c r="A8" s="13" t="s">
        <v>3</v>
      </c>
      <c r="B8" s="14"/>
      <c r="C8" s="15"/>
      <c r="D8" s="15"/>
      <c r="E8" s="15"/>
      <c r="F8" s="15"/>
      <c r="G8" s="15"/>
      <c r="H8" s="15"/>
      <c r="I8" s="15"/>
      <c r="J8" s="15"/>
      <c r="K8" s="15"/>
      <c r="L8" s="15"/>
      <c r="M8" s="16"/>
      <c r="N8" s="16"/>
      <c r="O8" s="12"/>
      <c r="P8" s="12"/>
      <c r="U8" s="2"/>
      <c r="V8" s="2"/>
      <c r="W8" s="2"/>
      <c r="X8" s="2"/>
      <c r="Y8" s="2"/>
      <c r="Z8" s="2"/>
      <c r="AX8" s="5"/>
      <c r="AY8" s="5"/>
      <c r="AZ8" s="5"/>
    </row>
    <row r="9" spans="1:52" s="4" customFormat="1" ht="16.5" customHeight="1" x14ac:dyDescent="0.15">
      <c r="A9" s="241" t="s">
        <v>4</v>
      </c>
      <c r="B9" s="241" t="s">
        <v>5</v>
      </c>
      <c r="C9" s="244" t="s">
        <v>6</v>
      </c>
      <c r="D9" s="244"/>
      <c r="E9" s="244"/>
      <c r="F9" s="244"/>
      <c r="G9" s="244"/>
      <c r="H9" s="244"/>
      <c r="I9" s="244"/>
      <c r="J9" s="244"/>
      <c r="K9" s="244"/>
      <c r="L9" s="17"/>
      <c r="M9" s="16"/>
      <c r="N9" s="12"/>
      <c r="O9" s="12"/>
      <c r="P9" s="12"/>
      <c r="U9" s="2"/>
      <c r="V9" s="2"/>
      <c r="W9" s="2"/>
      <c r="X9" s="2"/>
      <c r="Y9" s="2"/>
      <c r="Z9" s="2"/>
      <c r="AX9" s="5"/>
      <c r="AY9" s="5"/>
      <c r="AZ9" s="5"/>
    </row>
    <row r="10" spans="1:52" s="4" customFormat="1" ht="17.25" customHeight="1" x14ac:dyDescent="0.15">
      <c r="A10" s="242"/>
      <c r="B10" s="242"/>
      <c r="C10" s="245" t="s">
        <v>7</v>
      </c>
      <c r="D10" s="244" t="s">
        <v>8</v>
      </c>
      <c r="E10" s="244"/>
      <c r="F10" s="244"/>
      <c r="G10" s="244"/>
      <c r="H10" s="244"/>
      <c r="I10" s="244"/>
      <c r="J10" s="244" t="s">
        <v>9</v>
      </c>
      <c r="K10" s="244"/>
      <c r="L10" s="17"/>
      <c r="M10" s="16"/>
      <c r="N10" s="12"/>
      <c r="O10" s="12"/>
      <c r="P10" s="12"/>
      <c r="U10" s="2"/>
      <c r="V10" s="2"/>
      <c r="W10" s="2"/>
      <c r="X10" s="2"/>
      <c r="Y10" s="2"/>
      <c r="Z10" s="2"/>
      <c r="AX10" s="5"/>
      <c r="AY10" s="5"/>
      <c r="AZ10" s="5"/>
    </row>
    <row r="11" spans="1:52" s="4" customFormat="1" ht="21" x14ac:dyDescent="0.15">
      <c r="A11" s="243"/>
      <c r="B11" s="243"/>
      <c r="C11" s="245"/>
      <c r="D11" s="18" t="s">
        <v>10</v>
      </c>
      <c r="E11" s="19" t="s">
        <v>11</v>
      </c>
      <c r="F11" s="20" t="s">
        <v>12</v>
      </c>
      <c r="G11" s="19" t="s">
        <v>13</v>
      </c>
      <c r="H11" s="19" t="s">
        <v>14</v>
      </c>
      <c r="I11" s="21" t="s">
        <v>15</v>
      </c>
      <c r="J11" s="18" t="s">
        <v>16</v>
      </c>
      <c r="K11" s="22" t="s">
        <v>17</v>
      </c>
      <c r="L11" s="17"/>
      <c r="M11" s="17"/>
      <c r="N11" s="16"/>
      <c r="O11" s="12"/>
      <c r="P11" s="12"/>
      <c r="U11" s="2"/>
      <c r="V11" s="2"/>
      <c r="W11" s="2"/>
      <c r="X11" s="2"/>
      <c r="Y11" s="2"/>
      <c r="Z11" s="2"/>
      <c r="AX11" s="5"/>
      <c r="AY11" s="5"/>
      <c r="AZ11" s="5"/>
    </row>
    <row r="12" spans="1:52" s="4" customFormat="1" ht="15" customHeight="1" x14ac:dyDescent="0.2">
      <c r="A12" s="237" t="s">
        <v>18</v>
      </c>
      <c r="B12" s="23" t="s">
        <v>19</v>
      </c>
      <c r="C12" s="24">
        <f ca="1">SUM(D12:I12)</f>
        <v>99</v>
      </c>
      <c r="D12" s="25">
        <f ca="1">ENERO!D12+FEBRERO!D12+MARZO!D12+ABRIL!D12+MAYO!D12+JUNIO!D12+JULIO!D12+AGOSTO!D12+SEPTIEMBRE!D12+OCTUBRE!D12+NOVIEMBRE!D12+DICIEMBRE!D12</f>
        <v>108</v>
      </c>
      <c r="E12" s="26">
        <f>ENERO!E12+FEBRERO!E12+MARZO!E12+ABRIL!E12+MAYO!E12+JUNIO!E12+JULIO!E12+AGOSTO!E12+SEPTIEMBRE!E12+OCTUBRE!E12+NOVIEMBRE!E12+DICIEMBRE!E12</f>
        <v>0</v>
      </c>
      <c r="F12" s="26">
        <f>ENERO!F12+FEBRERO!F12+MARZO!F12+ABRIL!F12+MAYO!F12+JUNIO!F12+JULIO!F12+AGOSTO!F12+SEPTIEMBRE!F12+OCTUBRE!F12+NOVIEMBRE!F12+DICIEMBRE!F12</f>
        <v>0</v>
      </c>
      <c r="G12" s="26">
        <f>ENERO!G12+FEBRERO!G12+MARZO!G12+ABRIL!G12+MAYO!G12+JUNIO!G12+JULIO!G12+AGOSTO!G12+SEPTIEMBRE!G12+OCTUBRE!G12+NOVIEMBRE!G12+DICIEMBRE!G12</f>
        <v>0</v>
      </c>
      <c r="H12" s="26">
        <f>ENERO!H12+FEBRERO!H12+MARZO!H12+ABRIL!H12+MAYO!H12+JUNIO!H12+JULIO!H12+AGOSTO!H12+SEPTIEMBRE!H12+OCTUBRE!H12+NOVIEMBRE!H12+DICIEMBRE!H12</f>
        <v>0</v>
      </c>
      <c r="I12" s="27">
        <f>ENERO!I12+FEBRERO!I12+MARZO!I12+ABRIL!I12+MAYO!I12+JUNIO!I12+JULIO!I12+AGOSTO!I12+SEPTIEMBRE!I12+OCTUBRE!I12+NOVIEMBRE!I12+DICIEMBRE!I12</f>
        <v>0</v>
      </c>
      <c r="J12" s="25">
        <f>ENERO!J12+FEBRERO!J12+MARZO!J12+ABRIL!J12+MAYO!J12+JUNIO!J12+JULIO!J12+AGOSTO!J12+SEPTIEMBRE!J12+OCTUBRE!J12+NOVIEMBRE!J12+DICIEMBRE!J12</f>
        <v>0</v>
      </c>
      <c r="K12" s="27">
        <f>ENERO!K12+FEBRERO!K12+MARZO!K12+ABRIL!K12+MAYO!K12+JUNIO!K12+JULIO!K12+AGOSTO!K12+SEPTIEMBRE!K12+OCTUBRE!K12+NOVIEMBRE!K12+DICIEMBRE!K12</f>
        <v>0</v>
      </c>
      <c r="L12" s="28" t="str">
        <f ca="1">$X12&amp;""&amp;$Y12&amp;""&amp;Z12</f>
        <v xml:space="preserve"> El número consejerías según sexo NO puede ser diferente al Total.</v>
      </c>
      <c r="M12" s="29"/>
      <c r="N12" s="29"/>
      <c r="O12" s="29"/>
      <c r="P12" s="16"/>
      <c r="V12" s="2"/>
      <c r="W12" s="2"/>
      <c r="X12" s="30" t="str">
        <f ca="1">IF($C12&lt;&gt;($J12+$K12)," El número consejerías según sexo NO puede ser diferente al Total.","")</f>
        <v xml:space="preserve"> El número consejerías según sexo NO puede ser diferente al Total.</v>
      </c>
      <c r="Y12" s="31"/>
      <c r="Z12" s="31"/>
      <c r="AA12" s="32">
        <f ca="1">IF($C12&lt;&gt;($J12+$K12),1,0)</f>
        <v>1</v>
      </c>
      <c r="AX12" s="5"/>
      <c r="AY12" s="5"/>
      <c r="AZ12" s="5"/>
    </row>
    <row r="13" spans="1:52" s="4" customFormat="1" ht="15" customHeight="1" x14ac:dyDescent="0.2">
      <c r="A13" s="238"/>
      <c r="B13" s="33" t="s">
        <v>20</v>
      </c>
      <c r="C13" s="34">
        <f t="shared" ref="C13:C64" si="0">SUM(D13:I13)</f>
        <v>0</v>
      </c>
      <c r="D13" s="35">
        <f>ENERO!D13+FEBRERO!D13+MARZO!D13+ABRIL!D13+MAYO!D13+JUNIO!D13+JULIO!D13+AGOSTO!D13+SEPTIEMBRE!D13+OCTUBRE!D13+NOVIEMBRE!D13+DICIEMBRE!D13</f>
        <v>0</v>
      </c>
      <c r="E13" s="36">
        <f>ENERO!E13+FEBRERO!E13+MARZO!E13+ABRIL!E13+MAYO!E13+JUNIO!E13+JULIO!E13+AGOSTO!E13+SEPTIEMBRE!E13+OCTUBRE!E13+NOVIEMBRE!E13+DICIEMBRE!E13</f>
        <v>0</v>
      </c>
      <c r="F13" s="36">
        <f>ENERO!F13+FEBRERO!F13+MARZO!F13+ABRIL!F13+MAYO!F13+JUNIO!F13+JULIO!F13+AGOSTO!F13+SEPTIEMBRE!F13+OCTUBRE!F13+NOVIEMBRE!F13+DICIEMBRE!F13</f>
        <v>0</v>
      </c>
      <c r="G13" s="36">
        <f>ENERO!G13+FEBRERO!G13+MARZO!G13+ABRIL!G13+MAYO!G13+JUNIO!G13+JULIO!G13+AGOSTO!G13+SEPTIEMBRE!G13+OCTUBRE!G13+NOVIEMBRE!G13+DICIEMBRE!G13</f>
        <v>0</v>
      </c>
      <c r="H13" s="36">
        <f>ENERO!H13+FEBRERO!H13+MARZO!H13+ABRIL!H13+MAYO!H13+JUNIO!H13+JULIO!H13+AGOSTO!H13+SEPTIEMBRE!H13+OCTUBRE!H13+NOVIEMBRE!H13+DICIEMBRE!H13</f>
        <v>0</v>
      </c>
      <c r="I13" s="37">
        <f>ENERO!I13+FEBRERO!I13+MARZO!I13+ABRIL!I13+MAYO!I13+JUNIO!I13+JULIO!I13+AGOSTO!I13+SEPTIEMBRE!I13+OCTUBRE!I13+NOVIEMBRE!I13+DICIEMBRE!I13</f>
        <v>0</v>
      </c>
      <c r="J13" s="35">
        <f>ENERO!J13+FEBRERO!J13+MARZO!J13+ABRIL!J13+MAYO!J13+JUNIO!J13+JULIO!J13+AGOSTO!J13+SEPTIEMBRE!J13+OCTUBRE!J13+NOVIEMBRE!J13+DICIEMBRE!J13</f>
        <v>0</v>
      </c>
      <c r="K13" s="37">
        <f>ENERO!K13+FEBRERO!K13+MARZO!K13+ABRIL!K13+MAYO!K13+JUNIO!K13+JULIO!K13+AGOSTO!K13+SEPTIEMBRE!K13+OCTUBRE!K13+NOVIEMBRE!K13+DICIEMBRE!K13</f>
        <v>0</v>
      </c>
      <c r="L13" s="28" t="str">
        <f t="shared" ref="L13:L64" si="1">$X13&amp;""&amp;$Y13&amp;""&amp;Z13</f>
        <v/>
      </c>
      <c r="M13" s="29"/>
      <c r="N13" s="29"/>
      <c r="O13" s="29"/>
      <c r="P13" s="16"/>
      <c r="V13" s="2"/>
      <c r="W13" s="2"/>
      <c r="X13" s="30" t="str">
        <f t="shared" ref="X13:X64" si="2">IF($C13&lt;&gt;($J13+$K13)," El número consejerías según sexo NO puede ser diferente al Total.","")</f>
        <v/>
      </c>
      <c r="Y13" s="31"/>
      <c r="Z13" s="31"/>
      <c r="AA13" s="32">
        <f t="shared" ref="AA13:AA64" si="3">IF($C13&lt;&gt;($J13+$K13),1,0)</f>
        <v>0</v>
      </c>
      <c r="AX13" s="5"/>
      <c r="AY13" s="5"/>
      <c r="AZ13" s="5"/>
    </row>
    <row r="14" spans="1:52" s="4" customFormat="1" ht="15" customHeight="1" x14ac:dyDescent="0.2">
      <c r="A14" s="238"/>
      <c r="B14" s="33" t="s">
        <v>21</v>
      </c>
      <c r="C14" s="34">
        <f t="shared" si="0"/>
        <v>0</v>
      </c>
      <c r="D14" s="35">
        <f>ENERO!D14+FEBRERO!D14+MARZO!D14+ABRIL!D14+MAYO!D14+JUNIO!D14+JULIO!D14+AGOSTO!D14+SEPTIEMBRE!D14+OCTUBRE!D14+NOVIEMBRE!D14+DICIEMBRE!D14</f>
        <v>0</v>
      </c>
      <c r="E14" s="36">
        <f>ENERO!E14+FEBRERO!E14+MARZO!E14+ABRIL!E14+MAYO!E14+JUNIO!E14+JULIO!E14+AGOSTO!E14+SEPTIEMBRE!E14+OCTUBRE!E14+NOVIEMBRE!E14+DICIEMBRE!E14</f>
        <v>0</v>
      </c>
      <c r="F14" s="36">
        <f>ENERO!F14+FEBRERO!F14+MARZO!F14+ABRIL!F14+MAYO!F14+JUNIO!F14+JULIO!F14+AGOSTO!F14+SEPTIEMBRE!F14+OCTUBRE!F14+NOVIEMBRE!F14+DICIEMBRE!F14</f>
        <v>0</v>
      </c>
      <c r="G14" s="36">
        <f>ENERO!G14+FEBRERO!G14+MARZO!G14+ABRIL!G14+MAYO!G14+JUNIO!G14+JULIO!G14+AGOSTO!G14+SEPTIEMBRE!G14+OCTUBRE!G14+NOVIEMBRE!G14+DICIEMBRE!G14</f>
        <v>0</v>
      </c>
      <c r="H14" s="36">
        <f>ENERO!H14+FEBRERO!H14+MARZO!H14+ABRIL!H14+MAYO!H14+JUNIO!H14+JULIO!H14+AGOSTO!H14+SEPTIEMBRE!H14+OCTUBRE!H14+NOVIEMBRE!H14+DICIEMBRE!H14</f>
        <v>0</v>
      </c>
      <c r="I14" s="37">
        <f>ENERO!I14+FEBRERO!I14+MARZO!I14+ABRIL!I14+MAYO!I14+JUNIO!I14+JULIO!I14+AGOSTO!I14+SEPTIEMBRE!I14+OCTUBRE!I14+NOVIEMBRE!I14+DICIEMBRE!I14</f>
        <v>0</v>
      </c>
      <c r="J14" s="35">
        <f>ENERO!J14+FEBRERO!J14+MARZO!J14+ABRIL!J14+MAYO!J14+JUNIO!J14+JULIO!J14+AGOSTO!J14+SEPTIEMBRE!J14+OCTUBRE!J14+NOVIEMBRE!J14+DICIEMBRE!J14</f>
        <v>0</v>
      </c>
      <c r="K14" s="37">
        <f>ENERO!K14+FEBRERO!K14+MARZO!K14+ABRIL!K14+MAYO!K14+JUNIO!K14+JULIO!K14+AGOSTO!K14+SEPTIEMBRE!K14+OCTUBRE!K14+NOVIEMBRE!K14+DICIEMBRE!K14</f>
        <v>0</v>
      </c>
      <c r="L14" s="28" t="str">
        <f t="shared" si="1"/>
        <v/>
      </c>
      <c r="M14" s="29"/>
      <c r="N14" s="29"/>
      <c r="O14" s="29"/>
      <c r="P14" s="16"/>
      <c r="V14" s="2"/>
      <c r="W14" s="2"/>
      <c r="X14" s="30" t="str">
        <f t="shared" si="2"/>
        <v/>
      </c>
      <c r="Y14" s="31"/>
      <c r="Z14" s="31"/>
      <c r="AA14" s="32">
        <f t="shared" si="3"/>
        <v>0</v>
      </c>
      <c r="AX14" s="5"/>
      <c r="AY14" s="5"/>
      <c r="AZ14" s="5"/>
    </row>
    <row r="15" spans="1:52" s="4" customFormat="1" ht="15" customHeight="1" x14ac:dyDescent="0.2">
      <c r="A15" s="238"/>
      <c r="B15" s="33" t="s">
        <v>22</v>
      </c>
      <c r="C15" s="34">
        <f t="shared" si="0"/>
        <v>0</v>
      </c>
      <c r="D15" s="35">
        <f>ENERO!D15+FEBRERO!D15+MARZO!D15+ABRIL!D15+MAYO!D15+JUNIO!D15+JULIO!D15+AGOSTO!D15+SEPTIEMBRE!D15+OCTUBRE!D15+NOVIEMBRE!D15+DICIEMBRE!D15</f>
        <v>0</v>
      </c>
      <c r="E15" s="36">
        <f>ENERO!E15+FEBRERO!E15+MARZO!E15+ABRIL!E15+MAYO!E15+JUNIO!E15+JULIO!E15+AGOSTO!E15+SEPTIEMBRE!E15+OCTUBRE!E15+NOVIEMBRE!E15+DICIEMBRE!E15</f>
        <v>0</v>
      </c>
      <c r="F15" s="36">
        <f>ENERO!F15+FEBRERO!F15+MARZO!F15+ABRIL!F15+MAYO!F15+JUNIO!F15+JULIO!F15+AGOSTO!F15+SEPTIEMBRE!F15+OCTUBRE!F15+NOVIEMBRE!F15+DICIEMBRE!F15</f>
        <v>0</v>
      </c>
      <c r="G15" s="36">
        <f>ENERO!G15+FEBRERO!G15+MARZO!G15+ABRIL!G15+MAYO!G15+JUNIO!G15+JULIO!G15+AGOSTO!G15+SEPTIEMBRE!G15+OCTUBRE!G15+NOVIEMBRE!G15+DICIEMBRE!G15</f>
        <v>0</v>
      </c>
      <c r="H15" s="36">
        <f>ENERO!H15+FEBRERO!H15+MARZO!H15+ABRIL!H15+MAYO!H15+JUNIO!H15+JULIO!H15+AGOSTO!H15+SEPTIEMBRE!H15+OCTUBRE!H15+NOVIEMBRE!H15+DICIEMBRE!H15</f>
        <v>0</v>
      </c>
      <c r="I15" s="37">
        <f>ENERO!I15+FEBRERO!I15+MARZO!I15+ABRIL!I15+MAYO!I15+JUNIO!I15+JULIO!I15+AGOSTO!I15+SEPTIEMBRE!I15+OCTUBRE!I15+NOVIEMBRE!I15+DICIEMBRE!I15</f>
        <v>0</v>
      </c>
      <c r="J15" s="35">
        <f>ENERO!J15+FEBRERO!J15+MARZO!J15+ABRIL!J15+MAYO!J15+JUNIO!J15+JULIO!J15+AGOSTO!J15+SEPTIEMBRE!J15+OCTUBRE!J15+NOVIEMBRE!J15+DICIEMBRE!J15</f>
        <v>0</v>
      </c>
      <c r="K15" s="37">
        <f>ENERO!K15+FEBRERO!K15+MARZO!K15+ABRIL!K15+MAYO!K15+JUNIO!K15+JULIO!K15+AGOSTO!K15+SEPTIEMBRE!K15+OCTUBRE!K15+NOVIEMBRE!K15+DICIEMBRE!K15</f>
        <v>0</v>
      </c>
      <c r="L15" s="28" t="str">
        <f t="shared" si="1"/>
        <v/>
      </c>
      <c r="M15" s="29"/>
      <c r="N15" s="29"/>
      <c r="O15" s="29"/>
      <c r="P15" s="16"/>
      <c r="V15" s="2"/>
      <c r="W15" s="2"/>
      <c r="X15" s="30" t="str">
        <f t="shared" si="2"/>
        <v/>
      </c>
      <c r="Y15" s="31"/>
      <c r="Z15" s="31"/>
      <c r="AA15" s="32">
        <f t="shared" si="3"/>
        <v>0</v>
      </c>
      <c r="AX15" s="5"/>
      <c r="AY15" s="5"/>
      <c r="AZ15" s="5"/>
    </row>
    <row r="16" spans="1:52" s="4" customFormat="1" ht="15" customHeight="1" x14ac:dyDescent="0.2">
      <c r="A16" s="238"/>
      <c r="B16" s="33" t="s">
        <v>23</v>
      </c>
      <c r="C16" s="34">
        <f t="shared" si="0"/>
        <v>0</v>
      </c>
      <c r="D16" s="35">
        <f>ENERO!D16+FEBRERO!D16+MARZO!D16+ABRIL!D16+MAYO!D16+JUNIO!D16+JULIO!D16+AGOSTO!D16+SEPTIEMBRE!D16+OCTUBRE!D16+NOVIEMBRE!D16+DICIEMBRE!D16</f>
        <v>0</v>
      </c>
      <c r="E16" s="36">
        <f>ENERO!E16+FEBRERO!E16+MARZO!E16+ABRIL!E16+MAYO!E16+JUNIO!E16+JULIO!E16+AGOSTO!E16+SEPTIEMBRE!E16+OCTUBRE!E16+NOVIEMBRE!E16+DICIEMBRE!E16</f>
        <v>0</v>
      </c>
      <c r="F16" s="36">
        <f>ENERO!F16+FEBRERO!F16+MARZO!F16+ABRIL!F16+MAYO!F16+JUNIO!F16+JULIO!F16+AGOSTO!F16+SEPTIEMBRE!F16+OCTUBRE!F16+NOVIEMBRE!F16+DICIEMBRE!F16</f>
        <v>0</v>
      </c>
      <c r="G16" s="36">
        <f>ENERO!G16+FEBRERO!G16+MARZO!G16+ABRIL!G16+MAYO!G16+JUNIO!G16+JULIO!G16+AGOSTO!G16+SEPTIEMBRE!G16+OCTUBRE!G16+NOVIEMBRE!G16+DICIEMBRE!G16</f>
        <v>0</v>
      </c>
      <c r="H16" s="36">
        <f>ENERO!H16+FEBRERO!H16+MARZO!H16+ABRIL!H16+MAYO!H16+JUNIO!H16+JULIO!H16+AGOSTO!H16+SEPTIEMBRE!H16+OCTUBRE!H16+NOVIEMBRE!H16+DICIEMBRE!H16</f>
        <v>0</v>
      </c>
      <c r="I16" s="37">
        <f>ENERO!I16+FEBRERO!I16+MARZO!I16+ABRIL!I16+MAYO!I16+JUNIO!I16+JULIO!I16+AGOSTO!I16+SEPTIEMBRE!I16+OCTUBRE!I16+NOVIEMBRE!I16+DICIEMBRE!I16</f>
        <v>0</v>
      </c>
      <c r="J16" s="35">
        <f>ENERO!J16+FEBRERO!J16+MARZO!J16+ABRIL!J16+MAYO!J16+JUNIO!J16+JULIO!J16+AGOSTO!J16+SEPTIEMBRE!J16+OCTUBRE!J16+NOVIEMBRE!J16+DICIEMBRE!J16</f>
        <v>0</v>
      </c>
      <c r="K16" s="37">
        <f>ENERO!K16+FEBRERO!K16+MARZO!K16+ABRIL!K16+MAYO!K16+JUNIO!K16+JULIO!K16+AGOSTO!K16+SEPTIEMBRE!K16+OCTUBRE!K16+NOVIEMBRE!K16+DICIEMBRE!K16</f>
        <v>0</v>
      </c>
      <c r="L16" s="28" t="str">
        <f t="shared" si="1"/>
        <v/>
      </c>
      <c r="M16" s="29"/>
      <c r="N16" s="29"/>
      <c r="O16" s="29"/>
      <c r="P16" s="16"/>
      <c r="V16" s="2"/>
      <c r="W16" s="2"/>
      <c r="X16" s="30" t="str">
        <f t="shared" si="2"/>
        <v/>
      </c>
      <c r="Y16" s="31"/>
      <c r="Z16" s="31"/>
      <c r="AA16" s="32">
        <f t="shared" si="3"/>
        <v>0</v>
      </c>
      <c r="AX16" s="5"/>
      <c r="AY16" s="5"/>
      <c r="AZ16" s="5"/>
    </row>
    <row r="17" spans="1:52" s="4" customFormat="1" ht="15" customHeight="1" x14ac:dyDescent="0.2">
      <c r="A17" s="238"/>
      <c r="B17" s="33" t="s">
        <v>24</v>
      </c>
      <c r="C17" s="34">
        <f t="shared" si="0"/>
        <v>0</v>
      </c>
      <c r="D17" s="38">
        <f>ENERO!D17+FEBRERO!D17+MARZO!D17+ABRIL!D17+MAYO!D17+JUNIO!D17+JULIO!D17+AGOSTO!D17+SEPTIEMBRE!D17+OCTUBRE!D17+NOVIEMBRE!D17+DICIEMBRE!D17</f>
        <v>0</v>
      </c>
      <c r="E17" s="39">
        <f>ENERO!E17+FEBRERO!E17+MARZO!E17+ABRIL!E17+MAYO!E17+JUNIO!E17+JULIO!E17+AGOSTO!E17+SEPTIEMBRE!E17+OCTUBRE!E17+NOVIEMBRE!E17+DICIEMBRE!E17</f>
        <v>0</v>
      </c>
      <c r="F17" s="39">
        <f>ENERO!F17+FEBRERO!F17+MARZO!F17+ABRIL!F17+MAYO!F17+JUNIO!F17+JULIO!F17+AGOSTO!F17+SEPTIEMBRE!F17+OCTUBRE!F17+NOVIEMBRE!F17+DICIEMBRE!F17</f>
        <v>0</v>
      </c>
      <c r="G17" s="39">
        <f>ENERO!G17+FEBRERO!G17+MARZO!G17+ABRIL!G17+MAYO!G17+JUNIO!G17+JULIO!G17+AGOSTO!G17+SEPTIEMBRE!G17+OCTUBRE!G17+NOVIEMBRE!G17+DICIEMBRE!G17</f>
        <v>0</v>
      </c>
      <c r="H17" s="39">
        <f>ENERO!H17+FEBRERO!H17+MARZO!H17+ABRIL!H17+MAYO!H17+JUNIO!H17+JULIO!H17+AGOSTO!H17+SEPTIEMBRE!H17+OCTUBRE!H17+NOVIEMBRE!H17+DICIEMBRE!H17</f>
        <v>0</v>
      </c>
      <c r="I17" s="40">
        <f>ENERO!I17+FEBRERO!I17+MARZO!I17+ABRIL!I17+MAYO!I17+JUNIO!I17+JULIO!I17+AGOSTO!I17+SEPTIEMBRE!I17+OCTUBRE!I17+NOVIEMBRE!I17+DICIEMBRE!I17</f>
        <v>0</v>
      </c>
      <c r="J17" s="38">
        <f>ENERO!J17+FEBRERO!J17+MARZO!J17+ABRIL!J17+MAYO!J17+JUNIO!J17+JULIO!J17+AGOSTO!J17+SEPTIEMBRE!J17+OCTUBRE!J17+NOVIEMBRE!J17+DICIEMBRE!J17</f>
        <v>0</v>
      </c>
      <c r="K17" s="40">
        <f>ENERO!K17+FEBRERO!K17+MARZO!K17+ABRIL!K17+MAYO!K17+JUNIO!K17+JULIO!K17+AGOSTO!K17+SEPTIEMBRE!K17+OCTUBRE!K17+NOVIEMBRE!K17+DICIEMBRE!K17</f>
        <v>0</v>
      </c>
      <c r="L17" s="28" t="str">
        <f t="shared" si="1"/>
        <v/>
      </c>
      <c r="M17" s="29"/>
      <c r="N17" s="29"/>
      <c r="O17" s="29"/>
      <c r="P17" s="16"/>
      <c r="V17" s="2"/>
      <c r="W17" s="2"/>
      <c r="X17" s="30" t="str">
        <f t="shared" si="2"/>
        <v/>
      </c>
      <c r="Y17" s="31"/>
      <c r="Z17" s="31"/>
      <c r="AA17" s="32">
        <f t="shared" si="3"/>
        <v>0</v>
      </c>
      <c r="AX17" s="5"/>
      <c r="AY17" s="5"/>
      <c r="AZ17" s="5"/>
    </row>
    <row r="18" spans="1:52" s="4" customFormat="1" ht="15" customHeight="1" x14ac:dyDescent="0.2">
      <c r="A18" s="238"/>
      <c r="B18" s="33" t="s">
        <v>25</v>
      </c>
      <c r="C18" s="34">
        <f t="shared" si="0"/>
        <v>0</v>
      </c>
      <c r="D18" s="38">
        <f>ENERO!D18+FEBRERO!D18+MARZO!D18+ABRIL!D18+MAYO!D18+JUNIO!D18+JULIO!D18+AGOSTO!D18+SEPTIEMBRE!D18+OCTUBRE!D18+NOVIEMBRE!D18+DICIEMBRE!D18</f>
        <v>0</v>
      </c>
      <c r="E18" s="39">
        <f>ENERO!E18+FEBRERO!E18+MARZO!E18+ABRIL!E18+MAYO!E18+JUNIO!E18+JULIO!E18+AGOSTO!E18+SEPTIEMBRE!E18+OCTUBRE!E18+NOVIEMBRE!E18+DICIEMBRE!E18</f>
        <v>0</v>
      </c>
      <c r="F18" s="39">
        <f>ENERO!F18+FEBRERO!F18+MARZO!F18+ABRIL!F18+MAYO!F18+JUNIO!F18+JULIO!F18+AGOSTO!F18+SEPTIEMBRE!F18+OCTUBRE!F18+NOVIEMBRE!F18+DICIEMBRE!F18</f>
        <v>0</v>
      </c>
      <c r="G18" s="39">
        <f>ENERO!G18+FEBRERO!G18+MARZO!G18+ABRIL!G18+MAYO!G18+JUNIO!G18+JULIO!G18+AGOSTO!G18+SEPTIEMBRE!G18+OCTUBRE!G18+NOVIEMBRE!G18+DICIEMBRE!G18</f>
        <v>0</v>
      </c>
      <c r="H18" s="39">
        <f>ENERO!H18+FEBRERO!H18+MARZO!H18+ABRIL!H18+MAYO!H18+JUNIO!H18+JULIO!H18+AGOSTO!H18+SEPTIEMBRE!H18+OCTUBRE!H18+NOVIEMBRE!H18+DICIEMBRE!H18</f>
        <v>0</v>
      </c>
      <c r="I18" s="40">
        <f>ENERO!I18+FEBRERO!I18+MARZO!I18+ABRIL!I18+MAYO!I18+JUNIO!I18+JULIO!I18+AGOSTO!I18+SEPTIEMBRE!I18+OCTUBRE!I18+NOVIEMBRE!I18+DICIEMBRE!I18</f>
        <v>0</v>
      </c>
      <c r="J18" s="38">
        <f>ENERO!J18+FEBRERO!J18+MARZO!J18+ABRIL!J18+MAYO!J18+JUNIO!J18+JULIO!J18+AGOSTO!J18+SEPTIEMBRE!J18+OCTUBRE!J18+NOVIEMBRE!J18+DICIEMBRE!J18</f>
        <v>0</v>
      </c>
      <c r="K18" s="40">
        <f>ENERO!K18+FEBRERO!K18+MARZO!K18+ABRIL!K18+MAYO!K18+JUNIO!K18+JULIO!K18+AGOSTO!K18+SEPTIEMBRE!K18+OCTUBRE!K18+NOVIEMBRE!K18+DICIEMBRE!K18</f>
        <v>0</v>
      </c>
      <c r="L18" s="28" t="str">
        <f t="shared" si="1"/>
        <v/>
      </c>
      <c r="M18" s="29"/>
      <c r="N18" s="29"/>
      <c r="O18" s="29"/>
      <c r="P18" s="16"/>
      <c r="V18" s="2"/>
      <c r="W18" s="2"/>
      <c r="X18" s="30" t="str">
        <f t="shared" si="2"/>
        <v/>
      </c>
      <c r="Y18" s="31"/>
      <c r="Z18" s="31"/>
      <c r="AA18" s="32">
        <f t="shared" si="3"/>
        <v>0</v>
      </c>
      <c r="AX18" s="5"/>
      <c r="AY18" s="5"/>
      <c r="AZ18" s="5"/>
    </row>
    <row r="19" spans="1:52" s="4" customFormat="1" ht="15" customHeight="1" x14ac:dyDescent="0.2">
      <c r="A19" s="238"/>
      <c r="B19" s="41" t="s">
        <v>26</v>
      </c>
      <c r="C19" s="34">
        <f t="shared" si="0"/>
        <v>0</v>
      </c>
      <c r="D19" s="38">
        <f>ENERO!D19+FEBRERO!D19+MARZO!D19+ABRIL!D19+MAYO!D19+JUNIO!D19+JULIO!D19+AGOSTO!D19+SEPTIEMBRE!D19+OCTUBRE!D19+NOVIEMBRE!D19+DICIEMBRE!D19</f>
        <v>0</v>
      </c>
      <c r="E19" s="39">
        <f>ENERO!E19+FEBRERO!E19+MARZO!E19+ABRIL!E19+MAYO!E19+JUNIO!E19+JULIO!E19+AGOSTO!E19+SEPTIEMBRE!E19+OCTUBRE!E19+NOVIEMBRE!E19+DICIEMBRE!E19</f>
        <v>0</v>
      </c>
      <c r="F19" s="39">
        <f>ENERO!F19+FEBRERO!F19+MARZO!F19+ABRIL!F19+MAYO!F19+JUNIO!F19+JULIO!F19+AGOSTO!F19+SEPTIEMBRE!F19+OCTUBRE!F19+NOVIEMBRE!F19+DICIEMBRE!F19</f>
        <v>0</v>
      </c>
      <c r="G19" s="39">
        <f>ENERO!G19+FEBRERO!G19+MARZO!G19+ABRIL!G19+MAYO!G19+JUNIO!G19+JULIO!G19+AGOSTO!G19+SEPTIEMBRE!G19+OCTUBRE!G19+NOVIEMBRE!G19+DICIEMBRE!G19</f>
        <v>0</v>
      </c>
      <c r="H19" s="39">
        <f>ENERO!H19+FEBRERO!H19+MARZO!H19+ABRIL!H19+MAYO!H19+JUNIO!H19+JULIO!H19+AGOSTO!H19+SEPTIEMBRE!H19+OCTUBRE!H19+NOVIEMBRE!H19+DICIEMBRE!H19</f>
        <v>0</v>
      </c>
      <c r="I19" s="40">
        <f>ENERO!I19+FEBRERO!I19+MARZO!I19+ABRIL!I19+MAYO!I19+JUNIO!I19+JULIO!I19+AGOSTO!I19+SEPTIEMBRE!I19+OCTUBRE!I19+NOVIEMBRE!I19+DICIEMBRE!I19</f>
        <v>0</v>
      </c>
      <c r="J19" s="38">
        <f>ENERO!J19+FEBRERO!J19+MARZO!J19+ABRIL!J19+MAYO!J19+JUNIO!J19+JULIO!J19+AGOSTO!J19+SEPTIEMBRE!J19+OCTUBRE!J19+NOVIEMBRE!J19+DICIEMBRE!J19</f>
        <v>0</v>
      </c>
      <c r="K19" s="40">
        <f>ENERO!K19+FEBRERO!K19+MARZO!K19+ABRIL!K19+MAYO!K19+JUNIO!K19+JULIO!K19+AGOSTO!K19+SEPTIEMBRE!K19+OCTUBRE!K19+NOVIEMBRE!K19+DICIEMBRE!K19</f>
        <v>0</v>
      </c>
      <c r="L19" s="28" t="str">
        <f t="shared" si="1"/>
        <v/>
      </c>
      <c r="M19" s="29"/>
      <c r="N19" s="29"/>
      <c r="O19" s="29"/>
      <c r="P19" s="16"/>
      <c r="V19" s="2"/>
      <c r="W19" s="2"/>
      <c r="X19" s="30" t="str">
        <f t="shared" si="2"/>
        <v/>
      </c>
      <c r="Y19" s="31"/>
      <c r="Z19" s="31"/>
      <c r="AA19" s="32">
        <f t="shared" si="3"/>
        <v>0</v>
      </c>
      <c r="AX19" s="5"/>
      <c r="AY19" s="5"/>
      <c r="AZ19" s="5"/>
    </row>
    <row r="20" spans="1:52" s="4" customFormat="1" ht="15" customHeight="1" x14ac:dyDescent="0.2">
      <c r="A20" s="238"/>
      <c r="B20" s="33" t="s">
        <v>27</v>
      </c>
      <c r="C20" s="34">
        <f t="shared" si="0"/>
        <v>0</v>
      </c>
      <c r="D20" s="38">
        <f>ENERO!D20+FEBRERO!D20+MARZO!D20+ABRIL!D20+MAYO!D20+JUNIO!D20+JULIO!D20+AGOSTO!D20+SEPTIEMBRE!D20+OCTUBRE!D20+NOVIEMBRE!D20+DICIEMBRE!D20</f>
        <v>0</v>
      </c>
      <c r="E20" s="39">
        <f>ENERO!E20+FEBRERO!E20+MARZO!E20+ABRIL!E20+MAYO!E20+JUNIO!E20+JULIO!E20+AGOSTO!E20+SEPTIEMBRE!E20+OCTUBRE!E20+NOVIEMBRE!E20+DICIEMBRE!E20</f>
        <v>0</v>
      </c>
      <c r="F20" s="39">
        <f>ENERO!F20+FEBRERO!F20+MARZO!F20+ABRIL!F20+MAYO!F20+JUNIO!F20+JULIO!F20+AGOSTO!F20+SEPTIEMBRE!F20+OCTUBRE!F20+NOVIEMBRE!F20+DICIEMBRE!F20</f>
        <v>0</v>
      </c>
      <c r="G20" s="39">
        <f>ENERO!G20+FEBRERO!G20+MARZO!G20+ABRIL!G20+MAYO!G20+JUNIO!G20+JULIO!G20+AGOSTO!G20+SEPTIEMBRE!G20+OCTUBRE!G20+NOVIEMBRE!G20+DICIEMBRE!G20</f>
        <v>0</v>
      </c>
      <c r="H20" s="39">
        <f>ENERO!H20+FEBRERO!H20+MARZO!H20+ABRIL!H20+MAYO!H20+JUNIO!H20+JULIO!H20+AGOSTO!H20+SEPTIEMBRE!H20+OCTUBRE!H20+NOVIEMBRE!H20+DICIEMBRE!H20</f>
        <v>0</v>
      </c>
      <c r="I20" s="40">
        <f>ENERO!I20+FEBRERO!I20+MARZO!I20+ABRIL!I20+MAYO!I20+JUNIO!I20+JULIO!I20+AGOSTO!I20+SEPTIEMBRE!I20+OCTUBRE!I20+NOVIEMBRE!I20+DICIEMBRE!I20</f>
        <v>0</v>
      </c>
      <c r="J20" s="38">
        <f>ENERO!J20+FEBRERO!J20+MARZO!J20+ABRIL!J20+MAYO!J20+JUNIO!J20+JULIO!J20+AGOSTO!J20+SEPTIEMBRE!J20+OCTUBRE!J20+NOVIEMBRE!J20+DICIEMBRE!J20</f>
        <v>0</v>
      </c>
      <c r="K20" s="40">
        <f>ENERO!K20+FEBRERO!K20+MARZO!K20+ABRIL!K20+MAYO!K20+JUNIO!K20+JULIO!K20+AGOSTO!K20+SEPTIEMBRE!K20+OCTUBRE!K20+NOVIEMBRE!K20+DICIEMBRE!K20</f>
        <v>0</v>
      </c>
      <c r="L20" s="28" t="str">
        <f t="shared" si="1"/>
        <v/>
      </c>
      <c r="M20" s="29"/>
      <c r="N20" s="29"/>
      <c r="O20" s="29"/>
      <c r="P20" s="16"/>
      <c r="V20" s="2"/>
      <c r="W20" s="2"/>
      <c r="X20" s="30" t="str">
        <f t="shared" si="2"/>
        <v/>
      </c>
      <c r="Y20" s="31"/>
      <c r="Z20" s="31"/>
      <c r="AA20" s="32">
        <f t="shared" si="3"/>
        <v>0</v>
      </c>
      <c r="AX20" s="5"/>
      <c r="AY20" s="5"/>
      <c r="AZ20" s="5"/>
    </row>
    <row r="21" spans="1:52" s="4" customFormat="1" ht="15" customHeight="1" x14ac:dyDescent="0.2">
      <c r="A21" s="246"/>
      <c r="B21" s="42" t="s">
        <v>28</v>
      </c>
      <c r="C21" s="43">
        <f t="shared" si="0"/>
        <v>0</v>
      </c>
      <c r="D21" s="44">
        <f>ENERO!D21+FEBRERO!D21+MARZO!D21+ABRIL!D21+MAYO!D21+JUNIO!D21+JULIO!D21+AGOSTO!D21+SEPTIEMBRE!D21+OCTUBRE!D21+NOVIEMBRE!D21+DICIEMBRE!D21</f>
        <v>0</v>
      </c>
      <c r="E21" s="45">
        <f>ENERO!E21+FEBRERO!E21+MARZO!E21+ABRIL!E21+MAYO!E21+JUNIO!E21+JULIO!E21+AGOSTO!E21+SEPTIEMBRE!E21+OCTUBRE!E21+NOVIEMBRE!E21+DICIEMBRE!E21</f>
        <v>0</v>
      </c>
      <c r="F21" s="45">
        <f>ENERO!F21+FEBRERO!F21+MARZO!F21+ABRIL!F21+MAYO!F21+JUNIO!F21+JULIO!F21+AGOSTO!F21+SEPTIEMBRE!F21+OCTUBRE!F21+NOVIEMBRE!F21+DICIEMBRE!F21</f>
        <v>0</v>
      </c>
      <c r="G21" s="45">
        <f>ENERO!G21+FEBRERO!G21+MARZO!G21+ABRIL!G21+MAYO!G21+JUNIO!G21+JULIO!G21+AGOSTO!G21+SEPTIEMBRE!G21+OCTUBRE!G21+NOVIEMBRE!G21+DICIEMBRE!G21</f>
        <v>0</v>
      </c>
      <c r="H21" s="45">
        <f>ENERO!H21+FEBRERO!H21+MARZO!H21+ABRIL!H21+MAYO!H21+JUNIO!H21+JULIO!H21+AGOSTO!H21+SEPTIEMBRE!H21+OCTUBRE!H21+NOVIEMBRE!H21+DICIEMBRE!H21</f>
        <v>0</v>
      </c>
      <c r="I21" s="46">
        <f>ENERO!I21+FEBRERO!I21+MARZO!I21+ABRIL!I21+MAYO!I21+JUNIO!I21+JULIO!I21+AGOSTO!I21+SEPTIEMBRE!I21+OCTUBRE!I21+NOVIEMBRE!I21+DICIEMBRE!I21</f>
        <v>0</v>
      </c>
      <c r="J21" s="44">
        <f>ENERO!J21+FEBRERO!J21+MARZO!J21+ABRIL!J21+MAYO!J21+JUNIO!J21+JULIO!J21+AGOSTO!J21+SEPTIEMBRE!J21+OCTUBRE!J21+NOVIEMBRE!J21+DICIEMBRE!J21</f>
        <v>0</v>
      </c>
      <c r="K21" s="46">
        <f>ENERO!K21+FEBRERO!K21+MARZO!K21+ABRIL!K21+MAYO!K21+JUNIO!K21+JULIO!K21+AGOSTO!K21+SEPTIEMBRE!K21+OCTUBRE!K21+NOVIEMBRE!K21+DICIEMBRE!K21</f>
        <v>0</v>
      </c>
      <c r="L21" s="28" t="str">
        <f t="shared" si="1"/>
        <v/>
      </c>
      <c r="M21" s="29"/>
      <c r="N21" s="29"/>
      <c r="O21" s="29"/>
      <c r="P21" s="16"/>
      <c r="V21" s="2"/>
      <c r="W21" s="2"/>
      <c r="X21" s="30" t="str">
        <f t="shared" si="2"/>
        <v/>
      </c>
      <c r="Y21" s="31"/>
      <c r="Z21" s="31"/>
      <c r="AA21" s="32">
        <f t="shared" si="3"/>
        <v>0</v>
      </c>
      <c r="AX21" s="5"/>
      <c r="AY21" s="5"/>
      <c r="AZ21" s="5"/>
    </row>
    <row r="22" spans="1:52" s="4" customFormat="1" ht="15" customHeight="1" x14ac:dyDescent="0.2">
      <c r="A22" s="237" t="s">
        <v>29</v>
      </c>
      <c r="B22" s="23" t="s">
        <v>19</v>
      </c>
      <c r="C22" s="24">
        <f t="shared" si="0"/>
        <v>0</v>
      </c>
      <c r="D22" s="47">
        <f>ENERO!D22+FEBRERO!D22+MARZO!D22+ABRIL!D22+MAYO!D22+JUNIO!D22+JULIO!D22+AGOSTO!D22+SEPTIEMBRE!D22+OCTUBRE!D22+NOVIEMBRE!D22+DICIEMBRE!D22</f>
        <v>0</v>
      </c>
      <c r="E22" s="48">
        <f>ENERO!E22+FEBRERO!E22+MARZO!E22+ABRIL!E22+MAYO!E22+JUNIO!E22+JULIO!E22+AGOSTO!E22+SEPTIEMBRE!E22+OCTUBRE!E22+NOVIEMBRE!E22+DICIEMBRE!E22</f>
        <v>0</v>
      </c>
      <c r="F22" s="48">
        <f>ENERO!F22+FEBRERO!F22+MARZO!F22+ABRIL!F22+MAYO!F22+JUNIO!F22+JULIO!F22+AGOSTO!F22+SEPTIEMBRE!F22+OCTUBRE!F22+NOVIEMBRE!F22+DICIEMBRE!F22</f>
        <v>0</v>
      </c>
      <c r="G22" s="48">
        <f>ENERO!G22+FEBRERO!G22+MARZO!G22+ABRIL!G22+MAYO!G22+JUNIO!G22+JULIO!G22+AGOSTO!G22+SEPTIEMBRE!G22+OCTUBRE!G22+NOVIEMBRE!G22+DICIEMBRE!G22</f>
        <v>0</v>
      </c>
      <c r="H22" s="48">
        <f>ENERO!H22+FEBRERO!H22+MARZO!H22+ABRIL!H22+MAYO!H22+JUNIO!H22+JULIO!H22+AGOSTO!H22+SEPTIEMBRE!H22+OCTUBRE!H22+NOVIEMBRE!H22+DICIEMBRE!H22</f>
        <v>0</v>
      </c>
      <c r="I22" s="49">
        <f>ENERO!I22+FEBRERO!I22+MARZO!I22+ABRIL!I22+MAYO!I22+JUNIO!I22+JULIO!I22+AGOSTO!I22+SEPTIEMBRE!I22+OCTUBRE!I22+NOVIEMBRE!I22+DICIEMBRE!I22</f>
        <v>0</v>
      </c>
      <c r="J22" s="47">
        <f>ENERO!J22+FEBRERO!J22+MARZO!J22+ABRIL!J22+MAYO!J22+JUNIO!J22+JULIO!J22+AGOSTO!J22+SEPTIEMBRE!J22+OCTUBRE!J22+NOVIEMBRE!J22+DICIEMBRE!J22</f>
        <v>0</v>
      </c>
      <c r="K22" s="49">
        <f>ENERO!K22+FEBRERO!K22+MARZO!K22+ABRIL!K22+MAYO!K22+JUNIO!K22+JULIO!K22+AGOSTO!K22+SEPTIEMBRE!K22+OCTUBRE!K22+NOVIEMBRE!K22+DICIEMBRE!K22</f>
        <v>0</v>
      </c>
      <c r="L22" s="28" t="str">
        <f t="shared" si="1"/>
        <v/>
      </c>
      <c r="M22" s="29"/>
      <c r="N22" s="29"/>
      <c r="O22" s="29"/>
      <c r="P22" s="16"/>
      <c r="V22" s="2"/>
      <c r="W22" s="2"/>
      <c r="X22" s="30" t="str">
        <f t="shared" si="2"/>
        <v/>
      </c>
      <c r="Y22" s="31"/>
      <c r="Z22" s="31"/>
      <c r="AA22" s="32">
        <f t="shared" si="3"/>
        <v>0</v>
      </c>
      <c r="AX22" s="5"/>
      <c r="AY22" s="5"/>
      <c r="AZ22" s="5"/>
    </row>
    <row r="23" spans="1:52" s="4" customFormat="1" ht="15" customHeight="1" x14ac:dyDescent="0.2">
      <c r="A23" s="238"/>
      <c r="B23" s="33" t="s">
        <v>20</v>
      </c>
      <c r="C23" s="34">
        <f t="shared" si="0"/>
        <v>0</v>
      </c>
      <c r="D23" s="35">
        <f>ENERO!D23+FEBRERO!D23+MARZO!D23+ABRIL!D23+MAYO!D23+JUNIO!D23+JULIO!D23+AGOSTO!D23+SEPTIEMBRE!D23+OCTUBRE!D23+NOVIEMBRE!D23+DICIEMBRE!D23</f>
        <v>0</v>
      </c>
      <c r="E23" s="36">
        <f>ENERO!E23+FEBRERO!E23+MARZO!E23+ABRIL!E23+MAYO!E23+JUNIO!E23+JULIO!E23+AGOSTO!E23+SEPTIEMBRE!E23+OCTUBRE!E23+NOVIEMBRE!E23+DICIEMBRE!E23</f>
        <v>0</v>
      </c>
      <c r="F23" s="36">
        <f>ENERO!F23+FEBRERO!F23+MARZO!F23+ABRIL!F23+MAYO!F23+JUNIO!F23+JULIO!F23+AGOSTO!F23+SEPTIEMBRE!F23+OCTUBRE!F23+NOVIEMBRE!F23+DICIEMBRE!F23</f>
        <v>0</v>
      </c>
      <c r="G23" s="36">
        <f>ENERO!G23+FEBRERO!G23+MARZO!G23+ABRIL!G23+MAYO!G23+JUNIO!G23+JULIO!G23+AGOSTO!G23+SEPTIEMBRE!G23+OCTUBRE!G23+NOVIEMBRE!G23+DICIEMBRE!G23</f>
        <v>0</v>
      </c>
      <c r="H23" s="36">
        <f>ENERO!H23+FEBRERO!H23+MARZO!H23+ABRIL!H23+MAYO!H23+JUNIO!H23+JULIO!H23+AGOSTO!H23+SEPTIEMBRE!H23+OCTUBRE!H23+NOVIEMBRE!H23+DICIEMBRE!H23</f>
        <v>0</v>
      </c>
      <c r="I23" s="37">
        <f>ENERO!I23+FEBRERO!I23+MARZO!I23+ABRIL!I23+MAYO!I23+JUNIO!I23+JULIO!I23+AGOSTO!I23+SEPTIEMBRE!I23+OCTUBRE!I23+NOVIEMBRE!I23+DICIEMBRE!I23</f>
        <v>0</v>
      </c>
      <c r="J23" s="35">
        <f>ENERO!J23+FEBRERO!J23+MARZO!J23+ABRIL!J23+MAYO!J23+JUNIO!J23+JULIO!J23+AGOSTO!J23+SEPTIEMBRE!J23+OCTUBRE!J23+NOVIEMBRE!J23+DICIEMBRE!J23</f>
        <v>0</v>
      </c>
      <c r="K23" s="37">
        <f>ENERO!K23+FEBRERO!K23+MARZO!K23+ABRIL!K23+MAYO!K23+JUNIO!K23+JULIO!K23+AGOSTO!K23+SEPTIEMBRE!K23+OCTUBRE!K23+NOVIEMBRE!K23+DICIEMBRE!K23</f>
        <v>0</v>
      </c>
      <c r="L23" s="28" t="str">
        <f t="shared" si="1"/>
        <v/>
      </c>
      <c r="M23" s="29"/>
      <c r="N23" s="29"/>
      <c r="O23" s="29"/>
      <c r="P23" s="16"/>
      <c r="V23" s="2"/>
      <c r="W23" s="2"/>
      <c r="X23" s="30" t="str">
        <f t="shared" si="2"/>
        <v/>
      </c>
      <c r="Y23" s="31"/>
      <c r="Z23" s="31"/>
      <c r="AA23" s="32">
        <f t="shared" si="3"/>
        <v>0</v>
      </c>
      <c r="AX23" s="5"/>
      <c r="AY23" s="5"/>
      <c r="AZ23" s="5"/>
    </row>
    <row r="24" spans="1:52" s="4" customFormat="1" ht="15" customHeight="1" x14ac:dyDescent="0.2">
      <c r="A24" s="238"/>
      <c r="B24" s="33" t="s">
        <v>21</v>
      </c>
      <c r="C24" s="34">
        <f t="shared" si="0"/>
        <v>0</v>
      </c>
      <c r="D24" s="35">
        <f>ENERO!D24+FEBRERO!D24+MARZO!D24+ABRIL!D24+MAYO!D24+JUNIO!D24+JULIO!D24+AGOSTO!D24+SEPTIEMBRE!D24+OCTUBRE!D24+NOVIEMBRE!D24+DICIEMBRE!D24</f>
        <v>0</v>
      </c>
      <c r="E24" s="36">
        <f>ENERO!E24+FEBRERO!E24+MARZO!E24+ABRIL!E24+MAYO!E24+JUNIO!E24+JULIO!E24+AGOSTO!E24+SEPTIEMBRE!E24+OCTUBRE!E24+NOVIEMBRE!E24+DICIEMBRE!E24</f>
        <v>0</v>
      </c>
      <c r="F24" s="36">
        <f>ENERO!F24+FEBRERO!F24+MARZO!F24+ABRIL!F24+MAYO!F24+JUNIO!F24+JULIO!F24+AGOSTO!F24+SEPTIEMBRE!F24+OCTUBRE!F24+NOVIEMBRE!F24+DICIEMBRE!F24</f>
        <v>0</v>
      </c>
      <c r="G24" s="36">
        <f>ENERO!G24+FEBRERO!G24+MARZO!G24+ABRIL!G24+MAYO!G24+JUNIO!G24+JULIO!G24+AGOSTO!G24+SEPTIEMBRE!G24+OCTUBRE!G24+NOVIEMBRE!G24+DICIEMBRE!G24</f>
        <v>0</v>
      </c>
      <c r="H24" s="36">
        <f>ENERO!H24+FEBRERO!H24+MARZO!H24+ABRIL!H24+MAYO!H24+JUNIO!H24+JULIO!H24+AGOSTO!H24+SEPTIEMBRE!H24+OCTUBRE!H24+NOVIEMBRE!H24+DICIEMBRE!H24</f>
        <v>0</v>
      </c>
      <c r="I24" s="37">
        <f>ENERO!I24+FEBRERO!I24+MARZO!I24+ABRIL!I24+MAYO!I24+JUNIO!I24+JULIO!I24+AGOSTO!I24+SEPTIEMBRE!I24+OCTUBRE!I24+NOVIEMBRE!I24+DICIEMBRE!I24</f>
        <v>0</v>
      </c>
      <c r="J24" s="35">
        <f>ENERO!J24+FEBRERO!J24+MARZO!J24+ABRIL!J24+MAYO!J24+JUNIO!J24+JULIO!J24+AGOSTO!J24+SEPTIEMBRE!J24+OCTUBRE!J24+NOVIEMBRE!J24+DICIEMBRE!J24</f>
        <v>0</v>
      </c>
      <c r="K24" s="37">
        <f>ENERO!K24+FEBRERO!K24+MARZO!K24+ABRIL!K24+MAYO!K24+JUNIO!K24+JULIO!K24+AGOSTO!K24+SEPTIEMBRE!K24+OCTUBRE!K24+NOVIEMBRE!K24+DICIEMBRE!K24</f>
        <v>0</v>
      </c>
      <c r="L24" s="28" t="str">
        <f t="shared" si="1"/>
        <v/>
      </c>
      <c r="M24" s="29"/>
      <c r="N24" s="29"/>
      <c r="O24" s="29"/>
      <c r="P24" s="16"/>
      <c r="V24" s="2"/>
      <c r="W24" s="2"/>
      <c r="X24" s="30" t="str">
        <f t="shared" si="2"/>
        <v/>
      </c>
      <c r="Y24" s="31"/>
      <c r="Z24" s="31"/>
      <c r="AA24" s="32">
        <f t="shared" si="3"/>
        <v>0</v>
      </c>
      <c r="AX24" s="5"/>
      <c r="AY24" s="5"/>
      <c r="AZ24" s="5"/>
    </row>
    <row r="25" spans="1:52" s="4" customFormat="1" ht="15" customHeight="1" x14ac:dyDescent="0.2">
      <c r="A25" s="238"/>
      <c r="B25" s="33" t="s">
        <v>22</v>
      </c>
      <c r="C25" s="34">
        <f t="shared" si="0"/>
        <v>0</v>
      </c>
      <c r="D25" s="35">
        <f>ENERO!D25+FEBRERO!D25+MARZO!D25+ABRIL!D25+MAYO!D25+JUNIO!D25+JULIO!D25+AGOSTO!D25+SEPTIEMBRE!D25+OCTUBRE!D25+NOVIEMBRE!D25+DICIEMBRE!D25</f>
        <v>0</v>
      </c>
      <c r="E25" s="36">
        <f>ENERO!E25+FEBRERO!E25+MARZO!E25+ABRIL!E25+MAYO!E25+JUNIO!E25+JULIO!E25+AGOSTO!E25+SEPTIEMBRE!E25+OCTUBRE!E25+NOVIEMBRE!E25+DICIEMBRE!E25</f>
        <v>0</v>
      </c>
      <c r="F25" s="36">
        <f>ENERO!F25+FEBRERO!F25+MARZO!F25+ABRIL!F25+MAYO!F25+JUNIO!F25+JULIO!F25+AGOSTO!F25+SEPTIEMBRE!F25+OCTUBRE!F25+NOVIEMBRE!F25+DICIEMBRE!F25</f>
        <v>0</v>
      </c>
      <c r="G25" s="36">
        <f>ENERO!G25+FEBRERO!G25+MARZO!G25+ABRIL!G25+MAYO!G25+JUNIO!G25+JULIO!G25+AGOSTO!G25+SEPTIEMBRE!G25+OCTUBRE!G25+NOVIEMBRE!G25+DICIEMBRE!G25</f>
        <v>0</v>
      </c>
      <c r="H25" s="36">
        <f>ENERO!H25+FEBRERO!H25+MARZO!H25+ABRIL!H25+MAYO!H25+JUNIO!H25+JULIO!H25+AGOSTO!H25+SEPTIEMBRE!H25+OCTUBRE!H25+NOVIEMBRE!H25+DICIEMBRE!H25</f>
        <v>0</v>
      </c>
      <c r="I25" s="37">
        <f>ENERO!I25+FEBRERO!I25+MARZO!I25+ABRIL!I25+MAYO!I25+JUNIO!I25+JULIO!I25+AGOSTO!I25+SEPTIEMBRE!I25+OCTUBRE!I25+NOVIEMBRE!I25+DICIEMBRE!I25</f>
        <v>0</v>
      </c>
      <c r="J25" s="35">
        <f>ENERO!J25+FEBRERO!J25+MARZO!J25+ABRIL!J25+MAYO!J25+JUNIO!J25+JULIO!J25+AGOSTO!J25+SEPTIEMBRE!J25+OCTUBRE!J25+NOVIEMBRE!J25+DICIEMBRE!J25</f>
        <v>0</v>
      </c>
      <c r="K25" s="37">
        <f>ENERO!K25+FEBRERO!K25+MARZO!K25+ABRIL!K25+MAYO!K25+JUNIO!K25+JULIO!K25+AGOSTO!K25+SEPTIEMBRE!K25+OCTUBRE!K25+NOVIEMBRE!K25+DICIEMBRE!K25</f>
        <v>0</v>
      </c>
      <c r="L25" s="28" t="str">
        <f t="shared" si="1"/>
        <v/>
      </c>
      <c r="M25" s="29"/>
      <c r="N25" s="29"/>
      <c r="O25" s="29"/>
      <c r="P25" s="16"/>
      <c r="V25" s="2"/>
      <c r="W25" s="2"/>
      <c r="X25" s="30" t="str">
        <f t="shared" si="2"/>
        <v/>
      </c>
      <c r="Y25" s="31"/>
      <c r="Z25" s="31"/>
      <c r="AA25" s="32">
        <f t="shared" si="3"/>
        <v>0</v>
      </c>
      <c r="AX25" s="5"/>
      <c r="AY25" s="5"/>
      <c r="AZ25" s="5"/>
    </row>
    <row r="26" spans="1:52" s="4" customFormat="1" ht="15" customHeight="1" x14ac:dyDescent="0.2">
      <c r="A26" s="238"/>
      <c r="B26" s="33" t="s">
        <v>23</v>
      </c>
      <c r="C26" s="34">
        <f t="shared" si="0"/>
        <v>0</v>
      </c>
      <c r="D26" s="35">
        <f>ENERO!D26+FEBRERO!D26+MARZO!D26+ABRIL!D26+MAYO!D26+JUNIO!D26+JULIO!D26+AGOSTO!D26+SEPTIEMBRE!D26+OCTUBRE!D26+NOVIEMBRE!D26+DICIEMBRE!D26</f>
        <v>0</v>
      </c>
      <c r="E26" s="36">
        <f>ENERO!E26+FEBRERO!E26+MARZO!E26+ABRIL!E26+MAYO!E26+JUNIO!E26+JULIO!E26+AGOSTO!E26+SEPTIEMBRE!E26+OCTUBRE!E26+NOVIEMBRE!E26+DICIEMBRE!E26</f>
        <v>0</v>
      </c>
      <c r="F26" s="36">
        <f>ENERO!F26+FEBRERO!F26+MARZO!F26+ABRIL!F26+MAYO!F26+JUNIO!F26+JULIO!F26+AGOSTO!F26+SEPTIEMBRE!F26+OCTUBRE!F26+NOVIEMBRE!F26+DICIEMBRE!F26</f>
        <v>0</v>
      </c>
      <c r="G26" s="36">
        <f>ENERO!G26+FEBRERO!G26+MARZO!G26+ABRIL!G26+MAYO!G26+JUNIO!G26+JULIO!G26+AGOSTO!G26+SEPTIEMBRE!G26+OCTUBRE!G26+NOVIEMBRE!G26+DICIEMBRE!G26</f>
        <v>0</v>
      </c>
      <c r="H26" s="36">
        <f>ENERO!H26+FEBRERO!H26+MARZO!H26+ABRIL!H26+MAYO!H26+JUNIO!H26+JULIO!H26+AGOSTO!H26+SEPTIEMBRE!H26+OCTUBRE!H26+NOVIEMBRE!H26+DICIEMBRE!H26</f>
        <v>0</v>
      </c>
      <c r="I26" s="37">
        <f>ENERO!I26+FEBRERO!I26+MARZO!I26+ABRIL!I26+MAYO!I26+JUNIO!I26+JULIO!I26+AGOSTO!I26+SEPTIEMBRE!I26+OCTUBRE!I26+NOVIEMBRE!I26+DICIEMBRE!I26</f>
        <v>0</v>
      </c>
      <c r="J26" s="35">
        <f>ENERO!J26+FEBRERO!J26+MARZO!J26+ABRIL!J26+MAYO!J26+JUNIO!J26+JULIO!J26+AGOSTO!J26+SEPTIEMBRE!J26+OCTUBRE!J26+NOVIEMBRE!J26+DICIEMBRE!J26</f>
        <v>0</v>
      </c>
      <c r="K26" s="37">
        <f>ENERO!K26+FEBRERO!K26+MARZO!K26+ABRIL!K26+MAYO!K26+JUNIO!K26+JULIO!K26+AGOSTO!K26+SEPTIEMBRE!K26+OCTUBRE!K26+NOVIEMBRE!K26+DICIEMBRE!K26</f>
        <v>0</v>
      </c>
      <c r="L26" s="28" t="str">
        <f t="shared" si="1"/>
        <v/>
      </c>
      <c r="M26" s="29"/>
      <c r="N26" s="29"/>
      <c r="O26" s="29"/>
      <c r="P26" s="16"/>
      <c r="V26" s="2"/>
      <c r="W26" s="2"/>
      <c r="X26" s="30" t="str">
        <f t="shared" si="2"/>
        <v/>
      </c>
      <c r="Y26" s="31"/>
      <c r="Z26" s="31"/>
      <c r="AA26" s="32">
        <f t="shared" si="3"/>
        <v>0</v>
      </c>
      <c r="AX26" s="5"/>
      <c r="AY26" s="5"/>
      <c r="AZ26" s="5"/>
    </row>
    <row r="27" spans="1:52" s="4" customFormat="1" ht="15" customHeight="1" x14ac:dyDescent="0.2">
      <c r="A27" s="238"/>
      <c r="B27" s="33" t="s">
        <v>24</v>
      </c>
      <c r="C27" s="34">
        <f t="shared" si="0"/>
        <v>0</v>
      </c>
      <c r="D27" s="35">
        <f>ENERO!D27+FEBRERO!D27+MARZO!D27+ABRIL!D27+MAYO!D27+JUNIO!D27+JULIO!D27+AGOSTO!D27+SEPTIEMBRE!D27+OCTUBRE!D27+NOVIEMBRE!D27+DICIEMBRE!D27</f>
        <v>0</v>
      </c>
      <c r="E27" s="36">
        <f>ENERO!E27+FEBRERO!E27+MARZO!E27+ABRIL!E27+MAYO!E27+JUNIO!E27+JULIO!E27+AGOSTO!E27+SEPTIEMBRE!E27+OCTUBRE!E27+NOVIEMBRE!E27+DICIEMBRE!E27</f>
        <v>0</v>
      </c>
      <c r="F27" s="36">
        <f>ENERO!F27+FEBRERO!F27+MARZO!F27+ABRIL!F27+MAYO!F27+JUNIO!F27+JULIO!F27+AGOSTO!F27+SEPTIEMBRE!F27+OCTUBRE!F27+NOVIEMBRE!F27+DICIEMBRE!F27</f>
        <v>0</v>
      </c>
      <c r="G27" s="36">
        <f>ENERO!G27+FEBRERO!G27+MARZO!G27+ABRIL!G27+MAYO!G27+JUNIO!G27+JULIO!G27+AGOSTO!G27+SEPTIEMBRE!G27+OCTUBRE!G27+NOVIEMBRE!G27+DICIEMBRE!G27</f>
        <v>0</v>
      </c>
      <c r="H27" s="36">
        <f>ENERO!H27+FEBRERO!H27+MARZO!H27+ABRIL!H27+MAYO!H27+JUNIO!H27+JULIO!H27+AGOSTO!H27+SEPTIEMBRE!H27+OCTUBRE!H27+NOVIEMBRE!H27+DICIEMBRE!H27</f>
        <v>0</v>
      </c>
      <c r="I27" s="37">
        <f>ENERO!I27+FEBRERO!I27+MARZO!I27+ABRIL!I27+MAYO!I27+JUNIO!I27+JULIO!I27+AGOSTO!I27+SEPTIEMBRE!I27+OCTUBRE!I27+NOVIEMBRE!I27+DICIEMBRE!I27</f>
        <v>0</v>
      </c>
      <c r="J27" s="35">
        <f>ENERO!J27+FEBRERO!J27+MARZO!J27+ABRIL!J27+MAYO!J27+JUNIO!J27+JULIO!J27+AGOSTO!J27+SEPTIEMBRE!J27+OCTUBRE!J27+NOVIEMBRE!J27+DICIEMBRE!J27</f>
        <v>0</v>
      </c>
      <c r="K27" s="37">
        <f>ENERO!K27+FEBRERO!K27+MARZO!K27+ABRIL!K27+MAYO!K27+JUNIO!K27+JULIO!K27+AGOSTO!K27+SEPTIEMBRE!K27+OCTUBRE!K27+NOVIEMBRE!K27+DICIEMBRE!K27</f>
        <v>0</v>
      </c>
      <c r="L27" s="28" t="str">
        <f t="shared" si="1"/>
        <v/>
      </c>
      <c r="M27" s="29"/>
      <c r="N27" s="29"/>
      <c r="O27" s="29"/>
      <c r="P27" s="16"/>
      <c r="V27" s="2"/>
      <c r="W27" s="2"/>
      <c r="X27" s="30" t="str">
        <f t="shared" si="2"/>
        <v/>
      </c>
      <c r="Y27" s="31"/>
      <c r="Z27" s="31"/>
      <c r="AA27" s="32">
        <f t="shared" si="3"/>
        <v>0</v>
      </c>
      <c r="AX27" s="5"/>
      <c r="AY27" s="5"/>
      <c r="AZ27" s="5"/>
    </row>
    <row r="28" spans="1:52" s="4" customFormat="1" ht="15" customHeight="1" x14ac:dyDescent="0.2">
      <c r="A28" s="238"/>
      <c r="B28" s="33" t="s">
        <v>25</v>
      </c>
      <c r="C28" s="34">
        <f t="shared" si="0"/>
        <v>0</v>
      </c>
      <c r="D28" s="35">
        <f>ENERO!D28+FEBRERO!D28+MARZO!D28+ABRIL!D28+MAYO!D28+JUNIO!D28+JULIO!D28+AGOSTO!D28+SEPTIEMBRE!D28+OCTUBRE!D28+NOVIEMBRE!D28+DICIEMBRE!D28</f>
        <v>0</v>
      </c>
      <c r="E28" s="36">
        <f>ENERO!E28+FEBRERO!E28+MARZO!E28+ABRIL!E28+MAYO!E28+JUNIO!E28+JULIO!E28+AGOSTO!E28+SEPTIEMBRE!E28+OCTUBRE!E28+NOVIEMBRE!E28+DICIEMBRE!E28</f>
        <v>0</v>
      </c>
      <c r="F28" s="36">
        <f>ENERO!F28+FEBRERO!F28+MARZO!F28+ABRIL!F28+MAYO!F28+JUNIO!F28+JULIO!F28+AGOSTO!F28+SEPTIEMBRE!F28+OCTUBRE!F28+NOVIEMBRE!F28+DICIEMBRE!F28</f>
        <v>0</v>
      </c>
      <c r="G28" s="36">
        <f>ENERO!G28+FEBRERO!G28+MARZO!G28+ABRIL!G28+MAYO!G28+JUNIO!G28+JULIO!G28+AGOSTO!G28+SEPTIEMBRE!G28+OCTUBRE!G28+NOVIEMBRE!G28+DICIEMBRE!G28</f>
        <v>0</v>
      </c>
      <c r="H28" s="36">
        <f>ENERO!H28+FEBRERO!H28+MARZO!H28+ABRIL!H28+MAYO!H28+JUNIO!H28+JULIO!H28+AGOSTO!H28+SEPTIEMBRE!H28+OCTUBRE!H28+NOVIEMBRE!H28+DICIEMBRE!H28</f>
        <v>0</v>
      </c>
      <c r="I28" s="37">
        <f>ENERO!I28+FEBRERO!I28+MARZO!I28+ABRIL!I28+MAYO!I28+JUNIO!I28+JULIO!I28+AGOSTO!I28+SEPTIEMBRE!I28+OCTUBRE!I28+NOVIEMBRE!I28+DICIEMBRE!I28</f>
        <v>0</v>
      </c>
      <c r="J28" s="35">
        <f>ENERO!J28+FEBRERO!J28+MARZO!J28+ABRIL!J28+MAYO!J28+JUNIO!J28+JULIO!J28+AGOSTO!J28+SEPTIEMBRE!J28+OCTUBRE!J28+NOVIEMBRE!J28+DICIEMBRE!J28</f>
        <v>0</v>
      </c>
      <c r="K28" s="37">
        <f>ENERO!K28+FEBRERO!K28+MARZO!K28+ABRIL!K28+MAYO!K28+JUNIO!K28+JULIO!K28+AGOSTO!K28+SEPTIEMBRE!K28+OCTUBRE!K28+NOVIEMBRE!K28+DICIEMBRE!K28</f>
        <v>0</v>
      </c>
      <c r="L28" s="28" t="str">
        <f t="shared" si="1"/>
        <v/>
      </c>
      <c r="M28" s="29"/>
      <c r="N28" s="29"/>
      <c r="O28" s="29"/>
      <c r="P28" s="16"/>
      <c r="V28" s="2"/>
      <c r="W28" s="2"/>
      <c r="X28" s="30" t="str">
        <f t="shared" si="2"/>
        <v/>
      </c>
      <c r="Y28" s="31"/>
      <c r="Z28" s="31"/>
      <c r="AA28" s="32">
        <f t="shared" si="3"/>
        <v>0</v>
      </c>
      <c r="AX28" s="5"/>
      <c r="AY28" s="5"/>
      <c r="AZ28" s="5"/>
    </row>
    <row r="29" spans="1:52" s="4" customFormat="1" ht="15" customHeight="1" x14ac:dyDescent="0.2">
      <c r="A29" s="238"/>
      <c r="B29" s="41" t="s">
        <v>26</v>
      </c>
      <c r="C29" s="34">
        <f t="shared" si="0"/>
        <v>0</v>
      </c>
      <c r="D29" s="38">
        <f>ENERO!D29+FEBRERO!D29+MARZO!D29+ABRIL!D29+MAYO!D29+JUNIO!D29+JULIO!D29+AGOSTO!D29+SEPTIEMBRE!D29+OCTUBRE!D29+NOVIEMBRE!D29+DICIEMBRE!D29</f>
        <v>0</v>
      </c>
      <c r="E29" s="39">
        <f>ENERO!E29+FEBRERO!E29+MARZO!E29+ABRIL!E29+MAYO!E29+JUNIO!E29+JULIO!E29+AGOSTO!E29+SEPTIEMBRE!E29+OCTUBRE!E29+NOVIEMBRE!E29+DICIEMBRE!E29</f>
        <v>0</v>
      </c>
      <c r="F29" s="39">
        <f>ENERO!F29+FEBRERO!F29+MARZO!F29+ABRIL!F29+MAYO!F29+JUNIO!F29+JULIO!F29+AGOSTO!F29+SEPTIEMBRE!F29+OCTUBRE!F29+NOVIEMBRE!F29+DICIEMBRE!F29</f>
        <v>0</v>
      </c>
      <c r="G29" s="39">
        <f>ENERO!G29+FEBRERO!G29+MARZO!G29+ABRIL!G29+MAYO!G29+JUNIO!G29+JULIO!G29+AGOSTO!G29+SEPTIEMBRE!G29+OCTUBRE!G29+NOVIEMBRE!G29+DICIEMBRE!G29</f>
        <v>0</v>
      </c>
      <c r="H29" s="39">
        <f>ENERO!H29+FEBRERO!H29+MARZO!H29+ABRIL!H29+MAYO!H29+JUNIO!H29+JULIO!H29+AGOSTO!H29+SEPTIEMBRE!H29+OCTUBRE!H29+NOVIEMBRE!H29+DICIEMBRE!H29</f>
        <v>0</v>
      </c>
      <c r="I29" s="40">
        <f>ENERO!I29+FEBRERO!I29+MARZO!I29+ABRIL!I29+MAYO!I29+JUNIO!I29+JULIO!I29+AGOSTO!I29+SEPTIEMBRE!I29+OCTUBRE!I29+NOVIEMBRE!I29+DICIEMBRE!I29</f>
        <v>0</v>
      </c>
      <c r="J29" s="38">
        <f>ENERO!J29+FEBRERO!J29+MARZO!J29+ABRIL!J29+MAYO!J29+JUNIO!J29+JULIO!J29+AGOSTO!J29+SEPTIEMBRE!J29+OCTUBRE!J29+NOVIEMBRE!J29+DICIEMBRE!J29</f>
        <v>0</v>
      </c>
      <c r="K29" s="40">
        <f>ENERO!K29+FEBRERO!K29+MARZO!K29+ABRIL!K29+MAYO!K29+JUNIO!K29+JULIO!K29+AGOSTO!K29+SEPTIEMBRE!K29+OCTUBRE!K29+NOVIEMBRE!K29+DICIEMBRE!K29</f>
        <v>0</v>
      </c>
      <c r="L29" s="28" t="str">
        <f t="shared" si="1"/>
        <v/>
      </c>
      <c r="M29" s="29"/>
      <c r="N29" s="29"/>
      <c r="O29" s="29"/>
      <c r="P29" s="16"/>
      <c r="V29" s="2"/>
      <c r="W29" s="2"/>
      <c r="X29" s="30" t="str">
        <f t="shared" si="2"/>
        <v/>
      </c>
      <c r="Y29" s="31"/>
      <c r="Z29" s="31"/>
      <c r="AA29" s="32">
        <f t="shared" si="3"/>
        <v>0</v>
      </c>
      <c r="AX29" s="5"/>
      <c r="AY29" s="5"/>
      <c r="AZ29" s="5"/>
    </row>
    <row r="30" spans="1:52" s="4" customFormat="1" ht="15" customHeight="1" x14ac:dyDescent="0.2">
      <c r="A30" s="238"/>
      <c r="B30" s="33" t="s">
        <v>27</v>
      </c>
      <c r="C30" s="34">
        <f t="shared" si="0"/>
        <v>0</v>
      </c>
      <c r="D30" s="35">
        <f>ENERO!D30+FEBRERO!D30+MARZO!D30+ABRIL!D30+MAYO!D30+JUNIO!D30+JULIO!D30+AGOSTO!D30+SEPTIEMBRE!D30+OCTUBRE!D30+NOVIEMBRE!D30+DICIEMBRE!D30</f>
        <v>0</v>
      </c>
      <c r="E30" s="36">
        <f>ENERO!E30+FEBRERO!E30+MARZO!E30+ABRIL!E30+MAYO!E30+JUNIO!E30+JULIO!E30+AGOSTO!E30+SEPTIEMBRE!E30+OCTUBRE!E30+NOVIEMBRE!E30+DICIEMBRE!E30</f>
        <v>0</v>
      </c>
      <c r="F30" s="36">
        <f>ENERO!F30+FEBRERO!F30+MARZO!F30+ABRIL!F30+MAYO!F30+JUNIO!F30+JULIO!F30+AGOSTO!F30+SEPTIEMBRE!F30+OCTUBRE!F30+NOVIEMBRE!F30+DICIEMBRE!F30</f>
        <v>0</v>
      </c>
      <c r="G30" s="36">
        <f>ENERO!G30+FEBRERO!G30+MARZO!G30+ABRIL!G30+MAYO!G30+JUNIO!G30+JULIO!G30+AGOSTO!G30+SEPTIEMBRE!G30+OCTUBRE!G30+NOVIEMBRE!G30+DICIEMBRE!G30</f>
        <v>0</v>
      </c>
      <c r="H30" s="36">
        <f>ENERO!H30+FEBRERO!H30+MARZO!H30+ABRIL!H30+MAYO!H30+JUNIO!H30+JULIO!H30+AGOSTO!H30+SEPTIEMBRE!H30+OCTUBRE!H30+NOVIEMBRE!H30+DICIEMBRE!H30</f>
        <v>0</v>
      </c>
      <c r="I30" s="37">
        <f>ENERO!I30+FEBRERO!I30+MARZO!I30+ABRIL!I30+MAYO!I30+JUNIO!I30+JULIO!I30+AGOSTO!I30+SEPTIEMBRE!I30+OCTUBRE!I30+NOVIEMBRE!I30+DICIEMBRE!I30</f>
        <v>0</v>
      </c>
      <c r="J30" s="35">
        <f>ENERO!J30+FEBRERO!J30+MARZO!J30+ABRIL!J30+MAYO!J30+JUNIO!J30+JULIO!J30+AGOSTO!J30+SEPTIEMBRE!J30+OCTUBRE!J30+NOVIEMBRE!J30+DICIEMBRE!J30</f>
        <v>0</v>
      </c>
      <c r="K30" s="40">
        <f>ENERO!K30+FEBRERO!K30+MARZO!K30+ABRIL!K30+MAYO!K30+JUNIO!K30+JULIO!K30+AGOSTO!K30+SEPTIEMBRE!K30+OCTUBRE!K30+NOVIEMBRE!K30+DICIEMBRE!K30</f>
        <v>0</v>
      </c>
      <c r="L30" s="28" t="str">
        <f t="shared" si="1"/>
        <v/>
      </c>
      <c r="M30" s="29"/>
      <c r="N30" s="29"/>
      <c r="O30" s="29"/>
      <c r="P30" s="16"/>
      <c r="V30" s="2"/>
      <c r="W30" s="2"/>
      <c r="X30" s="30" t="str">
        <f t="shared" si="2"/>
        <v/>
      </c>
      <c r="Y30" s="31"/>
      <c r="Z30" s="31"/>
      <c r="AA30" s="32">
        <f t="shared" si="3"/>
        <v>0</v>
      </c>
      <c r="AX30" s="5"/>
      <c r="AY30" s="5"/>
      <c r="AZ30" s="5"/>
    </row>
    <row r="31" spans="1:52" s="4" customFormat="1" ht="15" customHeight="1" x14ac:dyDescent="0.2">
      <c r="A31" s="246"/>
      <c r="B31" s="42" t="s">
        <v>28</v>
      </c>
      <c r="C31" s="43">
        <f t="shared" si="0"/>
        <v>0</v>
      </c>
      <c r="D31" s="50">
        <f>ENERO!D31+FEBRERO!D31+MARZO!D31+ABRIL!D31+MAYO!D31+JUNIO!D31+JULIO!D31+AGOSTO!D31+SEPTIEMBRE!D31+OCTUBRE!D31+NOVIEMBRE!D31+DICIEMBRE!D31</f>
        <v>0</v>
      </c>
      <c r="E31" s="51">
        <f>ENERO!E31+FEBRERO!E31+MARZO!E31+ABRIL!E31+MAYO!E31+JUNIO!E31+JULIO!E31+AGOSTO!E31+SEPTIEMBRE!E31+OCTUBRE!E31+NOVIEMBRE!E31+DICIEMBRE!E31</f>
        <v>0</v>
      </c>
      <c r="F31" s="51">
        <f>ENERO!F31+FEBRERO!F31+MARZO!F31+ABRIL!F31+MAYO!F31+JUNIO!F31+JULIO!F31+AGOSTO!F31+SEPTIEMBRE!F31+OCTUBRE!F31+NOVIEMBRE!F31+DICIEMBRE!F31</f>
        <v>0</v>
      </c>
      <c r="G31" s="51">
        <f>ENERO!G31+FEBRERO!G31+MARZO!G31+ABRIL!G31+MAYO!G31+JUNIO!G31+JULIO!G31+AGOSTO!G31+SEPTIEMBRE!G31+OCTUBRE!G31+NOVIEMBRE!G31+DICIEMBRE!G31</f>
        <v>0</v>
      </c>
      <c r="H31" s="51">
        <f>ENERO!H31+FEBRERO!H31+MARZO!H31+ABRIL!H31+MAYO!H31+JUNIO!H31+JULIO!H31+AGOSTO!H31+SEPTIEMBRE!H31+OCTUBRE!H31+NOVIEMBRE!H31+DICIEMBRE!H31</f>
        <v>0</v>
      </c>
      <c r="I31" s="52">
        <f>ENERO!I31+FEBRERO!I31+MARZO!I31+ABRIL!I31+MAYO!I31+JUNIO!I31+JULIO!I31+AGOSTO!I31+SEPTIEMBRE!I31+OCTUBRE!I31+NOVIEMBRE!I31+DICIEMBRE!I31</f>
        <v>0</v>
      </c>
      <c r="J31" s="50">
        <f>ENERO!J31+FEBRERO!J31+MARZO!J31+ABRIL!J31+MAYO!J31+JUNIO!J31+JULIO!J31+AGOSTO!J31+SEPTIEMBRE!J31+OCTUBRE!J31+NOVIEMBRE!J31+DICIEMBRE!J31</f>
        <v>0</v>
      </c>
      <c r="K31" s="46">
        <f>ENERO!K31+FEBRERO!K31+MARZO!K31+ABRIL!K31+MAYO!K31+JUNIO!K31+JULIO!K31+AGOSTO!K31+SEPTIEMBRE!K31+OCTUBRE!K31+NOVIEMBRE!K31+DICIEMBRE!K31</f>
        <v>0</v>
      </c>
      <c r="L31" s="28" t="str">
        <f t="shared" si="1"/>
        <v/>
      </c>
      <c r="M31" s="29"/>
      <c r="N31" s="29"/>
      <c r="O31" s="29"/>
      <c r="P31" s="16"/>
      <c r="V31" s="2"/>
      <c r="W31" s="2"/>
      <c r="X31" s="30" t="str">
        <f t="shared" si="2"/>
        <v/>
      </c>
      <c r="Y31" s="31"/>
      <c r="Z31" s="31"/>
      <c r="AA31" s="32">
        <f t="shared" si="3"/>
        <v>0</v>
      </c>
      <c r="AX31" s="5"/>
      <c r="AY31" s="5"/>
      <c r="AZ31" s="5"/>
    </row>
    <row r="32" spans="1:52" s="4" customFormat="1" ht="15" customHeight="1" x14ac:dyDescent="0.2">
      <c r="A32" s="237" t="s">
        <v>30</v>
      </c>
      <c r="B32" s="23" t="s">
        <v>19</v>
      </c>
      <c r="C32" s="24">
        <f t="shared" si="0"/>
        <v>0</v>
      </c>
      <c r="D32" s="47">
        <f>ENERO!D32+FEBRERO!D32+MARZO!D32+ABRIL!D32+MAYO!D32+JUNIO!D32+JULIO!D32+AGOSTO!D32+SEPTIEMBRE!D32+OCTUBRE!D32+NOVIEMBRE!D32+DICIEMBRE!D32</f>
        <v>0</v>
      </c>
      <c r="E32" s="48">
        <f>ENERO!E32+FEBRERO!E32+MARZO!E32+ABRIL!E32+MAYO!E32+JUNIO!E32+JULIO!E32+AGOSTO!E32+SEPTIEMBRE!E32+OCTUBRE!E32+NOVIEMBRE!E32+DICIEMBRE!E32</f>
        <v>0</v>
      </c>
      <c r="F32" s="48">
        <f>ENERO!F32+FEBRERO!F32+MARZO!F32+ABRIL!F32+MAYO!F32+JUNIO!F32+JULIO!F32+AGOSTO!F32+SEPTIEMBRE!F32+OCTUBRE!F32+NOVIEMBRE!F32+DICIEMBRE!F32</f>
        <v>0</v>
      </c>
      <c r="G32" s="48">
        <f>ENERO!G32+FEBRERO!G32+MARZO!G32+ABRIL!G32+MAYO!G32+JUNIO!G32+JULIO!G32+AGOSTO!G32+SEPTIEMBRE!G32+OCTUBRE!G32+NOVIEMBRE!G32+DICIEMBRE!G32</f>
        <v>0</v>
      </c>
      <c r="H32" s="48">
        <f>ENERO!H32+FEBRERO!H32+MARZO!H32+ABRIL!H32+MAYO!H32+JUNIO!H32+JULIO!H32+AGOSTO!H32+SEPTIEMBRE!H32+OCTUBRE!H32+NOVIEMBRE!H32+DICIEMBRE!H32</f>
        <v>0</v>
      </c>
      <c r="I32" s="49">
        <f>ENERO!I32+FEBRERO!I32+MARZO!I32+ABRIL!I32+MAYO!I32+JUNIO!I32+JULIO!I32+AGOSTO!I32+SEPTIEMBRE!I32+OCTUBRE!I32+NOVIEMBRE!I32+DICIEMBRE!I32</f>
        <v>0</v>
      </c>
      <c r="J32" s="47">
        <f>ENERO!J32+FEBRERO!J32+MARZO!J32+ABRIL!J32+MAYO!J32+JUNIO!J32+JULIO!J32+AGOSTO!J32+SEPTIEMBRE!J32+OCTUBRE!J32+NOVIEMBRE!J32+DICIEMBRE!J32</f>
        <v>0</v>
      </c>
      <c r="K32" s="49">
        <f>ENERO!K32+FEBRERO!K32+MARZO!K32+ABRIL!K32+MAYO!K32+JUNIO!K32+JULIO!K32+AGOSTO!K32+SEPTIEMBRE!K32+OCTUBRE!K32+NOVIEMBRE!K32+DICIEMBRE!K32</f>
        <v>0</v>
      </c>
      <c r="L32" s="28" t="str">
        <f t="shared" si="1"/>
        <v/>
      </c>
      <c r="M32" s="29"/>
      <c r="N32" s="29"/>
      <c r="O32" s="29"/>
      <c r="P32" s="16"/>
      <c r="V32" s="2"/>
      <c r="W32" s="2"/>
      <c r="X32" s="30" t="str">
        <f t="shared" si="2"/>
        <v/>
      </c>
      <c r="Y32" s="31"/>
      <c r="Z32" s="31"/>
      <c r="AA32" s="32">
        <f t="shared" si="3"/>
        <v>0</v>
      </c>
      <c r="AX32" s="5"/>
      <c r="AY32" s="5"/>
      <c r="AZ32" s="5"/>
    </row>
    <row r="33" spans="1:52" s="4" customFormat="1" ht="15" customHeight="1" x14ac:dyDescent="0.2">
      <c r="A33" s="238"/>
      <c r="B33" s="33" t="s">
        <v>20</v>
      </c>
      <c r="C33" s="34">
        <f t="shared" si="0"/>
        <v>0</v>
      </c>
      <c r="D33" s="35">
        <f>ENERO!D33+FEBRERO!D33+MARZO!D33+ABRIL!D33+MAYO!D33+JUNIO!D33+JULIO!D33+AGOSTO!D33+SEPTIEMBRE!D33+OCTUBRE!D33+NOVIEMBRE!D33+DICIEMBRE!D33</f>
        <v>0</v>
      </c>
      <c r="E33" s="36">
        <f>ENERO!E33+FEBRERO!E33+MARZO!E33+ABRIL!E33+MAYO!E33+JUNIO!E33+JULIO!E33+AGOSTO!E33+SEPTIEMBRE!E33+OCTUBRE!E33+NOVIEMBRE!E33+DICIEMBRE!E33</f>
        <v>0</v>
      </c>
      <c r="F33" s="36">
        <f>ENERO!F33+FEBRERO!F33+MARZO!F33+ABRIL!F33+MAYO!F33+JUNIO!F33+JULIO!F33+AGOSTO!F33+SEPTIEMBRE!F33+OCTUBRE!F33+NOVIEMBRE!F33+DICIEMBRE!F33</f>
        <v>0</v>
      </c>
      <c r="G33" s="36">
        <f>ENERO!G33+FEBRERO!G33+MARZO!G33+ABRIL!G33+MAYO!G33+JUNIO!G33+JULIO!G33+AGOSTO!G33+SEPTIEMBRE!G33+OCTUBRE!G33+NOVIEMBRE!G33+DICIEMBRE!G33</f>
        <v>0</v>
      </c>
      <c r="H33" s="36">
        <f>ENERO!H33+FEBRERO!H33+MARZO!H33+ABRIL!H33+MAYO!H33+JUNIO!H33+JULIO!H33+AGOSTO!H33+SEPTIEMBRE!H33+OCTUBRE!H33+NOVIEMBRE!H33+DICIEMBRE!H33</f>
        <v>0</v>
      </c>
      <c r="I33" s="37">
        <f>ENERO!I33+FEBRERO!I33+MARZO!I33+ABRIL!I33+MAYO!I33+JUNIO!I33+JULIO!I33+AGOSTO!I33+SEPTIEMBRE!I33+OCTUBRE!I33+NOVIEMBRE!I33+DICIEMBRE!I33</f>
        <v>0</v>
      </c>
      <c r="J33" s="35">
        <f>ENERO!J33+FEBRERO!J33+MARZO!J33+ABRIL!J33+MAYO!J33+JUNIO!J33+JULIO!J33+AGOSTO!J33+SEPTIEMBRE!J33+OCTUBRE!J33+NOVIEMBRE!J33+DICIEMBRE!J33</f>
        <v>0</v>
      </c>
      <c r="K33" s="37">
        <f>ENERO!K33+FEBRERO!K33+MARZO!K33+ABRIL!K33+MAYO!K33+JUNIO!K33+JULIO!K33+AGOSTO!K33+SEPTIEMBRE!K33+OCTUBRE!K33+NOVIEMBRE!K33+DICIEMBRE!K33</f>
        <v>0</v>
      </c>
      <c r="L33" s="28" t="str">
        <f t="shared" si="1"/>
        <v/>
      </c>
      <c r="M33" s="29"/>
      <c r="N33" s="29"/>
      <c r="O33" s="29"/>
      <c r="P33" s="16"/>
      <c r="V33" s="2"/>
      <c r="W33" s="2"/>
      <c r="X33" s="30" t="str">
        <f t="shared" si="2"/>
        <v/>
      </c>
      <c r="Y33" s="31"/>
      <c r="Z33" s="31"/>
      <c r="AA33" s="32">
        <f t="shared" si="3"/>
        <v>0</v>
      </c>
      <c r="AX33" s="5"/>
      <c r="AY33" s="5"/>
      <c r="AZ33" s="5"/>
    </row>
    <row r="34" spans="1:52" s="4" customFormat="1" ht="15" customHeight="1" x14ac:dyDescent="0.2">
      <c r="A34" s="238"/>
      <c r="B34" s="33" t="s">
        <v>21</v>
      </c>
      <c r="C34" s="34">
        <f t="shared" si="0"/>
        <v>0</v>
      </c>
      <c r="D34" s="35">
        <f>ENERO!D34+FEBRERO!D34+MARZO!D34+ABRIL!D34+MAYO!D34+JUNIO!D34+JULIO!D34+AGOSTO!D34+SEPTIEMBRE!D34+OCTUBRE!D34+NOVIEMBRE!D34+DICIEMBRE!D34</f>
        <v>0</v>
      </c>
      <c r="E34" s="36">
        <f>ENERO!E34+FEBRERO!E34+MARZO!E34+ABRIL!E34+MAYO!E34+JUNIO!E34+JULIO!E34+AGOSTO!E34+SEPTIEMBRE!E34+OCTUBRE!E34+NOVIEMBRE!E34+DICIEMBRE!E34</f>
        <v>0</v>
      </c>
      <c r="F34" s="36">
        <f>ENERO!F34+FEBRERO!F34+MARZO!F34+ABRIL!F34+MAYO!F34+JUNIO!F34+JULIO!F34+AGOSTO!F34+SEPTIEMBRE!F34+OCTUBRE!F34+NOVIEMBRE!F34+DICIEMBRE!F34</f>
        <v>0</v>
      </c>
      <c r="G34" s="36">
        <f>ENERO!G34+FEBRERO!G34+MARZO!G34+ABRIL!G34+MAYO!G34+JUNIO!G34+JULIO!G34+AGOSTO!G34+SEPTIEMBRE!G34+OCTUBRE!G34+NOVIEMBRE!G34+DICIEMBRE!G34</f>
        <v>0</v>
      </c>
      <c r="H34" s="36">
        <f>ENERO!H34+FEBRERO!H34+MARZO!H34+ABRIL!H34+MAYO!H34+JUNIO!H34+JULIO!H34+AGOSTO!H34+SEPTIEMBRE!H34+OCTUBRE!H34+NOVIEMBRE!H34+DICIEMBRE!H34</f>
        <v>0</v>
      </c>
      <c r="I34" s="37">
        <f>ENERO!I34+FEBRERO!I34+MARZO!I34+ABRIL!I34+MAYO!I34+JUNIO!I34+JULIO!I34+AGOSTO!I34+SEPTIEMBRE!I34+OCTUBRE!I34+NOVIEMBRE!I34+DICIEMBRE!I34</f>
        <v>0</v>
      </c>
      <c r="J34" s="35">
        <f>ENERO!J34+FEBRERO!J34+MARZO!J34+ABRIL!J34+MAYO!J34+JUNIO!J34+JULIO!J34+AGOSTO!J34+SEPTIEMBRE!J34+OCTUBRE!J34+NOVIEMBRE!J34+DICIEMBRE!J34</f>
        <v>0</v>
      </c>
      <c r="K34" s="37">
        <f>ENERO!K34+FEBRERO!K34+MARZO!K34+ABRIL!K34+MAYO!K34+JUNIO!K34+JULIO!K34+AGOSTO!K34+SEPTIEMBRE!K34+OCTUBRE!K34+NOVIEMBRE!K34+DICIEMBRE!K34</f>
        <v>0</v>
      </c>
      <c r="L34" s="28" t="str">
        <f t="shared" si="1"/>
        <v/>
      </c>
      <c r="M34" s="29"/>
      <c r="N34" s="29"/>
      <c r="O34" s="29"/>
      <c r="P34" s="16"/>
      <c r="V34" s="2"/>
      <c r="W34" s="2"/>
      <c r="X34" s="30" t="str">
        <f t="shared" si="2"/>
        <v/>
      </c>
      <c r="Y34" s="31"/>
      <c r="Z34" s="31"/>
      <c r="AA34" s="32">
        <f t="shared" si="3"/>
        <v>0</v>
      </c>
      <c r="AX34" s="5"/>
      <c r="AY34" s="5"/>
      <c r="AZ34" s="5"/>
    </row>
    <row r="35" spans="1:52" s="4" customFormat="1" ht="15" customHeight="1" x14ac:dyDescent="0.2">
      <c r="A35" s="238"/>
      <c r="B35" s="33" t="s">
        <v>22</v>
      </c>
      <c r="C35" s="34">
        <f t="shared" si="0"/>
        <v>0</v>
      </c>
      <c r="D35" s="35">
        <f>ENERO!D35+FEBRERO!D35+MARZO!D35+ABRIL!D35+MAYO!D35+JUNIO!D35+JULIO!D35+AGOSTO!D35+SEPTIEMBRE!D35+OCTUBRE!D35+NOVIEMBRE!D35+DICIEMBRE!D35</f>
        <v>0</v>
      </c>
      <c r="E35" s="36">
        <f>ENERO!E35+FEBRERO!E35+MARZO!E35+ABRIL!E35+MAYO!E35+JUNIO!E35+JULIO!E35+AGOSTO!E35+SEPTIEMBRE!E35+OCTUBRE!E35+NOVIEMBRE!E35+DICIEMBRE!E35</f>
        <v>0</v>
      </c>
      <c r="F35" s="36">
        <f>ENERO!F35+FEBRERO!F35+MARZO!F35+ABRIL!F35+MAYO!F35+JUNIO!F35+JULIO!F35+AGOSTO!F35+SEPTIEMBRE!F35+OCTUBRE!F35+NOVIEMBRE!F35+DICIEMBRE!F35</f>
        <v>0</v>
      </c>
      <c r="G35" s="36">
        <f>ENERO!G35+FEBRERO!G35+MARZO!G35+ABRIL!G35+MAYO!G35+JUNIO!G35+JULIO!G35+AGOSTO!G35+SEPTIEMBRE!G35+OCTUBRE!G35+NOVIEMBRE!G35+DICIEMBRE!G35</f>
        <v>0</v>
      </c>
      <c r="H35" s="36">
        <f>ENERO!H35+FEBRERO!H35+MARZO!H35+ABRIL!H35+MAYO!H35+JUNIO!H35+JULIO!H35+AGOSTO!H35+SEPTIEMBRE!H35+OCTUBRE!H35+NOVIEMBRE!H35+DICIEMBRE!H35</f>
        <v>0</v>
      </c>
      <c r="I35" s="37">
        <f>ENERO!I35+FEBRERO!I35+MARZO!I35+ABRIL!I35+MAYO!I35+JUNIO!I35+JULIO!I35+AGOSTO!I35+SEPTIEMBRE!I35+OCTUBRE!I35+NOVIEMBRE!I35+DICIEMBRE!I35</f>
        <v>0</v>
      </c>
      <c r="J35" s="35">
        <f>ENERO!J35+FEBRERO!J35+MARZO!J35+ABRIL!J35+MAYO!J35+JUNIO!J35+JULIO!J35+AGOSTO!J35+SEPTIEMBRE!J35+OCTUBRE!J35+NOVIEMBRE!J35+DICIEMBRE!J35</f>
        <v>0</v>
      </c>
      <c r="K35" s="37">
        <f>ENERO!K35+FEBRERO!K35+MARZO!K35+ABRIL!K35+MAYO!K35+JUNIO!K35+JULIO!K35+AGOSTO!K35+SEPTIEMBRE!K35+OCTUBRE!K35+NOVIEMBRE!K35+DICIEMBRE!K35</f>
        <v>0</v>
      </c>
      <c r="L35" s="28" t="str">
        <f t="shared" si="1"/>
        <v/>
      </c>
      <c r="M35" s="29"/>
      <c r="N35" s="29"/>
      <c r="O35" s="29"/>
      <c r="P35" s="16"/>
      <c r="V35" s="2"/>
      <c r="W35" s="2"/>
      <c r="X35" s="30" t="str">
        <f t="shared" si="2"/>
        <v/>
      </c>
      <c r="Y35" s="31"/>
      <c r="Z35" s="31"/>
      <c r="AA35" s="32">
        <f t="shared" si="3"/>
        <v>0</v>
      </c>
      <c r="AX35" s="5"/>
      <c r="AY35" s="5"/>
      <c r="AZ35" s="5"/>
    </row>
    <row r="36" spans="1:52" s="4" customFormat="1" ht="15" customHeight="1" x14ac:dyDescent="0.2">
      <c r="A36" s="238"/>
      <c r="B36" s="33" t="s">
        <v>23</v>
      </c>
      <c r="C36" s="34">
        <f t="shared" si="0"/>
        <v>0</v>
      </c>
      <c r="D36" s="35">
        <f>ENERO!D36+FEBRERO!D36+MARZO!D36+ABRIL!D36+MAYO!D36+JUNIO!D36+JULIO!D36+AGOSTO!D36+SEPTIEMBRE!D36+OCTUBRE!D36+NOVIEMBRE!D36+DICIEMBRE!D36</f>
        <v>0</v>
      </c>
      <c r="E36" s="36">
        <f>ENERO!E36+FEBRERO!E36+MARZO!E36+ABRIL!E36+MAYO!E36+JUNIO!E36+JULIO!E36+AGOSTO!E36+SEPTIEMBRE!E36+OCTUBRE!E36+NOVIEMBRE!E36+DICIEMBRE!E36</f>
        <v>0</v>
      </c>
      <c r="F36" s="36">
        <f>ENERO!F36+FEBRERO!F36+MARZO!F36+ABRIL!F36+MAYO!F36+JUNIO!F36+JULIO!F36+AGOSTO!F36+SEPTIEMBRE!F36+OCTUBRE!F36+NOVIEMBRE!F36+DICIEMBRE!F36</f>
        <v>0</v>
      </c>
      <c r="G36" s="36">
        <f>ENERO!G36+FEBRERO!G36+MARZO!G36+ABRIL!G36+MAYO!G36+JUNIO!G36+JULIO!G36+AGOSTO!G36+SEPTIEMBRE!G36+OCTUBRE!G36+NOVIEMBRE!G36+DICIEMBRE!G36</f>
        <v>0</v>
      </c>
      <c r="H36" s="36">
        <f>ENERO!H36+FEBRERO!H36+MARZO!H36+ABRIL!H36+MAYO!H36+JUNIO!H36+JULIO!H36+AGOSTO!H36+SEPTIEMBRE!H36+OCTUBRE!H36+NOVIEMBRE!H36+DICIEMBRE!H36</f>
        <v>0</v>
      </c>
      <c r="I36" s="37">
        <f>ENERO!I36+FEBRERO!I36+MARZO!I36+ABRIL!I36+MAYO!I36+JUNIO!I36+JULIO!I36+AGOSTO!I36+SEPTIEMBRE!I36+OCTUBRE!I36+NOVIEMBRE!I36+DICIEMBRE!I36</f>
        <v>0</v>
      </c>
      <c r="J36" s="35">
        <f>ENERO!J36+FEBRERO!J36+MARZO!J36+ABRIL!J36+MAYO!J36+JUNIO!J36+JULIO!J36+AGOSTO!J36+SEPTIEMBRE!J36+OCTUBRE!J36+NOVIEMBRE!J36+DICIEMBRE!J36</f>
        <v>0</v>
      </c>
      <c r="K36" s="37">
        <f>ENERO!K36+FEBRERO!K36+MARZO!K36+ABRIL!K36+MAYO!K36+JUNIO!K36+JULIO!K36+AGOSTO!K36+SEPTIEMBRE!K36+OCTUBRE!K36+NOVIEMBRE!K36+DICIEMBRE!K36</f>
        <v>0</v>
      </c>
      <c r="L36" s="28" t="str">
        <f t="shared" si="1"/>
        <v/>
      </c>
      <c r="M36" s="29"/>
      <c r="N36" s="29"/>
      <c r="O36" s="29"/>
      <c r="P36" s="16"/>
      <c r="V36" s="2"/>
      <c r="W36" s="2"/>
      <c r="X36" s="30" t="str">
        <f t="shared" si="2"/>
        <v/>
      </c>
      <c r="Y36" s="31"/>
      <c r="Z36" s="31"/>
      <c r="AA36" s="32">
        <f t="shared" si="3"/>
        <v>0</v>
      </c>
      <c r="AX36" s="5"/>
      <c r="AY36" s="5"/>
      <c r="AZ36" s="5"/>
    </row>
    <row r="37" spans="1:52" s="4" customFormat="1" ht="15" customHeight="1" x14ac:dyDescent="0.2">
      <c r="A37" s="238"/>
      <c r="B37" s="33" t="s">
        <v>24</v>
      </c>
      <c r="C37" s="34">
        <f t="shared" si="0"/>
        <v>0</v>
      </c>
      <c r="D37" s="35">
        <f>ENERO!D37+FEBRERO!D37+MARZO!D37+ABRIL!D37+MAYO!D37+JUNIO!D37+JULIO!D37+AGOSTO!D37+SEPTIEMBRE!D37+OCTUBRE!D37+NOVIEMBRE!D37+DICIEMBRE!D37</f>
        <v>0</v>
      </c>
      <c r="E37" s="36">
        <f>ENERO!E37+FEBRERO!E37+MARZO!E37+ABRIL!E37+MAYO!E37+JUNIO!E37+JULIO!E37+AGOSTO!E37+SEPTIEMBRE!E37+OCTUBRE!E37+NOVIEMBRE!E37+DICIEMBRE!E37</f>
        <v>0</v>
      </c>
      <c r="F37" s="36">
        <f>ENERO!F37+FEBRERO!F37+MARZO!F37+ABRIL!F37+MAYO!F37+JUNIO!F37+JULIO!F37+AGOSTO!F37+SEPTIEMBRE!F37+OCTUBRE!F37+NOVIEMBRE!F37+DICIEMBRE!F37</f>
        <v>0</v>
      </c>
      <c r="G37" s="36">
        <f>ENERO!G37+FEBRERO!G37+MARZO!G37+ABRIL!G37+MAYO!G37+JUNIO!G37+JULIO!G37+AGOSTO!G37+SEPTIEMBRE!G37+OCTUBRE!G37+NOVIEMBRE!G37+DICIEMBRE!G37</f>
        <v>0</v>
      </c>
      <c r="H37" s="36">
        <f>ENERO!H37+FEBRERO!H37+MARZO!H37+ABRIL!H37+MAYO!H37+JUNIO!H37+JULIO!H37+AGOSTO!H37+SEPTIEMBRE!H37+OCTUBRE!H37+NOVIEMBRE!H37+DICIEMBRE!H37</f>
        <v>0</v>
      </c>
      <c r="I37" s="37">
        <f>ENERO!I37+FEBRERO!I37+MARZO!I37+ABRIL!I37+MAYO!I37+JUNIO!I37+JULIO!I37+AGOSTO!I37+SEPTIEMBRE!I37+OCTUBRE!I37+NOVIEMBRE!I37+DICIEMBRE!I37</f>
        <v>0</v>
      </c>
      <c r="J37" s="35">
        <f>ENERO!J37+FEBRERO!J37+MARZO!J37+ABRIL!J37+MAYO!J37+JUNIO!J37+JULIO!J37+AGOSTO!J37+SEPTIEMBRE!J37+OCTUBRE!J37+NOVIEMBRE!J37+DICIEMBRE!J37</f>
        <v>0</v>
      </c>
      <c r="K37" s="37">
        <f>ENERO!K37+FEBRERO!K37+MARZO!K37+ABRIL!K37+MAYO!K37+JUNIO!K37+JULIO!K37+AGOSTO!K37+SEPTIEMBRE!K37+OCTUBRE!K37+NOVIEMBRE!K37+DICIEMBRE!K37</f>
        <v>0</v>
      </c>
      <c r="L37" s="28" t="str">
        <f t="shared" si="1"/>
        <v/>
      </c>
      <c r="M37" s="29"/>
      <c r="N37" s="29"/>
      <c r="O37" s="29"/>
      <c r="P37" s="16"/>
      <c r="V37" s="2"/>
      <c r="W37" s="2"/>
      <c r="X37" s="30" t="str">
        <f t="shared" si="2"/>
        <v/>
      </c>
      <c r="Y37" s="31"/>
      <c r="Z37" s="31"/>
      <c r="AA37" s="32">
        <f t="shared" si="3"/>
        <v>0</v>
      </c>
      <c r="AX37" s="5"/>
      <c r="AY37" s="5"/>
      <c r="AZ37" s="5"/>
    </row>
    <row r="38" spans="1:52" s="4" customFormat="1" ht="15" customHeight="1" x14ac:dyDescent="0.2">
      <c r="A38" s="238"/>
      <c r="B38" s="33" t="s">
        <v>25</v>
      </c>
      <c r="C38" s="34">
        <f t="shared" si="0"/>
        <v>0</v>
      </c>
      <c r="D38" s="35">
        <f>ENERO!D38+FEBRERO!D38+MARZO!D38+ABRIL!D38+MAYO!D38+JUNIO!D38+JULIO!D38+AGOSTO!D38+SEPTIEMBRE!D38+OCTUBRE!D38+NOVIEMBRE!D38+DICIEMBRE!D38</f>
        <v>0</v>
      </c>
      <c r="E38" s="36">
        <f>ENERO!E38+FEBRERO!E38+MARZO!E38+ABRIL!E38+MAYO!E38+JUNIO!E38+JULIO!E38+AGOSTO!E38+SEPTIEMBRE!E38+OCTUBRE!E38+NOVIEMBRE!E38+DICIEMBRE!E38</f>
        <v>0</v>
      </c>
      <c r="F38" s="36">
        <f>ENERO!F38+FEBRERO!F38+MARZO!F38+ABRIL!F38+MAYO!F38+JUNIO!F38+JULIO!F38+AGOSTO!F38+SEPTIEMBRE!F38+OCTUBRE!F38+NOVIEMBRE!F38+DICIEMBRE!F38</f>
        <v>0</v>
      </c>
      <c r="G38" s="36">
        <f>ENERO!G38+FEBRERO!G38+MARZO!G38+ABRIL!G38+MAYO!G38+JUNIO!G38+JULIO!G38+AGOSTO!G38+SEPTIEMBRE!G38+OCTUBRE!G38+NOVIEMBRE!G38+DICIEMBRE!G38</f>
        <v>0</v>
      </c>
      <c r="H38" s="36">
        <f>ENERO!H38+FEBRERO!H38+MARZO!H38+ABRIL!H38+MAYO!H38+JUNIO!H38+JULIO!H38+AGOSTO!H38+SEPTIEMBRE!H38+OCTUBRE!H38+NOVIEMBRE!H38+DICIEMBRE!H38</f>
        <v>0</v>
      </c>
      <c r="I38" s="37">
        <f>ENERO!I38+FEBRERO!I38+MARZO!I38+ABRIL!I38+MAYO!I38+JUNIO!I38+JULIO!I38+AGOSTO!I38+SEPTIEMBRE!I38+OCTUBRE!I38+NOVIEMBRE!I38+DICIEMBRE!I38</f>
        <v>0</v>
      </c>
      <c r="J38" s="35">
        <f>ENERO!J38+FEBRERO!J38+MARZO!J38+ABRIL!J38+MAYO!J38+JUNIO!J38+JULIO!J38+AGOSTO!J38+SEPTIEMBRE!J38+OCTUBRE!J38+NOVIEMBRE!J38+DICIEMBRE!J38</f>
        <v>0</v>
      </c>
      <c r="K38" s="37">
        <f>ENERO!K38+FEBRERO!K38+MARZO!K38+ABRIL!K38+MAYO!K38+JUNIO!K38+JULIO!K38+AGOSTO!K38+SEPTIEMBRE!K38+OCTUBRE!K38+NOVIEMBRE!K38+DICIEMBRE!K38</f>
        <v>0</v>
      </c>
      <c r="L38" s="28" t="str">
        <f t="shared" si="1"/>
        <v/>
      </c>
      <c r="M38" s="29"/>
      <c r="N38" s="29"/>
      <c r="O38" s="29"/>
      <c r="P38" s="16"/>
      <c r="V38" s="2"/>
      <c r="W38" s="2"/>
      <c r="X38" s="30" t="str">
        <f t="shared" si="2"/>
        <v/>
      </c>
      <c r="Y38" s="31"/>
      <c r="Z38" s="31"/>
      <c r="AA38" s="32">
        <f t="shared" si="3"/>
        <v>0</v>
      </c>
      <c r="AX38" s="5"/>
      <c r="AY38" s="5"/>
      <c r="AZ38" s="5"/>
    </row>
    <row r="39" spans="1:52" s="4" customFormat="1" ht="15" customHeight="1" x14ac:dyDescent="0.2">
      <c r="A39" s="238"/>
      <c r="B39" s="41" t="s">
        <v>26</v>
      </c>
      <c r="C39" s="34">
        <f t="shared" si="0"/>
        <v>0</v>
      </c>
      <c r="D39" s="38">
        <f>ENERO!D39+FEBRERO!D39+MARZO!D39+ABRIL!D39+MAYO!D39+JUNIO!D39+JULIO!D39+AGOSTO!D39+SEPTIEMBRE!D39+OCTUBRE!D39+NOVIEMBRE!D39+DICIEMBRE!D39</f>
        <v>0</v>
      </c>
      <c r="E39" s="39">
        <f>ENERO!E39+FEBRERO!E39+MARZO!E39+ABRIL!E39+MAYO!E39+JUNIO!E39+JULIO!E39+AGOSTO!E39+SEPTIEMBRE!E39+OCTUBRE!E39+NOVIEMBRE!E39+DICIEMBRE!E39</f>
        <v>0</v>
      </c>
      <c r="F39" s="39">
        <f>ENERO!F39+FEBRERO!F39+MARZO!F39+ABRIL!F39+MAYO!F39+JUNIO!F39+JULIO!F39+AGOSTO!F39+SEPTIEMBRE!F39+OCTUBRE!F39+NOVIEMBRE!F39+DICIEMBRE!F39</f>
        <v>0</v>
      </c>
      <c r="G39" s="39">
        <f>ENERO!G39+FEBRERO!G39+MARZO!G39+ABRIL!G39+MAYO!G39+JUNIO!G39+JULIO!G39+AGOSTO!G39+SEPTIEMBRE!G39+OCTUBRE!G39+NOVIEMBRE!G39+DICIEMBRE!G39</f>
        <v>0</v>
      </c>
      <c r="H39" s="39">
        <f>ENERO!H39+FEBRERO!H39+MARZO!H39+ABRIL!H39+MAYO!H39+JUNIO!H39+JULIO!H39+AGOSTO!H39+SEPTIEMBRE!H39+OCTUBRE!H39+NOVIEMBRE!H39+DICIEMBRE!H39</f>
        <v>0</v>
      </c>
      <c r="I39" s="40">
        <f>ENERO!I39+FEBRERO!I39+MARZO!I39+ABRIL!I39+MAYO!I39+JUNIO!I39+JULIO!I39+AGOSTO!I39+SEPTIEMBRE!I39+OCTUBRE!I39+NOVIEMBRE!I39+DICIEMBRE!I39</f>
        <v>0</v>
      </c>
      <c r="J39" s="38">
        <f>ENERO!J39+FEBRERO!J39+MARZO!J39+ABRIL!J39+MAYO!J39+JUNIO!J39+JULIO!J39+AGOSTO!J39+SEPTIEMBRE!J39+OCTUBRE!J39+NOVIEMBRE!J39+DICIEMBRE!J39</f>
        <v>0</v>
      </c>
      <c r="K39" s="40">
        <f>ENERO!K39+FEBRERO!K39+MARZO!K39+ABRIL!K39+MAYO!K39+JUNIO!K39+JULIO!K39+AGOSTO!K39+SEPTIEMBRE!K39+OCTUBRE!K39+NOVIEMBRE!K39+DICIEMBRE!K39</f>
        <v>0</v>
      </c>
      <c r="L39" s="28" t="str">
        <f t="shared" si="1"/>
        <v/>
      </c>
      <c r="M39" s="29"/>
      <c r="N39" s="29"/>
      <c r="O39" s="29"/>
      <c r="P39" s="16"/>
      <c r="V39" s="2"/>
      <c r="W39" s="2"/>
      <c r="X39" s="30" t="str">
        <f t="shared" si="2"/>
        <v/>
      </c>
      <c r="Y39" s="31"/>
      <c r="Z39" s="31"/>
      <c r="AA39" s="32">
        <f t="shared" si="3"/>
        <v>0</v>
      </c>
      <c r="AX39" s="5"/>
      <c r="AY39" s="5"/>
      <c r="AZ39" s="5"/>
    </row>
    <row r="40" spans="1:52" s="4" customFormat="1" ht="15" customHeight="1" x14ac:dyDescent="0.2">
      <c r="A40" s="238"/>
      <c r="B40" s="33" t="s">
        <v>27</v>
      </c>
      <c r="C40" s="34">
        <f t="shared" si="0"/>
        <v>0</v>
      </c>
      <c r="D40" s="35">
        <f>ENERO!D40+FEBRERO!D40+MARZO!D40+ABRIL!D40+MAYO!D40+JUNIO!D40+JULIO!D40+AGOSTO!D40+SEPTIEMBRE!D40+OCTUBRE!D40+NOVIEMBRE!D40+DICIEMBRE!D40</f>
        <v>0</v>
      </c>
      <c r="E40" s="36">
        <f>ENERO!E40+FEBRERO!E40+MARZO!E40+ABRIL!E40+MAYO!E40+JUNIO!E40+JULIO!E40+AGOSTO!E40+SEPTIEMBRE!E40+OCTUBRE!E40+NOVIEMBRE!E40+DICIEMBRE!E40</f>
        <v>0</v>
      </c>
      <c r="F40" s="36">
        <f>ENERO!F40+FEBRERO!F40+MARZO!F40+ABRIL!F40+MAYO!F40+JUNIO!F40+JULIO!F40+AGOSTO!F40+SEPTIEMBRE!F40+OCTUBRE!F40+NOVIEMBRE!F40+DICIEMBRE!F40</f>
        <v>0</v>
      </c>
      <c r="G40" s="36">
        <f>ENERO!G40+FEBRERO!G40+MARZO!G40+ABRIL!G40+MAYO!G40+JUNIO!G40+JULIO!G40+AGOSTO!G40+SEPTIEMBRE!G40+OCTUBRE!G40+NOVIEMBRE!G40+DICIEMBRE!G40</f>
        <v>0</v>
      </c>
      <c r="H40" s="36">
        <f>ENERO!H40+FEBRERO!H40+MARZO!H40+ABRIL!H40+MAYO!H40+JUNIO!H40+JULIO!H40+AGOSTO!H40+SEPTIEMBRE!H40+OCTUBRE!H40+NOVIEMBRE!H40+DICIEMBRE!H40</f>
        <v>0</v>
      </c>
      <c r="I40" s="37">
        <f>ENERO!I40+FEBRERO!I40+MARZO!I40+ABRIL!I40+MAYO!I40+JUNIO!I40+JULIO!I40+AGOSTO!I40+SEPTIEMBRE!I40+OCTUBRE!I40+NOVIEMBRE!I40+DICIEMBRE!I40</f>
        <v>0</v>
      </c>
      <c r="J40" s="35">
        <f>ENERO!J40+FEBRERO!J40+MARZO!J40+ABRIL!J40+MAYO!J40+JUNIO!J40+JULIO!J40+AGOSTO!J40+SEPTIEMBRE!J40+OCTUBRE!J40+NOVIEMBRE!J40+DICIEMBRE!J40</f>
        <v>0</v>
      </c>
      <c r="K40" s="40">
        <f>ENERO!K40+FEBRERO!K40+MARZO!K40+ABRIL!K40+MAYO!K40+JUNIO!K40+JULIO!K40+AGOSTO!K40+SEPTIEMBRE!K40+OCTUBRE!K40+NOVIEMBRE!K40+DICIEMBRE!K40</f>
        <v>0</v>
      </c>
      <c r="L40" s="28" t="str">
        <f t="shared" si="1"/>
        <v/>
      </c>
      <c r="M40" s="29"/>
      <c r="N40" s="29"/>
      <c r="O40" s="29"/>
      <c r="P40" s="16"/>
      <c r="V40" s="2"/>
      <c r="W40" s="2"/>
      <c r="X40" s="30" t="str">
        <f t="shared" si="2"/>
        <v/>
      </c>
      <c r="Y40" s="31"/>
      <c r="Z40" s="31"/>
      <c r="AA40" s="32">
        <f t="shared" si="3"/>
        <v>0</v>
      </c>
      <c r="AX40" s="5"/>
      <c r="AY40" s="5"/>
      <c r="AZ40" s="5"/>
    </row>
    <row r="41" spans="1:52" s="4" customFormat="1" ht="15" customHeight="1" x14ac:dyDescent="0.2">
      <c r="A41" s="246"/>
      <c r="B41" s="42" t="s">
        <v>28</v>
      </c>
      <c r="C41" s="43">
        <f t="shared" si="0"/>
        <v>0</v>
      </c>
      <c r="D41" s="50">
        <f>ENERO!D41+FEBRERO!D41+MARZO!D41+ABRIL!D41+MAYO!D41+JUNIO!D41+JULIO!D41+AGOSTO!D41+SEPTIEMBRE!D41+OCTUBRE!D41+NOVIEMBRE!D41+DICIEMBRE!D41</f>
        <v>0</v>
      </c>
      <c r="E41" s="51">
        <f>ENERO!E41+FEBRERO!E41+MARZO!E41+ABRIL!E41+MAYO!E41+JUNIO!E41+JULIO!E41+AGOSTO!E41+SEPTIEMBRE!E41+OCTUBRE!E41+NOVIEMBRE!E41+DICIEMBRE!E41</f>
        <v>0</v>
      </c>
      <c r="F41" s="51">
        <f>ENERO!F41+FEBRERO!F41+MARZO!F41+ABRIL!F41+MAYO!F41+JUNIO!F41+JULIO!F41+AGOSTO!F41+SEPTIEMBRE!F41+OCTUBRE!F41+NOVIEMBRE!F41+DICIEMBRE!F41</f>
        <v>0</v>
      </c>
      <c r="G41" s="51">
        <f>ENERO!G41+FEBRERO!G41+MARZO!G41+ABRIL!G41+MAYO!G41+JUNIO!G41+JULIO!G41+AGOSTO!G41+SEPTIEMBRE!G41+OCTUBRE!G41+NOVIEMBRE!G41+DICIEMBRE!G41</f>
        <v>0</v>
      </c>
      <c r="H41" s="51">
        <f>ENERO!H41+FEBRERO!H41+MARZO!H41+ABRIL!H41+MAYO!H41+JUNIO!H41+JULIO!H41+AGOSTO!H41+SEPTIEMBRE!H41+OCTUBRE!H41+NOVIEMBRE!H41+DICIEMBRE!H41</f>
        <v>0</v>
      </c>
      <c r="I41" s="52">
        <f>ENERO!I41+FEBRERO!I41+MARZO!I41+ABRIL!I41+MAYO!I41+JUNIO!I41+JULIO!I41+AGOSTO!I41+SEPTIEMBRE!I41+OCTUBRE!I41+NOVIEMBRE!I41+DICIEMBRE!I41</f>
        <v>0</v>
      </c>
      <c r="J41" s="50">
        <f>ENERO!J41+FEBRERO!J41+MARZO!J41+ABRIL!J41+MAYO!J41+JUNIO!J41+JULIO!J41+AGOSTO!J41+SEPTIEMBRE!J41+OCTUBRE!J41+NOVIEMBRE!J41+DICIEMBRE!J41</f>
        <v>0</v>
      </c>
      <c r="K41" s="46">
        <f>ENERO!K41+FEBRERO!K41+MARZO!K41+ABRIL!K41+MAYO!K41+JUNIO!K41+JULIO!K41+AGOSTO!K41+SEPTIEMBRE!K41+OCTUBRE!K41+NOVIEMBRE!K41+DICIEMBRE!K41</f>
        <v>0</v>
      </c>
      <c r="L41" s="28" t="str">
        <f t="shared" si="1"/>
        <v/>
      </c>
      <c r="M41" s="29"/>
      <c r="N41" s="29"/>
      <c r="O41" s="29"/>
      <c r="P41" s="16"/>
      <c r="V41" s="2"/>
      <c r="W41" s="2"/>
      <c r="X41" s="30" t="str">
        <f t="shared" si="2"/>
        <v/>
      </c>
      <c r="Y41" s="31"/>
      <c r="Z41" s="31"/>
      <c r="AA41" s="32">
        <f t="shared" si="3"/>
        <v>0</v>
      </c>
      <c r="AX41" s="5"/>
      <c r="AY41" s="5"/>
      <c r="AZ41" s="5"/>
    </row>
    <row r="42" spans="1:52" s="4" customFormat="1" ht="15" customHeight="1" x14ac:dyDescent="0.2">
      <c r="A42" s="237" t="s">
        <v>31</v>
      </c>
      <c r="B42" s="23" t="s">
        <v>19</v>
      </c>
      <c r="C42" s="24">
        <f t="shared" si="0"/>
        <v>0</v>
      </c>
      <c r="D42" s="47">
        <f>ENERO!D42+FEBRERO!D42+MARZO!D42+ABRIL!D42+MAYO!D42+JUNIO!D42+JULIO!D42+AGOSTO!D42+SEPTIEMBRE!D42+OCTUBRE!D42+NOVIEMBRE!D42+DICIEMBRE!D42</f>
        <v>0</v>
      </c>
      <c r="E42" s="48">
        <f>ENERO!E42+FEBRERO!E42+MARZO!E42+ABRIL!E42+MAYO!E42+JUNIO!E42+JULIO!E42+AGOSTO!E42+SEPTIEMBRE!E42+OCTUBRE!E42+NOVIEMBRE!E42+DICIEMBRE!E42</f>
        <v>0</v>
      </c>
      <c r="F42" s="48">
        <f>ENERO!F42+FEBRERO!F42+MARZO!F42+ABRIL!F42+MAYO!F42+JUNIO!F42+JULIO!F42+AGOSTO!F42+SEPTIEMBRE!F42+OCTUBRE!F42+NOVIEMBRE!F42+DICIEMBRE!F42</f>
        <v>0</v>
      </c>
      <c r="G42" s="48">
        <f>ENERO!G42+FEBRERO!G42+MARZO!G42+ABRIL!G42+MAYO!G42+JUNIO!G42+JULIO!G42+AGOSTO!G42+SEPTIEMBRE!G42+OCTUBRE!G42+NOVIEMBRE!G42+DICIEMBRE!G42</f>
        <v>0</v>
      </c>
      <c r="H42" s="48">
        <f>ENERO!H42+FEBRERO!H42+MARZO!H42+ABRIL!H42+MAYO!H42+JUNIO!H42+JULIO!H42+AGOSTO!H42+SEPTIEMBRE!H42+OCTUBRE!H42+NOVIEMBRE!H42+DICIEMBRE!H42</f>
        <v>0</v>
      </c>
      <c r="I42" s="49">
        <f>ENERO!I42+FEBRERO!I42+MARZO!I42+ABRIL!I42+MAYO!I42+JUNIO!I42+JULIO!I42+AGOSTO!I42+SEPTIEMBRE!I42+OCTUBRE!I42+NOVIEMBRE!I42+DICIEMBRE!I42</f>
        <v>0</v>
      </c>
      <c r="J42" s="47">
        <f>ENERO!J42+FEBRERO!J42+MARZO!J42+ABRIL!J42+MAYO!J42+JUNIO!J42+JULIO!J42+AGOSTO!J42+SEPTIEMBRE!J42+OCTUBRE!J42+NOVIEMBRE!J42+DICIEMBRE!J42</f>
        <v>0</v>
      </c>
      <c r="K42" s="49">
        <f>ENERO!K42+FEBRERO!K42+MARZO!K42+ABRIL!K42+MAYO!K42+JUNIO!K42+JULIO!K42+AGOSTO!K42+SEPTIEMBRE!K42+OCTUBRE!K42+NOVIEMBRE!K42+DICIEMBRE!K42</f>
        <v>0</v>
      </c>
      <c r="L42" s="28" t="str">
        <f t="shared" si="1"/>
        <v/>
      </c>
      <c r="M42" s="29"/>
      <c r="N42" s="29"/>
      <c r="O42" s="29"/>
      <c r="P42" s="16"/>
      <c r="V42" s="2"/>
      <c r="W42" s="2"/>
      <c r="X42" s="30" t="str">
        <f t="shared" si="2"/>
        <v/>
      </c>
      <c r="Y42" s="31"/>
      <c r="Z42" s="31"/>
      <c r="AA42" s="32">
        <f t="shared" si="3"/>
        <v>0</v>
      </c>
      <c r="AX42" s="5"/>
      <c r="AY42" s="5"/>
      <c r="AZ42" s="5"/>
    </row>
    <row r="43" spans="1:52" s="4" customFormat="1" ht="15" customHeight="1" x14ac:dyDescent="0.2">
      <c r="A43" s="238"/>
      <c r="B43" s="33" t="s">
        <v>20</v>
      </c>
      <c r="C43" s="34">
        <f t="shared" si="0"/>
        <v>6</v>
      </c>
      <c r="D43" s="35">
        <f>ENERO!D43+FEBRERO!D43+MARZO!D43+ABRIL!D43+MAYO!D43+JUNIO!D43+JULIO!D43+AGOSTO!D43+SEPTIEMBRE!D43+OCTUBRE!D43+NOVIEMBRE!D43+DICIEMBRE!D43</f>
        <v>0</v>
      </c>
      <c r="E43" s="36">
        <f>ENERO!E43+FEBRERO!E43+MARZO!E43+ABRIL!E43+MAYO!E43+JUNIO!E43+JULIO!E43+AGOSTO!E43+SEPTIEMBRE!E43+OCTUBRE!E43+NOVIEMBRE!E43+DICIEMBRE!E43</f>
        <v>0</v>
      </c>
      <c r="F43" s="36">
        <f>ENERO!F43+FEBRERO!F43+MARZO!F43+ABRIL!F43+MAYO!F43+JUNIO!F43+JULIO!F43+AGOSTO!F43+SEPTIEMBRE!F43+OCTUBRE!F43+NOVIEMBRE!F43+DICIEMBRE!F43</f>
        <v>0</v>
      </c>
      <c r="G43" s="36">
        <f>ENERO!G43+FEBRERO!G43+MARZO!G43+ABRIL!G43+MAYO!G43+JUNIO!G43+JULIO!G43+AGOSTO!G43+SEPTIEMBRE!G43+OCTUBRE!G43+NOVIEMBRE!G43+DICIEMBRE!G43</f>
        <v>1</v>
      </c>
      <c r="H43" s="36">
        <f>ENERO!H43+FEBRERO!H43+MARZO!H43+ABRIL!H43+MAYO!H43+JUNIO!H43+JULIO!H43+AGOSTO!H43+SEPTIEMBRE!H43+OCTUBRE!H43+NOVIEMBRE!H43+DICIEMBRE!H43</f>
        <v>4</v>
      </c>
      <c r="I43" s="37">
        <f>ENERO!I43+FEBRERO!I43+MARZO!I43+ABRIL!I43+MAYO!I43+JUNIO!I43+JULIO!I43+AGOSTO!I43+SEPTIEMBRE!I43+OCTUBRE!I43+NOVIEMBRE!I43+DICIEMBRE!I43</f>
        <v>1</v>
      </c>
      <c r="J43" s="35">
        <f>ENERO!J43+FEBRERO!J43+MARZO!J43+ABRIL!J43+MAYO!J43+JUNIO!J43+JULIO!J43+AGOSTO!J43+SEPTIEMBRE!J43+OCTUBRE!J43+NOVIEMBRE!J43+DICIEMBRE!J43</f>
        <v>2</v>
      </c>
      <c r="K43" s="37">
        <f>ENERO!K43+FEBRERO!K43+MARZO!K43+ABRIL!K43+MAYO!K43+JUNIO!K43+JULIO!K43+AGOSTO!K43+SEPTIEMBRE!K43+OCTUBRE!K43+NOVIEMBRE!K43+DICIEMBRE!K43</f>
        <v>4</v>
      </c>
      <c r="L43" s="28" t="str">
        <f t="shared" si="1"/>
        <v/>
      </c>
      <c r="M43" s="29"/>
      <c r="N43" s="29"/>
      <c r="O43" s="29"/>
      <c r="P43" s="16"/>
      <c r="V43" s="2"/>
      <c r="W43" s="2"/>
      <c r="X43" s="30" t="str">
        <f t="shared" si="2"/>
        <v/>
      </c>
      <c r="Y43" s="31"/>
      <c r="Z43" s="31"/>
      <c r="AA43" s="32">
        <f t="shared" si="3"/>
        <v>0</v>
      </c>
      <c r="AX43" s="5"/>
      <c r="AY43" s="5"/>
      <c r="AZ43" s="5"/>
    </row>
    <row r="44" spans="1:52" s="4" customFormat="1" ht="15" customHeight="1" x14ac:dyDescent="0.2">
      <c r="A44" s="238"/>
      <c r="B44" s="33" t="s">
        <v>21</v>
      </c>
      <c r="C44" s="34">
        <f t="shared" si="0"/>
        <v>21</v>
      </c>
      <c r="D44" s="35">
        <f>ENERO!D44+FEBRERO!D44+MARZO!D44+ABRIL!D44+MAYO!D44+JUNIO!D44+JULIO!D44+AGOSTO!D44+SEPTIEMBRE!D44+OCTUBRE!D44+NOVIEMBRE!D44+DICIEMBRE!D44</f>
        <v>0</v>
      </c>
      <c r="E44" s="36">
        <f>ENERO!E44+FEBRERO!E44+MARZO!E44+ABRIL!E44+MAYO!E44+JUNIO!E44+JULIO!E44+AGOSTO!E44+SEPTIEMBRE!E44+OCTUBRE!E44+NOVIEMBRE!E44+DICIEMBRE!E44</f>
        <v>0</v>
      </c>
      <c r="F44" s="36">
        <f>ENERO!F44+FEBRERO!F44+MARZO!F44+ABRIL!F44+MAYO!F44+JUNIO!F44+JULIO!F44+AGOSTO!F44+SEPTIEMBRE!F44+OCTUBRE!F44+NOVIEMBRE!F44+DICIEMBRE!F44</f>
        <v>2</v>
      </c>
      <c r="G44" s="36">
        <f>ENERO!G44+FEBRERO!G44+MARZO!G44+ABRIL!G44+MAYO!G44+JUNIO!G44+JULIO!G44+AGOSTO!G44+SEPTIEMBRE!G44+OCTUBRE!G44+NOVIEMBRE!G44+DICIEMBRE!G44</f>
        <v>6</v>
      </c>
      <c r="H44" s="36">
        <f>ENERO!H44+FEBRERO!H44+MARZO!H44+ABRIL!H44+MAYO!H44+JUNIO!H44+JULIO!H44+AGOSTO!H44+SEPTIEMBRE!H44+OCTUBRE!H44+NOVIEMBRE!H44+DICIEMBRE!H44</f>
        <v>13</v>
      </c>
      <c r="I44" s="37">
        <f>ENERO!I44+FEBRERO!I44+MARZO!I44+ABRIL!I44+MAYO!I44+JUNIO!I44+JULIO!I44+AGOSTO!I44+SEPTIEMBRE!I44+OCTUBRE!I44+NOVIEMBRE!I44+DICIEMBRE!I44</f>
        <v>0</v>
      </c>
      <c r="J44" s="35">
        <f>ENERO!J44+FEBRERO!J44+MARZO!J44+ABRIL!J44+MAYO!J44+JUNIO!J44+JULIO!J44+AGOSTO!J44+SEPTIEMBRE!J44+OCTUBRE!J44+NOVIEMBRE!J44+DICIEMBRE!J44</f>
        <v>11</v>
      </c>
      <c r="K44" s="37">
        <f>ENERO!K44+FEBRERO!K44+MARZO!K44+ABRIL!K44+MAYO!K44+JUNIO!K44+JULIO!K44+AGOSTO!K44+SEPTIEMBRE!K44+OCTUBRE!K44+NOVIEMBRE!K44+DICIEMBRE!K44</f>
        <v>10</v>
      </c>
      <c r="L44" s="28" t="str">
        <f t="shared" si="1"/>
        <v/>
      </c>
      <c r="M44" s="29"/>
      <c r="N44" s="29"/>
      <c r="O44" s="29"/>
      <c r="P44" s="16"/>
      <c r="V44" s="2"/>
      <c r="W44" s="2"/>
      <c r="X44" s="30" t="str">
        <f t="shared" si="2"/>
        <v/>
      </c>
      <c r="Y44" s="31"/>
      <c r="Z44" s="31"/>
      <c r="AA44" s="32">
        <f t="shared" si="3"/>
        <v>0</v>
      </c>
      <c r="AX44" s="5"/>
      <c r="AY44" s="5"/>
      <c r="AZ44" s="5"/>
    </row>
    <row r="45" spans="1:52" s="4" customFormat="1" ht="15" customHeight="1" x14ac:dyDescent="0.2">
      <c r="A45" s="238"/>
      <c r="B45" s="33" t="s">
        <v>23</v>
      </c>
      <c r="C45" s="34">
        <f t="shared" si="0"/>
        <v>0</v>
      </c>
      <c r="D45" s="35">
        <f>ENERO!D45+FEBRERO!D45+MARZO!D45+ABRIL!D45+MAYO!D45+JUNIO!D45+JULIO!D45+AGOSTO!D45+SEPTIEMBRE!D45+OCTUBRE!D45+NOVIEMBRE!D45+DICIEMBRE!D45</f>
        <v>0</v>
      </c>
      <c r="E45" s="36">
        <f>ENERO!E45+FEBRERO!E45+MARZO!E45+ABRIL!E45+MAYO!E45+JUNIO!E45+JULIO!E45+AGOSTO!E45+SEPTIEMBRE!E45+OCTUBRE!E45+NOVIEMBRE!E45+DICIEMBRE!E45</f>
        <v>0</v>
      </c>
      <c r="F45" s="36">
        <f>ENERO!F45+FEBRERO!F45+MARZO!F45+ABRIL!F45+MAYO!F45+JUNIO!F45+JULIO!F45+AGOSTO!F45+SEPTIEMBRE!F45+OCTUBRE!F45+NOVIEMBRE!F45+DICIEMBRE!F45</f>
        <v>0</v>
      </c>
      <c r="G45" s="36">
        <f>ENERO!G45+FEBRERO!G45+MARZO!G45+ABRIL!G45+MAYO!G45+JUNIO!G45+JULIO!G45+AGOSTO!G45+SEPTIEMBRE!G45+OCTUBRE!G45+NOVIEMBRE!G45+DICIEMBRE!G45</f>
        <v>0</v>
      </c>
      <c r="H45" s="36">
        <f>ENERO!H45+FEBRERO!H45+MARZO!H45+ABRIL!H45+MAYO!H45+JUNIO!H45+JULIO!H45+AGOSTO!H45+SEPTIEMBRE!H45+OCTUBRE!H45+NOVIEMBRE!H45+DICIEMBRE!H45</f>
        <v>0</v>
      </c>
      <c r="I45" s="37">
        <f>ENERO!I45+FEBRERO!I45+MARZO!I45+ABRIL!I45+MAYO!I45+JUNIO!I45+JULIO!I45+AGOSTO!I45+SEPTIEMBRE!I45+OCTUBRE!I45+NOVIEMBRE!I45+DICIEMBRE!I45</f>
        <v>0</v>
      </c>
      <c r="J45" s="35">
        <f>ENERO!J45+FEBRERO!J45+MARZO!J45+ABRIL!J45+MAYO!J45+JUNIO!J45+JULIO!J45+AGOSTO!J45+SEPTIEMBRE!J45+OCTUBRE!J45+NOVIEMBRE!J45+DICIEMBRE!J45</f>
        <v>0</v>
      </c>
      <c r="K45" s="37">
        <f>ENERO!K45+FEBRERO!K45+MARZO!K45+ABRIL!K45+MAYO!K45+JUNIO!K45+JULIO!K45+AGOSTO!K45+SEPTIEMBRE!K45+OCTUBRE!K45+NOVIEMBRE!K45+DICIEMBRE!K45</f>
        <v>0</v>
      </c>
      <c r="L45" s="28" t="str">
        <f t="shared" si="1"/>
        <v/>
      </c>
      <c r="M45" s="29"/>
      <c r="N45" s="29"/>
      <c r="O45" s="29"/>
      <c r="P45" s="16"/>
      <c r="V45" s="2"/>
      <c r="W45" s="2"/>
      <c r="X45" s="30" t="str">
        <f t="shared" si="2"/>
        <v/>
      </c>
      <c r="Y45" s="31"/>
      <c r="Z45" s="31"/>
      <c r="AA45" s="32">
        <f t="shared" si="3"/>
        <v>0</v>
      </c>
      <c r="AX45" s="5"/>
      <c r="AY45" s="5"/>
      <c r="AZ45" s="5"/>
    </row>
    <row r="46" spans="1:52" s="4" customFormat="1" ht="15" customHeight="1" x14ac:dyDescent="0.2">
      <c r="A46" s="238"/>
      <c r="B46" s="33" t="s">
        <v>24</v>
      </c>
      <c r="C46" s="34">
        <f t="shared" si="0"/>
        <v>0</v>
      </c>
      <c r="D46" s="35">
        <f>ENERO!D46+FEBRERO!D46+MARZO!D46+ABRIL!D46+MAYO!D46+JUNIO!D46+JULIO!D46+AGOSTO!D46+SEPTIEMBRE!D46+OCTUBRE!D46+NOVIEMBRE!D46+DICIEMBRE!D46</f>
        <v>0</v>
      </c>
      <c r="E46" s="36">
        <f>ENERO!E46+FEBRERO!E46+MARZO!E46+ABRIL!E46+MAYO!E46+JUNIO!E46+JULIO!E46+AGOSTO!E46+SEPTIEMBRE!E46+OCTUBRE!E46+NOVIEMBRE!E46+DICIEMBRE!E46</f>
        <v>0</v>
      </c>
      <c r="F46" s="36">
        <f>ENERO!F46+FEBRERO!F46+MARZO!F46+ABRIL!F46+MAYO!F46+JUNIO!F46+JULIO!F46+AGOSTO!F46+SEPTIEMBRE!F46+OCTUBRE!F46+NOVIEMBRE!F46+DICIEMBRE!F46</f>
        <v>0</v>
      </c>
      <c r="G46" s="36">
        <f>ENERO!G46+FEBRERO!G46+MARZO!G46+ABRIL!G46+MAYO!G46+JUNIO!G46+JULIO!G46+AGOSTO!G46+SEPTIEMBRE!G46+OCTUBRE!G46+NOVIEMBRE!G46+DICIEMBRE!G46</f>
        <v>0</v>
      </c>
      <c r="H46" s="36">
        <f>ENERO!H46+FEBRERO!H46+MARZO!H46+ABRIL!H46+MAYO!H46+JUNIO!H46+JULIO!H46+AGOSTO!H46+SEPTIEMBRE!H46+OCTUBRE!H46+NOVIEMBRE!H46+DICIEMBRE!H46</f>
        <v>0</v>
      </c>
      <c r="I46" s="37">
        <f>ENERO!I46+FEBRERO!I46+MARZO!I46+ABRIL!I46+MAYO!I46+JUNIO!I46+JULIO!I46+AGOSTO!I46+SEPTIEMBRE!I46+OCTUBRE!I46+NOVIEMBRE!I46+DICIEMBRE!I46</f>
        <v>0</v>
      </c>
      <c r="J46" s="35">
        <f>ENERO!J46+FEBRERO!J46+MARZO!J46+ABRIL!J46+MAYO!J46+JUNIO!J46+JULIO!J46+AGOSTO!J46+SEPTIEMBRE!J46+OCTUBRE!J46+NOVIEMBRE!J46+DICIEMBRE!J46</f>
        <v>0</v>
      </c>
      <c r="K46" s="37">
        <f>ENERO!K46+FEBRERO!K46+MARZO!K46+ABRIL!K46+MAYO!K46+JUNIO!K46+JULIO!K46+AGOSTO!K46+SEPTIEMBRE!K46+OCTUBRE!K46+NOVIEMBRE!K46+DICIEMBRE!K46</f>
        <v>0</v>
      </c>
      <c r="L46" s="28" t="str">
        <f t="shared" si="1"/>
        <v/>
      </c>
      <c r="M46" s="29"/>
      <c r="N46" s="29"/>
      <c r="O46" s="29"/>
      <c r="P46" s="16"/>
      <c r="V46" s="2"/>
      <c r="W46" s="2"/>
      <c r="X46" s="30" t="str">
        <f t="shared" si="2"/>
        <v/>
      </c>
      <c r="Y46" s="31"/>
      <c r="Z46" s="31"/>
      <c r="AA46" s="32">
        <f t="shared" si="3"/>
        <v>0</v>
      </c>
      <c r="AX46" s="5"/>
      <c r="AY46" s="5"/>
      <c r="AZ46" s="5"/>
    </row>
    <row r="47" spans="1:52" s="4" customFormat="1" ht="15" customHeight="1" x14ac:dyDescent="0.2">
      <c r="A47" s="238"/>
      <c r="B47" s="33" t="s">
        <v>27</v>
      </c>
      <c r="C47" s="43">
        <f t="shared" si="0"/>
        <v>0</v>
      </c>
      <c r="D47" s="38">
        <f>ENERO!D47+FEBRERO!D47+MARZO!D47+ABRIL!D47+MAYO!D47+JUNIO!D47+JULIO!D47+AGOSTO!D47+SEPTIEMBRE!D47+OCTUBRE!D47+NOVIEMBRE!D47+DICIEMBRE!D47</f>
        <v>0</v>
      </c>
      <c r="E47" s="39">
        <f>ENERO!E47+FEBRERO!E47+MARZO!E47+ABRIL!E47+MAYO!E47+JUNIO!E47+JULIO!E47+AGOSTO!E47+SEPTIEMBRE!E47+OCTUBRE!E47+NOVIEMBRE!E47+DICIEMBRE!E47</f>
        <v>0</v>
      </c>
      <c r="F47" s="39">
        <f>ENERO!F47+FEBRERO!F47+MARZO!F47+ABRIL!F47+MAYO!F47+JUNIO!F47+JULIO!F47+AGOSTO!F47+SEPTIEMBRE!F47+OCTUBRE!F47+NOVIEMBRE!F47+DICIEMBRE!F47</f>
        <v>0</v>
      </c>
      <c r="G47" s="39">
        <f>ENERO!G47+FEBRERO!G47+MARZO!G47+ABRIL!G47+MAYO!G47+JUNIO!G47+JULIO!G47+AGOSTO!G47+SEPTIEMBRE!G47+OCTUBRE!G47+NOVIEMBRE!G47+DICIEMBRE!G47</f>
        <v>0</v>
      </c>
      <c r="H47" s="39">
        <f>ENERO!H47+FEBRERO!H47+MARZO!H47+ABRIL!H47+MAYO!H47+JUNIO!H47+JULIO!H47+AGOSTO!H47+SEPTIEMBRE!H47+OCTUBRE!H47+NOVIEMBRE!H47+DICIEMBRE!H47</f>
        <v>0</v>
      </c>
      <c r="I47" s="40">
        <f>ENERO!I47+FEBRERO!I47+MARZO!I47+ABRIL!I47+MAYO!I47+JUNIO!I47+JULIO!I47+AGOSTO!I47+SEPTIEMBRE!I47+OCTUBRE!I47+NOVIEMBRE!I47+DICIEMBRE!I47</f>
        <v>0</v>
      </c>
      <c r="J47" s="38">
        <f>ENERO!J47+FEBRERO!J47+MARZO!J47+ABRIL!J47+MAYO!J47+JUNIO!J47+JULIO!J47+AGOSTO!J47+SEPTIEMBRE!J47+OCTUBRE!J47+NOVIEMBRE!J47+DICIEMBRE!J47</f>
        <v>0</v>
      </c>
      <c r="K47" s="40">
        <f>ENERO!K47+FEBRERO!K47+MARZO!K47+ABRIL!K47+MAYO!K47+JUNIO!K47+JULIO!K47+AGOSTO!K47+SEPTIEMBRE!K47+OCTUBRE!K47+NOVIEMBRE!K47+DICIEMBRE!K47</f>
        <v>0</v>
      </c>
      <c r="L47" s="28" t="str">
        <f t="shared" si="1"/>
        <v/>
      </c>
      <c r="M47" s="29"/>
      <c r="N47" s="29"/>
      <c r="O47" s="29"/>
      <c r="P47" s="16"/>
      <c r="V47" s="2"/>
      <c r="W47" s="2"/>
      <c r="X47" s="30" t="str">
        <f t="shared" si="2"/>
        <v/>
      </c>
      <c r="Y47" s="31"/>
      <c r="Z47" s="31"/>
      <c r="AA47" s="32">
        <f t="shared" si="3"/>
        <v>0</v>
      </c>
      <c r="AX47" s="5"/>
      <c r="AY47" s="5"/>
      <c r="AZ47" s="5"/>
    </row>
    <row r="48" spans="1:52" s="4" customFormat="1" ht="15" customHeight="1" x14ac:dyDescent="0.2">
      <c r="A48" s="237" t="s">
        <v>32</v>
      </c>
      <c r="B48" s="23" t="s">
        <v>19</v>
      </c>
      <c r="C48" s="24">
        <f t="shared" si="0"/>
        <v>0</v>
      </c>
      <c r="D48" s="53">
        <f>ENERO!D48+FEBRERO!D48+MARZO!D48+ABRIL!D48+MAYO!D48+JUNIO!D48+JULIO!D48+AGOSTO!D48+SEPTIEMBRE!D48+OCTUBRE!D48+NOVIEMBRE!D48+DICIEMBRE!D48</f>
        <v>0</v>
      </c>
      <c r="E48" s="54">
        <f>ENERO!E48+FEBRERO!E48+MARZO!E48+ABRIL!E48+MAYO!E48+JUNIO!E48+JULIO!E48+AGOSTO!E48+SEPTIEMBRE!E48+OCTUBRE!E48+NOVIEMBRE!E48+DICIEMBRE!E48</f>
        <v>0</v>
      </c>
      <c r="F48" s="54">
        <f>ENERO!F48+FEBRERO!F48+MARZO!F48+ABRIL!F48+MAYO!F48+JUNIO!F48+JULIO!F48+AGOSTO!F48+SEPTIEMBRE!F48+OCTUBRE!F48+NOVIEMBRE!F48+DICIEMBRE!F48</f>
        <v>0</v>
      </c>
      <c r="G48" s="54">
        <f>ENERO!G48+FEBRERO!G48+MARZO!G48+ABRIL!G48+MAYO!G48+JUNIO!G48+JULIO!G48+AGOSTO!G48+SEPTIEMBRE!G48+OCTUBRE!G48+NOVIEMBRE!G48+DICIEMBRE!G48</f>
        <v>0</v>
      </c>
      <c r="H48" s="54">
        <f>ENERO!H48+FEBRERO!H48+MARZO!H48+ABRIL!H48+MAYO!H48+JUNIO!H48+JULIO!H48+AGOSTO!H48+SEPTIEMBRE!H48+OCTUBRE!H48+NOVIEMBRE!H48+DICIEMBRE!H48</f>
        <v>0</v>
      </c>
      <c r="I48" s="55">
        <f>ENERO!I48+FEBRERO!I48+MARZO!I48+ABRIL!I48+MAYO!I48+JUNIO!I48+JULIO!I48+AGOSTO!I48+SEPTIEMBRE!I48+OCTUBRE!I48+NOVIEMBRE!I48+DICIEMBRE!I48</f>
        <v>0</v>
      </c>
      <c r="J48" s="53">
        <f>ENERO!J48+FEBRERO!J48+MARZO!J48+ABRIL!J48+MAYO!J48+JUNIO!J48+JULIO!J48+AGOSTO!J48+SEPTIEMBRE!J48+OCTUBRE!J48+NOVIEMBRE!J48+DICIEMBRE!J48</f>
        <v>0</v>
      </c>
      <c r="K48" s="55">
        <f>ENERO!K48+FEBRERO!K48+MARZO!K48+ABRIL!K48+MAYO!K48+JUNIO!K48+JULIO!K48+AGOSTO!K48+SEPTIEMBRE!K48+OCTUBRE!K48+NOVIEMBRE!K48+DICIEMBRE!K48</f>
        <v>0</v>
      </c>
      <c r="L48" s="28" t="str">
        <f t="shared" si="1"/>
        <v/>
      </c>
      <c r="M48" s="29"/>
      <c r="N48" s="29"/>
      <c r="O48" s="29"/>
      <c r="P48" s="16"/>
      <c r="V48" s="2"/>
      <c r="W48" s="2"/>
      <c r="X48" s="30" t="str">
        <f t="shared" si="2"/>
        <v/>
      </c>
      <c r="Y48" s="31"/>
      <c r="Z48" s="31"/>
      <c r="AA48" s="32">
        <f t="shared" si="3"/>
        <v>0</v>
      </c>
      <c r="AX48" s="5"/>
      <c r="AY48" s="5"/>
      <c r="AZ48" s="5"/>
    </row>
    <row r="49" spans="1:52" s="4" customFormat="1" ht="15" customHeight="1" x14ac:dyDescent="0.2">
      <c r="A49" s="238"/>
      <c r="B49" s="33" t="s">
        <v>20</v>
      </c>
      <c r="C49" s="34">
        <f t="shared" si="0"/>
        <v>0</v>
      </c>
      <c r="D49" s="35">
        <f>ENERO!D49+FEBRERO!D49+MARZO!D49+ABRIL!D49+MAYO!D49+JUNIO!D49+JULIO!D49+AGOSTO!D49+SEPTIEMBRE!D49+OCTUBRE!D49+NOVIEMBRE!D49+DICIEMBRE!D49</f>
        <v>0</v>
      </c>
      <c r="E49" s="36">
        <f>ENERO!E49+FEBRERO!E49+MARZO!E49+ABRIL!E49+MAYO!E49+JUNIO!E49+JULIO!E49+AGOSTO!E49+SEPTIEMBRE!E49+OCTUBRE!E49+NOVIEMBRE!E49+DICIEMBRE!E49</f>
        <v>0</v>
      </c>
      <c r="F49" s="36">
        <f>ENERO!F49+FEBRERO!F49+MARZO!F49+ABRIL!F49+MAYO!F49+JUNIO!F49+JULIO!F49+AGOSTO!F49+SEPTIEMBRE!F49+OCTUBRE!F49+NOVIEMBRE!F49+DICIEMBRE!F49</f>
        <v>0</v>
      </c>
      <c r="G49" s="36">
        <f>ENERO!G49+FEBRERO!G49+MARZO!G49+ABRIL!G49+MAYO!G49+JUNIO!G49+JULIO!G49+AGOSTO!G49+SEPTIEMBRE!G49+OCTUBRE!G49+NOVIEMBRE!G49+DICIEMBRE!G49</f>
        <v>0</v>
      </c>
      <c r="H49" s="36">
        <f>ENERO!H49+FEBRERO!H49+MARZO!H49+ABRIL!H49+MAYO!H49+JUNIO!H49+JULIO!H49+AGOSTO!H49+SEPTIEMBRE!H49+OCTUBRE!H49+NOVIEMBRE!H49+DICIEMBRE!H49</f>
        <v>0</v>
      </c>
      <c r="I49" s="37">
        <f>ENERO!I49+FEBRERO!I49+MARZO!I49+ABRIL!I49+MAYO!I49+JUNIO!I49+JULIO!I49+AGOSTO!I49+SEPTIEMBRE!I49+OCTUBRE!I49+NOVIEMBRE!I49+DICIEMBRE!I49</f>
        <v>0</v>
      </c>
      <c r="J49" s="35">
        <f>ENERO!J49+FEBRERO!J49+MARZO!J49+ABRIL!J49+MAYO!J49+JUNIO!J49+JULIO!J49+AGOSTO!J49+SEPTIEMBRE!J49+OCTUBRE!J49+NOVIEMBRE!J49+DICIEMBRE!J49</f>
        <v>0</v>
      </c>
      <c r="K49" s="37">
        <f>ENERO!K49+FEBRERO!K49+MARZO!K49+ABRIL!K49+MAYO!K49+JUNIO!K49+JULIO!K49+AGOSTO!K49+SEPTIEMBRE!K49+OCTUBRE!K49+NOVIEMBRE!K49+DICIEMBRE!K49</f>
        <v>0</v>
      </c>
      <c r="L49" s="28" t="str">
        <f t="shared" si="1"/>
        <v/>
      </c>
      <c r="M49" s="29"/>
      <c r="N49" s="29"/>
      <c r="O49" s="29"/>
      <c r="P49" s="16"/>
      <c r="V49" s="2"/>
      <c r="W49" s="2"/>
      <c r="X49" s="30" t="str">
        <f t="shared" si="2"/>
        <v/>
      </c>
      <c r="Y49" s="31"/>
      <c r="Z49" s="31"/>
      <c r="AA49" s="32">
        <f t="shared" si="3"/>
        <v>0</v>
      </c>
      <c r="AX49" s="5"/>
      <c r="AY49" s="5"/>
      <c r="AZ49" s="5"/>
    </row>
    <row r="50" spans="1:52" s="4" customFormat="1" ht="15" customHeight="1" x14ac:dyDescent="0.2">
      <c r="A50" s="238"/>
      <c r="B50" s="33" t="s">
        <v>21</v>
      </c>
      <c r="C50" s="34">
        <f t="shared" si="0"/>
        <v>18</v>
      </c>
      <c r="D50" s="35">
        <f>ENERO!D50+FEBRERO!D50+MARZO!D50+ABRIL!D50+MAYO!D50+JUNIO!D50+JULIO!D50+AGOSTO!D50+SEPTIEMBRE!D50+OCTUBRE!D50+NOVIEMBRE!D50+DICIEMBRE!D50</f>
        <v>0</v>
      </c>
      <c r="E50" s="36">
        <f>ENERO!E50+FEBRERO!E50+MARZO!E50+ABRIL!E50+MAYO!E50+JUNIO!E50+JULIO!E50+AGOSTO!E50+SEPTIEMBRE!E50+OCTUBRE!E50+NOVIEMBRE!E50+DICIEMBRE!E50</f>
        <v>0</v>
      </c>
      <c r="F50" s="36">
        <f>ENERO!F50+FEBRERO!F50+MARZO!F50+ABRIL!F50+MAYO!F50+JUNIO!F50+JULIO!F50+AGOSTO!F50+SEPTIEMBRE!F50+OCTUBRE!F50+NOVIEMBRE!F50+DICIEMBRE!F50</f>
        <v>2</v>
      </c>
      <c r="G50" s="36">
        <f>ENERO!G50+FEBRERO!G50+MARZO!G50+ABRIL!G50+MAYO!G50+JUNIO!G50+JULIO!G50+AGOSTO!G50+SEPTIEMBRE!G50+OCTUBRE!G50+NOVIEMBRE!G50+DICIEMBRE!G50</f>
        <v>2</v>
      </c>
      <c r="H50" s="36">
        <f>ENERO!H50+FEBRERO!H50+MARZO!H50+ABRIL!H50+MAYO!H50+JUNIO!H50+JULIO!H50+AGOSTO!H50+SEPTIEMBRE!H50+OCTUBRE!H50+NOVIEMBRE!H50+DICIEMBRE!H50</f>
        <v>14</v>
      </c>
      <c r="I50" s="37">
        <f>ENERO!I50+FEBRERO!I50+MARZO!I50+ABRIL!I50+MAYO!I50+JUNIO!I50+JULIO!I50+AGOSTO!I50+SEPTIEMBRE!I50+OCTUBRE!I50+NOVIEMBRE!I50+DICIEMBRE!I50</f>
        <v>0</v>
      </c>
      <c r="J50" s="35">
        <f>ENERO!J50+FEBRERO!J50+MARZO!J50+ABRIL!J50+MAYO!J50+JUNIO!J50+JULIO!J50+AGOSTO!J50+SEPTIEMBRE!J50+OCTUBRE!J50+NOVIEMBRE!J50+DICIEMBRE!J50</f>
        <v>3</v>
      </c>
      <c r="K50" s="37">
        <f>ENERO!K50+FEBRERO!K50+MARZO!K50+ABRIL!K50+MAYO!K50+JUNIO!K50+JULIO!K50+AGOSTO!K50+SEPTIEMBRE!K50+OCTUBRE!K50+NOVIEMBRE!K50+DICIEMBRE!K50</f>
        <v>15</v>
      </c>
      <c r="L50" s="28" t="str">
        <f t="shared" si="1"/>
        <v/>
      </c>
      <c r="M50" s="29"/>
      <c r="N50" s="29"/>
      <c r="O50" s="29"/>
      <c r="P50" s="16"/>
      <c r="V50" s="2"/>
      <c r="W50" s="2"/>
      <c r="X50" s="30" t="str">
        <f t="shared" si="2"/>
        <v/>
      </c>
      <c r="Y50" s="31"/>
      <c r="Z50" s="31"/>
      <c r="AA50" s="32">
        <f t="shared" si="3"/>
        <v>0</v>
      </c>
      <c r="AX50" s="5"/>
      <c r="AY50" s="5"/>
      <c r="AZ50" s="5"/>
    </row>
    <row r="51" spans="1:52" s="4" customFormat="1" ht="15" customHeight="1" x14ac:dyDescent="0.2">
      <c r="A51" s="238"/>
      <c r="B51" s="33" t="s">
        <v>23</v>
      </c>
      <c r="C51" s="34">
        <f t="shared" si="0"/>
        <v>0</v>
      </c>
      <c r="D51" s="35">
        <f>ENERO!D51+FEBRERO!D51+MARZO!D51+ABRIL!D51+MAYO!D51+JUNIO!D51+JULIO!D51+AGOSTO!D51+SEPTIEMBRE!D51+OCTUBRE!D51+NOVIEMBRE!D51+DICIEMBRE!D51</f>
        <v>0</v>
      </c>
      <c r="E51" s="36">
        <f>ENERO!E51+FEBRERO!E51+MARZO!E51+ABRIL!E51+MAYO!E51+JUNIO!E51+JULIO!E51+AGOSTO!E51+SEPTIEMBRE!E51+OCTUBRE!E51+NOVIEMBRE!E51+DICIEMBRE!E51</f>
        <v>0</v>
      </c>
      <c r="F51" s="36">
        <f>ENERO!F51+FEBRERO!F51+MARZO!F51+ABRIL!F51+MAYO!F51+JUNIO!F51+JULIO!F51+AGOSTO!F51+SEPTIEMBRE!F51+OCTUBRE!F51+NOVIEMBRE!F51+DICIEMBRE!F51</f>
        <v>0</v>
      </c>
      <c r="G51" s="36">
        <f>ENERO!G51+FEBRERO!G51+MARZO!G51+ABRIL!G51+MAYO!G51+JUNIO!G51+JULIO!G51+AGOSTO!G51+SEPTIEMBRE!G51+OCTUBRE!G51+NOVIEMBRE!G51+DICIEMBRE!G51</f>
        <v>0</v>
      </c>
      <c r="H51" s="36">
        <f>ENERO!H51+FEBRERO!H51+MARZO!H51+ABRIL!H51+MAYO!H51+JUNIO!H51+JULIO!H51+AGOSTO!H51+SEPTIEMBRE!H51+OCTUBRE!H51+NOVIEMBRE!H51+DICIEMBRE!H51</f>
        <v>0</v>
      </c>
      <c r="I51" s="37">
        <f>ENERO!I51+FEBRERO!I51+MARZO!I51+ABRIL!I51+MAYO!I51+JUNIO!I51+JULIO!I51+AGOSTO!I51+SEPTIEMBRE!I51+OCTUBRE!I51+NOVIEMBRE!I51+DICIEMBRE!I51</f>
        <v>0</v>
      </c>
      <c r="J51" s="35">
        <f>ENERO!J51+FEBRERO!J51+MARZO!J51+ABRIL!J51+MAYO!J51+JUNIO!J51+JULIO!J51+AGOSTO!J51+SEPTIEMBRE!J51+OCTUBRE!J51+NOVIEMBRE!J51+DICIEMBRE!J51</f>
        <v>0</v>
      </c>
      <c r="K51" s="37">
        <f>ENERO!K51+FEBRERO!K51+MARZO!K51+ABRIL!K51+MAYO!K51+JUNIO!K51+JULIO!K51+AGOSTO!K51+SEPTIEMBRE!K51+OCTUBRE!K51+NOVIEMBRE!K51+DICIEMBRE!K51</f>
        <v>0</v>
      </c>
      <c r="L51" s="28" t="str">
        <f t="shared" si="1"/>
        <v/>
      </c>
      <c r="M51" s="29"/>
      <c r="N51" s="29"/>
      <c r="O51" s="29"/>
      <c r="P51" s="16"/>
      <c r="V51" s="2"/>
      <c r="W51" s="2"/>
      <c r="X51" s="30" t="str">
        <f t="shared" si="2"/>
        <v/>
      </c>
      <c r="Y51" s="31"/>
      <c r="Z51" s="31"/>
      <c r="AA51" s="32">
        <f t="shared" si="3"/>
        <v>0</v>
      </c>
      <c r="AX51" s="5"/>
      <c r="AY51" s="5"/>
      <c r="AZ51" s="5"/>
    </row>
    <row r="52" spans="1:52" s="4" customFormat="1" ht="15" customHeight="1" x14ac:dyDescent="0.2">
      <c r="A52" s="238"/>
      <c r="B52" s="33" t="s">
        <v>24</v>
      </c>
      <c r="C52" s="34">
        <f t="shared" si="0"/>
        <v>0</v>
      </c>
      <c r="D52" s="35">
        <f>ENERO!D52+FEBRERO!D52+MARZO!D52+ABRIL!D52+MAYO!D52+JUNIO!D52+JULIO!D52+AGOSTO!D52+SEPTIEMBRE!D52+OCTUBRE!D52+NOVIEMBRE!D52+DICIEMBRE!D52</f>
        <v>0</v>
      </c>
      <c r="E52" s="36">
        <f>ENERO!E52+FEBRERO!E52+MARZO!E52+ABRIL!E52+MAYO!E52+JUNIO!E52+JULIO!E52+AGOSTO!E52+SEPTIEMBRE!E52+OCTUBRE!E52+NOVIEMBRE!E52+DICIEMBRE!E52</f>
        <v>0</v>
      </c>
      <c r="F52" s="36">
        <f>ENERO!F52+FEBRERO!F52+MARZO!F52+ABRIL!F52+MAYO!F52+JUNIO!F52+JULIO!F52+AGOSTO!F52+SEPTIEMBRE!F52+OCTUBRE!F52+NOVIEMBRE!F52+DICIEMBRE!F52</f>
        <v>0</v>
      </c>
      <c r="G52" s="36">
        <f>ENERO!G52+FEBRERO!G52+MARZO!G52+ABRIL!G52+MAYO!G52+JUNIO!G52+JULIO!G52+AGOSTO!G52+SEPTIEMBRE!G52+OCTUBRE!G52+NOVIEMBRE!G52+DICIEMBRE!G52</f>
        <v>0</v>
      </c>
      <c r="H52" s="36">
        <f>ENERO!H52+FEBRERO!H52+MARZO!H52+ABRIL!H52+MAYO!H52+JUNIO!H52+JULIO!H52+AGOSTO!H52+SEPTIEMBRE!H52+OCTUBRE!H52+NOVIEMBRE!H52+DICIEMBRE!H52</f>
        <v>0</v>
      </c>
      <c r="I52" s="37">
        <f>ENERO!I52+FEBRERO!I52+MARZO!I52+ABRIL!I52+MAYO!I52+JUNIO!I52+JULIO!I52+AGOSTO!I52+SEPTIEMBRE!I52+OCTUBRE!I52+NOVIEMBRE!I52+DICIEMBRE!I52</f>
        <v>0</v>
      </c>
      <c r="J52" s="35">
        <f>ENERO!J52+FEBRERO!J52+MARZO!J52+ABRIL!J52+MAYO!J52+JUNIO!J52+JULIO!J52+AGOSTO!J52+SEPTIEMBRE!J52+OCTUBRE!J52+NOVIEMBRE!J52+DICIEMBRE!J52</f>
        <v>0</v>
      </c>
      <c r="K52" s="37">
        <f>ENERO!K52+FEBRERO!K52+MARZO!K52+ABRIL!K52+MAYO!K52+JUNIO!K52+JULIO!K52+AGOSTO!K52+SEPTIEMBRE!K52+OCTUBRE!K52+NOVIEMBRE!K52+DICIEMBRE!K52</f>
        <v>0</v>
      </c>
      <c r="L52" s="28" t="str">
        <f t="shared" si="1"/>
        <v/>
      </c>
      <c r="M52" s="29"/>
      <c r="N52" s="29"/>
      <c r="O52" s="29"/>
      <c r="P52" s="16"/>
      <c r="V52" s="2"/>
      <c r="W52" s="2"/>
      <c r="X52" s="30" t="str">
        <f t="shared" si="2"/>
        <v/>
      </c>
      <c r="Y52" s="31"/>
      <c r="Z52" s="31"/>
      <c r="AA52" s="32">
        <f t="shared" si="3"/>
        <v>0</v>
      </c>
      <c r="AX52" s="5"/>
      <c r="AY52" s="5"/>
      <c r="AZ52" s="5"/>
    </row>
    <row r="53" spans="1:52" s="4" customFormat="1" ht="15" customHeight="1" x14ac:dyDescent="0.2">
      <c r="A53" s="246"/>
      <c r="B53" s="42" t="s">
        <v>27</v>
      </c>
      <c r="C53" s="43">
        <f t="shared" si="0"/>
        <v>0</v>
      </c>
      <c r="D53" s="44">
        <f>ENERO!D53+FEBRERO!D53+MARZO!D53+ABRIL!D53+MAYO!D53+JUNIO!D53+JULIO!D53+AGOSTO!D53+SEPTIEMBRE!D53+OCTUBRE!D53+NOVIEMBRE!D53+DICIEMBRE!D53</f>
        <v>0</v>
      </c>
      <c r="E53" s="45">
        <f>ENERO!E53+FEBRERO!E53+MARZO!E53+ABRIL!E53+MAYO!E53+JUNIO!E53+JULIO!E53+AGOSTO!E53+SEPTIEMBRE!E53+OCTUBRE!E53+NOVIEMBRE!E53+DICIEMBRE!E53</f>
        <v>0</v>
      </c>
      <c r="F53" s="45">
        <f>ENERO!F53+FEBRERO!F53+MARZO!F53+ABRIL!F53+MAYO!F53+JUNIO!F53+JULIO!F53+AGOSTO!F53+SEPTIEMBRE!F53+OCTUBRE!F53+NOVIEMBRE!F53+DICIEMBRE!F53</f>
        <v>0</v>
      </c>
      <c r="G53" s="45">
        <f>ENERO!G53+FEBRERO!G53+MARZO!G53+ABRIL!G53+MAYO!G53+JUNIO!G53+JULIO!G53+AGOSTO!G53+SEPTIEMBRE!G53+OCTUBRE!G53+NOVIEMBRE!G53+DICIEMBRE!G53</f>
        <v>0</v>
      </c>
      <c r="H53" s="45">
        <f>ENERO!H53+FEBRERO!H53+MARZO!H53+ABRIL!H53+MAYO!H53+JUNIO!H53+JULIO!H53+AGOSTO!H53+SEPTIEMBRE!H53+OCTUBRE!H53+NOVIEMBRE!H53+DICIEMBRE!H53</f>
        <v>0</v>
      </c>
      <c r="I53" s="46">
        <f>ENERO!I53+FEBRERO!I53+MARZO!I53+ABRIL!I53+MAYO!I53+JUNIO!I53+JULIO!I53+AGOSTO!I53+SEPTIEMBRE!I53+OCTUBRE!I53+NOVIEMBRE!I53+DICIEMBRE!I53</f>
        <v>0</v>
      </c>
      <c r="J53" s="44">
        <f>ENERO!J53+FEBRERO!J53+MARZO!J53+ABRIL!J53+MAYO!J53+JUNIO!J53+JULIO!J53+AGOSTO!J53+SEPTIEMBRE!J53+OCTUBRE!J53+NOVIEMBRE!J53+DICIEMBRE!J53</f>
        <v>0</v>
      </c>
      <c r="K53" s="46">
        <f>ENERO!K53+FEBRERO!K53+MARZO!K53+ABRIL!K53+MAYO!K53+JUNIO!K53+JULIO!K53+AGOSTO!K53+SEPTIEMBRE!K53+OCTUBRE!K53+NOVIEMBRE!K53+DICIEMBRE!K53</f>
        <v>0</v>
      </c>
      <c r="L53" s="28" t="str">
        <f t="shared" si="1"/>
        <v/>
      </c>
      <c r="M53" s="29"/>
      <c r="N53" s="29"/>
      <c r="O53" s="29"/>
      <c r="P53" s="16"/>
      <c r="V53" s="2"/>
      <c r="W53" s="2"/>
      <c r="X53" s="30" t="str">
        <f t="shared" si="2"/>
        <v/>
      </c>
      <c r="Y53" s="31"/>
      <c r="Z53" s="31"/>
      <c r="AA53" s="32">
        <f t="shared" si="3"/>
        <v>0</v>
      </c>
      <c r="AX53" s="5"/>
      <c r="AY53" s="5"/>
      <c r="AZ53" s="5"/>
    </row>
    <row r="54" spans="1:52" s="4" customFormat="1" ht="15" customHeight="1" x14ac:dyDescent="0.2">
      <c r="A54" s="237" t="s">
        <v>33</v>
      </c>
      <c r="B54" s="23" t="s">
        <v>34</v>
      </c>
      <c r="C54" s="24">
        <f t="shared" si="0"/>
        <v>9</v>
      </c>
      <c r="D54" s="56">
        <f>ENERO!D54+FEBRERO!D54+MARZO!D54+ABRIL!D54+MAYO!D54+JUNIO!D54+JULIO!D54+AGOSTO!D54+SEPTIEMBRE!D54+OCTUBRE!D54+NOVIEMBRE!D54+DICIEMBRE!D54</f>
        <v>0</v>
      </c>
      <c r="E54" s="54">
        <f>ENERO!E54+FEBRERO!E54+MARZO!E54+ABRIL!E54+MAYO!E54+JUNIO!E54+JULIO!E54+AGOSTO!E54+SEPTIEMBRE!E54+OCTUBRE!E54+NOVIEMBRE!E54+DICIEMBRE!E54</f>
        <v>0</v>
      </c>
      <c r="F54" s="54">
        <f>ENERO!F54+FEBRERO!F54+MARZO!F54+ABRIL!F54+MAYO!F54+JUNIO!F54+JULIO!F54+AGOSTO!F54+SEPTIEMBRE!F54+OCTUBRE!F54+NOVIEMBRE!F54+DICIEMBRE!F54</f>
        <v>3</v>
      </c>
      <c r="G54" s="54">
        <f>ENERO!G54+FEBRERO!G54+MARZO!G54+ABRIL!G54+MAYO!G54+JUNIO!G54+JULIO!G54+AGOSTO!G54+SEPTIEMBRE!G54+OCTUBRE!G54+NOVIEMBRE!G54+DICIEMBRE!G54</f>
        <v>5</v>
      </c>
      <c r="H54" s="54">
        <f>ENERO!H54+FEBRERO!H54+MARZO!H54+ABRIL!H54+MAYO!H54+JUNIO!H54+JULIO!H54+AGOSTO!H54+SEPTIEMBRE!H54+OCTUBRE!H54+NOVIEMBRE!H54+DICIEMBRE!H54</f>
        <v>1</v>
      </c>
      <c r="I54" s="57">
        <f>ENERO!I54+FEBRERO!I54+MARZO!I54+ABRIL!I54+MAYO!I54+JUNIO!I54+JULIO!I54+AGOSTO!I54+SEPTIEMBRE!I54+OCTUBRE!I54+NOVIEMBRE!I54+DICIEMBRE!I54</f>
        <v>0</v>
      </c>
      <c r="J54" s="56">
        <f>ENERO!J54+FEBRERO!J54+MARZO!J54+ABRIL!J54+MAYO!J54+JUNIO!J54+JULIO!J54+AGOSTO!J54+SEPTIEMBRE!J54+OCTUBRE!J54+NOVIEMBRE!J54+DICIEMBRE!J54</f>
        <v>0</v>
      </c>
      <c r="K54" s="57">
        <f>ENERO!K54+FEBRERO!K54+MARZO!K54+ABRIL!K54+MAYO!K54+JUNIO!K54+JULIO!K54+AGOSTO!K54+SEPTIEMBRE!K54+OCTUBRE!K54+NOVIEMBRE!K54+DICIEMBRE!K54</f>
        <v>0</v>
      </c>
      <c r="L54" s="28" t="str">
        <f t="shared" si="1"/>
        <v/>
      </c>
      <c r="M54" s="29"/>
      <c r="N54" s="29"/>
      <c r="O54" s="29"/>
      <c r="P54" s="16"/>
      <c r="V54" s="2"/>
      <c r="W54" s="2"/>
      <c r="X54" s="31"/>
      <c r="Y54" s="31"/>
      <c r="Z54" s="31"/>
      <c r="AA54" s="31"/>
      <c r="AX54" s="5"/>
      <c r="AY54" s="5"/>
      <c r="AZ54" s="5"/>
    </row>
    <row r="55" spans="1:52" s="4" customFormat="1" ht="15" customHeight="1" x14ac:dyDescent="0.2">
      <c r="A55" s="238"/>
      <c r="B55" s="58" t="s">
        <v>35</v>
      </c>
      <c r="C55" s="59">
        <f t="shared" si="0"/>
        <v>98</v>
      </c>
      <c r="D55" s="60">
        <f>ENERO!D55+FEBRERO!D55+MARZO!D55+ABRIL!D55+MAYO!D55+JUNIO!D55+JULIO!D55+AGOSTO!D55+SEPTIEMBRE!D55+OCTUBRE!D55+NOVIEMBRE!D55+DICIEMBRE!D55</f>
        <v>0</v>
      </c>
      <c r="E55" s="36">
        <f>ENERO!E55+FEBRERO!E55+MARZO!E55+ABRIL!E55+MAYO!E55+JUNIO!E55+JULIO!E55+AGOSTO!E55+SEPTIEMBRE!E55+OCTUBRE!E55+NOVIEMBRE!E55+DICIEMBRE!E55</f>
        <v>0</v>
      </c>
      <c r="F55" s="36">
        <f>ENERO!F55+FEBRERO!F55+MARZO!F55+ABRIL!F55+MAYO!F55+JUNIO!F55+JULIO!F55+AGOSTO!F55+SEPTIEMBRE!F55+OCTUBRE!F55+NOVIEMBRE!F55+DICIEMBRE!F55</f>
        <v>30</v>
      </c>
      <c r="G55" s="36">
        <f>ENERO!G55+FEBRERO!G55+MARZO!G55+ABRIL!G55+MAYO!G55+JUNIO!G55+JULIO!G55+AGOSTO!G55+SEPTIEMBRE!G55+OCTUBRE!G55+NOVIEMBRE!G55+DICIEMBRE!G55</f>
        <v>33</v>
      </c>
      <c r="H55" s="36">
        <f>ENERO!H55+FEBRERO!H55+MARZO!H55+ABRIL!H55+MAYO!H55+JUNIO!H55+JULIO!H55+AGOSTO!H55+SEPTIEMBRE!H55+OCTUBRE!H55+NOVIEMBRE!H55+DICIEMBRE!H55</f>
        <v>35</v>
      </c>
      <c r="I55" s="61">
        <f>ENERO!I55+FEBRERO!I55+MARZO!I55+ABRIL!I55+MAYO!I55+JUNIO!I55+JULIO!I55+AGOSTO!I55+SEPTIEMBRE!I55+OCTUBRE!I55+NOVIEMBRE!I55+DICIEMBRE!I55</f>
        <v>0</v>
      </c>
      <c r="J55" s="62">
        <f>ENERO!J55+FEBRERO!J55+MARZO!J55+ABRIL!J55+MAYO!J55+JUNIO!J55+JULIO!J55+AGOSTO!J55+SEPTIEMBRE!J55+OCTUBRE!J55+NOVIEMBRE!J55+DICIEMBRE!J55</f>
        <v>0</v>
      </c>
      <c r="K55" s="61">
        <f>ENERO!K55+FEBRERO!K55+MARZO!K55+ABRIL!K55+MAYO!K55+JUNIO!K55+JULIO!K55+AGOSTO!K55+SEPTIEMBRE!K55+OCTUBRE!K55+NOVIEMBRE!K55+DICIEMBRE!K55</f>
        <v>0</v>
      </c>
      <c r="L55" s="28" t="str">
        <f t="shared" si="1"/>
        <v/>
      </c>
      <c r="M55" s="29"/>
      <c r="N55" s="29"/>
      <c r="O55" s="29"/>
      <c r="P55" s="16"/>
      <c r="V55" s="2"/>
      <c r="W55" s="2"/>
      <c r="X55" s="31"/>
      <c r="Y55" s="31"/>
      <c r="Z55" s="31"/>
      <c r="AA55" s="31"/>
      <c r="AX55" s="5"/>
      <c r="AY55" s="5"/>
      <c r="AZ55" s="5"/>
    </row>
    <row r="56" spans="1:52" s="4" customFormat="1" ht="15" customHeight="1" x14ac:dyDescent="0.2">
      <c r="A56" s="238"/>
      <c r="B56" s="58" t="s">
        <v>36</v>
      </c>
      <c r="C56" s="34">
        <f t="shared" si="0"/>
        <v>0</v>
      </c>
      <c r="D56" s="62">
        <f>ENERO!D56+FEBRERO!D56+MARZO!D56+ABRIL!D56+MAYO!D56+JUNIO!D56+JULIO!D56+AGOSTO!D56+SEPTIEMBRE!D56+OCTUBRE!D56+NOVIEMBRE!D56+DICIEMBRE!D56</f>
        <v>0</v>
      </c>
      <c r="E56" s="36">
        <f>ENERO!E56+FEBRERO!E56+MARZO!E56+ABRIL!E56+MAYO!E56+JUNIO!E56+JULIO!E56+AGOSTO!E56+SEPTIEMBRE!E56+OCTUBRE!E56+NOVIEMBRE!E56+DICIEMBRE!E56</f>
        <v>0</v>
      </c>
      <c r="F56" s="36">
        <f>ENERO!F56+FEBRERO!F56+MARZO!F56+ABRIL!F56+MAYO!F56+JUNIO!F56+JULIO!F56+AGOSTO!F56+SEPTIEMBRE!F56+OCTUBRE!F56+NOVIEMBRE!F56+DICIEMBRE!F56</f>
        <v>0</v>
      </c>
      <c r="G56" s="36">
        <f>ENERO!G56+FEBRERO!G56+MARZO!G56+ABRIL!G56+MAYO!G56+JUNIO!G56+JULIO!G56+AGOSTO!G56+SEPTIEMBRE!G56+OCTUBRE!G56+NOVIEMBRE!G56+DICIEMBRE!G56</f>
        <v>0</v>
      </c>
      <c r="H56" s="36">
        <f>ENERO!H56+FEBRERO!H56+MARZO!H56+ABRIL!H56+MAYO!H56+JUNIO!H56+JULIO!H56+AGOSTO!H56+SEPTIEMBRE!H56+OCTUBRE!H56+NOVIEMBRE!H56+DICIEMBRE!H56</f>
        <v>0</v>
      </c>
      <c r="I56" s="61">
        <f>ENERO!I56+FEBRERO!I56+MARZO!I56+ABRIL!I56+MAYO!I56+JUNIO!I56+JULIO!I56+AGOSTO!I56+SEPTIEMBRE!I56+OCTUBRE!I56+NOVIEMBRE!I56+DICIEMBRE!I56</f>
        <v>0</v>
      </c>
      <c r="J56" s="62">
        <f>ENERO!J56+FEBRERO!J56+MARZO!J56+ABRIL!J56+MAYO!J56+JUNIO!J56+JULIO!J56+AGOSTO!J56+SEPTIEMBRE!J56+OCTUBRE!J56+NOVIEMBRE!J56+DICIEMBRE!J56</f>
        <v>0</v>
      </c>
      <c r="K56" s="61">
        <f>ENERO!K56+FEBRERO!K56+MARZO!K56+ABRIL!K56+MAYO!K56+JUNIO!K56+JULIO!K56+AGOSTO!K56+SEPTIEMBRE!K56+OCTUBRE!K56+NOVIEMBRE!K56+DICIEMBRE!K56</f>
        <v>0</v>
      </c>
      <c r="L56" s="28" t="str">
        <f t="shared" si="1"/>
        <v/>
      </c>
      <c r="M56" s="29"/>
      <c r="N56" s="29"/>
      <c r="O56" s="29"/>
      <c r="P56" s="16"/>
      <c r="V56" s="2"/>
      <c r="W56" s="2"/>
      <c r="X56" s="31"/>
      <c r="Y56" s="31"/>
      <c r="Z56" s="31"/>
      <c r="AA56" s="31"/>
      <c r="AX56" s="5"/>
      <c r="AY56" s="5"/>
      <c r="AZ56" s="5"/>
    </row>
    <row r="57" spans="1:52" s="4" customFormat="1" ht="15" customHeight="1" x14ac:dyDescent="0.2">
      <c r="A57" s="238"/>
      <c r="B57" s="33" t="s">
        <v>37</v>
      </c>
      <c r="C57" s="34">
        <f t="shared" si="0"/>
        <v>0</v>
      </c>
      <c r="D57" s="63">
        <f>ENERO!D57+FEBRERO!D57+MARZO!D57+ABRIL!D57+MAYO!D57+JUNIO!D57+JULIO!D57+AGOSTO!D57+SEPTIEMBRE!D57+OCTUBRE!D57+NOVIEMBRE!D57+DICIEMBRE!D57</f>
        <v>0</v>
      </c>
      <c r="E57" s="45">
        <f>ENERO!E57+FEBRERO!E57+MARZO!E57+ABRIL!E57+MAYO!E57+JUNIO!E57+JULIO!E57+AGOSTO!E57+SEPTIEMBRE!E57+OCTUBRE!E57+NOVIEMBRE!E57+DICIEMBRE!E57</f>
        <v>0</v>
      </c>
      <c r="F57" s="45">
        <f>ENERO!F57+FEBRERO!F57+MARZO!F57+ABRIL!F57+MAYO!F57+JUNIO!F57+JULIO!F57+AGOSTO!F57+SEPTIEMBRE!F57+OCTUBRE!F57+NOVIEMBRE!F57+DICIEMBRE!F57</f>
        <v>0</v>
      </c>
      <c r="G57" s="45">
        <f>ENERO!G57+FEBRERO!G57+MARZO!G57+ABRIL!G57+MAYO!G57+JUNIO!G57+JULIO!G57+AGOSTO!G57+SEPTIEMBRE!G57+OCTUBRE!G57+NOVIEMBRE!G57+DICIEMBRE!G57</f>
        <v>0</v>
      </c>
      <c r="H57" s="45">
        <f>ENERO!H57+FEBRERO!H57+MARZO!H57+ABRIL!H57+MAYO!H57+JUNIO!H57+JULIO!H57+AGOSTO!H57+SEPTIEMBRE!H57+OCTUBRE!H57+NOVIEMBRE!H57+DICIEMBRE!H57</f>
        <v>0</v>
      </c>
      <c r="I57" s="64">
        <f>ENERO!I57+FEBRERO!I57+MARZO!I57+ABRIL!I57+MAYO!I57+JUNIO!I57+JULIO!I57+AGOSTO!I57+SEPTIEMBRE!I57+OCTUBRE!I57+NOVIEMBRE!I57+DICIEMBRE!I57</f>
        <v>0</v>
      </c>
      <c r="J57" s="62">
        <f>ENERO!J57+FEBRERO!J57+MARZO!J57+ABRIL!J57+MAYO!J57+JUNIO!J57+JULIO!J57+AGOSTO!J57+SEPTIEMBRE!J57+OCTUBRE!J57+NOVIEMBRE!J57+DICIEMBRE!J57</f>
        <v>0</v>
      </c>
      <c r="K57" s="61">
        <f>ENERO!K57+FEBRERO!K57+MARZO!K57+ABRIL!K57+MAYO!K57+JUNIO!K57+JULIO!K57+AGOSTO!K57+SEPTIEMBRE!K57+OCTUBRE!K57+NOVIEMBRE!K57+DICIEMBRE!K57</f>
        <v>0</v>
      </c>
      <c r="L57" s="28" t="str">
        <f t="shared" si="1"/>
        <v/>
      </c>
      <c r="M57" s="29"/>
      <c r="N57" s="29"/>
      <c r="O57" s="29"/>
      <c r="P57" s="16"/>
      <c r="V57" s="2"/>
      <c r="W57" s="2"/>
      <c r="X57" s="31"/>
      <c r="Y57" s="31"/>
      <c r="Z57" s="31"/>
      <c r="AA57" s="31"/>
      <c r="AX57" s="5"/>
      <c r="AY57" s="5"/>
      <c r="AZ57" s="5"/>
    </row>
    <row r="58" spans="1:52" s="4" customFormat="1" ht="15" customHeight="1" x14ac:dyDescent="0.2">
      <c r="A58" s="237" t="s">
        <v>38</v>
      </c>
      <c r="B58" s="23" t="s">
        <v>19</v>
      </c>
      <c r="C58" s="24">
        <f t="shared" si="0"/>
        <v>0</v>
      </c>
      <c r="D58" s="53">
        <f>ENERO!D58+FEBRERO!D58+MARZO!D58+ABRIL!D58+MAYO!D58+JUNIO!D58+JULIO!D58+AGOSTO!D58+SEPTIEMBRE!D58+OCTUBRE!D58+NOVIEMBRE!D58+DICIEMBRE!D58</f>
        <v>0</v>
      </c>
      <c r="E58" s="54">
        <f>ENERO!E58+FEBRERO!E58+MARZO!E58+ABRIL!E58+MAYO!E58+JUNIO!E58+JULIO!E58+AGOSTO!E58+SEPTIEMBRE!E58+OCTUBRE!E58+NOVIEMBRE!E58+DICIEMBRE!E58</f>
        <v>0</v>
      </c>
      <c r="F58" s="54">
        <f>ENERO!F58+FEBRERO!F58+MARZO!F58+ABRIL!F58+MAYO!F58+JUNIO!F58+JULIO!F58+AGOSTO!F58+SEPTIEMBRE!F58+OCTUBRE!F58+NOVIEMBRE!F58+DICIEMBRE!F58</f>
        <v>0</v>
      </c>
      <c r="G58" s="54">
        <f>ENERO!G58+FEBRERO!G58+MARZO!G58+ABRIL!G58+MAYO!G58+JUNIO!G58+JULIO!G58+AGOSTO!G58+SEPTIEMBRE!G58+OCTUBRE!G58+NOVIEMBRE!G58+DICIEMBRE!G58</f>
        <v>0</v>
      </c>
      <c r="H58" s="54">
        <f>ENERO!H58+FEBRERO!H58+MARZO!H58+ABRIL!H58+MAYO!H58+JUNIO!H58+JULIO!H58+AGOSTO!H58+SEPTIEMBRE!H58+OCTUBRE!H58+NOVIEMBRE!H58+DICIEMBRE!H58</f>
        <v>0</v>
      </c>
      <c r="I58" s="55">
        <f>ENERO!I58+FEBRERO!I58+MARZO!I58+ABRIL!I58+MAYO!I58+JUNIO!I58+JULIO!I58+AGOSTO!I58+SEPTIEMBRE!I58+OCTUBRE!I58+NOVIEMBRE!I58+DICIEMBRE!I58</f>
        <v>0</v>
      </c>
      <c r="J58" s="53">
        <f>ENERO!J58+FEBRERO!J58+MARZO!J58+ABRIL!J58+MAYO!J58+JUNIO!J58+JULIO!J58+AGOSTO!J58+SEPTIEMBRE!J58+OCTUBRE!J58+NOVIEMBRE!J58+DICIEMBRE!J58</f>
        <v>0</v>
      </c>
      <c r="K58" s="55">
        <f>ENERO!K58+FEBRERO!K58+MARZO!K58+ABRIL!K58+MAYO!K58+JUNIO!K58+JULIO!K58+AGOSTO!K58+SEPTIEMBRE!K58+OCTUBRE!K58+NOVIEMBRE!K58+DICIEMBRE!K58</f>
        <v>0</v>
      </c>
      <c r="L58" s="28" t="str">
        <f t="shared" si="1"/>
        <v/>
      </c>
      <c r="M58" s="29"/>
      <c r="N58" s="29"/>
      <c r="O58" s="29"/>
      <c r="P58" s="16"/>
      <c r="V58" s="2"/>
      <c r="W58" s="2"/>
      <c r="X58" s="30" t="str">
        <f t="shared" si="2"/>
        <v/>
      </c>
      <c r="Y58" s="31"/>
      <c r="Z58" s="31"/>
      <c r="AA58" s="32">
        <f t="shared" si="3"/>
        <v>0</v>
      </c>
      <c r="AX58" s="5"/>
      <c r="AY58" s="5"/>
      <c r="AZ58" s="5"/>
    </row>
    <row r="59" spans="1:52" s="4" customFormat="1" ht="15" customHeight="1" x14ac:dyDescent="0.2">
      <c r="A59" s="238"/>
      <c r="B59" s="33" t="s">
        <v>20</v>
      </c>
      <c r="C59" s="34">
        <f t="shared" si="0"/>
        <v>0</v>
      </c>
      <c r="D59" s="35">
        <f>ENERO!D59+FEBRERO!D59+MARZO!D59+ABRIL!D59+MAYO!D59+JUNIO!D59+JULIO!D59+AGOSTO!D59+SEPTIEMBRE!D59+OCTUBRE!D59+NOVIEMBRE!D59+DICIEMBRE!D59</f>
        <v>0</v>
      </c>
      <c r="E59" s="36">
        <f>ENERO!E59+FEBRERO!E59+MARZO!E59+ABRIL!E59+MAYO!E59+JUNIO!E59+JULIO!E59+AGOSTO!E59+SEPTIEMBRE!E59+OCTUBRE!E59+NOVIEMBRE!E59+DICIEMBRE!E59</f>
        <v>0</v>
      </c>
      <c r="F59" s="36">
        <f>ENERO!F59+FEBRERO!F59+MARZO!F59+ABRIL!F59+MAYO!F59+JUNIO!F59+JULIO!F59+AGOSTO!F59+SEPTIEMBRE!F59+OCTUBRE!F59+NOVIEMBRE!F59+DICIEMBRE!F59</f>
        <v>0</v>
      </c>
      <c r="G59" s="36">
        <f>ENERO!G59+FEBRERO!G59+MARZO!G59+ABRIL!G59+MAYO!G59+JUNIO!G59+JULIO!G59+AGOSTO!G59+SEPTIEMBRE!G59+OCTUBRE!G59+NOVIEMBRE!G59+DICIEMBRE!G59</f>
        <v>0</v>
      </c>
      <c r="H59" s="36">
        <f>ENERO!H59+FEBRERO!H59+MARZO!H59+ABRIL!H59+MAYO!H59+JUNIO!H59+JULIO!H59+AGOSTO!H59+SEPTIEMBRE!H59+OCTUBRE!H59+NOVIEMBRE!H59+DICIEMBRE!H59</f>
        <v>0</v>
      </c>
      <c r="I59" s="37">
        <f>ENERO!I59+FEBRERO!I59+MARZO!I59+ABRIL!I59+MAYO!I59+JUNIO!I59+JULIO!I59+AGOSTO!I59+SEPTIEMBRE!I59+OCTUBRE!I59+NOVIEMBRE!I59+DICIEMBRE!I59</f>
        <v>0</v>
      </c>
      <c r="J59" s="35">
        <f>ENERO!J59+FEBRERO!J59+MARZO!J59+ABRIL!J59+MAYO!J59+JUNIO!J59+JULIO!J59+AGOSTO!J59+SEPTIEMBRE!J59+OCTUBRE!J59+NOVIEMBRE!J59+DICIEMBRE!J59</f>
        <v>0</v>
      </c>
      <c r="K59" s="37">
        <f>ENERO!K59+FEBRERO!K59+MARZO!K59+ABRIL!K59+MAYO!K59+JUNIO!K59+JULIO!K59+AGOSTO!K59+SEPTIEMBRE!K59+OCTUBRE!K59+NOVIEMBRE!K59+DICIEMBRE!K59</f>
        <v>0</v>
      </c>
      <c r="L59" s="28" t="str">
        <f t="shared" si="1"/>
        <v/>
      </c>
      <c r="M59" s="29"/>
      <c r="N59" s="29"/>
      <c r="O59" s="29"/>
      <c r="P59" s="16"/>
      <c r="V59" s="2"/>
      <c r="W59" s="2"/>
      <c r="X59" s="30" t="str">
        <f t="shared" si="2"/>
        <v/>
      </c>
      <c r="Y59" s="31"/>
      <c r="Z59" s="31"/>
      <c r="AA59" s="32">
        <f t="shared" si="3"/>
        <v>0</v>
      </c>
      <c r="AX59" s="5"/>
      <c r="AY59" s="5"/>
      <c r="AZ59" s="5"/>
    </row>
    <row r="60" spans="1:52" s="4" customFormat="1" ht="15" customHeight="1" x14ac:dyDescent="0.2">
      <c r="A60" s="238"/>
      <c r="B60" s="33" t="s">
        <v>21</v>
      </c>
      <c r="C60" s="34">
        <f t="shared" si="0"/>
        <v>26</v>
      </c>
      <c r="D60" s="35">
        <f>ENERO!D60+FEBRERO!D60+MARZO!D60+ABRIL!D60+MAYO!D60+JUNIO!D60+JULIO!D60+AGOSTO!D60+SEPTIEMBRE!D60+OCTUBRE!D60+NOVIEMBRE!D60+DICIEMBRE!D60</f>
        <v>0</v>
      </c>
      <c r="E60" s="36">
        <f>ENERO!E60+FEBRERO!E60+MARZO!E60+ABRIL!E60+MAYO!E60+JUNIO!E60+JULIO!E60+AGOSTO!E60+SEPTIEMBRE!E60+OCTUBRE!E60+NOVIEMBRE!E60+DICIEMBRE!E60</f>
        <v>0</v>
      </c>
      <c r="F60" s="36">
        <f>ENERO!F60+FEBRERO!F60+MARZO!F60+ABRIL!F60+MAYO!F60+JUNIO!F60+JULIO!F60+AGOSTO!F60+SEPTIEMBRE!F60+OCTUBRE!F60+NOVIEMBRE!F60+DICIEMBRE!F60</f>
        <v>5</v>
      </c>
      <c r="G60" s="36">
        <f>ENERO!G60+FEBRERO!G60+MARZO!G60+ABRIL!G60+MAYO!G60+JUNIO!G60+JULIO!G60+AGOSTO!G60+SEPTIEMBRE!G60+OCTUBRE!G60+NOVIEMBRE!G60+DICIEMBRE!G60</f>
        <v>14</v>
      </c>
      <c r="H60" s="36">
        <f>ENERO!H60+FEBRERO!H60+MARZO!H60+ABRIL!H60+MAYO!H60+JUNIO!H60+JULIO!H60+AGOSTO!H60+SEPTIEMBRE!H60+OCTUBRE!H60+NOVIEMBRE!H60+DICIEMBRE!H60</f>
        <v>7</v>
      </c>
      <c r="I60" s="37">
        <f>ENERO!I60+FEBRERO!I60+MARZO!I60+ABRIL!I60+MAYO!I60+JUNIO!I60+JULIO!I60+AGOSTO!I60+SEPTIEMBRE!I60+OCTUBRE!I60+NOVIEMBRE!I60+DICIEMBRE!I60</f>
        <v>0</v>
      </c>
      <c r="J60" s="35">
        <f>ENERO!J60+FEBRERO!J60+MARZO!J60+ABRIL!J60+MAYO!J60+JUNIO!J60+JULIO!J60+AGOSTO!J60+SEPTIEMBRE!J60+OCTUBRE!J60+NOVIEMBRE!J60+DICIEMBRE!J60</f>
        <v>4</v>
      </c>
      <c r="K60" s="37">
        <f>ENERO!K60+FEBRERO!K60+MARZO!K60+ABRIL!K60+MAYO!K60+JUNIO!K60+JULIO!K60+AGOSTO!K60+SEPTIEMBRE!K60+OCTUBRE!K60+NOVIEMBRE!K60+DICIEMBRE!K60</f>
        <v>22</v>
      </c>
      <c r="L60" s="28" t="str">
        <f t="shared" si="1"/>
        <v/>
      </c>
      <c r="M60" s="29"/>
      <c r="N60" s="29"/>
      <c r="O60" s="29"/>
      <c r="P60" s="16"/>
      <c r="V60" s="2"/>
      <c r="W60" s="2"/>
      <c r="X60" s="30" t="str">
        <f t="shared" si="2"/>
        <v/>
      </c>
      <c r="Y60" s="31"/>
      <c r="Z60" s="31"/>
      <c r="AA60" s="32">
        <f t="shared" si="3"/>
        <v>0</v>
      </c>
      <c r="AX60" s="5"/>
      <c r="AY60" s="5"/>
      <c r="AZ60" s="5"/>
    </row>
    <row r="61" spans="1:52" s="4" customFormat="1" ht="15" customHeight="1" x14ac:dyDescent="0.2">
      <c r="A61" s="238"/>
      <c r="B61" s="33" t="s">
        <v>23</v>
      </c>
      <c r="C61" s="34">
        <f t="shared" si="0"/>
        <v>0</v>
      </c>
      <c r="D61" s="35">
        <f>ENERO!D61+FEBRERO!D61+MARZO!D61+ABRIL!D61+MAYO!D61+JUNIO!D61+JULIO!D61+AGOSTO!D61+SEPTIEMBRE!D61+OCTUBRE!D61+NOVIEMBRE!D61+DICIEMBRE!D61</f>
        <v>0</v>
      </c>
      <c r="E61" s="36">
        <f>ENERO!E61+FEBRERO!E61+MARZO!E61+ABRIL!E61+MAYO!E61+JUNIO!E61+JULIO!E61+AGOSTO!E61+SEPTIEMBRE!E61+OCTUBRE!E61+NOVIEMBRE!E61+DICIEMBRE!E61</f>
        <v>0</v>
      </c>
      <c r="F61" s="36">
        <f>ENERO!F61+FEBRERO!F61+MARZO!F61+ABRIL!F61+MAYO!F61+JUNIO!F61+JULIO!F61+AGOSTO!F61+SEPTIEMBRE!F61+OCTUBRE!F61+NOVIEMBRE!F61+DICIEMBRE!F61</f>
        <v>0</v>
      </c>
      <c r="G61" s="36">
        <f>ENERO!G61+FEBRERO!G61+MARZO!G61+ABRIL!G61+MAYO!G61+JUNIO!G61+JULIO!G61+AGOSTO!G61+SEPTIEMBRE!G61+OCTUBRE!G61+NOVIEMBRE!G61+DICIEMBRE!G61</f>
        <v>0</v>
      </c>
      <c r="H61" s="36">
        <f>ENERO!H61+FEBRERO!H61+MARZO!H61+ABRIL!H61+MAYO!H61+JUNIO!H61+JULIO!H61+AGOSTO!H61+SEPTIEMBRE!H61+OCTUBRE!H61+NOVIEMBRE!H61+DICIEMBRE!H61</f>
        <v>0</v>
      </c>
      <c r="I61" s="37">
        <f>ENERO!I61+FEBRERO!I61+MARZO!I61+ABRIL!I61+MAYO!I61+JUNIO!I61+JULIO!I61+AGOSTO!I61+SEPTIEMBRE!I61+OCTUBRE!I61+NOVIEMBRE!I61+DICIEMBRE!I61</f>
        <v>0</v>
      </c>
      <c r="J61" s="35">
        <f>ENERO!J61+FEBRERO!J61+MARZO!J61+ABRIL!J61+MAYO!J61+JUNIO!J61+JULIO!J61+AGOSTO!J61+SEPTIEMBRE!J61+OCTUBRE!J61+NOVIEMBRE!J61+DICIEMBRE!J61</f>
        <v>0</v>
      </c>
      <c r="K61" s="37">
        <f>ENERO!K61+FEBRERO!K61+MARZO!K61+ABRIL!K61+MAYO!K61+JUNIO!K61+JULIO!K61+AGOSTO!K61+SEPTIEMBRE!K61+OCTUBRE!K61+NOVIEMBRE!K61+DICIEMBRE!K61</f>
        <v>0</v>
      </c>
      <c r="L61" s="28" t="str">
        <f t="shared" si="1"/>
        <v/>
      </c>
      <c r="M61" s="29"/>
      <c r="N61" s="29"/>
      <c r="O61" s="29"/>
      <c r="P61" s="16"/>
      <c r="V61" s="2"/>
      <c r="W61" s="2"/>
      <c r="X61" s="30" t="str">
        <f t="shared" si="2"/>
        <v/>
      </c>
      <c r="Y61" s="31"/>
      <c r="Z61" s="31"/>
      <c r="AA61" s="32">
        <f t="shared" si="3"/>
        <v>0</v>
      </c>
      <c r="AX61" s="5"/>
      <c r="AY61" s="5"/>
      <c r="AZ61" s="5"/>
    </row>
    <row r="62" spans="1:52" s="4" customFormat="1" ht="15" customHeight="1" x14ac:dyDescent="0.2">
      <c r="A62" s="238"/>
      <c r="B62" s="33" t="s">
        <v>24</v>
      </c>
      <c r="C62" s="34">
        <f t="shared" si="0"/>
        <v>0</v>
      </c>
      <c r="D62" s="35">
        <f>ENERO!D62+FEBRERO!D62+MARZO!D62+ABRIL!D62+MAYO!D62+JUNIO!D62+JULIO!D62+AGOSTO!D62+SEPTIEMBRE!D62+OCTUBRE!D62+NOVIEMBRE!D62+DICIEMBRE!D62</f>
        <v>0</v>
      </c>
      <c r="E62" s="36">
        <f>ENERO!E62+FEBRERO!E62+MARZO!E62+ABRIL!E62+MAYO!E62+JUNIO!E62+JULIO!E62+AGOSTO!E62+SEPTIEMBRE!E62+OCTUBRE!E62+NOVIEMBRE!E62+DICIEMBRE!E62</f>
        <v>0</v>
      </c>
      <c r="F62" s="36">
        <f>ENERO!F62+FEBRERO!F62+MARZO!F62+ABRIL!F62+MAYO!F62+JUNIO!F62+JULIO!F62+AGOSTO!F62+SEPTIEMBRE!F62+OCTUBRE!F62+NOVIEMBRE!F62+DICIEMBRE!F62</f>
        <v>0</v>
      </c>
      <c r="G62" s="36">
        <f>ENERO!G62+FEBRERO!G62+MARZO!G62+ABRIL!G62+MAYO!G62+JUNIO!G62+JULIO!G62+AGOSTO!G62+SEPTIEMBRE!G62+OCTUBRE!G62+NOVIEMBRE!G62+DICIEMBRE!G62</f>
        <v>0</v>
      </c>
      <c r="H62" s="36">
        <f>ENERO!H62+FEBRERO!H62+MARZO!H62+ABRIL!H62+MAYO!H62+JUNIO!H62+JULIO!H62+AGOSTO!H62+SEPTIEMBRE!H62+OCTUBRE!H62+NOVIEMBRE!H62+DICIEMBRE!H62</f>
        <v>0</v>
      </c>
      <c r="I62" s="37">
        <f>ENERO!I62+FEBRERO!I62+MARZO!I62+ABRIL!I62+MAYO!I62+JUNIO!I62+JULIO!I62+AGOSTO!I62+SEPTIEMBRE!I62+OCTUBRE!I62+NOVIEMBRE!I62+DICIEMBRE!I62</f>
        <v>0</v>
      </c>
      <c r="J62" s="35">
        <f>ENERO!J62+FEBRERO!J62+MARZO!J62+ABRIL!J62+MAYO!J62+JUNIO!J62+JULIO!J62+AGOSTO!J62+SEPTIEMBRE!J62+OCTUBRE!J62+NOVIEMBRE!J62+DICIEMBRE!J62</f>
        <v>0</v>
      </c>
      <c r="K62" s="37">
        <f>ENERO!K62+FEBRERO!K62+MARZO!K62+ABRIL!K62+MAYO!K62+JUNIO!K62+JULIO!K62+AGOSTO!K62+SEPTIEMBRE!K62+OCTUBRE!K62+NOVIEMBRE!K62+DICIEMBRE!K62</f>
        <v>0</v>
      </c>
      <c r="L62" s="28" t="str">
        <f t="shared" si="1"/>
        <v/>
      </c>
      <c r="M62" s="29"/>
      <c r="N62" s="29"/>
      <c r="O62" s="29"/>
      <c r="P62" s="16"/>
      <c r="V62" s="2"/>
      <c r="W62" s="2"/>
      <c r="X62" s="30" t="str">
        <f t="shared" si="2"/>
        <v/>
      </c>
      <c r="Y62" s="31"/>
      <c r="Z62" s="31"/>
      <c r="AA62" s="32">
        <f t="shared" si="3"/>
        <v>0</v>
      </c>
      <c r="AX62" s="5"/>
      <c r="AY62" s="5"/>
      <c r="AZ62" s="5"/>
    </row>
    <row r="63" spans="1:52" s="4" customFormat="1" ht="15" customHeight="1" x14ac:dyDescent="0.2">
      <c r="A63" s="238"/>
      <c r="B63" s="33" t="s">
        <v>26</v>
      </c>
      <c r="C63" s="34">
        <f t="shared" si="0"/>
        <v>0</v>
      </c>
      <c r="D63" s="38">
        <f>ENERO!D63+FEBRERO!D63+MARZO!D63+ABRIL!D63+MAYO!D63+JUNIO!D63+JULIO!D63+AGOSTO!D63+SEPTIEMBRE!D63+OCTUBRE!D63+NOVIEMBRE!D63+DICIEMBRE!D63</f>
        <v>0</v>
      </c>
      <c r="E63" s="39">
        <f>ENERO!E63+FEBRERO!E63+MARZO!E63+ABRIL!E63+MAYO!E63+JUNIO!E63+JULIO!E63+AGOSTO!E63+SEPTIEMBRE!E63+OCTUBRE!E63+NOVIEMBRE!E63+DICIEMBRE!E63</f>
        <v>0</v>
      </c>
      <c r="F63" s="39">
        <f>ENERO!F63+FEBRERO!F63+MARZO!F63+ABRIL!F63+MAYO!F63+JUNIO!F63+JULIO!F63+AGOSTO!F63+SEPTIEMBRE!F63+OCTUBRE!F63+NOVIEMBRE!F63+DICIEMBRE!F63</f>
        <v>0</v>
      </c>
      <c r="G63" s="39">
        <f>ENERO!G63+FEBRERO!G63+MARZO!G63+ABRIL!G63+MAYO!G63+JUNIO!G63+JULIO!G63+AGOSTO!G63+SEPTIEMBRE!G63+OCTUBRE!G63+NOVIEMBRE!G63+DICIEMBRE!G63</f>
        <v>0</v>
      </c>
      <c r="H63" s="39">
        <f>ENERO!H63+FEBRERO!H63+MARZO!H63+ABRIL!H63+MAYO!H63+JUNIO!H63+JULIO!H63+AGOSTO!H63+SEPTIEMBRE!H63+OCTUBRE!H63+NOVIEMBRE!H63+DICIEMBRE!H63</f>
        <v>0</v>
      </c>
      <c r="I63" s="40">
        <f>ENERO!I63+FEBRERO!I63+MARZO!I63+ABRIL!I63+MAYO!I63+JUNIO!I63+JULIO!I63+AGOSTO!I63+SEPTIEMBRE!I63+OCTUBRE!I63+NOVIEMBRE!I63+DICIEMBRE!I63</f>
        <v>0</v>
      </c>
      <c r="J63" s="38">
        <f>ENERO!J63+FEBRERO!J63+MARZO!J63+ABRIL!J63+MAYO!J63+JUNIO!J63+JULIO!J63+AGOSTO!J63+SEPTIEMBRE!J63+OCTUBRE!J63+NOVIEMBRE!J63+DICIEMBRE!J63</f>
        <v>0</v>
      </c>
      <c r="K63" s="40">
        <f>ENERO!K63+FEBRERO!K63+MARZO!K63+ABRIL!K63+MAYO!K63+JUNIO!K63+JULIO!K63+AGOSTO!K63+SEPTIEMBRE!K63+OCTUBRE!K63+NOVIEMBRE!K63+DICIEMBRE!K63</f>
        <v>0</v>
      </c>
      <c r="L63" s="28" t="str">
        <f t="shared" si="1"/>
        <v/>
      </c>
      <c r="M63" s="29"/>
      <c r="N63" s="29"/>
      <c r="O63" s="29"/>
      <c r="P63" s="16"/>
      <c r="V63" s="2"/>
      <c r="W63" s="2"/>
      <c r="X63" s="30" t="str">
        <f t="shared" si="2"/>
        <v/>
      </c>
      <c r="Y63" s="31"/>
      <c r="Z63" s="31"/>
      <c r="AA63" s="32">
        <f t="shared" si="3"/>
        <v>0</v>
      </c>
      <c r="AX63" s="5"/>
      <c r="AY63" s="5"/>
      <c r="AZ63" s="5"/>
    </row>
    <row r="64" spans="1:52" s="4" customFormat="1" ht="15" customHeight="1" x14ac:dyDescent="0.2">
      <c r="A64" s="246"/>
      <c r="B64" s="42" t="s">
        <v>27</v>
      </c>
      <c r="C64" s="43">
        <f t="shared" si="0"/>
        <v>0</v>
      </c>
      <c r="D64" s="44">
        <f>ENERO!D64+FEBRERO!D64+MARZO!D64+ABRIL!D64+MAYO!D64+JUNIO!D64+JULIO!D64+AGOSTO!D64+SEPTIEMBRE!D64+OCTUBRE!D64+NOVIEMBRE!D64+DICIEMBRE!D64</f>
        <v>0</v>
      </c>
      <c r="E64" s="45">
        <f>ENERO!E64+FEBRERO!E64+MARZO!E64+ABRIL!E64+MAYO!E64+JUNIO!E64+JULIO!E64+AGOSTO!E64+SEPTIEMBRE!E64+OCTUBRE!E64+NOVIEMBRE!E64+DICIEMBRE!E64</f>
        <v>0</v>
      </c>
      <c r="F64" s="45">
        <f>ENERO!F64+FEBRERO!F64+MARZO!F64+ABRIL!F64+MAYO!F64+JUNIO!F64+JULIO!F64+AGOSTO!F64+SEPTIEMBRE!F64+OCTUBRE!F64+NOVIEMBRE!F64+DICIEMBRE!F64</f>
        <v>0</v>
      </c>
      <c r="G64" s="45">
        <f>ENERO!G64+FEBRERO!G64+MARZO!G64+ABRIL!G64+MAYO!G64+JUNIO!G64+JULIO!G64+AGOSTO!G64+SEPTIEMBRE!G64+OCTUBRE!G64+NOVIEMBRE!G64+DICIEMBRE!G64</f>
        <v>0</v>
      </c>
      <c r="H64" s="45">
        <f>ENERO!H64+FEBRERO!H64+MARZO!H64+ABRIL!H64+MAYO!H64+JUNIO!H64+JULIO!H64+AGOSTO!H64+SEPTIEMBRE!H64+OCTUBRE!H64+NOVIEMBRE!H64+DICIEMBRE!H64</f>
        <v>0</v>
      </c>
      <c r="I64" s="46">
        <f>ENERO!I64+FEBRERO!I64+MARZO!I64+ABRIL!I64+MAYO!I64+JUNIO!I64+JULIO!I64+AGOSTO!I64+SEPTIEMBRE!I64+OCTUBRE!I64+NOVIEMBRE!I64+DICIEMBRE!I64</f>
        <v>0</v>
      </c>
      <c r="J64" s="44">
        <f>ENERO!J64+FEBRERO!J64+MARZO!J64+ABRIL!J64+MAYO!J64+JUNIO!J64+JULIO!J64+AGOSTO!J64+SEPTIEMBRE!J64+OCTUBRE!J64+NOVIEMBRE!J64+DICIEMBRE!J64</f>
        <v>0</v>
      </c>
      <c r="K64" s="46">
        <f>ENERO!K64+FEBRERO!K64+MARZO!K64+ABRIL!K64+MAYO!K64+JUNIO!K64+JULIO!K64+AGOSTO!K64+SEPTIEMBRE!K64+OCTUBRE!K64+NOVIEMBRE!K64+DICIEMBRE!K64</f>
        <v>0</v>
      </c>
      <c r="L64" s="28" t="str">
        <f t="shared" si="1"/>
        <v/>
      </c>
      <c r="M64" s="29"/>
      <c r="N64" s="29"/>
      <c r="O64" s="29"/>
      <c r="P64" s="16"/>
      <c r="V64" s="2"/>
      <c r="W64" s="2"/>
      <c r="X64" s="30" t="str">
        <f t="shared" si="2"/>
        <v/>
      </c>
      <c r="Y64" s="31"/>
      <c r="Z64" s="31"/>
      <c r="AA64" s="32">
        <f t="shared" si="3"/>
        <v>0</v>
      </c>
      <c r="AX64" s="5"/>
      <c r="AY64" s="5"/>
      <c r="AZ64" s="5"/>
    </row>
    <row r="65" spans="1:52" s="4" customFormat="1" ht="30" customHeight="1" x14ac:dyDescent="0.2">
      <c r="A65" s="247" t="s">
        <v>39</v>
      </c>
      <c r="B65" s="247"/>
      <c r="C65" s="247"/>
      <c r="D65" s="247"/>
      <c r="E65" s="247"/>
      <c r="F65" s="247"/>
      <c r="G65" s="247"/>
      <c r="H65" s="247"/>
      <c r="I65" s="247"/>
      <c r="J65" s="247"/>
      <c r="K65" s="15"/>
      <c r="L65" s="15"/>
      <c r="M65" s="16"/>
      <c r="N65" s="16"/>
      <c r="O65" s="12"/>
      <c r="P65" s="12"/>
      <c r="U65" s="2"/>
      <c r="V65" s="2"/>
      <c r="W65" s="2"/>
      <c r="X65" s="2"/>
      <c r="Y65" s="2"/>
      <c r="Z65" s="2"/>
      <c r="AX65" s="5"/>
      <c r="AY65" s="5"/>
      <c r="AZ65" s="5"/>
    </row>
    <row r="66" spans="1:52" s="4" customFormat="1" ht="14.25" customHeight="1" x14ac:dyDescent="0.15">
      <c r="A66" s="241" t="s">
        <v>4</v>
      </c>
      <c r="B66" s="241" t="s">
        <v>40</v>
      </c>
      <c r="C66" s="248" t="s">
        <v>6</v>
      </c>
      <c r="D66" s="249"/>
      <c r="E66" s="249"/>
      <c r="F66" s="249"/>
      <c r="G66" s="249"/>
      <c r="H66" s="249"/>
      <c r="I66" s="249"/>
      <c r="J66" s="249"/>
      <c r="K66" s="250"/>
      <c r="L66" s="17"/>
      <c r="M66" s="17"/>
      <c r="N66" s="16"/>
      <c r="O66" s="12"/>
      <c r="P66" s="12"/>
      <c r="U66" s="2"/>
      <c r="V66" s="2"/>
      <c r="W66" s="2"/>
      <c r="X66" s="2"/>
      <c r="Y66" s="2"/>
      <c r="Z66" s="2"/>
      <c r="AX66" s="5"/>
      <c r="AY66" s="5"/>
      <c r="AZ66" s="5"/>
    </row>
    <row r="67" spans="1:52" s="4" customFormat="1" ht="15.75" customHeight="1" x14ac:dyDescent="0.15">
      <c r="A67" s="242"/>
      <c r="B67" s="242"/>
      <c r="C67" s="251" t="s">
        <v>7</v>
      </c>
      <c r="D67" s="248" t="s">
        <v>8</v>
      </c>
      <c r="E67" s="249"/>
      <c r="F67" s="249"/>
      <c r="G67" s="249"/>
      <c r="H67" s="249"/>
      <c r="I67" s="250"/>
      <c r="J67" s="248" t="s">
        <v>9</v>
      </c>
      <c r="K67" s="250"/>
      <c r="L67" s="17"/>
      <c r="M67" s="17"/>
      <c r="N67" s="16"/>
      <c r="O67" s="12"/>
      <c r="P67" s="12"/>
      <c r="U67" s="2"/>
      <c r="V67" s="2"/>
      <c r="W67" s="2"/>
      <c r="X67" s="2"/>
      <c r="Y67" s="2"/>
      <c r="Z67" s="2"/>
      <c r="AX67" s="5"/>
      <c r="AY67" s="5"/>
      <c r="AZ67" s="5"/>
    </row>
    <row r="68" spans="1:52" s="4" customFormat="1" ht="21" x14ac:dyDescent="0.15">
      <c r="A68" s="243"/>
      <c r="B68" s="243"/>
      <c r="C68" s="252"/>
      <c r="D68" s="18" t="s">
        <v>10</v>
      </c>
      <c r="E68" s="19" t="s">
        <v>11</v>
      </c>
      <c r="F68" s="20" t="s">
        <v>12</v>
      </c>
      <c r="G68" s="19" t="s">
        <v>13</v>
      </c>
      <c r="H68" s="19" t="s">
        <v>14</v>
      </c>
      <c r="I68" s="21" t="s">
        <v>15</v>
      </c>
      <c r="J68" s="18" t="s">
        <v>16</v>
      </c>
      <c r="K68" s="22" t="s">
        <v>17</v>
      </c>
      <c r="L68" s="17"/>
      <c r="M68" s="17"/>
      <c r="N68" s="16"/>
      <c r="O68" s="12"/>
      <c r="P68" s="12"/>
      <c r="U68" s="2"/>
      <c r="V68" s="2"/>
      <c r="W68" s="2"/>
      <c r="X68" s="2"/>
      <c r="Y68" s="2"/>
      <c r="Z68" s="2"/>
      <c r="AX68" s="5"/>
      <c r="AY68" s="5"/>
      <c r="AZ68" s="5"/>
    </row>
    <row r="69" spans="1:52" s="4" customFormat="1" ht="15" customHeight="1" x14ac:dyDescent="0.2">
      <c r="A69" s="237" t="s">
        <v>41</v>
      </c>
      <c r="B69" s="23" t="s">
        <v>42</v>
      </c>
      <c r="C69" s="24">
        <f>SUM(D69:I69)</f>
        <v>1345</v>
      </c>
      <c r="D69" s="25">
        <f>ENERO!D69+FEBRERO!D69+MARZO!D69+ABRIL!D69+MAYO!D69+JUNIO!D69+JULIO!D69+AGOSTO!D69+SEPTIEMBRE!D69+OCTUBRE!D69+NOVIEMBRE!D69+DICIEMBRE!D69</f>
        <v>0</v>
      </c>
      <c r="E69" s="26">
        <f>ENERO!E69+FEBRERO!E69+MARZO!E69+ABRIL!E69+MAYO!E69+JUNIO!E69+JULIO!E69+AGOSTO!E69+SEPTIEMBRE!E69+OCTUBRE!E69+NOVIEMBRE!E69+DICIEMBRE!E69</f>
        <v>0</v>
      </c>
      <c r="F69" s="26">
        <f>ENERO!F69+FEBRERO!F69+MARZO!F69+ABRIL!F69+MAYO!F69+JUNIO!F69+JULIO!F69+AGOSTO!F69+SEPTIEMBRE!F69+OCTUBRE!F69+NOVIEMBRE!F69+DICIEMBRE!F69</f>
        <v>71</v>
      </c>
      <c r="G69" s="26">
        <f>ENERO!G69+FEBRERO!G69+MARZO!G69+ABRIL!G69+MAYO!G69+JUNIO!G69+JULIO!G69+AGOSTO!G69+SEPTIEMBRE!G69+OCTUBRE!G69+NOVIEMBRE!G69+DICIEMBRE!G69</f>
        <v>227</v>
      </c>
      <c r="H69" s="26">
        <f>ENERO!H69+FEBRERO!H69+MARZO!H69+ABRIL!H69+MAYO!H69+JUNIO!H69+JULIO!H69+AGOSTO!H69+SEPTIEMBRE!H69+OCTUBRE!H69+NOVIEMBRE!H69+DICIEMBRE!H69</f>
        <v>1047</v>
      </c>
      <c r="I69" s="27">
        <f>ENERO!I69+FEBRERO!I69+MARZO!I69+ABRIL!I69+MAYO!I69+JUNIO!I69+JULIO!I69+AGOSTO!I69+SEPTIEMBRE!I69+OCTUBRE!I69+NOVIEMBRE!I69+DICIEMBRE!I69</f>
        <v>0</v>
      </c>
      <c r="J69" s="25">
        <f>ENERO!J69+FEBRERO!J69+MARZO!J69+ABRIL!J69+MAYO!J69+JUNIO!J69+JULIO!J69+AGOSTO!J69+SEPTIEMBRE!J69+OCTUBRE!J69+NOVIEMBRE!J69+DICIEMBRE!J69</f>
        <v>969</v>
      </c>
      <c r="K69" s="27">
        <f>ENERO!K69+FEBRERO!K69+MARZO!K69+ABRIL!K69+MAYO!K69+JUNIO!K69+JULIO!K69+AGOSTO!K69+SEPTIEMBRE!K69+OCTUBRE!K69+NOVIEMBRE!K69+DICIEMBRE!K69</f>
        <v>376</v>
      </c>
      <c r="L69" s="28" t="str">
        <f>$X69&amp;""&amp;$Y69&amp;""&amp;Z69</f>
        <v/>
      </c>
      <c r="M69" s="29"/>
      <c r="N69" s="29"/>
      <c r="O69" s="29"/>
      <c r="P69" s="16"/>
      <c r="V69" s="2"/>
      <c r="W69" s="2"/>
      <c r="X69" s="30" t="str">
        <f t="shared" ref="X69:X78" si="4">IF($C69&lt;&gt;($J69+$K69)," El número consejerías según sexo NO puede ser diferente al Total.","")</f>
        <v/>
      </c>
      <c r="Y69" s="31"/>
      <c r="Z69" s="31"/>
      <c r="AA69" s="32">
        <f>IF($C69&lt;&gt;($J69+$K69),1,0)</f>
        <v>0</v>
      </c>
      <c r="AX69" s="5"/>
      <c r="AY69" s="5"/>
      <c r="AZ69" s="5"/>
    </row>
    <row r="70" spans="1:52" s="4" customFormat="1" ht="15" customHeight="1" x14ac:dyDescent="0.2">
      <c r="A70" s="238"/>
      <c r="B70" s="33" t="s">
        <v>43</v>
      </c>
      <c r="C70" s="34">
        <f t="shared" ref="C70:C78" si="5">SUM(D70:I70)</f>
        <v>27</v>
      </c>
      <c r="D70" s="35">
        <f>ENERO!D70+FEBRERO!D70+MARZO!D70+ABRIL!D70+MAYO!D70+JUNIO!D70+JULIO!D70+AGOSTO!D70+SEPTIEMBRE!D70+OCTUBRE!D70+NOVIEMBRE!D70+DICIEMBRE!D70</f>
        <v>0</v>
      </c>
      <c r="E70" s="36">
        <f>ENERO!E70+FEBRERO!E70+MARZO!E70+ABRIL!E70+MAYO!E70+JUNIO!E70+JULIO!E70+AGOSTO!E70+SEPTIEMBRE!E70+OCTUBRE!E70+NOVIEMBRE!E70+DICIEMBRE!E70</f>
        <v>0</v>
      </c>
      <c r="F70" s="36">
        <f>ENERO!F70+FEBRERO!F70+MARZO!F70+ABRIL!F70+MAYO!F70+JUNIO!F70+JULIO!F70+AGOSTO!F70+SEPTIEMBRE!F70+OCTUBRE!F70+NOVIEMBRE!F70+DICIEMBRE!F70</f>
        <v>1</v>
      </c>
      <c r="G70" s="36">
        <f>ENERO!G70+FEBRERO!G70+MARZO!G70+ABRIL!G70+MAYO!G70+JUNIO!G70+JULIO!G70+AGOSTO!G70+SEPTIEMBRE!G70+OCTUBRE!G70+NOVIEMBRE!G70+DICIEMBRE!G70</f>
        <v>5</v>
      </c>
      <c r="H70" s="36">
        <f>ENERO!H70+FEBRERO!H70+MARZO!H70+ABRIL!H70+MAYO!H70+JUNIO!H70+JULIO!H70+AGOSTO!H70+SEPTIEMBRE!H70+OCTUBRE!H70+NOVIEMBRE!H70+DICIEMBRE!H70</f>
        <v>13</v>
      </c>
      <c r="I70" s="37">
        <f>ENERO!I70+FEBRERO!I70+MARZO!I70+ABRIL!I70+MAYO!I70+JUNIO!I70+JULIO!I70+AGOSTO!I70+SEPTIEMBRE!I70+OCTUBRE!I70+NOVIEMBRE!I70+DICIEMBRE!I70</f>
        <v>8</v>
      </c>
      <c r="J70" s="35">
        <f>ENERO!J70+FEBRERO!J70+MARZO!J70+ABRIL!J70+MAYO!J70+JUNIO!J70+JULIO!J70+AGOSTO!J70+SEPTIEMBRE!J70+OCTUBRE!J70+NOVIEMBRE!J70+DICIEMBRE!J70</f>
        <v>19</v>
      </c>
      <c r="K70" s="37">
        <f>ENERO!K70+FEBRERO!K70+MARZO!K70+ABRIL!K70+MAYO!K70+JUNIO!K70+JULIO!K70+AGOSTO!K70+SEPTIEMBRE!K70+OCTUBRE!K70+NOVIEMBRE!K70+DICIEMBRE!K70</f>
        <v>8</v>
      </c>
      <c r="L70" s="28" t="str">
        <f t="shared" ref="L70:L78" si="6">$X70&amp;""&amp;$Y70&amp;""&amp;Z70</f>
        <v/>
      </c>
      <c r="M70" s="29"/>
      <c r="N70" s="29"/>
      <c r="O70" s="29"/>
      <c r="P70" s="16"/>
      <c r="V70" s="2"/>
      <c r="W70" s="2"/>
      <c r="X70" s="30" t="str">
        <f t="shared" si="4"/>
        <v/>
      </c>
      <c r="Y70" s="31"/>
      <c r="Z70" s="31"/>
      <c r="AA70" s="32">
        <f t="shared" ref="AA70:AA78" si="7">IF($C70&lt;&gt;($J70+$K70),1,0)</f>
        <v>0</v>
      </c>
      <c r="AX70" s="5"/>
      <c r="AY70" s="5"/>
      <c r="AZ70" s="5"/>
    </row>
    <row r="71" spans="1:52" s="4" customFormat="1" ht="15" customHeight="1" x14ac:dyDescent="0.2">
      <c r="A71" s="238"/>
      <c r="B71" s="33" t="s">
        <v>44</v>
      </c>
      <c r="C71" s="34">
        <f t="shared" si="5"/>
        <v>44</v>
      </c>
      <c r="D71" s="35">
        <f>ENERO!D71+FEBRERO!D71+MARZO!D71+ABRIL!D71+MAYO!D71+JUNIO!D71+JULIO!D71+AGOSTO!D71+SEPTIEMBRE!D71+OCTUBRE!D71+NOVIEMBRE!D71+DICIEMBRE!D71</f>
        <v>0</v>
      </c>
      <c r="E71" s="36">
        <f>ENERO!E71+FEBRERO!E71+MARZO!E71+ABRIL!E71+MAYO!E71+JUNIO!E71+JULIO!E71+AGOSTO!E71+SEPTIEMBRE!E71+OCTUBRE!E71+NOVIEMBRE!E71+DICIEMBRE!E71</f>
        <v>0</v>
      </c>
      <c r="F71" s="36">
        <f>ENERO!F71+FEBRERO!F71+MARZO!F71+ABRIL!F71+MAYO!F71+JUNIO!F71+JULIO!F71+AGOSTO!F71+SEPTIEMBRE!F71+OCTUBRE!F71+NOVIEMBRE!F71+DICIEMBRE!F71</f>
        <v>4</v>
      </c>
      <c r="G71" s="36">
        <f>ENERO!G71+FEBRERO!G71+MARZO!G71+ABRIL!G71+MAYO!G71+JUNIO!G71+JULIO!G71+AGOSTO!G71+SEPTIEMBRE!G71+OCTUBRE!G71+NOVIEMBRE!G71+DICIEMBRE!G71</f>
        <v>9</v>
      </c>
      <c r="H71" s="36">
        <f>ENERO!H71+FEBRERO!H71+MARZO!H71+ABRIL!H71+MAYO!H71+JUNIO!H71+JULIO!H71+AGOSTO!H71+SEPTIEMBRE!H71+OCTUBRE!H71+NOVIEMBRE!H71+DICIEMBRE!H71</f>
        <v>29</v>
      </c>
      <c r="I71" s="37">
        <f>ENERO!I71+FEBRERO!I71+MARZO!I71+ABRIL!I71+MAYO!I71+JUNIO!I71+JULIO!I71+AGOSTO!I71+SEPTIEMBRE!I71+OCTUBRE!I71+NOVIEMBRE!I71+DICIEMBRE!I71</f>
        <v>2</v>
      </c>
      <c r="J71" s="35">
        <f>ENERO!J71+FEBRERO!J71+MARZO!J71+ABRIL!J71+MAYO!J71+JUNIO!J71+JULIO!J71+AGOSTO!J71+SEPTIEMBRE!J71+OCTUBRE!J71+NOVIEMBRE!J71+DICIEMBRE!J71</f>
        <v>19</v>
      </c>
      <c r="K71" s="37">
        <f>ENERO!K71+FEBRERO!K71+MARZO!K71+ABRIL!K71+MAYO!K71+JUNIO!K71+JULIO!K71+AGOSTO!K71+SEPTIEMBRE!K71+OCTUBRE!K71+NOVIEMBRE!K71+DICIEMBRE!K71</f>
        <v>25</v>
      </c>
      <c r="L71" s="28" t="str">
        <f t="shared" si="6"/>
        <v/>
      </c>
      <c r="M71" s="29"/>
      <c r="N71" s="29"/>
      <c r="O71" s="29"/>
      <c r="P71" s="16"/>
      <c r="V71" s="2"/>
      <c r="W71" s="2"/>
      <c r="X71" s="30" t="str">
        <f t="shared" si="4"/>
        <v/>
      </c>
      <c r="Y71" s="31"/>
      <c r="Z71" s="31"/>
      <c r="AA71" s="32">
        <f t="shared" si="7"/>
        <v>0</v>
      </c>
      <c r="AX71" s="5"/>
      <c r="AY71" s="5"/>
      <c r="AZ71" s="5"/>
    </row>
    <row r="72" spans="1:52" s="4" customFormat="1" ht="15" customHeight="1" x14ac:dyDescent="0.2">
      <c r="A72" s="238"/>
      <c r="B72" s="33" t="s">
        <v>45</v>
      </c>
      <c r="C72" s="34">
        <f t="shared" si="5"/>
        <v>0</v>
      </c>
      <c r="D72" s="35">
        <f>ENERO!D72+FEBRERO!D72+MARZO!D72+ABRIL!D72+MAYO!D72+JUNIO!D72+JULIO!D72+AGOSTO!D72+SEPTIEMBRE!D72+OCTUBRE!D72+NOVIEMBRE!D72+DICIEMBRE!D72</f>
        <v>0</v>
      </c>
      <c r="E72" s="36">
        <f>ENERO!E72+FEBRERO!E72+MARZO!E72+ABRIL!E72+MAYO!E72+JUNIO!E72+JULIO!E72+AGOSTO!E72+SEPTIEMBRE!E72+OCTUBRE!E72+NOVIEMBRE!E72+DICIEMBRE!E72</f>
        <v>0</v>
      </c>
      <c r="F72" s="36">
        <f>ENERO!F72+FEBRERO!F72+MARZO!F72+ABRIL!F72+MAYO!F72+JUNIO!F72+JULIO!F72+AGOSTO!F72+SEPTIEMBRE!F72+OCTUBRE!F72+NOVIEMBRE!F72+DICIEMBRE!F72</f>
        <v>0</v>
      </c>
      <c r="G72" s="36">
        <f>ENERO!G72+FEBRERO!G72+MARZO!G72+ABRIL!G72+MAYO!G72+JUNIO!G72+JULIO!G72+AGOSTO!G72+SEPTIEMBRE!G72+OCTUBRE!G72+NOVIEMBRE!G72+DICIEMBRE!G72</f>
        <v>0</v>
      </c>
      <c r="H72" s="36">
        <f>ENERO!H72+FEBRERO!H72+MARZO!H72+ABRIL!H72+MAYO!H72+JUNIO!H72+JULIO!H72+AGOSTO!H72+SEPTIEMBRE!H72+OCTUBRE!H72+NOVIEMBRE!H72+DICIEMBRE!H72</f>
        <v>0</v>
      </c>
      <c r="I72" s="37">
        <f>ENERO!I72+FEBRERO!I72+MARZO!I72+ABRIL!I72+MAYO!I72+JUNIO!I72+JULIO!I72+AGOSTO!I72+SEPTIEMBRE!I72+OCTUBRE!I72+NOVIEMBRE!I72+DICIEMBRE!I72</f>
        <v>0</v>
      </c>
      <c r="J72" s="35">
        <f>ENERO!J72+FEBRERO!J72+MARZO!J72+ABRIL!J72+MAYO!J72+JUNIO!J72+JULIO!J72+AGOSTO!J72+SEPTIEMBRE!J72+OCTUBRE!J72+NOVIEMBRE!J72+DICIEMBRE!J72</f>
        <v>0</v>
      </c>
      <c r="K72" s="37">
        <f>ENERO!K72+FEBRERO!K72+MARZO!K72+ABRIL!K72+MAYO!K72+JUNIO!K72+JULIO!K72+AGOSTO!K72+SEPTIEMBRE!K72+OCTUBRE!K72+NOVIEMBRE!K72+DICIEMBRE!K72</f>
        <v>0</v>
      </c>
      <c r="L72" s="28" t="str">
        <f t="shared" si="6"/>
        <v/>
      </c>
      <c r="M72" s="29"/>
      <c r="N72" s="29"/>
      <c r="O72" s="29"/>
      <c r="P72" s="16"/>
      <c r="V72" s="2"/>
      <c r="W72" s="2"/>
      <c r="X72" s="30" t="str">
        <f t="shared" si="4"/>
        <v/>
      </c>
      <c r="Y72" s="31"/>
      <c r="Z72" s="31"/>
      <c r="AA72" s="32">
        <f t="shared" si="7"/>
        <v>0</v>
      </c>
      <c r="AX72" s="5"/>
      <c r="AY72" s="5"/>
      <c r="AZ72" s="5"/>
    </row>
    <row r="73" spans="1:52" s="4" customFormat="1" ht="15" customHeight="1" x14ac:dyDescent="0.2">
      <c r="A73" s="246"/>
      <c r="B73" s="42" t="s">
        <v>46</v>
      </c>
      <c r="C73" s="43">
        <f t="shared" si="5"/>
        <v>53</v>
      </c>
      <c r="D73" s="44">
        <f>ENERO!D73+FEBRERO!D73+MARZO!D73+ABRIL!D73+MAYO!D73+JUNIO!D73+JULIO!D73+AGOSTO!D73+SEPTIEMBRE!D73+OCTUBRE!D73+NOVIEMBRE!D73+DICIEMBRE!D73</f>
        <v>0</v>
      </c>
      <c r="E73" s="45">
        <f>ENERO!E73+FEBRERO!E73+MARZO!E73+ABRIL!E73+MAYO!E73+JUNIO!E73+JULIO!E73+AGOSTO!E73+SEPTIEMBRE!E73+OCTUBRE!E73+NOVIEMBRE!E73+DICIEMBRE!E73</f>
        <v>0</v>
      </c>
      <c r="F73" s="45">
        <f>ENERO!F73+FEBRERO!F73+MARZO!F73+ABRIL!F73+MAYO!F73+JUNIO!F73+JULIO!F73+AGOSTO!F73+SEPTIEMBRE!F73+OCTUBRE!F73+NOVIEMBRE!F73+DICIEMBRE!F73</f>
        <v>3</v>
      </c>
      <c r="G73" s="45">
        <f>ENERO!G73+FEBRERO!G73+MARZO!G73+ABRIL!G73+MAYO!G73+JUNIO!G73+JULIO!G73+AGOSTO!G73+SEPTIEMBRE!G73+OCTUBRE!G73+NOVIEMBRE!G73+DICIEMBRE!G73</f>
        <v>34</v>
      </c>
      <c r="H73" s="45">
        <f>ENERO!H73+FEBRERO!H73+MARZO!H73+ABRIL!H73+MAYO!H73+JUNIO!H73+JULIO!H73+AGOSTO!H73+SEPTIEMBRE!H73+OCTUBRE!H73+NOVIEMBRE!H73+DICIEMBRE!H73</f>
        <v>15</v>
      </c>
      <c r="I73" s="46">
        <f>ENERO!I73+FEBRERO!I73+MARZO!I73+ABRIL!I73+MAYO!I73+JUNIO!I73+JULIO!I73+AGOSTO!I73+SEPTIEMBRE!I73+OCTUBRE!I73+NOVIEMBRE!I73+DICIEMBRE!I73</f>
        <v>1</v>
      </c>
      <c r="J73" s="44">
        <f>ENERO!J73+FEBRERO!J73+MARZO!J73+ABRIL!J73+MAYO!J73+JUNIO!J73+JULIO!J73+AGOSTO!J73+SEPTIEMBRE!J73+OCTUBRE!J73+NOVIEMBRE!J73+DICIEMBRE!J73</f>
        <v>38</v>
      </c>
      <c r="K73" s="46">
        <f>ENERO!K73+FEBRERO!K73+MARZO!K73+ABRIL!K73+MAYO!K73+JUNIO!K73+JULIO!K73+AGOSTO!K73+SEPTIEMBRE!K73+OCTUBRE!K73+NOVIEMBRE!K73+DICIEMBRE!K73</f>
        <v>15</v>
      </c>
      <c r="L73" s="28" t="str">
        <f t="shared" si="6"/>
        <v/>
      </c>
      <c r="M73" s="29"/>
      <c r="N73" s="29"/>
      <c r="O73" s="29"/>
      <c r="P73" s="16"/>
      <c r="V73" s="2"/>
      <c r="W73" s="2"/>
      <c r="X73" s="30" t="str">
        <f t="shared" si="4"/>
        <v/>
      </c>
      <c r="Y73" s="31"/>
      <c r="Z73" s="31"/>
      <c r="AA73" s="32">
        <f t="shared" si="7"/>
        <v>0</v>
      </c>
      <c r="AX73" s="5"/>
      <c r="AY73" s="5"/>
      <c r="AZ73" s="5"/>
    </row>
    <row r="74" spans="1:52" s="4" customFormat="1" ht="15" customHeight="1" x14ac:dyDescent="0.2">
      <c r="A74" s="237" t="s">
        <v>47</v>
      </c>
      <c r="B74" s="23" t="s">
        <v>42</v>
      </c>
      <c r="C74" s="24">
        <f t="shared" si="5"/>
        <v>0</v>
      </c>
      <c r="D74" s="25">
        <f>ENERO!D74+FEBRERO!D74+MARZO!D74+ABRIL!D74+MAYO!D74+JUNIO!D74+JULIO!D74+AGOSTO!D74+SEPTIEMBRE!D74+OCTUBRE!D74+NOVIEMBRE!D74+DICIEMBRE!D74</f>
        <v>0</v>
      </c>
      <c r="E74" s="26">
        <f>ENERO!E74+FEBRERO!E74+MARZO!E74+ABRIL!E74+MAYO!E74+JUNIO!E74+JULIO!E74+AGOSTO!E74+SEPTIEMBRE!E74+OCTUBRE!E74+NOVIEMBRE!E74+DICIEMBRE!E74</f>
        <v>0</v>
      </c>
      <c r="F74" s="26">
        <f>ENERO!F74+FEBRERO!F74+MARZO!F74+ABRIL!F74+MAYO!F74+JUNIO!F74+JULIO!F74+AGOSTO!F74+SEPTIEMBRE!F74+OCTUBRE!F74+NOVIEMBRE!F74+DICIEMBRE!F74</f>
        <v>0</v>
      </c>
      <c r="G74" s="26">
        <f>ENERO!G74+FEBRERO!G74+MARZO!G74+ABRIL!G74+MAYO!G74+JUNIO!G74+JULIO!G74+AGOSTO!G74+SEPTIEMBRE!G74+OCTUBRE!G74+NOVIEMBRE!G74+DICIEMBRE!G74</f>
        <v>0</v>
      </c>
      <c r="H74" s="26">
        <f>ENERO!H74+FEBRERO!H74+MARZO!H74+ABRIL!H74+MAYO!H74+JUNIO!H74+JULIO!H74+AGOSTO!H74+SEPTIEMBRE!H74+OCTUBRE!H74+NOVIEMBRE!H74+DICIEMBRE!H74</f>
        <v>0</v>
      </c>
      <c r="I74" s="27">
        <f>ENERO!I74+FEBRERO!I74+MARZO!I74+ABRIL!I74+MAYO!I74+JUNIO!I74+JULIO!I74+AGOSTO!I74+SEPTIEMBRE!I74+OCTUBRE!I74+NOVIEMBRE!I74+DICIEMBRE!I74</f>
        <v>0</v>
      </c>
      <c r="J74" s="25">
        <f>ENERO!J74+FEBRERO!J74+MARZO!J74+ABRIL!J74+MAYO!J74+JUNIO!J74+JULIO!J74+AGOSTO!J74+SEPTIEMBRE!J74+OCTUBRE!J74+NOVIEMBRE!J74+DICIEMBRE!J74</f>
        <v>0</v>
      </c>
      <c r="K74" s="27">
        <f>ENERO!K74+FEBRERO!K74+MARZO!K74+ABRIL!K74+MAYO!K74+JUNIO!K74+JULIO!K74+AGOSTO!K74+SEPTIEMBRE!K74+OCTUBRE!K74+NOVIEMBRE!K74+DICIEMBRE!K74</f>
        <v>0</v>
      </c>
      <c r="L74" s="28" t="str">
        <f t="shared" si="6"/>
        <v/>
      </c>
      <c r="M74" s="29"/>
      <c r="N74" s="29"/>
      <c r="O74" s="29"/>
      <c r="P74" s="16"/>
      <c r="V74" s="2"/>
      <c r="W74" s="2"/>
      <c r="X74" s="30" t="str">
        <f t="shared" si="4"/>
        <v/>
      </c>
      <c r="Y74" s="31"/>
      <c r="Z74" s="31"/>
      <c r="AA74" s="32">
        <f t="shared" si="7"/>
        <v>0</v>
      </c>
      <c r="AX74" s="5"/>
      <c r="AY74" s="5"/>
      <c r="AZ74" s="5"/>
    </row>
    <row r="75" spans="1:52" s="4" customFormat="1" ht="15" customHeight="1" x14ac:dyDescent="0.2">
      <c r="A75" s="238"/>
      <c r="B75" s="33" t="s">
        <v>43</v>
      </c>
      <c r="C75" s="34">
        <f t="shared" si="5"/>
        <v>18</v>
      </c>
      <c r="D75" s="35">
        <f>ENERO!D75+FEBRERO!D75+MARZO!D75+ABRIL!D75+MAYO!D75+JUNIO!D75+JULIO!D75+AGOSTO!D75+SEPTIEMBRE!D75+OCTUBRE!D75+NOVIEMBRE!D75+DICIEMBRE!D75</f>
        <v>0</v>
      </c>
      <c r="E75" s="36">
        <f>ENERO!E75+FEBRERO!E75+MARZO!E75+ABRIL!E75+MAYO!E75+JUNIO!E75+JULIO!E75+AGOSTO!E75+SEPTIEMBRE!E75+OCTUBRE!E75+NOVIEMBRE!E75+DICIEMBRE!E75</f>
        <v>0</v>
      </c>
      <c r="F75" s="36">
        <f>ENERO!F75+FEBRERO!F75+MARZO!F75+ABRIL!F75+MAYO!F75+JUNIO!F75+JULIO!F75+AGOSTO!F75+SEPTIEMBRE!F75+OCTUBRE!F75+NOVIEMBRE!F75+DICIEMBRE!F75</f>
        <v>1</v>
      </c>
      <c r="G75" s="36">
        <f>ENERO!G75+FEBRERO!G75+MARZO!G75+ABRIL!G75+MAYO!G75+JUNIO!G75+JULIO!G75+AGOSTO!G75+SEPTIEMBRE!G75+OCTUBRE!G75+NOVIEMBRE!G75+DICIEMBRE!G75</f>
        <v>5</v>
      </c>
      <c r="H75" s="36">
        <f>ENERO!H75+FEBRERO!H75+MARZO!H75+ABRIL!H75+MAYO!H75+JUNIO!H75+JULIO!H75+AGOSTO!H75+SEPTIEMBRE!H75+OCTUBRE!H75+NOVIEMBRE!H75+DICIEMBRE!H75</f>
        <v>9</v>
      </c>
      <c r="I75" s="37">
        <f>ENERO!I75+FEBRERO!I75+MARZO!I75+ABRIL!I75+MAYO!I75+JUNIO!I75+JULIO!I75+AGOSTO!I75+SEPTIEMBRE!I75+OCTUBRE!I75+NOVIEMBRE!I75+DICIEMBRE!I75</f>
        <v>3</v>
      </c>
      <c r="J75" s="35">
        <f>ENERO!J75+FEBRERO!J75+MARZO!J75+ABRIL!J75+MAYO!J75+JUNIO!J75+JULIO!J75+AGOSTO!J75+SEPTIEMBRE!J75+OCTUBRE!J75+NOVIEMBRE!J75+DICIEMBRE!J75</f>
        <v>13</v>
      </c>
      <c r="K75" s="37">
        <f>ENERO!K75+FEBRERO!K75+MARZO!K75+ABRIL!K75+MAYO!K75+JUNIO!K75+JULIO!K75+AGOSTO!K75+SEPTIEMBRE!K75+OCTUBRE!K75+NOVIEMBRE!K75+DICIEMBRE!K75</f>
        <v>5</v>
      </c>
      <c r="L75" s="28" t="str">
        <f t="shared" si="6"/>
        <v/>
      </c>
      <c r="M75" s="29"/>
      <c r="N75" s="29"/>
      <c r="O75" s="29"/>
      <c r="P75" s="16"/>
      <c r="V75" s="2"/>
      <c r="W75" s="2"/>
      <c r="X75" s="30" t="str">
        <f t="shared" si="4"/>
        <v/>
      </c>
      <c r="Y75" s="31"/>
      <c r="Z75" s="31"/>
      <c r="AA75" s="32">
        <f t="shared" si="7"/>
        <v>0</v>
      </c>
      <c r="AX75" s="5"/>
      <c r="AY75" s="5"/>
      <c r="AZ75" s="5"/>
    </row>
    <row r="76" spans="1:52" s="4" customFormat="1" ht="15" customHeight="1" x14ac:dyDescent="0.2">
      <c r="A76" s="238"/>
      <c r="B76" s="33" t="s">
        <v>44</v>
      </c>
      <c r="C76" s="34">
        <f t="shared" si="5"/>
        <v>4</v>
      </c>
      <c r="D76" s="35">
        <f>ENERO!D76+FEBRERO!D76+MARZO!D76+ABRIL!D76+MAYO!D76+JUNIO!D76+JULIO!D76+AGOSTO!D76+SEPTIEMBRE!D76+OCTUBRE!D76+NOVIEMBRE!D76+DICIEMBRE!D76</f>
        <v>0</v>
      </c>
      <c r="E76" s="36">
        <f>ENERO!E76+FEBRERO!E76+MARZO!E76+ABRIL!E76+MAYO!E76+JUNIO!E76+JULIO!E76+AGOSTO!E76+SEPTIEMBRE!E76+OCTUBRE!E76+NOVIEMBRE!E76+DICIEMBRE!E76</f>
        <v>0</v>
      </c>
      <c r="F76" s="36">
        <f>ENERO!F76+FEBRERO!F76+MARZO!F76+ABRIL!F76+MAYO!F76+JUNIO!F76+JULIO!F76+AGOSTO!F76+SEPTIEMBRE!F76+OCTUBRE!F76+NOVIEMBRE!F76+DICIEMBRE!F76</f>
        <v>0</v>
      </c>
      <c r="G76" s="36">
        <f>ENERO!G76+FEBRERO!G76+MARZO!G76+ABRIL!G76+MAYO!G76+JUNIO!G76+JULIO!G76+AGOSTO!G76+SEPTIEMBRE!G76+OCTUBRE!G76+NOVIEMBRE!G76+DICIEMBRE!G76</f>
        <v>1</v>
      </c>
      <c r="H76" s="36">
        <f>ENERO!H76+FEBRERO!H76+MARZO!H76+ABRIL!H76+MAYO!H76+JUNIO!H76+JULIO!H76+AGOSTO!H76+SEPTIEMBRE!H76+OCTUBRE!H76+NOVIEMBRE!H76+DICIEMBRE!H76</f>
        <v>3</v>
      </c>
      <c r="I76" s="37">
        <f>ENERO!I76+FEBRERO!I76+MARZO!I76+ABRIL!I76+MAYO!I76+JUNIO!I76+JULIO!I76+AGOSTO!I76+SEPTIEMBRE!I76+OCTUBRE!I76+NOVIEMBRE!I76+DICIEMBRE!I76</f>
        <v>0</v>
      </c>
      <c r="J76" s="35">
        <f>ENERO!J76+FEBRERO!J76+MARZO!J76+ABRIL!J76+MAYO!J76+JUNIO!J76+JULIO!J76+AGOSTO!J76+SEPTIEMBRE!J76+OCTUBRE!J76+NOVIEMBRE!J76+DICIEMBRE!J76</f>
        <v>4</v>
      </c>
      <c r="K76" s="37">
        <f>ENERO!K76+FEBRERO!K76+MARZO!K76+ABRIL!K76+MAYO!K76+JUNIO!K76+JULIO!K76+AGOSTO!K76+SEPTIEMBRE!K76+OCTUBRE!K76+NOVIEMBRE!K76+DICIEMBRE!K76</f>
        <v>0</v>
      </c>
      <c r="L76" s="28" t="str">
        <f t="shared" si="6"/>
        <v/>
      </c>
      <c r="M76" s="29"/>
      <c r="N76" s="29"/>
      <c r="O76" s="29"/>
      <c r="P76" s="16"/>
      <c r="V76" s="2"/>
      <c r="W76" s="2"/>
      <c r="X76" s="30" t="str">
        <f t="shared" si="4"/>
        <v/>
      </c>
      <c r="Y76" s="31"/>
      <c r="Z76" s="31"/>
      <c r="AA76" s="32">
        <f t="shared" si="7"/>
        <v>0</v>
      </c>
      <c r="AX76" s="5"/>
      <c r="AY76" s="5"/>
      <c r="AZ76" s="5"/>
    </row>
    <row r="77" spans="1:52" s="4" customFormat="1" ht="15" customHeight="1" x14ac:dyDescent="0.2">
      <c r="A77" s="238"/>
      <c r="B77" s="33" t="s">
        <v>45</v>
      </c>
      <c r="C77" s="34">
        <f t="shared" si="5"/>
        <v>0</v>
      </c>
      <c r="D77" s="35">
        <f>ENERO!D77+FEBRERO!D77+MARZO!D77+ABRIL!D77+MAYO!D77+JUNIO!D77+JULIO!D77+AGOSTO!D77+SEPTIEMBRE!D77+OCTUBRE!D77+NOVIEMBRE!D77+DICIEMBRE!D77</f>
        <v>0</v>
      </c>
      <c r="E77" s="36">
        <f>ENERO!E77+FEBRERO!E77+MARZO!E77+ABRIL!E77+MAYO!E77+JUNIO!E77+JULIO!E77+AGOSTO!E77+SEPTIEMBRE!E77+OCTUBRE!E77+NOVIEMBRE!E77+DICIEMBRE!E77</f>
        <v>0</v>
      </c>
      <c r="F77" s="36">
        <f>ENERO!F77+FEBRERO!F77+MARZO!F77+ABRIL!F77+MAYO!F77+JUNIO!F77+JULIO!F77+AGOSTO!F77+SEPTIEMBRE!F77+OCTUBRE!F77+NOVIEMBRE!F77+DICIEMBRE!F77</f>
        <v>0</v>
      </c>
      <c r="G77" s="36">
        <f>ENERO!G77+FEBRERO!G77+MARZO!G77+ABRIL!G77+MAYO!G77+JUNIO!G77+JULIO!G77+AGOSTO!G77+SEPTIEMBRE!G77+OCTUBRE!G77+NOVIEMBRE!G77+DICIEMBRE!G77</f>
        <v>0</v>
      </c>
      <c r="H77" s="36">
        <f>ENERO!H77+FEBRERO!H77+MARZO!H77+ABRIL!H77+MAYO!H77+JUNIO!H77+JULIO!H77+AGOSTO!H77+SEPTIEMBRE!H77+OCTUBRE!H77+NOVIEMBRE!H77+DICIEMBRE!H77</f>
        <v>0</v>
      </c>
      <c r="I77" s="37">
        <f>ENERO!I77+FEBRERO!I77+MARZO!I77+ABRIL!I77+MAYO!I77+JUNIO!I77+JULIO!I77+AGOSTO!I77+SEPTIEMBRE!I77+OCTUBRE!I77+NOVIEMBRE!I77+DICIEMBRE!I77</f>
        <v>0</v>
      </c>
      <c r="J77" s="35">
        <f>ENERO!J77+FEBRERO!J77+MARZO!J77+ABRIL!J77+MAYO!J77+JUNIO!J77+JULIO!J77+AGOSTO!J77+SEPTIEMBRE!J77+OCTUBRE!J77+NOVIEMBRE!J77+DICIEMBRE!J77</f>
        <v>0</v>
      </c>
      <c r="K77" s="37">
        <f>ENERO!K77+FEBRERO!K77+MARZO!K77+ABRIL!K77+MAYO!K77+JUNIO!K77+JULIO!K77+AGOSTO!K77+SEPTIEMBRE!K77+OCTUBRE!K77+NOVIEMBRE!K77+DICIEMBRE!K77</f>
        <v>0</v>
      </c>
      <c r="L77" s="28" t="str">
        <f t="shared" si="6"/>
        <v/>
      </c>
      <c r="M77" s="29"/>
      <c r="N77" s="29"/>
      <c r="O77" s="29"/>
      <c r="P77" s="16"/>
      <c r="V77" s="2"/>
      <c r="W77" s="2"/>
      <c r="X77" s="30" t="str">
        <f t="shared" si="4"/>
        <v/>
      </c>
      <c r="Y77" s="31"/>
      <c r="Z77" s="31"/>
      <c r="AA77" s="32">
        <f t="shared" si="7"/>
        <v>0</v>
      </c>
      <c r="AX77" s="5"/>
      <c r="AY77" s="5"/>
      <c r="AZ77" s="5"/>
    </row>
    <row r="78" spans="1:52" s="4" customFormat="1" ht="15" customHeight="1" x14ac:dyDescent="0.2">
      <c r="A78" s="246"/>
      <c r="B78" s="42" t="s">
        <v>46</v>
      </c>
      <c r="C78" s="43">
        <f t="shared" si="5"/>
        <v>25</v>
      </c>
      <c r="D78" s="44">
        <f>ENERO!D78+FEBRERO!D78+MARZO!D78+ABRIL!D78+MAYO!D78+JUNIO!D78+JULIO!D78+AGOSTO!D78+SEPTIEMBRE!D78+OCTUBRE!D78+NOVIEMBRE!D78+DICIEMBRE!D78</f>
        <v>0</v>
      </c>
      <c r="E78" s="45">
        <f>ENERO!E78+FEBRERO!E78+MARZO!E78+ABRIL!E78+MAYO!E78+JUNIO!E78+JULIO!E78+AGOSTO!E78+SEPTIEMBRE!E78+OCTUBRE!E78+NOVIEMBRE!E78+DICIEMBRE!E78</f>
        <v>0</v>
      </c>
      <c r="F78" s="45">
        <f>ENERO!F78+FEBRERO!F78+MARZO!F78+ABRIL!F78+MAYO!F78+JUNIO!F78+JULIO!F78+AGOSTO!F78+SEPTIEMBRE!F78+OCTUBRE!F78+NOVIEMBRE!F78+DICIEMBRE!F78</f>
        <v>3</v>
      </c>
      <c r="G78" s="45">
        <f>ENERO!G78+FEBRERO!G78+MARZO!G78+ABRIL!G78+MAYO!G78+JUNIO!G78+JULIO!G78+AGOSTO!G78+SEPTIEMBRE!G78+OCTUBRE!G78+NOVIEMBRE!G78+DICIEMBRE!G78</f>
        <v>14</v>
      </c>
      <c r="H78" s="45">
        <f>ENERO!H78+FEBRERO!H78+MARZO!H78+ABRIL!H78+MAYO!H78+JUNIO!H78+JULIO!H78+AGOSTO!H78+SEPTIEMBRE!H78+OCTUBRE!H78+NOVIEMBRE!H78+DICIEMBRE!H78</f>
        <v>8</v>
      </c>
      <c r="I78" s="46">
        <f>ENERO!I78+FEBRERO!I78+MARZO!I78+ABRIL!I78+MAYO!I78+JUNIO!I78+JULIO!I78+AGOSTO!I78+SEPTIEMBRE!I78+OCTUBRE!I78+NOVIEMBRE!I78+DICIEMBRE!I78</f>
        <v>0</v>
      </c>
      <c r="J78" s="44">
        <f>ENERO!J78+FEBRERO!J78+MARZO!J78+ABRIL!J78+MAYO!J78+JUNIO!J78+JULIO!J78+AGOSTO!J78+SEPTIEMBRE!J78+OCTUBRE!J78+NOVIEMBRE!J78+DICIEMBRE!J78</f>
        <v>19</v>
      </c>
      <c r="K78" s="46">
        <f>ENERO!K78+FEBRERO!K78+MARZO!K78+ABRIL!K78+MAYO!K78+JUNIO!K78+JULIO!K78+AGOSTO!K78+SEPTIEMBRE!K78+OCTUBRE!K78+NOVIEMBRE!K78+DICIEMBRE!K78</f>
        <v>6</v>
      </c>
      <c r="L78" s="28" t="str">
        <f t="shared" si="6"/>
        <v/>
      </c>
      <c r="M78" s="29"/>
      <c r="N78" s="29"/>
      <c r="O78" s="29"/>
      <c r="P78" s="16"/>
      <c r="V78" s="2"/>
      <c r="W78" s="2"/>
      <c r="X78" s="30" t="str">
        <f t="shared" si="4"/>
        <v/>
      </c>
      <c r="Y78" s="31"/>
      <c r="Z78" s="31"/>
      <c r="AA78" s="32">
        <f t="shared" si="7"/>
        <v>0</v>
      </c>
      <c r="AX78" s="5"/>
      <c r="AY78" s="5"/>
      <c r="AZ78" s="5"/>
    </row>
    <row r="79" spans="1:52" s="4" customFormat="1" ht="30" customHeight="1" x14ac:dyDescent="0.2">
      <c r="A79" s="66" t="s">
        <v>48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67"/>
      <c r="M79" s="67"/>
      <c r="N79" s="68"/>
      <c r="O79" s="68"/>
      <c r="P79" s="68"/>
      <c r="U79" s="2"/>
      <c r="V79" s="2"/>
      <c r="W79" s="2"/>
      <c r="X79" s="2"/>
      <c r="Y79" s="2"/>
      <c r="Z79" s="2"/>
      <c r="AX79" s="5"/>
      <c r="AY79" s="5"/>
      <c r="AZ79" s="5"/>
    </row>
    <row r="80" spans="1:52" s="4" customFormat="1" ht="26.25" customHeight="1" x14ac:dyDescent="0.15">
      <c r="A80" s="237" t="s">
        <v>49</v>
      </c>
      <c r="B80" s="236" t="s">
        <v>50</v>
      </c>
      <c r="C80" s="70" t="s">
        <v>51</v>
      </c>
      <c r="D80" s="15"/>
      <c r="E80" s="15"/>
      <c r="F80" s="15"/>
      <c r="G80" s="15"/>
      <c r="H80" s="15"/>
      <c r="I80" s="15"/>
      <c r="J80" s="15"/>
      <c r="K80" s="15"/>
      <c r="L80" s="67"/>
      <c r="M80" s="67"/>
      <c r="N80" s="68"/>
      <c r="O80" s="68"/>
      <c r="P80" s="68"/>
      <c r="U80" s="2"/>
      <c r="V80" s="2"/>
      <c r="W80" s="2"/>
      <c r="X80" s="2"/>
      <c r="Y80" s="2"/>
      <c r="Z80" s="2"/>
      <c r="AX80" s="5"/>
      <c r="AY80" s="5"/>
      <c r="AZ80" s="5"/>
    </row>
    <row r="81" spans="1:52" s="4" customFormat="1" ht="15" customHeight="1" x14ac:dyDescent="0.15">
      <c r="A81" s="238"/>
      <c r="B81" s="71" t="s">
        <v>52</v>
      </c>
      <c r="C81" s="72">
        <f>ENERO!C81+FEBRERO!C81+MARZO!C81+ABRIL!C81+MAYO!C81+JUNIO!C81+JULIO!C81+AGOSTO!C81+SEPTIEMBRE!C81+OCTUBRE!C81+NOVIEMBRE!C81+DICIEMBRE!C81</f>
        <v>0</v>
      </c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73"/>
      <c r="O81" s="73"/>
      <c r="P81" s="73"/>
      <c r="U81" s="2"/>
      <c r="V81" s="2"/>
      <c r="W81" s="2"/>
      <c r="X81" s="2"/>
      <c r="Y81" s="2"/>
      <c r="Z81" s="2"/>
      <c r="AX81" s="5"/>
      <c r="AY81" s="5"/>
      <c r="AZ81" s="5"/>
    </row>
    <row r="82" spans="1:52" s="4" customFormat="1" ht="21" x14ac:dyDescent="0.15">
      <c r="A82" s="238"/>
      <c r="B82" s="74" t="s">
        <v>53</v>
      </c>
      <c r="C82" s="75">
        <f>ENERO!C82+FEBRERO!C82+MARZO!C82+ABRIL!C82+MAYO!C82+JUNIO!C82+JULIO!C82+AGOSTO!C82+SEPTIEMBRE!C82+OCTUBRE!C82+NOVIEMBRE!C82+DICIEMBRE!C82</f>
        <v>0</v>
      </c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73"/>
      <c r="O82" s="73"/>
      <c r="P82" s="73"/>
      <c r="U82" s="2"/>
      <c r="V82" s="2"/>
      <c r="W82" s="2"/>
      <c r="X82" s="2"/>
      <c r="Y82" s="2"/>
      <c r="Z82" s="2"/>
      <c r="AX82" s="5"/>
      <c r="AY82" s="5"/>
      <c r="AZ82" s="5"/>
    </row>
    <row r="83" spans="1:52" s="4" customFormat="1" ht="31.5" customHeight="1" x14ac:dyDescent="0.15">
      <c r="A83" s="238"/>
      <c r="B83" s="74" t="s">
        <v>54</v>
      </c>
      <c r="C83" s="75">
        <f>ENERO!C83+FEBRERO!C83+MARZO!C83+ABRIL!C83+MAYO!C83+JUNIO!C83+JULIO!C83+AGOSTO!C83+SEPTIEMBRE!C83+OCTUBRE!C83+NOVIEMBRE!C83+DICIEMBRE!C83</f>
        <v>0</v>
      </c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73"/>
      <c r="O83" s="73"/>
      <c r="P83" s="73"/>
      <c r="U83" s="2"/>
      <c r="V83" s="2"/>
      <c r="W83" s="2"/>
      <c r="X83" s="2"/>
      <c r="Y83" s="2"/>
      <c r="Z83" s="2"/>
      <c r="AX83" s="5"/>
      <c r="AY83" s="5"/>
      <c r="AZ83" s="5"/>
    </row>
    <row r="84" spans="1:52" s="4" customFormat="1" ht="24.75" customHeight="1" x14ac:dyDescent="0.15">
      <c r="A84" s="238"/>
      <c r="B84" s="74" t="s">
        <v>55</v>
      </c>
      <c r="C84" s="75">
        <f>ENERO!C84+FEBRERO!C84+MARZO!C84+ABRIL!C84+MAYO!C84+JUNIO!C84+JULIO!C84+AGOSTO!C84+SEPTIEMBRE!C84+OCTUBRE!C84+NOVIEMBRE!C84+DICIEMBRE!C84</f>
        <v>0</v>
      </c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73"/>
      <c r="O84" s="73"/>
      <c r="P84" s="73"/>
      <c r="U84" s="2"/>
      <c r="V84" s="2"/>
      <c r="W84" s="2"/>
      <c r="X84" s="2"/>
      <c r="Y84" s="2"/>
      <c r="Z84" s="2"/>
      <c r="AX84" s="5"/>
      <c r="AY84" s="5"/>
      <c r="AZ84" s="5"/>
    </row>
    <row r="85" spans="1:52" s="4" customFormat="1" ht="21" x14ac:dyDescent="0.15">
      <c r="A85" s="238"/>
      <c r="B85" s="74" t="s">
        <v>56</v>
      </c>
      <c r="C85" s="75">
        <f>ENERO!C85+FEBRERO!C85+MARZO!C85+ABRIL!C85+MAYO!C85+JUNIO!C85+JULIO!C85+AGOSTO!C85+SEPTIEMBRE!C85+OCTUBRE!C85+NOVIEMBRE!C85+DICIEMBRE!C85</f>
        <v>0</v>
      </c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73"/>
      <c r="O85" s="73"/>
      <c r="P85" s="73"/>
      <c r="U85" s="2"/>
      <c r="V85" s="2"/>
      <c r="W85" s="2"/>
      <c r="X85" s="2"/>
      <c r="Y85" s="2"/>
      <c r="Z85" s="2"/>
      <c r="AX85" s="5"/>
      <c r="AY85" s="5"/>
      <c r="AZ85" s="5"/>
    </row>
    <row r="86" spans="1:52" s="4" customFormat="1" ht="21" x14ac:dyDescent="0.15">
      <c r="A86" s="238"/>
      <c r="B86" s="74" t="s">
        <v>57</v>
      </c>
      <c r="C86" s="75">
        <f>ENERO!C86+FEBRERO!C86+MARZO!C86+ABRIL!C86+MAYO!C86+JUNIO!C86+JULIO!C86+AGOSTO!C86+SEPTIEMBRE!C86+OCTUBRE!C86+NOVIEMBRE!C86+DICIEMBRE!C86</f>
        <v>0</v>
      </c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73"/>
      <c r="O86" s="73"/>
      <c r="P86" s="73"/>
      <c r="U86" s="2"/>
      <c r="V86" s="2"/>
      <c r="W86" s="2"/>
      <c r="X86" s="2"/>
      <c r="Y86" s="2"/>
      <c r="Z86" s="2"/>
      <c r="AX86" s="5"/>
      <c r="AY86" s="5"/>
      <c r="AZ86" s="5"/>
    </row>
    <row r="87" spans="1:52" s="4" customFormat="1" ht="15" customHeight="1" x14ac:dyDescent="0.15">
      <c r="A87" s="238"/>
      <c r="B87" s="74" t="s">
        <v>58</v>
      </c>
      <c r="C87" s="75">
        <f>ENERO!C87+FEBRERO!C87+MARZO!C87+ABRIL!C87+MAYO!C87+JUNIO!C87+JULIO!C87+AGOSTO!C87+SEPTIEMBRE!C87+OCTUBRE!C87+NOVIEMBRE!C87+DICIEMBRE!C87</f>
        <v>0</v>
      </c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73"/>
      <c r="O87" s="73"/>
      <c r="P87" s="73"/>
      <c r="U87" s="2"/>
      <c r="V87" s="2"/>
      <c r="W87" s="2"/>
      <c r="X87" s="2"/>
      <c r="Y87" s="2"/>
      <c r="Z87" s="2"/>
      <c r="AX87" s="5"/>
      <c r="AY87" s="5"/>
      <c r="AZ87" s="5"/>
    </row>
    <row r="88" spans="1:52" s="4" customFormat="1" ht="15" customHeight="1" x14ac:dyDescent="0.15">
      <c r="A88" s="246"/>
      <c r="B88" s="76" t="s">
        <v>59</v>
      </c>
      <c r="C88" s="77">
        <f>ENERO!C88+FEBRERO!C88+MARZO!C88+ABRIL!C88+MAYO!C88+JUNIO!C88+JULIO!C88+AGOSTO!C88+SEPTIEMBRE!C88+OCTUBRE!C88+NOVIEMBRE!C88+DICIEMBRE!C88</f>
        <v>2</v>
      </c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73"/>
      <c r="O88" s="73"/>
      <c r="P88" s="73"/>
      <c r="U88" s="2"/>
      <c r="V88" s="2"/>
      <c r="W88" s="2"/>
      <c r="X88" s="2"/>
      <c r="Y88" s="2"/>
      <c r="Z88" s="2"/>
      <c r="AX88" s="5"/>
      <c r="AY88" s="5"/>
      <c r="AZ88" s="5"/>
    </row>
    <row r="89" spans="1:52" s="4" customFormat="1" ht="30" customHeight="1" x14ac:dyDescent="0.2">
      <c r="A89" s="78" t="s">
        <v>60</v>
      </c>
      <c r="B89" s="79"/>
      <c r="C89" s="80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81"/>
      <c r="O89" s="81"/>
      <c r="P89" s="81"/>
      <c r="U89" s="2"/>
      <c r="V89" s="2"/>
      <c r="W89" s="2"/>
      <c r="X89" s="2"/>
      <c r="Y89" s="2"/>
      <c r="Z89" s="2"/>
      <c r="AX89" s="5"/>
      <c r="AY89" s="5"/>
      <c r="AZ89" s="5"/>
    </row>
    <row r="90" spans="1:52" s="4" customFormat="1" ht="14.25" x14ac:dyDescent="0.2">
      <c r="A90" s="82" t="s">
        <v>61</v>
      </c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73"/>
      <c r="M90" s="73"/>
      <c r="N90" s="83"/>
      <c r="O90" s="16"/>
      <c r="P90" s="16"/>
      <c r="U90" s="2"/>
      <c r="V90" s="2"/>
      <c r="W90" s="2"/>
      <c r="X90" s="2"/>
      <c r="Y90" s="2"/>
      <c r="Z90" s="2"/>
      <c r="AX90" s="5"/>
      <c r="AY90" s="5"/>
      <c r="AZ90" s="5"/>
    </row>
    <row r="91" spans="1:52" s="4" customFormat="1" ht="32.25" customHeight="1" x14ac:dyDescent="0.15">
      <c r="A91" s="254" t="s">
        <v>62</v>
      </c>
      <c r="B91" s="254" t="s">
        <v>63</v>
      </c>
      <c r="C91" s="259" t="s">
        <v>51</v>
      </c>
      <c r="D91" s="254" t="s">
        <v>64</v>
      </c>
      <c r="E91" s="255"/>
      <c r="F91" s="255"/>
      <c r="G91" s="255"/>
      <c r="H91" s="255"/>
      <c r="I91" s="255"/>
      <c r="J91" s="84" t="s">
        <v>65</v>
      </c>
      <c r="K91" s="256" t="s">
        <v>66</v>
      </c>
      <c r="L91" s="73"/>
      <c r="M91" s="12"/>
      <c r="N91" s="12"/>
      <c r="O91" s="16"/>
      <c r="T91" s="2"/>
      <c r="U91" s="2"/>
      <c r="V91" s="2"/>
      <c r="W91" s="2"/>
      <c r="X91" s="2"/>
      <c r="Y91" s="2"/>
      <c r="AW91" s="5"/>
      <c r="AX91" s="5"/>
      <c r="AY91" s="5"/>
    </row>
    <row r="92" spans="1:52" s="4" customFormat="1" ht="33" customHeight="1" x14ac:dyDescent="0.15">
      <c r="A92" s="254"/>
      <c r="B92" s="254"/>
      <c r="C92" s="245"/>
      <c r="D92" s="85" t="s">
        <v>29</v>
      </c>
      <c r="E92" s="86" t="s">
        <v>67</v>
      </c>
      <c r="F92" s="86" t="s">
        <v>68</v>
      </c>
      <c r="G92" s="86" t="s">
        <v>69</v>
      </c>
      <c r="H92" s="86" t="s">
        <v>70</v>
      </c>
      <c r="I92" s="87" t="s">
        <v>71</v>
      </c>
      <c r="J92" s="235" t="s">
        <v>72</v>
      </c>
      <c r="K92" s="257"/>
      <c r="L92" s="73"/>
      <c r="M92" s="12"/>
      <c r="N92" s="12"/>
      <c r="O92" s="16"/>
      <c r="T92" s="2"/>
      <c r="U92" s="2"/>
      <c r="V92" s="2"/>
      <c r="W92" s="2"/>
      <c r="X92" s="2"/>
      <c r="Y92" s="2"/>
      <c r="AW92" s="5"/>
      <c r="AX92" s="5"/>
      <c r="AY92" s="5"/>
    </row>
    <row r="93" spans="1:52" s="4" customFormat="1" ht="15" customHeight="1" x14ac:dyDescent="0.15">
      <c r="A93" s="258" t="s">
        <v>73</v>
      </c>
      <c r="B93" s="89" t="s">
        <v>74</v>
      </c>
      <c r="C93" s="90">
        <f>SUM(D93:I93)</f>
        <v>0</v>
      </c>
      <c r="D93" s="53">
        <f>ENERO!D93+FEBRERO!D93+MARZO!D93+ABRIL!D93+MAYO!D93+JUNIO!D93+JULIO!D93+AGOSTO!D93+SEPTIEMBRE!D93+OCTUBRE!D93+NOVIEMBRE!D93+DICIEMBRE!D93</f>
        <v>0</v>
      </c>
      <c r="E93" s="54">
        <f>ENERO!E93+FEBRERO!E93+MARZO!E93+ABRIL!E93+MAYO!E93+JUNIO!E93+JULIO!E93+AGOSTO!E93+SEPTIEMBRE!E93+OCTUBRE!E93+NOVIEMBRE!E93+DICIEMBRE!E93</f>
        <v>0</v>
      </c>
      <c r="F93" s="54">
        <f>ENERO!F93+FEBRERO!F93+MARZO!F93+ABRIL!F93+MAYO!F93+JUNIO!F93+JULIO!F93+AGOSTO!F93+SEPTIEMBRE!F93+OCTUBRE!F93+NOVIEMBRE!F93+DICIEMBRE!F93</f>
        <v>0</v>
      </c>
      <c r="G93" s="54">
        <f>ENERO!G93+FEBRERO!G93+MARZO!G93+ABRIL!G93+MAYO!G93+JUNIO!G93+JULIO!G93+AGOSTO!G93+SEPTIEMBRE!G93+OCTUBRE!G93+NOVIEMBRE!G93+DICIEMBRE!G93</f>
        <v>0</v>
      </c>
      <c r="H93" s="54">
        <f>ENERO!H93+FEBRERO!H93+MARZO!H93+ABRIL!H93+MAYO!H93+JUNIO!H93+JULIO!H93+AGOSTO!H93+SEPTIEMBRE!H93+OCTUBRE!H93+NOVIEMBRE!H93+DICIEMBRE!H93</f>
        <v>0</v>
      </c>
      <c r="I93" s="55">
        <f>ENERO!I93+FEBRERO!I93+MARZO!I93+ABRIL!I93+MAYO!I93+JUNIO!I93+JULIO!I93+AGOSTO!I93+SEPTIEMBRE!I93+OCTUBRE!I93+NOVIEMBRE!I93+DICIEMBRE!I93</f>
        <v>0</v>
      </c>
      <c r="J93" s="91">
        <f>ENERO!J93+FEBRERO!J93+MARZO!J93+ABRIL!J93+MAYO!J93+JUNIO!J93+JULIO!J93+AGOSTO!J93+SEPTIEMBRE!J93+OCTUBRE!J93+NOVIEMBRE!J93+DICIEMBRE!J93</f>
        <v>0</v>
      </c>
      <c r="K93" s="91">
        <f>ENERO!K93+FEBRERO!K93+MARZO!K93+ABRIL!K93+MAYO!K93+JUNIO!K93+JULIO!K93+AGOSTO!K93+SEPTIEMBRE!K93+OCTUBRE!K93+NOVIEMBRE!K93+DICIEMBRE!K93</f>
        <v>0</v>
      </c>
      <c r="L93" s="73"/>
      <c r="M93" s="12"/>
      <c r="N93" s="12"/>
      <c r="O93" s="16"/>
      <c r="T93" s="2"/>
      <c r="U93" s="2"/>
      <c r="V93" s="2"/>
      <c r="W93" s="2"/>
      <c r="X93" s="2"/>
      <c r="Y93" s="2"/>
      <c r="AW93" s="5"/>
      <c r="AX93" s="5"/>
      <c r="AY93" s="5"/>
    </row>
    <row r="94" spans="1:52" s="4" customFormat="1" ht="21" x14ac:dyDescent="0.15">
      <c r="A94" s="258"/>
      <c r="B94" s="92" t="s">
        <v>75</v>
      </c>
      <c r="C94" s="34">
        <f t="shared" ref="C94:C108" si="8">SUM(D94:I94)</f>
        <v>0</v>
      </c>
      <c r="D94" s="35">
        <f>ENERO!D94+FEBRERO!D94+MARZO!D94+ABRIL!D94+MAYO!D94+JUNIO!D94+JULIO!D94+AGOSTO!D94+SEPTIEMBRE!D94+OCTUBRE!D94+NOVIEMBRE!D94+DICIEMBRE!D94</f>
        <v>0</v>
      </c>
      <c r="E94" s="36">
        <f>ENERO!E94+FEBRERO!E94+MARZO!E94+ABRIL!E94+MAYO!E94+JUNIO!E94+JULIO!E94+AGOSTO!E94+SEPTIEMBRE!E94+OCTUBRE!E94+NOVIEMBRE!E94+DICIEMBRE!E94</f>
        <v>0</v>
      </c>
      <c r="F94" s="36">
        <f>ENERO!F94+FEBRERO!F94+MARZO!F94+ABRIL!F94+MAYO!F94+JUNIO!F94+JULIO!F94+AGOSTO!F94+SEPTIEMBRE!F94+OCTUBRE!F94+NOVIEMBRE!F94+DICIEMBRE!F94</f>
        <v>0</v>
      </c>
      <c r="G94" s="36">
        <f>ENERO!G94+FEBRERO!G94+MARZO!G94+ABRIL!G94+MAYO!G94+JUNIO!G94+JULIO!G94+AGOSTO!G94+SEPTIEMBRE!G94+OCTUBRE!G94+NOVIEMBRE!G94+DICIEMBRE!G94</f>
        <v>0</v>
      </c>
      <c r="H94" s="36">
        <f>ENERO!H94+FEBRERO!H94+MARZO!H94+ABRIL!H94+MAYO!H94+JUNIO!H94+JULIO!H94+AGOSTO!H94+SEPTIEMBRE!H94+OCTUBRE!H94+NOVIEMBRE!H94+DICIEMBRE!H94</f>
        <v>0</v>
      </c>
      <c r="I94" s="37">
        <f>ENERO!I94+FEBRERO!I94+MARZO!I94+ABRIL!I94+MAYO!I94+JUNIO!I94+JULIO!I94+AGOSTO!I94+SEPTIEMBRE!I94+OCTUBRE!I94+NOVIEMBRE!I94+DICIEMBRE!I94</f>
        <v>0</v>
      </c>
      <c r="J94" s="75">
        <f>ENERO!J94+FEBRERO!J94+MARZO!J94+ABRIL!J94+MAYO!J94+JUNIO!J94+JULIO!J94+AGOSTO!J94+SEPTIEMBRE!J94+OCTUBRE!J94+NOVIEMBRE!J94+DICIEMBRE!J94</f>
        <v>0</v>
      </c>
      <c r="K94" s="75">
        <f>ENERO!K94+FEBRERO!K94+MARZO!K94+ABRIL!K94+MAYO!K94+JUNIO!K94+JULIO!K94+AGOSTO!K94+SEPTIEMBRE!K94+OCTUBRE!K94+NOVIEMBRE!K94+DICIEMBRE!K94</f>
        <v>0</v>
      </c>
      <c r="L94" s="73"/>
      <c r="M94" s="12"/>
      <c r="N94" s="12"/>
      <c r="O94" s="16"/>
      <c r="T94" s="2"/>
      <c r="U94" s="2"/>
      <c r="V94" s="2"/>
      <c r="W94" s="2"/>
      <c r="X94" s="2"/>
      <c r="Y94" s="2"/>
      <c r="AW94" s="5"/>
      <c r="AX94" s="5"/>
      <c r="AY94" s="5"/>
    </row>
    <row r="95" spans="1:52" s="4" customFormat="1" ht="15" customHeight="1" x14ac:dyDescent="0.15">
      <c r="A95" s="253"/>
      <c r="B95" s="92" t="s">
        <v>76</v>
      </c>
      <c r="C95" s="34">
        <f t="shared" si="8"/>
        <v>0</v>
      </c>
      <c r="D95" s="35">
        <f>ENERO!D95+FEBRERO!D95+MARZO!D95+ABRIL!D95+MAYO!D95+JUNIO!D95+JULIO!D95+AGOSTO!D95+SEPTIEMBRE!D95+OCTUBRE!D95+NOVIEMBRE!D95+DICIEMBRE!D95</f>
        <v>0</v>
      </c>
      <c r="E95" s="36">
        <f>ENERO!E95+FEBRERO!E95+MARZO!E95+ABRIL!E95+MAYO!E95+JUNIO!E95+JULIO!E95+AGOSTO!E95+SEPTIEMBRE!E95+OCTUBRE!E95+NOVIEMBRE!E95+DICIEMBRE!E95</f>
        <v>0</v>
      </c>
      <c r="F95" s="36">
        <f>ENERO!F95+FEBRERO!F95+MARZO!F95+ABRIL!F95+MAYO!F95+JUNIO!F95+JULIO!F95+AGOSTO!F95+SEPTIEMBRE!F95+OCTUBRE!F95+NOVIEMBRE!F95+DICIEMBRE!F95</f>
        <v>0</v>
      </c>
      <c r="G95" s="36">
        <f>ENERO!G95+FEBRERO!G95+MARZO!G95+ABRIL!G95+MAYO!G95+JUNIO!G95+JULIO!G95+AGOSTO!G95+SEPTIEMBRE!G95+OCTUBRE!G95+NOVIEMBRE!G95+DICIEMBRE!G95</f>
        <v>0</v>
      </c>
      <c r="H95" s="36">
        <f>ENERO!H95+FEBRERO!H95+MARZO!H95+ABRIL!H95+MAYO!H95+JUNIO!H95+JULIO!H95+AGOSTO!H95+SEPTIEMBRE!H95+OCTUBRE!H95+NOVIEMBRE!H95+DICIEMBRE!H95</f>
        <v>0</v>
      </c>
      <c r="I95" s="37">
        <f>ENERO!I95+FEBRERO!I95+MARZO!I95+ABRIL!I95+MAYO!I95+JUNIO!I95+JULIO!I95+AGOSTO!I95+SEPTIEMBRE!I95+OCTUBRE!I95+NOVIEMBRE!I95+DICIEMBRE!I95</f>
        <v>0</v>
      </c>
      <c r="J95" s="75">
        <f>ENERO!J95+FEBRERO!J95+MARZO!J95+ABRIL!J95+MAYO!J95+JUNIO!J95+JULIO!J95+AGOSTO!J95+SEPTIEMBRE!J95+OCTUBRE!J95+NOVIEMBRE!J95+DICIEMBRE!J95</f>
        <v>0</v>
      </c>
      <c r="K95" s="75">
        <f>ENERO!K95+FEBRERO!K95+MARZO!K95+ABRIL!K95+MAYO!K95+JUNIO!K95+JULIO!K95+AGOSTO!K95+SEPTIEMBRE!K95+OCTUBRE!K95+NOVIEMBRE!K95+DICIEMBRE!K95</f>
        <v>0</v>
      </c>
      <c r="L95" s="73"/>
      <c r="M95" s="12"/>
      <c r="N95" s="12"/>
      <c r="O95" s="16"/>
      <c r="T95" s="2"/>
      <c r="U95" s="2"/>
      <c r="V95" s="2"/>
      <c r="W95" s="2"/>
      <c r="X95" s="2"/>
      <c r="Y95" s="2"/>
      <c r="AW95" s="5"/>
      <c r="AX95" s="5"/>
      <c r="AY95" s="5"/>
    </row>
    <row r="96" spans="1:52" s="4" customFormat="1" ht="21" x14ac:dyDescent="0.15">
      <c r="A96" s="253"/>
      <c r="B96" s="93" t="s">
        <v>77</v>
      </c>
      <c r="C96" s="43">
        <f t="shared" si="8"/>
        <v>0</v>
      </c>
      <c r="D96" s="50">
        <f>ENERO!D96+FEBRERO!D96+MARZO!D96+ABRIL!D96+MAYO!D96+JUNIO!D96+JULIO!D96+AGOSTO!D96+SEPTIEMBRE!D96+OCTUBRE!D96+NOVIEMBRE!D96+DICIEMBRE!D96</f>
        <v>0</v>
      </c>
      <c r="E96" s="51">
        <f>ENERO!E96+FEBRERO!E96+MARZO!E96+ABRIL!E96+MAYO!E96+JUNIO!E96+JULIO!E96+AGOSTO!E96+SEPTIEMBRE!E96+OCTUBRE!E96+NOVIEMBRE!E96+DICIEMBRE!E96</f>
        <v>0</v>
      </c>
      <c r="F96" s="51">
        <f>ENERO!F96+FEBRERO!F96+MARZO!F96+ABRIL!F96+MAYO!F96+JUNIO!F96+JULIO!F96+AGOSTO!F96+SEPTIEMBRE!F96+OCTUBRE!F96+NOVIEMBRE!F96+DICIEMBRE!F96</f>
        <v>0</v>
      </c>
      <c r="G96" s="51">
        <f>ENERO!G96+FEBRERO!G96+MARZO!G96+ABRIL!G96+MAYO!G96+JUNIO!G96+JULIO!G96+AGOSTO!G96+SEPTIEMBRE!G96+OCTUBRE!G96+NOVIEMBRE!G96+DICIEMBRE!G96</f>
        <v>0</v>
      </c>
      <c r="H96" s="51">
        <f>ENERO!H96+FEBRERO!H96+MARZO!H96+ABRIL!H96+MAYO!H96+JUNIO!H96+JULIO!H96+AGOSTO!H96+SEPTIEMBRE!H96+OCTUBRE!H96+NOVIEMBRE!H96+DICIEMBRE!H96</f>
        <v>0</v>
      </c>
      <c r="I96" s="52">
        <f>ENERO!I96+FEBRERO!I96+MARZO!I96+ABRIL!I96+MAYO!I96+JUNIO!I96+JULIO!I96+AGOSTO!I96+SEPTIEMBRE!I96+OCTUBRE!I96+NOVIEMBRE!I96+DICIEMBRE!I96</f>
        <v>0</v>
      </c>
      <c r="J96" s="94">
        <f>ENERO!J96+FEBRERO!J96+MARZO!J96+ABRIL!J96+MAYO!J96+JUNIO!J96+JULIO!J96+AGOSTO!J96+SEPTIEMBRE!J96+OCTUBRE!J96+NOVIEMBRE!J96+DICIEMBRE!J96</f>
        <v>0</v>
      </c>
      <c r="K96" s="94">
        <f>ENERO!K96+FEBRERO!K96+MARZO!K96+ABRIL!K96+MAYO!K96+JUNIO!K96+JULIO!K96+AGOSTO!K96+SEPTIEMBRE!K96+OCTUBRE!K96+NOVIEMBRE!K96+DICIEMBRE!K96</f>
        <v>0</v>
      </c>
      <c r="L96" s="73"/>
      <c r="M96" s="12"/>
      <c r="N96" s="12"/>
      <c r="O96" s="16"/>
      <c r="T96" s="2"/>
      <c r="U96" s="2"/>
      <c r="V96" s="2"/>
      <c r="W96" s="2"/>
      <c r="X96" s="2"/>
      <c r="Y96" s="2"/>
      <c r="AW96" s="5"/>
      <c r="AX96" s="5"/>
      <c r="AY96" s="5"/>
    </row>
    <row r="97" spans="1:52" s="4" customFormat="1" ht="15" customHeight="1" x14ac:dyDescent="0.15">
      <c r="A97" s="253" t="s">
        <v>78</v>
      </c>
      <c r="B97" s="89" t="s">
        <v>74</v>
      </c>
      <c r="C97" s="24">
        <f t="shared" si="8"/>
        <v>0</v>
      </c>
      <c r="D97" s="25">
        <f>ENERO!D97+FEBRERO!D97+MARZO!D97+ABRIL!D97+MAYO!D97+JUNIO!D97+JULIO!D97+AGOSTO!D97+SEPTIEMBRE!D97+OCTUBRE!D97+NOVIEMBRE!D97+DICIEMBRE!D97</f>
        <v>0</v>
      </c>
      <c r="E97" s="26">
        <f>ENERO!E97+FEBRERO!E97+MARZO!E97+ABRIL!E97+MAYO!E97+JUNIO!E97+JULIO!E97+AGOSTO!E97+SEPTIEMBRE!E97+OCTUBRE!E97+NOVIEMBRE!E97+DICIEMBRE!E97</f>
        <v>0</v>
      </c>
      <c r="F97" s="26">
        <f>ENERO!F97+FEBRERO!F97+MARZO!F97+ABRIL!F97+MAYO!F97+JUNIO!F97+JULIO!F97+AGOSTO!F97+SEPTIEMBRE!F97+OCTUBRE!F97+NOVIEMBRE!F97+DICIEMBRE!F97</f>
        <v>0</v>
      </c>
      <c r="G97" s="26">
        <f>ENERO!G97+FEBRERO!G97+MARZO!G97+ABRIL!G97+MAYO!G97+JUNIO!G97+JULIO!G97+AGOSTO!G97+SEPTIEMBRE!G97+OCTUBRE!G97+NOVIEMBRE!G97+DICIEMBRE!G97</f>
        <v>0</v>
      </c>
      <c r="H97" s="26">
        <f>ENERO!H97+FEBRERO!H97+MARZO!H97+ABRIL!H97+MAYO!H97+JUNIO!H97+JULIO!H97+AGOSTO!H97+SEPTIEMBRE!H97+OCTUBRE!H97+NOVIEMBRE!H97+DICIEMBRE!H97</f>
        <v>0</v>
      </c>
      <c r="I97" s="27">
        <f>ENERO!I97+FEBRERO!I97+MARZO!I97+ABRIL!I97+MAYO!I97+JUNIO!I97+JULIO!I97+AGOSTO!I97+SEPTIEMBRE!I97+OCTUBRE!I97+NOVIEMBRE!I97+DICIEMBRE!I97</f>
        <v>0</v>
      </c>
      <c r="J97" s="72">
        <f>ENERO!J97+FEBRERO!J97+MARZO!J97+ABRIL!J97+MAYO!J97+JUNIO!J97+JULIO!J97+AGOSTO!J97+SEPTIEMBRE!J97+OCTUBRE!J97+NOVIEMBRE!J97+DICIEMBRE!J97</f>
        <v>0</v>
      </c>
      <c r="K97" s="72">
        <f>ENERO!K97+FEBRERO!K97+MARZO!K97+ABRIL!K97+MAYO!K97+JUNIO!K97+JULIO!K97+AGOSTO!K97+SEPTIEMBRE!K97+OCTUBRE!K97+NOVIEMBRE!K97+DICIEMBRE!K97</f>
        <v>0</v>
      </c>
      <c r="L97" s="73"/>
      <c r="M97" s="12"/>
      <c r="N97" s="12"/>
      <c r="O97" s="16"/>
      <c r="T97" s="2"/>
      <c r="U97" s="2"/>
      <c r="V97" s="2"/>
      <c r="W97" s="2"/>
      <c r="X97" s="2"/>
      <c r="Y97" s="2"/>
      <c r="AW97" s="5"/>
      <c r="AX97" s="5"/>
      <c r="AY97" s="5"/>
    </row>
    <row r="98" spans="1:52" s="4" customFormat="1" ht="21" customHeight="1" x14ac:dyDescent="0.15">
      <c r="A98" s="253"/>
      <c r="B98" s="92" t="s">
        <v>75</v>
      </c>
      <c r="C98" s="95">
        <f t="shared" si="8"/>
        <v>0</v>
      </c>
      <c r="D98" s="47">
        <f>ENERO!D98+FEBRERO!D98+MARZO!D98+ABRIL!D98+MAYO!D98+JUNIO!D98+JULIO!D98+AGOSTO!D98+SEPTIEMBRE!D98+OCTUBRE!D98+NOVIEMBRE!D98+DICIEMBRE!D98</f>
        <v>0</v>
      </c>
      <c r="E98" s="48">
        <f>ENERO!E98+FEBRERO!E98+MARZO!E98+ABRIL!E98+MAYO!E98+JUNIO!E98+JULIO!E98+AGOSTO!E98+SEPTIEMBRE!E98+OCTUBRE!E98+NOVIEMBRE!E98+DICIEMBRE!E98</f>
        <v>0</v>
      </c>
      <c r="F98" s="48">
        <f>ENERO!F98+FEBRERO!F98+MARZO!F98+ABRIL!F98+MAYO!F98+JUNIO!F98+JULIO!F98+AGOSTO!F98+SEPTIEMBRE!F98+OCTUBRE!F98+NOVIEMBRE!F98+DICIEMBRE!F98</f>
        <v>0</v>
      </c>
      <c r="G98" s="48">
        <f>ENERO!G98+FEBRERO!G98+MARZO!G98+ABRIL!G98+MAYO!G98+JUNIO!G98+JULIO!G98+AGOSTO!G98+SEPTIEMBRE!G98+OCTUBRE!G98+NOVIEMBRE!G98+DICIEMBRE!G98</f>
        <v>0</v>
      </c>
      <c r="H98" s="48">
        <f>ENERO!H98+FEBRERO!H98+MARZO!H98+ABRIL!H98+MAYO!H98+JUNIO!H98+JULIO!H98+AGOSTO!H98+SEPTIEMBRE!H98+OCTUBRE!H98+NOVIEMBRE!H98+DICIEMBRE!H98</f>
        <v>0</v>
      </c>
      <c r="I98" s="49">
        <f>ENERO!I98+FEBRERO!I98+MARZO!I98+ABRIL!I98+MAYO!I98+JUNIO!I98+JULIO!I98+AGOSTO!I98+SEPTIEMBRE!I98+OCTUBRE!I98+NOVIEMBRE!I98+DICIEMBRE!I98</f>
        <v>0</v>
      </c>
      <c r="J98" s="96">
        <f>ENERO!J98+FEBRERO!J98+MARZO!J98+ABRIL!J98+MAYO!J98+JUNIO!J98+JULIO!J98+AGOSTO!J98+SEPTIEMBRE!J98+OCTUBRE!J98+NOVIEMBRE!J98+DICIEMBRE!J98</f>
        <v>0</v>
      </c>
      <c r="K98" s="96">
        <f>ENERO!K98+FEBRERO!K98+MARZO!K98+ABRIL!K98+MAYO!K98+JUNIO!K98+JULIO!K98+AGOSTO!K98+SEPTIEMBRE!K98+OCTUBRE!K98+NOVIEMBRE!K98+DICIEMBRE!K98</f>
        <v>0</v>
      </c>
      <c r="L98" s="73"/>
      <c r="M98" s="12"/>
      <c r="N98" s="12"/>
      <c r="O98" s="16"/>
      <c r="T98" s="2"/>
      <c r="U98" s="2"/>
      <c r="V98" s="2"/>
      <c r="W98" s="2"/>
      <c r="X98" s="2"/>
      <c r="Y98" s="2"/>
      <c r="AW98" s="5"/>
      <c r="AX98" s="5"/>
      <c r="AY98" s="5"/>
    </row>
    <row r="99" spans="1:52" s="4" customFormat="1" ht="15" customHeight="1" x14ac:dyDescent="0.15">
      <c r="A99" s="253"/>
      <c r="B99" s="92" t="s">
        <v>76</v>
      </c>
      <c r="C99" s="34">
        <f t="shared" si="8"/>
        <v>0</v>
      </c>
      <c r="D99" s="35">
        <f>ENERO!D99+FEBRERO!D99+MARZO!D99+ABRIL!D99+MAYO!D99+JUNIO!D99+JULIO!D99+AGOSTO!D99+SEPTIEMBRE!D99+OCTUBRE!D99+NOVIEMBRE!D99+DICIEMBRE!D99</f>
        <v>0</v>
      </c>
      <c r="E99" s="36">
        <f>ENERO!E99+FEBRERO!E99+MARZO!E99+ABRIL!E99+MAYO!E99+JUNIO!E99+JULIO!E99+AGOSTO!E99+SEPTIEMBRE!E99+OCTUBRE!E99+NOVIEMBRE!E99+DICIEMBRE!E99</f>
        <v>0</v>
      </c>
      <c r="F99" s="36">
        <f>ENERO!F99+FEBRERO!F99+MARZO!F99+ABRIL!F99+MAYO!F99+JUNIO!F99+JULIO!F99+AGOSTO!F99+SEPTIEMBRE!F99+OCTUBRE!F99+NOVIEMBRE!F99+DICIEMBRE!F99</f>
        <v>0</v>
      </c>
      <c r="G99" s="36">
        <f>ENERO!G99+FEBRERO!G99+MARZO!G99+ABRIL!G99+MAYO!G99+JUNIO!G99+JULIO!G99+AGOSTO!G99+SEPTIEMBRE!G99+OCTUBRE!G99+NOVIEMBRE!G99+DICIEMBRE!G99</f>
        <v>0</v>
      </c>
      <c r="H99" s="36">
        <f>ENERO!H99+FEBRERO!H99+MARZO!H99+ABRIL!H99+MAYO!H99+JUNIO!H99+JULIO!H99+AGOSTO!H99+SEPTIEMBRE!H99+OCTUBRE!H99+NOVIEMBRE!H99+DICIEMBRE!H99</f>
        <v>0</v>
      </c>
      <c r="I99" s="37">
        <f>ENERO!I99+FEBRERO!I99+MARZO!I99+ABRIL!I99+MAYO!I99+JUNIO!I99+JULIO!I99+AGOSTO!I99+SEPTIEMBRE!I99+OCTUBRE!I99+NOVIEMBRE!I99+DICIEMBRE!I99</f>
        <v>0</v>
      </c>
      <c r="J99" s="75">
        <f>ENERO!J99+FEBRERO!J99+MARZO!J99+ABRIL!J99+MAYO!J99+JUNIO!J99+JULIO!J99+AGOSTO!J99+SEPTIEMBRE!J99+OCTUBRE!J99+NOVIEMBRE!J99+DICIEMBRE!J99</f>
        <v>0</v>
      </c>
      <c r="K99" s="75">
        <f>ENERO!K99+FEBRERO!K99+MARZO!K99+ABRIL!K99+MAYO!K99+JUNIO!K99+JULIO!K99+AGOSTO!K99+SEPTIEMBRE!K99+OCTUBRE!K99+NOVIEMBRE!K99+DICIEMBRE!K99</f>
        <v>0</v>
      </c>
      <c r="L99" s="73"/>
      <c r="M99" s="12"/>
      <c r="N99" s="12"/>
      <c r="O99" s="16"/>
      <c r="T99" s="2"/>
      <c r="U99" s="2"/>
      <c r="V99" s="2"/>
      <c r="W99" s="2"/>
      <c r="X99" s="2"/>
      <c r="Y99" s="2"/>
      <c r="AW99" s="5"/>
      <c r="AX99" s="5"/>
      <c r="AY99" s="5"/>
    </row>
    <row r="100" spans="1:52" s="4" customFormat="1" ht="21" customHeight="1" x14ac:dyDescent="0.15">
      <c r="A100" s="253"/>
      <c r="B100" s="93" t="s">
        <v>77</v>
      </c>
      <c r="C100" s="43">
        <f t="shared" si="8"/>
        <v>0</v>
      </c>
      <c r="D100" s="44">
        <f>ENERO!D100+FEBRERO!D100+MARZO!D100+ABRIL!D100+MAYO!D100+JUNIO!D100+JULIO!D100+AGOSTO!D100+SEPTIEMBRE!D100+OCTUBRE!D100+NOVIEMBRE!D100+DICIEMBRE!D100</f>
        <v>0</v>
      </c>
      <c r="E100" s="45">
        <f>ENERO!E100+FEBRERO!E100+MARZO!E100+ABRIL!E100+MAYO!E100+JUNIO!E100+JULIO!E100+AGOSTO!E100+SEPTIEMBRE!E100+OCTUBRE!E100+NOVIEMBRE!E100+DICIEMBRE!E100</f>
        <v>0</v>
      </c>
      <c r="F100" s="45">
        <f>ENERO!F100+FEBRERO!F100+MARZO!F100+ABRIL!F100+MAYO!F100+JUNIO!F100+JULIO!F100+AGOSTO!F100+SEPTIEMBRE!F100+OCTUBRE!F100+NOVIEMBRE!F100+DICIEMBRE!F100</f>
        <v>0</v>
      </c>
      <c r="G100" s="45">
        <f>ENERO!G100+FEBRERO!G100+MARZO!G100+ABRIL!G100+MAYO!G100+JUNIO!G100+JULIO!G100+AGOSTO!G100+SEPTIEMBRE!G100+OCTUBRE!G100+NOVIEMBRE!G100+DICIEMBRE!G100</f>
        <v>0</v>
      </c>
      <c r="H100" s="45">
        <f>ENERO!H100+FEBRERO!H100+MARZO!H100+ABRIL!H100+MAYO!H100+JUNIO!H100+JULIO!H100+AGOSTO!H100+SEPTIEMBRE!H100+OCTUBRE!H100+NOVIEMBRE!H100+DICIEMBRE!H100</f>
        <v>0</v>
      </c>
      <c r="I100" s="46">
        <f>ENERO!I100+FEBRERO!I100+MARZO!I100+ABRIL!I100+MAYO!I100+JUNIO!I100+JULIO!I100+AGOSTO!I100+SEPTIEMBRE!I100+OCTUBRE!I100+NOVIEMBRE!I100+DICIEMBRE!I100</f>
        <v>0</v>
      </c>
      <c r="J100" s="77">
        <f>ENERO!J100+FEBRERO!J100+MARZO!J100+ABRIL!J100+MAYO!J100+JUNIO!J100+JULIO!J100+AGOSTO!J100+SEPTIEMBRE!J100+OCTUBRE!J100+NOVIEMBRE!J100+DICIEMBRE!J100</f>
        <v>0</v>
      </c>
      <c r="K100" s="77">
        <f>ENERO!K100+FEBRERO!K100+MARZO!K100+ABRIL!K100+MAYO!K100+JUNIO!K100+JULIO!K100+AGOSTO!K100+SEPTIEMBRE!K100+OCTUBRE!K100+NOVIEMBRE!K100+DICIEMBRE!K100</f>
        <v>0</v>
      </c>
      <c r="L100" s="73"/>
      <c r="M100" s="12"/>
      <c r="N100" s="12"/>
      <c r="O100" s="16"/>
      <c r="T100" s="2"/>
      <c r="U100" s="2"/>
      <c r="V100" s="2"/>
      <c r="W100" s="2"/>
      <c r="X100" s="2"/>
      <c r="Y100" s="2"/>
      <c r="AW100" s="5"/>
      <c r="AX100" s="5"/>
      <c r="AY100" s="5"/>
    </row>
    <row r="101" spans="1:52" s="4" customFormat="1" ht="15" customHeight="1" x14ac:dyDescent="0.15">
      <c r="A101" s="253" t="s">
        <v>79</v>
      </c>
      <c r="B101" s="89" t="s">
        <v>74</v>
      </c>
      <c r="C101" s="24">
        <f t="shared" si="8"/>
        <v>0</v>
      </c>
      <c r="D101" s="25">
        <f>ENERO!D101+FEBRERO!D101+MARZO!D101+ABRIL!D101+MAYO!D101+JUNIO!D101+JULIO!D101+AGOSTO!D101+SEPTIEMBRE!D101+OCTUBRE!D101+NOVIEMBRE!D101+DICIEMBRE!D101</f>
        <v>0</v>
      </c>
      <c r="E101" s="26">
        <f>ENERO!E101+FEBRERO!E101+MARZO!E101+ABRIL!E101+MAYO!E101+JUNIO!E101+JULIO!E101+AGOSTO!E101+SEPTIEMBRE!E101+OCTUBRE!E101+NOVIEMBRE!E101+DICIEMBRE!E101</f>
        <v>0</v>
      </c>
      <c r="F101" s="26">
        <f>ENERO!F101+FEBRERO!F101+MARZO!F101+ABRIL!F101+MAYO!F101+JUNIO!F101+JULIO!F101+AGOSTO!F101+SEPTIEMBRE!F101+OCTUBRE!F101+NOVIEMBRE!F101+DICIEMBRE!F101</f>
        <v>0</v>
      </c>
      <c r="G101" s="26">
        <f>ENERO!G101+FEBRERO!G101+MARZO!G101+ABRIL!G101+MAYO!G101+JUNIO!G101+JULIO!G101+AGOSTO!G101+SEPTIEMBRE!G101+OCTUBRE!G101+NOVIEMBRE!G101+DICIEMBRE!G101</f>
        <v>0</v>
      </c>
      <c r="H101" s="26">
        <f>ENERO!H101+FEBRERO!H101+MARZO!H101+ABRIL!H101+MAYO!H101+JUNIO!H101+JULIO!H101+AGOSTO!H101+SEPTIEMBRE!H101+OCTUBRE!H101+NOVIEMBRE!H101+DICIEMBRE!H101</f>
        <v>0</v>
      </c>
      <c r="I101" s="27">
        <f>ENERO!I101+FEBRERO!I101+MARZO!I101+ABRIL!I101+MAYO!I101+JUNIO!I101+JULIO!I101+AGOSTO!I101+SEPTIEMBRE!I101+OCTUBRE!I101+NOVIEMBRE!I101+DICIEMBRE!I101</f>
        <v>0</v>
      </c>
      <c r="J101" s="72">
        <f>ENERO!J101+FEBRERO!J101+MARZO!J101+ABRIL!J101+MAYO!J101+JUNIO!J101+JULIO!J101+AGOSTO!J101+SEPTIEMBRE!J101+OCTUBRE!J101+NOVIEMBRE!J101+DICIEMBRE!J101</f>
        <v>0</v>
      </c>
      <c r="K101" s="72">
        <f>ENERO!K101+FEBRERO!K101+MARZO!K101+ABRIL!K101+MAYO!K101+JUNIO!K101+JULIO!K101+AGOSTO!K101+SEPTIEMBRE!K101+OCTUBRE!K101+NOVIEMBRE!K101+DICIEMBRE!K101</f>
        <v>0</v>
      </c>
      <c r="L101" s="73"/>
      <c r="M101" s="12"/>
      <c r="N101" s="12"/>
      <c r="O101" s="16"/>
      <c r="T101" s="2"/>
      <c r="U101" s="2"/>
      <c r="V101" s="2"/>
      <c r="W101" s="2"/>
      <c r="X101" s="2"/>
      <c r="Y101" s="2"/>
      <c r="AW101" s="5"/>
      <c r="AX101" s="5"/>
      <c r="AY101" s="5"/>
    </row>
    <row r="102" spans="1:52" s="4" customFormat="1" ht="21" x14ac:dyDescent="0.15">
      <c r="A102" s="253"/>
      <c r="B102" s="92" t="s">
        <v>75</v>
      </c>
      <c r="C102" s="95">
        <f t="shared" si="8"/>
        <v>0</v>
      </c>
      <c r="D102" s="47">
        <f>ENERO!D102+FEBRERO!D102+MARZO!D102+ABRIL!D102+MAYO!D102+JUNIO!D102+JULIO!D102+AGOSTO!D102+SEPTIEMBRE!D102+OCTUBRE!D102+NOVIEMBRE!D102+DICIEMBRE!D102</f>
        <v>0</v>
      </c>
      <c r="E102" s="48">
        <f>ENERO!E102+FEBRERO!E102+MARZO!E102+ABRIL!E102+MAYO!E102+JUNIO!E102+JULIO!E102+AGOSTO!E102+SEPTIEMBRE!E102+OCTUBRE!E102+NOVIEMBRE!E102+DICIEMBRE!E102</f>
        <v>0</v>
      </c>
      <c r="F102" s="48">
        <f>ENERO!F102+FEBRERO!F102+MARZO!F102+ABRIL!F102+MAYO!F102+JUNIO!F102+JULIO!F102+AGOSTO!F102+SEPTIEMBRE!F102+OCTUBRE!F102+NOVIEMBRE!F102+DICIEMBRE!F102</f>
        <v>0</v>
      </c>
      <c r="G102" s="48">
        <f>ENERO!G102+FEBRERO!G102+MARZO!G102+ABRIL!G102+MAYO!G102+JUNIO!G102+JULIO!G102+AGOSTO!G102+SEPTIEMBRE!G102+OCTUBRE!G102+NOVIEMBRE!G102+DICIEMBRE!G102</f>
        <v>0</v>
      </c>
      <c r="H102" s="48">
        <f>ENERO!H102+FEBRERO!H102+MARZO!H102+ABRIL!H102+MAYO!H102+JUNIO!H102+JULIO!H102+AGOSTO!H102+SEPTIEMBRE!H102+OCTUBRE!H102+NOVIEMBRE!H102+DICIEMBRE!H102</f>
        <v>0</v>
      </c>
      <c r="I102" s="49">
        <f>ENERO!I102+FEBRERO!I102+MARZO!I102+ABRIL!I102+MAYO!I102+JUNIO!I102+JULIO!I102+AGOSTO!I102+SEPTIEMBRE!I102+OCTUBRE!I102+NOVIEMBRE!I102+DICIEMBRE!I102</f>
        <v>0</v>
      </c>
      <c r="J102" s="96">
        <f>ENERO!J102+FEBRERO!J102+MARZO!J102+ABRIL!J102+MAYO!J102+JUNIO!J102+JULIO!J102+AGOSTO!J102+SEPTIEMBRE!J102+OCTUBRE!J102+NOVIEMBRE!J102+DICIEMBRE!J102</f>
        <v>0</v>
      </c>
      <c r="K102" s="96">
        <f>ENERO!K102+FEBRERO!K102+MARZO!K102+ABRIL!K102+MAYO!K102+JUNIO!K102+JULIO!K102+AGOSTO!K102+SEPTIEMBRE!K102+OCTUBRE!K102+NOVIEMBRE!K102+DICIEMBRE!K102</f>
        <v>0</v>
      </c>
      <c r="L102" s="73"/>
      <c r="M102" s="12"/>
      <c r="N102" s="12"/>
      <c r="O102" s="16"/>
      <c r="T102" s="2"/>
      <c r="U102" s="2"/>
      <c r="V102" s="2"/>
      <c r="W102" s="2"/>
      <c r="X102" s="2"/>
      <c r="Y102" s="2"/>
      <c r="AW102" s="5"/>
      <c r="AX102" s="5"/>
      <c r="AY102" s="5"/>
    </row>
    <row r="103" spans="1:52" s="4" customFormat="1" ht="15" customHeight="1" x14ac:dyDescent="0.15">
      <c r="A103" s="253"/>
      <c r="B103" s="92" t="s">
        <v>76</v>
      </c>
      <c r="C103" s="34">
        <f t="shared" si="8"/>
        <v>0</v>
      </c>
      <c r="D103" s="35">
        <f>ENERO!D103+FEBRERO!D103+MARZO!D103+ABRIL!D103+MAYO!D103+JUNIO!D103+JULIO!D103+AGOSTO!D103+SEPTIEMBRE!D103+OCTUBRE!D103+NOVIEMBRE!D103+DICIEMBRE!D103</f>
        <v>0</v>
      </c>
      <c r="E103" s="36">
        <f>ENERO!E103+FEBRERO!E103+MARZO!E103+ABRIL!E103+MAYO!E103+JUNIO!E103+JULIO!E103+AGOSTO!E103+SEPTIEMBRE!E103+OCTUBRE!E103+NOVIEMBRE!E103+DICIEMBRE!E103</f>
        <v>0</v>
      </c>
      <c r="F103" s="36">
        <f>ENERO!F103+FEBRERO!F103+MARZO!F103+ABRIL!F103+MAYO!F103+JUNIO!F103+JULIO!F103+AGOSTO!F103+SEPTIEMBRE!F103+OCTUBRE!F103+NOVIEMBRE!F103+DICIEMBRE!F103</f>
        <v>0</v>
      </c>
      <c r="G103" s="36">
        <f>ENERO!G103+FEBRERO!G103+MARZO!G103+ABRIL!G103+MAYO!G103+JUNIO!G103+JULIO!G103+AGOSTO!G103+SEPTIEMBRE!G103+OCTUBRE!G103+NOVIEMBRE!G103+DICIEMBRE!G103</f>
        <v>0</v>
      </c>
      <c r="H103" s="36">
        <f>ENERO!H103+FEBRERO!H103+MARZO!H103+ABRIL!H103+MAYO!H103+JUNIO!H103+JULIO!H103+AGOSTO!H103+SEPTIEMBRE!H103+OCTUBRE!H103+NOVIEMBRE!H103+DICIEMBRE!H103</f>
        <v>0</v>
      </c>
      <c r="I103" s="37">
        <f>ENERO!I103+FEBRERO!I103+MARZO!I103+ABRIL!I103+MAYO!I103+JUNIO!I103+JULIO!I103+AGOSTO!I103+SEPTIEMBRE!I103+OCTUBRE!I103+NOVIEMBRE!I103+DICIEMBRE!I103</f>
        <v>0</v>
      </c>
      <c r="J103" s="75">
        <f>ENERO!J103+FEBRERO!J103+MARZO!J103+ABRIL!J103+MAYO!J103+JUNIO!J103+JULIO!J103+AGOSTO!J103+SEPTIEMBRE!J103+OCTUBRE!J103+NOVIEMBRE!J103+DICIEMBRE!J103</f>
        <v>0</v>
      </c>
      <c r="K103" s="75">
        <f>ENERO!K103+FEBRERO!K103+MARZO!K103+ABRIL!K103+MAYO!K103+JUNIO!K103+JULIO!K103+AGOSTO!K103+SEPTIEMBRE!K103+OCTUBRE!K103+NOVIEMBRE!K103+DICIEMBRE!K103</f>
        <v>0</v>
      </c>
      <c r="L103" s="73"/>
      <c r="M103" s="12"/>
      <c r="N103" s="12"/>
      <c r="O103" s="16"/>
      <c r="T103" s="2"/>
      <c r="U103" s="2"/>
      <c r="V103" s="2"/>
      <c r="W103" s="2"/>
      <c r="X103" s="2"/>
      <c r="Y103" s="2"/>
      <c r="AW103" s="5"/>
      <c r="AX103" s="5"/>
      <c r="AY103" s="5"/>
    </row>
    <row r="104" spans="1:52" s="4" customFormat="1" ht="21" customHeight="1" x14ac:dyDescent="0.15">
      <c r="A104" s="253"/>
      <c r="B104" s="93" t="s">
        <v>77</v>
      </c>
      <c r="C104" s="43">
        <f t="shared" si="8"/>
        <v>0</v>
      </c>
      <c r="D104" s="44">
        <f>ENERO!D104+FEBRERO!D104+MARZO!D104+ABRIL!D104+MAYO!D104+JUNIO!D104+JULIO!D104+AGOSTO!D104+SEPTIEMBRE!D104+OCTUBRE!D104+NOVIEMBRE!D104+DICIEMBRE!D104</f>
        <v>0</v>
      </c>
      <c r="E104" s="45">
        <f>ENERO!E104+FEBRERO!E104+MARZO!E104+ABRIL!E104+MAYO!E104+JUNIO!E104+JULIO!E104+AGOSTO!E104+SEPTIEMBRE!E104+OCTUBRE!E104+NOVIEMBRE!E104+DICIEMBRE!E104</f>
        <v>0</v>
      </c>
      <c r="F104" s="45">
        <f>ENERO!F104+FEBRERO!F104+MARZO!F104+ABRIL!F104+MAYO!F104+JUNIO!F104+JULIO!F104+AGOSTO!F104+SEPTIEMBRE!F104+OCTUBRE!F104+NOVIEMBRE!F104+DICIEMBRE!F104</f>
        <v>0</v>
      </c>
      <c r="G104" s="45">
        <f>ENERO!G104+FEBRERO!G104+MARZO!G104+ABRIL!G104+MAYO!G104+JUNIO!G104+JULIO!G104+AGOSTO!G104+SEPTIEMBRE!G104+OCTUBRE!G104+NOVIEMBRE!G104+DICIEMBRE!G104</f>
        <v>0</v>
      </c>
      <c r="H104" s="45">
        <f>ENERO!H104+FEBRERO!H104+MARZO!H104+ABRIL!H104+MAYO!H104+JUNIO!H104+JULIO!H104+AGOSTO!H104+SEPTIEMBRE!H104+OCTUBRE!H104+NOVIEMBRE!H104+DICIEMBRE!H104</f>
        <v>0</v>
      </c>
      <c r="I104" s="46">
        <f>ENERO!I104+FEBRERO!I104+MARZO!I104+ABRIL!I104+MAYO!I104+JUNIO!I104+JULIO!I104+AGOSTO!I104+SEPTIEMBRE!I104+OCTUBRE!I104+NOVIEMBRE!I104+DICIEMBRE!I104</f>
        <v>0</v>
      </c>
      <c r="J104" s="77">
        <f>ENERO!J104+FEBRERO!J104+MARZO!J104+ABRIL!J104+MAYO!J104+JUNIO!J104+JULIO!J104+AGOSTO!J104+SEPTIEMBRE!J104+OCTUBRE!J104+NOVIEMBRE!J104+DICIEMBRE!J104</f>
        <v>0</v>
      </c>
      <c r="K104" s="77">
        <f>ENERO!K104+FEBRERO!K104+MARZO!K104+ABRIL!K104+MAYO!K104+JUNIO!K104+JULIO!K104+AGOSTO!K104+SEPTIEMBRE!K104+OCTUBRE!K104+NOVIEMBRE!K104+DICIEMBRE!K104</f>
        <v>0</v>
      </c>
      <c r="L104" s="73"/>
      <c r="M104" s="12"/>
      <c r="N104" s="12"/>
      <c r="O104" s="16"/>
      <c r="T104" s="2"/>
      <c r="U104" s="2"/>
      <c r="V104" s="2"/>
      <c r="W104" s="2"/>
      <c r="X104" s="2"/>
      <c r="Y104" s="2"/>
      <c r="AW104" s="5"/>
      <c r="AX104" s="5"/>
      <c r="AY104" s="5"/>
    </row>
    <row r="105" spans="1:52" s="4" customFormat="1" ht="15" customHeight="1" x14ac:dyDescent="0.15">
      <c r="A105" s="253" t="s">
        <v>80</v>
      </c>
      <c r="B105" s="89" t="s">
        <v>74</v>
      </c>
      <c r="C105" s="24">
        <f t="shared" si="8"/>
        <v>0</v>
      </c>
      <c r="D105" s="25">
        <f>ENERO!D105+FEBRERO!D105+MARZO!D105+ABRIL!D105+MAYO!D105+JUNIO!D105+JULIO!D105+AGOSTO!D105+SEPTIEMBRE!D105+OCTUBRE!D105+NOVIEMBRE!D105+DICIEMBRE!D105</f>
        <v>0</v>
      </c>
      <c r="E105" s="26">
        <f>ENERO!E105+FEBRERO!E105+MARZO!E105+ABRIL!E105+MAYO!E105+JUNIO!E105+JULIO!E105+AGOSTO!E105+SEPTIEMBRE!E105+OCTUBRE!E105+NOVIEMBRE!E105+DICIEMBRE!E105</f>
        <v>0</v>
      </c>
      <c r="F105" s="26">
        <f>ENERO!F105+FEBRERO!F105+MARZO!F105+ABRIL!F105+MAYO!F105+JUNIO!F105+JULIO!F105+AGOSTO!F105+SEPTIEMBRE!F105+OCTUBRE!F105+NOVIEMBRE!F105+DICIEMBRE!F105</f>
        <v>0</v>
      </c>
      <c r="G105" s="26">
        <f>ENERO!G105+FEBRERO!G105+MARZO!G105+ABRIL!G105+MAYO!G105+JUNIO!G105+JULIO!G105+AGOSTO!G105+SEPTIEMBRE!G105+OCTUBRE!G105+NOVIEMBRE!G105+DICIEMBRE!G105</f>
        <v>0</v>
      </c>
      <c r="H105" s="26">
        <f>ENERO!H105+FEBRERO!H105+MARZO!H105+ABRIL!H105+MAYO!H105+JUNIO!H105+JULIO!H105+AGOSTO!H105+SEPTIEMBRE!H105+OCTUBRE!H105+NOVIEMBRE!H105+DICIEMBRE!H105</f>
        <v>0</v>
      </c>
      <c r="I105" s="27">
        <f>ENERO!I105+FEBRERO!I105+MARZO!I105+ABRIL!I105+MAYO!I105+JUNIO!I105+JULIO!I105+AGOSTO!I105+SEPTIEMBRE!I105+OCTUBRE!I105+NOVIEMBRE!I105+DICIEMBRE!I105</f>
        <v>0</v>
      </c>
      <c r="J105" s="72">
        <f>ENERO!J105+FEBRERO!J105+MARZO!J105+ABRIL!J105+MAYO!J105+JUNIO!J105+JULIO!J105+AGOSTO!J105+SEPTIEMBRE!J105+OCTUBRE!J105+NOVIEMBRE!J105+DICIEMBRE!J105</f>
        <v>0</v>
      </c>
      <c r="K105" s="72">
        <f>ENERO!K105+FEBRERO!K105+MARZO!K105+ABRIL!K105+MAYO!K105+JUNIO!K105+JULIO!K105+AGOSTO!K105+SEPTIEMBRE!K105+OCTUBRE!K105+NOVIEMBRE!K105+DICIEMBRE!K105</f>
        <v>0</v>
      </c>
      <c r="L105" s="73"/>
      <c r="M105" s="12"/>
      <c r="N105" s="12"/>
      <c r="O105" s="16"/>
      <c r="T105" s="2"/>
      <c r="U105" s="2"/>
      <c r="V105" s="2"/>
      <c r="W105" s="2"/>
      <c r="X105" s="2"/>
      <c r="Y105" s="2"/>
      <c r="AW105" s="5"/>
      <c r="AX105" s="5"/>
      <c r="AY105" s="5"/>
    </row>
    <row r="106" spans="1:52" s="4" customFormat="1" ht="21" x14ac:dyDescent="0.15">
      <c r="A106" s="253"/>
      <c r="B106" s="92" t="s">
        <v>75</v>
      </c>
      <c r="C106" s="95">
        <f t="shared" si="8"/>
        <v>0</v>
      </c>
      <c r="D106" s="47">
        <f>ENERO!D106+FEBRERO!D106+MARZO!D106+ABRIL!D106+MAYO!D106+JUNIO!D106+JULIO!D106+AGOSTO!D106+SEPTIEMBRE!D106+OCTUBRE!D106+NOVIEMBRE!D106+DICIEMBRE!D106</f>
        <v>0</v>
      </c>
      <c r="E106" s="48">
        <f>ENERO!E106+FEBRERO!E106+MARZO!E106+ABRIL!E106+MAYO!E106+JUNIO!E106+JULIO!E106+AGOSTO!E106+SEPTIEMBRE!E106+OCTUBRE!E106+NOVIEMBRE!E106+DICIEMBRE!E106</f>
        <v>0</v>
      </c>
      <c r="F106" s="48">
        <f>ENERO!F106+FEBRERO!F106+MARZO!F106+ABRIL!F106+MAYO!F106+JUNIO!F106+JULIO!F106+AGOSTO!F106+SEPTIEMBRE!F106+OCTUBRE!F106+NOVIEMBRE!F106+DICIEMBRE!F106</f>
        <v>0</v>
      </c>
      <c r="G106" s="48">
        <f>ENERO!G106+FEBRERO!G106+MARZO!G106+ABRIL!G106+MAYO!G106+JUNIO!G106+JULIO!G106+AGOSTO!G106+SEPTIEMBRE!G106+OCTUBRE!G106+NOVIEMBRE!G106+DICIEMBRE!G106</f>
        <v>0</v>
      </c>
      <c r="H106" s="48">
        <f>ENERO!H106+FEBRERO!H106+MARZO!H106+ABRIL!H106+MAYO!H106+JUNIO!H106+JULIO!H106+AGOSTO!H106+SEPTIEMBRE!H106+OCTUBRE!H106+NOVIEMBRE!H106+DICIEMBRE!H106</f>
        <v>0</v>
      </c>
      <c r="I106" s="49">
        <f>ENERO!I106+FEBRERO!I106+MARZO!I106+ABRIL!I106+MAYO!I106+JUNIO!I106+JULIO!I106+AGOSTO!I106+SEPTIEMBRE!I106+OCTUBRE!I106+NOVIEMBRE!I106+DICIEMBRE!I106</f>
        <v>0</v>
      </c>
      <c r="J106" s="96">
        <f>ENERO!J106+FEBRERO!J106+MARZO!J106+ABRIL!J106+MAYO!J106+JUNIO!J106+JULIO!J106+AGOSTO!J106+SEPTIEMBRE!J106+OCTUBRE!J106+NOVIEMBRE!J106+DICIEMBRE!J106</f>
        <v>0</v>
      </c>
      <c r="K106" s="96">
        <f>ENERO!K106+FEBRERO!K106+MARZO!K106+ABRIL!K106+MAYO!K106+JUNIO!K106+JULIO!K106+AGOSTO!K106+SEPTIEMBRE!K106+OCTUBRE!K106+NOVIEMBRE!K106+DICIEMBRE!K106</f>
        <v>0</v>
      </c>
      <c r="L106" s="73"/>
      <c r="M106" s="12"/>
      <c r="N106" s="12"/>
      <c r="O106" s="16"/>
      <c r="T106" s="2"/>
      <c r="U106" s="2"/>
      <c r="V106" s="2"/>
      <c r="W106" s="2"/>
      <c r="X106" s="2"/>
      <c r="Y106" s="2"/>
      <c r="AW106" s="5"/>
      <c r="AX106" s="5"/>
      <c r="AY106" s="5"/>
    </row>
    <row r="107" spans="1:52" s="4" customFormat="1" ht="15" customHeight="1" x14ac:dyDescent="0.15">
      <c r="A107" s="253"/>
      <c r="B107" s="92" t="s">
        <v>76</v>
      </c>
      <c r="C107" s="34">
        <f t="shared" si="8"/>
        <v>0</v>
      </c>
      <c r="D107" s="35">
        <f>ENERO!D107+FEBRERO!D107+MARZO!D107+ABRIL!D107+MAYO!D107+JUNIO!D107+JULIO!D107+AGOSTO!D107+SEPTIEMBRE!D107+OCTUBRE!D107+NOVIEMBRE!D107+DICIEMBRE!D107</f>
        <v>0</v>
      </c>
      <c r="E107" s="36">
        <f>ENERO!E107+FEBRERO!E107+MARZO!E107+ABRIL!E107+MAYO!E107+JUNIO!E107+JULIO!E107+AGOSTO!E107+SEPTIEMBRE!E107+OCTUBRE!E107+NOVIEMBRE!E107+DICIEMBRE!E107</f>
        <v>0</v>
      </c>
      <c r="F107" s="36">
        <f>ENERO!F107+FEBRERO!F107+MARZO!F107+ABRIL!F107+MAYO!F107+JUNIO!F107+JULIO!F107+AGOSTO!F107+SEPTIEMBRE!F107+OCTUBRE!F107+NOVIEMBRE!F107+DICIEMBRE!F107</f>
        <v>0</v>
      </c>
      <c r="G107" s="36">
        <f>ENERO!G107+FEBRERO!G107+MARZO!G107+ABRIL!G107+MAYO!G107+JUNIO!G107+JULIO!G107+AGOSTO!G107+SEPTIEMBRE!G107+OCTUBRE!G107+NOVIEMBRE!G107+DICIEMBRE!G107</f>
        <v>0</v>
      </c>
      <c r="H107" s="36">
        <f>ENERO!H107+FEBRERO!H107+MARZO!H107+ABRIL!H107+MAYO!H107+JUNIO!H107+JULIO!H107+AGOSTO!H107+SEPTIEMBRE!H107+OCTUBRE!H107+NOVIEMBRE!H107+DICIEMBRE!H107</f>
        <v>0</v>
      </c>
      <c r="I107" s="37">
        <f>ENERO!I107+FEBRERO!I107+MARZO!I107+ABRIL!I107+MAYO!I107+JUNIO!I107+JULIO!I107+AGOSTO!I107+SEPTIEMBRE!I107+OCTUBRE!I107+NOVIEMBRE!I107+DICIEMBRE!I107</f>
        <v>0</v>
      </c>
      <c r="J107" s="75">
        <f>ENERO!J107+FEBRERO!J107+MARZO!J107+ABRIL!J107+MAYO!J107+JUNIO!J107+JULIO!J107+AGOSTO!J107+SEPTIEMBRE!J107+OCTUBRE!J107+NOVIEMBRE!J107+DICIEMBRE!J107</f>
        <v>0</v>
      </c>
      <c r="K107" s="75">
        <f>ENERO!K107+FEBRERO!K107+MARZO!K107+ABRIL!K107+MAYO!K107+JUNIO!K107+JULIO!K107+AGOSTO!K107+SEPTIEMBRE!K107+OCTUBRE!K107+NOVIEMBRE!K107+DICIEMBRE!K107</f>
        <v>0</v>
      </c>
      <c r="L107" s="73"/>
      <c r="M107" s="12"/>
      <c r="N107" s="12"/>
      <c r="O107" s="16"/>
      <c r="T107" s="2"/>
      <c r="U107" s="2"/>
      <c r="V107" s="2"/>
      <c r="W107" s="2"/>
      <c r="X107" s="2"/>
      <c r="Y107" s="2"/>
      <c r="AW107" s="5"/>
      <c r="AX107" s="5"/>
      <c r="AY107" s="5"/>
    </row>
    <row r="108" spans="1:52" s="4" customFormat="1" ht="21" x14ac:dyDescent="0.15">
      <c r="A108" s="253"/>
      <c r="B108" s="93" t="s">
        <v>77</v>
      </c>
      <c r="C108" s="43">
        <f t="shared" si="8"/>
        <v>0</v>
      </c>
      <c r="D108" s="44">
        <f>ENERO!D108+FEBRERO!D108+MARZO!D108+ABRIL!D108+MAYO!D108+JUNIO!D108+JULIO!D108+AGOSTO!D108+SEPTIEMBRE!D108+OCTUBRE!D108+NOVIEMBRE!D108+DICIEMBRE!D108</f>
        <v>0</v>
      </c>
      <c r="E108" s="45">
        <f>ENERO!E108+FEBRERO!E108+MARZO!E108+ABRIL!E108+MAYO!E108+JUNIO!E108+JULIO!E108+AGOSTO!E108+SEPTIEMBRE!E108+OCTUBRE!E108+NOVIEMBRE!E108+DICIEMBRE!E108</f>
        <v>0</v>
      </c>
      <c r="F108" s="45">
        <f>ENERO!F108+FEBRERO!F108+MARZO!F108+ABRIL!F108+MAYO!F108+JUNIO!F108+JULIO!F108+AGOSTO!F108+SEPTIEMBRE!F108+OCTUBRE!F108+NOVIEMBRE!F108+DICIEMBRE!F108</f>
        <v>0</v>
      </c>
      <c r="G108" s="45">
        <f>ENERO!G108+FEBRERO!G108+MARZO!G108+ABRIL!G108+MAYO!G108+JUNIO!G108+JULIO!G108+AGOSTO!G108+SEPTIEMBRE!G108+OCTUBRE!G108+NOVIEMBRE!G108+DICIEMBRE!G108</f>
        <v>0</v>
      </c>
      <c r="H108" s="45">
        <f>ENERO!H108+FEBRERO!H108+MARZO!H108+ABRIL!H108+MAYO!H108+JUNIO!H108+JULIO!H108+AGOSTO!H108+SEPTIEMBRE!H108+OCTUBRE!H108+NOVIEMBRE!H108+DICIEMBRE!H108</f>
        <v>0</v>
      </c>
      <c r="I108" s="46">
        <f>ENERO!I108+FEBRERO!I108+MARZO!I108+ABRIL!I108+MAYO!I108+JUNIO!I108+JULIO!I108+AGOSTO!I108+SEPTIEMBRE!I108+OCTUBRE!I108+NOVIEMBRE!I108+DICIEMBRE!I108</f>
        <v>0</v>
      </c>
      <c r="J108" s="77">
        <f>ENERO!J108+FEBRERO!J108+MARZO!J108+ABRIL!J108+MAYO!J108+JUNIO!J108+JULIO!J108+AGOSTO!J108+SEPTIEMBRE!J108+OCTUBRE!J108+NOVIEMBRE!J108+DICIEMBRE!J108</f>
        <v>0</v>
      </c>
      <c r="K108" s="77">
        <f>ENERO!K108+FEBRERO!K108+MARZO!K108+ABRIL!K108+MAYO!K108+JUNIO!K108+JULIO!K108+AGOSTO!K108+SEPTIEMBRE!K108+OCTUBRE!K108+NOVIEMBRE!K108+DICIEMBRE!K108</f>
        <v>0</v>
      </c>
      <c r="L108" s="73"/>
      <c r="M108" s="12"/>
      <c r="N108" s="12"/>
      <c r="O108" s="16"/>
      <c r="T108" s="2"/>
      <c r="U108" s="2"/>
      <c r="V108" s="2"/>
      <c r="W108" s="2"/>
      <c r="X108" s="2"/>
      <c r="Y108" s="2"/>
      <c r="AW108" s="5"/>
      <c r="AX108" s="5"/>
      <c r="AY108" s="5"/>
    </row>
    <row r="109" spans="1:52" s="4" customFormat="1" ht="30" customHeight="1" x14ac:dyDescent="0.2">
      <c r="A109" s="82" t="s">
        <v>81</v>
      </c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73"/>
      <c r="M109" s="73"/>
      <c r="N109" s="83"/>
      <c r="O109" s="16"/>
      <c r="P109" s="16"/>
      <c r="U109" s="2"/>
      <c r="V109" s="2"/>
      <c r="W109" s="2"/>
      <c r="X109" s="2"/>
      <c r="Y109" s="2"/>
      <c r="Z109" s="2"/>
      <c r="AX109" s="5"/>
      <c r="AY109" s="5"/>
      <c r="AZ109" s="5"/>
    </row>
    <row r="110" spans="1:52" s="4" customFormat="1" ht="31.5" x14ac:dyDescent="0.15">
      <c r="A110" s="236" t="s">
        <v>82</v>
      </c>
      <c r="B110" s="97" t="s">
        <v>83</v>
      </c>
      <c r="C110" s="97" t="s">
        <v>84</v>
      </c>
      <c r="D110" s="97" t="s">
        <v>85</v>
      </c>
      <c r="E110" s="97" t="s">
        <v>86</v>
      </c>
      <c r="F110" s="97" t="s">
        <v>87</v>
      </c>
      <c r="G110" s="97" t="s">
        <v>88</v>
      </c>
      <c r="H110" s="97" t="s">
        <v>89</v>
      </c>
      <c r="I110" s="83"/>
      <c r="J110" s="98"/>
      <c r="K110" s="99"/>
      <c r="L110" s="99"/>
      <c r="M110" s="99"/>
      <c r="N110" s="99"/>
      <c r="O110" s="83"/>
      <c r="P110" s="83"/>
      <c r="U110" s="2"/>
      <c r="V110" s="2"/>
      <c r="W110" s="2"/>
      <c r="X110" s="2"/>
      <c r="Y110" s="2"/>
      <c r="Z110" s="2"/>
      <c r="AX110" s="5"/>
      <c r="AY110" s="5"/>
      <c r="AZ110" s="5"/>
    </row>
    <row r="111" spans="1:52" s="4" customFormat="1" ht="21.95" customHeight="1" x14ac:dyDescent="0.15">
      <c r="A111" s="89" t="s">
        <v>90</v>
      </c>
      <c r="B111" s="24">
        <f>SUM(C111:H111)</f>
        <v>0</v>
      </c>
      <c r="C111" s="72">
        <f>ENERO!C111+FEBRERO!C111+MARZO!C111+ABRIL!C111+MAYO!C111+JUNIO!C111+JULIO!C111+AGOSTO!C111+SEPTIEMBRE!C111+OCTUBRE!C111+NOVIEMBRE!C111+DICIEMBRE!C111</f>
        <v>0</v>
      </c>
      <c r="D111" s="100">
        <f>ENERO!D111+FEBRERO!D111+MARZO!D111+ABRIL!D111+MAYO!D111+JUNIO!D111+JULIO!D111+AGOSTO!D111+SEPTIEMBRE!D111+OCTUBRE!D111+NOVIEMBRE!D111+DICIEMBRE!D111</f>
        <v>0</v>
      </c>
      <c r="E111" s="100">
        <f>ENERO!E111+FEBRERO!E111+MARZO!E111+ABRIL!E111+MAYO!E111+JUNIO!E111+JULIO!E111+AGOSTO!E111+SEPTIEMBRE!E111+OCTUBRE!E111+NOVIEMBRE!E111+DICIEMBRE!E111</f>
        <v>0</v>
      </c>
      <c r="F111" s="100">
        <f>ENERO!F111+FEBRERO!F111+MARZO!F111+ABRIL!F111+MAYO!F111+JUNIO!F111+JULIO!F111+AGOSTO!F111+SEPTIEMBRE!F111+OCTUBRE!F111+NOVIEMBRE!F111+DICIEMBRE!F111</f>
        <v>0</v>
      </c>
      <c r="G111" s="100">
        <f>ENERO!G111+FEBRERO!G111+MARZO!G111+ABRIL!G111+MAYO!G111+JUNIO!G111+JULIO!G111+AGOSTO!G111+SEPTIEMBRE!G111+OCTUBRE!G111+NOVIEMBRE!G111+DICIEMBRE!G111</f>
        <v>0</v>
      </c>
      <c r="H111" s="100">
        <f>ENERO!H111+FEBRERO!H111+MARZO!H111+ABRIL!H111+MAYO!H111+JUNIO!H111+JULIO!H111+AGOSTO!H111+SEPTIEMBRE!H111+OCTUBRE!H111+NOVIEMBRE!H111+DICIEMBRE!H111</f>
        <v>0</v>
      </c>
      <c r="I111" s="16"/>
      <c r="J111" s="16"/>
      <c r="K111" s="12"/>
      <c r="L111" s="12"/>
      <c r="M111" s="12"/>
      <c r="N111" s="12"/>
      <c r="O111" s="16"/>
      <c r="P111" s="16"/>
      <c r="U111" s="2"/>
      <c r="V111" s="2"/>
      <c r="W111" s="2"/>
      <c r="X111" s="2"/>
      <c r="Y111" s="2"/>
      <c r="Z111" s="2"/>
      <c r="AX111" s="5"/>
      <c r="AY111" s="5"/>
      <c r="AZ111" s="5"/>
    </row>
    <row r="112" spans="1:52" s="4" customFormat="1" ht="34.5" customHeight="1" x14ac:dyDescent="0.15">
      <c r="A112" s="92" t="s">
        <v>75</v>
      </c>
      <c r="B112" s="95">
        <f>SUM(C112:H112)</f>
        <v>0</v>
      </c>
      <c r="C112" s="96">
        <f>ENERO!C112+FEBRERO!C112+MARZO!C112+ABRIL!C112+MAYO!C112+JUNIO!C112+JULIO!C112+AGOSTO!C112+SEPTIEMBRE!C112+OCTUBRE!C112+NOVIEMBRE!C112+DICIEMBRE!C112</f>
        <v>0</v>
      </c>
      <c r="D112" s="96">
        <f>ENERO!D112+FEBRERO!D112+MARZO!D112+ABRIL!D112+MAYO!D112+JUNIO!D112+JULIO!D112+AGOSTO!D112+SEPTIEMBRE!D112+OCTUBRE!D112+NOVIEMBRE!D112+DICIEMBRE!D112</f>
        <v>0</v>
      </c>
      <c r="E112" s="96">
        <f>ENERO!E112+FEBRERO!E112+MARZO!E112+ABRIL!E112+MAYO!E112+JUNIO!E112+JULIO!E112+AGOSTO!E112+SEPTIEMBRE!E112+OCTUBRE!E112+NOVIEMBRE!E112+DICIEMBRE!E112</f>
        <v>0</v>
      </c>
      <c r="F112" s="96">
        <f>ENERO!F112+FEBRERO!F112+MARZO!F112+ABRIL!F112+MAYO!F112+JUNIO!F112+JULIO!F112+AGOSTO!F112+SEPTIEMBRE!F112+OCTUBRE!F112+NOVIEMBRE!F112+DICIEMBRE!F112</f>
        <v>0</v>
      </c>
      <c r="G112" s="96">
        <f>ENERO!G112+FEBRERO!G112+MARZO!G112+ABRIL!G112+MAYO!G112+JUNIO!G112+JULIO!G112+AGOSTO!G112+SEPTIEMBRE!G112+OCTUBRE!G112+NOVIEMBRE!G112+DICIEMBRE!G112</f>
        <v>0</v>
      </c>
      <c r="H112" s="96">
        <f>ENERO!H112+FEBRERO!H112+MARZO!H112+ABRIL!H112+MAYO!H112+JUNIO!H112+JULIO!H112+AGOSTO!H112+SEPTIEMBRE!H112+OCTUBRE!H112+NOVIEMBRE!H112+DICIEMBRE!H112</f>
        <v>0</v>
      </c>
      <c r="I112" s="16"/>
      <c r="J112" s="16"/>
      <c r="K112" s="12"/>
      <c r="L112" s="12"/>
      <c r="M112" s="12"/>
      <c r="N112" s="12"/>
      <c r="O112" s="16"/>
      <c r="P112" s="16"/>
      <c r="U112" s="2"/>
      <c r="V112" s="2"/>
      <c r="W112" s="2"/>
      <c r="X112" s="2"/>
      <c r="Y112" s="2"/>
      <c r="Z112" s="2"/>
      <c r="AX112" s="5"/>
      <c r="AY112" s="5"/>
      <c r="AZ112" s="5"/>
    </row>
    <row r="113" spans="1:53" s="4" customFormat="1" ht="15" customHeight="1" x14ac:dyDescent="0.15">
      <c r="A113" s="92" t="s">
        <v>76</v>
      </c>
      <c r="B113" s="34">
        <f>SUM(C113:H113)</f>
        <v>0</v>
      </c>
      <c r="C113" s="75">
        <f>ENERO!C113+FEBRERO!C113+MARZO!C113+ABRIL!C113+MAYO!C113+JUNIO!C113+JULIO!C113+AGOSTO!C113+SEPTIEMBRE!C113+OCTUBRE!C113+NOVIEMBRE!C113+DICIEMBRE!C113</f>
        <v>0</v>
      </c>
      <c r="D113" s="75">
        <f>ENERO!D113+FEBRERO!D113+MARZO!D113+ABRIL!D113+MAYO!D113+JUNIO!D113+JULIO!D113+AGOSTO!D113+SEPTIEMBRE!D113+OCTUBRE!D113+NOVIEMBRE!D113+DICIEMBRE!D113</f>
        <v>0</v>
      </c>
      <c r="E113" s="75">
        <f>ENERO!E113+FEBRERO!E113+MARZO!E113+ABRIL!E113+MAYO!E113+JUNIO!E113+JULIO!E113+AGOSTO!E113+SEPTIEMBRE!E113+OCTUBRE!E113+NOVIEMBRE!E113+DICIEMBRE!E113</f>
        <v>0</v>
      </c>
      <c r="F113" s="75">
        <f>ENERO!F113+FEBRERO!F113+MARZO!F113+ABRIL!F113+MAYO!F113+JUNIO!F113+JULIO!F113+AGOSTO!F113+SEPTIEMBRE!F113+OCTUBRE!F113+NOVIEMBRE!F113+DICIEMBRE!F113</f>
        <v>0</v>
      </c>
      <c r="G113" s="75">
        <f>ENERO!G113+FEBRERO!G113+MARZO!G113+ABRIL!G113+MAYO!G113+JUNIO!G113+JULIO!G113+AGOSTO!G113+SEPTIEMBRE!G113+OCTUBRE!G113+NOVIEMBRE!G113+DICIEMBRE!G113</f>
        <v>0</v>
      </c>
      <c r="H113" s="75">
        <f>ENERO!H113+FEBRERO!H113+MARZO!H113+ABRIL!H113+MAYO!H113+JUNIO!H113+JULIO!H113+AGOSTO!H113+SEPTIEMBRE!H113+OCTUBRE!H113+NOVIEMBRE!H113+DICIEMBRE!H113</f>
        <v>0</v>
      </c>
      <c r="I113" s="16"/>
      <c r="J113" s="16"/>
      <c r="K113" s="12"/>
      <c r="L113" s="12"/>
      <c r="M113" s="12"/>
      <c r="N113" s="12"/>
      <c r="O113" s="16"/>
      <c r="P113" s="16"/>
      <c r="U113" s="2"/>
      <c r="V113" s="2"/>
      <c r="W113" s="2"/>
      <c r="X113" s="2"/>
      <c r="Y113" s="2"/>
      <c r="Z113" s="2"/>
      <c r="AX113" s="5"/>
      <c r="AY113" s="5"/>
      <c r="AZ113" s="5"/>
    </row>
    <row r="114" spans="1:53" s="4" customFormat="1" ht="21.95" customHeight="1" x14ac:dyDescent="0.15">
      <c r="A114" s="93" t="s">
        <v>91</v>
      </c>
      <c r="B114" s="43">
        <f>SUM(C114:H114)</f>
        <v>0</v>
      </c>
      <c r="C114" s="77">
        <f>ENERO!C114+FEBRERO!C114+MARZO!C114+ABRIL!C114+MAYO!C114+JUNIO!C114+JULIO!C114+AGOSTO!C114+SEPTIEMBRE!C114+OCTUBRE!C114+NOVIEMBRE!C114+DICIEMBRE!C114</f>
        <v>0</v>
      </c>
      <c r="D114" s="77">
        <f>ENERO!D114+FEBRERO!D114+MARZO!D114+ABRIL!D114+MAYO!D114+JUNIO!D114+JULIO!D114+AGOSTO!D114+SEPTIEMBRE!D114+OCTUBRE!D114+NOVIEMBRE!D114+DICIEMBRE!D114</f>
        <v>0</v>
      </c>
      <c r="E114" s="77">
        <f>ENERO!E114+FEBRERO!E114+MARZO!E114+ABRIL!E114+MAYO!E114+JUNIO!E114+JULIO!E114+AGOSTO!E114+SEPTIEMBRE!E114+OCTUBRE!E114+NOVIEMBRE!E114+DICIEMBRE!E114</f>
        <v>0</v>
      </c>
      <c r="F114" s="77">
        <f>ENERO!F114+FEBRERO!F114+MARZO!F114+ABRIL!F114+MAYO!F114+JUNIO!F114+JULIO!F114+AGOSTO!F114+SEPTIEMBRE!F114+OCTUBRE!F114+NOVIEMBRE!F114+DICIEMBRE!F114</f>
        <v>0</v>
      </c>
      <c r="G114" s="77">
        <f>ENERO!G114+FEBRERO!G114+MARZO!G114+ABRIL!G114+MAYO!G114+JUNIO!G114+JULIO!G114+AGOSTO!G114+SEPTIEMBRE!G114+OCTUBRE!G114+NOVIEMBRE!G114+DICIEMBRE!G114</f>
        <v>0</v>
      </c>
      <c r="H114" s="77">
        <f>ENERO!H114+FEBRERO!H114+MARZO!H114+ABRIL!H114+MAYO!H114+JUNIO!H114+JULIO!H114+AGOSTO!H114+SEPTIEMBRE!H114+OCTUBRE!H114+NOVIEMBRE!H114+DICIEMBRE!H114</f>
        <v>0</v>
      </c>
      <c r="I114" s="16"/>
      <c r="J114" s="16"/>
      <c r="K114" s="12"/>
      <c r="L114" s="12"/>
      <c r="M114" s="12"/>
      <c r="N114" s="12"/>
      <c r="O114" s="16"/>
      <c r="P114" s="16"/>
      <c r="U114" s="2"/>
      <c r="V114" s="2"/>
      <c r="W114" s="2"/>
      <c r="X114" s="2"/>
      <c r="Y114" s="2"/>
      <c r="Z114" s="2"/>
      <c r="AX114" s="5"/>
      <c r="AY114" s="5"/>
      <c r="AZ114" s="5"/>
    </row>
    <row r="115" spans="1:53" s="4" customFormat="1" ht="30" customHeight="1" x14ac:dyDescent="0.2">
      <c r="A115" s="82" t="s">
        <v>92</v>
      </c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73"/>
      <c r="M115" s="73"/>
      <c r="N115" s="83"/>
      <c r="O115" s="16"/>
      <c r="P115" s="16"/>
      <c r="U115" s="2"/>
      <c r="V115" s="2"/>
      <c r="W115" s="2"/>
      <c r="X115" s="2"/>
      <c r="Y115" s="2"/>
      <c r="Z115" s="2"/>
      <c r="AX115" s="5"/>
      <c r="AY115" s="5"/>
      <c r="AZ115" s="5"/>
    </row>
    <row r="116" spans="1:53" s="4" customFormat="1" ht="45" customHeight="1" x14ac:dyDescent="0.15">
      <c r="A116" s="236" t="s">
        <v>82</v>
      </c>
      <c r="B116" s="97" t="s">
        <v>51</v>
      </c>
      <c r="C116" s="97" t="s">
        <v>93</v>
      </c>
      <c r="D116" s="97" t="s">
        <v>94</v>
      </c>
      <c r="E116" s="97" t="s">
        <v>95</v>
      </c>
      <c r="F116" s="97" t="s">
        <v>96</v>
      </c>
      <c r="G116" s="97" t="s">
        <v>97</v>
      </c>
      <c r="H116" s="97" t="s">
        <v>98</v>
      </c>
      <c r="I116" s="83"/>
      <c r="J116" s="98"/>
      <c r="K116" s="99"/>
      <c r="L116" s="99"/>
      <c r="M116" s="99"/>
      <c r="N116" s="99"/>
      <c r="O116" s="83"/>
      <c r="P116" s="83"/>
      <c r="U116" s="2"/>
      <c r="V116" s="2"/>
      <c r="W116" s="2"/>
      <c r="X116" s="2"/>
      <c r="Y116" s="2"/>
      <c r="Z116" s="2"/>
      <c r="AX116" s="5"/>
      <c r="AY116" s="5"/>
      <c r="AZ116" s="5"/>
    </row>
    <row r="117" spans="1:53" s="4" customFormat="1" ht="21" x14ac:dyDescent="0.15">
      <c r="A117" s="89" t="s">
        <v>90</v>
      </c>
      <c r="B117" s="24">
        <f>SUM(C117:H117)</f>
        <v>0</v>
      </c>
      <c r="C117" s="72">
        <f>ENERO!C117+FEBRERO!C117+MARZO!C117+ABRIL!C117+MAYO!C117+JUNIO!C117+JULIO!C117+AGOSTO!C117+SEPTIEMBRE!C117+OCTUBRE!C117+NOVIEMBRE!C117+DICIEMBRE!C117</f>
        <v>0</v>
      </c>
      <c r="D117" s="100">
        <f>ENERO!D117+FEBRERO!D117+MARZO!D117+ABRIL!D117+MAYO!D117+JUNIO!D117+JULIO!D117+AGOSTO!D117+SEPTIEMBRE!D117+OCTUBRE!D117+NOVIEMBRE!D117+DICIEMBRE!D117</f>
        <v>0</v>
      </c>
      <c r="E117" s="100">
        <f>ENERO!E117+FEBRERO!E117+MARZO!E117+ABRIL!E117+MAYO!E117+JUNIO!E117+JULIO!E117+AGOSTO!E117+SEPTIEMBRE!E117+OCTUBRE!E117+NOVIEMBRE!E117+DICIEMBRE!E117</f>
        <v>0</v>
      </c>
      <c r="F117" s="100">
        <f>ENERO!F117+FEBRERO!F117+MARZO!F117+ABRIL!F117+MAYO!F117+JUNIO!F117+JULIO!F117+AGOSTO!F117+SEPTIEMBRE!F117+OCTUBRE!F117+NOVIEMBRE!F117+DICIEMBRE!F117</f>
        <v>0</v>
      </c>
      <c r="G117" s="100">
        <f>ENERO!G117+FEBRERO!G117+MARZO!G117+ABRIL!G117+MAYO!G117+JUNIO!G117+JULIO!G117+AGOSTO!G117+SEPTIEMBRE!G117+OCTUBRE!G117+NOVIEMBRE!G117+DICIEMBRE!G117</f>
        <v>0</v>
      </c>
      <c r="H117" s="100">
        <f>ENERO!H117+FEBRERO!H117+MARZO!H117+ABRIL!H117+MAYO!H117+JUNIO!H117+JULIO!H117+AGOSTO!H117+SEPTIEMBRE!H117+OCTUBRE!H117+NOVIEMBRE!H117+DICIEMBRE!H117</f>
        <v>0</v>
      </c>
      <c r="I117" s="16"/>
      <c r="J117" s="16"/>
      <c r="K117" s="12"/>
      <c r="L117" s="12"/>
      <c r="M117" s="12"/>
      <c r="N117" s="12"/>
      <c r="O117" s="16"/>
      <c r="P117" s="16"/>
      <c r="U117" s="2"/>
      <c r="V117" s="2"/>
      <c r="W117" s="2"/>
      <c r="X117" s="2"/>
      <c r="Y117" s="2"/>
      <c r="Z117" s="2"/>
      <c r="AX117" s="5"/>
      <c r="AY117" s="5"/>
      <c r="AZ117" s="5"/>
    </row>
    <row r="118" spans="1:53" s="4" customFormat="1" ht="31.5" x14ac:dyDescent="0.15">
      <c r="A118" s="92" t="s">
        <v>75</v>
      </c>
      <c r="B118" s="34">
        <f>SUM(C118:H118)</f>
        <v>0</v>
      </c>
      <c r="C118" s="75">
        <f>ENERO!C118+FEBRERO!C118+MARZO!C118+ABRIL!C118+MAYO!C118+JUNIO!C118+JULIO!C118+AGOSTO!C118+SEPTIEMBRE!C118+OCTUBRE!C118+NOVIEMBRE!C118+DICIEMBRE!C118</f>
        <v>0</v>
      </c>
      <c r="D118" s="75">
        <f>ENERO!D118+FEBRERO!D118+MARZO!D118+ABRIL!D118+MAYO!D118+JUNIO!D118+JULIO!D118+AGOSTO!D118+SEPTIEMBRE!D118+OCTUBRE!D118+NOVIEMBRE!D118+DICIEMBRE!D118</f>
        <v>0</v>
      </c>
      <c r="E118" s="75">
        <f>ENERO!E118+FEBRERO!E118+MARZO!E118+ABRIL!E118+MAYO!E118+JUNIO!E118+JULIO!E118+AGOSTO!E118+SEPTIEMBRE!E118+OCTUBRE!E118+NOVIEMBRE!E118+DICIEMBRE!E118</f>
        <v>0</v>
      </c>
      <c r="F118" s="75">
        <f>ENERO!F118+FEBRERO!F118+MARZO!F118+ABRIL!F118+MAYO!F118+JUNIO!F118+JULIO!F118+AGOSTO!F118+SEPTIEMBRE!F118+OCTUBRE!F118+NOVIEMBRE!F118+DICIEMBRE!F118</f>
        <v>0</v>
      </c>
      <c r="G118" s="75">
        <f>ENERO!G118+FEBRERO!G118+MARZO!G118+ABRIL!G118+MAYO!G118+JUNIO!G118+JULIO!G118+AGOSTO!G118+SEPTIEMBRE!G118+OCTUBRE!G118+NOVIEMBRE!G118+DICIEMBRE!G118</f>
        <v>0</v>
      </c>
      <c r="H118" s="75">
        <f>ENERO!H118+FEBRERO!H118+MARZO!H118+ABRIL!H118+MAYO!H118+JUNIO!H118+JULIO!H118+AGOSTO!H118+SEPTIEMBRE!H118+OCTUBRE!H118+NOVIEMBRE!H118+DICIEMBRE!H118</f>
        <v>0</v>
      </c>
      <c r="I118" s="16"/>
      <c r="J118" s="16"/>
      <c r="K118" s="12"/>
      <c r="L118" s="12"/>
      <c r="M118" s="12"/>
      <c r="N118" s="12"/>
      <c r="O118" s="16"/>
      <c r="P118" s="16"/>
      <c r="U118" s="2"/>
      <c r="V118" s="2"/>
      <c r="W118" s="2"/>
      <c r="X118" s="2"/>
      <c r="Y118" s="2"/>
      <c r="Z118" s="2"/>
      <c r="AX118" s="5"/>
      <c r="AY118" s="5"/>
      <c r="AZ118" s="5"/>
    </row>
    <row r="119" spans="1:53" s="4" customFormat="1" ht="15" customHeight="1" x14ac:dyDescent="0.15">
      <c r="A119" s="92" t="s">
        <v>76</v>
      </c>
      <c r="B119" s="34">
        <f>SUM(C119:H119)</f>
        <v>0</v>
      </c>
      <c r="C119" s="75">
        <f>ENERO!C119+FEBRERO!C119+MARZO!C119+ABRIL!C119+MAYO!C119+JUNIO!C119+JULIO!C119+AGOSTO!C119+SEPTIEMBRE!C119+OCTUBRE!C119+NOVIEMBRE!C119+DICIEMBRE!C119</f>
        <v>0</v>
      </c>
      <c r="D119" s="75">
        <f>ENERO!D119+FEBRERO!D119+MARZO!D119+ABRIL!D119+MAYO!D119+JUNIO!D119+JULIO!D119+AGOSTO!D119+SEPTIEMBRE!D119+OCTUBRE!D119+NOVIEMBRE!D119+DICIEMBRE!D119</f>
        <v>0</v>
      </c>
      <c r="E119" s="75">
        <f>ENERO!E119+FEBRERO!E119+MARZO!E119+ABRIL!E119+MAYO!E119+JUNIO!E119+JULIO!E119+AGOSTO!E119+SEPTIEMBRE!E119+OCTUBRE!E119+NOVIEMBRE!E119+DICIEMBRE!E119</f>
        <v>0</v>
      </c>
      <c r="F119" s="75">
        <f>ENERO!F119+FEBRERO!F119+MARZO!F119+ABRIL!F119+MAYO!F119+JUNIO!F119+JULIO!F119+AGOSTO!F119+SEPTIEMBRE!F119+OCTUBRE!F119+NOVIEMBRE!F119+DICIEMBRE!F119</f>
        <v>0</v>
      </c>
      <c r="G119" s="75">
        <f>ENERO!G119+FEBRERO!G119+MARZO!G119+ABRIL!G119+MAYO!G119+JUNIO!G119+JULIO!G119+AGOSTO!G119+SEPTIEMBRE!G119+OCTUBRE!G119+NOVIEMBRE!G119+DICIEMBRE!G119</f>
        <v>0</v>
      </c>
      <c r="H119" s="75">
        <f>ENERO!H119+FEBRERO!H119+MARZO!H119+ABRIL!H119+MAYO!H119+JUNIO!H119+JULIO!H119+AGOSTO!H119+SEPTIEMBRE!H119+OCTUBRE!H119+NOVIEMBRE!H119+DICIEMBRE!H119</f>
        <v>0</v>
      </c>
      <c r="I119" s="16"/>
      <c r="J119" s="16"/>
      <c r="K119" s="12"/>
      <c r="L119" s="12"/>
      <c r="M119" s="12"/>
      <c r="N119" s="12"/>
      <c r="O119" s="16"/>
      <c r="P119" s="16"/>
      <c r="U119" s="2"/>
      <c r="V119" s="2"/>
      <c r="W119" s="2"/>
      <c r="X119" s="2"/>
      <c r="Y119" s="2"/>
      <c r="Z119" s="2"/>
      <c r="AX119" s="5"/>
      <c r="AY119" s="5"/>
      <c r="AZ119" s="5"/>
    </row>
    <row r="120" spans="1:53" s="4" customFormat="1" ht="21" x14ac:dyDescent="0.15">
      <c r="A120" s="92" t="s">
        <v>99</v>
      </c>
      <c r="B120" s="34">
        <f>SUM(C120:H120)</f>
        <v>0</v>
      </c>
      <c r="C120" s="75">
        <f>ENERO!C120+FEBRERO!C120+MARZO!C120+ABRIL!C120+MAYO!C120+JUNIO!C120+JULIO!C120+AGOSTO!C120+SEPTIEMBRE!C120+OCTUBRE!C120+NOVIEMBRE!C120+DICIEMBRE!C120</f>
        <v>0</v>
      </c>
      <c r="D120" s="75">
        <f>ENERO!D120+FEBRERO!D120+MARZO!D120+ABRIL!D120+MAYO!D120+JUNIO!D120+JULIO!D120+AGOSTO!D120+SEPTIEMBRE!D120+OCTUBRE!D120+NOVIEMBRE!D120+DICIEMBRE!D120</f>
        <v>0</v>
      </c>
      <c r="E120" s="75">
        <f>ENERO!E120+FEBRERO!E120+MARZO!E120+ABRIL!E120+MAYO!E120+JUNIO!E120+JULIO!E120+AGOSTO!E120+SEPTIEMBRE!E120+OCTUBRE!E120+NOVIEMBRE!E120+DICIEMBRE!E120</f>
        <v>0</v>
      </c>
      <c r="F120" s="75">
        <f>ENERO!F120+FEBRERO!F120+MARZO!F120+ABRIL!F120+MAYO!F120+JUNIO!F120+JULIO!F120+AGOSTO!F120+SEPTIEMBRE!F120+OCTUBRE!F120+NOVIEMBRE!F120+DICIEMBRE!F120</f>
        <v>0</v>
      </c>
      <c r="G120" s="75">
        <f>ENERO!G120+FEBRERO!G120+MARZO!G120+ABRIL!G120+MAYO!G120+JUNIO!G120+JULIO!G120+AGOSTO!G120+SEPTIEMBRE!G120+OCTUBRE!G120+NOVIEMBRE!G120+DICIEMBRE!G120</f>
        <v>0</v>
      </c>
      <c r="H120" s="75">
        <f>ENERO!H120+FEBRERO!H120+MARZO!H120+ABRIL!H120+MAYO!H120+JUNIO!H120+JULIO!H120+AGOSTO!H120+SEPTIEMBRE!H120+OCTUBRE!H120+NOVIEMBRE!H120+DICIEMBRE!H120</f>
        <v>0</v>
      </c>
      <c r="I120" s="16"/>
      <c r="J120" s="16"/>
      <c r="K120" s="12"/>
      <c r="L120" s="12"/>
      <c r="M120" s="12"/>
      <c r="N120" s="12"/>
      <c r="O120" s="16"/>
      <c r="P120" s="16"/>
      <c r="U120" s="2"/>
      <c r="V120" s="2"/>
      <c r="W120" s="2"/>
      <c r="X120" s="2"/>
      <c r="Y120" s="2"/>
      <c r="Z120" s="2"/>
      <c r="AX120" s="5"/>
      <c r="AY120" s="5"/>
      <c r="AZ120" s="5"/>
    </row>
    <row r="121" spans="1:53" s="4" customFormat="1" ht="15" customHeight="1" x14ac:dyDescent="0.15">
      <c r="A121" s="101" t="s">
        <v>100</v>
      </c>
      <c r="B121" s="43">
        <f>SUM(C121:H121)</f>
        <v>0</v>
      </c>
      <c r="C121" s="77">
        <f>ENERO!C121+FEBRERO!C121+MARZO!C121+ABRIL!C121+MAYO!C121+JUNIO!C121+JULIO!C121+AGOSTO!C121+SEPTIEMBRE!C121+OCTUBRE!C121+NOVIEMBRE!C121+DICIEMBRE!C121</f>
        <v>0</v>
      </c>
      <c r="D121" s="77">
        <f>ENERO!D121+FEBRERO!D121+MARZO!D121+ABRIL!D121+MAYO!D121+JUNIO!D121+JULIO!D121+AGOSTO!D121+SEPTIEMBRE!D121+OCTUBRE!D121+NOVIEMBRE!D121+DICIEMBRE!D121</f>
        <v>0</v>
      </c>
      <c r="E121" s="77">
        <f>ENERO!E121+FEBRERO!E121+MARZO!E121+ABRIL!E121+MAYO!E121+JUNIO!E121+JULIO!E121+AGOSTO!E121+SEPTIEMBRE!E121+OCTUBRE!E121+NOVIEMBRE!E121+DICIEMBRE!E121</f>
        <v>0</v>
      </c>
      <c r="F121" s="77">
        <f>ENERO!F121+FEBRERO!F121+MARZO!F121+ABRIL!F121+MAYO!F121+JUNIO!F121+JULIO!F121+AGOSTO!F121+SEPTIEMBRE!F121+OCTUBRE!F121+NOVIEMBRE!F121+DICIEMBRE!F121</f>
        <v>0</v>
      </c>
      <c r="G121" s="77">
        <f>ENERO!G121+FEBRERO!G121+MARZO!G121+ABRIL!G121+MAYO!G121+JUNIO!G121+JULIO!G121+AGOSTO!G121+SEPTIEMBRE!G121+OCTUBRE!G121+NOVIEMBRE!G121+DICIEMBRE!G121</f>
        <v>0</v>
      </c>
      <c r="H121" s="77">
        <f>ENERO!H121+FEBRERO!H121+MARZO!H121+ABRIL!H121+MAYO!H121+JUNIO!H121+JULIO!H121+AGOSTO!H121+SEPTIEMBRE!H121+OCTUBRE!H121+NOVIEMBRE!H121+DICIEMBRE!H121</f>
        <v>0</v>
      </c>
      <c r="I121" s="102"/>
      <c r="J121" s="16"/>
      <c r="K121" s="12"/>
      <c r="L121" s="12"/>
      <c r="M121" s="12"/>
      <c r="N121" s="12"/>
      <c r="O121" s="16"/>
      <c r="P121" s="16"/>
      <c r="U121" s="2"/>
      <c r="V121" s="2"/>
      <c r="W121" s="2"/>
      <c r="X121" s="2"/>
      <c r="Y121" s="2"/>
      <c r="Z121" s="2"/>
      <c r="AX121" s="5"/>
      <c r="AY121" s="5"/>
      <c r="AZ121" s="5"/>
    </row>
    <row r="122" spans="1:53" s="4" customFormat="1" ht="24.95" customHeight="1" x14ac:dyDescent="0.2">
      <c r="A122" s="66" t="s">
        <v>101</v>
      </c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6"/>
      <c r="O122" s="16"/>
      <c r="P122" s="12"/>
      <c r="U122" s="2"/>
      <c r="V122" s="2"/>
      <c r="W122" s="2"/>
      <c r="X122" s="2"/>
      <c r="Y122" s="2"/>
      <c r="Z122" s="2"/>
      <c r="AX122" s="5"/>
      <c r="AY122" s="5"/>
      <c r="AZ122" s="5"/>
    </row>
    <row r="123" spans="1:53" s="4" customFormat="1" ht="14.25" x14ac:dyDescent="0.2">
      <c r="A123" s="103" t="s">
        <v>102</v>
      </c>
      <c r="B123" s="104"/>
      <c r="C123" s="104"/>
      <c r="D123" s="104"/>
      <c r="E123" s="104"/>
      <c r="F123" s="104"/>
      <c r="G123" s="104"/>
      <c r="H123" s="104"/>
      <c r="I123" s="104"/>
      <c r="J123" s="67"/>
      <c r="K123" s="105"/>
      <c r="L123" s="105"/>
      <c r="M123" s="105"/>
      <c r="N123" s="106"/>
      <c r="O123" s="106"/>
      <c r="P123" s="105"/>
      <c r="U123" s="2"/>
      <c r="V123" s="2"/>
      <c r="W123" s="2"/>
      <c r="X123" s="2"/>
      <c r="Y123" s="2"/>
      <c r="Z123" s="2"/>
      <c r="AX123" s="5"/>
      <c r="AY123" s="5"/>
      <c r="AZ123" s="5"/>
    </row>
    <row r="124" spans="1:53" s="4" customFormat="1" ht="31.5" customHeight="1" x14ac:dyDescent="0.2">
      <c r="A124" s="262" t="s">
        <v>62</v>
      </c>
      <c r="B124" s="264" t="s">
        <v>103</v>
      </c>
      <c r="C124" s="265"/>
      <c r="D124" s="266"/>
      <c r="E124" s="251" t="s">
        <v>104</v>
      </c>
      <c r="F124" s="251" t="s">
        <v>105</v>
      </c>
      <c r="G124" s="107"/>
      <c r="H124" s="68"/>
      <c r="I124" s="106"/>
      <c r="J124" s="106"/>
      <c r="K124" s="68"/>
      <c r="L124" s="68"/>
      <c r="M124" s="68"/>
      <c r="N124" s="68"/>
      <c r="O124" s="68"/>
      <c r="P124" s="68"/>
      <c r="Q124" s="68"/>
      <c r="V124" s="2"/>
      <c r="W124" s="2"/>
      <c r="X124" s="2"/>
      <c r="Y124" s="2"/>
      <c r="Z124" s="2"/>
      <c r="AA124" s="2"/>
      <c r="AY124" s="5"/>
      <c r="AZ124" s="5"/>
      <c r="BA124" s="5"/>
    </row>
    <row r="125" spans="1:53" s="4" customFormat="1" ht="31.5" customHeight="1" x14ac:dyDescent="0.15">
      <c r="A125" s="263"/>
      <c r="B125" s="234" t="s">
        <v>106</v>
      </c>
      <c r="C125" s="109" t="s">
        <v>107</v>
      </c>
      <c r="D125" s="233" t="s">
        <v>108</v>
      </c>
      <c r="E125" s="252"/>
      <c r="F125" s="252"/>
      <c r="G125" s="68"/>
      <c r="H125" s="106"/>
      <c r="I125" s="106"/>
      <c r="J125" s="68"/>
      <c r="K125" s="68"/>
      <c r="L125" s="68"/>
      <c r="M125" s="68"/>
      <c r="N125" s="68"/>
      <c r="O125" s="68"/>
      <c r="P125" s="68"/>
      <c r="Q125" s="68"/>
      <c r="V125" s="2"/>
      <c r="W125" s="2"/>
      <c r="X125" s="2"/>
      <c r="Y125" s="2"/>
      <c r="Z125" s="2"/>
      <c r="AA125" s="2"/>
      <c r="AY125" s="5"/>
      <c r="AZ125" s="5"/>
      <c r="BA125" s="5"/>
    </row>
    <row r="126" spans="1:53" s="4" customFormat="1" ht="15" customHeight="1" x14ac:dyDescent="0.15">
      <c r="A126" s="111" t="s">
        <v>109</v>
      </c>
      <c r="B126" s="112">
        <f>SUM(C126:D126)</f>
        <v>610</v>
      </c>
      <c r="C126" s="113">
        <f>SUM(C127:C134)</f>
        <v>197</v>
      </c>
      <c r="D126" s="114">
        <f>SUM(D127:D134)</f>
        <v>413</v>
      </c>
      <c r="E126" s="114">
        <f>SUM(E127:E134)</f>
        <v>329</v>
      </c>
      <c r="F126" s="114">
        <f>SUM(F127:F134)</f>
        <v>20</v>
      </c>
      <c r="G126" s="68"/>
      <c r="H126" s="106"/>
      <c r="I126" s="106"/>
      <c r="J126" s="68"/>
      <c r="K126" s="68"/>
      <c r="L126" s="68"/>
      <c r="M126" s="68"/>
      <c r="N126" s="68"/>
      <c r="O126" s="68"/>
      <c r="P126" s="68"/>
      <c r="Q126" s="68"/>
      <c r="V126" s="2"/>
      <c r="W126" s="2"/>
      <c r="X126" s="2"/>
      <c r="Y126" s="2"/>
      <c r="Z126" s="2"/>
      <c r="AA126" s="2"/>
      <c r="AY126" s="5"/>
      <c r="AZ126" s="5"/>
      <c r="BA126" s="5"/>
    </row>
    <row r="127" spans="1:53" s="4" customFormat="1" ht="15" customHeight="1" x14ac:dyDescent="0.2">
      <c r="A127" s="115" t="s">
        <v>110</v>
      </c>
      <c r="B127" s="95">
        <f t="shared" ref="B127:B137" si="9">SUM(C127:D127)</f>
        <v>84</v>
      </c>
      <c r="C127" s="116">
        <f>ENERO!C127+FEBRERO!C127+MARZO!C127+ABRIL!C127+MAYO!C127+JUNIO!C127+JULIO!C127+AGOSTO!C127+SEPTIEMBRE!C127+OCTUBRE!C127+NOVIEMBRE!C127+DICIEMBRE!C127</f>
        <v>21</v>
      </c>
      <c r="D127" s="117">
        <f>ENERO!D127+FEBRERO!D127+MARZO!D127+ABRIL!D127+MAYO!D127+JUNIO!D127+JULIO!D127+AGOSTO!D127+SEPTIEMBRE!D127+OCTUBRE!D127+NOVIEMBRE!D127+DICIEMBRE!D127</f>
        <v>63</v>
      </c>
      <c r="E127" s="118">
        <f>ENERO!E127+FEBRERO!E127+MARZO!E127+ABRIL!E127+MAYO!E127+JUNIO!E127+JULIO!E127+AGOSTO!E127+SEPTIEMBRE!E127+OCTUBRE!E127+NOVIEMBRE!E127+DICIEMBRE!E127</f>
        <v>29</v>
      </c>
      <c r="F127" s="119">
        <f>ENERO!F127+FEBRERO!F127+MARZO!F127+ABRIL!F127+MAYO!F127+JUNIO!F127+JULIO!F127+AGOSTO!F127+SEPTIEMBRE!F127+OCTUBRE!F127+NOVIEMBRE!F127+DICIEMBRE!F127</f>
        <v>3</v>
      </c>
      <c r="G127" s="28" t="str">
        <f>$X127&amp;""&amp;$Y127&amp;""</f>
        <v/>
      </c>
      <c r="H127" s="106"/>
      <c r="I127" s="106"/>
      <c r="J127" s="68"/>
      <c r="K127" s="68"/>
      <c r="L127" s="68"/>
      <c r="M127" s="68"/>
      <c r="N127" s="68"/>
      <c r="O127" s="68"/>
      <c r="P127" s="68"/>
      <c r="Q127" s="68"/>
      <c r="V127" s="2"/>
      <c r="W127" s="2"/>
      <c r="X127" s="30" t="str">
        <f>IF($B127&lt;&gt;($C127+$D127)," El número personas atendidas según sexo NO puede ser diferente al Total.","")</f>
        <v/>
      </c>
      <c r="Y127" s="2"/>
      <c r="Z127" s="2"/>
      <c r="AA127" s="120">
        <f>IF(B127&lt;&gt;C127+D127,1,0)</f>
        <v>0</v>
      </c>
      <c r="AY127" s="5"/>
      <c r="AZ127" s="5"/>
      <c r="BA127" s="5"/>
    </row>
    <row r="128" spans="1:53" s="4" customFormat="1" ht="15" customHeight="1" x14ac:dyDescent="0.2">
      <c r="A128" s="121" t="s">
        <v>111</v>
      </c>
      <c r="B128" s="34">
        <f t="shared" si="9"/>
        <v>56</v>
      </c>
      <c r="C128" s="122">
        <f>ENERO!C128+FEBRERO!C128+MARZO!C128+ABRIL!C128+MAYO!C128+JUNIO!C128+JULIO!C128+AGOSTO!C128+SEPTIEMBRE!C128+OCTUBRE!C128+NOVIEMBRE!C128+DICIEMBRE!C128</f>
        <v>22</v>
      </c>
      <c r="D128" s="123">
        <f>ENERO!D128+FEBRERO!D128+MARZO!D128+ABRIL!D128+MAYO!D128+JUNIO!D128+JULIO!D128+AGOSTO!D128+SEPTIEMBRE!D128+OCTUBRE!D128+NOVIEMBRE!D128+DICIEMBRE!D128</f>
        <v>34</v>
      </c>
      <c r="E128" s="124">
        <f>ENERO!E128+FEBRERO!E128+MARZO!E128+ABRIL!E128+MAYO!E128+JUNIO!E128+JULIO!E128+AGOSTO!E128+SEPTIEMBRE!E128+OCTUBRE!E128+NOVIEMBRE!E128+DICIEMBRE!E128</f>
        <v>20</v>
      </c>
      <c r="F128" s="125">
        <f>ENERO!F128+FEBRERO!F128+MARZO!F128+ABRIL!F128+MAYO!F128+JUNIO!F128+JULIO!F128+AGOSTO!F128+SEPTIEMBRE!F128+OCTUBRE!F128+NOVIEMBRE!F128+DICIEMBRE!F128</f>
        <v>3</v>
      </c>
      <c r="G128" s="28" t="str">
        <f t="shared" ref="G128:G137" si="10">$X128&amp;""&amp;$Y128&amp;""</f>
        <v/>
      </c>
      <c r="H128" s="106"/>
      <c r="I128" s="106"/>
      <c r="J128" s="68"/>
      <c r="K128" s="68"/>
      <c r="L128" s="68"/>
      <c r="M128" s="68"/>
      <c r="N128" s="68"/>
      <c r="O128" s="68"/>
      <c r="P128" s="68"/>
      <c r="Q128" s="68"/>
      <c r="V128" s="2"/>
      <c r="W128" s="2"/>
      <c r="X128" s="30" t="str">
        <f t="shared" ref="X128:X137" si="11">IF($B128&lt;&gt;($C128+$D128)," El número personas atendidas según sexo NO puede ser diferente al Total.","")</f>
        <v/>
      </c>
      <c r="Y128" s="2"/>
      <c r="Z128" s="2"/>
      <c r="AA128" s="120">
        <f t="shared" ref="AA128:AA137" si="12">IF(B128&lt;&gt;C128+D128,1,0)</f>
        <v>0</v>
      </c>
      <c r="AY128" s="5"/>
      <c r="AZ128" s="5"/>
      <c r="BA128" s="5"/>
    </row>
    <row r="129" spans="1:53" s="4" customFormat="1" ht="15" customHeight="1" x14ac:dyDescent="0.2">
      <c r="A129" s="121" t="s">
        <v>112</v>
      </c>
      <c r="B129" s="34">
        <f t="shared" si="9"/>
        <v>49</v>
      </c>
      <c r="C129" s="122">
        <f>ENERO!C129+FEBRERO!C129+MARZO!C129+ABRIL!C129+MAYO!C129+JUNIO!C129+JULIO!C129+AGOSTO!C129+SEPTIEMBRE!C129+OCTUBRE!C129+NOVIEMBRE!C129+DICIEMBRE!C129</f>
        <v>17</v>
      </c>
      <c r="D129" s="123">
        <f>ENERO!D129+FEBRERO!D129+MARZO!D129+ABRIL!D129+MAYO!D129+JUNIO!D129+JULIO!D129+AGOSTO!D129+SEPTIEMBRE!D129+OCTUBRE!D129+NOVIEMBRE!D129+DICIEMBRE!D129</f>
        <v>32</v>
      </c>
      <c r="E129" s="124">
        <f>ENERO!E129+FEBRERO!E129+MARZO!E129+ABRIL!E129+MAYO!E129+JUNIO!E129+JULIO!E129+AGOSTO!E129+SEPTIEMBRE!E129+OCTUBRE!E129+NOVIEMBRE!E129+DICIEMBRE!E129</f>
        <v>23</v>
      </c>
      <c r="F129" s="125">
        <f>ENERO!F129+FEBRERO!F129+MARZO!F129+ABRIL!F129+MAYO!F129+JUNIO!F129+JULIO!F129+AGOSTO!F129+SEPTIEMBRE!F129+OCTUBRE!F129+NOVIEMBRE!F129+DICIEMBRE!F129</f>
        <v>2</v>
      </c>
      <c r="G129" s="28" t="str">
        <f t="shared" si="10"/>
        <v/>
      </c>
      <c r="H129" s="106"/>
      <c r="I129" s="106"/>
      <c r="J129" s="68"/>
      <c r="K129" s="68"/>
      <c r="L129" s="68"/>
      <c r="M129" s="68"/>
      <c r="N129" s="68"/>
      <c r="O129" s="68"/>
      <c r="P129" s="68"/>
      <c r="Q129" s="68"/>
      <c r="V129" s="2"/>
      <c r="W129" s="2"/>
      <c r="X129" s="30" t="str">
        <f t="shared" si="11"/>
        <v/>
      </c>
      <c r="Y129" s="2"/>
      <c r="Z129" s="2"/>
      <c r="AA129" s="120">
        <f t="shared" si="12"/>
        <v>0</v>
      </c>
      <c r="AY129" s="5"/>
      <c r="AZ129" s="5"/>
      <c r="BA129" s="5"/>
    </row>
    <row r="130" spans="1:53" s="4" customFormat="1" ht="15" customHeight="1" x14ac:dyDescent="0.2">
      <c r="A130" s="121" t="s">
        <v>113</v>
      </c>
      <c r="B130" s="34">
        <f t="shared" si="9"/>
        <v>276</v>
      </c>
      <c r="C130" s="122">
        <f>ENERO!C130+FEBRERO!C130+MARZO!C130+ABRIL!C130+MAYO!C130+JUNIO!C130+JULIO!C130+AGOSTO!C130+SEPTIEMBRE!C130+OCTUBRE!C130+NOVIEMBRE!C130+DICIEMBRE!C130</f>
        <v>92</v>
      </c>
      <c r="D130" s="123">
        <f>ENERO!D130+FEBRERO!D130+MARZO!D130+ABRIL!D130+MAYO!D130+JUNIO!D130+JULIO!D130+AGOSTO!D130+SEPTIEMBRE!D130+OCTUBRE!D130+NOVIEMBRE!D130+DICIEMBRE!D130</f>
        <v>184</v>
      </c>
      <c r="E130" s="124">
        <f>ENERO!E130+FEBRERO!E130+MARZO!E130+ABRIL!E130+MAYO!E130+JUNIO!E130+JULIO!E130+AGOSTO!E130+SEPTIEMBRE!E130+OCTUBRE!E130+NOVIEMBRE!E130+DICIEMBRE!E130</f>
        <v>149</v>
      </c>
      <c r="F130" s="125">
        <f>ENERO!F130+FEBRERO!F130+MARZO!F130+ABRIL!F130+MAYO!F130+JUNIO!F130+JULIO!F130+AGOSTO!F130+SEPTIEMBRE!F130+OCTUBRE!F130+NOVIEMBRE!F130+DICIEMBRE!F130</f>
        <v>6</v>
      </c>
      <c r="G130" s="28" t="str">
        <f t="shared" si="10"/>
        <v/>
      </c>
      <c r="H130" s="106"/>
      <c r="I130" s="106"/>
      <c r="J130" s="68"/>
      <c r="K130" s="68"/>
      <c r="L130" s="68"/>
      <c r="M130" s="68"/>
      <c r="N130" s="68"/>
      <c r="O130" s="68"/>
      <c r="P130" s="68"/>
      <c r="Q130" s="68"/>
      <c r="V130" s="2"/>
      <c r="W130" s="2"/>
      <c r="X130" s="30" t="str">
        <f t="shared" si="11"/>
        <v/>
      </c>
      <c r="Y130" s="2"/>
      <c r="Z130" s="2"/>
      <c r="AA130" s="120">
        <f t="shared" si="12"/>
        <v>0</v>
      </c>
      <c r="AY130" s="5"/>
      <c r="AZ130" s="5"/>
      <c r="BA130" s="5"/>
    </row>
    <row r="131" spans="1:53" s="4" customFormat="1" ht="15" customHeight="1" x14ac:dyDescent="0.2">
      <c r="A131" s="121" t="s">
        <v>114</v>
      </c>
      <c r="B131" s="34">
        <f t="shared" si="9"/>
        <v>63</v>
      </c>
      <c r="C131" s="122">
        <f>ENERO!C131+FEBRERO!C131+MARZO!C131+ABRIL!C131+MAYO!C131+JUNIO!C131+JULIO!C131+AGOSTO!C131+SEPTIEMBRE!C131+OCTUBRE!C131+NOVIEMBRE!C131+DICIEMBRE!C131</f>
        <v>18</v>
      </c>
      <c r="D131" s="123">
        <f>ENERO!D131+FEBRERO!D131+MARZO!D131+ABRIL!D131+MAYO!D131+JUNIO!D131+JULIO!D131+AGOSTO!D131+SEPTIEMBRE!D131+OCTUBRE!D131+NOVIEMBRE!D131+DICIEMBRE!D131</f>
        <v>45</v>
      </c>
      <c r="E131" s="124">
        <f>ENERO!E131+FEBRERO!E131+MARZO!E131+ABRIL!E131+MAYO!E131+JUNIO!E131+JULIO!E131+AGOSTO!E131+SEPTIEMBRE!E131+OCTUBRE!E131+NOVIEMBRE!E131+DICIEMBRE!E131</f>
        <v>24</v>
      </c>
      <c r="F131" s="125">
        <f>ENERO!F131+FEBRERO!F131+MARZO!F131+ABRIL!F131+MAYO!F131+JUNIO!F131+JULIO!F131+AGOSTO!F131+SEPTIEMBRE!F131+OCTUBRE!F131+NOVIEMBRE!F131+DICIEMBRE!F131</f>
        <v>4</v>
      </c>
      <c r="G131" s="28" t="str">
        <f t="shared" si="10"/>
        <v/>
      </c>
      <c r="H131" s="106"/>
      <c r="I131" s="106"/>
      <c r="J131" s="68"/>
      <c r="K131" s="68"/>
      <c r="L131" s="68"/>
      <c r="M131" s="68"/>
      <c r="N131" s="68"/>
      <c r="O131" s="68"/>
      <c r="P131" s="68"/>
      <c r="Q131" s="68"/>
      <c r="V131" s="2"/>
      <c r="W131" s="2"/>
      <c r="X131" s="30" t="str">
        <f t="shared" si="11"/>
        <v/>
      </c>
      <c r="Y131" s="2"/>
      <c r="Z131" s="2"/>
      <c r="AA131" s="120">
        <f t="shared" si="12"/>
        <v>0</v>
      </c>
      <c r="AY131" s="5"/>
      <c r="AZ131" s="5"/>
      <c r="BA131" s="5"/>
    </row>
    <row r="132" spans="1:53" s="4" customFormat="1" ht="23.25" customHeight="1" x14ac:dyDescent="0.2">
      <c r="A132" s="121" t="s">
        <v>115</v>
      </c>
      <c r="B132" s="59">
        <f t="shared" si="9"/>
        <v>39</v>
      </c>
      <c r="C132" s="126">
        <f>ENERO!C132+FEBRERO!C132+MARZO!C132+ABRIL!C132+MAYO!C132+JUNIO!C132+JULIO!C132+AGOSTO!C132+SEPTIEMBRE!C132+OCTUBRE!C132+NOVIEMBRE!C132+DICIEMBRE!C132</f>
        <v>14</v>
      </c>
      <c r="D132" s="127">
        <f>ENERO!D132+FEBRERO!D132+MARZO!D132+ABRIL!D132+MAYO!D132+JUNIO!D132+JULIO!D132+AGOSTO!D132+SEPTIEMBRE!D132+OCTUBRE!D132+NOVIEMBRE!D132+DICIEMBRE!D132</f>
        <v>25</v>
      </c>
      <c r="E132" s="128">
        <f>ENERO!E132+FEBRERO!E132+MARZO!E132+ABRIL!E132+MAYO!E132+JUNIO!E132+JULIO!E132+AGOSTO!E132+SEPTIEMBRE!E132+OCTUBRE!E132+NOVIEMBRE!E132+DICIEMBRE!E132</f>
        <v>9</v>
      </c>
      <c r="F132" s="129">
        <f>ENERO!F132+FEBRERO!F132+MARZO!F132+ABRIL!F132+MAYO!F132+JUNIO!F132+JULIO!F132+AGOSTO!F132+SEPTIEMBRE!F132+OCTUBRE!F132+NOVIEMBRE!F132+DICIEMBRE!F132</f>
        <v>1</v>
      </c>
      <c r="G132" s="28" t="str">
        <f t="shared" si="10"/>
        <v/>
      </c>
      <c r="H132" s="106"/>
      <c r="I132" s="106"/>
      <c r="J132" s="68"/>
      <c r="K132" s="68"/>
      <c r="L132" s="68"/>
      <c r="M132" s="68"/>
      <c r="N132" s="68"/>
      <c r="O132" s="68"/>
      <c r="P132" s="68"/>
      <c r="Q132" s="68"/>
      <c r="V132" s="2"/>
      <c r="W132" s="2"/>
      <c r="X132" s="30" t="str">
        <f t="shared" si="11"/>
        <v/>
      </c>
      <c r="Y132" s="2"/>
      <c r="Z132" s="2"/>
      <c r="AA132" s="120">
        <f t="shared" si="12"/>
        <v>0</v>
      </c>
      <c r="AY132" s="5"/>
      <c r="AZ132" s="5"/>
      <c r="BA132" s="5"/>
    </row>
    <row r="133" spans="1:53" s="4" customFormat="1" ht="15" customHeight="1" x14ac:dyDescent="0.2">
      <c r="A133" s="121" t="s">
        <v>116</v>
      </c>
      <c r="B133" s="34">
        <f t="shared" si="9"/>
        <v>4</v>
      </c>
      <c r="C133" s="122">
        <f>ENERO!C133+FEBRERO!C133+MARZO!C133+ABRIL!C133+MAYO!C133+JUNIO!C133+JULIO!C133+AGOSTO!C133+SEPTIEMBRE!C133+OCTUBRE!C133+NOVIEMBRE!C133+DICIEMBRE!C133</f>
        <v>0</v>
      </c>
      <c r="D133" s="123">
        <f>ENERO!D133+FEBRERO!D133+MARZO!D133+ABRIL!D133+MAYO!D133+JUNIO!D133+JULIO!D133+AGOSTO!D133+SEPTIEMBRE!D133+OCTUBRE!D133+NOVIEMBRE!D133+DICIEMBRE!D133</f>
        <v>4</v>
      </c>
      <c r="E133" s="124">
        <f>ENERO!E133+FEBRERO!E133+MARZO!E133+ABRIL!E133+MAYO!E133+JUNIO!E133+JULIO!E133+AGOSTO!E133+SEPTIEMBRE!E133+OCTUBRE!E133+NOVIEMBRE!E133+DICIEMBRE!E133</f>
        <v>32</v>
      </c>
      <c r="F133" s="125">
        <f>ENERO!F133+FEBRERO!F133+MARZO!F133+ABRIL!F133+MAYO!F133+JUNIO!F133+JULIO!F133+AGOSTO!F133+SEPTIEMBRE!F133+OCTUBRE!F133+NOVIEMBRE!F133+DICIEMBRE!F133</f>
        <v>1</v>
      </c>
      <c r="G133" s="28" t="str">
        <f t="shared" si="10"/>
        <v/>
      </c>
      <c r="H133" s="106"/>
      <c r="I133" s="106"/>
      <c r="J133" s="68"/>
      <c r="K133" s="68"/>
      <c r="L133" s="68"/>
      <c r="M133" s="68"/>
      <c r="N133" s="68"/>
      <c r="O133" s="68"/>
      <c r="P133" s="68"/>
      <c r="Q133" s="68"/>
      <c r="V133" s="2"/>
      <c r="W133" s="2"/>
      <c r="X133" s="30" t="str">
        <f t="shared" si="11"/>
        <v/>
      </c>
      <c r="Y133" s="2"/>
      <c r="Z133" s="2"/>
      <c r="AA133" s="120">
        <f t="shared" si="12"/>
        <v>0</v>
      </c>
      <c r="AY133" s="5"/>
      <c r="AZ133" s="5"/>
      <c r="BA133" s="5"/>
    </row>
    <row r="134" spans="1:53" s="4" customFormat="1" ht="21.75" customHeight="1" x14ac:dyDescent="0.2">
      <c r="A134" s="130" t="s">
        <v>117</v>
      </c>
      <c r="B134" s="59">
        <f t="shared" si="9"/>
        <v>39</v>
      </c>
      <c r="C134" s="126">
        <f>ENERO!C134+FEBRERO!C134+MARZO!C134+ABRIL!C134+MAYO!C134+JUNIO!C134+JULIO!C134+AGOSTO!C134+SEPTIEMBRE!C134+OCTUBRE!C134+NOVIEMBRE!C134+DICIEMBRE!C134</f>
        <v>13</v>
      </c>
      <c r="D134" s="127">
        <f>ENERO!D134+FEBRERO!D134+MARZO!D134+ABRIL!D134+MAYO!D134+JUNIO!D134+JULIO!D134+AGOSTO!D134+SEPTIEMBRE!D134+OCTUBRE!D134+NOVIEMBRE!D134+DICIEMBRE!D134</f>
        <v>26</v>
      </c>
      <c r="E134" s="128">
        <f>ENERO!E134+FEBRERO!E134+MARZO!E134+ABRIL!E134+MAYO!E134+JUNIO!E134+JULIO!E134+AGOSTO!E134+SEPTIEMBRE!E134+OCTUBRE!E134+NOVIEMBRE!E134+DICIEMBRE!E134</f>
        <v>43</v>
      </c>
      <c r="F134" s="128">
        <f>ENERO!F134+FEBRERO!F134+MARZO!F134+ABRIL!F134+MAYO!F134+JUNIO!F134+JULIO!F134+AGOSTO!F134+SEPTIEMBRE!F134+OCTUBRE!F134+NOVIEMBRE!F134+DICIEMBRE!F134</f>
        <v>0</v>
      </c>
      <c r="G134" s="28" t="str">
        <f t="shared" si="10"/>
        <v/>
      </c>
      <c r="H134" s="106"/>
      <c r="I134" s="106"/>
      <c r="J134" s="68"/>
      <c r="K134" s="68"/>
      <c r="L134" s="68"/>
      <c r="M134" s="68"/>
      <c r="N134" s="68"/>
      <c r="O134" s="68"/>
      <c r="P134" s="68"/>
      <c r="Q134" s="68"/>
      <c r="V134" s="2"/>
      <c r="W134" s="2"/>
      <c r="X134" s="30" t="str">
        <f t="shared" si="11"/>
        <v/>
      </c>
      <c r="Y134" s="2"/>
      <c r="Z134" s="2"/>
      <c r="AA134" s="120">
        <f t="shared" si="12"/>
        <v>0</v>
      </c>
      <c r="AY134" s="5"/>
      <c r="AZ134" s="5"/>
      <c r="BA134" s="5"/>
    </row>
    <row r="135" spans="1:53" s="4" customFormat="1" ht="15" customHeight="1" x14ac:dyDescent="0.2">
      <c r="A135" s="131" t="s">
        <v>118</v>
      </c>
      <c r="B135" s="24">
        <f t="shared" si="9"/>
        <v>18</v>
      </c>
      <c r="C135" s="132">
        <f>ENERO!C135+FEBRERO!C135+MARZO!C135+ABRIL!C135+MAYO!C135+JUNIO!C135+JULIO!C135+AGOSTO!C135+SEPTIEMBRE!C135+OCTUBRE!C135+NOVIEMBRE!C135+DICIEMBRE!C135</f>
        <v>5</v>
      </c>
      <c r="D135" s="133">
        <f>ENERO!D135+FEBRERO!D135+MARZO!D135+ABRIL!D135+MAYO!D135+JUNIO!D135+JULIO!D135+AGOSTO!D135+SEPTIEMBRE!D135+OCTUBRE!D135+NOVIEMBRE!D135+DICIEMBRE!D135</f>
        <v>13</v>
      </c>
      <c r="E135" s="134">
        <f>ENERO!E135+FEBRERO!E135+MARZO!E135+ABRIL!E135+MAYO!E135+JUNIO!E135+JULIO!E135+AGOSTO!E135+SEPTIEMBRE!E135+OCTUBRE!E135+NOVIEMBRE!E135+DICIEMBRE!E135</f>
        <v>0</v>
      </c>
      <c r="F135" s="134">
        <f>ENERO!F135+FEBRERO!F135+MARZO!F135+ABRIL!F135+MAYO!F135+JUNIO!F135+JULIO!F135+AGOSTO!F135+SEPTIEMBRE!F135+OCTUBRE!F135+NOVIEMBRE!F135+DICIEMBRE!F135</f>
        <v>0</v>
      </c>
      <c r="G135" s="28" t="str">
        <f t="shared" si="10"/>
        <v/>
      </c>
      <c r="H135" s="106"/>
      <c r="I135" s="106"/>
      <c r="J135" s="68"/>
      <c r="K135" s="68"/>
      <c r="L135" s="68"/>
      <c r="M135" s="68"/>
      <c r="N135" s="68"/>
      <c r="O135" s="68"/>
      <c r="P135" s="68"/>
      <c r="Q135" s="68"/>
      <c r="V135" s="2"/>
      <c r="W135" s="2"/>
      <c r="X135" s="30" t="str">
        <f t="shared" si="11"/>
        <v/>
      </c>
      <c r="Y135" s="2"/>
      <c r="Z135" s="2"/>
      <c r="AA135" s="120">
        <f t="shared" si="12"/>
        <v>0</v>
      </c>
      <c r="AY135" s="5"/>
      <c r="AZ135" s="5"/>
      <c r="BA135" s="5"/>
    </row>
    <row r="136" spans="1:53" s="4" customFormat="1" ht="15" customHeight="1" x14ac:dyDescent="0.2">
      <c r="A136" s="135" t="s">
        <v>119</v>
      </c>
      <c r="B136" s="34">
        <f t="shared" si="9"/>
        <v>272</v>
      </c>
      <c r="C136" s="122">
        <f>ENERO!C136+FEBRERO!C136+MARZO!C136+ABRIL!C136+MAYO!C136+JUNIO!C136+JULIO!C136+AGOSTO!C136+SEPTIEMBRE!C136+OCTUBRE!C136+NOVIEMBRE!C136+DICIEMBRE!C136</f>
        <v>69</v>
      </c>
      <c r="D136" s="123">
        <f>ENERO!D136+FEBRERO!D136+MARZO!D136+ABRIL!D136+MAYO!D136+JUNIO!D136+JULIO!D136+AGOSTO!D136+SEPTIEMBRE!D136+OCTUBRE!D136+NOVIEMBRE!D136+DICIEMBRE!D136</f>
        <v>203</v>
      </c>
      <c r="E136" s="136">
        <f>ENERO!E136+FEBRERO!E136+MARZO!E136+ABRIL!E136+MAYO!E136+JUNIO!E136+JULIO!E136+AGOSTO!E136+SEPTIEMBRE!E136+OCTUBRE!E136+NOVIEMBRE!E136+DICIEMBRE!E136</f>
        <v>0</v>
      </c>
      <c r="F136" s="136">
        <f>ENERO!F136+FEBRERO!F136+MARZO!F136+ABRIL!F136+MAYO!F136+JUNIO!F136+JULIO!F136+AGOSTO!F136+SEPTIEMBRE!F136+OCTUBRE!F136+NOVIEMBRE!F136+DICIEMBRE!F136</f>
        <v>0</v>
      </c>
      <c r="G136" s="28" t="str">
        <f t="shared" si="10"/>
        <v/>
      </c>
      <c r="H136" s="106"/>
      <c r="I136" s="106"/>
      <c r="J136" s="68"/>
      <c r="K136" s="68"/>
      <c r="L136" s="68"/>
      <c r="M136" s="68"/>
      <c r="N136" s="68"/>
      <c r="O136" s="68"/>
      <c r="P136" s="68"/>
      <c r="Q136" s="68"/>
      <c r="V136" s="2"/>
      <c r="W136" s="2"/>
      <c r="X136" s="30" t="str">
        <f t="shared" si="11"/>
        <v/>
      </c>
      <c r="Y136" s="2"/>
      <c r="Z136" s="2"/>
      <c r="AA136" s="120">
        <f t="shared" si="12"/>
        <v>0</v>
      </c>
      <c r="AY136" s="5"/>
      <c r="AZ136" s="5"/>
      <c r="BA136" s="5"/>
    </row>
    <row r="137" spans="1:53" s="4" customFormat="1" ht="15" customHeight="1" x14ac:dyDescent="0.2">
      <c r="A137" s="137" t="s">
        <v>120</v>
      </c>
      <c r="B137" s="43">
        <f t="shared" si="9"/>
        <v>27828</v>
      </c>
      <c r="C137" s="138">
        <f>ENERO!C137+FEBRERO!C137+MARZO!C137+ABRIL!C137+MAYO!C137+JUNIO!C137+JULIO!C137+AGOSTO!C137+SEPTIEMBRE!C137+OCTUBRE!C137+NOVIEMBRE!C137+DICIEMBRE!C137</f>
        <v>11319</v>
      </c>
      <c r="D137" s="139">
        <f>ENERO!D137+FEBRERO!D137+MARZO!D137+ABRIL!D137+MAYO!D137+JUNIO!D137+JULIO!D137+AGOSTO!D137+SEPTIEMBRE!D137+OCTUBRE!D137+NOVIEMBRE!D137+DICIEMBRE!D137</f>
        <v>16509</v>
      </c>
      <c r="E137" s="140">
        <f>ENERO!E137+FEBRERO!E137+MARZO!E137+ABRIL!E137+MAYO!E137+JUNIO!E137+JULIO!E137+AGOSTO!E137+SEPTIEMBRE!E137+OCTUBRE!E137+NOVIEMBRE!E137+DICIEMBRE!E137</f>
        <v>0</v>
      </c>
      <c r="F137" s="140">
        <f>ENERO!F137+FEBRERO!F137+MARZO!F137+ABRIL!F137+MAYO!F137+JUNIO!F137+JULIO!F137+AGOSTO!F137+SEPTIEMBRE!F137+OCTUBRE!F137+NOVIEMBRE!F137+DICIEMBRE!F137</f>
        <v>0</v>
      </c>
      <c r="G137" s="28" t="str">
        <f t="shared" si="10"/>
        <v/>
      </c>
      <c r="H137" s="106"/>
      <c r="I137" s="106"/>
      <c r="J137" s="68"/>
      <c r="K137" s="68"/>
      <c r="L137" s="68"/>
      <c r="M137" s="68"/>
      <c r="N137" s="68"/>
      <c r="O137" s="68"/>
      <c r="P137" s="68"/>
      <c r="Q137" s="68"/>
      <c r="V137" s="2"/>
      <c r="W137" s="2"/>
      <c r="X137" s="30" t="str">
        <f t="shared" si="11"/>
        <v/>
      </c>
      <c r="Y137" s="2"/>
      <c r="Z137" s="2"/>
      <c r="AA137" s="120">
        <f t="shared" si="12"/>
        <v>0</v>
      </c>
      <c r="AY137" s="5"/>
      <c r="AZ137" s="5"/>
      <c r="BA137" s="5"/>
    </row>
    <row r="138" spans="1:53" s="4" customFormat="1" ht="24.95" customHeight="1" x14ac:dyDescent="0.2">
      <c r="A138" s="141" t="s">
        <v>121</v>
      </c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73"/>
      <c r="M138" s="73"/>
      <c r="N138" s="16"/>
      <c r="O138" s="16"/>
      <c r="P138" s="16"/>
      <c r="U138" s="2"/>
      <c r="V138" s="2"/>
      <c r="W138" s="2"/>
      <c r="X138" s="2"/>
      <c r="Y138" s="2"/>
      <c r="Z138" s="2"/>
      <c r="AX138" s="5"/>
      <c r="AY138" s="5"/>
      <c r="AZ138" s="5"/>
    </row>
    <row r="139" spans="1:53" s="4" customFormat="1" ht="18.75" customHeight="1" x14ac:dyDescent="0.15">
      <c r="A139" s="267" t="s">
        <v>122</v>
      </c>
      <c r="B139" s="268"/>
      <c r="C139" s="264" t="s">
        <v>123</v>
      </c>
      <c r="D139" s="271"/>
      <c r="E139" s="271"/>
      <c r="F139" s="272"/>
      <c r="G139" s="264" t="s">
        <v>124</v>
      </c>
      <c r="H139" s="271"/>
      <c r="I139" s="271"/>
      <c r="J139" s="271"/>
      <c r="K139" s="271"/>
      <c r="L139" s="272"/>
      <c r="M139" s="273" t="s">
        <v>125</v>
      </c>
      <c r="N139" s="273"/>
      <c r="O139" s="273"/>
      <c r="P139" s="73"/>
      <c r="U139" s="2"/>
      <c r="V139" s="2"/>
      <c r="W139" s="2"/>
      <c r="X139" s="2"/>
      <c r="Y139" s="2"/>
      <c r="Z139" s="2"/>
      <c r="AX139" s="5"/>
      <c r="AY139" s="5"/>
      <c r="AZ139" s="5"/>
    </row>
    <row r="140" spans="1:53" s="4" customFormat="1" ht="100.5" customHeight="1" x14ac:dyDescent="0.15">
      <c r="A140" s="269"/>
      <c r="B140" s="270"/>
      <c r="C140" s="144" t="s">
        <v>126</v>
      </c>
      <c r="D140" s="145" t="s">
        <v>127</v>
      </c>
      <c r="E140" s="146" t="s">
        <v>128</v>
      </c>
      <c r="F140" s="147" t="s">
        <v>129</v>
      </c>
      <c r="G140" s="144" t="s">
        <v>130</v>
      </c>
      <c r="H140" s="145" t="s">
        <v>131</v>
      </c>
      <c r="I140" s="146" t="s">
        <v>132</v>
      </c>
      <c r="J140" s="146" t="s">
        <v>133</v>
      </c>
      <c r="K140" s="146" t="s">
        <v>134</v>
      </c>
      <c r="L140" s="147" t="s">
        <v>135</v>
      </c>
      <c r="M140" s="148" t="s">
        <v>136</v>
      </c>
      <c r="N140" s="149" t="s">
        <v>137</v>
      </c>
      <c r="O140" s="150" t="s">
        <v>138</v>
      </c>
      <c r="P140" s="73"/>
      <c r="U140" s="2"/>
      <c r="V140" s="2"/>
      <c r="W140" s="2"/>
      <c r="X140" s="2"/>
      <c r="Y140" s="2"/>
      <c r="Z140" s="2"/>
      <c r="AX140" s="5"/>
      <c r="AY140" s="5"/>
      <c r="AZ140" s="5"/>
    </row>
    <row r="141" spans="1:53" s="4" customFormat="1" ht="15" customHeight="1" x14ac:dyDescent="0.15">
      <c r="A141" s="274" t="s">
        <v>139</v>
      </c>
      <c r="B141" s="275"/>
      <c r="C141" s="151">
        <f>ENERO!C141+FEBRERO!C141+MARZO!C141+ABRIL!C141+MAYO!C141+JUNIO!C141+JULIO!C141+AGOSTO!C141+SEPTIEMBRE!C141+OCTUBRE!C141+NOVIEMBRE!C141+DICIEMBRE!C141</f>
        <v>0</v>
      </c>
      <c r="D141" s="152">
        <f>ENERO!D141+FEBRERO!D141+MARZO!D141+ABRIL!D141+MAYO!D141+JUNIO!D141+JULIO!D141+AGOSTO!D141+SEPTIEMBRE!D141+OCTUBRE!D141+NOVIEMBRE!D141+DICIEMBRE!D141</f>
        <v>0</v>
      </c>
      <c r="E141" s="153">
        <f>ENERO!E141+FEBRERO!E141+MARZO!E141+ABRIL!E141+MAYO!E141+JUNIO!E141+JULIO!E141+AGOSTO!E141+SEPTIEMBRE!E141+OCTUBRE!E141+NOVIEMBRE!E141+DICIEMBRE!E141</f>
        <v>0</v>
      </c>
      <c r="F141" s="154">
        <f>ENERO!F141+FEBRERO!F141+MARZO!F141+ABRIL!F141+MAYO!F141+JUNIO!F141+JULIO!F141+AGOSTO!F141+SEPTIEMBRE!F141+OCTUBRE!F141+NOVIEMBRE!F141+DICIEMBRE!F141</f>
        <v>0</v>
      </c>
      <c r="G141" s="155">
        <f>ENERO!G141+FEBRERO!G141+MARZO!G141+ABRIL!G141+MAYO!G141+JUNIO!G141+JULIO!G141+AGOSTO!G141+SEPTIEMBRE!G141+OCTUBRE!G141+NOVIEMBRE!G141+DICIEMBRE!G141</f>
        <v>0</v>
      </c>
      <c r="H141" s="153">
        <f>ENERO!H141+FEBRERO!H141+MARZO!H141+ABRIL!H141+MAYO!H141+JUNIO!H141+JULIO!H141+AGOSTO!H141+SEPTIEMBRE!H141+OCTUBRE!H141+NOVIEMBRE!H141+DICIEMBRE!H141</f>
        <v>0</v>
      </c>
      <c r="I141" s="153">
        <f>ENERO!I141+FEBRERO!I141+MARZO!I141+ABRIL!I141+MAYO!I141+JUNIO!I141+JULIO!I141+AGOSTO!I141+SEPTIEMBRE!I141+OCTUBRE!I141+NOVIEMBRE!I141+DICIEMBRE!I141</f>
        <v>0</v>
      </c>
      <c r="J141" s="153">
        <f>ENERO!J141+FEBRERO!J141+MARZO!J141+ABRIL!J141+MAYO!J141+JUNIO!J141+JULIO!J141+AGOSTO!J141+SEPTIEMBRE!J141+OCTUBRE!J141+NOVIEMBRE!J141+DICIEMBRE!J141</f>
        <v>0</v>
      </c>
      <c r="K141" s="153">
        <f>ENERO!K141+FEBRERO!K141+MARZO!K141+ABRIL!K141+MAYO!K141+JUNIO!K141+JULIO!K141+AGOSTO!K141+SEPTIEMBRE!K141+OCTUBRE!K141+NOVIEMBRE!K141+DICIEMBRE!K141</f>
        <v>0</v>
      </c>
      <c r="L141" s="154">
        <f>ENERO!L141+FEBRERO!L141+MARZO!L141+ABRIL!L141+MAYO!L141+JUNIO!L141+JULIO!L141+AGOSTO!L141+SEPTIEMBRE!L141+OCTUBRE!L141+NOVIEMBRE!L141+DICIEMBRE!L141</f>
        <v>0</v>
      </c>
      <c r="M141" s="156">
        <f>ENERO!M141+FEBRERO!M141+MARZO!M141+ABRIL!M141+MAYO!M141+JUNIO!M141+JULIO!M141+AGOSTO!M141+SEPTIEMBRE!M141+OCTUBRE!M141+NOVIEMBRE!M141+DICIEMBRE!M141</f>
        <v>0</v>
      </c>
      <c r="N141" s="26">
        <f>ENERO!N141+FEBRERO!N141+MARZO!N141+ABRIL!N141+MAYO!N141+JUNIO!N141+JULIO!N141+AGOSTO!N141+SEPTIEMBRE!N141+OCTUBRE!N141+NOVIEMBRE!N141+DICIEMBRE!N141</f>
        <v>0</v>
      </c>
      <c r="O141" s="27">
        <f>ENERO!O141+FEBRERO!O141+MARZO!O141+ABRIL!O141+MAYO!O141+JUNIO!O141+JULIO!O141+AGOSTO!O141+SEPTIEMBRE!O141+OCTUBRE!O141+NOVIEMBRE!O141+DICIEMBRE!O141</f>
        <v>0</v>
      </c>
      <c r="P141" s="157" t="s">
        <v>140</v>
      </c>
      <c r="U141" s="2"/>
      <c r="V141" s="2"/>
      <c r="W141" s="2"/>
      <c r="X141" s="2"/>
      <c r="Y141" s="2"/>
      <c r="Z141" s="2"/>
      <c r="AX141" s="5"/>
      <c r="AY141" s="5"/>
      <c r="AZ141" s="5"/>
    </row>
    <row r="142" spans="1:53" s="4" customFormat="1" ht="15" customHeight="1" x14ac:dyDescent="0.15">
      <c r="A142" s="260" t="s">
        <v>97</v>
      </c>
      <c r="B142" s="261"/>
      <c r="C142" s="158">
        <f>ENERO!C142+FEBRERO!C142+MARZO!C142+ABRIL!C142+MAYO!C142+JUNIO!C142+JULIO!C142+AGOSTO!C142+SEPTIEMBRE!C142+OCTUBRE!C142+NOVIEMBRE!C142+DICIEMBRE!C142</f>
        <v>0</v>
      </c>
      <c r="D142" s="159">
        <f>ENERO!D142+FEBRERO!D142+MARZO!D142+ABRIL!D142+MAYO!D142+JUNIO!D142+JULIO!D142+AGOSTO!D142+SEPTIEMBRE!D142+OCTUBRE!D142+NOVIEMBRE!D142+DICIEMBRE!D142</f>
        <v>0</v>
      </c>
      <c r="E142" s="160">
        <f>ENERO!E142+FEBRERO!E142+MARZO!E142+ABRIL!E142+MAYO!E142+JUNIO!E142+JULIO!E142+AGOSTO!E142+SEPTIEMBRE!E142+OCTUBRE!E142+NOVIEMBRE!E142+DICIEMBRE!E142</f>
        <v>0</v>
      </c>
      <c r="F142" s="161">
        <f>ENERO!F142+FEBRERO!F142+MARZO!F142+ABRIL!F142+MAYO!F142+JUNIO!F142+JULIO!F142+AGOSTO!F142+SEPTIEMBRE!F142+OCTUBRE!F142+NOVIEMBRE!F142+DICIEMBRE!F142</f>
        <v>0</v>
      </c>
      <c r="G142" s="162">
        <f>ENERO!G142+FEBRERO!G142+MARZO!G142+ABRIL!G142+MAYO!G142+JUNIO!G142+JULIO!G142+AGOSTO!G142+SEPTIEMBRE!G142+OCTUBRE!G142+NOVIEMBRE!G142+DICIEMBRE!G142</f>
        <v>0</v>
      </c>
      <c r="H142" s="160">
        <f>ENERO!H142+FEBRERO!H142+MARZO!H142+ABRIL!H142+MAYO!H142+JUNIO!H142+JULIO!H142+AGOSTO!H142+SEPTIEMBRE!H142+OCTUBRE!H142+NOVIEMBRE!H142+DICIEMBRE!H142</f>
        <v>0</v>
      </c>
      <c r="I142" s="160">
        <f>ENERO!I142+FEBRERO!I142+MARZO!I142+ABRIL!I142+MAYO!I142+JUNIO!I142+JULIO!I142+AGOSTO!I142+SEPTIEMBRE!I142+OCTUBRE!I142+NOVIEMBRE!I142+DICIEMBRE!I142</f>
        <v>0</v>
      </c>
      <c r="J142" s="160">
        <f>ENERO!J142+FEBRERO!J142+MARZO!J142+ABRIL!J142+MAYO!J142+JUNIO!J142+JULIO!J142+AGOSTO!J142+SEPTIEMBRE!J142+OCTUBRE!J142+NOVIEMBRE!J142+DICIEMBRE!J142</f>
        <v>0</v>
      </c>
      <c r="K142" s="160">
        <f>ENERO!K142+FEBRERO!K142+MARZO!K142+ABRIL!K142+MAYO!K142+JUNIO!K142+JULIO!K142+AGOSTO!K142+SEPTIEMBRE!K142+OCTUBRE!K142+NOVIEMBRE!K142+DICIEMBRE!K142</f>
        <v>0</v>
      </c>
      <c r="L142" s="161">
        <f>ENERO!L142+FEBRERO!L142+MARZO!L142+ABRIL!L142+MAYO!L142+JUNIO!L142+JULIO!L142+AGOSTO!L142+SEPTIEMBRE!L142+OCTUBRE!L142+NOVIEMBRE!L142+DICIEMBRE!L142</f>
        <v>0</v>
      </c>
      <c r="M142" s="163">
        <f>ENERO!M142+FEBRERO!M142+MARZO!M142+ABRIL!M142+MAYO!M142+JUNIO!M142+JULIO!M142+AGOSTO!M142+SEPTIEMBRE!M142+OCTUBRE!M142+NOVIEMBRE!M142+DICIEMBRE!M142</f>
        <v>0</v>
      </c>
      <c r="N142" s="36">
        <f>ENERO!N142+FEBRERO!N142+MARZO!N142+ABRIL!N142+MAYO!N142+JUNIO!N142+JULIO!N142+AGOSTO!N142+SEPTIEMBRE!N142+OCTUBRE!N142+NOVIEMBRE!N142+DICIEMBRE!N142</f>
        <v>0</v>
      </c>
      <c r="O142" s="37">
        <f>ENERO!O142+FEBRERO!O142+MARZO!O142+ABRIL!O142+MAYO!O142+JUNIO!O142+JULIO!O142+AGOSTO!O142+SEPTIEMBRE!O142+OCTUBRE!O142+NOVIEMBRE!O142+DICIEMBRE!O142</f>
        <v>0</v>
      </c>
      <c r="P142" s="157" t="s">
        <v>140</v>
      </c>
      <c r="U142" s="2"/>
      <c r="V142" s="2"/>
      <c r="W142" s="2"/>
      <c r="X142" s="2"/>
      <c r="Y142" s="2"/>
      <c r="Z142" s="2"/>
      <c r="AX142" s="5"/>
      <c r="AY142" s="5"/>
      <c r="AZ142" s="5"/>
    </row>
    <row r="143" spans="1:53" s="4" customFormat="1" ht="15" customHeight="1" x14ac:dyDescent="0.15">
      <c r="A143" s="260" t="s">
        <v>141</v>
      </c>
      <c r="B143" s="261"/>
      <c r="C143" s="158">
        <f>ENERO!C143+FEBRERO!C143+MARZO!C143+ABRIL!C143+MAYO!C143+JUNIO!C143+JULIO!C143+AGOSTO!C143+SEPTIEMBRE!C143+OCTUBRE!C143+NOVIEMBRE!C143+DICIEMBRE!C143</f>
        <v>0</v>
      </c>
      <c r="D143" s="159">
        <f>ENERO!D143+FEBRERO!D143+MARZO!D143+ABRIL!D143+MAYO!D143+JUNIO!D143+JULIO!D143+AGOSTO!D143+SEPTIEMBRE!D143+OCTUBRE!D143+NOVIEMBRE!D143+DICIEMBRE!D143</f>
        <v>2</v>
      </c>
      <c r="E143" s="160">
        <f>ENERO!E143+FEBRERO!E143+MARZO!E143+ABRIL!E143+MAYO!E143+JUNIO!E143+JULIO!E143+AGOSTO!E143+SEPTIEMBRE!E143+OCTUBRE!E143+NOVIEMBRE!E143+DICIEMBRE!E143</f>
        <v>0</v>
      </c>
      <c r="F143" s="161">
        <f>ENERO!F143+FEBRERO!F143+MARZO!F143+ABRIL!F143+MAYO!F143+JUNIO!F143+JULIO!F143+AGOSTO!F143+SEPTIEMBRE!F143+OCTUBRE!F143+NOVIEMBRE!F143+DICIEMBRE!F143</f>
        <v>0</v>
      </c>
      <c r="G143" s="162">
        <f>ENERO!G143+FEBRERO!G143+MARZO!G143+ABRIL!G143+MAYO!G143+JUNIO!G143+JULIO!G143+AGOSTO!G143+SEPTIEMBRE!G143+OCTUBRE!G143+NOVIEMBRE!G143+DICIEMBRE!G143</f>
        <v>0</v>
      </c>
      <c r="H143" s="160">
        <f>ENERO!H143+FEBRERO!H143+MARZO!H143+ABRIL!H143+MAYO!H143+JUNIO!H143+JULIO!H143+AGOSTO!H143+SEPTIEMBRE!H143+OCTUBRE!H143+NOVIEMBRE!H143+DICIEMBRE!H143</f>
        <v>0</v>
      </c>
      <c r="I143" s="160">
        <f>ENERO!I143+FEBRERO!I143+MARZO!I143+ABRIL!I143+MAYO!I143+JUNIO!I143+JULIO!I143+AGOSTO!I143+SEPTIEMBRE!I143+OCTUBRE!I143+NOVIEMBRE!I143+DICIEMBRE!I143</f>
        <v>0</v>
      </c>
      <c r="J143" s="160">
        <f>ENERO!J143+FEBRERO!J143+MARZO!J143+ABRIL!J143+MAYO!J143+JUNIO!J143+JULIO!J143+AGOSTO!J143+SEPTIEMBRE!J143+OCTUBRE!J143+NOVIEMBRE!J143+DICIEMBRE!J143</f>
        <v>0</v>
      </c>
      <c r="K143" s="160">
        <f>ENERO!K143+FEBRERO!K143+MARZO!K143+ABRIL!K143+MAYO!K143+JUNIO!K143+JULIO!K143+AGOSTO!K143+SEPTIEMBRE!K143+OCTUBRE!K143+NOVIEMBRE!K143+DICIEMBRE!K143</f>
        <v>0</v>
      </c>
      <c r="L143" s="161">
        <f>ENERO!L143+FEBRERO!L143+MARZO!L143+ABRIL!L143+MAYO!L143+JUNIO!L143+JULIO!L143+AGOSTO!L143+SEPTIEMBRE!L143+OCTUBRE!L143+NOVIEMBRE!L143+DICIEMBRE!L143</f>
        <v>0</v>
      </c>
      <c r="M143" s="163">
        <f>ENERO!M143+FEBRERO!M143+MARZO!M143+ABRIL!M143+MAYO!M143+JUNIO!M143+JULIO!M143+AGOSTO!M143+SEPTIEMBRE!M143+OCTUBRE!M143+NOVIEMBRE!M143+DICIEMBRE!M143</f>
        <v>0</v>
      </c>
      <c r="N143" s="36">
        <f>ENERO!N143+FEBRERO!N143+MARZO!N143+ABRIL!N143+MAYO!N143+JUNIO!N143+JULIO!N143+AGOSTO!N143+SEPTIEMBRE!N143+OCTUBRE!N143+NOVIEMBRE!N143+DICIEMBRE!N143</f>
        <v>0</v>
      </c>
      <c r="O143" s="37">
        <f>ENERO!O143+FEBRERO!O143+MARZO!O143+ABRIL!O143+MAYO!O143+JUNIO!O143+JULIO!O143+AGOSTO!O143+SEPTIEMBRE!O143+OCTUBRE!O143+NOVIEMBRE!O143+DICIEMBRE!O143</f>
        <v>0</v>
      </c>
      <c r="P143" s="157" t="s">
        <v>140</v>
      </c>
      <c r="U143" s="2"/>
      <c r="V143" s="2"/>
      <c r="W143" s="2"/>
      <c r="X143" s="2"/>
      <c r="Y143" s="2"/>
      <c r="Z143" s="2"/>
      <c r="AX143" s="5"/>
      <c r="AY143" s="5"/>
      <c r="AZ143" s="5"/>
    </row>
    <row r="144" spans="1:53" s="4" customFormat="1" ht="15" customHeight="1" x14ac:dyDescent="0.15">
      <c r="A144" s="260" t="s">
        <v>142</v>
      </c>
      <c r="B144" s="261"/>
      <c r="C144" s="158">
        <f>ENERO!C144+FEBRERO!C144+MARZO!C144+ABRIL!C144+MAYO!C144+JUNIO!C144+JULIO!C144+AGOSTO!C144+SEPTIEMBRE!C144+OCTUBRE!C144+NOVIEMBRE!C144+DICIEMBRE!C144</f>
        <v>0</v>
      </c>
      <c r="D144" s="159">
        <f>ENERO!D144+FEBRERO!D144+MARZO!D144+ABRIL!D144+MAYO!D144+JUNIO!D144+JULIO!D144+AGOSTO!D144+SEPTIEMBRE!D144+OCTUBRE!D144+NOVIEMBRE!D144+DICIEMBRE!D144</f>
        <v>7</v>
      </c>
      <c r="E144" s="160">
        <f>ENERO!E144+FEBRERO!E144+MARZO!E144+ABRIL!E144+MAYO!E144+JUNIO!E144+JULIO!E144+AGOSTO!E144+SEPTIEMBRE!E144+OCTUBRE!E144+NOVIEMBRE!E144+DICIEMBRE!E144</f>
        <v>0</v>
      </c>
      <c r="F144" s="161">
        <f>ENERO!F144+FEBRERO!F144+MARZO!F144+ABRIL!F144+MAYO!F144+JUNIO!F144+JULIO!F144+AGOSTO!F144+SEPTIEMBRE!F144+OCTUBRE!F144+NOVIEMBRE!F144+DICIEMBRE!F144</f>
        <v>0</v>
      </c>
      <c r="G144" s="162">
        <f>ENERO!G144+FEBRERO!G144+MARZO!G144+ABRIL!G144+MAYO!G144+JUNIO!G144+JULIO!G144+AGOSTO!G144+SEPTIEMBRE!G144+OCTUBRE!G144+NOVIEMBRE!G144+DICIEMBRE!G144</f>
        <v>0</v>
      </c>
      <c r="H144" s="160">
        <f>ENERO!H144+FEBRERO!H144+MARZO!H144+ABRIL!H144+MAYO!H144+JUNIO!H144+JULIO!H144+AGOSTO!H144+SEPTIEMBRE!H144+OCTUBRE!H144+NOVIEMBRE!H144+DICIEMBRE!H144</f>
        <v>0</v>
      </c>
      <c r="I144" s="160">
        <f>ENERO!I144+FEBRERO!I144+MARZO!I144+ABRIL!I144+MAYO!I144+JUNIO!I144+JULIO!I144+AGOSTO!I144+SEPTIEMBRE!I144+OCTUBRE!I144+NOVIEMBRE!I144+DICIEMBRE!I144</f>
        <v>0</v>
      </c>
      <c r="J144" s="160">
        <f>ENERO!J144+FEBRERO!J144+MARZO!J144+ABRIL!J144+MAYO!J144+JUNIO!J144+JULIO!J144+AGOSTO!J144+SEPTIEMBRE!J144+OCTUBRE!J144+NOVIEMBRE!J144+DICIEMBRE!J144</f>
        <v>0</v>
      </c>
      <c r="K144" s="160">
        <f>ENERO!K144+FEBRERO!K144+MARZO!K144+ABRIL!K144+MAYO!K144+JUNIO!K144+JULIO!K144+AGOSTO!K144+SEPTIEMBRE!K144+OCTUBRE!K144+NOVIEMBRE!K144+DICIEMBRE!K144</f>
        <v>0</v>
      </c>
      <c r="L144" s="161">
        <f>ENERO!L144+FEBRERO!L144+MARZO!L144+ABRIL!L144+MAYO!L144+JUNIO!L144+JULIO!L144+AGOSTO!L144+SEPTIEMBRE!L144+OCTUBRE!L144+NOVIEMBRE!L144+DICIEMBRE!L144</f>
        <v>0</v>
      </c>
      <c r="M144" s="163">
        <f>ENERO!M144+FEBRERO!M144+MARZO!M144+ABRIL!M144+MAYO!M144+JUNIO!M144+JULIO!M144+AGOSTO!M144+SEPTIEMBRE!M144+OCTUBRE!M144+NOVIEMBRE!M144+DICIEMBRE!M144</f>
        <v>0</v>
      </c>
      <c r="N144" s="36">
        <f>ENERO!N144+FEBRERO!N144+MARZO!N144+ABRIL!N144+MAYO!N144+JUNIO!N144+JULIO!N144+AGOSTO!N144+SEPTIEMBRE!N144+OCTUBRE!N144+NOVIEMBRE!N144+DICIEMBRE!N144</f>
        <v>0</v>
      </c>
      <c r="O144" s="37">
        <f>ENERO!O144+FEBRERO!O144+MARZO!O144+ABRIL!O144+MAYO!O144+JUNIO!O144+JULIO!O144+AGOSTO!O144+SEPTIEMBRE!O144+OCTUBRE!O144+NOVIEMBRE!O144+DICIEMBRE!O144</f>
        <v>0</v>
      </c>
      <c r="P144" s="157" t="s">
        <v>140</v>
      </c>
      <c r="U144" s="2"/>
      <c r="V144" s="2"/>
      <c r="W144" s="2"/>
      <c r="X144" s="2"/>
      <c r="Y144" s="2"/>
      <c r="Z144" s="2"/>
      <c r="AX144" s="5"/>
      <c r="AY144" s="5"/>
      <c r="AZ144" s="5"/>
    </row>
    <row r="145" spans="1:52" s="4" customFormat="1" ht="15" customHeight="1" x14ac:dyDescent="0.15">
      <c r="A145" s="260" t="s">
        <v>143</v>
      </c>
      <c r="B145" s="261"/>
      <c r="C145" s="158">
        <f>ENERO!C145+FEBRERO!C145+MARZO!C145+ABRIL!C145+MAYO!C145+JUNIO!C145+JULIO!C145+AGOSTO!C145+SEPTIEMBRE!C145+OCTUBRE!C145+NOVIEMBRE!C145+DICIEMBRE!C145</f>
        <v>0</v>
      </c>
      <c r="D145" s="159">
        <f>ENERO!D145+FEBRERO!D145+MARZO!D145+ABRIL!D145+MAYO!D145+JUNIO!D145+JULIO!D145+AGOSTO!D145+SEPTIEMBRE!D145+OCTUBRE!D145+NOVIEMBRE!D145+DICIEMBRE!D145</f>
        <v>1</v>
      </c>
      <c r="E145" s="160">
        <f>ENERO!E145+FEBRERO!E145+MARZO!E145+ABRIL!E145+MAYO!E145+JUNIO!E145+JULIO!E145+AGOSTO!E145+SEPTIEMBRE!E145+OCTUBRE!E145+NOVIEMBRE!E145+DICIEMBRE!E145</f>
        <v>0</v>
      </c>
      <c r="F145" s="161">
        <f>ENERO!F145+FEBRERO!F145+MARZO!F145+ABRIL!F145+MAYO!F145+JUNIO!F145+JULIO!F145+AGOSTO!F145+SEPTIEMBRE!F145+OCTUBRE!F145+NOVIEMBRE!F145+DICIEMBRE!F145</f>
        <v>0</v>
      </c>
      <c r="G145" s="162">
        <f>ENERO!G145+FEBRERO!G145+MARZO!G145+ABRIL!G145+MAYO!G145+JUNIO!G145+JULIO!G145+AGOSTO!G145+SEPTIEMBRE!G145+OCTUBRE!G145+NOVIEMBRE!G145+DICIEMBRE!G145</f>
        <v>0</v>
      </c>
      <c r="H145" s="160">
        <f>ENERO!H145+FEBRERO!H145+MARZO!H145+ABRIL!H145+MAYO!H145+JUNIO!H145+JULIO!H145+AGOSTO!H145+SEPTIEMBRE!H145+OCTUBRE!H145+NOVIEMBRE!H145+DICIEMBRE!H145</f>
        <v>0</v>
      </c>
      <c r="I145" s="160">
        <f>ENERO!I145+FEBRERO!I145+MARZO!I145+ABRIL!I145+MAYO!I145+JUNIO!I145+JULIO!I145+AGOSTO!I145+SEPTIEMBRE!I145+OCTUBRE!I145+NOVIEMBRE!I145+DICIEMBRE!I145</f>
        <v>0</v>
      </c>
      <c r="J145" s="160">
        <f>ENERO!J145+FEBRERO!J145+MARZO!J145+ABRIL!J145+MAYO!J145+JUNIO!J145+JULIO!J145+AGOSTO!J145+SEPTIEMBRE!J145+OCTUBRE!J145+NOVIEMBRE!J145+DICIEMBRE!J145</f>
        <v>0</v>
      </c>
      <c r="K145" s="160">
        <f>ENERO!K145+FEBRERO!K145+MARZO!K145+ABRIL!K145+MAYO!K145+JUNIO!K145+JULIO!K145+AGOSTO!K145+SEPTIEMBRE!K145+OCTUBRE!K145+NOVIEMBRE!K145+DICIEMBRE!K145</f>
        <v>0</v>
      </c>
      <c r="L145" s="161">
        <f>ENERO!L145+FEBRERO!L145+MARZO!L145+ABRIL!L145+MAYO!L145+JUNIO!L145+JULIO!L145+AGOSTO!L145+SEPTIEMBRE!L145+OCTUBRE!L145+NOVIEMBRE!L145+DICIEMBRE!L145</f>
        <v>0</v>
      </c>
      <c r="M145" s="164">
        <f>ENERO!M145+FEBRERO!M145+MARZO!M145+ABRIL!M145+MAYO!M145+JUNIO!M145+JULIO!M145+AGOSTO!M145+SEPTIEMBRE!M145+OCTUBRE!M145+NOVIEMBRE!M145+DICIEMBRE!M145</f>
        <v>0</v>
      </c>
      <c r="N145" s="165">
        <f>ENERO!N145+FEBRERO!N145+MARZO!N145+ABRIL!N145+MAYO!N145+JUNIO!N145+JULIO!N145+AGOSTO!N145+SEPTIEMBRE!N145+OCTUBRE!N145+NOVIEMBRE!N145+DICIEMBRE!N145</f>
        <v>0</v>
      </c>
      <c r="O145" s="166">
        <f>ENERO!O145+FEBRERO!O145+MARZO!O145+ABRIL!O145+MAYO!O145+JUNIO!O145+JULIO!O145+AGOSTO!O145+SEPTIEMBRE!O145+OCTUBRE!O145+NOVIEMBRE!O145+DICIEMBRE!O145</f>
        <v>0</v>
      </c>
      <c r="P145" s="157" t="s">
        <v>140</v>
      </c>
      <c r="U145" s="2"/>
      <c r="V145" s="2"/>
      <c r="W145" s="2"/>
      <c r="X145" s="2"/>
      <c r="Y145" s="2"/>
      <c r="Z145" s="2"/>
      <c r="AX145" s="5"/>
      <c r="AY145" s="5"/>
      <c r="AZ145" s="5"/>
    </row>
    <row r="146" spans="1:52" s="4" customFormat="1" ht="15" customHeight="1" x14ac:dyDescent="0.15">
      <c r="A146" s="260" t="s">
        <v>144</v>
      </c>
      <c r="B146" s="261"/>
      <c r="C146" s="158">
        <f>ENERO!C146+FEBRERO!C146+MARZO!C146+ABRIL!C146+MAYO!C146+JUNIO!C146+JULIO!C146+AGOSTO!C146+SEPTIEMBRE!C146+OCTUBRE!C146+NOVIEMBRE!C146+DICIEMBRE!C146</f>
        <v>0</v>
      </c>
      <c r="D146" s="159">
        <f>ENERO!D146+FEBRERO!D146+MARZO!D146+ABRIL!D146+MAYO!D146+JUNIO!D146+JULIO!D146+AGOSTO!D146+SEPTIEMBRE!D146+OCTUBRE!D146+NOVIEMBRE!D146+DICIEMBRE!D146</f>
        <v>8</v>
      </c>
      <c r="E146" s="160">
        <f>ENERO!E146+FEBRERO!E146+MARZO!E146+ABRIL!E146+MAYO!E146+JUNIO!E146+JULIO!E146+AGOSTO!E146+SEPTIEMBRE!E146+OCTUBRE!E146+NOVIEMBRE!E146+DICIEMBRE!E146</f>
        <v>0</v>
      </c>
      <c r="F146" s="161">
        <f>ENERO!F146+FEBRERO!F146+MARZO!F146+ABRIL!F146+MAYO!F146+JUNIO!F146+JULIO!F146+AGOSTO!F146+SEPTIEMBRE!F146+OCTUBRE!F146+NOVIEMBRE!F146+DICIEMBRE!F146</f>
        <v>0</v>
      </c>
      <c r="G146" s="162">
        <f>ENERO!G146+FEBRERO!G146+MARZO!G146+ABRIL!G146+MAYO!G146+JUNIO!G146+JULIO!G146+AGOSTO!G146+SEPTIEMBRE!G146+OCTUBRE!G146+NOVIEMBRE!G146+DICIEMBRE!G146</f>
        <v>0</v>
      </c>
      <c r="H146" s="160">
        <f>ENERO!H146+FEBRERO!H146+MARZO!H146+ABRIL!H146+MAYO!H146+JUNIO!H146+JULIO!H146+AGOSTO!H146+SEPTIEMBRE!H146+OCTUBRE!H146+NOVIEMBRE!H146+DICIEMBRE!H146</f>
        <v>0</v>
      </c>
      <c r="I146" s="160">
        <f>ENERO!I146+FEBRERO!I146+MARZO!I146+ABRIL!I146+MAYO!I146+JUNIO!I146+JULIO!I146+AGOSTO!I146+SEPTIEMBRE!I146+OCTUBRE!I146+NOVIEMBRE!I146+DICIEMBRE!I146</f>
        <v>0</v>
      </c>
      <c r="J146" s="160">
        <f>ENERO!J146+FEBRERO!J146+MARZO!J146+ABRIL!J146+MAYO!J146+JUNIO!J146+JULIO!J146+AGOSTO!J146+SEPTIEMBRE!J146+OCTUBRE!J146+NOVIEMBRE!J146+DICIEMBRE!J146</f>
        <v>0</v>
      </c>
      <c r="K146" s="160">
        <f>ENERO!K146+FEBRERO!K146+MARZO!K146+ABRIL!K146+MAYO!K146+JUNIO!K146+JULIO!K146+AGOSTO!K146+SEPTIEMBRE!K146+OCTUBRE!K146+NOVIEMBRE!K146+DICIEMBRE!K146</f>
        <v>0</v>
      </c>
      <c r="L146" s="161">
        <f>ENERO!L146+FEBRERO!L146+MARZO!L146+ABRIL!L146+MAYO!L146+JUNIO!L146+JULIO!L146+AGOSTO!L146+SEPTIEMBRE!L146+OCTUBRE!L146+NOVIEMBRE!L146+DICIEMBRE!L146</f>
        <v>0</v>
      </c>
      <c r="M146" s="164">
        <f>ENERO!M146+FEBRERO!M146+MARZO!M146+ABRIL!M146+MAYO!M146+JUNIO!M146+JULIO!M146+AGOSTO!M146+SEPTIEMBRE!M146+OCTUBRE!M146+NOVIEMBRE!M146+DICIEMBRE!M146</f>
        <v>0</v>
      </c>
      <c r="N146" s="165">
        <f>ENERO!N146+FEBRERO!N146+MARZO!N146+ABRIL!N146+MAYO!N146+JUNIO!N146+JULIO!N146+AGOSTO!N146+SEPTIEMBRE!N146+OCTUBRE!N146+NOVIEMBRE!N146+DICIEMBRE!N146</f>
        <v>0</v>
      </c>
      <c r="O146" s="166">
        <f>ENERO!O146+FEBRERO!O146+MARZO!O146+ABRIL!O146+MAYO!O146+JUNIO!O146+JULIO!O146+AGOSTO!O146+SEPTIEMBRE!O146+OCTUBRE!O146+NOVIEMBRE!O146+DICIEMBRE!O146</f>
        <v>0</v>
      </c>
      <c r="P146" s="157" t="s">
        <v>140</v>
      </c>
      <c r="U146" s="2"/>
      <c r="V146" s="2"/>
      <c r="W146" s="2"/>
      <c r="X146" s="2"/>
      <c r="Y146" s="2"/>
      <c r="Z146" s="2"/>
      <c r="AX146" s="5"/>
      <c r="AY146" s="5"/>
      <c r="AZ146" s="5"/>
    </row>
    <row r="147" spans="1:52" s="4" customFormat="1" ht="15" customHeight="1" x14ac:dyDescent="0.15">
      <c r="A147" s="260" t="s">
        <v>145</v>
      </c>
      <c r="B147" s="261"/>
      <c r="C147" s="158">
        <f>ENERO!C147+FEBRERO!C147+MARZO!C147+ABRIL!C147+MAYO!C147+JUNIO!C147+JULIO!C147+AGOSTO!C147+SEPTIEMBRE!C147+OCTUBRE!C147+NOVIEMBRE!C147+DICIEMBRE!C147</f>
        <v>0</v>
      </c>
      <c r="D147" s="159">
        <f>ENERO!D147+FEBRERO!D147+MARZO!D147+ABRIL!D147+MAYO!D147+JUNIO!D147+JULIO!D147+AGOSTO!D147+SEPTIEMBRE!D147+OCTUBRE!D147+NOVIEMBRE!D147+DICIEMBRE!D147</f>
        <v>0</v>
      </c>
      <c r="E147" s="160">
        <f>ENERO!E147+FEBRERO!E147+MARZO!E147+ABRIL!E147+MAYO!E147+JUNIO!E147+JULIO!E147+AGOSTO!E147+SEPTIEMBRE!E147+OCTUBRE!E147+NOVIEMBRE!E147+DICIEMBRE!E147</f>
        <v>0</v>
      </c>
      <c r="F147" s="161">
        <f>ENERO!F147+FEBRERO!F147+MARZO!F147+ABRIL!F147+MAYO!F147+JUNIO!F147+JULIO!F147+AGOSTO!F147+SEPTIEMBRE!F147+OCTUBRE!F147+NOVIEMBRE!F147+DICIEMBRE!F147</f>
        <v>0</v>
      </c>
      <c r="G147" s="162">
        <f>ENERO!G147+FEBRERO!G147+MARZO!G147+ABRIL!G147+MAYO!G147+JUNIO!G147+JULIO!G147+AGOSTO!G147+SEPTIEMBRE!G147+OCTUBRE!G147+NOVIEMBRE!G147+DICIEMBRE!G147</f>
        <v>0</v>
      </c>
      <c r="H147" s="160">
        <f>ENERO!H147+FEBRERO!H147+MARZO!H147+ABRIL!H147+MAYO!H147+JUNIO!H147+JULIO!H147+AGOSTO!H147+SEPTIEMBRE!H147+OCTUBRE!H147+NOVIEMBRE!H147+DICIEMBRE!H147</f>
        <v>0</v>
      </c>
      <c r="I147" s="160">
        <f>ENERO!I147+FEBRERO!I147+MARZO!I147+ABRIL!I147+MAYO!I147+JUNIO!I147+JULIO!I147+AGOSTO!I147+SEPTIEMBRE!I147+OCTUBRE!I147+NOVIEMBRE!I147+DICIEMBRE!I147</f>
        <v>0</v>
      </c>
      <c r="J147" s="160">
        <f>ENERO!J147+FEBRERO!J147+MARZO!J147+ABRIL!J147+MAYO!J147+JUNIO!J147+JULIO!J147+AGOSTO!J147+SEPTIEMBRE!J147+OCTUBRE!J147+NOVIEMBRE!J147+DICIEMBRE!J147</f>
        <v>0</v>
      </c>
      <c r="K147" s="160">
        <f>ENERO!K147+FEBRERO!K147+MARZO!K147+ABRIL!K147+MAYO!K147+JUNIO!K147+JULIO!K147+AGOSTO!K147+SEPTIEMBRE!K147+OCTUBRE!K147+NOVIEMBRE!K147+DICIEMBRE!K147</f>
        <v>0</v>
      </c>
      <c r="L147" s="161">
        <f>ENERO!L147+FEBRERO!L147+MARZO!L147+ABRIL!L147+MAYO!L147+JUNIO!L147+JULIO!L147+AGOSTO!L147+SEPTIEMBRE!L147+OCTUBRE!L147+NOVIEMBRE!L147+DICIEMBRE!L147</f>
        <v>0</v>
      </c>
      <c r="M147" s="167">
        <f>ENERO!M147+FEBRERO!M147+MARZO!M147+ABRIL!M147+MAYO!M147+JUNIO!M147+JULIO!M147+AGOSTO!M147+SEPTIEMBRE!M147+OCTUBRE!M147+NOVIEMBRE!M147+DICIEMBRE!M147</f>
        <v>0</v>
      </c>
      <c r="N147" s="165">
        <f>ENERO!N147+FEBRERO!N147+MARZO!N147+ABRIL!N147+MAYO!N147+JUNIO!N147+JULIO!N147+AGOSTO!N147+SEPTIEMBRE!N147+OCTUBRE!N147+NOVIEMBRE!N147+DICIEMBRE!N147</f>
        <v>0</v>
      </c>
      <c r="O147" s="166">
        <f>ENERO!O147+FEBRERO!O147+MARZO!O147+ABRIL!O147+MAYO!O147+JUNIO!O147+JULIO!O147+AGOSTO!O147+SEPTIEMBRE!O147+OCTUBRE!O147+NOVIEMBRE!O147+DICIEMBRE!O147</f>
        <v>0</v>
      </c>
      <c r="P147" s="157" t="s">
        <v>140</v>
      </c>
      <c r="U147" s="2"/>
      <c r="V147" s="2"/>
      <c r="W147" s="2"/>
      <c r="X147" s="2"/>
      <c r="Y147" s="2"/>
      <c r="Z147" s="2"/>
      <c r="AX147" s="5"/>
      <c r="AY147" s="5"/>
      <c r="AZ147" s="5"/>
    </row>
    <row r="148" spans="1:52" s="4" customFormat="1" ht="15" customHeight="1" x14ac:dyDescent="0.15">
      <c r="A148" s="260" t="s">
        <v>146</v>
      </c>
      <c r="B148" s="261"/>
      <c r="C148" s="158">
        <f>ENERO!C148+FEBRERO!C148+MARZO!C148+ABRIL!C148+MAYO!C148+JUNIO!C148+JULIO!C148+AGOSTO!C148+SEPTIEMBRE!C148+OCTUBRE!C148+NOVIEMBRE!C148+DICIEMBRE!C148</f>
        <v>0</v>
      </c>
      <c r="D148" s="159">
        <f>ENERO!D148+FEBRERO!D148+MARZO!D148+ABRIL!D148+MAYO!D148+JUNIO!D148+JULIO!D148+AGOSTO!D148+SEPTIEMBRE!D148+OCTUBRE!D148+NOVIEMBRE!D148+DICIEMBRE!D148</f>
        <v>0</v>
      </c>
      <c r="E148" s="160">
        <f>ENERO!E148+FEBRERO!E148+MARZO!E148+ABRIL!E148+MAYO!E148+JUNIO!E148+JULIO!E148+AGOSTO!E148+SEPTIEMBRE!E148+OCTUBRE!E148+NOVIEMBRE!E148+DICIEMBRE!E148</f>
        <v>0</v>
      </c>
      <c r="F148" s="161">
        <f>ENERO!F148+FEBRERO!F148+MARZO!F148+ABRIL!F148+MAYO!F148+JUNIO!F148+JULIO!F148+AGOSTO!F148+SEPTIEMBRE!F148+OCTUBRE!F148+NOVIEMBRE!F148+DICIEMBRE!F148</f>
        <v>0</v>
      </c>
      <c r="G148" s="162">
        <f>ENERO!G148+FEBRERO!G148+MARZO!G148+ABRIL!G148+MAYO!G148+JUNIO!G148+JULIO!G148+AGOSTO!G148+SEPTIEMBRE!G148+OCTUBRE!G148+NOVIEMBRE!G148+DICIEMBRE!G148</f>
        <v>0</v>
      </c>
      <c r="H148" s="160">
        <f>ENERO!H148+FEBRERO!H148+MARZO!H148+ABRIL!H148+MAYO!H148+JUNIO!H148+JULIO!H148+AGOSTO!H148+SEPTIEMBRE!H148+OCTUBRE!H148+NOVIEMBRE!H148+DICIEMBRE!H148</f>
        <v>0</v>
      </c>
      <c r="I148" s="160">
        <f>ENERO!I148+FEBRERO!I148+MARZO!I148+ABRIL!I148+MAYO!I148+JUNIO!I148+JULIO!I148+AGOSTO!I148+SEPTIEMBRE!I148+OCTUBRE!I148+NOVIEMBRE!I148+DICIEMBRE!I148</f>
        <v>0</v>
      </c>
      <c r="J148" s="160">
        <f>ENERO!J148+FEBRERO!J148+MARZO!J148+ABRIL!J148+MAYO!J148+JUNIO!J148+JULIO!J148+AGOSTO!J148+SEPTIEMBRE!J148+OCTUBRE!J148+NOVIEMBRE!J148+DICIEMBRE!J148</f>
        <v>0</v>
      </c>
      <c r="K148" s="160">
        <f>ENERO!K148+FEBRERO!K148+MARZO!K148+ABRIL!K148+MAYO!K148+JUNIO!K148+JULIO!K148+AGOSTO!K148+SEPTIEMBRE!K148+OCTUBRE!K148+NOVIEMBRE!K148+DICIEMBRE!K148</f>
        <v>0</v>
      </c>
      <c r="L148" s="161">
        <f>ENERO!L148+FEBRERO!L148+MARZO!L148+ABRIL!L148+MAYO!L148+JUNIO!L148+JULIO!L148+AGOSTO!L148+SEPTIEMBRE!L148+OCTUBRE!L148+NOVIEMBRE!L148+DICIEMBRE!L148</f>
        <v>0</v>
      </c>
      <c r="M148" s="167">
        <f>ENERO!M148+FEBRERO!M148+MARZO!M148+ABRIL!M148+MAYO!M148+JUNIO!M148+JULIO!M148+AGOSTO!M148+SEPTIEMBRE!M148+OCTUBRE!M148+NOVIEMBRE!M148+DICIEMBRE!M148</f>
        <v>0</v>
      </c>
      <c r="N148" s="165">
        <f>ENERO!N148+FEBRERO!N148+MARZO!N148+ABRIL!N148+MAYO!N148+JUNIO!N148+JULIO!N148+AGOSTO!N148+SEPTIEMBRE!N148+OCTUBRE!N148+NOVIEMBRE!N148+DICIEMBRE!N148</f>
        <v>0</v>
      </c>
      <c r="O148" s="166">
        <f>ENERO!O148+FEBRERO!O148+MARZO!O148+ABRIL!O148+MAYO!O148+JUNIO!O148+JULIO!O148+AGOSTO!O148+SEPTIEMBRE!O148+OCTUBRE!O148+NOVIEMBRE!O148+DICIEMBRE!O148</f>
        <v>0</v>
      </c>
      <c r="P148" s="157" t="s">
        <v>140</v>
      </c>
      <c r="U148" s="2"/>
      <c r="V148" s="2"/>
      <c r="W148" s="2"/>
      <c r="X148" s="2"/>
      <c r="Y148" s="2"/>
      <c r="Z148" s="2"/>
      <c r="AX148" s="5"/>
      <c r="AY148" s="5"/>
      <c r="AZ148" s="5"/>
    </row>
    <row r="149" spans="1:52" s="4" customFormat="1" ht="11.25" customHeight="1" x14ac:dyDescent="0.15">
      <c r="A149" s="260" t="s">
        <v>147</v>
      </c>
      <c r="B149" s="261"/>
      <c r="C149" s="158">
        <f>ENERO!C149+FEBRERO!C149+MARZO!C149+ABRIL!C149+MAYO!C149+JUNIO!C149+JULIO!C149+AGOSTO!C149+SEPTIEMBRE!C149+OCTUBRE!C149+NOVIEMBRE!C149+DICIEMBRE!C149</f>
        <v>0</v>
      </c>
      <c r="D149" s="159">
        <f>ENERO!D149+FEBRERO!D149+MARZO!D149+ABRIL!D149+MAYO!D149+JUNIO!D149+JULIO!D149+AGOSTO!D149+SEPTIEMBRE!D149+OCTUBRE!D149+NOVIEMBRE!D149+DICIEMBRE!D149</f>
        <v>0</v>
      </c>
      <c r="E149" s="160">
        <f>ENERO!E149+FEBRERO!E149+MARZO!E149+ABRIL!E149+MAYO!E149+JUNIO!E149+JULIO!E149+AGOSTO!E149+SEPTIEMBRE!E149+OCTUBRE!E149+NOVIEMBRE!E149+DICIEMBRE!E149</f>
        <v>0</v>
      </c>
      <c r="F149" s="161">
        <f>ENERO!F149+FEBRERO!F149+MARZO!F149+ABRIL!F149+MAYO!F149+JUNIO!F149+JULIO!F149+AGOSTO!F149+SEPTIEMBRE!F149+OCTUBRE!F149+NOVIEMBRE!F149+DICIEMBRE!F149</f>
        <v>0</v>
      </c>
      <c r="G149" s="162">
        <f>ENERO!G149+FEBRERO!G149+MARZO!G149+ABRIL!G149+MAYO!G149+JUNIO!G149+JULIO!G149+AGOSTO!G149+SEPTIEMBRE!G149+OCTUBRE!G149+NOVIEMBRE!G149+DICIEMBRE!G149</f>
        <v>0</v>
      </c>
      <c r="H149" s="160">
        <f>ENERO!H149+FEBRERO!H149+MARZO!H149+ABRIL!H149+MAYO!H149+JUNIO!H149+JULIO!H149+AGOSTO!H149+SEPTIEMBRE!H149+OCTUBRE!H149+NOVIEMBRE!H149+DICIEMBRE!H149</f>
        <v>0</v>
      </c>
      <c r="I149" s="160">
        <f>ENERO!I149+FEBRERO!I149+MARZO!I149+ABRIL!I149+MAYO!I149+JUNIO!I149+JULIO!I149+AGOSTO!I149+SEPTIEMBRE!I149+OCTUBRE!I149+NOVIEMBRE!I149+DICIEMBRE!I149</f>
        <v>0</v>
      </c>
      <c r="J149" s="160">
        <f>ENERO!J149+FEBRERO!J149+MARZO!J149+ABRIL!J149+MAYO!J149+JUNIO!J149+JULIO!J149+AGOSTO!J149+SEPTIEMBRE!J149+OCTUBRE!J149+NOVIEMBRE!J149+DICIEMBRE!J149</f>
        <v>0</v>
      </c>
      <c r="K149" s="160">
        <f>ENERO!K149+FEBRERO!K149+MARZO!K149+ABRIL!K149+MAYO!K149+JUNIO!K149+JULIO!K149+AGOSTO!K149+SEPTIEMBRE!K149+OCTUBRE!K149+NOVIEMBRE!K149+DICIEMBRE!K149</f>
        <v>0</v>
      </c>
      <c r="L149" s="161">
        <f>ENERO!L149+FEBRERO!L149+MARZO!L149+ABRIL!L149+MAYO!L149+JUNIO!L149+JULIO!L149+AGOSTO!L149+SEPTIEMBRE!L149+OCTUBRE!L149+NOVIEMBRE!L149+DICIEMBRE!L149</f>
        <v>0</v>
      </c>
      <c r="M149" s="163">
        <f>ENERO!M149+FEBRERO!M149+MARZO!M149+ABRIL!M149+MAYO!M149+JUNIO!M149+JULIO!M149+AGOSTO!M149+SEPTIEMBRE!M149+OCTUBRE!M149+NOVIEMBRE!M149+DICIEMBRE!M149</f>
        <v>0</v>
      </c>
      <c r="N149" s="36">
        <f>ENERO!N149+FEBRERO!N149+MARZO!N149+ABRIL!N149+MAYO!N149+JUNIO!N149+JULIO!N149+AGOSTO!N149+SEPTIEMBRE!N149+OCTUBRE!N149+NOVIEMBRE!N149+DICIEMBRE!N149</f>
        <v>0</v>
      </c>
      <c r="O149" s="37">
        <f>ENERO!O149+FEBRERO!O149+MARZO!O149+ABRIL!O149+MAYO!O149+JUNIO!O149+JULIO!O149+AGOSTO!O149+SEPTIEMBRE!O149+OCTUBRE!O149+NOVIEMBRE!O149+DICIEMBRE!O149</f>
        <v>0</v>
      </c>
      <c r="P149" s="157" t="s">
        <v>140</v>
      </c>
      <c r="U149" s="2"/>
      <c r="V149" s="2"/>
      <c r="W149" s="2"/>
      <c r="X149" s="2"/>
      <c r="Y149" s="2"/>
      <c r="Z149" s="2"/>
      <c r="AX149" s="5"/>
      <c r="AY149" s="5"/>
      <c r="AZ149" s="5"/>
    </row>
    <row r="150" spans="1:52" s="4" customFormat="1" ht="23.25" customHeight="1" x14ac:dyDescent="0.15">
      <c r="A150" s="278" t="s">
        <v>148</v>
      </c>
      <c r="B150" s="279"/>
      <c r="C150" s="168">
        <f>ENERO!C150+FEBRERO!C150+MARZO!C150+ABRIL!C150+MAYO!C150+JUNIO!C150+JULIO!C150+AGOSTO!C150+SEPTIEMBRE!C150+OCTUBRE!C150+NOVIEMBRE!C150+DICIEMBRE!C150</f>
        <v>0</v>
      </c>
      <c r="D150" s="169">
        <f>ENERO!D150+FEBRERO!D150+MARZO!D150+ABRIL!D150+MAYO!D150+JUNIO!D150+JULIO!D150+AGOSTO!D150+SEPTIEMBRE!D150+OCTUBRE!D150+NOVIEMBRE!D150+DICIEMBRE!D150</f>
        <v>0</v>
      </c>
      <c r="E150" s="170">
        <f>ENERO!E150+FEBRERO!E150+MARZO!E150+ABRIL!E150+MAYO!E150+JUNIO!E150+JULIO!E150+AGOSTO!E150+SEPTIEMBRE!E150+OCTUBRE!E150+NOVIEMBRE!E150+DICIEMBRE!E150</f>
        <v>0</v>
      </c>
      <c r="F150" s="171">
        <f>ENERO!F150+FEBRERO!F150+MARZO!F150+ABRIL!F150+MAYO!F150+JUNIO!F150+JULIO!F150+AGOSTO!F150+SEPTIEMBRE!F150+OCTUBRE!F150+NOVIEMBRE!F150+DICIEMBRE!F150</f>
        <v>0</v>
      </c>
      <c r="G150" s="172">
        <f>ENERO!G150+FEBRERO!G150+MARZO!G150+ABRIL!G150+MAYO!G150+JUNIO!G150+JULIO!G150+AGOSTO!G150+SEPTIEMBRE!G150+OCTUBRE!G150+NOVIEMBRE!G150+DICIEMBRE!G150</f>
        <v>0</v>
      </c>
      <c r="H150" s="170">
        <f>ENERO!H150+FEBRERO!H150+MARZO!H150+ABRIL!H150+MAYO!H150+JUNIO!H150+JULIO!H150+AGOSTO!H150+SEPTIEMBRE!H150+OCTUBRE!H150+NOVIEMBRE!H150+DICIEMBRE!H150</f>
        <v>0</v>
      </c>
      <c r="I150" s="170">
        <f>ENERO!I150+FEBRERO!I150+MARZO!I150+ABRIL!I150+MAYO!I150+JUNIO!I150+JULIO!I150+AGOSTO!I150+SEPTIEMBRE!I150+OCTUBRE!I150+NOVIEMBRE!I150+DICIEMBRE!I150</f>
        <v>0</v>
      </c>
      <c r="J150" s="170">
        <f>ENERO!J150+FEBRERO!J150+MARZO!J150+ABRIL!J150+MAYO!J150+JUNIO!J150+JULIO!J150+AGOSTO!J150+SEPTIEMBRE!J150+OCTUBRE!J150+NOVIEMBRE!J150+DICIEMBRE!J150</f>
        <v>0</v>
      </c>
      <c r="K150" s="170">
        <f>ENERO!K150+FEBRERO!K150+MARZO!K150+ABRIL!K150+MAYO!K150+JUNIO!K150+JULIO!K150+AGOSTO!K150+SEPTIEMBRE!K150+OCTUBRE!K150+NOVIEMBRE!K150+DICIEMBRE!K150</f>
        <v>0</v>
      </c>
      <c r="L150" s="171">
        <f>ENERO!L150+FEBRERO!L150+MARZO!L150+ABRIL!L150+MAYO!L150+JUNIO!L150+JULIO!L150+AGOSTO!L150+SEPTIEMBRE!L150+OCTUBRE!L150+NOVIEMBRE!L150+DICIEMBRE!L150</f>
        <v>0</v>
      </c>
      <c r="M150" s="172">
        <f>ENERO!M150+FEBRERO!M150+MARZO!M150+ABRIL!M150+MAYO!M150+JUNIO!M150+JULIO!M150+AGOSTO!M150+SEPTIEMBRE!M150+OCTUBRE!M150+NOVIEMBRE!M150+DICIEMBRE!M150</f>
        <v>0</v>
      </c>
      <c r="N150" s="173">
        <f>ENERO!N150+FEBRERO!N150+MARZO!N150+ABRIL!N150+MAYO!N150+JUNIO!N150+JULIO!N150+AGOSTO!N150+SEPTIEMBRE!N150+OCTUBRE!N150+NOVIEMBRE!N150+DICIEMBRE!N150</f>
        <v>0</v>
      </c>
      <c r="O150" s="174">
        <f>ENERO!O150+FEBRERO!O150+MARZO!O150+ABRIL!O150+MAYO!O150+JUNIO!O150+JULIO!O150+AGOSTO!O150+SEPTIEMBRE!O150+OCTUBRE!O150+NOVIEMBRE!O150+DICIEMBRE!O150</f>
        <v>0</v>
      </c>
      <c r="P150" s="157"/>
      <c r="U150" s="2"/>
      <c r="V150" s="2"/>
      <c r="W150" s="2"/>
      <c r="X150" s="2"/>
      <c r="Y150" s="2"/>
      <c r="Z150" s="2"/>
      <c r="AX150" s="5"/>
      <c r="AY150" s="5"/>
      <c r="AZ150" s="5"/>
    </row>
    <row r="151" spans="1:52" s="4" customFormat="1" ht="15" customHeight="1" x14ac:dyDescent="0.15">
      <c r="A151" s="280" t="s">
        <v>149</v>
      </c>
      <c r="B151" s="281"/>
      <c r="C151" s="168">
        <f>ENERO!C151+FEBRERO!C151+MARZO!C151+ABRIL!C151+MAYO!C151+JUNIO!C151+JULIO!C151+AGOSTO!C151+SEPTIEMBRE!C151+OCTUBRE!C151+NOVIEMBRE!C151+DICIEMBRE!C151</f>
        <v>0</v>
      </c>
      <c r="D151" s="169">
        <f>ENERO!D151+FEBRERO!D151+MARZO!D151+ABRIL!D151+MAYO!D151+JUNIO!D151+JULIO!D151+AGOSTO!D151+SEPTIEMBRE!D151+OCTUBRE!D151+NOVIEMBRE!D151+DICIEMBRE!D151</f>
        <v>0</v>
      </c>
      <c r="E151" s="170">
        <f>ENERO!E151+FEBRERO!E151+MARZO!E151+ABRIL!E151+MAYO!E151+JUNIO!E151+JULIO!E151+AGOSTO!E151+SEPTIEMBRE!E151+OCTUBRE!E151+NOVIEMBRE!E151+DICIEMBRE!E151</f>
        <v>0</v>
      </c>
      <c r="F151" s="171">
        <f>ENERO!F151+FEBRERO!F151+MARZO!F151+ABRIL!F151+MAYO!F151+JUNIO!F151+JULIO!F151+AGOSTO!F151+SEPTIEMBRE!F151+OCTUBRE!F151+NOVIEMBRE!F151+DICIEMBRE!F151</f>
        <v>0</v>
      </c>
      <c r="G151" s="175">
        <f>ENERO!G151+FEBRERO!G151+MARZO!G151+ABRIL!G151+MAYO!G151+JUNIO!G151+JULIO!G151+AGOSTO!G151+SEPTIEMBRE!G151+OCTUBRE!G151+NOVIEMBRE!G151+DICIEMBRE!G151</f>
        <v>0</v>
      </c>
      <c r="H151" s="176">
        <f>ENERO!H151+FEBRERO!H151+MARZO!H151+ABRIL!H151+MAYO!H151+JUNIO!H151+JULIO!H151+AGOSTO!H151+SEPTIEMBRE!H151+OCTUBRE!H151+NOVIEMBRE!H151+DICIEMBRE!H151</f>
        <v>0</v>
      </c>
      <c r="I151" s="170">
        <f>ENERO!I151+FEBRERO!I151+MARZO!I151+ABRIL!I151+MAYO!I151+JUNIO!I151+JULIO!I151+AGOSTO!I151+SEPTIEMBRE!I151+OCTUBRE!I151+NOVIEMBRE!I151+DICIEMBRE!I151</f>
        <v>0</v>
      </c>
      <c r="J151" s="170">
        <f>ENERO!J151+FEBRERO!J151+MARZO!J151+ABRIL!J151+MAYO!J151+JUNIO!J151+JULIO!J151+AGOSTO!J151+SEPTIEMBRE!J151+OCTUBRE!J151+NOVIEMBRE!J151+DICIEMBRE!J151</f>
        <v>0</v>
      </c>
      <c r="K151" s="170">
        <f>ENERO!K151+FEBRERO!K151+MARZO!K151+ABRIL!K151+MAYO!K151+JUNIO!K151+JULIO!K151+AGOSTO!K151+SEPTIEMBRE!K151+OCTUBRE!K151+NOVIEMBRE!K151+DICIEMBRE!K151</f>
        <v>0</v>
      </c>
      <c r="L151" s="171">
        <f>ENERO!L151+FEBRERO!L151+MARZO!L151+ABRIL!L151+MAYO!L151+JUNIO!L151+JULIO!L151+AGOSTO!L151+SEPTIEMBRE!L151+OCTUBRE!L151+NOVIEMBRE!L151+DICIEMBRE!L151</f>
        <v>0</v>
      </c>
      <c r="M151" s="172">
        <f>ENERO!M151+FEBRERO!M151+MARZO!M151+ABRIL!M151+MAYO!M151+JUNIO!M151+JULIO!M151+AGOSTO!M151+SEPTIEMBRE!M151+OCTUBRE!M151+NOVIEMBRE!M151+DICIEMBRE!M151</f>
        <v>0</v>
      </c>
      <c r="N151" s="39">
        <f>ENERO!N151+FEBRERO!N151+MARZO!N151+ABRIL!N151+MAYO!N151+JUNIO!N151+JULIO!N151+AGOSTO!N151+SEPTIEMBRE!N151+OCTUBRE!N151+NOVIEMBRE!N151+DICIEMBRE!N151</f>
        <v>0</v>
      </c>
      <c r="O151" s="40">
        <f>ENERO!O151+FEBRERO!O151+MARZO!O151+ABRIL!O151+MAYO!O151+JUNIO!O151+JULIO!O151+AGOSTO!O151+SEPTIEMBRE!O151+OCTUBRE!O151+NOVIEMBRE!O151+DICIEMBRE!O151</f>
        <v>0</v>
      </c>
      <c r="P151" s="157"/>
      <c r="U151" s="2"/>
      <c r="V151" s="2"/>
      <c r="W151" s="2"/>
      <c r="X151" s="2"/>
      <c r="Y151" s="2"/>
      <c r="Z151" s="2"/>
      <c r="AX151" s="5"/>
      <c r="AY151" s="5"/>
      <c r="AZ151" s="5"/>
    </row>
    <row r="152" spans="1:52" s="4" customFormat="1" ht="15" customHeight="1" x14ac:dyDescent="0.15">
      <c r="A152" s="282" t="s">
        <v>150</v>
      </c>
      <c r="B152" s="283"/>
      <c r="C152" s="177">
        <f>ENERO!C152+FEBRERO!C152+MARZO!C152+ABRIL!C152+MAYO!C152+JUNIO!C152+JULIO!C152+AGOSTO!C152+SEPTIEMBRE!C152+OCTUBRE!C152+NOVIEMBRE!C152+DICIEMBRE!C152</f>
        <v>0</v>
      </c>
      <c r="D152" s="178">
        <f>ENERO!D152+FEBRERO!D152+MARZO!D152+ABRIL!D152+MAYO!D152+JUNIO!D152+JULIO!D152+AGOSTO!D152+SEPTIEMBRE!D152+OCTUBRE!D152+NOVIEMBRE!D152+DICIEMBRE!D152</f>
        <v>18</v>
      </c>
      <c r="E152" s="178">
        <f>ENERO!E152+FEBRERO!E152+MARZO!E152+ABRIL!E152+MAYO!E152+JUNIO!E152+JULIO!E152+AGOSTO!E152+SEPTIEMBRE!E152+OCTUBRE!E152+NOVIEMBRE!E152+DICIEMBRE!E152</f>
        <v>0</v>
      </c>
      <c r="F152" s="179">
        <f>ENERO!F152+FEBRERO!F152+MARZO!F152+ABRIL!F152+MAYO!F152+JUNIO!F152+JULIO!F152+AGOSTO!F152+SEPTIEMBRE!F152+OCTUBRE!F152+NOVIEMBRE!F152+DICIEMBRE!F152</f>
        <v>0</v>
      </c>
      <c r="G152" s="177">
        <f>ENERO!G152+FEBRERO!G152+MARZO!G152+ABRIL!G152+MAYO!G152+JUNIO!G152+JULIO!G152+AGOSTO!G152+SEPTIEMBRE!G152+OCTUBRE!G152+NOVIEMBRE!G152+DICIEMBRE!G152</f>
        <v>0</v>
      </c>
      <c r="H152" s="178">
        <f>ENERO!H152+FEBRERO!H152+MARZO!H152+ABRIL!H152+MAYO!H152+JUNIO!H152+JULIO!H152+AGOSTO!H152+SEPTIEMBRE!H152+OCTUBRE!H152+NOVIEMBRE!H152+DICIEMBRE!H152</f>
        <v>0</v>
      </c>
      <c r="I152" s="178">
        <f>ENERO!I152+FEBRERO!I152+MARZO!I152+ABRIL!I152+MAYO!I152+JUNIO!I152+JULIO!I152+AGOSTO!I152+SEPTIEMBRE!I152+OCTUBRE!I152+NOVIEMBRE!I152+DICIEMBRE!I152</f>
        <v>0</v>
      </c>
      <c r="J152" s="178">
        <f>ENERO!J152+FEBRERO!J152+MARZO!J152+ABRIL!J152+MAYO!J152+JUNIO!J152+JULIO!J152+AGOSTO!J152+SEPTIEMBRE!J152+OCTUBRE!J152+NOVIEMBRE!J152+DICIEMBRE!J152</f>
        <v>0</v>
      </c>
      <c r="K152" s="178">
        <f>ENERO!K152+FEBRERO!K152+MARZO!K152+ABRIL!K152+MAYO!K152+JUNIO!K152+JULIO!K152+AGOSTO!K152+SEPTIEMBRE!K152+OCTUBRE!K152+NOVIEMBRE!K152+DICIEMBRE!K152</f>
        <v>0</v>
      </c>
      <c r="L152" s="179">
        <f>ENERO!L152+FEBRERO!L152+MARZO!L152+ABRIL!L152+MAYO!L152+JUNIO!L152+JULIO!L152+AGOSTO!L152+SEPTIEMBRE!L152+OCTUBRE!L152+NOVIEMBRE!L152+DICIEMBRE!L152</f>
        <v>0</v>
      </c>
      <c r="M152" s="180">
        <f>ENERO!M152+FEBRERO!M152+MARZO!M152+ABRIL!M152+MAYO!M152+JUNIO!M152+JULIO!M152+AGOSTO!M152+SEPTIEMBRE!M152+OCTUBRE!M152+NOVIEMBRE!M152+DICIEMBRE!M152</f>
        <v>0</v>
      </c>
      <c r="N152" s="181">
        <f>ENERO!N152+FEBRERO!N152+MARZO!N152+ABRIL!N152+MAYO!N152+JUNIO!N152+JULIO!N152+AGOSTO!N152+SEPTIEMBRE!N152+OCTUBRE!N152+NOVIEMBRE!N152+DICIEMBRE!N152</f>
        <v>0</v>
      </c>
      <c r="O152" s="182">
        <f>ENERO!O152+FEBRERO!O152+MARZO!O152+ABRIL!O152+MAYO!O152+JUNIO!O152+JULIO!O152+AGOSTO!O152+SEPTIEMBRE!O152+OCTUBRE!O152+NOVIEMBRE!O152+DICIEMBRE!O152</f>
        <v>0</v>
      </c>
      <c r="P152" s="157" t="s">
        <v>140</v>
      </c>
      <c r="U152" s="2"/>
      <c r="V152" s="2"/>
      <c r="W152" s="2"/>
      <c r="X152" s="2"/>
      <c r="Y152" s="2"/>
      <c r="Z152" s="2"/>
      <c r="AX152" s="5"/>
      <c r="AY152" s="5"/>
      <c r="AZ152" s="5"/>
    </row>
    <row r="153" spans="1:52" s="4" customFormat="1" ht="24.95" customHeight="1" x14ac:dyDescent="0.15">
      <c r="A153" s="284" t="s">
        <v>151</v>
      </c>
      <c r="B153" s="285"/>
      <c r="C153" s="183">
        <f>ENERO!C153+FEBRERO!C153+MARZO!C153+ABRIL!C153+MAYO!C153+JUNIO!C153+JULIO!C153+AGOSTO!C153+SEPTIEMBRE!C153+OCTUBRE!C153+NOVIEMBRE!C153+DICIEMBRE!C153</f>
        <v>0</v>
      </c>
      <c r="D153" s="184">
        <f>ENERO!D153+FEBRERO!D153+MARZO!D153+ABRIL!D153+MAYO!D153+JUNIO!D153+JULIO!D153+AGOSTO!D153+SEPTIEMBRE!D153+OCTUBRE!D153+NOVIEMBRE!D153+DICIEMBRE!D153</f>
        <v>0</v>
      </c>
      <c r="E153" s="185">
        <f>ENERO!E153+FEBRERO!E153+MARZO!E153+ABRIL!E153+MAYO!E153+JUNIO!E153+JULIO!E153+AGOSTO!E153+SEPTIEMBRE!E153+OCTUBRE!E153+NOVIEMBRE!E153+DICIEMBRE!E153</f>
        <v>0</v>
      </c>
      <c r="F153" s="186">
        <f>ENERO!F153+FEBRERO!F153+MARZO!F153+ABRIL!F153+MAYO!F153+JUNIO!F153+JULIO!F153+AGOSTO!F153+SEPTIEMBRE!F153+OCTUBRE!F153+NOVIEMBRE!F153+DICIEMBRE!F153</f>
        <v>0</v>
      </c>
      <c r="G153" s="187">
        <f>ENERO!G153+FEBRERO!G153+MARZO!G153+ABRIL!G153+MAYO!G153+JUNIO!G153+JULIO!G153+AGOSTO!G153+SEPTIEMBRE!G153+OCTUBRE!G153+NOVIEMBRE!G153+DICIEMBRE!G153</f>
        <v>0</v>
      </c>
      <c r="H153" s="185">
        <f>ENERO!H153+FEBRERO!H153+MARZO!H153+ABRIL!H153+MAYO!H153+JUNIO!H153+JULIO!H153+AGOSTO!H153+SEPTIEMBRE!H153+OCTUBRE!H153+NOVIEMBRE!H153+DICIEMBRE!H153</f>
        <v>0</v>
      </c>
      <c r="I153" s="185">
        <f>ENERO!I153+FEBRERO!I153+MARZO!I153+ABRIL!I153+MAYO!I153+JUNIO!I153+JULIO!I153+AGOSTO!I153+SEPTIEMBRE!I153+OCTUBRE!I153+NOVIEMBRE!I153+DICIEMBRE!I153</f>
        <v>0</v>
      </c>
      <c r="J153" s="185">
        <f>ENERO!J153+FEBRERO!J153+MARZO!J153+ABRIL!J153+MAYO!J153+JUNIO!J153+JULIO!J153+AGOSTO!J153+SEPTIEMBRE!J153+OCTUBRE!J153+NOVIEMBRE!J153+DICIEMBRE!J153</f>
        <v>0</v>
      </c>
      <c r="K153" s="185">
        <f>ENERO!K153+FEBRERO!K153+MARZO!K153+ABRIL!K153+MAYO!K153+JUNIO!K153+JULIO!K153+AGOSTO!K153+SEPTIEMBRE!K153+OCTUBRE!K153+NOVIEMBRE!K153+DICIEMBRE!K153</f>
        <v>0</v>
      </c>
      <c r="L153" s="186">
        <f>ENERO!L153+FEBRERO!L153+MARZO!L153+ABRIL!L153+MAYO!L153+JUNIO!L153+JULIO!L153+AGOSTO!L153+SEPTIEMBRE!L153+OCTUBRE!L153+NOVIEMBRE!L153+DICIEMBRE!L153</f>
        <v>0</v>
      </c>
      <c r="M153" s="180">
        <f>ENERO!M153+FEBRERO!M153+MARZO!M153+ABRIL!M153+MAYO!M153+JUNIO!M153+JULIO!M153+AGOSTO!M153+SEPTIEMBRE!M153+OCTUBRE!M153+NOVIEMBRE!M153+DICIEMBRE!M153</f>
        <v>0</v>
      </c>
      <c r="N153" s="188">
        <f>ENERO!N153+FEBRERO!N153+MARZO!N153+ABRIL!N153+MAYO!N153+JUNIO!N153+JULIO!N153+AGOSTO!N153+SEPTIEMBRE!N153+OCTUBRE!N153+NOVIEMBRE!N153+DICIEMBRE!N153</f>
        <v>0</v>
      </c>
      <c r="O153" s="189">
        <f>ENERO!O153+FEBRERO!O153+MARZO!O153+ABRIL!O153+MAYO!O153+JUNIO!O153+JULIO!O153+AGOSTO!O153+SEPTIEMBRE!O153+OCTUBRE!O153+NOVIEMBRE!O153+DICIEMBRE!O153</f>
        <v>0</v>
      </c>
      <c r="P153" s="157" t="s">
        <v>140</v>
      </c>
      <c r="U153" s="2"/>
      <c r="V153" s="2"/>
      <c r="W153" s="2"/>
      <c r="X153" s="2"/>
      <c r="Y153" s="2"/>
      <c r="Z153" s="2"/>
      <c r="AX153" s="5"/>
      <c r="AY153" s="5"/>
      <c r="AZ153" s="5"/>
    </row>
    <row r="154" spans="1:52" s="4" customFormat="1" ht="24.95" customHeight="1" x14ac:dyDescent="0.2">
      <c r="A154" s="190" t="s">
        <v>152</v>
      </c>
      <c r="B154" s="191"/>
      <c r="C154" s="192"/>
      <c r="D154" s="193"/>
      <c r="E154" s="16"/>
      <c r="F154" s="16"/>
      <c r="G154" s="16"/>
      <c r="H154" s="16"/>
      <c r="I154" s="16"/>
      <c r="J154" s="16"/>
      <c r="K154" s="16"/>
      <c r="L154" s="73"/>
      <c r="M154" s="73"/>
      <c r="N154" s="16"/>
      <c r="O154" s="16"/>
      <c r="P154" s="16"/>
      <c r="U154" s="2"/>
      <c r="V154" s="2"/>
      <c r="W154" s="2"/>
      <c r="X154" s="2"/>
      <c r="Y154" s="2"/>
      <c r="Z154" s="2"/>
      <c r="AX154" s="5"/>
      <c r="AY154" s="5"/>
      <c r="AZ154" s="5"/>
    </row>
    <row r="155" spans="1:52" s="4" customFormat="1" ht="21.75" customHeight="1" x14ac:dyDescent="0.15">
      <c r="A155" s="286" t="s">
        <v>153</v>
      </c>
      <c r="B155" s="287"/>
      <c r="C155" s="194" t="s">
        <v>154</v>
      </c>
      <c r="D155" s="195" t="s">
        <v>155</v>
      </c>
      <c r="E155" s="16"/>
      <c r="F155" s="16"/>
      <c r="G155" s="16"/>
      <c r="H155" s="16"/>
      <c r="I155" s="16"/>
      <c r="J155" s="16"/>
      <c r="K155" s="16"/>
      <c r="L155" s="73"/>
      <c r="M155" s="73"/>
      <c r="N155" s="16"/>
      <c r="O155" s="16"/>
      <c r="P155" s="16"/>
      <c r="U155" s="2"/>
      <c r="V155" s="2"/>
      <c r="W155" s="2"/>
      <c r="X155" s="2"/>
      <c r="Y155" s="2"/>
      <c r="Z155" s="2"/>
      <c r="AX155" s="5"/>
      <c r="AY155" s="5"/>
      <c r="AZ155" s="5"/>
    </row>
    <row r="156" spans="1:52" s="4" customFormat="1" ht="15" customHeight="1" x14ac:dyDescent="0.15">
      <c r="A156" s="288" t="s">
        <v>156</v>
      </c>
      <c r="B156" s="289"/>
      <c r="C156" s="196">
        <f>ENERO!C156+FEBRERO!C156+MARZO!C156+ABRIL!C156+MAYO!C156+JUNIO!C156+JULIO!C156+AGOSTO!C156+SEPTIEMBRE!C156+OCTUBRE!C156+NOVIEMBRE!C156+DICIEMBRE!C156</f>
        <v>0</v>
      </c>
      <c r="D156" s="196">
        <f>ENERO!D156+FEBRERO!D156+MARZO!D156+ABRIL!D156+MAYO!D156+JUNIO!D156+JULIO!D156+AGOSTO!D156+SEPTIEMBRE!D156+OCTUBRE!D156+NOVIEMBRE!D156+DICIEMBRE!D156</f>
        <v>0</v>
      </c>
      <c r="E156" s="16"/>
      <c r="F156" s="16"/>
      <c r="G156" s="16"/>
      <c r="H156" s="16"/>
      <c r="I156" s="16"/>
      <c r="J156" s="16"/>
      <c r="K156" s="16"/>
      <c r="L156" s="73"/>
      <c r="M156" s="73"/>
      <c r="N156" s="16"/>
      <c r="O156" s="16"/>
      <c r="P156" s="16"/>
      <c r="U156" s="2"/>
      <c r="V156" s="2"/>
      <c r="W156" s="2"/>
      <c r="X156" s="2"/>
      <c r="Y156" s="2"/>
      <c r="Z156" s="2"/>
      <c r="AX156" s="5"/>
      <c r="AY156" s="5"/>
      <c r="AZ156" s="5"/>
    </row>
    <row r="157" spans="1:52" s="4" customFormat="1" ht="15" customHeight="1" x14ac:dyDescent="0.15">
      <c r="A157" s="276" t="s">
        <v>157</v>
      </c>
      <c r="B157" s="277"/>
      <c r="C157" s="197">
        <f>ENERO!C157+FEBRERO!C157+MARZO!C157+ABRIL!C157+MAYO!C157+JUNIO!C157+JULIO!C157+AGOSTO!C157+SEPTIEMBRE!C157+OCTUBRE!C157+NOVIEMBRE!C157+DICIEMBRE!C157</f>
        <v>0</v>
      </c>
      <c r="D157" s="198">
        <f>ENERO!D157+FEBRERO!D157+MARZO!D157+ABRIL!D157+MAYO!D157+JUNIO!D157+JULIO!D157+AGOSTO!D157+SEPTIEMBRE!D157+OCTUBRE!D157+NOVIEMBRE!D157+DICIEMBRE!D157</f>
        <v>0</v>
      </c>
      <c r="E157" s="16"/>
      <c r="F157" s="16"/>
      <c r="G157" s="16"/>
      <c r="H157" s="16"/>
      <c r="I157" s="16"/>
      <c r="J157" s="16"/>
      <c r="K157" s="16"/>
      <c r="L157" s="73"/>
      <c r="M157" s="73"/>
      <c r="N157" s="16"/>
      <c r="O157" s="16"/>
      <c r="P157" s="16"/>
      <c r="U157" s="2"/>
      <c r="V157" s="2"/>
      <c r="W157" s="2"/>
      <c r="X157" s="2"/>
      <c r="Y157" s="2"/>
      <c r="Z157" s="2"/>
      <c r="AX157" s="5"/>
      <c r="AY157" s="5"/>
      <c r="AZ157" s="5"/>
    </row>
    <row r="158" spans="1:52" s="4" customFormat="1" ht="10.5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73"/>
      <c r="M158" s="73"/>
      <c r="N158" s="16"/>
      <c r="O158" s="16"/>
      <c r="P158" s="16"/>
      <c r="U158" s="2"/>
      <c r="V158" s="2"/>
      <c r="W158" s="2"/>
      <c r="X158" s="2"/>
      <c r="Y158" s="2"/>
      <c r="Z158" s="2"/>
      <c r="AX158" s="5"/>
      <c r="AY158" s="5"/>
      <c r="AZ158" s="5"/>
    </row>
    <row r="159" spans="1:52" s="4" customFormat="1" ht="10.5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73"/>
      <c r="M159" s="73"/>
      <c r="N159" s="16"/>
      <c r="O159" s="16"/>
      <c r="P159" s="16"/>
      <c r="U159" s="2"/>
      <c r="V159" s="2"/>
      <c r="W159" s="2"/>
      <c r="X159" s="2"/>
      <c r="Y159" s="2"/>
      <c r="Z159" s="2"/>
      <c r="AX159" s="5"/>
      <c r="AY159" s="5"/>
      <c r="AZ159" s="5"/>
    </row>
    <row r="160" spans="1:52" s="4" customFormat="1" ht="10.5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73"/>
      <c r="M160" s="73"/>
      <c r="N160" s="16"/>
      <c r="O160" s="16"/>
      <c r="P160" s="16"/>
      <c r="U160" s="2"/>
      <c r="V160" s="2"/>
      <c r="W160" s="2"/>
      <c r="X160" s="2"/>
      <c r="Y160" s="2"/>
      <c r="Z160" s="2"/>
      <c r="AX160" s="5"/>
      <c r="AY160" s="5"/>
      <c r="AZ160" s="5"/>
    </row>
    <row r="161" spans="12:52" s="4" customFormat="1" x14ac:dyDescent="0.2">
      <c r="L161" s="5"/>
      <c r="M161" s="5"/>
      <c r="N161" s="3"/>
      <c r="U161" s="2"/>
      <c r="V161" s="2"/>
      <c r="W161" s="2"/>
      <c r="X161" s="2"/>
      <c r="Y161" s="2"/>
      <c r="Z161" s="2"/>
      <c r="AX161" s="5"/>
      <c r="AY161" s="5"/>
      <c r="AZ161" s="5"/>
    </row>
    <row r="162" spans="12:52" s="4" customFormat="1" x14ac:dyDescent="0.2">
      <c r="L162" s="5"/>
      <c r="M162" s="5"/>
      <c r="N162" s="3"/>
      <c r="U162" s="2"/>
      <c r="V162" s="2"/>
      <c r="W162" s="2"/>
      <c r="X162" s="2"/>
      <c r="Y162" s="2"/>
      <c r="Z162" s="2"/>
      <c r="AX162" s="5"/>
      <c r="AY162" s="5"/>
      <c r="AZ162" s="5"/>
    </row>
    <row r="163" spans="12:52" s="4" customFormat="1" x14ac:dyDescent="0.2">
      <c r="L163" s="5"/>
      <c r="M163" s="5"/>
      <c r="N163" s="3"/>
      <c r="U163" s="2"/>
      <c r="V163" s="2"/>
      <c r="W163" s="2"/>
      <c r="X163" s="2"/>
      <c r="Y163" s="2"/>
      <c r="Z163" s="2"/>
      <c r="AX163" s="5"/>
      <c r="AY163" s="5"/>
      <c r="AZ163" s="5"/>
    </row>
    <row r="164" spans="12:52" s="4" customFormat="1" x14ac:dyDescent="0.2">
      <c r="L164" s="5"/>
      <c r="M164" s="5"/>
      <c r="N164" s="3"/>
      <c r="U164" s="2"/>
      <c r="V164" s="2"/>
      <c r="W164" s="2"/>
      <c r="X164" s="2"/>
      <c r="Y164" s="2"/>
      <c r="Z164" s="2"/>
      <c r="AX164" s="5"/>
      <c r="AY164" s="5"/>
      <c r="AZ164" s="5"/>
    </row>
    <row r="165" spans="12:52" s="4" customFormat="1" x14ac:dyDescent="0.2">
      <c r="L165" s="3"/>
      <c r="U165" s="5"/>
      <c r="V165" s="5"/>
      <c r="W165" s="5"/>
      <c r="X165" s="5"/>
    </row>
    <row r="166" spans="12:52" s="4" customFormat="1" x14ac:dyDescent="0.2">
      <c r="L166" s="3"/>
      <c r="U166" s="5"/>
      <c r="V166" s="5"/>
      <c r="W166" s="5"/>
      <c r="X166" s="5"/>
    </row>
    <row r="167" spans="12:52" s="4" customFormat="1" x14ac:dyDescent="0.2">
      <c r="L167" s="3"/>
      <c r="U167" s="5"/>
      <c r="V167" s="5"/>
      <c r="W167" s="5"/>
      <c r="X167" s="5"/>
    </row>
    <row r="168" spans="12:52" s="4" customFormat="1" x14ac:dyDescent="0.2">
      <c r="L168" s="3"/>
      <c r="U168" s="5"/>
      <c r="V168" s="5"/>
      <c r="W168" s="5"/>
      <c r="X168" s="5"/>
    </row>
    <row r="169" spans="12:52" s="4" customFormat="1" x14ac:dyDescent="0.2">
      <c r="L169" s="3"/>
      <c r="U169" s="5"/>
      <c r="V169" s="5"/>
      <c r="W169" s="5"/>
      <c r="X169" s="5"/>
    </row>
    <row r="170" spans="12:52" s="4" customFormat="1" x14ac:dyDescent="0.2">
      <c r="L170" s="3"/>
      <c r="U170" s="5"/>
      <c r="V170" s="5"/>
      <c r="W170" s="5"/>
      <c r="X170" s="5"/>
    </row>
    <row r="171" spans="12:52" s="4" customFormat="1" x14ac:dyDescent="0.2">
      <c r="L171" s="3"/>
      <c r="U171" s="5"/>
      <c r="V171" s="5"/>
      <c r="W171" s="5"/>
      <c r="X171" s="5"/>
    </row>
    <row r="172" spans="12:52" s="4" customFormat="1" x14ac:dyDescent="0.2">
      <c r="L172" s="3"/>
      <c r="U172" s="5"/>
      <c r="V172" s="5"/>
      <c r="W172" s="5"/>
      <c r="X172" s="5"/>
    </row>
    <row r="173" spans="12:52" s="4" customFormat="1" x14ac:dyDescent="0.2">
      <c r="L173" s="3"/>
      <c r="U173" s="5"/>
      <c r="V173" s="5"/>
      <c r="W173" s="5"/>
      <c r="X173" s="5"/>
    </row>
    <row r="174" spans="12:52" s="4" customFormat="1" x14ac:dyDescent="0.2">
      <c r="L174" s="3"/>
      <c r="U174" s="5"/>
      <c r="V174" s="5"/>
      <c r="W174" s="5"/>
      <c r="X174" s="5"/>
    </row>
    <row r="175" spans="12:52" s="4" customFormat="1" x14ac:dyDescent="0.2">
      <c r="L175" s="3"/>
      <c r="U175" s="5"/>
      <c r="V175" s="5"/>
      <c r="W175" s="5"/>
      <c r="X175" s="5"/>
    </row>
    <row r="176" spans="12:52" s="4" customFormat="1" x14ac:dyDescent="0.2">
      <c r="L176" s="3"/>
      <c r="U176" s="5"/>
      <c r="V176" s="5"/>
      <c r="W176" s="5"/>
      <c r="X176" s="5"/>
    </row>
    <row r="177" spans="12:24" s="4" customFormat="1" x14ac:dyDescent="0.2">
      <c r="L177" s="3"/>
      <c r="U177" s="5"/>
      <c r="V177" s="5"/>
      <c r="W177" s="5"/>
      <c r="X177" s="5"/>
    </row>
    <row r="178" spans="12:24" s="4" customFormat="1" x14ac:dyDescent="0.2">
      <c r="L178" s="3"/>
      <c r="U178" s="5"/>
      <c r="V178" s="5"/>
      <c r="W178" s="5"/>
      <c r="X178" s="5"/>
    </row>
    <row r="179" spans="12:24" s="4" customFormat="1" x14ac:dyDescent="0.2">
      <c r="L179" s="3"/>
      <c r="U179" s="5"/>
      <c r="V179" s="5"/>
      <c r="W179" s="5"/>
      <c r="X179" s="5"/>
    </row>
    <row r="180" spans="12:24" s="4" customFormat="1" x14ac:dyDescent="0.2">
      <c r="L180" s="3"/>
      <c r="U180" s="5"/>
      <c r="V180" s="5"/>
      <c r="W180" s="5"/>
      <c r="X180" s="5"/>
    </row>
    <row r="181" spans="12:24" s="4" customFormat="1" x14ac:dyDescent="0.2">
      <c r="L181" s="3"/>
      <c r="U181" s="5"/>
      <c r="V181" s="5"/>
      <c r="W181" s="5"/>
      <c r="X181" s="5"/>
    </row>
    <row r="182" spans="12:24" s="4" customFormat="1" x14ac:dyDescent="0.2">
      <c r="L182" s="3"/>
      <c r="U182" s="5"/>
      <c r="V182" s="5"/>
      <c r="W182" s="5"/>
      <c r="X182" s="5"/>
    </row>
    <row r="183" spans="12:24" s="4" customFormat="1" x14ac:dyDescent="0.2">
      <c r="L183" s="3"/>
      <c r="U183" s="5"/>
      <c r="V183" s="5"/>
      <c r="W183" s="5"/>
      <c r="X183" s="5"/>
    </row>
    <row r="184" spans="12:24" s="4" customFormat="1" x14ac:dyDescent="0.2">
      <c r="L184" s="3"/>
      <c r="U184" s="5"/>
      <c r="V184" s="5"/>
      <c r="W184" s="5"/>
      <c r="X184" s="5"/>
    </row>
    <row r="185" spans="12:24" s="4" customFormat="1" x14ac:dyDescent="0.2">
      <c r="L185" s="3"/>
      <c r="U185" s="5"/>
      <c r="V185" s="5"/>
      <c r="W185" s="5"/>
      <c r="X185" s="5"/>
    </row>
    <row r="186" spans="12:24" s="4" customFormat="1" x14ac:dyDescent="0.2">
      <c r="L186" s="3"/>
      <c r="U186" s="5"/>
      <c r="V186" s="5"/>
      <c r="W186" s="5"/>
      <c r="X186" s="5"/>
    </row>
    <row r="187" spans="12:24" s="4" customFormat="1" x14ac:dyDescent="0.2">
      <c r="L187" s="3"/>
      <c r="U187" s="5"/>
      <c r="V187" s="5"/>
      <c r="W187" s="5"/>
      <c r="X187" s="5"/>
    </row>
    <row r="188" spans="12:24" s="4" customFormat="1" x14ac:dyDescent="0.2">
      <c r="L188" s="3"/>
      <c r="U188" s="5"/>
      <c r="V188" s="5"/>
      <c r="W188" s="5"/>
      <c r="X188" s="5"/>
    </row>
    <row r="189" spans="12:24" s="4" customFormat="1" x14ac:dyDescent="0.2">
      <c r="L189" s="3"/>
      <c r="U189" s="5"/>
      <c r="V189" s="5"/>
      <c r="W189" s="5"/>
      <c r="X189" s="5"/>
    </row>
    <row r="190" spans="12:24" s="4" customFormat="1" x14ac:dyDescent="0.2">
      <c r="L190" s="3"/>
      <c r="U190" s="5"/>
      <c r="V190" s="5"/>
      <c r="W190" s="5"/>
      <c r="X190" s="5"/>
    </row>
    <row r="191" spans="12:24" s="4" customFormat="1" x14ac:dyDescent="0.2">
      <c r="L191" s="3"/>
      <c r="U191" s="5"/>
      <c r="V191" s="5"/>
      <c r="W191" s="5"/>
      <c r="X191" s="5"/>
    </row>
    <row r="192" spans="12:24" s="4" customFormat="1" x14ac:dyDescent="0.2">
      <c r="L192" s="3"/>
      <c r="U192" s="5"/>
      <c r="V192" s="5"/>
      <c r="W192" s="5"/>
      <c r="X192" s="5"/>
    </row>
    <row r="193" spans="12:24" s="4" customFormat="1" x14ac:dyDescent="0.2">
      <c r="L193" s="3"/>
      <c r="U193" s="5"/>
      <c r="V193" s="5"/>
      <c r="W193" s="5"/>
      <c r="X193" s="5"/>
    </row>
    <row r="194" spans="12:24" s="4" customFormat="1" x14ac:dyDescent="0.2">
      <c r="L194" s="3"/>
      <c r="U194" s="5"/>
      <c r="V194" s="5"/>
      <c r="W194" s="5"/>
      <c r="X194" s="5"/>
    </row>
    <row r="195" spans="12:24" s="4" customFormat="1" x14ac:dyDescent="0.2">
      <c r="L195" s="3"/>
      <c r="U195" s="5"/>
      <c r="V195" s="5"/>
      <c r="W195" s="5"/>
      <c r="X195" s="5"/>
    </row>
    <row r="196" spans="12:24" s="4" customFormat="1" x14ac:dyDescent="0.2">
      <c r="L196" s="3"/>
      <c r="U196" s="5"/>
      <c r="V196" s="5"/>
      <c r="W196" s="5"/>
      <c r="X196" s="5"/>
    </row>
    <row r="197" spans="12:24" s="4" customFormat="1" x14ac:dyDescent="0.2">
      <c r="L197" s="3"/>
      <c r="U197" s="5"/>
      <c r="V197" s="5"/>
      <c r="W197" s="5"/>
      <c r="X197" s="5"/>
    </row>
    <row r="198" spans="12:24" s="4" customFormat="1" x14ac:dyDescent="0.2">
      <c r="L198" s="3"/>
      <c r="U198" s="5"/>
      <c r="V198" s="5"/>
      <c r="W198" s="5"/>
      <c r="X198" s="5"/>
    </row>
    <row r="199" spans="12:24" s="4" customFormat="1" x14ac:dyDescent="0.2">
      <c r="L199" s="3"/>
      <c r="U199" s="5"/>
      <c r="V199" s="5"/>
      <c r="W199" s="5"/>
      <c r="X199" s="5"/>
    </row>
    <row r="200" spans="12:24" s="4" customFormat="1" x14ac:dyDescent="0.2">
      <c r="L200" s="3"/>
      <c r="U200" s="5"/>
      <c r="V200" s="5"/>
      <c r="W200" s="5"/>
      <c r="X200" s="5"/>
    </row>
    <row r="201" spans="12:24" s="4" customFormat="1" x14ac:dyDescent="0.2">
      <c r="L201" s="3"/>
      <c r="U201" s="5"/>
      <c r="V201" s="5"/>
      <c r="W201" s="5"/>
      <c r="X201" s="5"/>
    </row>
    <row r="202" spans="12:24" s="4" customFormat="1" x14ac:dyDescent="0.2">
      <c r="L202" s="3"/>
      <c r="U202" s="5"/>
      <c r="V202" s="5"/>
      <c r="W202" s="5"/>
      <c r="X202" s="5"/>
    </row>
    <row r="203" spans="12:24" s="4" customFormat="1" x14ac:dyDescent="0.2">
      <c r="L203" s="3"/>
      <c r="U203" s="5"/>
      <c r="V203" s="5"/>
      <c r="W203" s="5"/>
      <c r="X203" s="5"/>
    </row>
    <row r="204" spans="12:24" s="4" customFormat="1" x14ac:dyDescent="0.2">
      <c r="L204" s="3"/>
      <c r="U204" s="5"/>
      <c r="V204" s="5"/>
      <c r="W204" s="5"/>
      <c r="X204" s="5"/>
    </row>
    <row r="205" spans="12:24" s="4" customFormat="1" x14ac:dyDescent="0.2">
      <c r="L205" s="3"/>
      <c r="U205" s="5"/>
      <c r="V205" s="5"/>
      <c r="W205" s="5"/>
      <c r="X205" s="5"/>
    </row>
    <row r="206" spans="12:24" s="4" customFormat="1" x14ac:dyDescent="0.2">
      <c r="L206" s="3"/>
      <c r="U206" s="5"/>
      <c r="V206" s="5"/>
      <c r="W206" s="5"/>
      <c r="X206" s="5"/>
    </row>
    <row r="207" spans="12:24" s="4" customFormat="1" x14ac:dyDescent="0.2">
      <c r="L207" s="3"/>
      <c r="U207" s="5"/>
      <c r="V207" s="5"/>
      <c r="W207" s="5"/>
      <c r="X207" s="5"/>
    </row>
    <row r="208" spans="12:24" s="4" customFormat="1" x14ac:dyDescent="0.2">
      <c r="L208" s="3"/>
      <c r="U208" s="5"/>
      <c r="V208" s="5"/>
      <c r="W208" s="5"/>
      <c r="X208" s="5"/>
    </row>
    <row r="209" spans="1:27" s="4" customFormat="1" x14ac:dyDescent="0.2">
      <c r="L209" s="3"/>
      <c r="U209" s="5"/>
      <c r="V209" s="5"/>
      <c r="W209" s="5"/>
      <c r="X209" s="5"/>
    </row>
    <row r="210" spans="1:27" s="4" customFormat="1" x14ac:dyDescent="0.2">
      <c r="L210" s="3"/>
      <c r="U210" s="5"/>
      <c r="V210" s="5"/>
      <c r="W210" s="5"/>
      <c r="X210" s="5"/>
    </row>
    <row r="211" spans="1:27" s="4" customFormat="1" x14ac:dyDescent="0.2">
      <c r="L211" s="3"/>
      <c r="U211" s="5"/>
      <c r="V211" s="5"/>
      <c r="W211" s="5"/>
      <c r="X211" s="5"/>
    </row>
    <row r="212" spans="1:27" s="4" customFormat="1" x14ac:dyDescent="0.2">
      <c r="L212" s="3"/>
      <c r="U212" s="5"/>
      <c r="V212" s="5"/>
      <c r="W212" s="5"/>
      <c r="X212" s="5"/>
    </row>
    <row r="213" spans="1:27" s="4" customFormat="1" x14ac:dyDescent="0.2">
      <c r="L213" s="3"/>
      <c r="U213" s="5"/>
      <c r="V213" s="5"/>
      <c r="W213" s="5"/>
      <c r="X213" s="5"/>
    </row>
    <row r="214" spans="1:27" s="4" customFormat="1" x14ac:dyDescent="0.2">
      <c r="L214" s="3"/>
      <c r="U214" s="5"/>
      <c r="V214" s="5"/>
      <c r="W214" s="5"/>
      <c r="X214" s="5"/>
    </row>
    <row r="215" spans="1:27" s="4" customFormat="1" x14ac:dyDescent="0.2">
      <c r="L215" s="3"/>
      <c r="U215" s="5"/>
      <c r="V215" s="5"/>
      <c r="W215" s="5"/>
      <c r="X215" s="5"/>
    </row>
    <row r="216" spans="1:27" s="4" customFormat="1" hidden="1" x14ac:dyDescent="0.2">
      <c r="A216" s="199">
        <f ca="1">SUM(A8:O157)</f>
        <v>64594</v>
      </c>
      <c r="L216" s="3"/>
      <c r="U216" s="5"/>
      <c r="V216" s="5"/>
      <c r="W216" s="5"/>
      <c r="X216" s="5"/>
    </row>
    <row r="217" spans="1:27" s="200" customFormat="1" hidden="1" x14ac:dyDescent="0.2">
      <c r="A217" s="200">
        <f ca="1">SUM(A12:O157)</f>
        <v>64594</v>
      </c>
      <c r="L217" s="201"/>
      <c r="AA217" s="202">
        <f ca="1">SUM(AA1:AB216)</f>
        <v>1</v>
      </c>
    </row>
    <row r="218" spans="1:27" s="4" customFormat="1" x14ac:dyDescent="0.2">
      <c r="L218" s="3"/>
      <c r="U218" s="5"/>
      <c r="V218" s="5"/>
      <c r="W218" s="5"/>
      <c r="X218" s="5"/>
    </row>
    <row r="219" spans="1:27" s="4" customFormat="1" x14ac:dyDescent="0.2">
      <c r="L219" s="3"/>
      <c r="U219" s="5"/>
      <c r="V219" s="5"/>
      <c r="W219" s="5"/>
      <c r="X219" s="5"/>
    </row>
    <row r="220" spans="1:27" s="4" customFormat="1" x14ac:dyDescent="0.2">
      <c r="L220" s="3"/>
      <c r="U220" s="5"/>
      <c r="V220" s="5"/>
      <c r="W220" s="5"/>
      <c r="X220" s="5"/>
    </row>
    <row r="221" spans="1:27" s="4" customFormat="1" x14ac:dyDescent="0.2">
      <c r="L221" s="3"/>
      <c r="U221" s="5"/>
      <c r="V221" s="5"/>
      <c r="W221" s="5"/>
      <c r="X221" s="5"/>
    </row>
    <row r="222" spans="1:27" s="4" customFormat="1" x14ac:dyDescent="0.2">
      <c r="L222" s="3"/>
      <c r="U222" s="5"/>
      <c r="V222" s="5"/>
      <c r="W222" s="5"/>
      <c r="X222" s="5"/>
    </row>
    <row r="223" spans="1:27" x14ac:dyDescent="0.2">
      <c r="U223" s="205"/>
      <c r="V223" s="205"/>
      <c r="W223" s="205"/>
      <c r="X223" s="205"/>
    </row>
    <row r="224" spans="1:27" x14ac:dyDescent="0.2">
      <c r="U224" s="205"/>
      <c r="V224" s="205"/>
      <c r="W224" s="205"/>
      <c r="X224" s="205"/>
    </row>
    <row r="225" spans="21:24" x14ac:dyDescent="0.2">
      <c r="U225" s="205"/>
      <c r="V225" s="205"/>
      <c r="W225" s="205"/>
      <c r="X225" s="205"/>
    </row>
    <row r="226" spans="21:24" x14ac:dyDescent="0.2">
      <c r="U226" s="205"/>
      <c r="V226" s="205"/>
      <c r="W226" s="205"/>
      <c r="X226" s="205"/>
    </row>
    <row r="227" spans="21:24" x14ac:dyDescent="0.2">
      <c r="U227" s="205"/>
      <c r="V227" s="205"/>
      <c r="W227" s="205"/>
      <c r="X227" s="205"/>
    </row>
    <row r="228" spans="21:24" x14ac:dyDescent="0.2">
      <c r="U228" s="205"/>
      <c r="V228" s="205"/>
      <c r="W228" s="205"/>
      <c r="X228" s="205"/>
    </row>
    <row r="229" spans="21:24" x14ac:dyDescent="0.2">
      <c r="U229" s="205"/>
      <c r="V229" s="205"/>
      <c r="W229" s="205"/>
      <c r="X229" s="205"/>
    </row>
    <row r="230" spans="21:24" x14ac:dyDescent="0.2">
      <c r="U230" s="205"/>
      <c r="V230" s="205"/>
      <c r="W230" s="205"/>
      <c r="X230" s="205"/>
    </row>
    <row r="231" spans="21:24" x14ac:dyDescent="0.2">
      <c r="U231" s="205"/>
      <c r="V231" s="205"/>
      <c r="W231" s="205"/>
      <c r="X231" s="205"/>
    </row>
    <row r="232" spans="21:24" x14ac:dyDescent="0.2">
      <c r="U232" s="205"/>
      <c r="V232" s="205"/>
      <c r="W232" s="205"/>
      <c r="X232" s="205"/>
    </row>
    <row r="233" spans="21:24" x14ac:dyDescent="0.2">
      <c r="U233" s="205"/>
      <c r="V233" s="205"/>
      <c r="W233" s="205"/>
      <c r="X233" s="205"/>
    </row>
    <row r="234" spans="21:24" x14ac:dyDescent="0.2">
      <c r="U234" s="205"/>
      <c r="V234" s="205"/>
      <c r="W234" s="205"/>
      <c r="X234" s="205"/>
    </row>
    <row r="235" spans="21:24" x14ac:dyDescent="0.2">
      <c r="U235" s="205"/>
      <c r="V235" s="205"/>
      <c r="W235" s="205"/>
      <c r="X235" s="205"/>
    </row>
    <row r="236" spans="21:24" x14ac:dyDescent="0.2">
      <c r="U236" s="205"/>
      <c r="V236" s="205"/>
      <c r="W236" s="205"/>
      <c r="X236" s="205"/>
    </row>
    <row r="237" spans="21:24" x14ac:dyDescent="0.2">
      <c r="U237" s="205"/>
      <c r="V237" s="205"/>
      <c r="W237" s="205"/>
      <c r="X237" s="205"/>
    </row>
    <row r="238" spans="21:24" x14ac:dyDescent="0.2">
      <c r="U238" s="205"/>
      <c r="V238" s="205"/>
      <c r="W238" s="205"/>
      <c r="X238" s="205"/>
    </row>
    <row r="239" spans="21:24" x14ac:dyDescent="0.2">
      <c r="U239" s="205"/>
      <c r="V239" s="205"/>
      <c r="W239" s="205"/>
      <c r="X239" s="205"/>
    </row>
    <row r="240" spans="21:24" x14ac:dyDescent="0.2">
      <c r="U240" s="205"/>
      <c r="V240" s="205"/>
      <c r="W240" s="205"/>
      <c r="X240" s="205"/>
    </row>
    <row r="241" spans="21:24" x14ac:dyDescent="0.2">
      <c r="U241" s="205"/>
      <c r="V241" s="205"/>
      <c r="W241" s="205"/>
      <c r="X241" s="205"/>
    </row>
    <row r="242" spans="21:24" x14ac:dyDescent="0.2">
      <c r="U242" s="205"/>
      <c r="V242" s="205"/>
      <c r="W242" s="205"/>
      <c r="X242" s="205"/>
    </row>
    <row r="243" spans="21:24" x14ac:dyDescent="0.2">
      <c r="U243" s="205"/>
      <c r="V243" s="205"/>
      <c r="W243" s="205"/>
      <c r="X243" s="205"/>
    </row>
    <row r="244" spans="21:24" x14ac:dyDescent="0.2">
      <c r="U244" s="205"/>
      <c r="V244" s="205"/>
      <c r="W244" s="205"/>
      <c r="X244" s="205"/>
    </row>
    <row r="245" spans="21:24" x14ac:dyDescent="0.2">
      <c r="U245" s="205"/>
      <c r="V245" s="205"/>
      <c r="W245" s="205"/>
      <c r="X245" s="205"/>
    </row>
    <row r="246" spans="21:24" x14ac:dyDescent="0.2">
      <c r="U246" s="205"/>
      <c r="V246" s="205"/>
      <c r="W246" s="205"/>
      <c r="X246" s="205"/>
    </row>
    <row r="247" spans="21:24" x14ac:dyDescent="0.2">
      <c r="U247" s="205"/>
      <c r="V247" s="205"/>
      <c r="W247" s="205"/>
      <c r="X247" s="205"/>
    </row>
    <row r="248" spans="21:24" x14ac:dyDescent="0.2">
      <c r="U248" s="205"/>
      <c r="V248" s="205"/>
      <c r="W248" s="205"/>
      <c r="X248" s="205"/>
    </row>
    <row r="249" spans="21:24" x14ac:dyDescent="0.2">
      <c r="U249" s="205"/>
      <c r="V249" s="205"/>
      <c r="W249" s="205"/>
      <c r="X249" s="205"/>
    </row>
    <row r="250" spans="21:24" x14ac:dyDescent="0.2">
      <c r="U250" s="205"/>
      <c r="V250" s="205"/>
      <c r="W250" s="205"/>
      <c r="X250" s="205"/>
    </row>
    <row r="251" spans="21:24" x14ac:dyDescent="0.2">
      <c r="U251" s="205"/>
      <c r="V251" s="205"/>
      <c r="W251" s="205"/>
      <c r="X251" s="205"/>
    </row>
    <row r="252" spans="21:24" x14ac:dyDescent="0.2">
      <c r="U252" s="205"/>
      <c r="V252" s="205"/>
      <c r="W252" s="205"/>
      <c r="X252" s="205"/>
    </row>
    <row r="253" spans="21:24" x14ac:dyDescent="0.2">
      <c r="U253" s="205"/>
      <c r="V253" s="205"/>
      <c r="W253" s="205"/>
      <c r="X253" s="205"/>
    </row>
    <row r="254" spans="21:24" x14ac:dyDescent="0.2">
      <c r="U254" s="205"/>
      <c r="V254" s="205"/>
      <c r="W254" s="205"/>
      <c r="X254" s="205"/>
    </row>
    <row r="255" spans="21:24" x14ac:dyDescent="0.2">
      <c r="U255" s="205"/>
      <c r="V255" s="205"/>
      <c r="W255" s="205"/>
      <c r="X255" s="205"/>
    </row>
    <row r="256" spans="21:24" x14ac:dyDescent="0.2">
      <c r="U256" s="205"/>
      <c r="V256" s="205"/>
      <c r="W256" s="205"/>
      <c r="X256" s="205"/>
    </row>
    <row r="257" spans="21:24" x14ac:dyDescent="0.2">
      <c r="U257" s="205"/>
      <c r="V257" s="205"/>
      <c r="W257" s="205"/>
      <c r="X257" s="205"/>
    </row>
    <row r="258" spans="21:24" x14ac:dyDescent="0.2">
      <c r="U258" s="205"/>
      <c r="V258" s="205"/>
      <c r="W258" s="205"/>
      <c r="X258" s="205"/>
    </row>
    <row r="259" spans="21:24" x14ac:dyDescent="0.2">
      <c r="U259" s="205"/>
      <c r="V259" s="205"/>
      <c r="W259" s="205"/>
      <c r="X259" s="205"/>
    </row>
    <row r="260" spans="21:24" x14ac:dyDescent="0.2">
      <c r="U260" s="205"/>
      <c r="V260" s="205"/>
      <c r="W260" s="205"/>
      <c r="X260" s="205"/>
    </row>
    <row r="261" spans="21:24" x14ac:dyDescent="0.2">
      <c r="U261" s="205"/>
      <c r="V261" s="205"/>
      <c r="W261" s="205"/>
      <c r="X261" s="205"/>
    </row>
    <row r="262" spans="21:24" x14ac:dyDescent="0.2">
      <c r="U262" s="205"/>
      <c r="V262" s="205"/>
      <c r="W262" s="205"/>
      <c r="X262" s="205"/>
    </row>
    <row r="263" spans="21:24" x14ac:dyDescent="0.2">
      <c r="U263" s="205"/>
      <c r="V263" s="205"/>
      <c r="W263" s="205"/>
      <c r="X263" s="205"/>
    </row>
    <row r="264" spans="21:24" x14ac:dyDescent="0.2">
      <c r="U264" s="205"/>
      <c r="V264" s="205"/>
      <c r="W264" s="205"/>
      <c r="X264" s="205"/>
    </row>
    <row r="265" spans="21:24" x14ac:dyDescent="0.2">
      <c r="U265" s="205"/>
      <c r="V265" s="205"/>
      <c r="W265" s="205"/>
      <c r="X265" s="205"/>
    </row>
    <row r="266" spans="21:24" x14ac:dyDescent="0.2">
      <c r="U266" s="205"/>
      <c r="V266" s="205"/>
      <c r="W266" s="205"/>
      <c r="X266" s="205"/>
    </row>
    <row r="267" spans="21:24" x14ac:dyDescent="0.2">
      <c r="U267" s="205"/>
      <c r="V267" s="205"/>
      <c r="W267" s="205"/>
      <c r="X267" s="205"/>
    </row>
    <row r="268" spans="21:24" x14ac:dyDescent="0.2">
      <c r="U268" s="205"/>
      <c r="V268" s="205"/>
      <c r="W268" s="205"/>
      <c r="X268" s="205"/>
    </row>
    <row r="269" spans="21:24" x14ac:dyDescent="0.2">
      <c r="U269" s="205"/>
      <c r="V269" s="205"/>
      <c r="W269" s="205"/>
      <c r="X269" s="205"/>
    </row>
    <row r="270" spans="21:24" x14ac:dyDescent="0.2">
      <c r="U270" s="205"/>
      <c r="V270" s="205"/>
      <c r="W270" s="205"/>
      <c r="X270" s="205"/>
    </row>
    <row r="271" spans="21:24" x14ac:dyDescent="0.2">
      <c r="U271" s="205"/>
      <c r="V271" s="205"/>
      <c r="W271" s="205"/>
      <c r="X271" s="205"/>
    </row>
    <row r="272" spans="21:24" x14ac:dyDescent="0.2">
      <c r="U272" s="205"/>
      <c r="V272" s="205"/>
      <c r="W272" s="205"/>
      <c r="X272" s="205"/>
    </row>
    <row r="273" spans="21:24" x14ac:dyDescent="0.2">
      <c r="U273" s="205"/>
      <c r="V273" s="205"/>
      <c r="W273" s="205"/>
      <c r="X273" s="205"/>
    </row>
    <row r="274" spans="21:24" x14ac:dyDescent="0.2">
      <c r="U274" s="205"/>
      <c r="V274" s="205"/>
      <c r="W274" s="205"/>
      <c r="X274" s="205"/>
    </row>
    <row r="275" spans="21:24" x14ac:dyDescent="0.2">
      <c r="U275" s="205"/>
      <c r="V275" s="205"/>
      <c r="W275" s="205"/>
      <c r="X275" s="205"/>
    </row>
    <row r="276" spans="21:24" x14ac:dyDescent="0.2">
      <c r="U276" s="205"/>
      <c r="V276" s="205"/>
      <c r="W276" s="205"/>
      <c r="X276" s="205"/>
    </row>
    <row r="277" spans="21:24" x14ac:dyDescent="0.2">
      <c r="U277" s="205"/>
      <c r="V277" s="205"/>
      <c r="W277" s="205"/>
      <c r="X277" s="205"/>
    </row>
    <row r="278" spans="21:24" x14ac:dyDescent="0.2">
      <c r="U278" s="205"/>
      <c r="V278" s="205"/>
      <c r="W278" s="205"/>
      <c r="X278" s="205"/>
    </row>
    <row r="279" spans="21:24" x14ac:dyDescent="0.2">
      <c r="U279" s="205"/>
      <c r="V279" s="205"/>
      <c r="W279" s="205"/>
      <c r="X279" s="205"/>
    </row>
    <row r="280" spans="21:24" x14ac:dyDescent="0.2">
      <c r="U280" s="205"/>
      <c r="V280" s="205"/>
      <c r="W280" s="205"/>
      <c r="X280" s="205"/>
    </row>
    <row r="281" spans="21:24" x14ac:dyDescent="0.2">
      <c r="U281" s="205"/>
      <c r="V281" s="205"/>
      <c r="W281" s="205"/>
      <c r="X281" s="205"/>
    </row>
    <row r="282" spans="21:24" x14ac:dyDescent="0.2">
      <c r="U282" s="205"/>
      <c r="V282" s="205"/>
      <c r="W282" s="205"/>
      <c r="X282" s="205"/>
    </row>
    <row r="283" spans="21:24" x14ac:dyDescent="0.2">
      <c r="U283" s="205"/>
      <c r="V283" s="205"/>
      <c r="W283" s="205"/>
      <c r="X283" s="205"/>
    </row>
    <row r="284" spans="21:24" x14ac:dyDescent="0.2">
      <c r="U284" s="205"/>
      <c r="V284" s="205"/>
      <c r="W284" s="205"/>
      <c r="X284" s="205"/>
    </row>
    <row r="285" spans="21:24" x14ac:dyDescent="0.2">
      <c r="U285" s="205"/>
      <c r="V285" s="205"/>
      <c r="W285" s="205"/>
      <c r="X285" s="205"/>
    </row>
    <row r="286" spans="21:24" x14ac:dyDescent="0.2">
      <c r="U286" s="205"/>
      <c r="V286" s="205"/>
      <c r="W286" s="205"/>
      <c r="X286" s="205"/>
    </row>
    <row r="287" spans="21:24" x14ac:dyDescent="0.2">
      <c r="U287" s="205"/>
      <c r="V287" s="205"/>
      <c r="W287" s="205"/>
      <c r="X287" s="205"/>
    </row>
    <row r="288" spans="21:24" x14ac:dyDescent="0.2">
      <c r="U288" s="205"/>
      <c r="V288" s="205"/>
      <c r="W288" s="205"/>
      <c r="X288" s="205"/>
    </row>
    <row r="289" spans="21:24" x14ac:dyDescent="0.2">
      <c r="U289" s="205"/>
      <c r="V289" s="205"/>
      <c r="W289" s="205"/>
      <c r="X289" s="205"/>
    </row>
    <row r="290" spans="21:24" x14ac:dyDescent="0.2">
      <c r="U290" s="205"/>
      <c r="V290" s="205"/>
      <c r="W290" s="205"/>
      <c r="X290" s="205"/>
    </row>
    <row r="291" spans="21:24" x14ac:dyDescent="0.2">
      <c r="U291" s="205"/>
      <c r="V291" s="205"/>
      <c r="W291" s="205"/>
      <c r="X291" s="205"/>
    </row>
    <row r="292" spans="21:24" x14ac:dyDescent="0.2">
      <c r="U292" s="205"/>
      <c r="V292" s="205"/>
      <c r="W292" s="205"/>
      <c r="X292" s="205"/>
    </row>
    <row r="293" spans="21:24" x14ac:dyDescent="0.2">
      <c r="U293" s="205"/>
      <c r="V293" s="205"/>
      <c r="W293" s="205"/>
      <c r="X293" s="205"/>
    </row>
    <row r="294" spans="21:24" x14ac:dyDescent="0.2">
      <c r="U294" s="205"/>
      <c r="V294" s="205"/>
      <c r="W294" s="205"/>
      <c r="X294" s="205"/>
    </row>
    <row r="295" spans="21:24" x14ac:dyDescent="0.2">
      <c r="U295" s="205"/>
      <c r="V295" s="205"/>
      <c r="W295" s="205"/>
      <c r="X295" s="205"/>
    </row>
    <row r="296" spans="21:24" x14ac:dyDescent="0.2">
      <c r="U296" s="205"/>
      <c r="V296" s="205"/>
      <c r="W296" s="205"/>
      <c r="X296" s="205"/>
    </row>
    <row r="297" spans="21:24" x14ac:dyDescent="0.2">
      <c r="U297" s="205"/>
      <c r="V297" s="205"/>
      <c r="W297" s="205"/>
      <c r="X297" s="205"/>
    </row>
    <row r="298" spans="21:24" x14ac:dyDescent="0.2">
      <c r="U298" s="205"/>
      <c r="V298" s="205"/>
      <c r="W298" s="205"/>
      <c r="X298" s="205"/>
    </row>
    <row r="299" spans="21:24" x14ac:dyDescent="0.2">
      <c r="U299" s="205"/>
      <c r="V299" s="205"/>
      <c r="W299" s="205"/>
      <c r="X299" s="205"/>
    </row>
    <row r="300" spans="21:24" x14ac:dyDescent="0.2">
      <c r="U300" s="205"/>
      <c r="V300" s="205"/>
      <c r="W300" s="205"/>
      <c r="X300" s="205"/>
    </row>
    <row r="301" spans="21:24" x14ac:dyDescent="0.2">
      <c r="U301" s="205"/>
      <c r="V301" s="205"/>
      <c r="W301" s="205"/>
      <c r="X301" s="205"/>
    </row>
    <row r="302" spans="21:24" x14ac:dyDescent="0.2">
      <c r="U302" s="205"/>
      <c r="V302" s="205"/>
      <c r="W302" s="205"/>
      <c r="X302" s="205"/>
    </row>
    <row r="303" spans="21:24" x14ac:dyDescent="0.2">
      <c r="U303" s="205"/>
      <c r="V303" s="205"/>
      <c r="W303" s="205"/>
      <c r="X303" s="205"/>
    </row>
    <row r="304" spans="21:24" x14ac:dyDescent="0.2">
      <c r="U304" s="205"/>
      <c r="V304" s="205"/>
      <c r="W304" s="205"/>
      <c r="X304" s="205"/>
    </row>
    <row r="305" spans="21:24" x14ac:dyDescent="0.2">
      <c r="U305" s="205"/>
      <c r="V305" s="205"/>
      <c r="W305" s="205"/>
      <c r="X305" s="205"/>
    </row>
    <row r="306" spans="21:24" x14ac:dyDescent="0.2">
      <c r="U306" s="205"/>
      <c r="V306" s="205"/>
      <c r="W306" s="205"/>
      <c r="X306" s="205"/>
    </row>
    <row r="307" spans="21:24" x14ac:dyDescent="0.2">
      <c r="U307" s="205"/>
      <c r="V307" s="205"/>
      <c r="W307" s="205"/>
      <c r="X307" s="205"/>
    </row>
    <row r="308" spans="21:24" x14ac:dyDescent="0.2">
      <c r="U308" s="205"/>
      <c r="V308" s="205"/>
      <c r="W308" s="205"/>
      <c r="X308" s="205"/>
    </row>
    <row r="309" spans="21:24" x14ac:dyDescent="0.2">
      <c r="U309" s="205"/>
      <c r="V309" s="205"/>
      <c r="W309" s="205"/>
      <c r="X309" s="205"/>
    </row>
    <row r="310" spans="21:24" x14ac:dyDescent="0.2">
      <c r="U310" s="205"/>
      <c r="V310" s="205"/>
      <c r="W310" s="205"/>
      <c r="X310" s="205"/>
    </row>
    <row r="311" spans="21:24" x14ac:dyDescent="0.2">
      <c r="U311" s="205"/>
      <c r="V311" s="205"/>
      <c r="W311" s="205"/>
      <c r="X311" s="205"/>
    </row>
    <row r="312" spans="21:24" x14ac:dyDescent="0.2">
      <c r="U312" s="205"/>
      <c r="V312" s="205"/>
      <c r="W312" s="205"/>
      <c r="X312" s="205"/>
    </row>
    <row r="313" spans="21:24" x14ac:dyDescent="0.2">
      <c r="U313" s="205"/>
      <c r="V313" s="205"/>
      <c r="W313" s="205"/>
      <c r="X313" s="205"/>
    </row>
    <row r="314" spans="21:24" x14ac:dyDescent="0.2">
      <c r="U314" s="205"/>
      <c r="V314" s="205"/>
      <c r="W314" s="205"/>
      <c r="X314" s="205"/>
    </row>
    <row r="315" spans="21:24" x14ac:dyDescent="0.2">
      <c r="U315" s="205"/>
      <c r="V315" s="205"/>
      <c r="W315" s="205"/>
      <c r="X315" s="205"/>
    </row>
    <row r="316" spans="21:24" x14ac:dyDescent="0.2">
      <c r="U316" s="205"/>
      <c r="V316" s="205"/>
      <c r="W316" s="205"/>
      <c r="X316" s="205"/>
    </row>
    <row r="317" spans="21:24" x14ac:dyDescent="0.2">
      <c r="U317" s="205"/>
      <c r="V317" s="205"/>
      <c r="W317" s="205"/>
      <c r="X317" s="205"/>
    </row>
    <row r="318" spans="21:24" x14ac:dyDescent="0.2">
      <c r="U318" s="205"/>
      <c r="V318" s="205"/>
      <c r="W318" s="205"/>
      <c r="X318" s="205"/>
    </row>
    <row r="319" spans="21:24" x14ac:dyDescent="0.2">
      <c r="U319" s="205"/>
      <c r="V319" s="205"/>
      <c r="W319" s="205"/>
      <c r="X319" s="205"/>
    </row>
    <row r="320" spans="21:24" x14ac:dyDescent="0.2">
      <c r="U320" s="205"/>
      <c r="V320" s="205"/>
      <c r="W320" s="205"/>
      <c r="X320" s="205"/>
    </row>
    <row r="321" spans="21:24" x14ac:dyDescent="0.2">
      <c r="U321" s="205"/>
      <c r="V321" s="205"/>
      <c r="W321" s="205"/>
      <c r="X321" s="205"/>
    </row>
    <row r="322" spans="21:24" x14ac:dyDescent="0.2">
      <c r="U322" s="205"/>
      <c r="V322" s="205"/>
      <c r="W322" s="205"/>
      <c r="X322" s="205"/>
    </row>
    <row r="323" spans="21:24" x14ac:dyDescent="0.2">
      <c r="U323" s="205"/>
      <c r="V323" s="205"/>
      <c r="W323" s="205"/>
      <c r="X323" s="205"/>
    </row>
    <row r="324" spans="21:24" x14ac:dyDescent="0.2">
      <c r="U324" s="205"/>
      <c r="V324" s="205"/>
      <c r="W324" s="205"/>
      <c r="X324" s="205"/>
    </row>
    <row r="325" spans="21:24" x14ac:dyDescent="0.2">
      <c r="U325" s="205"/>
      <c r="V325" s="205"/>
      <c r="W325" s="205"/>
      <c r="X325" s="205"/>
    </row>
    <row r="326" spans="21:24" x14ac:dyDescent="0.2">
      <c r="U326" s="205"/>
      <c r="V326" s="205"/>
      <c r="W326" s="205"/>
      <c r="X326" s="205"/>
    </row>
    <row r="327" spans="21:24" x14ac:dyDescent="0.2">
      <c r="U327" s="205"/>
      <c r="V327" s="205"/>
      <c r="W327" s="205"/>
      <c r="X327" s="205"/>
    </row>
    <row r="328" spans="21:24" x14ac:dyDescent="0.2">
      <c r="U328" s="205"/>
      <c r="V328" s="205"/>
      <c r="W328" s="205"/>
      <c r="X328" s="205"/>
    </row>
    <row r="329" spans="21:24" x14ac:dyDescent="0.2">
      <c r="U329" s="205"/>
      <c r="V329" s="205"/>
      <c r="W329" s="205"/>
      <c r="X329" s="205"/>
    </row>
    <row r="330" spans="21:24" x14ac:dyDescent="0.2">
      <c r="U330" s="205"/>
      <c r="V330" s="205"/>
      <c r="W330" s="205"/>
      <c r="X330" s="205"/>
    </row>
    <row r="331" spans="21:24" x14ac:dyDescent="0.2">
      <c r="U331" s="205"/>
      <c r="V331" s="205"/>
      <c r="W331" s="205"/>
      <c r="X331" s="205"/>
    </row>
    <row r="332" spans="21:24" x14ac:dyDescent="0.2">
      <c r="U332" s="205"/>
      <c r="V332" s="205"/>
      <c r="W332" s="205"/>
      <c r="X332" s="205"/>
    </row>
    <row r="333" spans="21:24" x14ac:dyDescent="0.2">
      <c r="U333" s="205"/>
      <c r="V333" s="205"/>
      <c r="W333" s="205"/>
      <c r="X333" s="205"/>
    </row>
    <row r="334" spans="21:24" x14ac:dyDescent="0.2">
      <c r="U334" s="205"/>
      <c r="V334" s="205"/>
      <c r="W334" s="205"/>
      <c r="X334" s="205"/>
    </row>
    <row r="335" spans="21:24" x14ac:dyDescent="0.2">
      <c r="U335" s="205"/>
      <c r="V335" s="205"/>
      <c r="W335" s="205"/>
      <c r="X335" s="205"/>
    </row>
    <row r="336" spans="21:24" x14ac:dyDescent="0.2">
      <c r="U336" s="205"/>
      <c r="V336" s="205"/>
      <c r="W336" s="205"/>
      <c r="X336" s="205"/>
    </row>
    <row r="337" spans="21:24" x14ac:dyDescent="0.2">
      <c r="U337" s="205"/>
      <c r="V337" s="205"/>
      <c r="W337" s="205"/>
      <c r="X337" s="205"/>
    </row>
    <row r="338" spans="21:24" x14ac:dyDescent="0.2">
      <c r="U338" s="205"/>
      <c r="V338" s="205"/>
      <c r="W338" s="205"/>
      <c r="X338" s="205"/>
    </row>
    <row r="339" spans="21:24" x14ac:dyDescent="0.2">
      <c r="U339" s="205"/>
      <c r="V339" s="205"/>
      <c r="W339" s="205"/>
      <c r="X339" s="205"/>
    </row>
    <row r="340" spans="21:24" x14ac:dyDescent="0.2">
      <c r="U340" s="205"/>
      <c r="V340" s="205"/>
      <c r="W340" s="205"/>
      <c r="X340" s="205"/>
    </row>
    <row r="341" spans="21:24" x14ac:dyDescent="0.2">
      <c r="U341" s="205"/>
      <c r="V341" s="205"/>
      <c r="W341" s="205"/>
      <c r="X341" s="205"/>
    </row>
    <row r="342" spans="21:24" x14ac:dyDescent="0.2">
      <c r="U342" s="205"/>
      <c r="V342" s="205"/>
      <c r="W342" s="205"/>
      <c r="X342" s="205"/>
    </row>
    <row r="343" spans="21:24" x14ac:dyDescent="0.2">
      <c r="U343" s="205"/>
      <c r="V343" s="205"/>
      <c r="W343" s="205"/>
      <c r="X343" s="205"/>
    </row>
    <row r="344" spans="21:24" x14ac:dyDescent="0.2">
      <c r="U344" s="205"/>
      <c r="V344" s="205"/>
      <c r="W344" s="205"/>
      <c r="X344" s="205"/>
    </row>
    <row r="345" spans="21:24" x14ac:dyDescent="0.2">
      <c r="U345" s="205"/>
      <c r="V345" s="205"/>
      <c r="W345" s="205"/>
      <c r="X345" s="205"/>
    </row>
    <row r="346" spans="21:24" x14ac:dyDescent="0.2">
      <c r="U346" s="205"/>
      <c r="V346" s="205"/>
      <c r="W346" s="205"/>
      <c r="X346" s="205"/>
    </row>
    <row r="347" spans="21:24" x14ac:dyDescent="0.2">
      <c r="U347" s="205"/>
      <c r="V347" s="205"/>
      <c r="W347" s="205"/>
      <c r="X347" s="205"/>
    </row>
    <row r="348" spans="21:24" x14ac:dyDescent="0.2">
      <c r="U348" s="205"/>
      <c r="V348" s="205"/>
      <c r="W348" s="205"/>
      <c r="X348" s="205"/>
    </row>
    <row r="349" spans="21:24" x14ac:dyDescent="0.2">
      <c r="U349" s="205"/>
      <c r="V349" s="205"/>
      <c r="W349" s="205"/>
      <c r="X349" s="205"/>
    </row>
    <row r="350" spans="21:24" x14ac:dyDescent="0.2">
      <c r="U350" s="205"/>
      <c r="V350" s="205"/>
      <c r="W350" s="205"/>
      <c r="X350" s="205"/>
    </row>
    <row r="351" spans="21:24" x14ac:dyDescent="0.2">
      <c r="U351" s="205"/>
      <c r="V351" s="205"/>
      <c r="W351" s="205"/>
      <c r="X351" s="205"/>
    </row>
    <row r="352" spans="21:24" x14ac:dyDescent="0.2">
      <c r="U352" s="205"/>
      <c r="V352" s="205"/>
      <c r="W352" s="205"/>
      <c r="X352" s="205"/>
    </row>
    <row r="353" spans="21:24" x14ac:dyDescent="0.2">
      <c r="U353" s="205"/>
      <c r="V353" s="205"/>
      <c r="W353" s="205"/>
      <c r="X353" s="205"/>
    </row>
    <row r="354" spans="21:24" x14ac:dyDescent="0.2">
      <c r="U354" s="205"/>
      <c r="V354" s="205"/>
      <c r="W354" s="205"/>
      <c r="X354" s="205"/>
    </row>
    <row r="355" spans="21:24" x14ac:dyDescent="0.2">
      <c r="U355" s="205"/>
      <c r="V355" s="205"/>
      <c r="W355" s="205"/>
      <c r="X355" s="205"/>
    </row>
    <row r="356" spans="21:24" x14ac:dyDescent="0.2">
      <c r="U356" s="205"/>
      <c r="V356" s="205"/>
      <c r="W356" s="205"/>
      <c r="X356" s="205"/>
    </row>
    <row r="357" spans="21:24" x14ac:dyDescent="0.2">
      <c r="U357" s="205"/>
      <c r="V357" s="205"/>
      <c r="W357" s="205"/>
      <c r="X357" s="205"/>
    </row>
    <row r="358" spans="21:24" x14ac:dyDescent="0.2">
      <c r="U358" s="205"/>
      <c r="V358" s="205"/>
      <c r="W358" s="205"/>
      <c r="X358" s="205"/>
    </row>
    <row r="359" spans="21:24" x14ac:dyDescent="0.2">
      <c r="U359" s="205"/>
      <c r="V359" s="205"/>
      <c r="W359" s="205"/>
      <c r="X359" s="205"/>
    </row>
    <row r="360" spans="21:24" x14ac:dyDescent="0.2">
      <c r="U360" s="205"/>
      <c r="V360" s="205"/>
      <c r="W360" s="205"/>
      <c r="X360" s="205"/>
    </row>
    <row r="361" spans="21:24" x14ac:dyDescent="0.2">
      <c r="U361" s="205"/>
      <c r="V361" s="205"/>
      <c r="W361" s="205"/>
      <c r="X361" s="205"/>
    </row>
    <row r="362" spans="21:24" x14ac:dyDescent="0.2">
      <c r="U362" s="205"/>
      <c r="V362" s="205"/>
      <c r="W362" s="205"/>
      <c r="X362" s="205"/>
    </row>
    <row r="363" spans="21:24" x14ac:dyDescent="0.2">
      <c r="U363" s="205"/>
      <c r="V363" s="205"/>
      <c r="W363" s="205"/>
      <c r="X363" s="205"/>
    </row>
    <row r="364" spans="21:24" x14ac:dyDescent="0.2">
      <c r="U364" s="205"/>
      <c r="V364" s="205"/>
      <c r="W364" s="205"/>
      <c r="X364" s="205"/>
    </row>
    <row r="365" spans="21:24" x14ac:dyDescent="0.2">
      <c r="U365" s="205"/>
      <c r="V365" s="205"/>
      <c r="W365" s="205"/>
      <c r="X365" s="205"/>
    </row>
    <row r="366" spans="21:24" x14ac:dyDescent="0.2">
      <c r="U366" s="205"/>
      <c r="V366" s="205"/>
      <c r="W366" s="205"/>
      <c r="X366" s="205"/>
    </row>
    <row r="367" spans="21:24" x14ac:dyDescent="0.2">
      <c r="U367" s="205"/>
      <c r="V367" s="205"/>
      <c r="W367" s="205"/>
      <c r="X367" s="205"/>
    </row>
    <row r="368" spans="21:24" x14ac:dyDescent="0.2">
      <c r="U368" s="205"/>
      <c r="V368" s="205"/>
      <c r="W368" s="205"/>
      <c r="X368" s="205"/>
    </row>
    <row r="369" spans="21:24" x14ac:dyDescent="0.2">
      <c r="U369" s="205"/>
      <c r="V369" s="205"/>
      <c r="W369" s="205"/>
      <c r="X369" s="205"/>
    </row>
    <row r="370" spans="21:24" x14ac:dyDescent="0.2">
      <c r="U370" s="205"/>
      <c r="V370" s="205"/>
      <c r="W370" s="205"/>
      <c r="X370" s="205"/>
    </row>
    <row r="371" spans="21:24" x14ac:dyDescent="0.2">
      <c r="U371" s="205"/>
      <c r="V371" s="205"/>
      <c r="W371" s="205"/>
      <c r="X371" s="205"/>
    </row>
    <row r="372" spans="21:24" x14ac:dyDescent="0.2">
      <c r="U372" s="205"/>
      <c r="V372" s="205"/>
      <c r="W372" s="205"/>
      <c r="X372" s="205"/>
    </row>
    <row r="373" spans="21:24" x14ac:dyDescent="0.2">
      <c r="U373" s="205"/>
      <c r="V373" s="205"/>
      <c r="W373" s="205"/>
      <c r="X373" s="205"/>
    </row>
    <row r="374" spans="21:24" x14ac:dyDescent="0.2">
      <c r="U374" s="205"/>
      <c r="V374" s="205"/>
      <c r="W374" s="205"/>
      <c r="X374" s="205"/>
    </row>
    <row r="375" spans="21:24" x14ac:dyDescent="0.2">
      <c r="U375" s="205"/>
      <c r="V375" s="205"/>
      <c r="W375" s="205"/>
      <c r="X375" s="205"/>
    </row>
    <row r="376" spans="21:24" x14ac:dyDescent="0.2">
      <c r="U376" s="205"/>
      <c r="V376" s="205"/>
      <c r="W376" s="205"/>
      <c r="X376" s="205"/>
    </row>
    <row r="377" spans="21:24" x14ac:dyDescent="0.2">
      <c r="U377" s="205"/>
      <c r="V377" s="205"/>
      <c r="W377" s="205"/>
      <c r="X377" s="205"/>
    </row>
    <row r="378" spans="21:24" x14ac:dyDescent="0.2">
      <c r="U378" s="205"/>
      <c r="V378" s="205"/>
      <c r="W378" s="205"/>
      <c r="X378" s="205"/>
    </row>
    <row r="379" spans="21:24" x14ac:dyDescent="0.2">
      <c r="U379" s="205"/>
      <c r="V379" s="205"/>
      <c r="W379" s="205"/>
      <c r="X379" s="205"/>
    </row>
    <row r="380" spans="21:24" x14ac:dyDescent="0.2">
      <c r="U380" s="205"/>
      <c r="V380" s="205"/>
      <c r="W380" s="205"/>
      <c r="X380" s="205"/>
    </row>
    <row r="381" spans="21:24" x14ac:dyDescent="0.2">
      <c r="U381" s="205"/>
      <c r="V381" s="205"/>
      <c r="W381" s="205"/>
      <c r="X381" s="205"/>
    </row>
    <row r="382" spans="21:24" x14ac:dyDescent="0.2">
      <c r="U382" s="205"/>
      <c r="V382" s="205"/>
      <c r="W382" s="205"/>
      <c r="X382" s="205"/>
    </row>
    <row r="383" spans="21:24" x14ac:dyDescent="0.2">
      <c r="U383" s="205"/>
      <c r="V383" s="205"/>
      <c r="W383" s="205"/>
      <c r="X383" s="205"/>
    </row>
    <row r="384" spans="21:24" x14ac:dyDescent="0.2">
      <c r="U384" s="205"/>
      <c r="V384" s="205"/>
      <c r="W384" s="205"/>
      <c r="X384" s="205"/>
    </row>
    <row r="385" spans="21:24" x14ac:dyDescent="0.2">
      <c r="U385" s="205"/>
      <c r="V385" s="205"/>
      <c r="W385" s="205"/>
      <c r="X385" s="205"/>
    </row>
    <row r="386" spans="21:24" x14ac:dyDescent="0.2">
      <c r="U386" s="205"/>
      <c r="V386" s="205"/>
      <c r="W386" s="205"/>
      <c r="X386" s="205"/>
    </row>
    <row r="387" spans="21:24" x14ac:dyDescent="0.2">
      <c r="U387" s="205"/>
      <c r="V387" s="205"/>
      <c r="W387" s="205"/>
      <c r="X387" s="205"/>
    </row>
    <row r="388" spans="21:24" x14ac:dyDescent="0.2">
      <c r="U388" s="205"/>
      <c r="V388" s="205"/>
      <c r="W388" s="205"/>
      <c r="X388" s="205"/>
    </row>
    <row r="389" spans="21:24" x14ac:dyDescent="0.2">
      <c r="U389" s="205"/>
      <c r="V389" s="205"/>
      <c r="W389" s="205"/>
      <c r="X389" s="205"/>
    </row>
    <row r="390" spans="21:24" x14ac:dyDescent="0.2">
      <c r="U390" s="205"/>
      <c r="V390" s="205"/>
      <c r="W390" s="205"/>
      <c r="X390" s="205"/>
    </row>
    <row r="391" spans="21:24" x14ac:dyDescent="0.2">
      <c r="U391" s="205"/>
      <c r="V391" s="205"/>
      <c r="W391" s="205"/>
      <c r="X391" s="205"/>
    </row>
    <row r="392" spans="21:24" x14ac:dyDescent="0.2">
      <c r="U392" s="205"/>
      <c r="V392" s="205"/>
      <c r="W392" s="205"/>
      <c r="X392" s="205"/>
    </row>
    <row r="393" spans="21:24" x14ac:dyDescent="0.2">
      <c r="U393" s="205"/>
      <c r="V393" s="205"/>
      <c r="W393" s="205"/>
      <c r="X393" s="205"/>
    </row>
    <row r="394" spans="21:24" x14ac:dyDescent="0.2">
      <c r="U394" s="205"/>
      <c r="V394" s="205"/>
      <c r="W394" s="205"/>
      <c r="X394" s="205"/>
    </row>
    <row r="395" spans="21:24" x14ac:dyDescent="0.2">
      <c r="U395" s="205"/>
      <c r="V395" s="205"/>
      <c r="W395" s="205"/>
      <c r="X395" s="205"/>
    </row>
    <row r="396" spans="21:24" x14ac:dyDescent="0.2">
      <c r="U396" s="205"/>
      <c r="V396" s="205"/>
      <c r="W396" s="205"/>
      <c r="X396" s="205"/>
    </row>
    <row r="397" spans="21:24" x14ac:dyDescent="0.2">
      <c r="U397" s="205"/>
      <c r="V397" s="205"/>
      <c r="W397" s="205"/>
      <c r="X397" s="205"/>
    </row>
    <row r="398" spans="21:24" x14ac:dyDescent="0.2">
      <c r="U398" s="205"/>
      <c r="V398" s="205"/>
      <c r="W398" s="205"/>
      <c r="X398" s="205"/>
    </row>
    <row r="399" spans="21:24" x14ac:dyDescent="0.2">
      <c r="U399" s="205"/>
      <c r="V399" s="205"/>
      <c r="W399" s="205"/>
      <c r="X399" s="205"/>
    </row>
    <row r="400" spans="21:24" x14ac:dyDescent="0.2">
      <c r="U400" s="205"/>
      <c r="V400" s="205"/>
      <c r="W400" s="205"/>
      <c r="X400" s="205"/>
    </row>
    <row r="401" spans="21:24" x14ac:dyDescent="0.2">
      <c r="U401" s="205"/>
      <c r="V401" s="205"/>
      <c r="W401" s="205"/>
      <c r="X401" s="205"/>
    </row>
    <row r="402" spans="21:24" x14ac:dyDescent="0.2">
      <c r="U402" s="205"/>
      <c r="V402" s="205"/>
      <c r="W402" s="205"/>
      <c r="X402" s="205"/>
    </row>
    <row r="403" spans="21:24" x14ac:dyDescent="0.2">
      <c r="U403" s="205"/>
      <c r="V403" s="205"/>
      <c r="W403" s="205"/>
      <c r="X403" s="205"/>
    </row>
    <row r="404" spans="21:24" x14ac:dyDescent="0.2">
      <c r="U404" s="205"/>
      <c r="V404" s="205"/>
      <c r="W404" s="205"/>
      <c r="X404" s="205"/>
    </row>
    <row r="405" spans="21:24" x14ac:dyDescent="0.2">
      <c r="U405" s="205"/>
      <c r="V405" s="205"/>
      <c r="W405" s="205"/>
      <c r="X405" s="205"/>
    </row>
    <row r="406" spans="21:24" x14ac:dyDescent="0.2">
      <c r="U406" s="205"/>
      <c r="V406" s="205"/>
      <c r="W406" s="205"/>
      <c r="X406" s="205"/>
    </row>
    <row r="407" spans="21:24" x14ac:dyDescent="0.2">
      <c r="U407" s="205"/>
      <c r="V407" s="205"/>
      <c r="W407" s="205"/>
      <c r="X407" s="205"/>
    </row>
    <row r="408" spans="21:24" x14ac:dyDescent="0.2">
      <c r="U408" s="205"/>
      <c r="V408" s="205"/>
      <c r="W408" s="205"/>
      <c r="X408" s="205"/>
    </row>
    <row r="409" spans="21:24" x14ac:dyDescent="0.2">
      <c r="U409" s="205"/>
      <c r="V409" s="205"/>
      <c r="W409" s="205"/>
      <c r="X409" s="205"/>
    </row>
    <row r="410" spans="21:24" x14ac:dyDescent="0.2">
      <c r="U410" s="205"/>
      <c r="V410" s="205"/>
      <c r="W410" s="205"/>
      <c r="X410" s="205"/>
    </row>
    <row r="411" spans="21:24" x14ac:dyDescent="0.2">
      <c r="U411" s="205"/>
      <c r="V411" s="205"/>
      <c r="W411" s="205"/>
      <c r="X411" s="205"/>
    </row>
    <row r="412" spans="21:24" x14ac:dyDescent="0.2">
      <c r="U412" s="205"/>
      <c r="V412" s="205"/>
      <c r="W412" s="205"/>
      <c r="X412" s="205"/>
    </row>
    <row r="413" spans="21:24" x14ac:dyDescent="0.2">
      <c r="U413" s="205"/>
      <c r="V413" s="205"/>
      <c r="W413" s="205"/>
      <c r="X413" s="205"/>
    </row>
    <row r="414" spans="21:24" x14ac:dyDescent="0.2">
      <c r="U414" s="205"/>
      <c r="V414" s="205"/>
      <c r="W414" s="205"/>
      <c r="X414" s="205"/>
    </row>
    <row r="415" spans="21:24" x14ac:dyDescent="0.2">
      <c r="U415" s="205"/>
      <c r="V415" s="205"/>
      <c r="W415" s="205"/>
      <c r="X415" s="205"/>
    </row>
    <row r="416" spans="21:24" x14ac:dyDescent="0.2">
      <c r="U416" s="205"/>
      <c r="V416" s="205"/>
      <c r="W416" s="205"/>
      <c r="X416" s="205"/>
    </row>
    <row r="417" spans="21:24" x14ac:dyDescent="0.2">
      <c r="U417" s="205"/>
      <c r="V417" s="205"/>
      <c r="W417" s="205"/>
      <c r="X417" s="205"/>
    </row>
    <row r="418" spans="21:24" x14ac:dyDescent="0.2">
      <c r="U418" s="205"/>
      <c r="V418" s="205"/>
      <c r="W418" s="205"/>
      <c r="X418" s="205"/>
    </row>
    <row r="419" spans="21:24" x14ac:dyDescent="0.2">
      <c r="U419" s="205"/>
      <c r="V419" s="205"/>
      <c r="W419" s="205"/>
      <c r="X419" s="205"/>
    </row>
    <row r="420" spans="21:24" x14ac:dyDescent="0.2">
      <c r="U420" s="205"/>
      <c r="V420" s="205"/>
      <c r="W420" s="205"/>
      <c r="X420" s="205"/>
    </row>
    <row r="421" spans="21:24" x14ac:dyDescent="0.2">
      <c r="U421" s="205"/>
      <c r="V421" s="205"/>
      <c r="W421" s="205"/>
      <c r="X421" s="205"/>
    </row>
    <row r="422" spans="21:24" x14ac:dyDescent="0.2">
      <c r="U422" s="205"/>
      <c r="V422" s="205"/>
      <c r="W422" s="205"/>
      <c r="X422" s="205"/>
    </row>
    <row r="423" spans="21:24" x14ac:dyDescent="0.2">
      <c r="U423" s="205"/>
      <c r="V423" s="205"/>
      <c r="W423" s="205"/>
      <c r="X423" s="205"/>
    </row>
    <row r="424" spans="21:24" x14ac:dyDescent="0.2">
      <c r="U424" s="205"/>
      <c r="V424" s="205"/>
      <c r="W424" s="205"/>
      <c r="X424" s="205"/>
    </row>
    <row r="425" spans="21:24" x14ac:dyDescent="0.2">
      <c r="U425" s="205"/>
      <c r="V425" s="205"/>
      <c r="W425" s="205"/>
      <c r="X425" s="205"/>
    </row>
    <row r="426" spans="21:24" x14ac:dyDescent="0.2">
      <c r="U426" s="205"/>
      <c r="V426" s="205"/>
      <c r="W426" s="205"/>
      <c r="X426" s="205"/>
    </row>
    <row r="427" spans="21:24" x14ac:dyDescent="0.2">
      <c r="U427" s="205"/>
      <c r="V427" s="205"/>
      <c r="W427" s="205"/>
      <c r="X427" s="205"/>
    </row>
    <row r="428" spans="21:24" x14ac:dyDescent="0.2">
      <c r="U428" s="205"/>
      <c r="V428" s="205"/>
      <c r="W428" s="205"/>
      <c r="X428" s="205"/>
    </row>
    <row r="429" spans="21:24" x14ac:dyDescent="0.2">
      <c r="U429" s="205"/>
      <c r="V429" s="205"/>
      <c r="W429" s="205"/>
      <c r="X429" s="205"/>
    </row>
    <row r="430" spans="21:24" x14ac:dyDescent="0.2">
      <c r="U430" s="205"/>
      <c r="V430" s="205"/>
      <c r="W430" s="205"/>
      <c r="X430" s="205"/>
    </row>
    <row r="431" spans="21:24" x14ac:dyDescent="0.2">
      <c r="U431" s="205"/>
      <c r="V431" s="205"/>
      <c r="W431" s="205"/>
      <c r="X431" s="205"/>
    </row>
    <row r="432" spans="21:24" x14ac:dyDescent="0.2">
      <c r="U432" s="205"/>
      <c r="V432" s="205"/>
      <c r="W432" s="205"/>
      <c r="X432" s="205"/>
    </row>
    <row r="433" spans="21:24" x14ac:dyDescent="0.2">
      <c r="U433" s="205"/>
      <c r="V433" s="205"/>
      <c r="W433" s="205"/>
      <c r="X433" s="205"/>
    </row>
    <row r="434" spans="21:24" x14ac:dyDescent="0.2">
      <c r="U434" s="205"/>
      <c r="V434" s="205"/>
      <c r="W434" s="205"/>
      <c r="X434" s="205"/>
    </row>
    <row r="435" spans="21:24" x14ac:dyDescent="0.2">
      <c r="U435" s="205"/>
      <c r="V435" s="205"/>
      <c r="W435" s="205"/>
      <c r="X435" s="205"/>
    </row>
    <row r="436" spans="21:24" x14ac:dyDescent="0.2">
      <c r="U436" s="205"/>
      <c r="V436" s="205"/>
      <c r="W436" s="205"/>
      <c r="X436" s="205"/>
    </row>
    <row r="437" spans="21:24" x14ac:dyDescent="0.2">
      <c r="U437" s="205"/>
      <c r="V437" s="205"/>
      <c r="W437" s="205"/>
      <c r="X437" s="205"/>
    </row>
    <row r="438" spans="21:24" x14ac:dyDescent="0.2">
      <c r="U438" s="205"/>
      <c r="V438" s="205"/>
      <c r="W438" s="205"/>
      <c r="X438" s="205"/>
    </row>
    <row r="439" spans="21:24" x14ac:dyDescent="0.2">
      <c r="U439" s="205"/>
      <c r="V439" s="205"/>
      <c r="W439" s="205"/>
      <c r="X439" s="205"/>
    </row>
    <row r="440" spans="21:24" x14ac:dyDescent="0.2">
      <c r="U440" s="205"/>
      <c r="V440" s="205"/>
      <c r="W440" s="205"/>
      <c r="X440" s="205"/>
    </row>
    <row r="441" spans="21:24" x14ac:dyDescent="0.2">
      <c r="U441" s="205"/>
      <c r="V441" s="205"/>
      <c r="W441" s="205"/>
      <c r="X441" s="205"/>
    </row>
    <row r="442" spans="21:24" x14ac:dyDescent="0.2">
      <c r="U442" s="205"/>
      <c r="V442" s="205"/>
      <c r="W442" s="205"/>
      <c r="X442" s="205"/>
    </row>
    <row r="443" spans="21:24" x14ac:dyDescent="0.2">
      <c r="U443" s="205"/>
      <c r="V443" s="205"/>
      <c r="W443" s="205"/>
      <c r="X443" s="205"/>
    </row>
    <row r="444" spans="21:24" x14ac:dyDescent="0.2">
      <c r="U444" s="205"/>
      <c r="V444" s="205"/>
      <c r="W444" s="205"/>
      <c r="X444" s="205"/>
    </row>
    <row r="445" spans="21:24" x14ac:dyDescent="0.2">
      <c r="U445" s="205"/>
      <c r="V445" s="205"/>
      <c r="W445" s="205"/>
      <c r="X445" s="205"/>
    </row>
    <row r="446" spans="21:24" x14ac:dyDescent="0.2">
      <c r="U446" s="205"/>
      <c r="V446" s="205"/>
      <c r="W446" s="205"/>
      <c r="X446" s="205"/>
    </row>
    <row r="447" spans="21:24" x14ac:dyDescent="0.2">
      <c r="U447" s="205"/>
      <c r="V447" s="205"/>
      <c r="W447" s="205"/>
      <c r="X447" s="205"/>
    </row>
    <row r="448" spans="21:24" x14ac:dyDescent="0.2">
      <c r="U448" s="205"/>
      <c r="V448" s="205"/>
      <c r="W448" s="205"/>
      <c r="X448" s="205"/>
    </row>
    <row r="449" spans="21:24" x14ac:dyDescent="0.2">
      <c r="U449" s="205"/>
      <c r="V449" s="205"/>
      <c r="W449" s="205"/>
      <c r="X449" s="205"/>
    </row>
    <row r="450" spans="21:24" x14ac:dyDescent="0.2">
      <c r="U450" s="205"/>
      <c r="V450" s="205"/>
      <c r="W450" s="205"/>
      <c r="X450" s="205"/>
    </row>
    <row r="451" spans="21:24" x14ac:dyDescent="0.2">
      <c r="U451" s="205"/>
      <c r="V451" s="205"/>
      <c r="W451" s="205"/>
      <c r="X451" s="205"/>
    </row>
    <row r="452" spans="21:24" x14ac:dyDescent="0.2">
      <c r="U452" s="205"/>
      <c r="V452" s="205"/>
      <c r="W452" s="205"/>
      <c r="X452" s="205"/>
    </row>
    <row r="453" spans="21:24" x14ac:dyDescent="0.2">
      <c r="U453" s="205"/>
      <c r="V453" s="205"/>
      <c r="W453" s="205"/>
      <c r="X453" s="205"/>
    </row>
    <row r="454" spans="21:24" x14ac:dyDescent="0.2">
      <c r="U454" s="205"/>
      <c r="V454" s="205"/>
      <c r="W454" s="205"/>
      <c r="X454" s="205"/>
    </row>
    <row r="455" spans="21:24" x14ac:dyDescent="0.2">
      <c r="U455" s="205"/>
      <c r="V455" s="205"/>
      <c r="W455" s="205"/>
      <c r="X455" s="205"/>
    </row>
    <row r="456" spans="21:24" x14ac:dyDescent="0.2">
      <c r="U456" s="205"/>
      <c r="V456" s="205"/>
      <c r="W456" s="205"/>
      <c r="X456" s="205"/>
    </row>
    <row r="457" spans="21:24" x14ac:dyDescent="0.2">
      <c r="U457" s="205"/>
      <c r="V457" s="205"/>
      <c r="W457" s="205"/>
      <c r="X457" s="205"/>
    </row>
    <row r="458" spans="21:24" x14ac:dyDescent="0.2">
      <c r="U458" s="205"/>
      <c r="V458" s="205"/>
      <c r="W458" s="205"/>
      <c r="X458" s="205"/>
    </row>
    <row r="459" spans="21:24" x14ac:dyDescent="0.2">
      <c r="U459" s="205"/>
      <c r="V459" s="205"/>
      <c r="W459" s="205"/>
      <c r="X459" s="205"/>
    </row>
    <row r="460" spans="21:24" x14ac:dyDescent="0.2">
      <c r="U460" s="205"/>
      <c r="V460" s="205"/>
      <c r="W460" s="205"/>
      <c r="X460" s="205"/>
    </row>
    <row r="461" spans="21:24" x14ac:dyDescent="0.2">
      <c r="U461" s="205"/>
      <c r="V461" s="205"/>
      <c r="W461" s="205"/>
      <c r="X461" s="205"/>
    </row>
    <row r="462" spans="21:24" x14ac:dyDescent="0.2">
      <c r="U462" s="205"/>
      <c r="V462" s="205"/>
      <c r="W462" s="205"/>
      <c r="X462" s="205"/>
    </row>
    <row r="463" spans="21:24" x14ac:dyDescent="0.2">
      <c r="U463" s="205"/>
      <c r="V463" s="205"/>
      <c r="W463" s="205"/>
      <c r="X463" s="205"/>
    </row>
    <row r="464" spans="21:24" x14ac:dyDescent="0.2">
      <c r="U464" s="205"/>
      <c r="V464" s="205"/>
      <c r="W464" s="205"/>
      <c r="X464" s="205"/>
    </row>
    <row r="465" spans="21:24" x14ac:dyDescent="0.2">
      <c r="U465" s="205"/>
      <c r="V465" s="205"/>
      <c r="W465" s="205"/>
      <c r="X465" s="205"/>
    </row>
    <row r="466" spans="21:24" x14ac:dyDescent="0.2">
      <c r="U466" s="205"/>
      <c r="V466" s="205"/>
      <c r="W466" s="205"/>
      <c r="X466" s="205"/>
    </row>
    <row r="467" spans="21:24" x14ac:dyDescent="0.2">
      <c r="U467" s="205"/>
      <c r="V467" s="205"/>
      <c r="W467" s="205"/>
      <c r="X467" s="205"/>
    </row>
    <row r="468" spans="21:24" x14ac:dyDescent="0.2">
      <c r="U468" s="205"/>
      <c r="V468" s="205"/>
      <c r="W468" s="205"/>
      <c r="X468" s="205"/>
    </row>
    <row r="469" spans="21:24" x14ac:dyDescent="0.2">
      <c r="U469" s="205"/>
      <c r="V469" s="205"/>
      <c r="W469" s="205"/>
      <c r="X469" s="205"/>
    </row>
    <row r="470" spans="21:24" x14ac:dyDescent="0.2">
      <c r="U470" s="205"/>
      <c r="V470" s="205"/>
      <c r="W470" s="205"/>
      <c r="X470" s="205"/>
    </row>
    <row r="471" spans="21:24" x14ac:dyDescent="0.2">
      <c r="U471" s="205"/>
      <c r="V471" s="205"/>
      <c r="W471" s="205"/>
      <c r="X471" s="205"/>
    </row>
    <row r="472" spans="21:24" x14ac:dyDescent="0.2">
      <c r="U472" s="205"/>
      <c r="V472" s="205"/>
      <c r="W472" s="205"/>
      <c r="X472" s="205"/>
    </row>
    <row r="473" spans="21:24" x14ac:dyDescent="0.2">
      <c r="U473" s="205"/>
      <c r="V473" s="205"/>
      <c r="W473" s="205"/>
      <c r="X473" s="205"/>
    </row>
    <row r="474" spans="21:24" x14ac:dyDescent="0.2">
      <c r="U474" s="205"/>
      <c r="V474" s="205"/>
      <c r="W474" s="205"/>
      <c r="X474" s="205"/>
    </row>
    <row r="475" spans="21:24" x14ac:dyDescent="0.2">
      <c r="U475" s="205"/>
      <c r="V475" s="205"/>
      <c r="W475" s="205"/>
      <c r="X475" s="205"/>
    </row>
    <row r="476" spans="21:24" x14ac:dyDescent="0.2">
      <c r="U476" s="205"/>
      <c r="V476" s="205"/>
      <c r="W476" s="205"/>
      <c r="X476" s="205"/>
    </row>
    <row r="477" spans="21:24" x14ac:dyDescent="0.2">
      <c r="U477" s="205"/>
      <c r="V477" s="205"/>
      <c r="W477" s="205"/>
      <c r="X477" s="205"/>
    </row>
    <row r="478" spans="21:24" x14ac:dyDescent="0.2">
      <c r="U478" s="205"/>
      <c r="V478" s="205"/>
      <c r="W478" s="205"/>
      <c r="X478" s="205"/>
    </row>
    <row r="479" spans="21:24" x14ac:dyDescent="0.2">
      <c r="U479" s="205"/>
      <c r="V479" s="205"/>
      <c r="W479" s="205"/>
      <c r="X479" s="205"/>
    </row>
    <row r="480" spans="21:24" x14ac:dyDescent="0.2">
      <c r="U480" s="205"/>
      <c r="V480" s="205"/>
      <c r="W480" s="205"/>
      <c r="X480" s="205"/>
    </row>
    <row r="481" spans="21:24" x14ac:dyDescent="0.2">
      <c r="U481" s="205"/>
      <c r="V481" s="205"/>
      <c r="W481" s="205"/>
      <c r="X481" s="205"/>
    </row>
    <row r="482" spans="21:24" x14ac:dyDescent="0.2">
      <c r="U482" s="205"/>
      <c r="V482" s="205"/>
      <c r="W482" s="205"/>
      <c r="X482" s="205"/>
    </row>
    <row r="483" spans="21:24" x14ac:dyDescent="0.2">
      <c r="U483" s="205"/>
      <c r="V483" s="205"/>
      <c r="W483" s="205"/>
      <c r="X483" s="205"/>
    </row>
    <row r="484" spans="21:24" x14ac:dyDescent="0.2">
      <c r="U484" s="205"/>
      <c r="V484" s="205"/>
      <c r="W484" s="205"/>
      <c r="X484" s="205"/>
    </row>
    <row r="485" spans="21:24" x14ac:dyDescent="0.2">
      <c r="U485" s="205"/>
      <c r="V485" s="205"/>
      <c r="W485" s="205"/>
      <c r="X485" s="205"/>
    </row>
    <row r="486" spans="21:24" x14ac:dyDescent="0.2">
      <c r="U486" s="205"/>
      <c r="V486" s="205"/>
      <c r="W486" s="205"/>
      <c r="X486" s="205"/>
    </row>
    <row r="487" spans="21:24" x14ac:dyDescent="0.2">
      <c r="U487" s="205"/>
      <c r="V487" s="205"/>
      <c r="W487" s="205"/>
      <c r="X487" s="205"/>
    </row>
    <row r="488" spans="21:24" x14ac:dyDescent="0.2">
      <c r="U488" s="205"/>
      <c r="V488" s="205"/>
      <c r="W488" s="205"/>
      <c r="X488" s="205"/>
    </row>
    <row r="489" spans="21:24" x14ac:dyDescent="0.2">
      <c r="U489" s="205"/>
      <c r="V489" s="205"/>
      <c r="W489" s="205"/>
      <c r="X489" s="205"/>
    </row>
    <row r="490" spans="21:24" x14ac:dyDescent="0.2">
      <c r="U490" s="205"/>
      <c r="V490" s="205"/>
      <c r="W490" s="205"/>
      <c r="X490" s="205"/>
    </row>
    <row r="491" spans="21:24" x14ac:dyDescent="0.2">
      <c r="U491" s="205"/>
      <c r="V491" s="205"/>
      <c r="W491" s="205"/>
      <c r="X491" s="205"/>
    </row>
    <row r="492" spans="21:24" x14ac:dyDescent="0.2">
      <c r="U492" s="205"/>
      <c r="V492" s="205"/>
      <c r="W492" s="205"/>
      <c r="X492" s="205"/>
    </row>
    <row r="493" spans="21:24" x14ac:dyDescent="0.2">
      <c r="U493" s="205"/>
      <c r="V493" s="205"/>
      <c r="W493" s="205"/>
      <c r="X493" s="205"/>
    </row>
    <row r="494" spans="21:24" x14ac:dyDescent="0.2">
      <c r="U494" s="205"/>
      <c r="V494" s="205"/>
      <c r="W494" s="205"/>
      <c r="X494" s="205"/>
    </row>
    <row r="495" spans="21:24" x14ac:dyDescent="0.2">
      <c r="U495" s="205"/>
      <c r="V495" s="205"/>
      <c r="W495" s="205"/>
      <c r="X495" s="205"/>
    </row>
    <row r="496" spans="21:24" x14ac:dyDescent="0.2">
      <c r="U496" s="205"/>
      <c r="V496" s="205"/>
      <c r="W496" s="205"/>
      <c r="X496" s="205"/>
    </row>
    <row r="497" spans="21:24" x14ac:dyDescent="0.2">
      <c r="U497" s="205"/>
      <c r="V497" s="205"/>
      <c r="W497" s="205"/>
      <c r="X497" s="205"/>
    </row>
    <row r="498" spans="21:24" x14ac:dyDescent="0.2">
      <c r="U498" s="205"/>
      <c r="V498" s="205"/>
      <c r="W498" s="205"/>
      <c r="X498" s="205"/>
    </row>
    <row r="499" spans="21:24" x14ac:dyDescent="0.2">
      <c r="U499" s="205"/>
      <c r="V499" s="205"/>
      <c r="W499" s="205"/>
      <c r="X499" s="205"/>
    </row>
    <row r="500" spans="21:24" x14ac:dyDescent="0.2">
      <c r="U500" s="205"/>
      <c r="V500" s="205"/>
      <c r="W500" s="205"/>
      <c r="X500" s="205"/>
    </row>
    <row r="501" spans="21:24" x14ac:dyDescent="0.2">
      <c r="U501" s="205"/>
      <c r="V501" s="205"/>
      <c r="W501" s="205"/>
      <c r="X501" s="205"/>
    </row>
    <row r="502" spans="21:24" x14ac:dyDescent="0.2">
      <c r="U502" s="205"/>
      <c r="V502" s="205"/>
      <c r="W502" s="205"/>
      <c r="X502" s="205"/>
    </row>
    <row r="503" spans="21:24" x14ac:dyDescent="0.2">
      <c r="U503" s="205"/>
      <c r="V503" s="205"/>
      <c r="W503" s="205"/>
      <c r="X503" s="205"/>
    </row>
    <row r="504" spans="21:24" x14ac:dyDescent="0.2">
      <c r="U504" s="205"/>
      <c r="V504" s="205"/>
      <c r="W504" s="205"/>
      <c r="X504" s="205"/>
    </row>
    <row r="505" spans="21:24" x14ac:dyDescent="0.2">
      <c r="U505" s="205"/>
      <c r="V505" s="205"/>
      <c r="W505" s="205"/>
      <c r="X505" s="205"/>
    </row>
    <row r="506" spans="21:24" x14ac:dyDescent="0.2">
      <c r="U506" s="205"/>
      <c r="V506" s="205"/>
      <c r="W506" s="205"/>
      <c r="X506" s="205"/>
    </row>
    <row r="507" spans="21:24" x14ac:dyDescent="0.2">
      <c r="U507" s="205"/>
      <c r="V507" s="205"/>
      <c r="W507" s="205"/>
      <c r="X507" s="205"/>
    </row>
    <row r="508" spans="21:24" x14ac:dyDescent="0.2">
      <c r="U508" s="205"/>
      <c r="V508" s="205"/>
      <c r="W508" s="205"/>
      <c r="X508" s="205"/>
    </row>
    <row r="509" spans="21:24" x14ac:dyDescent="0.2">
      <c r="U509" s="205"/>
      <c r="V509" s="205"/>
      <c r="W509" s="205"/>
      <c r="X509" s="205"/>
    </row>
    <row r="510" spans="21:24" x14ac:dyDescent="0.2">
      <c r="U510" s="205"/>
      <c r="V510" s="205"/>
      <c r="W510" s="205"/>
      <c r="X510" s="205"/>
    </row>
    <row r="511" spans="21:24" x14ac:dyDescent="0.2">
      <c r="U511" s="205"/>
      <c r="V511" s="205"/>
      <c r="W511" s="205"/>
      <c r="X511" s="205"/>
    </row>
    <row r="512" spans="21:24" x14ac:dyDescent="0.2">
      <c r="U512" s="205"/>
      <c r="V512" s="205"/>
      <c r="W512" s="205"/>
      <c r="X512" s="205"/>
    </row>
    <row r="513" spans="21:24" x14ac:dyDescent="0.2">
      <c r="U513" s="205"/>
      <c r="V513" s="205"/>
      <c r="W513" s="205"/>
      <c r="X513" s="205"/>
    </row>
    <row r="514" spans="21:24" x14ac:dyDescent="0.2">
      <c r="U514" s="205"/>
      <c r="V514" s="205"/>
      <c r="W514" s="205"/>
      <c r="X514" s="205"/>
    </row>
    <row r="515" spans="21:24" x14ac:dyDescent="0.2">
      <c r="U515" s="205"/>
      <c r="V515" s="205"/>
      <c r="W515" s="205"/>
      <c r="X515" s="205"/>
    </row>
    <row r="516" spans="21:24" x14ac:dyDescent="0.2">
      <c r="U516" s="205"/>
      <c r="V516" s="205"/>
      <c r="W516" s="205"/>
      <c r="X516" s="205"/>
    </row>
    <row r="517" spans="21:24" x14ac:dyDescent="0.2">
      <c r="U517" s="205"/>
      <c r="V517" s="205"/>
      <c r="W517" s="205"/>
      <c r="X517" s="205"/>
    </row>
    <row r="518" spans="21:24" x14ac:dyDescent="0.2">
      <c r="U518" s="205"/>
      <c r="V518" s="205"/>
      <c r="W518" s="205"/>
      <c r="X518" s="205"/>
    </row>
    <row r="519" spans="21:24" x14ac:dyDescent="0.2">
      <c r="U519" s="205"/>
      <c r="V519" s="205"/>
      <c r="W519" s="205"/>
      <c r="X519" s="205"/>
    </row>
    <row r="520" spans="21:24" x14ac:dyDescent="0.2">
      <c r="U520" s="205"/>
      <c r="V520" s="205"/>
      <c r="W520" s="205"/>
      <c r="X520" s="205"/>
    </row>
    <row r="521" spans="21:24" x14ac:dyDescent="0.2">
      <c r="U521" s="205"/>
      <c r="V521" s="205"/>
      <c r="W521" s="205"/>
      <c r="X521" s="205"/>
    </row>
    <row r="522" spans="21:24" x14ac:dyDescent="0.2">
      <c r="U522" s="205"/>
      <c r="V522" s="205"/>
      <c r="W522" s="205"/>
      <c r="X522" s="205"/>
    </row>
    <row r="523" spans="21:24" x14ac:dyDescent="0.2">
      <c r="U523" s="205"/>
      <c r="V523" s="205"/>
      <c r="W523" s="205"/>
      <c r="X523" s="205"/>
    </row>
    <row r="524" spans="21:24" x14ac:dyDescent="0.2">
      <c r="U524" s="205"/>
      <c r="V524" s="205"/>
      <c r="W524" s="205"/>
      <c r="X524" s="205"/>
    </row>
    <row r="525" spans="21:24" x14ac:dyDescent="0.2">
      <c r="U525" s="205"/>
      <c r="V525" s="205"/>
      <c r="W525" s="205"/>
      <c r="X525" s="205"/>
    </row>
    <row r="526" spans="21:24" x14ac:dyDescent="0.2">
      <c r="U526" s="205"/>
      <c r="V526" s="205"/>
      <c r="W526" s="205"/>
      <c r="X526" s="205"/>
    </row>
    <row r="527" spans="21:24" x14ac:dyDescent="0.2">
      <c r="U527" s="205"/>
      <c r="V527" s="205"/>
      <c r="W527" s="205"/>
      <c r="X527" s="205"/>
    </row>
    <row r="528" spans="21:24" x14ac:dyDescent="0.2">
      <c r="U528" s="205"/>
      <c r="V528" s="205"/>
      <c r="W528" s="205"/>
      <c r="X528" s="205"/>
    </row>
    <row r="529" spans="21:24" x14ac:dyDescent="0.2">
      <c r="U529" s="205"/>
      <c r="V529" s="205"/>
      <c r="W529" s="205"/>
      <c r="X529" s="205"/>
    </row>
    <row r="530" spans="21:24" x14ac:dyDescent="0.2">
      <c r="U530" s="205"/>
      <c r="V530" s="205"/>
      <c r="W530" s="205"/>
      <c r="X530" s="205"/>
    </row>
    <row r="531" spans="21:24" x14ac:dyDescent="0.2">
      <c r="U531" s="205"/>
      <c r="V531" s="205"/>
      <c r="W531" s="205"/>
      <c r="X531" s="205"/>
    </row>
    <row r="532" spans="21:24" x14ac:dyDescent="0.2">
      <c r="U532" s="205"/>
      <c r="V532" s="205"/>
      <c r="W532" s="205"/>
      <c r="X532" s="205"/>
    </row>
    <row r="533" spans="21:24" x14ac:dyDescent="0.2">
      <c r="U533" s="205"/>
      <c r="V533" s="205"/>
      <c r="W533" s="205"/>
      <c r="X533" s="205"/>
    </row>
    <row r="534" spans="21:24" x14ac:dyDescent="0.2">
      <c r="U534" s="205"/>
      <c r="V534" s="205"/>
      <c r="W534" s="205"/>
      <c r="X534" s="205"/>
    </row>
    <row r="535" spans="21:24" x14ac:dyDescent="0.2">
      <c r="U535" s="205"/>
      <c r="V535" s="205"/>
      <c r="W535" s="205"/>
      <c r="X535" s="205"/>
    </row>
    <row r="536" spans="21:24" x14ac:dyDescent="0.2">
      <c r="U536" s="205"/>
      <c r="V536" s="205"/>
      <c r="W536" s="205"/>
      <c r="X536" s="205"/>
    </row>
    <row r="537" spans="21:24" x14ac:dyDescent="0.2">
      <c r="U537" s="205"/>
      <c r="V537" s="205"/>
      <c r="W537" s="205"/>
      <c r="X537" s="205"/>
    </row>
    <row r="538" spans="21:24" x14ac:dyDescent="0.2">
      <c r="U538" s="205"/>
      <c r="V538" s="205"/>
      <c r="W538" s="205"/>
      <c r="X538" s="205"/>
    </row>
    <row r="539" spans="21:24" x14ac:dyDescent="0.2">
      <c r="U539" s="205"/>
      <c r="V539" s="205"/>
      <c r="W539" s="205"/>
      <c r="X539" s="205"/>
    </row>
    <row r="540" spans="21:24" x14ac:dyDescent="0.2">
      <c r="U540" s="205"/>
      <c r="V540" s="205"/>
      <c r="W540" s="205"/>
      <c r="X540" s="205"/>
    </row>
    <row r="541" spans="21:24" x14ac:dyDescent="0.2">
      <c r="U541" s="205"/>
      <c r="V541" s="205"/>
      <c r="W541" s="205"/>
      <c r="X541" s="205"/>
    </row>
    <row r="542" spans="21:24" x14ac:dyDescent="0.2">
      <c r="U542" s="205"/>
      <c r="V542" s="205"/>
      <c r="W542" s="205"/>
      <c r="X542" s="205"/>
    </row>
    <row r="543" spans="21:24" x14ac:dyDescent="0.2">
      <c r="U543" s="205"/>
      <c r="V543" s="205"/>
      <c r="W543" s="205"/>
      <c r="X543" s="205"/>
    </row>
    <row r="544" spans="21:24" x14ac:dyDescent="0.2">
      <c r="U544" s="205"/>
      <c r="V544" s="205"/>
      <c r="W544" s="205"/>
      <c r="X544" s="205"/>
    </row>
    <row r="545" spans="21:24" x14ac:dyDescent="0.2">
      <c r="U545" s="205"/>
      <c r="V545" s="205"/>
      <c r="W545" s="205"/>
      <c r="X545" s="205"/>
    </row>
    <row r="546" spans="21:24" x14ac:dyDescent="0.2">
      <c r="U546" s="205"/>
      <c r="V546" s="205"/>
      <c r="W546" s="205"/>
      <c r="X546" s="205"/>
    </row>
    <row r="547" spans="21:24" x14ac:dyDescent="0.2">
      <c r="U547" s="205"/>
      <c r="V547" s="205"/>
      <c r="W547" s="205"/>
      <c r="X547" s="205"/>
    </row>
    <row r="548" spans="21:24" x14ac:dyDescent="0.2">
      <c r="U548" s="205"/>
      <c r="V548" s="205"/>
      <c r="W548" s="205"/>
      <c r="X548" s="205"/>
    </row>
    <row r="549" spans="21:24" x14ac:dyDescent="0.2">
      <c r="U549" s="205"/>
      <c r="V549" s="205"/>
      <c r="W549" s="205"/>
      <c r="X549" s="205"/>
    </row>
    <row r="550" spans="21:24" x14ac:dyDescent="0.2">
      <c r="U550" s="205"/>
      <c r="V550" s="205"/>
      <c r="W550" s="205"/>
      <c r="X550" s="205"/>
    </row>
    <row r="551" spans="21:24" x14ac:dyDescent="0.2">
      <c r="U551" s="205"/>
      <c r="V551" s="205"/>
      <c r="W551" s="205"/>
      <c r="X551" s="205"/>
    </row>
    <row r="552" spans="21:24" x14ac:dyDescent="0.2">
      <c r="U552" s="205"/>
      <c r="V552" s="205"/>
      <c r="W552" s="205"/>
      <c r="X552" s="205"/>
    </row>
    <row r="553" spans="21:24" x14ac:dyDescent="0.2">
      <c r="U553" s="205"/>
      <c r="V553" s="205"/>
      <c r="W553" s="205"/>
      <c r="X553" s="205"/>
    </row>
    <row r="554" spans="21:24" x14ac:dyDescent="0.2">
      <c r="U554" s="205"/>
      <c r="V554" s="205"/>
      <c r="W554" s="205"/>
      <c r="X554" s="205"/>
    </row>
    <row r="555" spans="21:24" x14ac:dyDescent="0.2">
      <c r="U555" s="205"/>
      <c r="V555" s="205"/>
      <c r="W555" s="205"/>
      <c r="X555" s="205"/>
    </row>
    <row r="556" spans="21:24" x14ac:dyDescent="0.2">
      <c r="U556" s="205"/>
      <c r="V556" s="205"/>
      <c r="W556" s="205"/>
      <c r="X556" s="205"/>
    </row>
    <row r="557" spans="21:24" x14ac:dyDescent="0.2">
      <c r="U557" s="205"/>
      <c r="V557" s="205"/>
      <c r="W557" s="205"/>
      <c r="X557" s="205"/>
    </row>
    <row r="558" spans="21:24" x14ac:dyDescent="0.2">
      <c r="U558" s="205"/>
      <c r="V558" s="205"/>
      <c r="W558" s="205"/>
      <c r="X558" s="205"/>
    </row>
    <row r="559" spans="21:24" x14ac:dyDescent="0.2">
      <c r="U559" s="205"/>
      <c r="V559" s="205"/>
      <c r="W559" s="205"/>
      <c r="X559" s="205"/>
    </row>
    <row r="560" spans="21:24" x14ac:dyDescent="0.2">
      <c r="U560" s="205"/>
      <c r="V560" s="205"/>
      <c r="W560" s="205"/>
      <c r="X560" s="205"/>
    </row>
    <row r="561" spans="21:24" x14ac:dyDescent="0.2">
      <c r="U561" s="205"/>
      <c r="V561" s="205"/>
      <c r="W561" s="205"/>
      <c r="X561" s="205"/>
    </row>
    <row r="562" spans="21:24" x14ac:dyDescent="0.2">
      <c r="U562" s="205"/>
      <c r="V562" s="205"/>
      <c r="W562" s="205"/>
      <c r="X562" s="205"/>
    </row>
    <row r="563" spans="21:24" x14ac:dyDescent="0.2">
      <c r="U563" s="205"/>
      <c r="V563" s="205"/>
      <c r="W563" s="205"/>
      <c r="X563" s="205"/>
    </row>
    <row r="564" spans="21:24" x14ac:dyDescent="0.2">
      <c r="U564" s="205"/>
      <c r="V564" s="205"/>
      <c r="W564" s="205"/>
      <c r="X564" s="205"/>
    </row>
    <row r="565" spans="21:24" x14ac:dyDescent="0.2">
      <c r="U565" s="205"/>
      <c r="V565" s="205"/>
      <c r="W565" s="205"/>
      <c r="X565" s="205"/>
    </row>
    <row r="566" spans="21:24" x14ac:dyDescent="0.2">
      <c r="U566" s="205"/>
      <c r="V566" s="205"/>
      <c r="W566" s="205"/>
      <c r="X566" s="205"/>
    </row>
    <row r="567" spans="21:24" x14ac:dyDescent="0.2">
      <c r="U567" s="205"/>
      <c r="V567" s="205"/>
      <c r="W567" s="205"/>
      <c r="X567" s="205"/>
    </row>
    <row r="568" spans="21:24" x14ac:dyDescent="0.2">
      <c r="U568" s="205"/>
      <c r="V568" s="205"/>
      <c r="W568" s="205"/>
      <c r="X568" s="205"/>
    </row>
    <row r="569" spans="21:24" x14ac:dyDescent="0.2">
      <c r="U569" s="205"/>
      <c r="V569" s="205"/>
      <c r="W569" s="205"/>
      <c r="X569" s="205"/>
    </row>
    <row r="570" spans="21:24" x14ac:dyDescent="0.2">
      <c r="U570" s="205"/>
      <c r="V570" s="205"/>
      <c r="W570" s="205"/>
      <c r="X570" s="205"/>
    </row>
    <row r="571" spans="21:24" x14ac:dyDescent="0.2">
      <c r="U571" s="205"/>
      <c r="V571" s="205"/>
      <c r="W571" s="205"/>
      <c r="X571" s="205"/>
    </row>
    <row r="572" spans="21:24" x14ac:dyDescent="0.2">
      <c r="U572" s="205"/>
      <c r="V572" s="205"/>
      <c r="W572" s="205"/>
      <c r="X572" s="205"/>
    </row>
    <row r="573" spans="21:24" x14ac:dyDescent="0.2">
      <c r="U573" s="205"/>
      <c r="V573" s="205"/>
      <c r="W573" s="205"/>
      <c r="X573" s="205"/>
    </row>
    <row r="574" spans="21:24" x14ac:dyDescent="0.2">
      <c r="U574" s="205"/>
      <c r="V574" s="205"/>
      <c r="W574" s="205"/>
      <c r="X574" s="205"/>
    </row>
    <row r="575" spans="21:24" x14ac:dyDescent="0.2">
      <c r="U575" s="205"/>
      <c r="V575" s="205"/>
      <c r="W575" s="205"/>
      <c r="X575" s="205"/>
    </row>
    <row r="576" spans="21:24" x14ac:dyDescent="0.2">
      <c r="U576" s="205"/>
      <c r="V576" s="205"/>
      <c r="W576" s="205"/>
      <c r="X576" s="205"/>
    </row>
    <row r="577" spans="21:24" x14ac:dyDescent="0.2">
      <c r="U577" s="205"/>
      <c r="V577" s="205"/>
      <c r="W577" s="205"/>
      <c r="X577" s="205"/>
    </row>
    <row r="578" spans="21:24" x14ac:dyDescent="0.2">
      <c r="U578" s="205"/>
      <c r="V578" s="205"/>
      <c r="W578" s="205"/>
      <c r="X578" s="205"/>
    </row>
    <row r="579" spans="21:24" x14ac:dyDescent="0.2">
      <c r="U579" s="205"/>
      <c r="V579" s="205"/>
      <c r="W579" s="205"/>
      <c r="X579" s="205"/>
    </row>
    <row r="580" spans="21:24" x14ac:dyDescent="0.2">
      <c r="U580" s="205"/>
      <c r="V580" s="205"/>
      <c r="W580" s="205"/>
      <c r="X580" s="205"/>
    </row>
    <row r="581" spans="21:24" x14ac:dyDescent="0.2">
      <c r="U581" s="205"/>
      <c r="V581" s="205"/>
      <c r="W581" s="205"/>
      <c r="X581" s="205"/>
    </row>
    <row r="582" spans="21:24" x14ac:dyDescent="0.2">
      <c r="U582" s="205"/>
      <c r="V582" s="205"/>
      <c r="W582" s="205"/>
      <c r="X582" s="205"/>
    </row>
    <row r="583" spans="21:24" x14ac:dyDescent="0.2">
      <c r="U583" s="205"/>
      <c r="V583" s="205"/>
      <c r="W583" s="205"/>
      <c r="X583" s="205"/>
    </row>
    <row r="584" spans="21:24" x14ac:dyDescent="0.2">
      <c r="U584" s="205"/>
      <c r="V584" s="205"/>
      <c r="W584" s="205"/>
      <c r="X584" s="205"/>
    </row>
    <row r="585" spans="21:24" x14ac:dyDescent="0.2">
      <c r="U585" s="205"/>
      <c r="V585" s="205"/>
      <c r="W585" s="205"/>
      <c r="X585" s="205"/>
    </row>
    <row r="586" spans="21:24" x14ac:dyDescent="0.2">
      <c r="U586" s="205"/>
      <c r="V586" s="205"/>
      <c r="W586" s="205"/>
      <c r="X586" s="205"/>
    </row>
    <row r="587" spans="21:24" x14ac:dyDescent="0.2">
      <c r="U587" s="205"/>
      <c r="V587" s="205"/>
      <c r="W587" s="205"/>
      <c r="X587" s="205"/>
    </row>
    <row r="588" spans="21:24" x14ac:dyDescent="0.2">
      <c r="U588" s="205"/>
      <c r="V588" s="205"/>
      <c r="W588" s="205"/>
      <c r="X588" s="205"/>
    </row>
    <row r="589" spans="21:24" x14ac:dyDescent="0.2">
      <c r="U589" s="205"/>
      <c r="V589" s="205"/>
      <c r="W589" s="205"/>
      <c r="X589" s="205"/>
    </row>
    <row r="590" spans="21:24" x14ac:dyDescent="0.2">
      <c r="U590" s="205"/>
      <c r="V590" s="205"/>
      <c r="W590" s="205"/>
      <c r="X590" s="205"/>
    </row>
    <row r="591" spans="21:24" x14ac:dyDescent="0.2">
      <c r="U591" s="205"/>
      <c r="V591" s="205"/>
      <c r="W591" s="205"/>
      <c r="X591" s="205"/>
    </row>
    <row r="592" spans="21:24" x14ac:dyDescent="0.2">
      <c r="U592" s="205"/>
      <c r="V592" s="205"/>
      <c r="W592" s="205"/>
      <c r="X592" s="205"/>
    </row>
    <row r="593" spans="21:24" x14ac:dyDescent="0.2">
      <c r="U593" s="205"/>
      <c r="V593" s="205"/>
      <c r="W593" s="205"/>
      <c r="X593" s="205"/>
    </row>
    <row r="594" spans="21:24" x14ac:dyDescent="0.2">
      <c r="U594" s="205"/>
      <c r="V594" s="205"/>
      <c r="W594" s="205"/>
      <c r="X594" s="205"/>
    </row>
    <row r="595" spans="21:24" x14ac:dyDescent="0.2">
      <c r="U595" s="205"/>
      <c r="V595" s="205"/>
      <c r="W595" s="205"/>
      <c r="X595" s="205"/>
    </row>
    <row r="596" spans="21:24" x14ac:dyDescent="0.2">
      <c r="U596" s="205"/>
      <c r="V596" s="205"/>
      <c r="W596" s="205"/>
      <c r="X596" s="205"/>
    </row>
    <row r="597" spans="21:24" x14ac:dyDescent="0.2">
      <c r="U597" s="205"/>
      <c r="V597" s="205"/>
      <c r="W597" s="205"/>
      <c r="X597" s="205"/>
    </row>
    <row r="598" spans="21:24" x14ac:dyDescent="0.2">
      <c r="U598" s="205"/>
      <c r="V598" s="205"/>
      <c r="W598" s="205"/>
      <c r="X598" s="205"/>
    </row>
    <row r="599" spans="21:24" x14ac:dyDescent="0.2">
      <c r="U599" s="205"/>
      <c r="V599" s="205"/>
      <c r="W599" s="205"/>
      <c r="X599" s="205"/>
    </row>
    <row r="600" spans="21:24" x14ac:dyDescent="0.2">
      <c r="U600" s="205"/>
      <c r="V600" s="205"/>
      <c r="W600" s="205"/>
      <c r="X600" s="205"/>
    </row>
    <row r="601" spans="21:24" x14ac:dyDescent="0.2">
      <c r="U601" s="205"/>
      <c r="V601" s="205"/>
      <c r="W601" s="205"/>
      <c r="X601" s="205"/>
    </row>
    <row r="602" spans="21:24" x14ac:dyDescent="0.2">
      <c r="U602" s="205"/>
      <c r="V602" s="205"/>
      <c r="W602" s="205"/>
      <c r="X602" s="205"/>
    </row>
    <row r="603" spans="21:24" x14ac:dyDescent="0.2">
      <c r="U603" s="205"/>
      <c r="V603" s="205"/>
      <c r="W603" s="205"/>
      <c r="X603" s="205"/>
    </row>
    <row r="604" spans="21:24" x14ac:dyDescent="0.2">
      <c r="U604" s="205"/>
      <c r="V604" s="205"/>
      <c r="W604" s="205"/>
      <c r="X604" s="205"/>
    </row>
    <row r="605" spans="21:24" x14ac:dyDescent="0.2">
      <c r="U605" s="205"/>
      <c r="V605" s="205"/>
      <c r="W605" s="205"/>
      <c r="X605" s="205"/>
    </row>
    <row r="606" spans="21:24" x14ac:dyDescent="0.2">
      <c r="U606" s="205"/>
      <c r="V606" s="205"/>
      <c r="W606" s="205"/>
      <c r="X606" s="205"/>
    </row>
    <row r="607" spans="21:24" x14ac:dyDescent="0.2">
      <c r="U607" s="205"/>
      <c r="V607" s="205"/>
      <c r="W607" s="205"/>
      <c r="X607" s="205"/>
    </row>
    <row r="608" spans="21:24" x14ac:dyDescent="0.2">
      <c r="U608" s="205"/>
      <c r="V608" s="205"/>
      <c r="W608" s="205"/>
      <c r="X608" s="205"/>
    </row>
    <row r="609" spans="21:24" x14ac:dyDescent="0.2">
      <c r="U609" s="205"/>
      <c r="V609" s="205"/>
      <c r="W609" s="205"/>
      <c r="X609" s="205"/>
    </row>
    <row r="610" spans="21:24" x14ac:dyDescent="0.2">
      <c r="U610" s="205"/>
      <c r="V610" s="205"/>
      <c r="W610" s="205"/>
      <c r="X610" s="205"/>
    </row>
    <row r="611" spans="21:24" x14ac:dyDescent="0.2">
      <c r="U611" s="205"/>
      <c r="V611" s="205"/>
      <c r="W611" s="205"/>
      <c r="X611" s="205"/>
    </row>
    <row r="612" spans="21:24" x14ac:dyDescent="0.2">
      <c r="U612" s="205"/>
      <c r="V612" s="205"/>
      <c r="W612" s="205"/>
      <c r="X612" s="205"/>
    </row>
    <row r="613" spans="21:24" x14ac:dyDescent="0.2">
      <c r="U613" s="205"/>
      <c r="V613" s="205"/>
      <c r="W613" s="205"/>
      <c r="X613" s="205"/>
    </row>
    <row r="614" spans="21:24" x14ac:dyDescent="0.2">
      <c r="U614" s="205"/>
      <c r="V614" s="205"/>
      <c r="W614" s="205"/>
      <c r="X614" s="205"/>
    </row>
    <row r="615" spans="21:24" x14ac:dyDescent="0.2">
      <c r="U615" s="205"/>
      <c r="V615" s="205"/>
      <c r="W615" s="205"/>
      <c r="X615" s="205"/>
    </row>
    <row r="616" spans="21:24" x14ac:dyDescent="0.2">
      <c r="U616" s="205"/>
      <c r="V616" s="205"/>
      <c r="W616" s="205"/>
      <c r="X616" s="205"/>
    </row>
    <row r="617" spans="21:24" x14ac:dyDescent="0.2">
      <c r="U617" s="205"/>
      <c r="V617" s="205"/>
      <c r="W617" s="205"/>
      <c r="X617" s="205"/>
    </row>
    <row r="618" spans="21:24" x14ac:dyDescent="0.2">
      <c r="U618" s="205"/>
      <c r="V618" s="205"/>
      <c r="W618" s="205"/>
      <c r="X618" s="205"/>
    </row>
    <row r="619" spans="21:24" x14ac:dyDescent="0.2">
      <c r="U619" s="205"/>
      <c r="V619" s="205"/>
      <c r="W619" s="205"/>
      <c r="X619" s="205"/>
    </row>
    <row r="620" spans="21:24" x14ac:dyDescent="0.2">
      <c r="U620" s="205"/>
      <c r="V620" s="205"/>
      <c r="W620" s="205"/>
      <c r="X620" s="205"/>
    </row>
    <row r="621" spans="21:24" x14ac:dyDescent="0.2">
      <c r="U621" s="205"/>
      <c r="V621" s="205"/>
      <c r="W621" s="205"/>
      <c r="X621" s="205"/>
    </row>
    <row r="622" spans="21:24" x14ac:dyDescent="0.2">
      <c r="U622" s="205"/>
      <c r="V622" s="205"/>
      <c r="W622" s="205"/>
      <c r="X622" s="205"/>
    </row>
    <row r="623" spans="21:24" x14ac:dyDescent="0.2">
      <c r="U623" s="205"/>
      <c r="V623" s="205"/>
      <c r="W623" s="205"/>
      <c r="X623" s="205"/>
    </row>
    <row r="624" spans="21:24" x14ac:dyDescent="0.2">
      <c r="U624" s="205"/>
      <c r="V624" s="205"/>
      <c r="W624" s="205"/>
      <c r="X624" s="205"/>
    </row>
    <row r="625" spans="21:24" x14ac:dyDescent="0.2">
      <c r="U625" s="205"/>
      <c r="V625" s="205"/>
      <c r="W625" s="205"/>
      <c r="X625" s="205"/>
    </row>
    <row r="626" spans="21:24" x14ac:dyDescent="0.2">
      <c r="U626" s="205"/>
      <c r="V626" s="205"/>
      <c r="W626" s="205"/>
      <c r="X626" s="205"/>
    </row>
    <row r="627" spans="21:24" x14ac:dyDescent="0.2">
      <c r="U627" s="205"/>
      <c r="V627" s="205"/>
      <c r="W627" s="205"/>
      <c r="X627" s="205"/>
    </row>
    <row r="628" spans="21:24" x14ac:dyDescent="0.2">
      <c r="U628" s="205"/>
      <c r="V628" s="205"/>
      <c r="W628" s="205"/>
      <c r="X628" s="205"/>
    </row>
    <row r="629" spans="21:24" x14ac:dyDescent="0.2">
      <c r="U629" s="205"/>
      <c r="V629" s="205"/>
      <c r="W629" s="205"/>
      <c r="X629" s="205"/>
    </row>
    <row r="630" spans="21:24" x14ac:dyDescent="0.2">
      <c r="U630" s="205"/>
      <c r="V630" s="205"/>
      <c r="W630" s="205"/>
      <c r="X630" s="205"/>
    </row>
    <row r="631" spans="21:24" x14ac:dyDescent="0.2">
      <c r="U631" s="205"/>
      <c r="V631" s="205"/>
      <c r="W631" s="205"/>
      <c r="X631" s="205"/>
    </row>
    <row r="632" spans="21:24" x14ac:dyDescent="0.2">
      <c r="U632" s="205"/>
      <c r="V632" s="205"/>
      <c r="W632" s="205"/>
      <c r="X632" s="205"/>
    </row>
    <row r="633" spans="21:24" x14ac:dyDescent="0.2">
      <c r="U633" s="205"/>
      <c r="V633" s="205"/>
      <c r="W633" s="205"/>
      <c r="X633" s="205"/>
    </row>
    <row r="634" spans="21:24" x14ac:dyDescent="0.2">
      <c r="U634" s="205"/>
      <c r="V634" s="205"/>
      <c r="W634" s="205"/>
      <c r="X634" s="205"/>
    </row>
    <row r="635" spans="21:24" x14ac:dyDescent="0.2">
      <c r="U635" s="205"/>
      <c r="V635" s="205"/>
      <c r="W635" s="205"/>
      <c r="X635" s="205"/>
    </row>
    <row r="636" spans="21:24" x14ac:dyDescent="0.2">
      <c r="U636" s="205"/>
      <c r="V636" s="205"/>
      <c r="W636" s="205"/>
      <c r="X636" s="205"/>
    </row>
    <row r="637" spans="21:24" x14ac:dyDescent="0.2">
      <c r="U637" s="205"/>
      <c r="V637" s="205"/>
      <c r="W637" s="205"/>
      <c r="X637" s="205"/>
    </row>
    <row r="638" spans="21:24" x14ac:dyDescent="0.2">
      <c r="U638" s="205"/>
      <c r="V638" s="205"/>
      <c r="W638" s="205"/>
      <c r="X638" s="205"/>
    </row>
    <row r="639" spans="21:24" x14ac:dyDescent="0.2">
      <c r="U639" s="205"/>
      <c r="V639" s="205"/>
      <c r="W639" s="205"/>
      <c r="X639" s="205"/>
    </row>
    <row r="640" spans="21:24" x14ac:dyDescent="0.2">
      <c r="U640" s="205"/>
      <c r="V640" s="205"/>
      <c r="W640" s="205"/>
      <c r="X640" s="205"/>
    </row>
    <row r="641" spans="21:24" x14ac:dyDescent="0.2">
      <c r="U641" s="205"/>
      <c r="V641" s="205"/>
      <c r="W641" s="205"/>
      <c r="X641" s="205"/>
    </row>
    <row r="642" spans="21:24" x14ac:dyDescent="0.2">
      <c r="U642" s="205"/>
      <c r="V642" s="205"/>
      <c r="W642" s="205"/>
      <c r="X642" s="205"/>
    </row>
    <row r="643" spans="21:24" x14ac:dyDescent="0.2">
      <c r="U643" s="205"/>
      <c r="V643" s="205"/>
      <c r="W643" s="205"/>
      <c r="X643" s="205"/>
    </row>
    <row r="644" spans="21:24" x14ac:dyDescent="0.2">
      <c r="U644" s="205"/>
      <c r="V644" s="205"/>
      <c r="W644" s="205"/>
      <c r="X644" s="205"/>
    </row>
    <row r="645" spans="21:24" x14ac:dyDescent="0.2">
      <c r="U645" s="205"/>
      <c r="V645" s="205"/>
      <c r="W645" s="205"/>
      <c r="X645" s="205"/>
    </row>
    <row r="646" spans="21:24" x14ac:dyDescent="0.2">
      <c r="U646" s="205"/>
      <c r="V646" s="205"/>
      <c r="W646" s="205"/>
      <c r="X646" s="205"/>
    </row>
    <row r="647" spans="21:24" x14ac:dyDescent="0.2">
      <c r="U647" s="205"/>
      <c r="V647" s="205"/>
      <c r="W647" s="205"/>
      <c r="X647" s="205"/>
    </row>
    <row r="648" spans="21:24" x14ac:dyDescent="0.2">
      <c r="U648" s="205"/>
      <c r="V648" s="205"/>
      <c r="W648" s="205"/>
      <c r="X648" s="205"/>
    </row>
    <row r="649" spans="21:24" x14ac:dyDescent="0.2">
      <c r="U649" s="205"/>
      <c r="V649" s="205"/>
      <c r="W649" s="205"/>
      <c r="X649" s="205"/>
    </row>
    <row r="650" spans="21:24" x14ac:dyDescent="0.2">
      <c r="U650" s="205"/>
      <c r="V650" s="205"/>
      <c r="W650" s="205"/>
      <c r="X650" s="205"/>
    </row>
    <row r="651" spans="21:24" x14ac:dyDescent="0.2">
      <c r="U651" s="205"/>
      <c r="V651" s="205"/>
      <c r="W651" s="205"/>
      <c r="X651" s="205"/>
    </row>
    <row r="652" spans="21:24" x14ac:dyDescent="0.2">
      <c r="U652" s="205"/>
      <c r="V652" s="205"/>
      <c r="W652" s="205"/>
      <c r="X652" s="205"/>
    </row>
    <row r="653" spans="21:24" x14ac:dyDescent="0.2">
      <c r="U653" s="205"/>
      <c r="V653" s="205"/>
      <c r="W653" s="205"/>
      <c r="X653" s="205"/>
    </row>
    <row r="654" spans="21:24" x14ac:dyDescent="0.2">
      <c r="U654" s="205"/>
      <c r="V654" s="205"/>
      <c r="W654" s="205"/>
      <c r="X654" s="205"/>
    </row>
    <row r="655" spans="21:24" x14ac:dyDescent="0.2">
      <c r="U655" s="205"/>
      <c r="V655" s="205"/>
      <c r="W655" s="205"/>
      <c r="X655" s="205"/>
    </row>
    <row r="656" spans="21:24" x14ac:dyDescent="0.2">
      <c r="U656" s="205"/>
      <c r="V656" s="205"/>
      <c r="W656" s="205"/>
      <c r="X656" s="205"/>
    </row>
    <row r="657" spans="21:24" x14ac:dyDescent="0.2">
      <c r="U657" s="205"/>
      <c r="V657" s="205"/>
      <c r="W657" s="205"/>
      <c r="X657" s="205"/>
    </row>
    <row r="658" spans="21:24" x14ac:dyDescent="0.2">
      <c r="U658" s="205"/>
      <c r="V658" s="205"/>
      <c r="W658" s="205"/>
      <c r="X658" s="205"/>
    </row>
    <row r="659" spans="21:24" x14ac:dyDescent="0.2">
      <c r="U659" s="205"/>
      <c r="V659" s="205"/>
      <c r="W659" s="205"/>
      <c r="X659" s="205"/>
    </row>
    <row r="660" spans="21:24" x14ac:dyDescent="0.2">
      <c r="U660" s="205"/>
      <c r="V660" s="205"/>
      <c r="W660" s="205"/>
      <c r="X660" s="205"/>
    </row>
    <row r="661" spans="21:24" x14ac:dyDescent="0.2">
      <c r="U661" s="205"/>
      <c r="V661" s="205"/>
      <c r="W661" s="205"/>
      <c r="X661" s="205"/>
    </row>
    <row r="662" spans="21:24" x14ac:dyDescent="0.2">
      <c r="U662" s="205"/>
      <c r="V662" s="205"/>
      <c r="W662" s="205"/>
      <c r="X662" s="205"/>
    </row>
    <row r="663" spans="21:24" x14ac:dyDescent="0.2">
      <c r="U663" s="205"/>
      <c r="V663" s="205"/>
      <c r="W663" s="205"/>
      <c r="X663" s="205"/>
    </row>
    <row r="664" spans="21:24" x14ac:dyDescent="0.2">
      <c r="U664" s="205"/>
      <c r="V664" s="205"/>
      <c r="W664" s="205"/>
      <c r="X664" s="205"/>
    </row>
    <row r="665" spans="21:24" x14ac:dyDescent="0.2">
      <c r="U665" s="205"/>
      <c r="V665" s="205"/>
      <c r="W665" s="205"/>
      <c r="X665" s="205"/>
    </row>
    <row r="666" spans="21:24" x14ac:dyDescent="0.2">
      <c r="U666" s="205"/>
      <c r="V666" s="205"/>
      <c r="W666" s="205"/>
      <c r="X666" s="205"/>
    </row>
    <row r="667" spans="21:24" x14ac:dyDescent="0.2">
      <c r="U667" s="205"/>
      <c r="V667" s="205"/>
      <c r="W667" s="205"/>
      <c r="X667" s="205"/>
    </row>
    <row r="668" spans="21:24" x14ac:dyDescent="0.2">
      <c r="U668" s="205"/>
      <c r="V668" s="205"/>
      <c r="W668" s="205"/>
      <c r="X668" s="205"/>
    </row>
    <row r="669" spans="21:24" x14ac:dyDescent="0.2">
      <c r="U669" s="205"/>
      <c r="V669" s="205"/>
      <c r="W669" s="205"/>
      <c r="X669" s="205"/>
    </row>
    <row r="670" spans="21:24" x14ac:dyDescent="0.2">
      <c r="U670" s="205"/>
      <c r="V670" s="205"/>
      <c r="W670" s="205"/>
      <c r="X670" s="205"/>
    </row>
    <row r="671" spans="21:24" x14ac:dyDescent="0.2">
      <c r="U671" s="205"/>
      <c r="V671" s="205"/>
      <c r="W671" s="205"/>
      <c r="X671" s="205"/>
    </row>
    <row r="672" spans="21:24" x14ac:dyDescent="0.2">
      <c r="U672" s="205"/>
      <c r="V672" s="205"/>
      <c r="W672" s="205"/>
      <c r="X672" s="205"/>
    </row>
    <row r="673" spans="21:24" x14ac:dyDescent="0.2">
      <c r="U673" s="205"/>
      <c r="V673" s="205"/>
      <c r="W673" s="205"/>
      <c r="X673" s="205"/>
    </row>
    <row r="674" spans="21:24" x14ac:dyDescent="0.2">
      <c r="U674" s="205"/>
      <c r="V674" s="205"/>
      <c r="W674" s="205"/>
      <c r="X674" s="205"/>
    </row>
    <row r="675" spans="21:24" x14ac:dyDescent="0.2">
      <c r="U675" s="205"/>
      <c r="V675" s="205"/>
      <c r="W675" s="205"/>
      <c r="X675" s="205"/>
    </row>
    <row r="676" spans="21:24" x14ac:dyDescent="0.2">
      <c r="U676" s="205"/>
      <c r="V676" s="205"/>
      <c r="W676" s="205"/>
      <c r="X676" s="205"/>
    </row>
    <row r="677" spans="21:24" x14ac:dyDescent="0.2">
      <c r="U677" s="205"/>
      <c r="V677" s="205"/>
      <c r="W677" s="205"/>
      <c r="X677" s="205"/>
    </row>
    <row r="678" spans="21:24" x14ac:dyDescent="0.2">
      <c r="U678" s="205"/>
      <c r="V678" s="205"/>
      <c r="W678" s="205"/>
      <c r="X678" s="205"/>
    </row>
    <row r="679" spans="21:24" x14ac:dyDescent="0.2">
      <c r="U679" s="205"/>
      <c r="V679" s="205"/>
      <c r="W679" s="205"/>
      <c r="X679" s="205"/>
    </row>
    <row r="680" spans="21:24" x14ac:dyDescent="0.2">
      <c r="U680" s="205"/>
      <c r="V680" s="205"/>
      <c r="W680" s="205"/>
      <c r="X680" s="205"/>
    </row>
    <row r="681" spans="21:24" x14ac:dyDescent="0.2">
      <c r="U681" s="205"/>
      <c r="V681" s="205"/>
      <c r="W681" s="205"/>
      <c r="X681" s="205"/>
    </row>
    <row r="682" spans="21:24" x14ac:dyDescent="0.2">
      <c r="U682" s="205"/>
      <c r="V682" s="205"/>
      <c r="W682" s="205"/>
      <c r="X682" s="205"/>
    </row>
    <row r="683" spans="21:24" x14ac:dyDescent="0.2">
      <c r="U683" s="205"/>
      <c r="V683" s="205"/>
      <c r="W683" s="205"/>
      <c r="X683" s="205"/>
    </row>
    <row r="684" spans="21:24" x14ac:dyDescent="0.2">
      <c r="U684" s="205"/>
      <c r="V684" s="205"/>
      <c r="W684" s="205"/>
      <c r="X684" s="205"/>
    </row>
    <row r="685" spans="21:24" x14ac:dyDescent="0.2">
      <c r="U685" s="205"/>
      <c r="V685" s="205"/>
      <c r="W685" s="205"/>
      <c r="X685" s="205"/>
    </row>
    <row r="686" spans="21:24" x14ac:dyDescent="0.2">
      <c r="U686" s="205"/>
      <c r="V686" s="205"/>
      <c r="W686" s="205"/>
      <c r="X686" s="205"/>
    </row>
    <row r="687" spans="21:24" x14ac:dyDescent="0.2">
      <c r="U687" s="205"/>
      <c r="V687" s="205"/>
      <c r="W687" s="205"/>
      <c r="X687" s="205"/>
    </row>
    <row r="688" spans="21:24" x14ac:dyDescent="0.2">
      <c r="U688" s="205"/>
      <c r="V688" s="205"/>
      <c r="W688" s="205"/>
      <c r="X688" s="205"/>
    </row>
    <row r="689" spans="21:24" x14ac:dyDescent="0.2">
      <c r="U689" s="205"/>
      <c r="V689" s="205"/>
      <c r="W689" s="205"/>
      <c r="X689" s="205"/>
    </row>
    <row r="690" spans="21:24" x14ac:dyDescent="0.2">
      <c r="U690" s="205"/>
      <c r="V690" s="205"/>
      <c r="W690" s="205"/>
      <c r="X690" s="205"/>
    </row>
    <row r="691" spans="21:24" x14ac:dyDescent="0.2">
      <c r="U691" s="205"/>
      <c r="V691" s="205"/>
      <c r="W691" s="205"/>
      <c r="X691" s="205"/>
    </row>
    <row r="692" spans="21:24" x14ac:dyDescent="0.2">
      <c r="U692" s="205"/>
      <c r="V692" s="205"/>
      <c r="W692" s="205"/>
      <c r="X692" s="205"/>
    </row>
    <row r="693" spans="21:24" x14ac:dyDescent="0.2">
      <c r="U693" s="205"/>
      <c r="V693" s="205"/>
      <c r="W693" s="205"/>
      <c r="X693" s="205"/>
    </row>
    <row r="694" spans="21:24" x14ac:dyDescent="0.2">
      <c r="U694" s="205"/>
      <c r="V694" s="205"/>
      <c r="W694" s="205"/>
      <c r="X694" s="205"/>
    </row>
    <row r="695" spans="21:24" x14ac:dyDescent="0.2">
      <c r="U695" s="205"/>
      <c r="V695" s="205"/>
      <c r="W695" s="205"/>
      <c r="X695" s="205"/>
    </row>
    <row r="696" spans="21:24" x14ac:dyDescent="0.2">
      <c r="U696" s="205"/>
      <c r="V696" s="205"/>
      <c r="W696" s="205"/>
      <c r="X696" s="205"/>
    </row>
    <row r="697" spans="21:24" x14ac:dyDescent="0.2">
      <c r="U697" s="205"/>
      <c r="V697" s="205"/>
      <c r="W697" s="205"/>
      <c r="X697" s="205"/>
    </row>
    <row r="698" spans="21:24" x14ac:dyDescent="0.2">
      <c r="U698" s="205"/>
      <c r="V698" s="205"/>
      <c r="W698" s="205"/>
      <c r="X698" s="205"/>
    </row>
    <row r="699" spans="21:24" x14ac:dyDescent="0.2">
      <c r="U699" s="205"/>
      <c r="V699" s="205"/>
      <c r="W699" s="205"/>
      <c r="X699" s="205"/>
    </row>
    <row r="700" spans="21:24" x14ac:dyDescent="0.2">
      <c r="U700" s="205"/>
      <c r="V700" s="205"/>
      <c r="W700" s="205"/>
      <c r="X700" s="205"/>
    </row>
    <row r="701" spans="21:24" x14ac:dyDescent="0.2">
      <c r="U701" s="205"/>
      <c r="V701" s="205"/>
      <c r="W701" s="205"/>
      <c r="X701" s="205"/>
    </row>
    <row r="702" spans="21:24" x14ac:dyDescent="0.2">
      <c r="U702" s="205"/>
      <c r="V702" s="205"/>
      <c r="W702" s="205"/>
      <c r="X702" s="205"/>
    </row>
    <row r="703" spans="21:24" x14ac:dyDescent="0.2">
      <c r="U703" s="205"/>
      <c r="V703" s="205"/>
      <c r="W703" s="205"/>
      <c r="X703" s="205"/>
    </row>
    <row r="704" spans="21:24" x14ac:dyDescent="0.2">
      <c r="U704" s="205"/>
      <c r="V704" s="205"/>
      <c r="W704" s="205"/>
      <c r="X704" s="205"/>
    </row>
    <row r="705" spans="21:24" x14ac:dyDescent="0.2">
      <c r="U705" s="205"/>
      <c r="V705" s="205"/>
      <c r="W705" s="205"/>
      <c r="X705" s="205"/>
    </row>
    <row r="706" spans="21:24" x14ac:dyDescent="0.2">
      <c r="U706" s="205"/>
      <c r="V706" s="205"/>
      <c r="W706" s="205"/>
      <c r="X706" s="205"/>
    </row>
    <row r="707" spans="21:24" x14ac:dyDescent="0.2">
      <c r="U707" s="205"/>
      <c r="V707" s="205"/>
      <c r="W707" s="205"/>
      <c r="X707" s="205"/>
    </row>
    <row r="708" spans="21:24" x14ac:dyDescent="0.2">
      <c r="U708" s="205"/>
      <c r="V708" s="205"/>
      <c r="W708" s="205"/>
      <c r="X708" s="205"/>
    </row>
    <row r="709" spans="21:24" x14ac:dyDescent="0.2">
      <c r="U709" s="205"/>
      <c r="V709" s="205"/>
      <c r="W709" s="205"/>
      <c r="X709" s="205"/>
    </row>
    <row r="710" spans="21:24" x14ac:dyDescent="0.2">
      <c r="U710" s="205"/>
      <c r="V710" s="205"/>
      <c r="W710" s="205"/>
      <c r="X710" s="205"/>
    </row>
    <row r="711" spans="21:24" x14ac:dyDescent="0.2">
      <c r="U711" s="205"/>
      <c r="V711" s="205"/>
      <c r="W711" s="205"/>
      <c r="X711" s="205"/>
    </row>
    <row r="712" spans="21:24" x14ac:dyDescent="0.2">
      <c r="U712" s="205"/>
      <c r="V712" s="205"/>
      <c r="W712" s="205"/>
      <c r="X712" s="205"/>
    </row>
    <row r="713" spans="21:24" x14ac:dyDescent="0.2">
      <c r="U713" s="205"/>
      <c r="V713" s="205"/>
      <c r="W713" s="205"/>
      <c r="X713" s="205"/>
    </row>
    <row r="714" spans="21:24" x14ac:dyDescent="0.2">
      <c r="U714" s="205"/>
      <c r="V714" s="205"/>
      <c r="W714" s="205"/>
      <c r="X714" s="205"/>
    </row>
    <row r="715" spans="21:24" x14ac:dyDescent="0.2">
      <c r="U715" s="205"/>
      <c r="V715" s="205"/>
      <c r="W715" s="205"/>
      <c r="X715" s="205"/>
    </row>
    <row r="716" spans="21:24" x14ac:dyDescent="0.2">
      <c r="U716" s="205"/>
      <c r="V716" s="205"/>
      <c r="W716" s="205"/>
      <c r="X716" s="205"/>
    </row>
    <row r="717" spans="21:24" x14ac:dyDescent="0.2">
      <c r="U717" s="205"/>
      <c r="V717" s="205"/>
      <c r="W717" s="205"/>
      <c r="X717" s="205"/>
    </row>
    <row r="718" spans="21:24" x14ac:dyDescent="0.2">
      <c r="U718" s="205"/>
      <c r="V718" s="205"/>
      <c r="W718" s="205"/>
      <c r="X718" s="205"/>
    </row>
    <row r="719" spans="21:24" x14ac:dyDescent="0.2">
      <c r="U719" s="205"/>
      <c r="V719" s="205"/>
      <c r="W719" s="205"/>
      <c r="X719" s="205"/>
    </row>
    <row r="720" spans="21:24" x14ac:dyDescent="0.2">
      <c r="U720" s="205"/>
      <c r="V720" s="205"/>
      <c r="W720" s="205"/>
      <c r="X720" s="205"/>
    </row>
    <row r="721" spans="21:24" x14ac:dyDescent="0.2">
      <c r="U721" s="205"/>
      <c r="V721" s="205"/>
      <c r="W721" s="205"/>
      <c r="X721" s="205"/>
    </row>
    <row r="722" spans="21:24" x14ac:dyDescent="0.2">
      <c r="U722" s="205"/>
      <c r="V722" s="205"/>
      <c r="W722" s="205"/>
      <c r="X722" s="205"/>
    </row>
    <row r="723" spans="21:24" x14ac:dyDescent="0.2">
      <c r="U723" s="205"/>
      <c r="V723" s="205"/>
      <c r="W723" s="205"/>
      <c r="X723" s="205"/>
    </row>
    <row r="724" spans="21:24" x14ac:dyDescent="0.2">
      <c r="U724" s="205"/>
      <c r="V724" s="205"/>
      <c r="W724" s="205"/>
      <c r="X724" s="205"/>
    </row>
    <row r="725" spans="21:24" x14ac:dyDescent="0.2">
      <c r="U725" s="205"/>
      <c r="V725" s="205"/>
      <c r="W725" s="205"/>
      <c r="X725" s="205"/>
    </row>
    <row r="726" spans="21:24" x14ac:dyDescent="0.2">
      <c r="U726" s="205"/>
      <c r="V726" s="205"/>
      <c r="W726" s="205"/>
      <c r="X726" s="205"/>
    </row>
    <row r="727" spans="21:24" x14ac:dyDescent="0.2">
      <c r="U727" s="205"/>
      <c r="V727" s="205"/>
      <c r="W727" s="205"/>
      <c r="X727" s="205"/>
    </row>
    <row r="728" spans="21:24" x14ac:dyDescent="0.2">
      <c r="U728" s="205"/>
      <c r="V728" s="205"/>
      <c r="W728" s="205"/>
      <c r="X728" s="205"/>
    </row>
    <row r="729" spans="21:24" x14ac:dyDescent="0.2">
      <c r="U729" s="205"/>
      <c r="V729" s="205"/>
      <c r="W729" s="205"/>
      <c r="X729" s="205"/>
    </row>
    <row r="730" spans="21:24" x14ac:dyDescent="0.2">
      <c r="U730" s="205"/>
      <c r="V730" s="205"/>
      <c r="W730" s="205"/>
      <c r="X730" s="205"/>
    </row>
    <row r="731" spans="21:24" x14ac:dyDescent="0.2">
      <c r="U731" s="205"/>
      <c r="V731" s="205"/>
      <c r="W731" s="205"/>
      <c r="X731" s="205"/>
    </row>
    <row r="732" spans="21:24" x14ac:dyDescent="0.2">
      <c r="U732" s="205"/>
      <c r="V732" s="205"/>
      <c r="W732" s="205"/>
      <c r="X732" s="205"/>
    </row>
    <row r="733" spans="21:24" x14ac:dyDescent="0.2">
      <c r="U733" s="205"/>
      <c r="V733" s="205"/>
      <c r="W733" s="205"/>
      <c r="X733" s="205"/>
    </row>
    <row r="734" spans="21:24" x14ac:dyDescent="0.2">
      <c r="U734" s="205"/>
      <c r="V734" s="205"/>
      <c r="W734" s="205"/>
      <c r="X734" s="205"/>
    </row>
    <row r="735" spans="21:24" x14ac:dyDescent="0.2">
      <c r="U735" s="205"/>
      <c r="V735" s="205"/>
      <c r="W735" s="205"/>
      <c r="X735" s="205"/>
    </row>
    <row r="736" spans="21:24" x14ac:dyDescent="0.2">
      <c r="U736" s="205"/>
      <c r="V736" s="205"/>
      <c r="W736" s="205"/>
      <c r="X736" s="205"/>
    </row>
    <row r="737" spans="21:24" x14ac:dyDescent="0.2">
      <c r="U737" s="205"/>
      <c r="V737" s="205"/>
      <c r="W737" s="205"/>
      <c r="X737" s="205"/>
    </row>
    <row r="738" spans="21:24" x14ac:dyDescent="0.2">
      <c r="U738" s="205"/>
      <c r="V738" s="205"/>
      <c r="W738" s="205"/>
      <c r="X738" s="205"/>
    </row>
    <row r="739" spans="21:24" x14ac:dyDescent="0.2">
      <c r="U739" s="205"/>
      <c r="V739" s="205"/>
      <c r="W739" s="205"/>
      <c r="X739" s="205"/>
    </row>
    <row r="740" spans="21:24" x14ac:dyDescent="0.2">
      <c r="U740" s="205"/>
      <c r="V740" s="205"/>
      <c r="W740" s="205"/>
      <c r="X740" s="205"/>
    </row>
    <row r="741" spans="21:24" x14ac:dyDescent="0.2">
      <c r="U741" s="205"/>
      <c r="V741" s="205"/>
      <c r="W741" s="205"/>
      <c r="X741" s="205"/>
    </row>
    <row r="742" spans="21:24" x14ac:dyDescent="0.2">
      <c r="U742" s="205"/>
      <c r="V742" s="205"/>
      <c r="W742" s="205"/>
      <c r="X742" s="205"/>
    </row>
    <row r="743" spans="21:24" x14ac:dyDescent="0.2">
      <c r="U743" s="205"/>
      <c r="V743" s="205"/>
      <c r="W743" s="205"/>
      <c r="X743" s="205"/>
    </row>
    <row r="744" spans="21:24" x14ac:dyDescent="0.2">
      <c r="U744" s="205"/>
      <c r="V744" s="205"/>
      <c r="W744" s="205"/>
      <c r="X744" s="205"/>
    </row>
    <row r="745" spans="21:24" x14ac:dyDescent="0.2">
      <c r="U745" s="205"/>
      <c r="V745" s="205"/>
      <c r="W745" s="205"/>
      <c r="X745" s="205"/>
    </row>
    <row r="746" spans="21:24" x14ac:dyDescent="0.2">
      <c r="U746" s="205"/>
      <c r="V746" s="205"/>
      <c r="W746" s="205"/>
      <c r="X746" s="205"/>
    </row>
    <row r="747" spans="21:24" x14ac:dyDescent="0.2">
      <c r="U747" s="205"/>
      <c r="V747" s="205"/>
      <c r="W747" s="205"/>
      <c r="X747" s="205"/>
    </row>
    <row r="748" spans="21:24" x14ac:dyDescent="0.2">
      <c r="U748" s="205"/>
      <c r="V748" s="205"/>
      <c r="W748" s="205"/>
      <c r="X748" s="205"/>
    </row>
    <row r="749" spans="21:24" x14ac:dyDescent="0.2">
      <c r="U749" s="205"/>
      <c r="V749" s="205"/>
      <c r="W749" s="205"/>
      <c r="X749" s="205"/>
    </row>
    <row r="750" spans="21:24" x14ac:dyDescent="0.2">
      <c r="U750" s="205"/>
      <c r="V750" s="205"/>
      <c r="W750" s="205"/>
      <c r="X750" s="205"/>
    </row>
    <row r="751" spans="21:24" x14ac:dyDescent="0.2">
      <c r="U751" s="205"/>
      <c r="V751" s="205"/>
      <c r="W751" s="205"/>
      <c r="X751" s="205"/>
    </row>
    <row r="752" spans="21:24" x14ac:dyDescent="0.2">
      <c r="U752" s="205"/>
      <c r="V752" s="205"/>
      <c r="W752" s="205"/>
      <c r="X752" s="205"/>
    </row>
    <row r="753" spans="21:24" x14ac:dyDescent="0.2">
      <c r="U753" s="205"/>
      <c r="V753" s="205"/>
      <c r="W753" s="205"/>
      <c r="X753" s="205"/>
    </row>
    <row r="754" spans="21:24" x14ac:dyDescent="0.2">
      <c r="U754" s="205"/>
      <c r="V754" s="205"/>
      <c r="W754" s="205"/>
      <c r="X754" s="205"/>
    </row>
    <row r="755" spans="21:24" x14ac:dyDescent="0.2">
      <c r="U755" s="205"/>
      <c r="V755" s="205"/>
      <c r="W755" s="205"/>
      <c r="X755" s="205"/>
    </row>
    <row r="756" spans="21:24" x14ac:dyDescent="0.2">
      <c r="U756" s="205"/>
      <c r="V756" s="205"/>
      <c r="W756" s="205"/>
      <c r="X756" s="205"/>
    </row>
    <row r="757" spans="21:24" x14ac:dyDescent="0.2">
      <c r="U757" s="205"/>
      <c r="V757" s="205"/>
      <c r="W757" s="205"/>
      <c r="X757" s="205"/>
    </row>
    <row r="758" spans="21:24" x14ac:dyDescent="0.2">
      <c r="U758" s="205"/>
      <c r="V758" s="205"/>
      <c r="W758" s="205"/>
      <c r="X758" s="205"/>
    </row>
    <row r="759" spans="21:24" x14ac:dyDescent="0.2">
      <c r="U759" s="205"/>
      <c r="V759" s="205"/>
      <c r="W759" s="205"/>
      <c r="X759" s="205"/>
    </row>
    <row r="760" spans="21:24" x14ac:dyDescent="0.2">
      <c r="U760" s="205"/>
      <c r="V760" s="205"/>
      <c r="W760" s="205"/>
      <c r="X760" s="205"/>
    </row>
    <row r="761" spans="21:24" x14ac:dyDescent="0.2">
      <c r="U761" s="205"/>
      <c r="V761" s="205"/>
      <c r="W761" s="205"/>
      <c r="X761" s="205"/>
    </row>
    <row r="762" spans="21:24" x14ac:dyDescent="0.2">
      <c r="U762" s="205"/>
      <c r="V762" s="205"/>
      <c r="W762" s="205"/>
      <c r="X762" s="205"/>
    </row>
    <row r="763" spans="21:24" x14ac:dyDescent="0.2">
      <c r="U763" s="205"/>
      <c r="V763" s="205"/>
      <c r="W763" s="205"/>
      <c r="X763" s="205"/>
    </row>
    <row r="764" spans="21:24" x14ac:dyDescent="0.2">
      <c r="U764" s="205"/>
      <c r="V764" s="205"/>
      <c r="W764" s="205"/>
      <c r="X764" s="205"/>
    </row>
    <row r="765" spans="21:24" x14ac:dyDescent="0.2">
      <c r="U765" s="205"/>
      <c r="V765" s="205"/>
      <c r="W765" s="205"/>
      <c r="X765" s="205"/>
    </row>
    <row r="766" spans="21:24" x14ac:dyDescent="0.2">
      <c r="U766" s="205"/>
      <c r="V766" s="205"/>
      <c r="W766" s="205"/>
      <c r="X766" s="205"/>
    </row>
    <row r="767" spans="21:24" x14ac:dyDescent="0.2">
      <c r="U767" s="205"/>
      <c r="V767" s="205"/>
      <c r="W767" s="205"/>
      <c r="X767" s="205"/>
    </row>
    <row r="768" spans="21:24" x14ac:dyDescent="0.2">
      <c r="U768" s="205"/>
      <c r="V768" s="205"/>
      <c r="W768" s="205"/>
      <c r="X768" s="205"/>
    </row>
    <row r="769" spans="21:24" x14ac:dyDescent="0.2">
      <c r="U769" s="205"/>
      <c r="V769" s="205"/>
      <c r="W769" s="205"/>
      <c r="X769" s="205"/>
    </row>
    <row r="770" spans="21:24" x14ac:dyDescent="0.2">
      <c r="U770" s="205"/>
      <c r="V770" s="205"/>
      <c r="W770" s="205"/>
      <c r="X770" s="205"/>
    </row>
    <row r="771" spans="21:24" x14ac:dyDescent="0.2">
      <c r="U771" s="205"/>
      <c r="V771" s="205"/>
      <c r="W771" s="205"/>
      <c r="X771" s="205"/>
    </row>
    <row r="772" spans="21:24" x14ac:dyDescent="0.2">
      <c r="U772" s="205"/>
      <c r="V772" s="205"/>
      <c r="W772" s="205"/>
      <c r="X772" s="205"/>
    </row>
    <row r="773" spans="21:24" x14ac:dyDescent="0.2">
      <c r="U773" s="205"/>
      <c r="V773" s="205"/>
      <c r="W773" s="205"/>
      <c r="X773" s="205"/>
    </row>
    <row r="774" spans="21:24" x14ac:dyDescent="0.2">
      <c r="U774" s="205"/>
      <c r="V774" s="205"/>
      <c r="W774" s="205"/>
      <c r="X774" s="205"/>
    </row>
    <row r="775" spans="21:24" x14ac:dyDescent="0.2">
      <c r="U775" s="205"/>
      <c r="V775" s="205"/>
      <c r="W775" s="205"/>
      <c r="X775" s="205"/>
    </row>
    <row r="776" spans="21:24" x14ac:dyDescent="0.2">
      <c r="U776" s="205"/>
      <c r="V776" s="205"/>
      <c r="W776" s="205"/>
      <c r="X776" s="205"/>
    </row>
    <row r="777" spans="21:24" x14ac:dyDescent="0.2">
      <c r="U777" s="205"/>
      <c r="V777" s="205"/>
      <c r="W777" s="205"/>
      <c r="X777" s="205"/>
    </row>
    <row r="778" spans="21:24" x14ac:dyDescent="0.2">
      <c r="U778" s="205"/>
      <c r="V778" s="205"/>
      <c r="W778" s="205"/>
      <c r="X778" s="205"/>
    </row>
    <row r="779" spans="21:24" x14ac:dyDescent="0.2">
      <c r="U779" s="205"/>
      <c r="V779" s="205"/>
      <c r="W779" s="205"/>
      <c r="X779" s="205"/>
    </row>
    <row r="780" spans="21:24" x14ac:dyDescent="0.2">
      <c r="U780" s="205"/>
      <c r="V780" s="205"/>
      <c r="W780" s="205"/>
      <c r="X780" s="205"/>
    </row>
    <row r="781" spans="21:24" x14ac:dyDescent="0.2">
      <c r="U781" s="205"/>
      <c r="V781" s="205"/>
      <c r="W781" s="205"/>
      <c r="X781" s="205"/>
    </row>
    <row r="782" spans="21:24" x14ac:dyDescent="0.2">
      <c r="U782" s="205"/>
      <c r="V782" s="205"/>
      <c r="W782" s="205"/>
      <c r="X782" s="205"/>
    </row>
    <row r="783" spans="21:24" x14ac:dyDescent="0.2">
      <c r="U783" s="205"/>
      <c r="V783" s="205"/>
      <c r="W783" s="205"/>
      <c r="X783" s="205"/>
    </row>
    <row r="784" spans="21:24" x14ac:dyDescent="0.2">
      <c r="U784" s="205"/>
      <c r="V784" s="205"/>
      <c r="W784" s="205"/>
      <c r="X784" s="205"/>
    </row>
    <row r="785" spans="21:24" x14ac:dyDescent="0.2">
      <c r="U785" s="205"/>
      <c r="V785" s="205"/>
      <c r="W785" s="205"/>
      <c r="X785" s="205"/>
    </row>
    <row r="786" spans="21:24" x14ac:dyDescent="0.2">
      <c r="U786" s="205"/>
      <c r="V786" s="205"/>
      <c r="W786" s="205"/>
      <c r="X786" s="205"/>
    </row>
    <row r="787" spans="21:24" x14ac:dyDescent="0.2">
      <c r="U787" s="205"/>
      <c r="V787" s="205"/>
      <c r="W787" s="205"/>
      <c r="X787" s="205"/>
    </row>
    <row r="788" spans="21:24" x14ac:dyDescent="0.2">
      <c r="U788" s="205"/>
      <c r="V788" s="205"/>
      <c r="W788" s="205"/>
      <c r="X788" s="205"/>
    </row>
    <row r="789" spans="21:24" x14ac:dyDescent="0.2">
      <c r="U789" s="205"/>
      <c r="V789" s="205"/>
      <c r="W789" s="205"/>
      <c r="X789" s="205"/>
    </row>
    <row r="790" spans="21:24" x14ac:dyDescent="0.2">
      <c r="U790" s="205"/>
      <c r="V790" s="205"/>
      <c r="W790" s="205"/>
      <c r="X790" s="205"/>
    </row>
    <row r="791" spans="21:24" x14ac:dyDescent="0.2">
      <c r="U791" s="205"/>
      <c r="V791" s="205"/>
      <c r="W791" s="205"/>
      <c r="X791" s="205"/>
    </row>
    <row r="792" spans="21:24" x14ac:dyDescent="0.2">
      <c r="U792" s="205"/>
      <c r="V792" s="205"/>
      <c r="W792" s="205"/>
      <c r="X792" s="205"/>
    </row>
    <row r="793" spans="21:24" x14ac:dyDescent="0.2">
      <c r="U793" s="205"/>
      <c r="V793" s="205"/>
      <c r="W793" s="205"/>
      <c r="X793" s="205"/>
    </row>
    <row r="794" spans="21:24" x14ac:dyDescent="0.2">
      <c r="U794" s="205"/>
      <c r="V794" s="205"/>
      <c r="W794" s="205"/>
      <c r="X794" s="205"/>
    </row>
    <row r="795" spans="21:24" x14ac:dyDescent="0.2">
      <c r="U795" s="205"/>
      <c r="V795" s="205"/>
      <c r="W795" s="205"/>
      <c r="X795" s="205"/>
    </row>
    <row r="796" spans="21:24" x14ac:dyDescent="0.2">
      <c r="U796" s="205"/>
      <c r="V796" s="205"/>
      <c r="W796" s="205"/>
      <c r="X796" s="205"/>
    </row>
    <row r="797" spans="21:24" x14ac:dyDescent="0.2">
      <c r="U797" s="205"/>
      <c r="V797" s="205"/>
      <c r="W797" s="205"/>
      <c r="X797" s="205"/>
    </row>
    <row r="798" spans="21:24" x14ac:dyDescent="0.2">
      <c r="U798" s="205"/>
      <c r="V798" s="205"/>
      <c r="W798" s="205"/>
      <c r="X798" s="205"/>
    </row>
    <row r="799" spans="21:24" x14ac:dyDescent="0.2">
      <c r="U799" s="205"/>
      <c r="V799" s="205"/>
      <c r="W799" s="205"/>
      <c r="X799" s="205"/>
    </row>
    <row r="800" spans="21:24" x14ac:dyDescent="0.2">
      <c r="U800" s="205"/>
      <c r="V800" s="205"/>
      <c r="W800" s="205"/>
      <c r="X800" s="205"/>
    </row>
    <row r="801" spans="21:24" x14ac:dyDescent="0.2">
      <c r="U801" s="205"/>
      <c r="V801" s="205"/>
      <c r="W801" s="205"/>
      <c r="X801" s="205"/>
    </row>
    <row r="802" spans="21:24" x14ac:dyDescent="0.2">
      <c r="U802" s="205"/>
      <c r="V802" s="205"/>
      <c r="W802" s="205"/>
      <c r="X802" s="205"/>
    </row>
    <row r="803" spans="21:24" x14ac:dyDescent="0.2">
      <c r="U803" s="205"/>
      <c r="V803" s="205"/>
      <c r="W803" s="205"/>
      <c r="X803" s="205"/>
    </row>
    <row r="804" spans="21:24" x14ac:dyDescent="0.2">
      <c r="U804" s="205"/>
      <c r="V804" s="205"/>
      <c r="W804" s="205"/>
      <c r="X804" s="205"/>
    </row>
    <row r="805" spans="21:24" x14ac:dyDescent="0.2">
      <c r="U805" s="205"/>
      <c r="V805" s="205"/>
      <c r="W805" s="205"/>
      <c r="X805" s="205"/>
    </row>
    <row r="806" spans="21:24" x14ac:dyDescent="0.2">
      <c r="U806" s="205"/>
      <c r="V806" s="205"/>
      <c r="W806" s="205"/>
      <c r="X806" s="205"/>
    </row>
    <row r="807" spans="21:24" x14ac:dyDescent="0.2">
      <c r="U807" s="205"/>
      <c r="V807" s="205"/>
      <c r="W807" s="205"/>
      <c r="X807" s="205"/>
    </row>
    <row r="808" spans="21:24" x14ac:dyDescent="0.2">
      <c r="U808" s="205"/>
      <c r="V808" s="205"/>
      <c r="W808" s="205"/>
      <c r="X808" s="205"/>
    </row>
    <row r="809" spans="21:24" x14ac:dyDescent="0.2">
      <c r="U809" s="205"/>
      <c r="V809" s="205"/>
      <c r="W809" s="205"/>
      <c r="X809" s="205"/>
    </row>
    <row r="810" spans="21:24" x14ac:dyDescent="0.2">
      <c r="U810" s="205"/>
      <c r="V810" s="205"/>
      <c r="W810" s="205"/>
      <c r="X810" s="205"/>
    </row>
    <row r="811" spans="21:24" x14ac:dyDescent="0.2">
      <c r="U811" s="205"/>
      <c r="V811" s="205"/>
      <c r="W811" s="205"/>
      <c r="X811" s="205"/>
    </row>
    <row r="812" spans="21:24" x14ac:dyDescent="0.2">
      <c r="U812" s="205"/>
      <c r="V812" s="205"/>
      <c r="W812" s="205"/>
      <c r="X812" s="205"/>
    </row>
    <row r="813" spans="21:24" x14ac:dyDescent="0.2">
      <c r="U813" s="205"/>
      <c r="V813" s="205"/>
      <c r="W813" s="205"/>
      <c r="X813" s="205"/>
    </row>
    <row r="814" spans="21:24" x14ac:dyDescent="0.2">
      <c r="U814" s="205"/>
      <c r="V814" s="205"/>
      <c r="W814" s="205"/>
      <c r="X814" s="205"/>
    </row>
    <row r="815" spans="21:24" x14ac:dyDescent="0.2">
      <c r="U815" s="205"/>
      <c r="V815" s="205"/>
      <c r="W815" s="205"/>
      <c r="X815" s="205"/>
    </row>
    <row r="816" spans="21:24" x14ac:dyDescent="0.2">
      <c r="U816" s="205"/>
      <c r="V816" s="205"/>
      <c r="W816" s="205"/>
      <c r="X816" s="205"/>
    </row>
    <row r="817" spans="21:24" x14ac:dyDescent="0.2">
      <c r="U817" s="205"/>
      <c r="V817" s="205"/>
      <c r="W817" s="205"/>
      <c r="X817" s="205"/>
    </row>
    <row r="818" spans="21:24" x14ac:dyDescent="0.2">
      <c r="U818" s="205"/>
      <c r="V818" s="205"/>
      <c r="W818" s="205"/>
      <c r="X818" s="205"/>
    </row>
    <row r="819" spans="21:24" x14ac:dyDescent="0.2">
      <c r="U819" s="205"/>
      <c r="V819" s="205"/>
      <c r="W819" s="205"/>
      <c r="X819" s="205"/>
    </row>
    <row r="820" spans="21:24" x14ac:dyDescent="0.2">
      <c r="U820" s="205"/>
      <c r="V820" s="205"/>
      <c r="W820" s="205"/>
      <c r="X820" s="205"/>
    </row>
    <row r="821" spans="21:24" x14ac:dyDescent="0.2">
      <c r="U821" s="205"/>
      <c r="V821" s="205"/>
      <c r="W821" s="205"/>
      <c r="X821" s="205"/>
    </row>
    <row r="822" spans="21:24" x14ac:dyDescent="0.2">
      <c r="U822" s="205"/>
      <c r="V822" s="205"/>
      <c r="W822" s="205"/>
      <c r="X822" s="205"/>
    </row>
    <row r="823" spans="21:24" x14ac:dyDescent="0.2">
      <c r="U823" s="205"/>
      <c r="V823" s="205"/>
      <c r="W823" s="205"/>
      <c r="X823" s="205"/>
    </row>
    <row r="824" spans="21:24" x14ac:dyDescent="0.2">
      <c r="U824" s="205"/>
      <c r="V824" s="205"/>
      <c r="W824" s="205"/>
      <c r="X824" s="205"/>
    </row>
    <row r="825" spans="21:24" x14ac:dyDescent="0.2">
      <c r="U825" s="205"/>
      <c r="V825" s="205"/>
      <c r="W825" s="205"/>
      <c r="X825" s="205"/>
    </row>
    <row r="826" spans="21:24" x14ac:dyDescent="0.2">
      <c r="U826" s="205"/>
      <c r="V826" s="205"/>
      <c r="W826" s="205"/>
      <c r="X826" s="205"/>
    </row>
    <row r="827" spans="21:24" x14ac:dyDescent="0.2">
      <c r="U827" s="205"/>
      <c r="V827" s="205"/>
      <c r="W827" s="205"/>
      <c r="X827" s="205"/>
    </row>
    <row r="828" spans="21:24" x14ac:dyDescent="0.2">
      <c r="U828" s="205"/>
      <c r="V828" s="205"/>
      <c r="W828" s="205"/>
      <c r="X828" s="205"/>
    </row>
    <row r="829" spans="21:24" x14ac:dyDescent="0.2">
      <c r="U829" s="205"/>
      <c r="V829" s="205"/>
      <c r="W829" s="205"/>
      <c r="X829" s="205"/>
    </row>
    <row r="830" spans="21:24" x14ac:dyDescent="0.2">
      <c r="U830" s="205"/>
      <c r="V830" s="205"/>
      <c r="W830" s="205"/>
      <c r="X830" s="205"/>
    </row>
    <row r="831" spans="21:24" x14ac:dyDescent="0.2">
      <c r="U831" s="205"/>
      <c r="V831" s="205"/>
      <c r="W831" s="205"/>
      <c r="X831" s="205"/>
    </row>
    <row r="832" spans="21:24" x14ac:dyDescent="0.2">
      <c r="U832" s="205"/>
      <c r="V832" s="205"/>
      <c r="W832" s="205"/>
      <c r="X832" s="205"/>
    </row>
    <row r="833" spans="21:24" x14ac:dyDescent="0.2">
      <c r="U833" s="205"/>
      <c r="V833" s="205"/>
      <c r="W833" s="205"/>
      <c r="X833" s="205"/>
    </row>
    <row r="834" spans="21:24" x14ac:dyDescent="0.2">
      <c r="U834" s="205"/>
      <c r="V834" s="205"/>
      <c r="W834" s="205"/>
      <c r="X834" s="205"/>
    </row>
    <row r="835" spans="21:24" x14ac:dyDescent="0.2">
      <c r="U835" s="205"/>
      <c r="V835" s="205"/>
      <c r="W835" s="205"/>
      <c r="X835" s="205"/>
    </row>
    <row r="836" spans="21:24" x14ac:dyDescent="0.2">
      <c r="U836" s="205"/>
      <c r="V836" s="205"/>
      <c r="W836" s="205"/>
      <c r="X836" s="205"/>
    </row>
    <row r="837" spans="21:24" x14ac:dyDescent="0.2">
      <c r="U837" s="205"/>
      <c r="V837" s="205"/>
      <c r="W837" s="205"/>
      <c r="X837" s="205"/>
    </row>
    <row r="838" spans="21:24" x14ac:dyDescent="0.2">
      <c r="U838" s="205"/>
      <c r="V838" s="205"/>
      <c r="W838" s="205"/>
      <c r="X838" s="205"/>
    </row>
    <row r="839" spans="21:24" x14ac:dyDescent="0.2">
      <c r="U839" s="205"/>
      <c r="V839" s="205"/>
      <c r="W839" s="205"/>
      <c r="X839" s="205"/>
    </row>
    <row r="840" spans="21:24" x14ac:dyDescent="0.2">
      <c r="U840" s="205"/>
      <c r="V840" s="205"/>
      <c r="W840" s="205"/>
      <c r="X840" s="205"/>
    </row>
    <row r="841" spans="21:24" x14ac:dyDescent="0.2">
      <c r="U841" s="205"/>
      <c r="V841" s="205"/>
      <c r="W841" s="205"/>
      <c r="X841" s="205"/>
    </row>
    <row r="842" spans="21:24" x14ac:dyDescent="0.2">
      <c r="U842" s="205"/>
      <c r="V842" s="205"/>
      <c r="W842" s="205"/>
      <c r="X842" s="205"/>
    </row>
    <row r="843" spans="21:24" x14ac:dyDescent="0.2">
      <c r="U843" s="205"/>
      <c r="V843" s="205"/>
      <c r="W843" s="205"/>
      <c r="X843" s="205"/>
    </row>
    <row r="844" spans="21:24" x14ac:dyDescent="0.2">
      <c r="U844" s="205"/>
      <c r="V844" s="205"/>
      <c r="W844" s="205"/>
      <c r="X844" s="205"/>
    </row>
    <row r="845" spans="21:24" x14ac:dyDescent="0.2">
      <c r="U845" s="205"/>
      <c r="V845" s="205"/>
      <c r="W845" s="205"/>
      <c r="X845" s="205"/>
    </row>
    <row r="846" spans="21:24" x14ac:dyDescent="0.2">
      <c r="U846" s="205"/>
      <c r="V846" s="205"/>
      <c r="W846" s="205"/>
      <c r="X846" s="205"/>
    </row>
    <row r="847" spans="21:24" x14ac:dyDescent="0.2">
      <c r="U847" s="205"/>
      <c r="V847" s="205"/>
      <c r="W847" s="205"/>
      <c r="X847" s="205"/>
    </row>
    <row r="848" spans="21:24" x14ac:dyDescent="0.2">
      <c r="U848" s="205"/>
      <c r="V848" s="205"/>
      <c r="W848" s="205"/>
      <c r="X848" s="205"/>
    </row>
    <row r="849" spans="21:24" x14ac:dyDescent="0.2">
      <c r="U849" s="205"/>
      <c r="V849" s="205"/>
      <c r="W849" s="205"/>
      <c r="X849" s="205"/>
    </row>
    <row r="850" spans="21:24" x14ac:dyDescent="0.2">
      <c r="U850" s="205"/>
      <c r="V850" s="205"/>
      <c r="W850" s="205"/>
      <c r="X850" s="205"/>
    </row>
    <row r="851" spans="21:24" x14ac:dyDescent="0.2">
      <c r="U851" s="205"/>
      <c r="V851" s="205"/>
      <c r="W851" s="205"/>
      <c r="X851" s="205"/>
    </row>
    <row r="852" spans="21:24" x14ac:dyDescent="0.2">
      <c r="U852" s="205"/>
      <c r="V852" s="205"/>
      <c r="W852" s="205"/>
      <c r="X852" s="205"/>
    </row>
    <row r="853" spans="21:24" x14ac:dyDescent="0.2">
      <c r="U853" s="205"/>
      <c r="V853" s="205"/>
      <c r="W853" s="205"/>
      <c r="X853" s="205"/>
    </row>
    <row r="854" spans="21:24" x14ac:dyDescent="0.2">
      <c r="U854" s="205"/>
      <c r="V854" s="205"/>
      <c r="W854" s="205"/>
      <c r="X854" s="205"/>
    </row>
    <row r="855" spans="21:24" x14ac:dyDescent="0.2">
      <c r="U855" s="205"/>
      <c r="V855" s="205"/>
      <c r="W855" s="205"/>
      <c r="X855" s="205"/>
    </row>
    <row r="856" spans="21:24" x14ac:dyDescent="0.2">
      <c r="U856" s="205"/>
      <c r="V856" s="205"/>
      <c r="W856" s="205"/>
      <c r="X856" s="205"/>
    </row>
    <row r="857" spans="21:24" x14ac:dyDescent="0.2">
      <c r="U857" s="205"/>
      <c r="V857" s="205"/>
      <c r="W857" s="205"/>
      <c r="X857" s="205"/>
    </row>
    <row r="858" spans="21:24" x14ac:dyDescent="0.2">
      <c r="U858" s="205"/>
      <c r="V858" s="205"/>
      <c r="W858" s="205"/>
      <c r="X858" s="205"/>
    </row>
    <row r="859" spans="21:24" x14ac:dyDescent="0.2">
      <c r="U859" s="205"/>
      <c r="V859" s="205"/>
      <c r="W859" s="205"/>
      <c r="X859" s="205"/>
    </row>
    <row r="860" spans="21:24" x14ac:dyDescent="0.2">
      <c r="U860" s="205"/>
      <c r="V860" s="205"/>
      <c r="W860" s="205"/>
      <c r="X860" s="205"/>
    </row>
    <row r="861" spans="21:24" x14ac:dyDescent="0.2">
      <c r="U861" s="205"/>
      <c r="V861" s="205"/>
      <c r="W861" s="205"/>
      <c r="X861" s="205"/>
    </row>
    <row r="862" spans="21:24" x14ac:dyDescent="0.2">
      <c r="U862" s="205"/>
      <c r="V862" s="205"/>
      <c r="W862" s="205"/>
      <c r="X862" s="205"/>
    </row>
    <row r="863" spans="21:24" x14ac:dyDescent="0.2">
      <c r="U863" s="205"/>
      <c r="V863" s="205"/>
      <c r="W863" s="205"/>
      <c r="X863" s="205"/>
    </row>
    <row r="864" spans="21:24" x14ac:dyDescent="0.2">
      <c r="U864" s="205"/>
      <c r="V864" s="205"/>
      <c r="W864" s="205"/>
      <c r="X864" s="205"/>
    </row>
    <row r="865" spans="21:24" x14ac:dyDescent="0.2">
      <c r="U865" s="205"/>
      <c r="V865" s="205"/>
      <c r="W865" s="205"/>
      <c r="X865" s="205"/>
    </row>
    <row r="866" spans="21:24" x14ac:dyDescent="0.2">
      <c r="U866" s="205"/>
      <c r="V866" s="205"/>
      <c r="W866" s="205"/>
      <c r="X866" s="205"/>
    </row>
    <row r="867" spans="21:24" x14ac:dyDescent="0.2">
      <c r="U867" s="205"/>
      <c r="V867" s="205"/>
      <c r="W867" s="205"/>
      <c r="X867" s="205"/>
    </row>
    <row r="868" spans="21:24" x14ac:dyDescent="0.2">
      <c r="U868" s="205"/>
      <c r="V868" s="205"/>
      <c r="W868" s="205"/>
      <c r="X868" s="205"/>
    </row>
    <row r="869" spans="21:24" x14ac:dyDescent="0.2">
      <c r="U869" s="205"/>
      <c r="V869" s="205"/>
      <c r="W869" s="205"/>
      <c r="X869" s="205"/>
    </row>
    <row r="870" spans="21:24" x14ac:dyDescent="0.2">
      <c r="U870" s="205"/>
      <c r="V870" s="205"/>
      <c r="W870" s="205"/>
      <c r="X870" s="205"/>
    </row>
    <row r="871" spans="21:24" x14ac:dyDescent="0.2">
      <c r="U871" s="205"/>
      <c r="V871" s="205"/>
      <c r="W871" s="205"/>
      <c r="X871" s="205"/>
    </row>
    <row r="872" spans="21:24" x14ac:dyDescent="0.2">
      <c r="U872" s="205"/>
      <c r="V872" s="205"/>
      <c r="W872" s="205"/>
      <c r="X872" s="205"/>
    </row>
    <row r="873" spans="21:24" x14ac:dyDescent="0.2">
      <c r="U873" s="205"/>
      <c r="V873" s="205"/>
      <c r="W873" s="205"/>
      <c r="X873" s="205"/>
    </row>
    <row r="874" spans="21:24" x14ac:dyDescent="0.2">
      <c r="U874" s="205"/>
      <c r="V874" s="205"/>
      <c r="W874" s="205"/>
      <c r="X874" s="205"/>
    </row>
    <row r="875" spans="21:24" x14ac:dyDescent="0.2">
      <c r="U875" s="205"/>
      <c r="V875" s="205"/>
      <c r="W875" s="205"/>
      <c r="X875" s="205"/>
    </row>
    <row r="876" spans="21:24" x14ac:dyDescent="0.2">
      <c r="U876" s="205"/>
      <c r="V876" s="205"/>
      <c r="W876" s="205"/>
      <c r="X876" s="205"/>
    </row>
    <row r="877" spans="21:24" x14ac:dyDescent="0.2">
      <c r="U877" s="205"/>
      <c r="V877" s="205"/>
      <c r="W877" s="205"/>
      <c r="X877" s="205"/>
    </row>
    <row r="878" spans="21:24" x14ac:dyDescent="0.2">
      <c r="U878" s="205"/>
      <c r="V878" s="205"/>
      <c r="W878" s="205"/>
      <c r="X878" s="205"/>
    </row>
    <row r="879" spans="21:24" x14ac:dyDescent="0.2">
      <c r="U879" s="205"/>
      <c r="V879" s="205"/>
      <c r="W879" s="205"/>
      <c r="X879" s="205"/>
    </row>
    <row r="880" spans="21:24" x14ac:dyDescent="0.2">
      <c r="U880" s="205"/>
      <c r="V880" s="205"/>
      <c r="W880" s="205"/>
      <c r="X880" s="205"/>
    </row>
    <row r="881" spans="21:24" x14ac:dyDescent="0.2">
      <c r="U881" s="205"/>
      <c r="V881" s="205"/>
      <c r="W881" s="205"/>
      <c r="X881" s="205"/>
    </row>
    <row r="882" spans="21:24" x14ac:dyDescent="0.2">
      <c r="U882" s="205"/>
      <c r="V882" s="205"/>
      <c r="W882" s="205"/>
      <c r="X882" s="205"/>
    </row>
    <row r="883" spans="21:24" x14ac:dyDescent="0.2">
      <c r="U883" s="205"/>
      <c r="V883" s="205"/>
      <c r="W883" s="205"/>
      <c r="X883" s="205"/>
    </row>
    <row r="884" spans="21:24" x14ac:dyDescent="0.2">
      <c r="U884" s="205"/>
      <c r="V884" s="205"/>
      <c r="W884" s="205"/>
      <c r="X884" s="205"/>
    </row>
    <row r="885" spans="21:24" x14ac:dyDescent="0.2">
      <c r="U885" s="205"/>
      <c r="V885" s="205"/>
      <c r="W885" s="205"/>
      <c r="X885" s="205"/>
    </row>
    <row r="886" spans="21:24" x14ac:dyDescent="0.2">
      <c r="U886" s="205"/>
      <c r="V886" s="205"/>
      <c r="W886" s="205"/>
      <c r="X886" s="205"/>
    </row>
    <row r="887" spans="21:24" x14ac:dyDescent="0.2">
      <c r="U887" s="205"/>
      <c r="V887" s="205"/>
      <c r="W887" s="205"/>
      <c r="X887" s="205"/>
    </row>
    <row r="888" spans="21:24" x14ac:dyDescent="0.2">
      <c r="U888" s="205"/>
      <c r="V888" s="205"/>
      <c r="W888" s="205"/>
      <c r="X888" s="205"/>
    </row>
    <row r="889" spans="21:24" x14ac:dyDescent="0.2">
      <c r="U889" s="205"/>
      <c r="V889" s="205"/>
      <c r="W889" s="205"/>
      <c r="X889" s="205"/>
    </row>
    <row r="890" spans="21:24" x14ac:dyDescent="0.2">
      <c r="U890" s="205"/>
      <c r="V890" s="205"/>
      <c r="W890" s="205"/>
      <c r="X890" s="205"/>
    </row>
    <row r="891" spans="21:24" x14ac:dyDescent="0.2">
      <c r="U891" s="205"/>
      <c r="V891" s="205"/>
      <c r="W891" s="205"/>
      <c r="X891" s="205"/>
    </row>
    <row r="892" spans="21:24" x14ac:dyDescent="0.2">
      <c r="U892" s="205"/>
      <c r="V892" s="205"/>
      <c r="W892" s="205"/>
      <c r="X892" s="205"/>
    </row>
    <row r="893" spans="21:24" x14ac:dyDescent="0.2">
      <c r="U893" s="205"/>
      <c r="V893" s="205"/>
      <c r="W893" s="205"/>
      <c r="X893" s="205"/>
    </row>
    <row r="894" spans="21:24" x14ac:dyDescent="0.2">
      <c r="U894" s="205"/>
      <c r="V894" s="205"/>
      <c r="W894" s="205"/>
      <c r="X894" s="205"/>
    </row>
    <row r="895" spans="21:24" x14ac:dyDescent="0.2">
      <c r="U895" s="205"/>
      <c r="V895" s="205"/>
      <c r="W895" s="205"/>
      <c r="X895" s="205"/>
    </row>
    <row r="896" spans="21:24" x14ac:dyDescent="0.2">
      <c r="U896" s="205"/>
      <c r="V896" s="205"/>
      <c r="W896" s="205"/>
      <c r="X896" s="205"/>
    </row>
    <row r="897" spans="21:24" x14ac:dyDescent="0.2">
      <c r="U897" s="205"/>
      <c r="V897" s="205"/>
      <c r="W897" s="205"/>
      <c r="X897" s="205"/>
    </row>
    <row r="898" spans="21:24" x14ac:dyDescent="0.2">
      <c r="U898" s="205"/>
      <c r="V898" s="205"/>
      <c r="W898" s="205"/>
      <c r="X898" s="205"/>
    </row>
    <row r="899" spans="21:24" x14ac:dyDescent="0.2">
      <c r="U899" s="205"/>
      <c r="V899" s="205"/>
      <c r="W899" s="205"/>
      <c r="X899" s="205"/>
    </row>
    <row r="900" spans="21:24" x14ac:dyDescent="0.2">
      <c r="U900" s="205"/>
      <c r="V900" s="205"/>
      <c r="W900" s="205"/>
      <c r="X900" s="205"/>
    </row>
    <row r="901" spans="21:24" x14ac:dyDescent="0.2">
      <c r="U901" s="205"/>
      <c r="V901" s="205"/>
      <c r="W901" s="205"/>
      <c r="X901" s="205"/>
    </row>
    <row r="902" spans="21:24" x14ac:dyDescent="0.2">
      <c r="U902" s="205"/>
      <c r="V902" s="205"/>
      <c r="W902" s="205"/>
      <c r="X902" s="205"/>
    </row>
    <row r="903" spans="21:24" x14ac:dyDescent="0.2">
      <c r="U903" s="205"/>
      <c r="V903" s="205"/>
      <c r="W903" s="205"/>
      <c r="X903" s="205"/>
    </row>
    <row r="904" spans="21:24" x14ac:dyDescent="0.2">
      <c r="U904" s="205"/>
      <c r="V904" s="205"/>
      <c r="W904" s="205"/>
      <c r="X904" s="205"/>
    </row>
    <row r="905" spans="21:24" x14ac:dyDescent="0.2">
      <c r="U905" s="205"/>
      <c r="V905" s="205"/>
      <c r="W905" s="205"/>
      <c r="X905" s="205"/>
    </row>
    <row r="906" spans="21:24" x14ac:dyDescent="0.2">
      <c r="U906" s="205"/>
      <c r="V906" s="205"/>
      <c r="W906" s="205"/>
      <c r="X906" s="205"/>
    </row>
    <row r="907" spans="21:24" x14ac:dyDescent="0.2">
      <c r="U907" s="205"/>
      <c r="V907" s="205"/>
      <c r="W907" s="205"/>
      <c r="X907" s="205"/>
    </row>
    <row r="908" spans="21:24" x14ac:dyDescent="0.2">
      <c r="U908" s="205"/>
      <c r="V908" s="205"/>
      <c r="W908" s="205"/>
      <c r="X908" s="205"/>
    </row>
    <row r="909" spans="21:24" x14ac:dyDescent="0.2">
      <c r="U909" s="205"/>
      <c r="V909" s="205"/>
      <c r="W909" s="205"/>
      <c r="X909" s="205"/>
    </row>
    <row r="910" spans="21:24" x14ac:dyDescent="0.2">
      <c r="U910" s="205"/>
      <c r="V910" s="205"/>
      <c r="W910" s="205"/>
      <c r="X910" s="205"/>
    </row>
    <row r="911" spans="21:24" x14ac:dyDescent="0.2">
      <c r="U911" s="205"/>
      <c r="V911" s="205"/>
      <c r="W911" s="205"/>
      <c r="X911" s="205"/>
    </row>
    <row r="912" spans="21:24" x14ac:dyDescent="0.2">
      <c r="U912" s="205"/>
      <c r="V912" s="205"/>
      <c r="W912" s="205"/>
      <c r="X912" s="205"/>
    </row>
    <row r="913" spans="21:24" x14ac:dyDescent="0.2">
      <c r="U913" s="205"/>
      <c r="V913" s="205"/>
      <c r="W913" s="205"/>
      <c r="X913" s="205"/>
    </row>
    <row r="914" spans="21:24" x14ac:dyDescent="0.2">
      <c r="U914" s="205"/>
      <c r="V914" s="205"/>
      <c r="W914" s="205"/>
      <c r="X914" s="205"/>
    </row>
    <row r="915" spans="21:24" x14ac:dyDescent="0.2">
      <c r="U915" s="205"/>
      <c r="V915" s="205"/>
      <c r="W915" s="205"/>
      <c r="X915" s="205"/>
    </row>
    <row r="916" spans="21:24" x14ac:dyDescent="0.2">
      <c r="U916" s="205"/>
      <c r="V916" s="205"/>
      <c r="W916" s="205"/>
      <c r="X916" s="205"/>
    </row>
    <row r="917" spans="21:24" x14ac:dyDescent="0.2">
      <c r="U917" s="205"/>
      <c r="V917" s="205"/>
      <c r="W917" s="205"/>
      <c r="X917" s="205"/>
    </row>
    <row r="918" spans="21:24" x14ac:dyDescent="0.2">
      <c r="U918" s="205"/>
      <c r="V918" s="205"/>
      <c r="W918" s="205"/>
      <c r="X918" s="205"/>
    </row>
    <row r="919" spans="21:24" x14ac:dyDescent="0.2">
      <c r="U919" s="205"/>
      <c r="V919" s="205"/>
      <c r="W919" s="205"/>
      <c r="X919" s="205"/>
    </row>
    <row r="920" spans="21:24" x14ac:dyDescent="0.2">
      <c r="U920" s="205"/>
      <c r="V920" s="205"/>
      <c r="W920" s="205"/>
      <c r="X920" s="205"/>
    </row>
    <row r="921" spans="21:24" x14ac:dyDescent="0.2">
      <c r="U921" s="205"/>
      <c r="V921" s="205"/>
      <c r="W921" s="205"/>
      <c r="X921" s="205"/>
    </row>
    <row r="922" spans="21:24" x14ac:dyDescent="0.2">
      <c r="U922" s="205"/>
      <c r="V922" s="205"/>
      <c r="W922" s="205"/>
      <c r="X922" s="205"/>
    </row>
    <row r="923" spans="21:24" x14ac:dyDescent="0.2">
      <c r="U923" s="205"/>
      <c r="V923" s="205"/>
      <c r="W923" s="205"/>
      <c r="X923" s="205"/>
    </row>
    <row r="924" spans="21:24" x14ac:dyDescent="0.2">
      <c r="U924" s="205"/>
      <c r="V924" s="205"/>
      <c r="W924" s="205"/>
      <c r="X924" s="205"/>
    </row>
    <row r="925" spans="21:24" x14ac:dyDescent="0.2">
      <c r="U925" s="205"/>
      <c r="V925" s="205"/>
      <c r="W925" s="205"/>
      <c r="X925" s="205"/>
    </row>
    <row r="926" spans="21:24" x14ac:dyDescent="0.2">
      <c r="U926" s="205"/>
      <c r="V926" s="205"/>
      <c r="W926" s="205"/>
      <c r="X926" s="205"/>
    </row>
    <row r="927" spans="21:24" x14ac:dyDescent="0.2">
      <c r="U927" s="205"/>
      <c r="V927" s="205"/>
      <c r="W927" s="205"/>
      <c r="X927" s="205"/>
    </row>
    <row r="928" spans="21:24" x14ac:dyDescent="0.2">
      <c r="U928" s="205"/>
      <c r="V928" s="205"/>
      <c r="W928" s="205"/>
      <c r="X928" s="205"/>
    </row>
    <row r="929" spans="21:24" x14ac:dyDescent="0.2">
      <c r="U929" s="205"/>
      <c r="V929" s="205"/>
      <c r="W929" s="205"/>
      <c r="X929" s="205"/>
    </row>
    <row r="930" spans="21:24" x14ac:dyDescent="0.2">
      <c r="U930" s="205"/>
      <c r="V930" s="205"/>
      <c r="W930" s="205"/>
      <c r="X930" s="205"/>
    </row>
    <row r="931" spans="21:24" x14ac:dyDescent="0.2">
      <c r="U931" s="205"/>
      <c r="V931" s="205"/>
      <c r="W931" s="205"/>
      <c r="X931" s="205"/>
    </row>
    <row r="932" spans="21:24" x14ac:dyDescent="0.2">
      <c r="U932" s="205"/>
      <c r="V932" s="205"/>
      <c r="W932" s="205"/>
      <c r="X932" s="205"/>
    </row>
    <row r="933" spans="21:24" x14ac:dyDescent="0.2">
      <c r="U933" s="205"/>
      <c r="V933" s="205"/>
      <c r="W933" s="205"/>
      <c r="X933" s="205"/>
    </row>
    <row r="934" spans="21:24" x14ac:dyDescent="0.2">
      <c r="U934" s="205"/>
      <c r="V934" s="205"/>
      <c r="W934" s="205"/>
      <c r="X934" s="205"/>
    </row>
    <row r="935" spans="21:24" x14ac:dyDescent="0.2">
      <c r="U935" s="205"/>
      <c r="V935" s="205"/>
      <c r="W935" s="205"/>
      <c r="X935" s="205"/>
    </row>
    <row r="936" spans="21:24" x14ac:dyDescent="0.2">
      <c r="U936" s="205"/>
      <c r="V936" s="205"/>
      <c r="W936" s="205"/>
      <c r="X936" s="205"/>
    </row>
    <row r="937" spans="21:24" x14ac:dyDescent="0.2">
      <c r="U937" s="205"/>
      <c r="V937" s="205"/>
      <c r="W937" s="205"/>
      <c r="X937" s="205"/>
    </row>
    <row r="938" spans="21:24" x14ac:dyDescent="0.2">
      <c r="U938" s="205"/>
      <c r="V938" s="205"/>
      <c r="W938" s="205"/>
      <c r="X938" s="205"/>
    </row>
    <row r="939" spans="21:24" x14ac:dyDescent="0.2">
      <c r="U939" s="205"/>
      <c r="V939" s="205"/>
      <c r="W939" s="205"/>
      <c r="X939" s="205"/>
    </row>
    <row r="940" spans="21:24" x14ac:dyDescent="0.2">
      <c r="U940" s="205"/>
      <c r="V940" s="205"/>
      <c r="W940" s="205"/>
      <c r="X940" s="205"/>
    </row>
    <row r="941" spans="21:24" x14ac:dyDescent="0.2">
      <c r="U941" s="205"/>
      <c r="V941" s="205"/>
      <c r="W941" s="205"/>
      <c r="X941" s="205"/>
    </row>
    <row r="942" spans="21:24" x14ac:dyDescent="0.2">
      <c r="U942" s="205"/>
      <c r="V942" s="205"/>
      <c r="W942" s="205"/>
      <c r="X942" s="205"/>
    </row>
    <row r="943" spans="21:24" x14ac:dyDescent="0.2">
      <c r="U943" s="205"/>
      <c r="V943" s="205"/>
      <c r="W943" s="205"/>
      <c r="X943" s="205"/>
    </row>
    <row r="944" spans="21:24" x14ac:dyDescent="0.2">
      <c r="U944" s="205"/>
      <c r="V944" s="205"/>
      <c r="W944" s="205"/>
      <c r="X944" s="205"/>
    </row>
    <row r="945" spans="21:24" x14ac:dyDescent="0.2">
      <c r="U945" s="205"/>
      <c r="V945" s="205"/>
      <c r="W945" s="205"/>
      <c r="X945" s="205"/>
    </row>
    <row r="946" spans="21:24" x14ac:dyDescent="0.2">
      <c r="U946" s="205"/>
      <c r="V946" s="205"/>
      <c r="W946" s="205"/>
      <c r="X946" s="205"/>
    </row>
    <row r="947" spans="21:24" x14ac:dyDescent="0.2">
      <c r="U947" s="205"/>
      <c r="V947" s="205"/>
      <c r="W947" s="205"/>
      <c r="X947" s="205"/>
    </row>
    <row r="948" spans="21:24" x14ac:dyDescent="0.2">
      <c r="U948" s="205"/>
      <c r="V948" s="205"/>
      <c r="W948" s="205"/>
      <c r="X948" s="205"/>
    </row>
    <row r="949" spans="21:24" x14ac:dyDescent="0.2">
      <c r="U949" s="205"/>
      <c r="V949" s="205"/>
      <c r="W949" s="205"/>
      <c r="X949" s="205"/>
    </row>
    <row r="950" spans="21:24" x14ac:dyDescent="0.2">
      <c r="U950" s="205"/>
      <c r="V950" s="205"/>
      <c r="W950" s="205"/>
      <c r="X950" s="205"/>
    </row>
    <row r="951" spans="21:24" x14ac:dyDescent="0.2">
      <c r="U951" s="205"/>
      <c r="V951" s="205"/>
      <c r="W951" s="205"/>
      <c r="X951" s="205"/>
    </row>
    <row r="952" spans="21:24" x14ac:dyDescent="0.2">
      <c r="U952" s="205"/>
      <c r="V952" s="205"/>
      <c r="W952" s="205"/>
      <c r="X952" s="205"/>
    </row>
    <row r="953" spans="21:24" x14ac:dyDescent="0.2">
      <c r="U953" s="205"/>
      <c r="V953" s="205"/>
      <c r="W953" s="205"/>
      <c r="X953" s="205"/>
    </row>
    <row r="954" spans="21:24" x14ac:dyDescent="0.2">
      <c r="U954" s="205"/>
      <c r="V954" s="205"/>
      <c r="W954" s="205"/>
      <c r="X954" s="205"/>
    </row>
    <row r="955" spans="21:24" x14ac:dyDescent="0.2">
      <c r="U955" s="205"/>
      <c r="V955" s="205"/>
      <c r="W955" s="205"/>
      <c r="X955" s="205"/>
    </row>
    <row r="956" spans="21:24" x14ac:dyDescent="0.2">
      <c r="U956" s="205"/>
      <c r="V956" s="205"/>
      <c r="W956" s="205"/>
      <c r="X956" s="205"/>
    </row>
    <row r="957" spans="21:24" x14ac:dyDescent="0.2">
      <c r="U957" s="205"/>
      <c r="V957" s="205"/>
      <c r="W957" s="205"/>
      <c r="X957" s="205"/>
    </row>
    <row r="958" spans="21:24" x14ac:dyDescent="0.2">
      <c r="U958" s="205"/>
      <c r="V958" s="205"/>
      <c r="W958" s="205"/>
      <c r="X958" s="205"/>
    </row>
    <row r="959" spans="21:24" x14ac:dyDescent="0.2">
      <c r="U959" s="205"/>
      <c r="V959" s="205"/>
      <c r="W959" s="205"/>
      <c r="X959" s="205"/>
    </row>
    <row r="960" spans="21:24" x14ac:dyDescent="0.2">
      <c r="U960" s="205"/>
      <c r="V960" s="205"/>
      <c r="W960" s="205"/>
      <c r="X960" s="205"/>
    </row>
    <row r="961" spans="21:24" x14ac:dyDescent="0.2">
      <c r="U961" s="205"/>
      <c r="V961" s="205"/>
      <c r="W961" s="205"/>
      <c r="X961" s="205"/>
    </row>
    <row r="962" spans="21:24" x14ac:dyDescent="0.2">
      <c r="U962" s="205"/>
      <c r="V962" s="205"/>
      <c r="W962" s="205"/>
      <c r="X962" s="205"/>
    </row>
    <row r="963" spans="21:24" x14ac:dyDescent="0.2">
      <c r="U963" s="205"/>
      <c r="V963" s="205"/>
      <c r="W963" s="205"/>
      <c r="X963" s="205"/>
    </row>
    <row r="964" spans="21:24" x14ac:dyDescent="0.2">
      <c r="U964" s="205"/>
      <c r="V964" s="205"/>
      <c r="W964" s="205"/>
      <c r="X964" s="205"/>
    </row>
    <row r="965" spans="21:24" x14ac:dyDescent="0.2">
      <c r="U965" s="205"/>
      <c r="V965" s="205"/>
      <c r="W965" s="205"/>
      <c r="X965" s="205"/>
    </row>
    <row r="966" spans="21:24" x14ac:dyDescent="0.2">
      <c r="U966" s="205"/>
      <c r="V966" s="205"/>
      <c r="W966" s="205"/>
      <c r="X966" s="205"/>
    </row>
    <row r="967" spans="21:24" x14ac:dyDescent="0.2">
      <c r="U967" s="205"/>
      <c r="V967" s="205"/>
      <c r="W967" s="205"/>
      <c r="X967" s="205"/>
    </row>
    <row r="968" spans="21:24" x14ac:dyDescent="0.2">
      <c r="U968" s="205"/>
      <c r="V968" s="205"/>
      <c r="W968" s="205"/>
      <c r="X968" s="205"/>
    </row>
    <row r="969" spans="21:24" x14ac:dyDescent="0.2">
      <c r="U969" s="205"/>
      <c r="V969" s="205"/>
      <c r="W969" s="205"/>
      <c r="X969" s="205"/>
    </row>
    <row r="970" spans="21:24" x14ac:dyDescent="0.2">
      <c r="U970" s="205"/>
      <c r="V970" s="205"/>
      <c r="W970" s="205"/>
      <c r="X970" s="205"/>
    </row>
    <row r="971" spans="21:24" x14ac:dyDescent="0.2">
      <c r="U971" s="205"/>
      <c r="V971" s="205"/>
      <c r="W971" s="205"/>
      <c r="X971" s="205"/>
    </row>
    <row r="972" spans="21:24" x14ac:dyDescent="0.2">
      <c r="U972" s="205"/>
      <c r="V972" s="205"/>
      <c r="W972" s="205"/>
      <c r="X972" s="205"/>
    </row>
    <row r="973" spans="21:24" x14ac:dyDescent="0.2">
      <c r="U973" s="205"/>
      <c r="V973" s="205"/>
      <c r="W973" s="205"/>
      <c r="X973" s="205"/>
    </row>
    <row r="974" spans="21:24" x14ac:dyDescent="0.2">
      <c r="U974" s="205"/>
      <c r="V974" s="205"/>
      <c r="W974" s="205"/>
      <c r="X974" s="205"/>
    </row>
    <row r="975" spans="21:24" x14ac:dyDescent="0.2">
      <c r="U975" s="205"/>
      <c r="V975" s="205"/>
      <c r="W975" s="205"/>
      <c r="X975" s="205"/>
    </row>
    <row r="976" spans="21:24" x14ac:dyDescent="0.2">
      <c r="U976" s="205"/>
      <c r="V976" s="205"/>
      <c r="W976" s="205"/>
      <c r="X976" s="205"/>
    </row>
    <row r="977" spans="21:24" x14ac:dyDescent="0.2">
      <c r="U977" s="205"/>
      <c r="V977" s="205"/>
      <c r="W977" s="205"/>
      <c r="X977" s="205"/>
    </row>
    <row r="978" spans="21:24" x14ac:dyDescent="0.2">
      <c r="U978" s="205"/>
      <c r="V978" s="205"/>
      <c r="W978" s="205"/>
      <c r="X978" s="205"/>
    </row>
    <row r="979" spans="21:24" x14ac:dyDescent="0.2">
      <c r="U979" s="205"/>
      <c r="V979" s="205"/>
      <c r="W979" s="205"/>
      <c r="X979" s="205"/>
    </row>
    <row r="980" spans="21:24" x14ac:dyDescent="0.2">
      <c r="U980" s="205"/>
      <c r="V980" s="205"/>
      <c r="W980" s="205"/>
      <c r="X980" s="205"/>
    </row>
    <row r="981" spans="21:24" x14ac:dyDescent="0.2">
      <c r="U981" s="205"/>
      <c r="V981" s="205"/>
      <c r="W981" s="205"/>
      <c r="X981" s="205"/>
    </row>
    <row r="982" spans="21:24" x14ac:dyDescent="0.2">
      <c r="U982" s="205"/>
      <c r="V982" s="205"/>
      <c r="W982" s="205"/>
      <c r="X982" s="205"/>
    </row>
    <row r="983" spans="21:24" x14ac:dyDescent="0.2">
      <c r="U983" s="205"/>
      <c r="V983" s="205"/>
      <c r="W983" s="205"/>
      <c r="X983" s="205"/>
    </row>
    <row r="984" spans="21:24" x14ac:dyDescent="0.2">
      <c r="U984" s="205"/>
      <c r="V984" s="205"/>
      <c r="W984" s="205"/>
      <c r="X984" s="205"/>
    </row>
    <row r="985" spans="21:24" x14ac:dyDescent="0.2">
      <c r="U985" s="205"/>
      <c r="V985" s="205"/>
      <c r="W985" s="205"/>
      <c r="X985" s="205"/>
    </row>
    <row r="986" spans="21:24" x14ac:dyDescent="0.2">
      <c r="U986" s="205"/>
      <c r="V986" s="205"/>
      <c r="W986" s="205"/>
      <c r="X986" s="205"/>
    </row>
    <row r="987" spans="21:24" x14ac:dyDescent="0.2">
      <c r="U987" s="205"/>
      <c r="V987" s="205"/>
      <c r="W987" s="205"/>
      <c r="X987" s="205"/>
    </row>
    <row r="988" spans="21:24" x14ac:dyDescent="0.2">
      <c r="U988" s="205"/>
      <c r="V988" s="205"/>
      <c r="W988" s="205"/>
      <c r="X988" s="205"/>
    </row>
    <row r="989" spans="21:24" x14ac:dyDescent="0.2">
      <c r="U989" s="205"/>
      <c r="V989" s="205"/>
      <c r="W989" s="205"/>
      <c r="X989" s="205"/>
    </row>
    <row r="990" spans="21:24" x14ac:dyDescent="0.2">
      <c r="U990" s="205"/>
      <c r="V990" s="205"/>
      <c r="W990" s="205"/>
      <c r="X990" s="205"/>
    </row>
    <row r="991" spans="21:24" x14ac:dyDescent="0.2">
      <c r="U991" s="205"/>
      <c r="V991" s="205"/>
      <c r="W991" s="205"/>
      <c r="X991" s="205"/>
    </row>
    <row r="992" spans="21:24" x14ac:dyDescent="0.2">
      <c r="U992" s="205"/>
      <c r="V992" s="205"/>
      <c r="W992" s="205"/>
      <c r="X992" s="205"/>
    </row>
    <row r="993" spans="21:24" x14ac:dyDescent="0.2">
      <c r="U993" s="205"/>
      <c r="V993" s="205"/>
      <c r="W993" s="205"/>
      <c r="X993" s="205"/>
    </row>
    <row r="994" spans="21:24" x14ac:dyDescent="0.2">
      <c r="U994" s="205"/>
      <c r="V994" s="205"/>
      <c r="W994" s="205"/>
      <c r="X994" s="205"/>
    </row>
    <row r="995" spans="21:24" x14ac:dyDescent="0.2">
      <c r="U995" s="205"/>
      <c r="V995" s="205"/>
      <c r="W995" s="205"/>
      <c r="X995" s="205"/>
    </row>
    <row r="996" spans="21:24" x14ac:dyDescent="0.2">
      <c r="U996" s="205"/>
      <c r="V996" s="205"/>
      <c r="W996" s="205"/>
      <c r="X996" s="205"/>
    </row>
    <row r="997" spans="21:24" x14ac:dyDescent="0.2">
      <c r="U997" s="205"/>
      <c r="V997" s="205"/>
      <c r="W997" s="205"/>
      <c r="X997" s="205"/>
    </row>
    <row r="998" spans="21:24" x14ac:dyDescent="0.2">
      <c r="U998" s="205"/>
      <c r="V998" s="205"/>
      <c r="W998" s="205"/>
      <c r="X998" s="205"/>
    </row>
    <row r="999" spans="21:24" x14ac:dyDescent="0.2">
      <c r="U999" s="205"/>
      <c r="V999" s="205"/>
      <c r="W999" s="205"/>
      <c r="X999" s="205"/>
    </row>
    <row r="1000" spans="21:24" x14ac:dyDescent="0.2">
      <c r="U1000" s="205"/>
      <c r="V1000" s="205"/>
      <c r="W1000" s="205"/>
      <c r="X1000" s="205"/>
    </row>
    <row r="1001" spans="21:24" x14ac:dyDescent="0.2">
      <c r="U1001" s="205"/>
      <c r="V1001" s="205"/>
      <c r="W1001" s="205"/>
      <c r="X1001" s="205"/>
    </row>
    <row r="1002" spans="21:24" x14ac:dyDescent="0.2">
      <c r="U1002" s="205"/>
      <c r="V1002" s="205"/>
      <c r="W1002" s="205"/>
      <c r="X1002" s="205"/>
    </row>
    <row r="1003" spans="21:24" x14ac:dyDescent="0.2">
      <c r="U1003" s="205"/>
      <c r="V1003" s="205"/>
      <c r="W1003" s="205"/>
      <c r="X1003" s="205"/>
    </row>
    <row r="1004" spans="21:24" x14ac:dyDescent="0.2">
      <c r="U1004" s="205"/>
      <c r="V1004" s="205"/>
      <c r="W1004" s="205"/>
      <c r="X1004" s="205"/>
    </row>
    <row r="1005" spans="21:24" x14ac:dyDescent="0.2">
      <c r="U1005" s="205"/>
      <c r="V1005" s="205"/>
      <c r="W1005" s="205"/>
      <c r="X1005" s="205"/>
    </row>
    <row r="1006" spans="21:24" x14ac:dyDescent="0.2">
      <c r="U1006" s="205"/>
      <c r="V1006" s="205"/>
      <c r="W1006" s="205"/>
      <c r="X1006" s="205"/>
    </row>
    <row r="1007" spans="21:24" x14ac:dyDescent="0.2">
      <c r="U1007" s="205"/>
      <c r="V1007" s="205"/>
      <c r="W1007" s="205"/>
      <c r="X1007" s="205"/>
    </row>
    <row r="1008" spans="21:24" x14ac:dyDescent="0.2">
      <c r="U1008" s="205"/>
      <c r="V1008" s="205"/>
      <c r="W1008" s="205"/>
      <c r="X1008" s="205"/>
    </row>
    <row r="1009" spans="21:24" x14ac:dyDescent="0.2">
      <c r="U1009" s="205"/>
      <c r="V1009" s="205"/>
      <c r="W1009" s="205"/>
      <c r="X1009" s="205"/>
    </row>
    <row r="1010" spans="21:24" x14ac:dyDescent="0.2">
      <c r="U1010" s="205"/>
      <c r="V1010" s="205"/>
      <c r="W1010" s="205"/>
      <c r="X1010" s="205"/>
    </row>
    <row r="1011" spans="21:24" x14ac:dyDescent="0.2">
      <c r="U1011" s="205"/>
      <c r="V1011" s="205"/>
      <c r="W1011" s="205"/>
      <c r="X1011" s="205"/>
    </row>
    <row r="1012" spans="21:24" x14ac:dyDescent="0.2">
      <c r="U1012" s="205"/>
      <c r="V1012" s="205"/>
      <c r="W1012" s="205"/>
      <c r="X1012" s="205"/>
    </row>
    <row r="1013" spans="21:24" x14ac:dyDescent="0.2">
      <c r="U1013" s="205"/>
      <c r="V1013" s="205"/>
      <c r="W1013" s="205"/>
      <c r="X1013" s="205"/>
    </row>
    <row r="1014" spans="21:24" x14ac:dyDescent="0.2">
      <c r="U1014" s="205"/>
      <c r="V1014" s="205"/>
      <c r="W1014" s="205"/>
      <c r="X1014" s="205"/>
    </row>
    <row r="1015" spans="21:24" x14ac:dyDescent="0.2">
      <c r="U1015" s="205"/>
      <c r="V1015" s="205"/>
      <c r="W1015" s="205"/>
      <c r="X1015" s="205"/>
    </row>
    <row r="1016" spans="21:24" x14ac:dyDescent="0.2">
      <c r="U1016" s="205"/>
      <c r="V1016" s="205"/>
      <c r="W1016" s="205"/>
      <c r="X1016" s="205"/>
    </row>
    <row r="1017" spans="21:24" x14ac:dyDescent="0.2">
      <c r="U1017" s="205"/>
      <c r="V1017" s="205"/>
      <c r="W1017" s="205"/>
      <c r="X1017" s="205"/>
    </row>
    <row r="1018" spans="21:24" x14ac:dyDescent="0.2">
      <c r="U1018" s="205"/>
      <c r="V1018" s="205"/>
      <c r="W1018" s="205"/>
      <c r="X1018" s="205"/>
    </row>
    <row r="1019" spans="21:24" x14ac:dyDescent="0.2">
      <c r="U1019" s="205"/>
      <c r="V1019" s="205"/>
      <c r="W1019" s="205"/>
      <c r="X1019" s="205"/>
    </row>
    <row r="1020" spans="21:24" x14ac:dyDescent="0.2">
      <c r="U1020" s="205"/>
      <c r="V1020" s="205"/>
      <c r="W1020" s="205"/>
      <c r="X1020" s="205"/>
    </row>
    <row r="1021" spans="21:24" x14ac:dyDescent="0.2">
      <c r="U1021" s="205"/>
      <c r="V1021" s="205"/>
      <c r="W1021" s="205"/>
      <c r="X1021" s="205"/>
    </row>
    <row r="1022" spans="21:24" x14ac:dyDescent="0.2">
      <c r="U1022" s="205"/>
      <c r="V1022" s="205"/>
      <c r="W1022" s="205"/>
      <c r="X1022" s="205"/>
    </row>
    <row r="1023" spans="21:24" x14ac:dyDescent="0.2">
      <c r="U1023" s="205"/>
      <c r="V1023" s="205"/>
      <c r="W1023" s="205"/>
      <c r="X1023" s="205"/>
    </row>
    <row r="1024" spans="21:24" x14ac:dyDescent="0.2">
      <c r="U1024" s="205"/>
      <c r="V1024" s="205"/>
      <c r="W1024" s="205"/>
      <c r="X1024" s="205"/>
    </row>
    <row r="1025" spans="21:24" x14ac:dyDescent="0.2">
      <c r="U1025" s="205"/>
      <c r="V1025" s="205"/>
      <c r="W1025" s="205"/>
      <c r="X1025" s="205"/>
    </row>
    <row r="1026" spans="21:24" x14ac:dyDescent="0.2">
      <c r="U1026" s="205"/>
      <c r="V1026" s="205"/>
      <c r="W1026" s="205"/>
      <c r="X1026" s="205"/>
    </row>
    <row r="1027" spans="21:24" x14ac:dyDescent="0.2">
      <c r="U1027" s="205"/>
      <c r="V1027" s="205"/>
      <c r="W1027" s="205"/>
      <c r="X1027" s="205"/>
    </row>
    <row r="1028" spans="21:24" x14ac:dyDescent="0.2">
      <c r="U1028" s="205"/>
      <c r="V1028" s="205"/>
      <c r="W1028" s="205"/>
      <c r="X1028" s="205"/>
    </row>
    <row r="1029" spans="21:24" x14ac:dyDescent="0.2">
      <c r="U1029" s="205"/>
      <c r="V1029" s="205"/>
      <c r="W1029" s="205"/>
      <c r="X1029" s="205"/>
    </row>
    <row r="1030" spans="21:24" x14ac:dyDescent="0.2">
      <c r="U1030" s="205"/>
      <c r="V1030" s="205"/>
      <c r="W1030" s="205"/>
      <c r="X1030" s="205"/>
    </row>
    <row r="1031" spans="21:24" x14ac:dyDescent="0.2">
      <c r="U1031" s="205"/>
      <c r="V1031" s="205"/>
      <c r="W1031" s="205"/>
      <c r="X1031" s="205"/>
    </row>
    <row r="1032" spans="21:24" x14ac:dyDescent="0.2">
      <c r="U1032" s="205"/>
      <c r="V1032" s="205"/>
      <c r="W1032" s="205"/>
      <c r="X1032" s="205"/>
    </row>
    <row r="1033" spans="21:24" x14ac:dyDescent="0.2">
      <c r="U1033" s="205"/>
      <c r="V1033" s="205"/>
      <c r="W1033" s="205"/>
      <c r="X1033" s="205"/>
    </row>
    <row r="1034" spans="21:24" x14ac:dyDescent="0.2">
      <c r="U1034" s="205"/>
      <c r="V1034" s="205"/>
      <c r="W1034" s="205"/>
      <c r="X1034" s="205"/>
    </row>
    <row r="1035" spans="21:24" x14ac:dyDescent="0.2">
      <c r="U1035" s="205"/>
      <c r="V1035" s="205"/>
      <c r="W1035" s="205"/>
      <c r="X1035" s="205"/>
    </row>
    <row r="1036" spans="21:24" x14ac:dyDescent="0.2">
      <c r="U1036" s="205"/>
      <c r="V1036" s="205"/>
      <c r="W1036" s="205"/>
      <c r="X1036" s="205"/>
    </row>
    <row r="1037" spans="21:24" x14ac:dyDescent="0.2">
      <c r="U1037" s="205"/>
      <c r="V1037" s="205"/>
      <c r="W1037" s="205"/>
      <c r="X1037" s="205"/>
    </row>
    <row r="1038" spans="21:24" x14ac:dyDescent="0.2">
      <c r="U1038" s="205"/>
      <c r="V1038" s="205"/>
      <c r="W1038" s="205"/>
      <c r="X1038" s="205"/>
    </row>
    <row r="1039" spans="21:24" x14ac:dyDescent="0.2">
      <c r="U1039" s="205"/>
      <c r="V1039" s="205"/>
      <c r="W1039" s="205"/>
      <c r="X1039" s="205"/>
    </row>
    <row r="1040" spans="21:24" x14ac:dyDescent="0.2">
      <c r="U1040" s="205"/>
      <c r="V1040" s="205"/>
      <c r="W1040" s="205"/>
      <c r="X1040" s="205"/>
    </row>
    <row r="1041" spans="21:24" x14ac:dyDescent="0.2">
      <c r="U1041" s="205"/>
      <c r="V1041" s="205"/>
      <c r="W1041" s="205"/>
      <c r="X1041" s="205"/>
    </row>
    <row r="1042" spans="21:24" x14ac:dyDescent="0.2">
      <c r="U1042" s="205"/>
      <c r="V1042" s="205"/>
      <c r="W1042" s="205"/>
      <c r="X1042" s="205"/>
    </row>
    <row r="1043" spans="21:24" x14ac:dyDescent="0.2">
      <c r="U1043" s="205"/>
      <c r="V1043" s="205"/>
      <c r="W1043" s="205"/>
      <c r="X1043" s="205"/>
    </row>
    <row r="1044" spans="21:24" x14ac:dyDescent="0.2">
      <c r="U1044" s="205"/>
      <c r="V1044" s="205"/>
      <c r="W1044" s="205"/>
      <c r="X1044" s="205"/>
    </row>
    <row r="1045" spans="21:24" x14ac:dyDescent="0.2">
      <c r="U1045" s="205"/>
      <c r="V1045" s="205"/>
      <c r="W1045" s="205"/>
      <c r="X1045" s="205"/>
    </row>
    <row r="1046" spans="21:24" x14ac:dyDescent="0.2">
      <c r="U1046" s="205"/>
      <c r="V1046" s="205"/>
      <c r="W1046" s="205"/>
      <c r="X1046" s="205"/>
    </row>
    <row r="1047" spans="21:24" x14ac:dyDescent="0.2">
      <c r="U1047" s="205"/>
      <c r="V1047" s="205"/>
      <c r="W1047" s="205"/>
      <c r="X1047" s="205"/>
    </row>
    <row r="1048" spans="21:24" x14ac:dyDescent="0.2">
      <c r="U1048" s="205"/>
      <c r="V1048" s="205"/>
      <c r="W1048" s="205"/>
      <c r="X1048" s="205"/>
    </row>
    <row r="1049" spans="21:24" x14ac:dyDescent="0.2">
      <c r="U1049" s="205"/>
      <c r="V1049" s="205"/>
      <c r="W1049" s="205"/>
      <c r="X1049" s="205"/>
    </row>
    <row r="1050" spans="21:24" x14ac:dyDescent="0.2">
      <c r="U1050" s="205"/>
      <c r="V1050" s="205"/>
      <c r="W1050" s="205"/>
      <c r="X1050" s="205"/>
    </row>
    <row r="1051" spans="21:24" x14ac:dyDescent="0.2">
      <c r="U1051" s="205"/>
      <c r="V1051" s="205"/>
      <c r="W1051" s="205"/>
      <c r="X1051" s="205"/>
    </row>
    <row r="1052" spans="21:24" x14ac:dyDescent="0.2">
      <c r="U1052" s="205"/>
      <c r="V1052" s="205"/>
      <c r="W1052" s="205"/>
      <c r="X1052" s="205"/>
    </row>
    <row r="1053" spans="21:24" x14ac:dyDescent="0.2">
      <c r="U1053" s="205"/>
      <c r="V1053" s="205"/>
      <c r="W1053" s="205"/>
      <c r="X1053" s="205"/>
    </row>
    <row r="1054" spans="21:24" x14ac:dyDescent="0.2">
      <c r="U1054" s="205"/>
      <c r="V1054" s="205"/>
      <c r="W1054" s="205"/>
      <c r="X1054" s="205"/>
    </row>
    <row r="1055" spans="21:24" x14ac:dyDescent="0.2">
      <c r="U1055" s="205"/>
      <c r="V1055" s="205"/>
      <c r="W1055" s="205"/>
      <c r="X1055" s="205"/>
    </row>
    <row r="1056" spans="21:24" x14ac:dyDescent="0.2">
      <c r="U1056" s="205"/>
      <c r="V1056" s="205"/>
      <c r="W1056" s="205"/>
      <c r="X1056" s="205"/>
    </row>
    <row r="1057" spans="21:24" x14ac:dyDescent="0.2">
      <c r="U1057" s="205"/>
      <c r="V1057" s="205"/>
      <c r="W1057" s="205"/>
      <c r="X1057" s="205"/>
    </row>
    <row r="1058" spans="21:24" x14ac:dyDescent="0.2">
      <c r="U1058" s="205"/>
      <c r="V1058" s="205"/>
      <c r="W1058" s="205"/>
      <c r="X1058" s="205"/>
    </row>
    <row r="1059" spans="21:24" x14ac:dyDescent="0.2">
      <c r="U1059" s="205"/>
      <c r="V1059" s="205"/>
      <c r="W1059" s="205"/>
      <c r="X1059" s="205"/>
    </row>
    <row r="1060" spans="21:24" x14ac:dyDescent="0.2">
      <c r="U1060" s="205"/>
      <c r="V1060" s="205"/>
      <c r="W1060" s="205"/>
      <c r="X1060" s="205"/>
    </row>
    <row r="1061" spans="21:24" x14ac:dyDescent="0.2">
      <c r="U1061" s="205"/>
      <c r="V1061" s="205"/>
      <c r="W1061" s="205"/>
      <c r="X1061" s="205"/>
    </row>
    <row r="1062" spans="21:24" x14ac:dyDescent="0.2">
      <c r="U1062" s="205"/>
      <c r="V1062" s="205"/>
      <c r="W1062" s="205"/>
      <c r="X1062" s="205"/>
    </row>
    <row r="1063" spans="21:24" x14ac:dyDescent="0.2">
      <c r="U1063" s="205"/>
      <c r="V1063" s="205"/>
      <c r="W1063" s="205"/>
      <c r="X1063" s="205"/>
    </row>
    <row r="1064" spans="21:24" x14ac:dyDescent="0.2">
      <c r="U1064" s="205"/>
      <c r="V1064" s="205"/>
      <c r="W1064" s="205"/>
      <c r="X1064" s="205"/>
    </row>
    <row r="1065" spans="21:24" x14ac:dyDescent="0.2">
      <c r="U1065" s="205"/>
      <c r="V1065" s="205"/>
      <c r="W1065" s="205"/>
      <c r="X1065" s="205"/>
    </row>
    <row r="1066" spans="21:24" x14ac:dyDescent="0.2">
      <c r="U1066" s="205"/>
      <c r="V1066" s="205"/>
      <c r="W1066" s="205"/>
      <c r="X1066" s="205"/>
    </row>
    <row r="1067" spans="21:24" x14ac:dyDescent="0.2">
      <c r="U1067" s="205"/>
      <c r="V1067" s="205"/>
      <c r="W1067" s="205"/>
      <c r="X1067" s="205"/>
    </row>
    <row r="1068" spans="21:24" x14ac:dyDescent="0.2">
      <c r="U1068" s="205"/>
      <c r="V1068" s="205"/>
      <c r="W1068" s="205"/>
      <c r="X1068" s="205"/>
    </row>
    <row r="1069" spans="21:24" x14ac:dyDescent="0.2">
      <c r="U1069" s="205"/>
      <c r="V1069" s="205"/>
      <c r="W1069" s="205"/>
      <c r="X1069" s="205"/>
    </row>
    <row r="1070" spans="21:24" x14ac:dyDescent="0.2">
      <c r="U1070" s="205"/>
      <c r="V1070" s="205"/>
      <c r="W1070" s="205"/>
      <c r="X1070" s="205"/>
    </row>
    <row r="1071" spans="21:24" x14ac:dyDescent="0.2">
      <c r="U1071" s="205"/>
      <c r="V1071" s="205"/>
      <c r="W1071" s="205"/>
      <c r="X1071" s="205"/>
    </row>
    <row r="1072" spans="21:24" x14ac:dyDescent="0.2">
      <c r="U1072" s="205"/>
      <c r="V1072" s="205"/>
      <c r="W1072" s="205"/>
      <c r="X1072" s="205"/>
    </row>
    <row r="1073" spans="21:24" x14ac:dyDescent="0.2">
      <c r="U1073" s="205"/>
      <c r="V1073" s="205"/>
      <c r="W1073" s="205"/>
      <c r="X1073" s="205"/>
    </row>
    <row r="1074" spans="21:24" x14ac:dyDescent="0.2">
      <c r="U1074" s="205"/>
      <c r="V1074" s="205"/>
      <c r="W1074" s="205"/>
      <c r="X1074" s="205"/>
    </row>
    <row r="1075" spans="21:24" x14ac:dyDescent="0.2">
      <c r="U1075" s="205"/>
      <c r="V1075" s="205"/>
      <c r="W1075" s="205"/>
      <c r="X1075" s="205"/>
    </row>
    <row r="1076" spans="21:24" x14ac:dyDescent="0.2">
      <c r="U1076" s="205"/>
      <c r="V1076" s="205"/>
      <c r="W1076" s="205"/>
      <c r="X1076" s="205"/>
    </row>
    <row r="1077" spans="21:24" x14ac:dyDescent="0.2">
      <c r="U1077" s="205"/>
      <c r="V1077" s="205"/>
      <c r="W1077" s="205"/>
      <c r="X1077" s="205"/>
    </row>
    <row r="1078" spans="21:24" x14ac:dyDescent="0.2">
      <c r="U1078" s="205"/>
      <c r="V1078" s="205"/>
      <c r="W1078" s="205"/>
      <c r="X1078" s="205"/>
    </row>
    <row r="1079" spans="21:24" x14ac:dyDescent="0.2">
      <c r="U1079" s="205"/>
      <c r="V1079" s="205"/>
      <c r="W1079" s="205"/>
      <c r="X1079" s="205"/>
    </row>
    <row r="1080" spans="21:24" x14ac:dyDescent="0.2">
      <c r="U1080" s="205"/>
      <c r="V1080" s="205"/>
      <c r="W1080" s="205"/>
      <c r="X1080" s="205"/>
    </row>
    <row r="1081" spans="21:24" x14ac:dyDescent="0.2">
      <c r="U1081" s="205"/>
      <c r="V1081" s="205"/>
      <c r="W1081" s="205"/>
      <c r="X1081" s="205"/>
    </row>
    <row r="1082" spans="21:24" x14ac:dyDescent="0.2">
      <c r="U1082" s="205"/>
      <c r="V1082" s="205"/>
      <c r="W1082" s="205"/>
      <c r="X1082" s="205"/>
    </row>
    <row r="1083" spans="21:24" x14ac:dyDescent="0.2">
      <c r="U1083" s="205"/>
      <c r="V1083" s="205"/>
      <c r="W1083" s="205"/>
      <c r="X1083" s="205"/>
    </row>
    <row r="1084" spans="21:24" x14ac:dyDescent="0.2">
      <c r="U1084" s="205"/>
      <c r="V1084" s="205"/>
      <c r="W1084" s="205"/>
      <c r="X1084" s="205"/>
    </row>
    <row r="1085" spans="21:24" x14ac:dyDescent="0.2">
      <c r="U1085" s="205"/>
      <c r="V1085" s="205"/>
      <c r="W1085" s="205"/>
      <c r="X1085" s="205"/>
    </row>
    <row r="1086" spans="21:24" x14ac:dyDescent="0.2">
      <c r="U1086" s="205"/>
      <c r="V1086" s="205"/>
      <c r="W1086" s="205"/>
      <c r="X1086" s="205"/>
    </row>
    <row r="1087" spans="21:24" x14ac:dyDescent="0.2">
      <c r="U1087" s="205"/>
      <c r="V1087" s="205"/>
      <c r="W1087" s="205"/>
      <c r="X1087" s="205"/>
    </row>
    <row r="1088" spans="21:24" x14ac:dyDescent="0.2">
      <c r="U1088" s="205"/>
      <c r="V1088" s="205"/>
      <c r="W1088" s="205"/>
      <c r="X1088" s="205"/>
    </row>
    <row r="1089" spans="21:24" x14ac:dyDescent="0.2">
      <c r="U1089" s="205"/>
      <c r="V1089" s="205"/>
      <c r="W1089" s="205"/>
      <c r="X1089" s="205"/>
    </row>
    <row r="1090" spans="21:24" x14ac:dyDescent="0.2">
      <c r="U1090" s="205"/>
      <c r="V1090" s="205"/>
      <c r="W1090" s="205"/>
      <c r="X1090" s="205"/>
    </row>
    <row r="1091" spans="21:24" x14ac:dyDescent="0.2">
      <c r="U1091" s="205"/>
      <c r="V1091" s="205"/>
      <c r="W1091" s="205"/>
      <c r="X1091" s="205"/>
    </row>
    <row r="1092" spans="21:24" x14ac:dyDescent="0.2">
      <c r="U1092" s="205"/>
      <c r="V1092" s="205"/>
      <c r="W1092" s="205"/>
      <c r="X1092" s="205"/>
    </row>
    <row r="1093" spans="21:24" x14ac:dyDescent="0.2">
      <c r="U1093" s="205"/>
      <c r="V1093" s="205"/>
      <c r="W1093" s="205"/>
      <c r="X1093" s="205"/>
    </row>
    <row r="1094" spans="21:24" x14ac:dyDescent="0.2">
      <c r="U1094" s="205"/>
      <c r="V1094" s="205"/>
      <c r="W1094" s="205"/>
      <c r="X1094" s="205"/>
    </row>
    <row r="1095" spans="21:24" x14ac:dyDescent="0.2">
      <c r="U1095" s="205"/>
      <c r="V1095" s="205"/>
      <c r="W1095" s="205"/>
      <c r="X1095" s="205"/>
    </row>
    <row r="1096" spans="21:24" x14ac:dyDescent="0.2">
      <c r="U1096" s="205"/>
      <c r="V1096" s="205"/>
      <c r="W1096" s="205"/>
      <c r="X1096" s="205"/>
    </row>
    <row r="1097" spans="21:24" x14ac:dyDescent="0.2">
      <c r="U1097" s="205"/>
      <c r="V1097" s="205"/>
      <c r="W1097" s="205"/>
      <c r="X1097" s="205"/>
    </row>
    <row r="1098" spans="21:24" x14ac:dyDescent="0.2">
      <c r="U1098" s="205"/>
      <c r="V1098" s="205"/>
      <c r="W1098" s="205"/>
      <c r="X1098" s="205"/>
    </row>
    <row r="1099" spans="21:24" x14ac:dyDescent="0.2">
      <c r="U1099" s="205"/>
      <c r="V1099" s="205"/>
      <c r="W1099" s="205"/>
      <c r="X1099" s="205"/>
    </row>
    <row r="1100" spans="21:24" x14ac:dyDescent="0.2">
      <c r="U1100" s="205"/>
      <c r="V1100" s="205"/>
      <c r="W1100" s="205"/>
      <c r="X1100" s="205"/>
    </row>
    <row r="1101" spans="21:24" x14ac:dyDescent="0.2">
      <c r="U1101" s="205"/>
      <c r="V1101" s="205"/>
      <c r="W1101" s="205"/>
      <c r="X1101" s="205"/>
    </row>
    <row r="1102" spans="21:24" x14ac:dyDescent="0.2">
      <c r="U1102" s="205"/>
      <c r="V1102" s="205"/>
      <c r="W1102" s="205"/>
      <c r="X1102" s="205"/>
    </row>
    <row r="1103" spans="21:24" x14ac:dyDescent="0.2">
      <c r="U1103" s="205"/>
      <c r="V1103" s="205"/>
      <c r="W1103" s="205"/>
      <c r="X1103" s="205"/>
    </row>
    <row r="1104" spans="21:24" x14ac:dyDescent="0.2">
      <c r="U1104" s="205"/>
      <c r="V1104" s="205"/>
      <c r="W1104" s="205"/>
      <c r="X1104" s="205"/>
    </row>
    <row r="1105" spans="21:24" x14ac:dyDescent="0.2">
      <c r="U1105" s="205"/>
      <c r="V1105" s="205"/>
      <c r="W1105" s="205"/>
      <c r="X1105" s="205"/>
    </row>
    <row r="1106" spans="21:24" x14ac:dyDescent="0.2">
      <c r="U1106" s="205"/>
      <c r="V1106" s="205"/>
      <c r="W1106" s="205"/>
      <c r="X1106" s="205"/>
    </row>
    <row r="1107" spans="21:24" x14ac:dyDescent="0.2">
      <c r="U1107" s="205"/>
      <c r="V1107" s="205"/>
      <c r="W1107" s="205"/>
      <c r="X1107" s="205"/>
    </row>
    <row r="1108" spans="21:24" x14ac:dyDescent="0.2">
      <c r="U1108" s="205"/>
      <c r="V1108" s="205"/>
      <c r="W1108" s="205"/>
      <c r="X1108" s="205"/>
    </row>
    <row r="1109" spans="21:24" x14ac:dyDescent="0.2">
      <c r="U1109" s="205"/>
      <c r="V1109" s="205"/>
      <c r="W1109" s="205"/>
      <c r="X1109" s="205"/>
    </row>
    <row r="1110" spans="21:24" x14ac:dyDescent="0.2">
      <c r="U1110" s="205"/>
      <c r="V1110" s="205"/>
      <c r="W1110" s="205"/>
      <c r="X1110" s="205"/>
    </row>
    <row r="1111" spans="21:24" x14ac:dyDescent="0.2">
      <c r="U1111" s="205"/>
      <c r="V1111" s="205"/>
      <c r="W1111" s="205"/>
      <c r="X1111" s="205"/>
    </row>
    <row r="1112" spans="21:24" x14ac:dyDescent="0.2">
      <c r="U1112" s="205"/>
      <c r="V1112" s="205"/>
      <c r="W1112" s="205"/>
      <c r="X1112" s="205"/>
    </row>
    <row r="1113" spans="21:24" x14ac:dyDescent="0.2">
      <c r="U1113" s="205"/>
      <c r="V1113" s="205"/>
      <c r="W1113" s="205"/>
      <c r="X1113" s="205"/>
    </row>
    <row r="1114" spans="21:24" x14ac:dyDescent="0.2">
      <c r="U1114" s="205"/>
      <c r="V1114" s="205"/>
      <c r="W1114" s="205"/>
      <c r="X1114" s="205"/>
    </row>
    <row r="1115" spans="21:24" x14ac:dyDescent="0.2">
      <c r="U1115" s="205"/>
      <c r="V1115" s="205"/>
      <c r="W1115" s="205"/>
      <c r="X1115" s="205"/>
    </row>
    <row r="1116" spans="21:24" x14ac:dyDescent="0.2">
      <c r="U1116" s="205"/>
      <c r="V1116" s="205"/>
      <c r="W1116" s="205"/>
      <c r="X1116" s="205"/>
    </row>
    <row r="1117" spans="21:24" x14ac:dyDescent="0.2">
      <c r="U1117" s="205"/>
      <c r="V1117" s="205"/>
      <c r="W1117" s="205"/>
      <c r="X1117" s="205"/>
    </row>
    <row r="1118" spans="21:24" x14ac:dyDescent="0.2">
      <c r="U1118" s="205"/>
      <c r="V1118" s="205"/>
      <c r="W1118" s="205"/>
      <c r="X1118" s="205"/>
    </row>
    <row r="1119" spans="21:24" x14ac:dyDescent="0.2">
      <c r="U1119" s="205"/>
      <c r="V1119" s="205"/>
      <c r="W1119" s="205"/>
      <c r="X1119" s="205"/>
    </row>
    <row r="1120" spans="21:24" x14ac:dyDescent="0.2">
      <c r="U1120" s="205"/>
      <c r="V1120" s="205"/>
      <c r="W1120" s="205"/>
      <c r="X1120" s="205"/>
    </row>
    <row r="1121" spans="21:24" x14ac:dyDescent="0.2">
      <c r="U1121" s="205"/>
      <c r="V1121" s="205"/>
      <c r="W1121" s="205"/>
      <c r="X1121" s="205"/>
    </row>
    <row r="1122" spans="21:24" x14ac:dyDescent="0.2">
      <c r="U1122" s="205"/>
      <c r="V1122" s="205"/>
      <c r="W1122" s="205"/>
      <c r="X1122" s="205"/>
    </row>
    <row r="1123" spans="21:24" x14ac:dyDescent="0.2">
      <c r="U1123" s="205"/>
      <c r="V1123" s="205"/>
      <c r="W1123" s="205"/>
      <c r="X1123" s="205"/>
    </row>
    <row r="1124" spans="21:24" x14ac:dyDescent="0.2">
      <c r="U1124" s="205"/>
      <c r="V1124" s="205"/>
      <c r="W1124" s="205"/>
      <c r="X1124" s="205"/>
    </row>
    <row r="1125" spans="21:24" x14ac:dyDescent="0.2">
      <c r="U1125" s="205"/>
      <c r="V1125" s="205"/>
      <c r="W1125" s="205"/>
      <c r="X1125" s="205"/>
    </row>
    <row r="1126" spans="21:24" x14ac:dyDescent="0.2">
      <c r="U1126" s="205"/>
      <c r="V1126" s="205"/>
      <c r="W1126" s="205"/>
      <c r="X1126" s="205"/>
    </row>
    <row r="1127" spans="21:24" x14ac:dyDescent="0.2">
      <c r="U1127" s="205"/>
      <c r="V1127" s="205"/>
      <c r="W1127" s="205"/>
      <c r="X1127" s="205"/>
    </row>
    <row r="1128" spans="21:24" x14ac:dyDescent="0.2">
      <c r="U1128" s="205"/>
      <c r="V1128" s="205"/>
      <c r="W1128" s="205"/>
      <c r="X1128" s="205"/>
    </row>
    <row r="1129" spans="21:24" x14ac:dyDescent="0.2">
      <c r="U1129" s="205"/>
      <c r="V1129" s="205"/>
      <c r="W1129" s="205"/>
      <c r="X1129" s="205"/>
    </row>
    <row r="1130" spans="21:24" x14ac:dyDescent="0.2">
      <c r="U1130" s="205"/>
      <c r="V1130" s="205"/>
      <c r="W1130" s="205"/>
      <c r="X1130" s="205"/>
    </row>
    <row r="1131" spans="21:24" x14ac:dyDescent="0.2">
      <c r="U1131" s="205"/>
      <c r="V1131" s="205"/>
      <c r="W1131" s="205"/>
      <c r="X1131" s="205"/>
    </row>
    <row r="1132" spans="21:24" x14ac:dyDescent="0.2">
      <c r="U1132" s="205"/>
      <c r="V1132" s="205"/>
      <c r="W1132" s="205"/>
      <c r="X1132" s="205"/>
    </row>
    <row r="1133" spans="21:24" x14ac:dyDescent="0.2">
      <c r="U1133" s="205"/>
      <c r="V1133" s="205"/>
      <c r="W1133" s="205"/>
      <c r="X1133" s="205"/>
    </row>
    <row r="1134" spans="21:24" x14ac:dyDescent="0.2">
      <c r="U1134" s="205"/>
      <c r="V1134" s="205"/>
      <c r="W1134" s="205"/>
      <c r="X1134" s="205"/>
    </row>
    <row r="1135" spans="21:24" x14ac:dyDescent="0.2">
      <c r="U1135" s="205"/>
      <c r="V1135" s="205"/>
      <c r="W1135" s="205"/>
      <c r="X1135" s="205"/>
    </row>
    <row r="1136" spans="21:24" x14ac:dyDescent="0.2">
      <c r="U1136" s="205"/>
      <c r="V1136" s="205"/>
      <c r="W1136" s="205"/>
      <c r="X1136" s="205"/>
    </row>
    <row r="1137" spans="21:24" x14ac:dyDescent="0.2">
      <c r="U1137" s="205"/>
      <c r="V1137" s="205"/>
      <c r="W1137" s="205"/>
      <c r="X1137" s="205"/>
    </row>
    <row r="1138" spans="21:24" x14ac:dyDescent="0.2">
      <c r="U1138" s="205"/>
      <c r="V1138" s="205"/>
      <c r="W1138" s="205"/>
      <c r="X1138" s="205"/>
    </row>
    <row r="1139" spans="21:24" x14ac:dyDescent="0.2">
      <c r="U1139" s="205"/>
      <c r="V1139" s="205"/>
      <c r="W1139" s="205"/>
      <c r="X1139" s="205"/>
    </row>
    <row r="1140" spans="21:24" x14ac:dyDescent="0.2">
      <c r="U1140" s="205"/>
      <c r="V1140" s="205"/>
      <c r="W1140" s="205"/>
      <c r="X1140" s="205"/>
    </row>
    <row r="1141" spans="21:24" x14ac:dyDescent="0.2">
      <c r="U1141" s="205"/>
      <c r="V1141" s="205"/>
      <c r="W1141" s="205"/>
      <c r="X1141" s="205"/>
    </row>
    <row r="1142" spans="21:24" x14ac:dyDescent="0.2">
      <c r="U1142" s="205"/>
      <c r="V1142" s="205"/>
      <c r="W1142" s="205"/>
      <c r="X1142" s="205"/>
    </row>
    <row r="1143" spans="21:24" x14ac:dyDescent="0.2">
      <c r="U1143" s="205"/>
      <c r="V1143" s="205"/>
      <c r="W1143" s="205"/>
      <c r="X1143" s="205"/>
    </row>
    <row r="1144" spans="21:24" x14ac:dyDescent="0.2">
      <c r="U1144" s="205"/>
      <c r="V1144" s="205"/>
      <c r="W1144" s="205"/>
      <c r="X1144" s="205"/>
    </row>
    <row r="1145" spans="21:24" x14ac:dyDescent="0.2">
      <c r="U1145" s="205"/>
      <c r="V1145" s="205"/>
      <c r="W1145" s="205"/>
      <c r="X1145" s="205"/>
    </row>
    <row r="1146" spans="21:24" x14ac:dyDescent="0.2">
      <c r="U1146" s="205"/>
      <c r="V1146" s="205"/>
      <c r="W1146" s="205"/>
      <c r="X1146" s="205"/>
    </row>
    <row r="1147" spans="21:24" x14ac:dyDescent="0.2">
      <c r="U1147" s="205"/>
      <c r="V1147" s="205"/>
      <c r="W1147" s="205"/>
      <c r="X1147" s="205"/>
    </row>
    <row r="1148" spans="21:24" x14ac:dyDescent="0.2">
      <c r="U1148" s="205"/>
      <c r="V1148" s="205"/>
      <c r="W1148" s="205"/>
      <c r="X1148" s="205"/>
    </row>
    <row r="1149" spans="21:24" x14ac:dyDescent="0.2">
      <c r="U1149" s="205"/>
      <c r="V1149" s="205"/>
      <c r="W1149" s="205"/>
      <c r="X1149" s="205"/>
    </row>
    <row r="1150" spans="21:24" x14ac:dyDescent="0.2">
      <c r="U1150" s="205"/>
      <c r="V1150" s="205"/>
      <c r="W1150" s="205"/>
      <c r="X1150" s="205"/>
    </row>
    <row r="1151" spans="21:24" x14ac:dyDescent="0.2">
      <c r="U1151" s="205"/>
      <c r="V1151" s="205"/>
      <c r="W1151" s="205"/>
      <c r="X1151" s="205"/>
    </row>
    <row r="1152" spans="21:24" x14ac:dyDescent="0.2">
      <c r="U1152" s="205"/>
      <c r="V1152" s="205"/>
      <c r="W1152" s="205"/>
      <c r="X1152" s="205"/>
    </row>
    <row r="1153" spans="21:24" x14ac:dyDescent="0.2">
      <c r="U1153" s="205"/>
      <c r="V1153" s="205"/>
      <c r="W1153" s="205"/>
      <c r="X1153" s="205"/>
    </row>
    <row r="1154" spans="21:24" x14ac:dyDescent="0.2">
      <c r="U1154" s="205"/>
      <c r="V1154" s="205"/>
      <c r="W1154" s="205"/>
      <c r="X1154" s="205"/>
    </row>
    <row r="1155" spans="21:24" x14ac:dyDescent="0.2">
      <c r="U1155" s="205"/>
      <c r="V1155" s="205"/>
      <c r="W1155" s="205"/>
      <c r="X1155" s="205"/>
    </row>
    <row r="1156" spans="21:24" x14ac:dyDescent="0.2">
      <c r="U1156" s="205"/>
      <c r="V1156" s="205"/>
      <c r="W1156" s="205"/>
      <c r="X1156" s="205"/>
    </row>
    <row r="1157" spans="21:24" x14ac:dyDescent="0.2">
      <c r="U1157" s="205"/>
      <c r="V1157" s="205"/>
      <c r="W1157" s="205"/>
      <c r="X1157" s="205"/>
    </row>
    <row r="1158" spans="21:24" x14ac:dyDescent="0.2">
      <c r="U1158" s="205"/>
      <c r="V1158" s="205"/>
      <c r="W1158" s="205"/>
      <c r="X1158" s="205"/>
    </row>
    <row r="1159" spans="21:24" x14ac:dyDescent="0.2">
      <c r="U1159" s="205"/>
      <c r="V1159" s="205"/>
      <c r="W1159" s="205"/>
      <c r="X1159" s="205"/>
    </row>
    <row r="1160" spans="21:24" x14ac:dyDescent="0.2">
      <c r="U1160" s="205"/>
      <c r="V1160" s="205"/>
      <c r="W1160" s="205"/>
      <c r="X1160" s="205"/>
    </row>
    <row r="1161" spans="21:24" x14ac:dyDescent="0.2">
      <c r="U1161" s="205"/>
      <c r="V1161" s="205"/>
      <c r="W1161" s="205"/>
      <c r="X1161" s="205"/>
    </row>
    <row r="1162" spans="21:24" x14ac:dyDescent="0.2">
      <c r="U1162" s="205"/>
      <c r="V1162" s="205"/>
      <c r="W1162" s="205"/>
      <c r="X1162" s="205"/>
    </row>
    <row r="1163" spans="21:24" x14ac:dyDescent="0.2">
      <c r="U1163" s="205"/>
      <c r="V1163" s="205"/>
      <c r="W1163" s="205"/>
      <c r="X1163" s="205"/>
    </row>
    <row r="1164" spans="21:24" x14ac:dyDescent="0.2">
      <c r="U1164" s="205"/>
      <c r="V1164" s="205"/>
      <c r="W1164" s="205"/>
      <c r="X1164" s="205"/>
    </row>
    <row r="1165" spans="21:24" x14ac:dyDescent="0.2">
      <c r="U1165" s="205"/>
      <c r="V1165" s="205"/>
      <c r="W1165" s="205"/>
      <c r="X1165" s="205"/>
    </row>
    <row r="1166" spans="21:24" x14ac:dyDescent="0.2">
      <c r="U1166" s="205"/>
      <c r="V1166" s="205"/>
      <c r="W1166" s="205"/>
      <c r="X1166" s="205"/>
    </row>
    <row r="1167" spans="21:24" x14ac:dyDescent="0.2">
      <c r="U1167" s="205"/>
      <c r="V1167" s="205"/>
      <c r="W1167" s="205"/>
      <c r="X1167" s="205"/>
    </row>
    <row r="1168" spans="21:24" x14ac:dyDescent="0.2">
      <c r="U1168" s="205"/>
      <c r="V1168" s="205"/>
      <c r="W1168" s="205"/>
      <c r="X1168" s="205"/>
    </row>
    <row r="1169" spans="21:24" x14ac:dyDescent="0.2">
      <c r="U1169" s="205"/>
      <c r="V1169" s="205"/>
      <c r="W1169" s="205"/>
      <c r="X1169" s="205"/>
    </row>
    <row r="1170" spans="21:24" x14ac:dyDescent="0.2">
      <c r="U1170" s="205"/>
      <c r="V1170" s="205"/>
      <c r="W1170" s="205"/>
      <c r="X1170" s="205"/>
    </row>
    <row r="1171" spans="21:24" x14ac:dyDescent="0.2">
      <c r="U1171" s="205"/>
      <c r="V1171" s="205"/>
      <c r="W1171" s="205"/>
      <c r="X1171" s="205"/>
    </row>
    <row r="1172" spans="21:24" x14ac:dyDescent="0.2">
      <c r="U1172" s="205"/>
      <c r="V1172" s="205"/>
      <c r="W1172" s="205"/>
      <c r="X1172" s="205"/>
    </row>
    <row r="1173" spans="21:24" x14ac:dyDescent="0.2">
      <c r="U1173" s="205"/>
      <c r="V1173" s="205"/>
      <c r="W1173" s="205"/>
      <c r="X1173" s="205"/>
    </row>
    <row r="1174" spans="21:24" x14ac:dyDescent="0.2">
      <c r="U1174" s="205"/>
      <c r="V1174" s="205"/>
      <c r="W1174" s="205"/>
      <c r="X1174" s="205"/>
    </row>
    <row r="1175" spans="21:24" x14ac:dyDescent="0.2">
      <c r="U1175" s="205"/>
      <c r="V1175" s="205"/>
      <c r="W1175" s="205"/>
      <c r="X1175" s="205"/>
    </row>
    <row r="1176" spans="21:24" x14ac:dyDescent="0.2">
      <c r="U1176" s="205"/>
      <c r="V1176" s="205"/>
      <c r="W1176" s="205"/>
      <c r="X1176" s="205"/>
    </row>
    <row r="1177" spans="21:24" x14ac:dyDescent="0.2">
      <c r="U1177" s="205"/>
      <c r="V1177" s="205"/>
      <c r="W1177" s="205"/>
      <c r="X1177" s="205"/>
    </row>
    <row r="1178" spans="21:24" x14ac:dyDescent="0.2">
      <c r="U1178" s="205"/>
      <c r="V1178" s="205"/>
      <c r="W1178" s="205"/>
      <c r="X1178" s="205"/>
    </row>
    <row r="1179" spans="21:24" x14ac:dyDescent="0.2">
      <c r="U1179" s="205"/>
      <c r="V1179" s="205"/>
      <c r="W1179" s="205"/>
      <c r="X1179" s="205"/>
    </row>
    <row r="1180" spans="21:24" x14ac:dyDescent="0.2">
      <c r="U1180" s="205"/>
      <c r="V1180" s="205"/>
      <c r="W1180" s="205"/>
      <c r="X1180" s="205"/>
    </row>
    <row r="1181" spans="21:24" x14ac:dyDescent="0.2">
      <c r="U1181" s="205"/>
      <c r="V1181" s="205"/>
      <c r="W1181" s="205"/>
      <c r="X1181" s="205"/>
    </row>
    <row r="1182" spans="21:24" x14ac:dyDescent="0.2">
      <c r="U1182" s="205"/>
      <c r="V1182" s="205"/>
      <c r="W1182" s="205"/>
      <c r="X1182" s="205"/>
    </row>
    <row r="1183" spans="21:24" x14ac:dyDescent="0.2">
      <c r="U1183" s="205"/>
      <c r="V1183" s="205"/>
      <c r="W1183" s="205"/>
      <c r="X1183" s="205"/>
    </row>
    <row r="1184" spans="21:24" x14ac:dyDescent="0.2">
      <c r="U1184" s="205"/>
      <c r="V1184" s="205"/>
      <c r="W1184" s="205"/>
      <c r="X1184" s="205"/>
    </row>
    <row r="1185" spans="21:24" x14ac:dyDescent="0.2">
      <c r="U1185" s="205"/>
      <c r="V1185" s="205"/>
      <c r="W1185" s="205"/>
      <c r="X1185" s="205"/>
    </row>
    <row r="1186" spans="21:24" x14ac:dyDescent="0.2">
      <c r="U1186" s="205"/>
      <c r="V1186" s="205"/>
      <c r="W1186" s="205"/>
      <c r="X1186" s="205"/>
    </row>
    <row r="1187" spans="21:24" x14ac:dyDescent="0.2">
      <c r="U1187" s="205"/>
      <c r="V1187" s="205"/>
      <c r="W1187" s="205"/>
      <c r="X1187" s="205"/>
    </row>
    <row r="1188" spans="21:24" x14ac:dyDescent="0.2">
      <c r="U1188" s="205"/>
      <c r="V1188" s="205"/>
      <c r="W1188" s="205"/>
      <c r="X1188" s="205"/>
    </row>
    <row r="1189" spans="21:24" x14ac:dyDescent="0.2">
      <c r="U1189" s="205"/>
      <c r="V1189" s="205"/>
      <c r="W1189" s="205"/>
      <c r="X1189" s="205"/>
    </row>
    <row r="1190" spans="21:24" x14ac:dyDescent="0.2">
      <c r="U1190" s="205"/>
      <c r="V1190" s="205"/>
      <c r="W1190" s="205"/>
      <c r="X1190" s="205"/>
    </row>
    <row r="1191" spans="21:24" x14ac:dyDescent="0.2">
      <c r="U1191" s="205"/>
      <c r="V1191" s="205"/>
      <c r="W1191" s="205"/>
      <c r="X1191" s="205"/>
    </row>
    <row r="1192" spans="21:24" x14ac:dyDescent="0.2">
      <c r="U1192" s="205"/>
      <c r="V1192" s="205"/>
      <c r="W1192" s="205"/>
      <c r="X1192" s="205"/>
    </row>
    <row r="1193" spans="21:24" x14ac:dyDescent="0.2">
      <c r="U1193" s="205"/>
      <c r="V1193" s="205"/>
      <c r="W1193" s="205"/>
      <c r="X1193" s="205"/>
    </row>
    <row r="1194" spans="21:24" x14ac:dyDescent="0.2">
      <c r="U1194" s="205"/>
      <c r="V1194" s="205"/>
      <c r="W1194" s="205"/>
      <c r="X1194" s="205"/>
    </row>
    <row r="1195" spans="21:24" x14ac:dyDescent="0.2">
      <c r="U1195" s="205"/>
      <c r="V1195" s="205"/>
      <c r="W1195" s="205"/>
      <c r="X1195" s="205"/>
    </row>
    <row r="1196" spans="21:24" x14ac:dyDescent="0.2">
      <c r="U1196" s="205"/>
      <c r="V1196" s="205"/>
      <c r="W1196" s="205"/>
      <c r="X1196" s="205"/>
    </row>
    <row r="1197" spans="21:24" x14ac:dyDescent="0.2">
      <c r="U1197" s="205"/>
      <c r="V1197" s="205"/>
      <c r="W1197" s="205"/>
      <c r="X1197" s="205"/>
    </row>
    <row r="1198" spans="21:24" x14ac:dyDescent="0.2">
      <c r="U1198" s="205"/>
      <c r="V1198" s="205"/>
      <c r="W1198" s="205"/>
      <c r="X1198" s="205"/>
    </row>
    <row r="1199" spans="21:24" x14ac:dyDescent="0.2">
      <c r="U1199" s="205"/>
      <c r="V1199" s="205"/>
      <c r="W1199" s="205"/>
      <c r="X1199" s="205"/>
    </row>
    <row r="1200" spans="21:24" x14ac:dyDescent="0.2">
      <c r="U1200" s="205"/>
      <c r="V1200" s="205"/>
      <c r="W1200" s="205"/>
      <c r="X1200" s="205"/>
    </row>
    <row r="1201" spans="21:24" x14ac:dyDescent="0.2">
      <c r="U1201" s="205"/>
      <c r="V1201" s="205"/>
      <c r="W1201" s="205"/>
      <c r="X1201" s="205"/>
    </row>
    <row r="1202" spans="21:24" x14ac:dyDescent="0.2">
      <c r="U1202" s="205"/>
      <c r="V1202" s="205"/>
      <c r="W1202" s="205"/>
      <c r="X1202" s="205"/>
    </row>
    <row r="1203" spans="21:24" x14ac:dyDescent="0.2">
      <c r="U1203" s="205"/>
      <c r="V1203" s="205"/>
      <c r="W1203" s="205"/>
      <c r="X1203" s="205"/>
    </row>
    <row r="1204" spans="21:24" x14ac:dyDescent="0.2">
      <c r="U1204" s="205"/>
      <c r="V1204" s="205"/>
      <c r="W1204" s="205"/>
      <c r="X1204" s="205"/>
    </row>
    <row r="1205" spans="21:24" x14ac:dyDescent="0.2">
      <c r="U1205" s="205"/>
      <c r="V1205" s="205"/>
      <c r="W1205" s="205"/>
      <c r="X1205" s="205"/>
    </row>
    <row r="1206" spans="21:24" x14ac:dyDescent="0.2">
      <c r="U1206" s="205"/>
      <c r="V1206" s="205"/>
      <c r="W1206" s="205"/>
      <c r="X1206" s="205"/>
    </row>
    <row r="1207" spans="21:24" x14ac:dyDescent="0.2">
      <c r="U1207" s="205"/>
      <c r="V1207" s="205"/>
      <c r="W1207" s="205"/>
      <c r="X1207" s="205"/>
    </row>
    <row r="1208" spans="21:24" x14ac:dyDescent="0.2">
      <c r="U1208" s="205"/>
      <c r="V1208" s="205"/>
      <c r="W1208" s="205"/>
      <c r="X1208" s="205"/>
    </row>
    <row r="1209" spans="21:24" x14ac:dyDescent="0.2">
      <c r="U1209" s="205"/>
      <c r="V1209" s="205"/>
      <c r="W1209" s="205"/>
      <c r="X1209" s="205"/>
    </row>
    <row r="1210" spans="21:24" x14ac:dyDescent="0.2">
      <c r="U1210" s="205"/>
      <c r="V1210" s="205"/>
      <c r="W1210" s="205"/>
      <c r="X1210" s="205"/>
    </row>
    <row r="1211" spans="21:24" x14ac:dyDescent="0.2">
      <c r="U1211" s="205"/>
      <c r="V1211" s="205"/>
      <c r="W1211" s="205"/>
      <c r="X1211" s="205"/>
    </row>
    <row r="1212" spans="21:24" x14ac:dyDescent="0.2">
      <c r="U1212" s="205"/>
      <c r="V1212" s="205"/>
      <c r="W1212" s="205"/>
      <c r="X1212" s="205"/>
    </row>
    <row r="1213" spans="21:24" x14ac:dyDescent="0.2">
      <c r="U1213" s="205"/>
      <c r="V1213" s="205"/>
      <c r="W1213" s="205"/>
      <c r="X1213" s="205"/>
    </row>
    <row r="1214" spans="21:24" x14ac:dyDescent="0.2">
      <c r="U1214" s="205"/>
      <c r="V1214" s="205"/>
      <c r="W1214" s="205"/>
      <c r="X1214" s="205"/>
    </row>
    <row r="1215" spans="21:24" x14ac:dyDescent="0.2">
      <c r="U1215" s="205"/>
      <c r="V1215" s="205"/>
      <c r="W1215" s="205"/>
      <c r="X1215" s="205"/>
    </row>
    <row r="1216" spans="21:24" x14ac:dyDescent="0.2">
      <c r="U1216" s="205"/>
      <c r="V1216" s="205"/>
      <c r="W1216" s="205"/>
      <c r="X1216" s="205"/>
    </row>
    <row r="1217" spans="21:24" x14ac:dyDescent="0.2">
      <c r="U1217" s="205"/>
      <c r="V1217" s="205"/>
      <c r="W1217" s="205"/>
      <c r="X1217" s="205"/>
    </row>
    <row r="1218" spans="21:24" x14ac:dyDescent="0.2">
      <c r="U1218" s="205"/>
      <c r="V1218" s="205"/>
      <c r="W1218" s="205"/>
      <c r="X1218" s="205"/>
    </row>
    <row r="1219" spans="21:24" x14ac:dyDescent="0.2">
      <c r="U1219" s="205"/>
      <c r="V1219" s="205"/>
      <c r="W1219" s="205"/>
      <c r="X1219" s="205"/>
    </row>
    <row r="1220" spans="21:24" x14ac:dyDescent="0.2">
      <c r="U1220" s="205"/>
      <c r="V1220" s="205"/>
      <c r="W1220" s="205"/>
      <c r="X1220" s="205"/>
    </row>
    <row r="1221" spans="21:24" x14ac:dyDescent="0.2">
      <c r="U1221" s="205"/>
      <c r="V1221" s="205"/>
      <c r="W1221" s="205"/>
      <c r="X1221" s="205"/>
    </row>
    <row r="1222" spans="21:24" x14ac:dyDescent="0.2">
      <c r="U1222" s="205"/>
      <c r="V1222" s="205"/>
      <c r="W1222" s="205"/>
      <c r="X1222" s="205"/>
    </row>
    <row r="1223" spans="21:24" x14ac:dyDescent="0.2">
      <c r="U1223" s="205"/>
      <c r="V1223" s="205"/>
      <c r="W1223" s="205"/>
      <c r="X1223" s="205"/>
    </row>
    <row r="1224" spans="21:24" x14ac:dyDescent="0.2">
      <c r="U1224" s="205"/>
      <c r="V1224" s="205"/>
      <c r="W1224" s="205"/>
      <c r="X1224" s="205"/>
    </row>
    <row r="1225" spans="21:24" x14ac:dyDescent="0.2">
      <c r="U1225" s="205"/>
      <c r="V1225" s="205"/>
      <c r="W1225" s="205"/>
      <c r="X1225" s="205"/>
    </row>
    <row r="1226" spans="21:24" x14ac:dyDescent="0.2">
      <c r="U1226" s="205"/>
      <c r="V1226" s="205"/>
      <c r="W1226" s="205"/>
      <c r="X1226" s="205"/>
    </row>
    <row r="1227" spans="21:24" x14ac:dyDescent="0.2">
      <c r="U1227" s="205"/>
      <c r="V1227" s="205"/>
      <c r="W1227" s="205"/>
      <c r="X1227" s="205"/>
    </row>
    <row r="1228" spans="21:24" x14ac:dyDescent="0.2">
      <c r="U1228" s="205"/>
      <c r="V1228" s="205"/>
      <c r="W1228" s="205"/>
      <c r="X1228" s="205"/>
    </row>
    <row r="1229" spans="21:24" x14ac:dyDescent="0.2">
      <c r="U1229" s="205"/>
      <c r="V1229" s="205"/>
      <c r="W1229" s="205"/>
      <c r="X1229" s="205"/>
    </row>
    <row r="1230" spans="21:24" x14ac:dyDescent="0.2">
      <c r="U1230" s="205"/>
      <c r="V1230" s="205"/>
      <c r="W1230" s="205"/>
      <c r="X1230" s="205"/>
    </row>
    <row r="1231" spans="21:24" x14ac:dyDescent="0.2">
      <c r="U1231" s="205"/>
      <c r="V1231" s="205"/>
      <c r="W1231" s="205"/>
      <c r="X1231" s="205"/>
    </row>
    <row r="1232" spans="21:24" x14ac:dyDescent="0.2">
      <c r="U1232" s="205"/>
      <c r="V1232" s="205"/>
      <c r="W1232" s="205"/>
      <c r="X1232" s="205"/>
    </row>
    <row r="1233" spans="21:24" x14ac:dyDescent="0.2">
      <c r="U1233" s="205"/>
      <c r="V1233" s="205"/>
      <c r="W1233" s="205"/>
      <c r="X1233" s="205"/>
    </row>
    <row r="1234" spans="21:24" x14ac:dyDescent="0.2">
      <c r="U1234" s="205"/>
      <c r="V1234" s="205"/>
      <c r="W1234" s="205"/>
      <c r="X1234" s="205"/>
    </row>
    <row r="1235" spans="21:24" x14ac:dyDescent="0.2">
      <c r="U1235" s="205"/>
      <c r="V1235" s="205"/>
      <c r="W1235" s="205"/>
      <c r="X1235" s="205"/>
    </row>
    <row r="1236" spans="21:24" x14ac:dyDescent="0.2">
      <c r="U1236" s="205"/>
      <c r="V1236" s="205"/>
      <c r="W1236" s="205"/>
      <c r="X1236" s="205"/>
    </row>
    <row r="1237" spans="21:24" x14ac:dyDescent="0.2">
      <c r="U1237" s="205"/>
      <c r="V1237" s="205"/>
      <c r="W1237" s="205"/>
      <c r="X1237" s="205"/>
    </row>
    <row r="1238" spans="21:24" x14ac:dyDescent="0.2">
      <c r="U1238" s="205"/>
      <c r="V1238" s="205"/>
      <c r="W1238" s="205"/>
      <c r="X1238" s="205"/>
    </row>
    <row r="1239" spans="21:24" x14ac:dyDescent="0.2">
      <c r="U1239" s="205"/>
      <c r="V1239" s="205"/>
      <c r="W1239" s="205"/>
      <c r="X1239" s="205"/>
    </row>
    <row r="1240" spans="21:24" x14ac:dyDescent="0.2">
      <c r="U1240" s="205"/>
      <c r="V1240" s="205"/>
      <c r="W1240" s="205"/>
      <c r="X1240" s="205"/>
    </row>
    <row r="1241" spans="21:24" x14ac:dyDescent="0.2">
      <c r="U1241" s="205"/>
      <c r="V1241" s="205"/>
      <c r="W1241" s="205"/>
      <c r="X1241" s="205"/>
    </row>
    <row r="1242" spans="21:24" x14ac:dyDescent="0.2">
      <c r="U1242" s="205"/>
      <c r="V1242" s="205"/>
      <c r="W1242" s="205"/>
      <c r="X1242" s="205"/>
    </row>
    <row r="1243" spans="21:24" x14ac:dyDescent="0.2">
      <c r="U1243" s="205"/>
      <c r="V1243" s="205"/>
      <c r="W1243" s="205"/>
      <c r="X1243" s="205"/>
    </row>
    <row r="1244" spans="21:24" x14ac:dyDescent="0.2">
      <c r="U1244" s="205"/>
      <c r="V1244" s="205"/>
      <c r="W1244" s="205"/>
      <c r="X1244" s="205"/>
    </row>
    <row r="1245" spans="21:24" x14ac:dyDescent="0.2">
      <c r="U1245" s="205"/>
      <c r="V1245" s="205"/>
      <c r="W1245" s="205"/>
      <c r="X1245" s="205"/>
    </row>
    <row r="1246" spans="21:24" x14ac:dyDescent="0.2">
      <c r="U1246" s="205"/>
      <c r="V1246" s="205"/>
      <c r="W1246" s="205"/>
      <c r="X1246" s="205"/>
    </row>
    <row r="1247" spans="21:24" x14ac:dyDescent="0.2">
      <c r="U1247" s="205"/>
      <c r="V1247" s="205"/>
      <c r="W1247" s="205"/>
      <c r="X1247" s="205"/>
    </row>
    <row r="1248" spans="21:24" x14ac:dyDescent="0.2">
      <c r="U1248" s="205"/>
      <c r="V1248" s="205"/>
      <c r="W1248" s="205"/>
      <c r="X1248" s="205"/>
    </row>
    <row r="1249" spans="21:24" x14ac:dyDescent="0.2">
      <c r="U1249" s="205"/>
      <c r="V1249" s="205"/>
      <c r="W1249" s="205"/>
      <c r="X1249" s="205"/>
    </row>
    <row r="1250" spans="21:24" x14ac:dyDescent="0.2">
      <c r="U1250" s="205"/>
      <c r="V1250" s="205"/>
      <c r="W1250" s="205"/>
      <c r="X1250" s="205"/>
    </row>
    <row r="1251" spans="21:24" x14ac:dyDescent="0.2">
      <c r="U1251" s="205"/>
      <c r="V1251" s="205"/>
      <c r="W1251" s="205"/>
      <c r="X1251" s="205"/>
    </row>
    <row r="1252" spans="21:24" x14ac:dyDescent="0.2">
      <c r="U1252" s="205"/>
      <c r="V1252" s="205"/>
      <c r="W1252" s="205"/>
      <c r="X1252" s="205"/>
    </row>
    <row r="1253" spans="21:24" x14ac:dyDescent="0.2">
      <c r="U1253" s="205"/>
      <c r="V1253" s="205"/>
      <c r="W1253" s="205"/>
      <c r="X1253" s="205"/>
    </row>
    <row r="1254" spans="21:24" x14ac:dyDescent="0.2">
      <c r="U1254" s="205"/>
      <c r="V1254" s="205"/>
      <c r="W1254" s="205"/>
      <c r="X1254" s="205"/>
    </row>
    <row r="1255" spans="21:24" x14ac:dyDescent="0.2">
      <c r="U1255" s="205"/>
      <c r="V1255" s="205"/>
      <c r="W1255" s="205"/>
      <c r="X1255" s="205"/>
    </row>
    <row r="1256" spans="21:24" x14ac:dyDescent="0.2">
      <c r="U1256" s="205"/>
      <c r="V1256" s="205"/>
      <c r="W1256" s="205"/>
      <c r="X1256" s="205"/>
    </row>
    <row r="1257" spans="21:24" x14ac:dyDescent="0.2">
      <c r="U1257" s="205"/>
      <c r="V1257" s="205"/>
      <c r="W1257" s="205"/>
      <c r="X1257" s="205"/>
    </row>
    <row r="1258" spans="21:24" x14ac:dyDescent="0.2">
      <c r="U1258" s="205"/>
      <c r="V1258" s="205"/>
      <c r="W1258" s="205"/>
      <c r="X1258" s="205"/>
    </row>
    <row r="1259" spans="21:24" x14ac:dyDescent="0.2">
      <c r="U1259" s="205"/>
      <c r="V1259" s="205"/>
      <c r="W1259" s="205"/>
      <c r="X1259" s="205"/>
    </row>
    <row r="1260" spans="21:24" x14ac:dyDescent="0.2">
      <c r="U1260" s="205"/>
      <c r="V1260" s="205"/>
      <c r="W1260" s="205"/>
      <c r="X1260" s="205"/>
    </row>
    <row r="1261" spans="21:24" x14ac:dyDescent="0.2">
      <c r="U1261" s="205"/>
      <c r="V1261" s="205"/>
      <c r="W1261" s="205"/>
      <c r="X1261" s="205"/>
    </row>
    <row r="1262" spans="21:24" x14ac:dyDescent="0.2">
      <c r="U1262" s="205"/>
      <c r="V1262" s="205"/>
      <c r="W1262" s="205"/>
      <c r="X1262" s="205"/>
    </row>
    <row r="1263" spans="21:24" x14ac:dyDescent="0.2">
      <c r="U1263" s="205"/>
      <c r="V1263" s="205"/>
      <c r="W1263" s="205"/>
      <c r="X1263" s="205"/>
    </row>
    <row r="1264" spans="21:24" x14ac:dyDescent="0.2">
      <c r="U1264" s="205"/>
      <c r="V1264" s="205"/>
      <c r="W1264" s="205"/>
      <c r="X1264" s="205"/>
    </row>
    <row r="1265" spans="21:24" x14ac:dyDescent="0.2">
      <c r="U1265" s="205"/>
      <c r="V1265" s="205"/>
      <c r="W1265" s="205"/>
      <c r="X1265" s="205"/>
    </row>
    <row r="1266" spans="21:24" x14ac:dyDescent="0.2">
      <c r="U1266" s="205"/>
      <c r="V1266" s="205"/>
      <c r="W1266" s="205"/>
      <c r="X1266" s="205"/>
    </row>
    <row r="1267" spans="21:24" x14ac:dyDescent="0.2">
      <c r="U1267" s="205"/>
      <c r="V1267" s="205"/>
      <c r="W1267" s="205"/>
      <c r="X1267" s="205"/>
    </row>
    <row r="1268" spans="21:24" x14ac:dyDescent="0.2">
      <c r="U1268" s="205"/>
      <c r="V1268" s="205"/>
      <c r="W1268" s="205"/>
      <c r="X1268" s="205"/>
    </row>
    <row r="1269" spans="21:24" x14ac:dyDescent="0.2">
      <c r="U1269" s="205"/>
      <c r="V1269" s="205"/>
      <c r="W1269" s="205"/>
      <c r="X1269" s="205"/>
    </row>
    <row r="1270" spans="21:24" x14ac:dyDescent="0.2">
      <c r="U1270" s="205"/>
      <c r="V1270" s="205"/>
      <c r="W1270" s="205"/>
      <c r="X1270" s="205"/>
    </row>
    <row r="1271" spans="21:24" x14ac:dyDescent="0.2">
      <c r="U1271" s="205"/>
      <c r="V1271" s="205"/>
      <c r="W1271" s="205"/>
      <c r="X1271" s="205"/>
    </row>
    <row r="1272" spans="21:24" x14ac:dyDescent="0.2">
      <c r="U1272" s="205"/>
      <c r="V1272" s="205"/>
      <c r="W1272" s="205"/>
      <c r="X1272" s="205"/>
    </row>
    <row r="1273" spans="21:24" x14ac:dyDescent="0.2">
      <c r="U1273" s="205"/>
      <c r="V1273" s="205"/>
      <c r="W1273" s="205"/>
      <c r="X1273" s="205"/>
    </row>
    <row r="1274" spans="21:24" x14ac:dyDescent="0.2">
      <c r="U1274" s="205"/>
      <c r="V1274" s="205"/>
      <c r="W1274" s="205"/>
      <c r="X1274" s="205"/>
    </row>
    <row r="1275" spans="21:24" x14ac:dyDescent="0.2">
      <c r="U1275" s="205"/>
      <c r="V1275" s="205"/>
      <c r="W1275" s="205"/>
      <c r="X1275" s="205"/>
    </row>
    <row r="1276" spans="21:24" x14ac:dyDescent="0.2">
      <c r="U1276" s="205"/>
      <c r="V1276" s="205"/>
      <c r="W1276" s="205"/>
      <c r="X1276" s="205"/>
    </row>
    <row r="1277" spans="21:24" x14ac:dyDescent="0.2">
      <c r="U1277" s="205"/>
      <c r="V1277" s="205"/>
      <c r="W1277" s="205"/>
      <c r="X1277" s="205"/>
    </row>
    <row r="1278" spans="21:24" x14ac:dyDescent="0.2">
      <c r="U1278" s="205"/>
      <c r="V1278" s="205"/>
      <c r="W1278" s="205"/>
      <c r="X1278" s="205"/>
    </row>
    <row r="1279" spans="21:24" x14ac:dyDescent="0.2">
      <c r="U1279" s="205"/>
      <c r="V1279" s="205"/>
      <c r="W1279" s="205"/>
      <c r="X1279" s="205"/>
    </row>
    <row r="1280" spans="21:24" x14ac:dyDescent="0.2">
      <c r="U1280" s="205"/>
      <c r="V1280" s="205"/>
      <c r="W1280" s="205"/>
      <c r="X1280" s="205"/>
    </row>
    <row r="1281" spans="21:24" x14ac:dyDescent="0.2">
      <c r="U1281" s="205"/>
      <c r="V1281" s="205"/>
      <c r="W1281" s="205"/>
      <c r="X1281" s="205"/>
    </row>
    <row r="1282" spans="21:24" x14ac:dyDescent="0.2">
      <c r="U1282" s="205"/>
      <c r="V1282" s="205"/>
      <c r="W1282" s="205"/>
      <c r="X1282" s="205"/>
    </row>
    <row r="1283" spans="21:24" x14ac:dyDescent="0.2">
      <c r="U1283" s="205"/>
      <c r="V1283" s="205"/>
      <c r="W1283" s="205"/>
      <c r="X1283" s="205"/>
    </row>
    <row r="1284" spans="21:24" x14ac:dyDescent="0.2">
      <c r="U1284" s="205"/>
      <c r="V1284" s="205"/>
      <c r="W1284" s="205"/>
      <c r="X1284" s="205"/>
    </row>
    <row r="1285" spans="21:24" x14ac:dyDescent="0.2">
      <c r="U1285" s="205"/>
      <c r="V1285" s="205"/>
      <c r="W1285" s="205"/>
      <c r="X1285" s="205"/>
    </row>
    <row r="1286" spans="21:24" x14ac:dyDescent="0.2">
      <c r="U1286" s="205"/>
      <c r="V1286" s="205"/>
      <c r="W1286" s="205"/>
      <c r="X1286" s="205"/>
    </row>
    <row r="1287" spans="21:24" x14ac:dyDescent="0.2">
      <c r="U1287" s="205"/>
      <c r="V1287" s="205"/>
      <c r="W1287" s="205"/>
      <c r="X1287" s="205"/>
    </row>
    <row r="1288" spans="21:24" x14ac:dyDescent="0.2">
      <c r="U1288" s="205"/>
      <c r="V1288" s="205"/>
      <c r="W1288" s="205"/>
      <c r="X1288" s="205"/>
    </row>
    <row r="1289" spans="21:24" x14ac:dyDescent="0.2">
      <c r="U1289" s="205"/>
      <c r="V1289" s="205"/>
      <c r="W1289" s="205"/>
      <c r="X1289" s="205"/>
    </row>
    <row r="1290" spans="21:24" x14ac:dyDescent="0.2">
      <c r="U1290" s="205"/>
      <c r="V1290" s="205"/>
      <c r="W1290" s="205"/>
      <c r="X1290" s="205"/>
    </row>
    <row r="1291" spans="21:24" x14ac:dyDescent="0.2">
      <c r="U1291" s="205"/>
      <c r="V1291" s="205"/>
      <c r="W1291" s="205"/>
      <c r="X1291" s="205"/>
    </row>
    <row r="1292" spans="21:24" x14ac:dyDescent="0.2">
      <c r="U1292" s="205"/>
      <c r="V1292" s="205"/>
      <c r="W1292" s="205"/>
      <c r="X1292" s="205"/>
    </row>
    <row r="1293" spans="21:24" x14ac:dyDescent="0.2">
      <c r="U1293" s="205"/>
      <c r="V1293" s="205"/>
      <c r="W1293" s="205"/>
      <c r="X1293" s="205"/>
    </row>
    <row r="1294" spans="21:24" x14ac:dyDescent="0.2">
      <c r="U1294" s="205"/>
      <c r="V1294" s="205"/>
      <c r="W1294" s="205"/>
      <c r="X1294" s="205"/>
    </row>
    <row r="1295" spans="21:24" x14ac:dyDescent="0.2">
      <c r="U1295" s="205"/>
      <c r="V1295" s="205"/>
      <c r="W1295" s="205"/>
      <c r="X1295" s="205"/>
    </row>
    <row r="1296" spans="21:24" x14ac:dyDescent="0.2">
      <c r="U1296" s="205"/>
      <c r="V1296" s="205"/>
      <c r="W1296" s="205"/>
      <c r="X1296" s="205"/>
    </row>
    <row r="1297" spans="21:24" x14ac:dyDescent="0.2">
      <c r="U1297" s="205"/>
      <c r="V1297" s="205"/>
      <c r="W1297" s="205"/>
      <c r="X1297" s="205"/>
    </row>
    <row r="1298" spans="21:24" x14ac:dyDescent="0.2">
      <c r="U1298" s="205"/>
      <c r="V1298" s="205"/>
      <c r="W1298" s="205"/>
      <c r="X1298" s="205"/>
    </row>
    <row r="1299" spans="21:24" x14ac:dyDescent="0.2">
      <c r="U1299" s="205"/>
      <c r="V1299" s="205"/>
      <c r="W1299" s="205"/>
      <c r="X1299" s="205"/>
    </row>
    <row r="1300" spans="21:24" x14ac:dyDescent="0.2">
      <c r="U1300" s="205"/>
      <c r="V1300" s="205"/>
      <c r="W1300" s="205"/>
      <c r="X1300" s="205"/>
    </row>
    <row r="1301" spans="21:24" x14ac:dyDescent="0.2">
      <c r="U1301" s="205"/>
      <c r="V1301" s="205"/>
      <c r="W1301" s="205"/>
      <c r="X1301" s="205"/>
    </row>
    <row r="1302" spans="21:24" x14ac:dyDescent="0.2">
      <c r="U1302" s="205"/>
      <c r="V1302" s="205"/>
      <c r="W1302" s="205"/>
      <c r="X1302" s="205"/>
    </row>
    <row r="1303" spans="21:24" x14ac:dyDescent="0.2">
      <c r="U1303" s="205"/>
      <c r="V1303" s="205"/>
      <c r="W1303" s="205"/>
      <c r="X1303" s="205"/>
    </row>
    <row r="1304" spans="21:24" x14ac:dyDescent="0.2">
      <c r="U1304" s="205"/>
      <c r="V1304" s="205"/>
      <c r="W1304" s="205"/>
      <c r="X1304" s="205"/>
    </row>
    <row r="1305" spans="21:24" x14ac:dyDescent="0.2">
      <c r="U1305" s="205"/>
      <c r="V1305" s="205"/>
      <c r="W1305" s="205"/>
      <c r="X1305" s="205"/>
    </row>
    <row r="1306" spans="21:24" x14ac:dyDescent="0.2">
      <c r="U1306" s="205"/>
      <c r="V1306" s="205"/>
      <c r="W1306" s="205"/>
      <c r="X1306" s="205"/>
    </row>
    <row r="1307" spans="21:24" x14ac:dyDescent="0.2">
      <c r="U1307" s="205"/>
      <c r="V1307" s="205"/>
      <c r="W1307" s="205"/>
      <c r="X1307" s="205"/>
    </row>
    <row r="1308" spans="21:24" x14ac:dyDescent="0.2">
      <c r="U1308" s="205"/>
      <c r="V1308" s="205"/>
      <c r="W1308" s="205"/>
      <c r="X1308" s="205"/>
    </row>
    <row r="1309" spans="21:24" x14ac:dyDescent="0.2">
      <c r="U1309" s="205"/>
      <c r="V1309" s="205"/>
      <c r="W1309" s="205"/>
      <c r="X1309" s="205"/>
    </row>
    <row r="1310" spans="21:24" x14ac:dyDescent="0.2">
      <c r="U1310" s="205"/>
      <c r="V1310" s="205"/>
      <c r="W1310" s="205"/>
      <c r="X1310" s="205"/>
    </row>
    <row r="1311" spans="21:24" x14ac:dyDescent="0.2">
      <c r="U1311" s="205"/>
      <c r="V1311" s="205"/>
      <c r="W1311" s="205"/>
      <c r="X1311" s="205"/>
    </row>
    <row r="1312" spans="21:24" x14ac:dyDescent="0.2">
      <c r="U1312" s="205"/>
      <c r="V1312" s="205"/>
      <c r="W1312" s="205"/>
      <c r="X1312" s="205"/>
    </row>
    <row r="1313" spans="21:24" x14ac:dyDescent="0.2">
      <c r="U1313" s="205"/>
      <c r="V1313" s="205"/>
      <c r="W1313" s="205"/>
      <c r="X1313" s="205"/>
    </row>
    <row r="1314" spans="21:24" x14ac:dyDescent="0.2">
      <c r="U1314" s="205"/>
      <c r="V1314" s="205"/>
      <c r="W1314" s="205"/>
      <c r="X1314" s="205"/>
    </row>
    <row r="1315" spans="21:24" x14ac:dyDescent="0.2">
      <c r="U1315" s="205"/>
      <c r="V1315" s="205"/>
      <c r="W1315" s="205"/>
      <c r="X1315" s="205"/>
    </row>
    <row r="1316" spans="21:24" x14ac:dyDescent="0.2">
      <c r="U1316" s="205"/>
      <c r="V1316" s="205"/>
      <c r="W1316" s="205"/>
      <c r="X1316" s="205"/>
    </row>
    <row r="1317" spans="21:24" x14ac:dyDescent="0.2">
      <c r="U1317" s="205"/>
      <c r="V1317" s="205"/>
      <c r="W1317" s="205"/>
      <c r="X1317" s="205"/>
    </row>
    <row r="1318" spans="21:24" x14ac:dyDescent="0.2">
      <c r="U1318" s="205"/>
      <c r="V1318" s="205"/>
      <c r="W1318" s="205"/>
      <c r="X1318" s="205"/>
    </row>
    <row r="1319" spans="21:24" x14ac:dyDescent="0.2">
      <c r="U1319" s="205"/>
      <c r="V1319" s="205"/>
      <c r="W1319" s="205"/>
      <c r="X1319" s="205"/>
    </row>
    <row r="1320" spans="21:24" x14ac:dyDescent="0.2">
      <c r="U1320" s="205"/>
      <c r="V1320" s="205"/>
      <c r="W1320" s="205"/>
      <c r="X1320" s="205"/>
    </row>
    <row r="1321" spans="21:24" x14ac:dyDescent="0.2">
      <c r="U1321" s="205"/>
      <c r="V1321" s="205"/>
      <c r="W1321" s="205"/>
      <c r="X1321" s="205"/>
    </row>
    <row r="1322" spans="21:24" x14ac:dyDescent="0.2">
      <c r="U1322" s="205"/>
      <c r="V1322" s="205"/>
      <c r="W1322" s="205"/>
      <c r="X1322" s="205"/>
    </row>
    <row r="1323" spans="21:24" x14ac:dyDescent="0.2">
      <c r="U1323" s="205"/>
      <c r="V1323" s="205"/>
      <c r="W1323" s="205"/>
      <c r="X1323" s="205"/>
    </row>
    <row r="1324" spans="21:24" x14ac:dyDescent="0.2">
      <c r="U1324" s="205"/>
      <c r="V1324" s="205"/>
      <c r="W1324" s="205"/>
      <c r="X1324" s="205"/>
    </row>
    <row r="1325" spans="21:24" x14ac:dyDescent="0.2">
      <c r="U1325" s="205"/>
      <c r="V1325" s="205"/>
      <c r="W1325" s="205"/>
      <c r="X1325" s="205"/>
    </row>
    <row r="1326" spans="21:24" x14ac:dyDescent="0.2">
      <c r="U1326" s="205"/>
      <c r="V1326" s="205"/>
      <c r="W1326" s="205"/>
      <c r="X1326" s="205"/>
    </row>
    <row r="1327" spans="21:24" x14ac:dyDescent="0.2">
      <c r="U1327" s="205"/>
      <c r="V1327" s="205"/>
      <c r="W1327" s="205"/>
      <c r="X1327" s="205"/>
    </row>
    <row r="1328" spans="21:24" x14ac:dyDescent="0.2">
      <c r="U1328" s="205"/>
      <c r="V1328" s="205"/>
      <c r="W1328" s="205"/>
      <c r="X1328" s="205"/>
    </row>
    <row r="1329" spans="21:24" x14ac:dyDescent="0.2">
      <c r="U1329" s="205"/>
      <c r="V1329" s="205"/>
      <c r="W1329" s="205"/>
      <c r="X1329" s="205"/>
    </row>
    <row r="1330" spans="21:24" x14ac:dyDescent="0.2">
      <c r="U1330" s="205"/>
      <c r="V1330" s="205"/>
      <c r="W1330" s="205"/>
      <c r="X1330" s="205"/>
    </row>
    <row r="1331" spans="21:24" x14ac:dyDescent="0.2">
      <c r="U1331" s="205"/>
      <c r="V1331" s="205"/>
      <c r="W1331" s="205"/>
      <c r="X1331" s="205"/>
    </row>
    <row r="1332" spans="21:24" x14ac:dyDescent="0.2">
      <c r="U1332" s="205"/>
      <c r="V1332" s="205"/>
      <c r="W1332" s="205"/>
      <c r="X1332" s="205"/>
    </row>
    <row r="1333" spans="21:24" x14ac:dyDescent="0.2">
      <c r="U1333" s="205"/>
      <c r="V1333" s="205"/>
      <c r="W1333" s="205"/>
      <c r="X1333" s="205"/>
    </row>
    <row r="1334" spans="21:24" x14ac:dyDescent="0.2">
      <c r="U1334" s="205"/>
      <c r="V1334" s="205"/>
      <c r="W1334" s="205"/>
      <c r="X1334" s="205"/>
    </row>
    <row r="1335" spans="21:24" x14ac:dyDescent="0.2">
      <c r="U1335" s="205"/>
      <c r="V1335" s="205"/>
      <c r="W1335" s="205"/>
      <c r="X1335" s="205"/>
    </row>
    <row r="1336" spans="21:24" x14ac:dyDescent="0.2">
      <c r="U1336" s="205"/>
      <c r="V1336" s="205"/>
      <c r="W1336" s="205"/>
      <c r="X1336" s="205"/>
    </row>
    <row r="1337" spans="21:24" x14ac:dyDescent="0.2">
      <c r="U1337" s="205"/>
      <c r="V1337" s="205"/>
      <c r="W1337" s="205"/>
      <c r="X1337" s="205"/>
    </row>
    <row r="1338" spans="21:24" x14ac:dyDescent="0.2">
      <c r="U1338" s="205"/>
      <c r="V1338" s="205"/>
      <c r="W1338" s="205"/>
      <c r="X1338" s="205"/>
    </row>
    <row r="1339" spans="21:24" x14ac:dyDescent="0.2">
      <c r="U1339" s="205"/>
      <c r="V1339" s="205"/>
      <c r="W1339" s="205"/>
      <c r="X1339" s="205"/>
    </row>
    <row r="1340" spans="21:24" x14ac:dyDescent="0.2">
      <c r="U1340" s="205"/>
      <c r="V1340" s="205"/>
      <c r="W1340" s="205"/>
      <c r="X1340" s="205"/>
    </row>
    <row r="1341" spans="21:24" x14ac:dyDescent="0.2">
      <c r="U1341" s="205"/>
      <c r="V1341" s="205"/>
      <c r="W1341" s="205"/>
      <c r="X1341" s="205"/>
    </row>
    <row r="1342" spans="21:24" x14ac:dyDescent="0.2">
      <c r="U1342" s="205"/>
      <c r="V1342" s="205"/>
      <c r="W1342" s="205"/>
      <c r="X1342" s="205"/>
    </row>
    <row r="1343" spans="21:24" x14ac:dyDescent="0.2">
      <c r="U1343" s="205"/>
      <c r="V1343" s="205"/>
      <c r="W1343" s="205"/>
      <c r="X1343" s="205"/>
    </row>
    <row r="1344" spans="21:24" x14ac:dyDescent="0.2">
      <c r="U1344" s="205"/>
      <c r="V1344" s="205"/>
      <c r="W1344" s="205"/>
      <c r="X1344" s="205"/>
    </row>
    <row r="1345" spans="21:24" x14ac:dyDescent="0.2">
      <c r="U1345" s="205"/>
      <c r="V1345" s="205"/>
      <c r="W1345" s="205"/>
      <c r="X1345" s="205"/>
    </row>
    <row r="1346" spans="21:24" x14ac:dyDescent="0.2">
      <c r="U1346" s="205"/>
      <c r="V1346" s="205"/>
      <c r="W1346" s="205"/>
      <c r="X1346" s="205"/>
    </row>
    <row r="1347" spans="21:24" x14ac:dyDescent="0.2">
      <c r="U1347" s="205"/>
      <c r="V1347" s="205"/>
      <c r="W1347" s="205"/>
      <c r="X1347" s="205"/>
    </row>
    <row r="1348" spans="21:24" x14ac:dyDescent="0.2">
      <c r="U1348" s="205"/>
      <c r="V1348" s="205"/>
      <c r="W1348" s="205"/>
      <c r="X1348" s="205"/>
    </row>
    <row r="1349" spans="21:24" x14ac:dyDescent="0.2">
      <c r="U1349" s="205"/>
      <c r="V1349" s="205"/>
      <c r="W1349" s="205"/>
      <c r="X1349" s="205"/>
    </row>
    <row r="1350" spans="21:24" x14ac:dyDescent="0.2">
      <c r="U1350" s="205"/>
      <c r="V1350" s="205"/>
      <c r="W1350" s="205"/>
      <c r="X1350" s="205"/>
    </row>
    <row r="1351" spans="21:24" x14ac:dyDescent="0.2">
      <c r="U1351" s="205"/>
      <c r="V1351" s="205"/>
      <c r="W1351" s="205"/>
      <c r="X1351" s="205"/>
    </row>
    <row r="1352" spans="21:24" x14ac:dyDescent="0.2">
      <c r="U1352" s="205"/>
      <c r="V1352" s="205"/>
      <c r="W1352" s="205"/>
      <c r="X1352" s="205"/>
    </row>
    <row r="1353" spans="21:24" x14ac:dyDescent="0.2">
      <c r="U1353" s="205"/>
      <c r="V1353" s="205"/>
      <c r="W1353" s="205"/>
      <c r="X1353" s="205"/>
    </row>
    <row r="1354" spans="21:24" x14ac:dyDescent="0.2">
      <c r="U1354" s="205"/>
      <c r="V1354" s="205"/>
      <c r="W1354" s="205"/>
      <c r="X1354" s="205"/>
    </row>
    <row r="1355" spans="21:24" x14ac:dyDescent="0.2">
      <c r="U1355" s="205"/>
      <c r="V1355" s="205"/>
      <c r="W1355" s="205"/>
      <c r="X1355" s="205"/>
    </row>
    <row r="1356" spans="21:24" x14ac:dyDescent="0.2">
      <c r="U1356" s="205"/>
      <c r="V1356" s="205"/>
      <c r="W1356" s="205"/>
      <c r="X1356" s="205"/>
    </row>
    <row r="1357" spans="21:24" x14ac:dyDescent="0.2">
      <c r="U1357" s="205"/>
      <c r="V1357" s="205"/>
      <c r="W1357" s="205"/>
      <c r="X1357" s="205"/>
    </row>
    <row r="1358" spans="21:24" x14ac:dyDescent="0.2">
      <c r="U1358" s="205"/>
      <c r="V1358" s="205"/>
      <c r="W1358" s="205"/>
      <c r="X1358" s="205"/>
    </row>
    <row r="1359" spans="21:24" x14ac:dyDescent="0.2">
      <c r="U1359" s="205"/>
      <c r="V1359" s="205"/>
      <c r="W1359" s="205"/>
      <c r="X1359" s="205"/>
    </row>
    <row r="1360" spans="21:24" x14ac:dyDescent="0.2">
      <c r="U1360" s="205"/>
      <c r="V1360" s="205"/>
      <c r="W1360" s="205"/>
      <c r="X1360" s="205"/>
    </row>
    <row r="1361" spans="21:24" x14ac:dyDescent="0.2">
      <c r="U1361" s="205"/>
      <c r="V1361" s="205"/>
      <c r="W1361" s="205"/>
      <c r="X1361" s="205"/>
    </row>
    <row r="1362" spans="21:24" x14ac:dyDescent="0.2">
      <c r="U1362" s="205"/>
      <c r="V1362" s="205"/>
      <c r="W1362" s="205"/>
      <c r="X1362" s="205"/>
    </row>
    <row r="1363" spans="21:24" x14ac:dyDescent="0.2">
      <c r="U1363" s="205"/>
      <c r="V1363" s="205"/>
      <c r="W1363" s="205"/>
      <c r="X1363" s="205"/>
    </row>
    <row r="1364" spans="21:24" x14ac:dyDescent="0.2">
      <c r="U1364" s="205"/>
      <c r="V1364" s="205"/>
      <c r="W1364" s="205"/>
      <c r="X1364" s="205"/>
    </row>
    <row r="1365" spans="21:24" x14ac:dyDescent="0.2">
      <c r="U1365" s="205"/>
      <c r="V1365" s="205"/>
      <c r="W1365" s="205"/>
      <c r="X1365" s="205"/>
    </row>
    <row r="1366" spans="21:24" x14ac:dyDescent="0.2">
      <c r="U1366" s="205"/>
      <c r="V1366" s="205"/>
      <c r="W1366" s="205"/>
      <c r="X1366" s="205"/>
    </row>
    <row r="1367" spans="21:24" x14ac:dyDescent="0.2">
      <c r="U1367" s="205"/>
      <c r="V1367" s="205"/>
      <c r="W1367" s="205"/>
      <c r="X1367" s="205"/>
    </row>
    <row r="1368" spans="21:24" x14ac:dyDescent="0.2">
      <c r="U1368" s="205"/>
      <c r="V1368" s="205"/>
      <c r="W1368" s="205"/>
      <c r="X1368" s="205"/>
    </row>
    <row r="1369" spans="21:24" x14ac:dyDescent="0.2">
      <c r="U1369" s="205"/>
      <c r="V1369" s="205"/>
      <c r="W1369" s="205"/>
      <c r="X1369" s="205"/>
    </row>
    <row r="1370" spans="21:24" x14ac:dyDescent="0.2">
      <c r="U1370" s="205"/>
      <c r="V1370" s="205"/>
      <c r="W1370" s="205"/>
      <c r="X1370" s="205"/>
    </row>
    <row r="1371" spans="21:24" x14ac:dyDescent="0.2">
      <c r="U1371" s="205"/>
      <c r="V1371" s="205"/>
      <c r="W1371" s="205"/>
      <c r="X1371" s="205"/>
    </row>
    <row r="1372" spans="21:24" x14ac:dyDescent="0.2">
      <c r="U1372" s="205"/>
      <c r="V1372" s="205"/>
      <c r="W1372" s="205"/>
      <c r="X1372" s="205"/>
    </row>
    <row r="1373" spans="21:24" x14ac:dyDescent="0.2">
      <c r="U1373" s="205"/>
      <c r="V1373" s="205"/>
      <c r="W1373" s="205"/>
      <c r="X1373" s="205"/>
    </row>
    <row r="1374" spans="21:24" x14ac:dyDescent="0.2">
      <c r="U1374" s="205"/>
      <c r="V1374" s="205"/>
      <c r="W1374" s="205"/>
      <c r="X1374" s="205"/>
    </row>
    <row r="1375" spans="21:24" x14ac:dyDescent="0.2">
      <c r="U1375" s="205"/>
      <c r="V1375" s="205"/>
      <c r="W1375" s="205"/>
      <c r="X1375" s="205"/>
    </row>
    <row r="1376" spans="21:24" x14ac:dyDescent="0.2">
      <c r="U1376" s="205"/>
      <c r="V1376" s="205"/>
      <c r="W1376" s="205"/>
      <c r="X1376" s="205"/>
    </row>
    <row r="1377" spans="21:24" x14ac:dyDescent="0.2">
      <c r="U1377" s="205"/>
      <c r="V1377" s="205"/>
      <c r="W1377" s="205"/>
      <c r="X1377" s="205"/>
    </row>
    <row r="1378" spans="21:24" x14ac:dyDescent="0.2">
      <c r="U1378" s="205"/>
      <c r="V1378" s="205"/>
      <c r="W1378" s="205"/>
      <c r="X1378" s="205"/>
    </row>
    <row r="1379" spans="21:24" x14ac:dyDescent="0.2">
      <c r="U1379" s="205"/>
      <c r="V1379" s="205"/>
      <c r="W1379" s="205"/>
      <c r="X1379" s="205"/>
    </row>
    <row r="1380" spans="21:24" x14ac:dyDescent="0.2">
      <c r="U1380" s="205"/>
      <c r="V1380" s="205"/>
      <c r="W1380" s="205"/>
      <c r="X1380" s="205"/>
    </row>
    <row r="1381" spans="21:24" x14ac:dyDescent="0.2">
      <c r="U1381" s="205"/>
      <c r="V1381" s="205"/>
      <c r="W1381" s="205"/>
      <c r="X1381" s="205"/>
    </row>
    <row r="1382" spans="21:24" x14ac:dyDescent="0.2">
      <c r="U1382" s="205"/>
      <c r="V1382" s="205"/>
      <c r="W1382" s="205"/>
      <c r="X1382" s="205"/>
    </row>
    <row r="1383" spans="21:24" x14ac:dyDescent="0.2">
      <c r="U1383" s="205"/>
      <c r="V1383" s="205"/>
      <c r="W1383" s="205"/>
      <c r="X1383" s="205"/>
    </row>
    <row r="1384" spans="21:24" x14ac:dyDescent="0.2">
      <c r="U1384" s="205"/>
      <c r="V1384" s="205"/>
      <c r="W1384" s="205"/>
      <c r="X1384" s="205"/>
    </row>
    <row r="1385" spans="21:24" x14ac:dyDescent="0.2">
      <c r="U1385" s="205"/>
      <c r="V1385" s="205"/>
      <c r="W1385" s="205"/>
      <c r="X1385" s="205"/>
    </row>
    <row r="1386" spans="21:24" x14ac:dyDescent="0.2">
      <c r="U1386" s="205"/>
      <c r="V1386" s="205"/>
      <c r="W1386" s="205"/>
      <c r="X1386" s="205"/>
    </row>
    <row r="1387" spans="21:24" x14ac:dyDescent="0.2">
      <c r="U1387" s="205"/>
      <c r="V1387" s="205"/>
      <c r="W1387" s="205"/>
      <c r="X1387" s="205"/>
    </row>
    <row r="1388" spans="21:24" x14ac:dyDescent="0.2">
      <c r="U1388" s="205"/>
      <c r="V1388" s="205"/>
      <c r="W1388" s="205"/>
      <c r="X1388" s="205"/>
    </row>
    <row r="1389" spans="21:24" x14ac:dyDescent="0.2">
      <c r="U1389" s="205"/>
      <c r="V1389" s="205"/>
      <c r="W1389" s="205"/>
      <c r="X1389" s="205"/>
    </row>
    <row r="1390" spans="21:24" x14ac:dyDescent="0.2">
      <c r="U1390" s="205"/>
      <c r="V1390" s="205"/>
      <c r="W1390" s="205"/>
      <c r="X1390" s="205"/>
    </row>
    <row r="1391" spans="21:24" x14ac:dyDescent="0.2">
      <c r="U1391" s="205"/>
      <c r="V1391" s="205"/>
      <c r="W1391" s="205"/>
      <c r="X1391" s="205"/>
    </row>
    <row r="1392" spans="21:24" x14ac:dyDescent="0.2">
      <c r="U1392" s="205"/>
      <c r="V1392" s="205"/>
      <c r="W1392" s="205"/>
      <c r="X1392" s="205"/>
    </row>
    <row r="1393" spans="21:24" x14ac:dyDescent="0.2">
      <c r="U1393" s="205"/>
      <c r="V1393" s="205"/>
      <c r="W1393" s="205"/>
      <c r="X1393" s="205"/>
    </row>
    <row r="1394" spans="21:24" x14ac:dyDescent="0.2">
      <c r="U1394" s="205"/>
      <c r="V1394" s="205"/>
      <c r="W1394" s="205"/>
      <c r="X1394" s="205"/>
    </row>
    <row r="1395" spans="21:24" x14ac:dyDescent="0.2">
      <c r="U1395" s="205"/>
      <c r="V1395" s="205"/>
      <c r="W1395" s="205"/>
      <c r="X1395" s="205"/>
    </row>
    <row r="1396" spans="21:24" x14ac:dyDescent="0.2">
      <c r="U1396" s="205"/>
      <c r="V1396" s="205"/>
      <c r="W1396" s="205"/>
      <c r="X1396" s="205"/>
    </row>
    <row r="1397" spans="21:24" x14ac:dyDescent="0.2">
      <c r="U1397" s="205"/>
      <c r="V1397" s="205"/>
      <c r="W1397" s="205"/>
      <c r="X1397" s="205"/>
    </row>
    <row r="1398" spans="21:24" x14ac:dyDescent="0.2">
      <c r="U1398" s="205"/>
      <c r="V1398" s="205"/>
      <c r="W1398" s="205"/>
      <c r="X1398" s="205"/>
    </row>
    <row r="1399" spans="21:24" x14ac:dyDescent="0.2">
      <c r="U1399" s="205"/>
      <c r="V1399" s="205"/>
      <c r="W1399" s="205"/>
      <c r="X1399" s="205"/>
    </row>
    <row r="1400" spans="21:24" x14ac:dyDescent="0.2">
      <c r="U1400" s="205"/>
      <c r="V1400" s="205"/>
      <c r="W1400" s="205"/>
      <c r="X1400" s="205"/>
    </row>
    <row r="1401" spans="21:24" x14ac:dyDescent="0.2">
      <c r="U1401" s="205"/>
      <c r="V1401" s="205"/>
      <c r="W1401" s="205"/>
      <c r="X1401" s="205"/>
    </row>
    <row r="1402" spans="21:24" x14ac:dyDescent="0.2">
      <c r="U1402" s="205"/>
      <c r="V1402" s="205"/>
      <c r="W1402" s="205"/>
      <c r="X1402" s="205"/>
    </row>
    <row r="1403" spans="21:24" x14ac:dyDescent="0.2">
      <c r="U1403" s="205"/>
      <c r="V1403" s="205"/>
      <c r="W1403" s="205"/>
      <c r="X1403" s="205"/>
    </row>
    <row r="1404" spans="21:24" x14ac:dyDescent="0.2">
      <c r="U1404" s="205"/>
      <c r="V1404" s="205"/>
      <c r="W1404" s="205"/>
      <c r="X1404" s="205"/>
    </row>
    <row r="1405" spans="21:24" x14ac:dyDescent="0.2">
      <c r="U1405" s="205"/>
      <c r="V1405" s="205"/>
      <c r="W1405" s="205"/>
      <c r="X1405" s="205"/>
    </row>
    <row r="1406" spans="21:24" x14ac:dyDescent="0.2">
      <c r="U1406" s="205"/>
      <c r="V1406" s="205"/>
      <c r="W1406" s="205"/>
      <c r="X1406" s="205"/>
    </row>
    <row r="1407" spans="21:24" x14ac:dyDescent="0.2">
      <c r="U1407" s="205"/>
      <c r="V1407" s="205"/>
      <c r="W1407" s="205"/>
      <c r="X1407" s="205"/>
    </row>
    <row r="1408" spans="21:24" x14ac:dyDescent="0.2">
      <c r="U1408" s="205"/>
      <c r="V1408" s="205"/>
      <c r="W1408" s="205"/>
      <c r="X1408" s="205"/>
    </row>
    <row r="1409" spans="21:24" x14ac:dyDescent="0.2">
      <c r="U1409" s="205"/>
      <c r="V1409" s="205"/>
      <c r="W1409" s="205"/>
      <c r="X1409" s="205"/>
    </row>
    <row r="1410" spans="21:24" x14ac:dyDescent="0.2">
      <c r="U1410" s="205"/>
      <c r="V1410" s="205"/>
      <c r="W1410" s="205"/>
      <c r="X1410" s="205"/>
    </row>
    <row r="1411" spans="21:24" x14ac:dyDescent="0.2">
      <c r="U1411" s="205"/>
      <c r="V1411" s="205"/>
      <c r="W1411" s="205"/>
      <c r="X1411" s="205"/>
    </row>
    <row r="1412" spans="21:24" x14ac:dyDescent="0.2">
      <c r="U1412" s="205"/>
      <c r="V1412" s="205"/>
      <c r="W1412" s="205"/>
      <c r="X1412" s="205"/>
    </row>
    <row r="1413" spans="21:24" x14ac:dyDescent="0.2">
      <c r="U1413" s="205"/>
      <c r="V1413" s="205"/>
      <c r="W1413" s="205"/>
      <c r="X1413" s="205"/>
    </row>
    <row r="1414" spans="21:24" x14ac:dyDescent="0.2">
      <c r="U1414" s="205"/>
      <c r="V1414" s="205"/>
      <c r="W1414" s="205"/>
      <c r="X1414" s="205"/>
    </row>
    <row r="1415" spans="21:24" x14ac:dyDescent="0.2">
      <c r="U1415" s="205"/>
      <c r="V1415" s="205"/>
      <c r="W1415" s="205"/>
      <c r="X1415" s="205"/>
    </row>
    <row r="1416" spans="21:24" x14ac:dyDescent="0.2">
      <c r="U1416" s="205"/>
      <c r="V1416" s="205"/>
      <c r="W1416" s="205"/>
      <c r="X1416" s="205"/>
    </row>
    <row r="1417" spans="21:24" x14ac:dyDescent="0.2">
      <c r="U1417" s="205"/>
      <c r="V1417" s="205"/>
      <c r="W1417" s="205"/>
      <c r="X1417" s="205"/>
    </row>
    <row r="1418" spans="21:24" x14ac:dyDescent="0.2">
      <c r="U1418" s="205"/>
      <c r="V1418" s="205"/>
      <c r="W1418" s="205"/>
      <c r="X1418" s="205"/>
    </row>
    <row r="1419" spans="21:24" x14ac:dyDescent="0.2">
      <c r="U1419" s="205"/>
      <c r="V1419" s="205"/>
      <c r="W1419" s="205"/>
      <c r="X1419" s="205"/>
    </row>
    <row r="1420" spans="21:24" x14ac:dyDescent="0.2">
      <c r="U1420" s="205"/>
      <c r="V1420" s="205"/>
      <c r="W1420" s="205"/>
      <c r="X1420" s="205"/>
    </row>
    <row r="1421" spans="21:24" x14ac:dyDescent="0.2">
      <c r="U1421" s="205"/>
      <c r="V1421" s="205"/>
      <c r="W1421" s="205"/>
      <c r="X1421" s="205"/>
    </row>
    <row r="1422" spans="21:24" x14ac:dyDescent="0.2">
      <c r="U1422" s="205"/>
      <c r="V1422" s="205"/>
      <c r="W1422" s="205"/>
      <c r="X1422" s="205"/>
    </row>
    <row r="1423" spans="21:24" x14ac:dyDescent="0.2">
      <c r="U1423" s="205"/>
      <c r="V1423" s="205"/>
      <c r="W1423" s="205"/>
      <c r="X1423" s="205"/>
    </row>
    <row r="1424" spans="21:24" x14ac:dyDescent="0.2">
      <c r="U1424" s="205"/>
      <c r="V1424" s="205"/>
      <c r="W1424" s="205"/>
      <c r="X1424" s="205"/>
    </row>
    <row r="1425" spans="21:24" x14ac:dyDescent="0.2">
      <c r="U1425" s="205"/>
      <c r="V1425" s="205"/>
      <c r="W1425" s="205"/>
      <c r="X1425" s="205"/>
    </row>
    <row r="1426" spans="21:24" x14ac:dyDescent="0.2">
      <c r="U1426" s="205"/>
      <c r="V1426" s="205"/>
      <c r="W1426" s="205"/>
      <c r="X1426" s="205"/>
    </row>
    <row r="1427" spans="21:24" x14ac:dyDescent="0.2">
      <c r="U1427" s="205"/>
      <c r="V1427" s="205"/>
      <c r="W1427" s="205"/>
      <c r="X1427" s="205"/>
    </row>
    <row r="1428" spans="21:24" x14ac:dyDescent="0.2">
      <c r="U1428" s="205"/>
      <c r="V1428" s="205"/>
      <c r="W1428" s="205"/>
      <c r="X1428" s="205"/>
    </row>
    <row r="1429" spans="21:24" x14ac:dyDescent="0.2">
      <c r="U1429" s="205"/>
      <c r="V1429" s="205"/>
      <c r="W1429" s="205"/>
      <c r="X1429" s="205"/>
    </row>
    <row r="1430" spans="21:24" x14ac:dyDescent="0.2">
      <c r="U1430" s="205"/>
      <c r="V1430" s="205"/>
      <c r="W1430" s="205"/>
      <c r="X1430" s="205"/>
    </row>
    <row r="1431" spans="21:24" x14ac:dyDescent="0.2">
      <c r="U1431" s="205"/>
      <c r="V1431" s="205"/>
      <c r="W1431" s="205"/>
      <c r="X1431" s="205"/>
    </row>
    <row r="1432" spans="21:24" x14ac:dyDescent="0.2">
      <c r="U1432" s="205"/>
      <c r="V1432" s="205"/>
      <c r="W1432" s="205"/>
      <c r="X1432" s="205"/>
    </row>
    <row r="1433" spans="21:24" x14ac:dyDescent="0.2">
      <c r="U1433" s="205"/>
      <c r="V1433" s="205"/>
      <c r="W1433" s="205"/>
      <c r="X1433" s="205"/>
    </row>
    <row r="1434" spans="21:24" x14ac:dyDescent="0.2">
      <c r="U1434" s="205"/>
      <c r="V1434" s="205"/>
      <c r="W1434" s="205"/>
      <c r="X1434" s="205"/>
    </row>
    <row r="1435" spans="21:24" x14ac:dyDescent="0.2">
      <c r="U1435" s="205"/>
      <c r="V1435" s="205"/>
      <c r="W1435" s="205"/>
      <c r="X1435" s="205"/>
    </row>
    <row r="1436" spans="21:24" x14ac:dyDescent="0.2">
      <c r="U1436" s="205"/>
      <c r="V1436" s="205"/>
      <c r="W1436" s="205"/>
      <c r="X1436" s="205"/>
    </row>
    <row r="1437" spans="21:24" x14ac:dyDescent="0.2">
      <c r="U1437" s="205"/>
      <c r="V1437" s="205"/>
      <c r="W1437" s="205"/>
      <c r="X1437" s="205"/>
    </row>
    <row r="1438" spans="21:24" x14ac:dyDescent="0.2">
      <c r="U1438" s="205"/>
      <c r="V1438" s="205"/>
      <c r="W1438" s="205"/>
      <c r="X1438" s="205"/>
    </row>
    <row r="1439" spans="21:24" x14ac:dyDescent="0.2">
      <c r="U1439" s="205"/>
      <c r="V1439" s="205"/>
      <c r="W1439" s="205"/>
      <c r="X1439" s="205"/>
    </row>
    <row r="1440" spans="21:24" x14ac:dyDescent="0.2">
      <c r="U1440" s="205"/>
      <c r="V1440" s="205"/>
      <c r="W1440" s="205"/>
      <c r="X1440" s="205"/>
    </row>
    <row r="1441" spans="21:24" x14ac:dyDescent="0.2">
      <c r="U1441" s="205"/>
      <c r="V1441" s="205"/>
      <c r="W1441" s="205"/>
      <c r="X1441" s="205"/>
    </row>
    <row r="1442" spans="21:24" x14ac:dyDescent="0.2">
      <c r="U1442" s="205"/>
      <c r="V1442" s="205"/>
      <c r="W1442" s="205"/>
      <c r="X1442" s="205"/>
    </row>
    <row r="1443" spans="21:24" x14ac:dyDescent="0.2">
      <c r="U1443" s="205"/>
      <c r="V1443" s="205"/>
      <c r="W1443" s="205"/>
      <c r="X1443" s="205"/>
    </row>
    <row r="1444" spans="21:24" x14ac:dyDescent="0.2">
      <c r="U1444" s="205"/>
      <c r="V1444" s="205"/>
      <c r="W1444" s="205"/>
      <c r="X1444" s="205"/>
    </row>
    <row r="1445" spans="21:24" x14ac:dyDescent="0.2">
      <c r="U1445" s="205"/>
      <c r="V1445" s="205"/>
      <c r="W1445" s="205"/>
      <c r="X1445" s="205"/>
    </row>
    <row r="1446" spans="21:24" x14ac:dyDescent="0.2">
      <c r="U1446" s="205"/>
      <c r="V1446" s="205"/>
      <c r="W1446" s="205"/>
      <c r="X1446" s="205"/>
    </row>
    <row r="1447" spans="21:24" x14ac:dyDescent="0.2">
      <c r="U1447" s="205"/>
      <c r="V1447" s="205"/>
      <c r="W1447" s="205"/>
      <c r="X1447" s="205"/>
    </row>
    <row r="1448" spans="21:24" x14ac:dyDescent="0.2">
      <c r="U1448" s="205"/>
      <c r="V1448" s="205"/>
      <c r="W1448" s="205"/>
      <c r="X1448" s="205"/>
    </row>
    <row r="1449" spans="21:24" x14ac:dyDescent="0.2">
      <c r="U1449" s="205"/>
      <c r="V1449" s="205"/>
      <c r="W1449" s="205"/>
      <c r="X1449" s="205"/>
    </row>
    <row r="1450" spans="21:24" x14ac:dyDescent="0.2">
      <c r="U1450" s="205"/>
      <c r="V1450" s="205"/>
      <c r="W1450" s="205"/>
      <c r="X1450" s="205"/>
    </row>
    <row r="1451" spans="21:24" x14ac:dyDescent="0.2">
      <c r="U1451" s="205"/>
      <c r="V1451" s="205"/>
      <c r="W1451" s="205"/>
      <c r="X1451" s="205"/>
    </row>
    <row r="1452" spans="21:24" x14ac:dyDescent="0.2">
      <c r="U1452" s="205"/>
      <c r="V1452" s="205"/>
      <c r="W1452" s="205"/>
      <c r="X1452" s="205"/>
    </row>
    <row r="1453" spans="21:24" x14ac:dyDescent="0.2">
      <c r="U1453" s="205"/>
      <c r="V1453" s="205"/>
      <c r="W1453" s="205"/>
      <c r="X1453" s="205"/>
    </row>
    <row r="1454" spans="21:24" x14ac:dyDescent="0.2">
      <c r="U1454" s="205"/>
      <c r="V1454" s="205"/>
      <c r="W1454" s="205"/>
      <c r="X1454" s="205"/>
    </row>
    <row r="1455" spans="21:24" x14ac:dyDescent="0.2">
      <c r="U1455" s="205"/>
      <c r="V1455" s="205"/>
      <c r="W1455" s="205"/>
      <c r="X1455" s="205"/>
    </row>
    <row r="1456" spans="21:24" x14ac:dyDescent="0.2">
      <c r="U1456" s="205"/>
      <c r="V1456" s="205"/>
      <c r="W1456" s="205"/>
      <c r="X1456" s="205"/>
    </row>
    <row r="1457" spans="21:24" x14ac:dyDescent="0.2">
      <c r="U1457" s="205"/>
      <c r="V1457" s="205"/>
      <c r="W1457" s="205"/>
      <c r="X1457" s="205"/>
    </row>
    <row r="1458" spans="21:24" x14ac:dyDescent="0.2">
      <c r="U1458" s="205"/>
      <c r="V1458" s="205"/>
      <c r="W1458" s="205"/>
      <c r="X1458" s="205"/>
    </row>
    <row r="1459" spans="21:24" x14ac:dyDescent="0.2">
      <c r="U1459" s="205"/>
      <c r="V1459" s="205"/>
      <c r="W1459" s="205"/>
      <c r="X1459" s="205"/>
    </row>
    <row r="1460" spans="21:24" x14ac:dyDescent="0.2">
      <c r="U1460" s="205"/>
      <c r="V1460" s="205"/>
      <c r="W1460" s="205"/>
      <c r="X1460" s="205"/>
    </row>
    <row r="1461" spans="21:24" x14ac:dyDescent="0.2">
      <c r="U1461" s="205"/>
      <c r="V1461" s="205"/>
      <c r="W1461" s="205"/>
      <c r="X1461" s="205"/>
    </row>
    <row r="1462" spans="21:24" x14ac:dyDescent="0.2">
      <c r="U1462" s="205"/>
      <c r="V1462" s="205"/>
      <c r="W1462" s="205"/>
      <c r="X1462" s="205"/>
    </row>
    <row r="1463" spans="21:24" x14ac:dyDescent="0.2">
      <c r="U1463" s="205"/>
      <c r="V1463" s="205"/>
      <c r="W1463" s="205"/>
      <c r="X1463" s="205"/>
    </row>
    <row r="1464" spans="21:24" x14ac:dyDescent="0.2">
      <c r="U1464" s="205"/>
      <c r="V1464" s="205"/>
      <c r="W1464" s="205"/>
      <c r="X1464" s="205"/>
    </row>
    <row r="1465" spans="21:24" x14ac:dyDescent="0.2">
      <c r="U1465" s="205"/>
      <c r="V1465" s="205"/>
      <c r="W1465" s="205"/>
      <c r="X1465" s="205"/>
    </row>
    <row r="1466" spans="21:24" x14ac:dyDescent="0.2">
      <c r="U1466" s="205"/>
      <c r="V1466" s="205"/>
      <c r="W1466" s="205"/>
      <c r="X1466" s="205"/>
    </row>
    <row r="1467" spans="21:24" x14ac:dyDescent="0.2">
      <c r="U1467" s="205"/>
      <c r="V1467" s="205"/>
      <c r="W1467" s="205"/>
      <c r="X1467" s="205"/>
    </row>
    <row r="1468" spans="21:24" x14ac:dyDescent="0.2">
      <c r="U1468" s="205"/>
      <c r="V1468" s="205"/>
      <c r="W1468" s="205"/>
      <c r="X1468" s="205"/>
    </row>
    <row r="1469" spans="21:24" x14ac:dyDescent="0.2">
      <c r="U1469" s="205"/>
      <c r="V1469" s="205"/>
      <c r="W1469" s="205"/>
      <c r="X1469" s="205"/>
    </row>
    <row r="1470" spans="21:24" x14ac:dyDescent="0.2">
      <c r="U1470" s="205"/>
      <c r="V1470" s="205"/>
      <c r="W1470" s="205"/>
      <c r="X1470" s="205"/>
    </row>
    <row r="1471" spans="21:24" x14ac:dyDescent="0.2">
      <c r="U1471" s="205"/>
      <c r="V1471" s="205"/>
      <c r="W1471" s="205"/>
      <c r="X1471" s="205"/>
    </row>
    <row r="1472" spans="21:24" x14ac:dyDescent="0.2">
      <c r="U1472" s="205"/>
      <c r="V1472" s="205"/>
      <c r="W1472" s="205"/>
      <c r="X1472" s="205"/>
    </row>
    <row r="1473" spans="21:24" x14ac:dyDescent="0.2">
      <c r="U1473" s="205"/>
      <c r="V1473" s="205"/>
      <c r="W1473" s="205"/>
      <c r="X1473" s="205"/>
    </row>
    <row r="1474" spans="21:24" x14ac:dyDescent="0.2">
      <c r="U1474" s="205"/>
      <c r="V1474" s="205"/>
      <c r="W1474" s="205"/>
      <c r="X1474" s="205"/>
    </row>
    <row r="1475" spans="21:24" x14ac:dyDescent="0.2">
      <c r="U1475" s="205"/>
      <c r="V1475" s="205"/>
      <c r="W1475" s="205"/>
      <c r="X1475" s="205"/>
    </row>
    <row r="1476" spans="21:24" x14ac:dyDescent="0.2">
      <c r="U1476" s="205"/>
      <c r="V1476" s="205"/>
      <c r="W1476" s="205"/>
      <c r="X1476" s="205"/>
    </row>
    <row r="1477" spans="21:24" x14ac:dyDescent="0.2">
      <c r="U1477" s="205"/>
      <c r="V1477" s="205"/>
      <c r="W1477" s="205"/>
      <c r="X1477" s="205"/>
    </row>
    <row r="1478" spans="21:24" x14ac:dyDescent="0.2">
      <c r="U1478" s="205"/>
      <c r="V1478" s="205"/>
      <c r="W1478" s="205"/>
      <c r="X1478" s="205"/>
    </row>
    <row r="1479" spans="21:24" x14ac:dyDescent="0.2">
      <c r="U1479" s="205"/>
      <c r="V1479" s="205"/>
      <c r="W1479" s="205"/>
      <c r="X1479" s="205"/>
    </row>
    <row r="1480" spans="21:24" x14ac:dyDescent="0.2">
      <c r="U1480" s="205"/>
      <c r="V1480" s="205"/>
      <c r="W1480" s="205"/>
      <c r="X1480" s="205"/>
    </row>
    <row r="1481" spans="21:24" x14ac:dyDescent="0.2">
      <c r="U1481" s="205"/>
      <c r="V1481" s="205"/>
      <c r="W1481" s="205"/>
      <c r="X1481" s="205"/>
    </row>
    <row r="1482" spans="21:24" x14ac:dyDescent="0.2">
      <c r="U1482" s="205"/>
      <c r="V1482" s="205"/>
      <c r="W1482" s="205"/>
      <c r="X1482" s="205"/>
    </row>
    <row r="1483" spans="21:24" x14ac:dyDescent="0.2">
      <c r="U1483" s="205"/>
      <c r="V1483" s="205"/>
      <c r="W1483" s="205"/>
      <c r="X1483" s="205"/>
    </row>
    <row r="1484" spans="21:24" x14ac:dyDescent="0.2">
      <c r="U1484" s="205"/>
      <c r="V1484" s="205"/>
      <c r="W1484" s="205"/>
      <c r="X1484" s="205"/>
    </row>
    <row r="1485" spans="21:24" x14ac:dyDescent="0.2">
      <c r="U1485" s="205"/>
      <c r="V1485" s="205"/>
      <c r="W1485" s="205"/>
      <c r="X1485" s="205"/>
    </row>
    <row r="1486" spans="21:24" x14ac:dyDescent="0.2">
      <c r="U1486" s="205"/>
      <c r="V1486" s="205"/>
      <c r="W1486" s="205"/>
      <c r="X1486" s="205"/>
    </row>
    <row r="1487" spans="21:24" x14ac:dyDescent="0.2">
      <c r="U1487" s="205"/>
      <c r="V1487" s="205"/>
      <c r="W1487" s="205"/>
      <c r="X1487" s="205"/>
    </row>
    <row r="1488" spans="21:24" x14ac:dyDescent="0.2">
      <c r="U1488" s="205"/>
      <c r="V1488" s="205"/>
      <c r="W1488" s="205"/>
      <c r="X1488" s="205"/>
    </row>
    <row r="1489" spans="21:24" x14ac:dyDescent="0.2">
      <c r="U1489" s="205"/>
      <c r="V1489" s="205"/>
      <c r="W1489" s="205"/>
      <c r="X1489" s="205"/>
    </row>
    <row r="1490" spans="21:24" x14ac:dyDescent="0.2">
      <c r="U1490" s="205"/>
      <c r="V1490" s="205"/>
      <c r="W1490" s="205"/>
      <c r="X1490" s="205"/>
    </row>
    <row r="1491" spans="21:24" x14ac:dyDescent="0.2">
      <c r="U1491" s="205"/>
      <c r="V1491" s="205"/>
      <c r="W1491" s="205"/>
      <c r="X1491" s="205"/>
    </row>
    <row r="1492" spans="21:24" x14ac:dyDescent="0.2">
      <c r="U1492" s="205"/>
      <c r="V1492" s="205"/>
      <c r="W1492" s="205"/>
      <c r="X1492" s="205"/>
    </row>
    <row r="1493" spans="21:24" x14ac:dyDescent="0.2">
      <c r="U1493" s="205"/>
      <c r="V1493" s="205"/>
      <c r="W1493" s="205"/>
      <c r="X1493" s="205"/>
    </row>
    <row r="1494" spans="21:24" x14ac:dyDescent="0.2">
      <c r="U1494" s="205"/>
      <c r="V1494" s="205"/>
      <c r="W1494" s="205"/>
      <c r="X1494" s="205"/>
    </row>
    <row r="1495" spans="21:24" x14ac:dyDescent="0.2">
      <c r="U1495" s="205"/>
      <c r="V1495" s="205"/>
      <c r="W1495" s="205"/>
      <c r="X1495" s="205"/>
    </row>
    <row r="1496" spans="21:24" x14ac:dyDescent="0.2">
      <c r="U1496" s="205"/>
      <c r="V1496" s="205"/>
      <c r="W1496" s="205"/>
      <c r="X1496" s="205"/>
    </row>
    <row r="1497" spans="21:24" x14ac:dyDescent="0.2">
      <c r="U1497" s="205"/>
      <c r="V1497" s="205"/>
      <c r="W1497" s="205"/>
      <c r="X1497" s="205"/>
    </row>
    <row r="1498" spans="21:24" x14ac:dyDescent="0.2">
      <c r="U1498" s="205"/>
      <c r="V1498" s="205"/>
      <c r="W1498" s="205"/>
      <c r="X1498" s="205"/>
    </row>
    <row r="1499" spans="21:24" x14ac:dyDescent="0.2">
      <c r="U1499" s="205"/>
      <c r="V1499" s="205"/>
      <c r="W1499" s="205"/>
      <c r="X1499" s="205"/>
    </row>
    <row r="1500" spans="21:24" x14ac:dyDescent="0.2">
      <c r="U1500" s="205"/>
      <c r="V1500" s="205"/>
      <c r="W1500" s="205"/>
      <c r="X1500" s="205"/>
    </row>
    <row r="1501" spans="21:24" x14ac:dyDescent="0.2">
      <c r="U1501" s="205"/>
      <c r="V1501" s="205"/>
      <c r="W1501" s="205"/>
      <c r="X1501" s="205"/>
    </row>
    <row r="1502" spans="21:24" x14ac:dyDescent="0.2">
      <c r="U1502" s="205"/>
      <c r="V1502" s="205"/>
      <c r="W1502" s="205"/>
      <c r="X1502" s="205"/>
    </row>
    <row r="1503" spans="21:24" x14ac:dyDescent="0.2">
      <c r="U1503" s="205"/>
      <c r="V1503" s="205"/>
      <c r="W1503" s="205"/>
      <c r="X1503" s="205"/>
    </row>
    <row r="1504" spans="21:24" x14ac:dyDescent="0.2">
      <c r="U1504" s="205"/>
      <c r="V1504" s="205"/>
      <c r="W1504" s="205"/>
      <c r="X1504" s="205"/>
    </row>
    <row r="1505" spans="21:24" x14ac:dyDescent="0.2">
      <c r="U1505" s="205"/>
      <c r="V1505" s="205"/>
      <c r="W1505" s="205"/>
      <c r="X1505" s="205"/>
    </row>
    <row r="1506" spans="21:24" x14ac:dyDescent="0.2">
      <c r="U1506" s="205"/>
      <c r="V1506" s="205"/>
      <c r="W1506" s="205"/>
      <c r="X1506" s="205"/>
    </row>
    <row r="1507" spans="21:24" x14ac:dyDescent="0.2">
      <c r="U1507" s="205"/>
      <c r="V1507" s="205"/>
      <c r="W1507" s="205"/>
      <c r="X1507" s="205"/>
    </row>
    <row r="1508" spans="21:24" x14ac:dyDescent="0.2">
      <c r="U1508" s="205"/>
      <c r="V1508" s="205"/>
      <c r="W1508" s="205"/>
      <c r="X1508" s="205"/>
    </row>
    <row r="1509" spans="21:24" x14ac:dyDescent="0.2">
      <c r="U1509" s="205"/>
      <c r="V1509" s="205"/>
      <c r="W1509" s="205"/>
      <c r="X1509" s="205"/>
    </row>
    <row r="1510" spans="21:24" x14ac:dyDescent="0.2">
      <c r="U1510" s="205"/>
      <c r="V1510" s="205"/>
      <c r="W1510" s="205"/>
      <c r="X1510" s="205"/>
    </row>
    <row r="1511" spans="21:24" x14ac:dyDescent="0.2">
      <c r="U1511" s="205"/>
      <c r="V1511" s="205"/>
      <c r="W1511" s="205"/>
      <c r="X1511" s="205"/>
    </row>
    <row r="1512" spans="21:24" x14ac:dyDescent="0.2">
      <c r="U1512" s="205"/>
      <c r="V1512" s="205"/>
      <c r="W1512" s="205"/>
      <c r="X1512" s="205"/>
    </row>
    <row r="1513" spans="21:24" x14ac:dyDescent="0.2">
      <c r="U1513" s="205"/>
      <c r="V1513" s="205"/>
      <c r="W1513" s="205"/>
      <c r="X1513" s="205"/>
    </row>
    <row r="1514" spans="21:24" x14ac:dyDescent="0.2">
      <c r="U1514" s="205"/>
      <c r="V1514" s="205"/>
      <c r="W1514" s="205"/>
      <c r="X1514" s="205"/>
    </row>
    <row r="1515" spans="21:24" x14ac:dyDescent="0.2">
      <c r="U1515" s="205"/>
      <c r="V1515" s="205"/>
      <c r="W1515" s="205"/>
      <c r="X1515" s="205"/>
    </row>
    <row r="1516" spans="21:24" x14ac:dyDescent="0.2">
      <c r="U1516" s="205"/>
      <c r="V1516" s="205"/>
      <c r="W1516" s="205"/>
      <c r="X1516" s="205"/>
    </row>
    <row r="1517" spans="21:24" x14ac:dyDescent="0.2">
      <c r="U1517" s="205"/>
      <c r="V1517" s="205"/>
      <c r="W1517" s="205"/>
      <c r="X1517" s="205"/>
    </row>
    <row r="1518" spans="21:24" x14ac:dyDescent="0.2">
      <c r="U1518" s="205"/>
      <c r="V1518" s="205"/>
      <c r="W1518" s="205"/>
      <c r="X1518" s="205"/>
    </row>
    <row r="1519" spans="21:24" x14ac:dyDescent="0.2">
      <c r="U1519" s="205"/>
      <c r="V1519" s="205"/>
      <c r="W1519" s="205"/>
      <c r="X1519" s="205"/>
    </row>
    <row r="1520" spans="21:24" x14ac:dyDescent="0.2">
      <c r="U1520" s="205"/>
      <c r="V1520" s="205"/>
      <c r="W1520" s="205"/>
      <c r="X1520" s="205"/>
    </row>
    <row r="1521" spans="21:24" x14ac:dyDescent="0.2">
      <c r="U1521" s="205"/>
      <c r="V1521" s="205"/>
      <c r="W1521" s="205"/>
      <c r="X1521" s="205"/>
    </row>
    <row r="1522" spans="21:24" x14ac:dyDescent="0.2">
      <c r="U1522" s="205"/>
      <c r="V1522" s="205"/>
      <c r="W1522" s="205"/>
      <c r="X1522" s="205"/>
    </row>
    <row r="1523" spans="21:24" x14ac:dyDescent="0.2">
      <c r="U1523" s="205"/>
      <c r="V1523" s="205"/>
      <c r="W1523" s="205"/>
      <c r="X1523" s="205"/>
    </row>
    <row r="1524" spans="21:24" x14ac:dyDescent="0.2">
      <c r="U1524" s="205"/>
      <c r="V1524" s="205"/>
      <c r="W1524" s="205"/>
      <c r="X1524" s="205"/>
    </row>
    <row r="1525" spans="21:24" x14ac:dyDescent="0.2">
      <c r="U1525" s="205"/>
      <c r="V1525" s="205"/>
      <c r="W1525" s="205"/>
      <c r="X1525" s="205"/>
    </row>
    <row r="1526" spans="21:24" x14ac:dyDescent="0.2">
      <c r="U1526" s="205"/>
      <c r="V1526" s="205"/>
      <c r="W1526" s="205"/>
      <c r="X1526" s="205"/>
    </row>
    <row r="1527" spans="21:24" x14ac:dyDescent="0.2">
      <c r="U1527" s="205"/>
      <c r="V1527" s="205"/>
      <c r="W1527" s="205"/>
      <c r="X1527" s="205"/>
    </row>
    <row r="1528" spans="21:24" x14ac:dyDescent="0.2">
      <c r="U1528" s="205"/>
      <c r="V1528" s="205"/>
      <c r="W1528" s="205"/>
      <c r="X1528" s="205"/>
    </row>
    <row r="1529" spans="21:24" x14ac:dyDescent="0.2">
      <c r="U1529" s="205"/>
      <c r="V1529" s="205"/>
      <c r="W1529" s="205"/>
      <c r="X1529" s="205"/>
    </row>
    <row r="1530" spans="21:24" x14ac:dyDescent="0.2">
      <c r="U1530" s="205"/>
      <c r="V1530" s="205"/>
      <c r="W1530" s="205"/>
      <c r="X1530" s="205"/>
    </row>
    <row r="1531" spans="21:24" x14ac:dyDescent="0.2">
      <c r="U1531" s="205"/>
      <c r="V1531" s="205"/>
      <c r="W1531" s="205"/>
      <c r="X1531" s="205"/>
    </row>
    <row r="1532" spans="21:24" x14ac:dyDescent="0.2">
      <c r="U1532" s="205"/>
      <c r="V1532" s="205"/>
      <c r="W1532" s="205"/>
      <c r="X1532" s="205"/>
    </row>
    <row r="1533" spans="21:24" x14ac:dyDescent="0.2">
      <c r="U1533" s="205"/>
      <c r="V1533" s="205"/>
      <c r="W1533" s="205"/>
      <c r="X1533" s="205"/>
    </row>
    <row r="1534" spans="21:24" x14ac:dyDescent="0.2">
      <c r="U1534" s="205"/>
      <c r="V1534" s="205"/>
      <c r="W1534" s="205"/>
      <c r="X1534" s="205"/>
    </row>
    <row r="1535" spans="21:24" x14ac:dyDescent="0.2">
      <c r="U1535" s="205"/>
      <c r="V1535" s="205"/>
      <c r="W1535" s="205"/>
      <c r="X1535" s="205"/>
    </row>
    <row r="1536" spans="21:24" x14ac:dyDescent="0.2">
      <c r="U1536" s="205"/>
      <c r="V1536" s="205"/>
      <c r="W1536" s="205"/>
      <c r="X1536" s="205"/>
    </row>
    <row r="1537" spans="21:24" x14ac:dyDescent="0.2">
      <c r="U1537" s="205"/>
      <c r="V1537" s="205"/>
      <c r="W1537" s="205"/>
      <c r="X1537" s="205"/>
    </row>
    <row r="1538" spans="21:24" x14ac:dyDescent="0.2">
      <c r="U1538" s="205"/>
      <c r="V1538" s="205"/>
      <c r="W1538" s="205"/>
      <c r="X1538" s="205"/>
    </row>
    <row r="1539" spans="21:24" x14ac:dyDescent="0.2">
      <c r="U1539" s="205"/>
      <c r="V1539" s="205"/>
      <c r="W1539" s="205"/>
      <c r="X1539" s="205"/>
    </row>
    <row r="1540" spans="21:24" x14ac:dyDescent="0.2">
      <c r="U1540" s="205"/>
      <c r="V1540" s="205"/>
      <c r="W1540" s="205"/>
      <c r="X1540" s="205"/>
    </row>
    <row r="1541" spans="21:24" x14ac:dyDescent="0.2">
      <c r="U1541" s="205"/>
      <c r="V1541" s="205"/>
      <c r="W1541" s="205"/>
      <c r="X1541" s="205"/>
    </row>
    <row r="1542" spans="21:24" x14ac:dyDescent="0.2">
      <c r="U1542" s="205"/>
      <c r="V1542" s="205"/>
      <c r="W1542" s="205"/>
      <c r="X1542" s="205"/>
    </row>
    <row r="1543" spans="21:24" x14ac:dyDescent="0.2">
      <c r="U1543" s="205"/>
      <c r="V1543" s="205"/>
      <c r="W1543" s="205"/>
      <c r="X1543" s="205"/>
    </row>
    <row r="1544" spans="21:24" x14ac:dyDescent="0.2">
      <c r="U1544" s="205"/>
      <c r="V1544" s="205"/>
      <c r="W1544" s="205"/>
      <c r="X1544" s="205"/>
    </row>
    <row r="1545" spans="21:24" x14ac:dyDescent="0.2">
      <c r="U1545" s="205"/>
      <c r="V1545" s="205"/>
      <c r="W1545" s="205"/>
      <c r="X1545" s="205"/>
    </row>
    <row r="1546" spans="21:24" x14ac:dyDescent="0.2">
      <c r="U1546" s="205"/>
      <c r="V1546" s="205"/>
      <c r="W1546" s="205"/>
      <c r="X1546" s="205"/>
    </row>
    <row r="1547" spans="21:24" x14ac:dyDescent="0.2">
      <c r="U1547" s="205"/>
      <c r="V1547" s="205"/>
      <c r="W1547" s="205"/>
      <c r="X1547" s="205"/>
    </row>
    <row r="1548" spans="21:24" x14ac:dyDescent="0.2">
      <c r="U1548" s="205"/>
      <c r="V1548" s="205"/>
      <c r="W1548" s="205"/>
      <c r="X1548" s="205"/>
    </row>
    <row r="1549" spans="21:24" x14ac:dyDescent="0.2">
      <c r="U1549" s="205"/>
      <c r="V1549" s="205"/>
      <c r="W1549" s="205"/>
      <c r="X1549" s="205"/>
    </row>
    <row r="1550" spans="21:24" x14ac:dyDescent="0.2">
      <c r="U1550" s="205"/>
      <c r="V1550" s="205"/>
      <c r="W1550" s="205"/>
      <c r="X1550" s="205"/>
    </row>
    <row r="1551" spans="21:24" x14ac:dyDescent="0.2">
      <c r="U1551" s="205"/>
      <c r="V1551" s="205"/>
      <c r="W1551" s="205"/>
      <c r="X1551" s="205"/>
    </row>
    <row r="1552" spans="21:24" x14ac:dyDescent="0.2">
      <c r="U1552" s="205"/>
      <c r="V1552" s="205"/>
      <c r="W1552" s="205"/>
      <c r="X1552" s="205"/>
    </row>
    <row r="1553" spans="21:24" x14ac:dyDescent="0.2">
      <c r="U1553" s="205"/>
      <c r="V1553" s="205"/>
      <c r="W1553" s="205"/>
      <c r="X1553" s="205"/>
    </row>
    <row r="1554" spans="21:24" x14ac:dyDescent="0.2">
      <c r="U1554" s="205"/>
      <c r="V1554" s="205"/>
      <c r="W1554" s="205"/>
      <c r="X1554" s="205"/>
    </row>
    <row r="1555" spans="21:24" x14ac:dyDescent="0.2">
      <c r="U1555" s="205"/>
      <c r="V1555" s="205"/>
      <c r="W1555" s="205"/>
      <c r="X1555" s="205"/>
    </row>
    <row r="1556" spans="21:24" x14ac:dyDescent="0.2">
      <c r="U1556" s="205"/>
      <c r="V1556" s="205"/>
      <c r="W1556" s="205"/>
      <c r="X1556" s="205"/>
    </row>
    <row r="1557" spans="21:24" x14ac:dyDescent="0.2">
      <c r="U1557" s="205"/>
      <c r="V1557" s="205"/>
      <c r="W1557" s="205"/>
      <c r="X1557" s="205"/>
    </row>
    <row r="1558" spans="21:24" x14ac:dyDescent="0.2">
      <c r="U1558" s="205"/>
      <c r="V1558" s="205"/>
      <c r="W1558" s="205"/>
      <c r="X1558" s="205"/>
    </row>
    <row r="1559" spans="21:24" x14ac:dyDescent="0.2">
      <c r="U1559" s="205"/>
      <c r="V1559" s="205"/>
      <c r="W1559" s="205"/>
      <c r="X1559" s="205"/>
    </row>
    <row r="1560" spans="21:24" x14ac:dyDescent="0.2">
      <c r="U1560" s="205"/>
      <c r="V1560" s="205"/>
      <c r="W1560" s="205"/>
      <c r="X1560" s="205"/>
    </row>
    <row r="1561" spans="21:24" x14ac:dyDescent="0.2">
      <c r="U1561" s="205"/>
      <c r="V1561" s="205"/>
      <c r="W1561" s="205"/>
      <c r="X1561" s="205"/>
    </row>
    <row r="1562" spans="21:24" x14ac:dyDescent="0.2">
      <c r="U1562" s="205"/>
      <c r="V1562" s="205"/>
      <c r="W1562" s="205"/>
      <c r="X1562" s="205"/>
    </row>
    <row r="1563" spans="21:24" x14ac:dyDescent="0.2">
      <c r="U1563" s="205"/>
      <c r="V1563" s="205"/>
      <c r="W1563" s="205"/>
      <c r="X1563" s="205"/>
    </row>
    <row r="1564" spans="21:24" x14ac:dyDescent="0.2">
      <c r="U1564" s="205"/>
      <c r="V1564" s="205"/>
      <c r="W1564" s="205"/>
      <c r="X1564" s="205"/>
    </row>
    <row r="1565" spans="21:24" x14ac:dyDescent="0.2">
      <c r="U1565" s="205"/>
      <c r="V1565" s="205"/>
      <c r="W1565" s="205"/>
      <c r="X1565" s="205"/>
    </row>
    <row r="1566" spans="21:24" x14ac:dyDescent="0.2">
      <c r="U1566" s="205"/>
      <c r="V1566" s="205"/>
      <c r="W1566" s="205"/>
      <c r="X1566" s="205"/>
    </row>
    <row r="1567" spans="21:24" x14ac:dyDescent="0.2">
      <c r="U1567" s="205"/>
      <c r="V1567" s="205"/>
      <c r="W1567" s="205"/>
      <c r="X1567" s="205"/>
    </row>
    <row r="1568" spans="21:24" x14ac:dyDescent="0.2">
      <c r="U1568" s="205"/>
      <c r="V1568" s="205"/>
      <c r="W1568" s="205"/>
      <c r="X1568" s="205"/>
    </row>
    <row r="1569" spans="21:24" x14ac:dyDescent="0.2">
      <c r="U1569" s="205"/>
      <c r="V1569" s="205"/>
      <c r="W1569" s="205"/>
      <c r="X1569" s="205"/>
    </row>
    <row r="1570" spans="21:24" x14ac:dyDescent="0.2">
      <c r="U1570" s="205"/>
      <c r="V1570" s="205"/>
      <c r="W1570" s="205"/>
      <c r="X1570" s="205"/>
    </row>
    <row r="1571" spans="21:24" x14ac:dyDescent="0.2">
      <c r="U1571" s="205"/>
      <c r="V1571" s="205"/>
      <c r="W1571" s="205"/>
      <c r="X1571" s="205"/>
    </row>
    <row r="1572" spans="21:24" x14ac:dyDescent="0.2">
      <c r="U1572" s="205"/>
      <c r="V1572" s="205"/>
      <c r="W1572" s="205"/>
      <c r="X1572" s="205"/>
    </row>
    <row r="1573" spans="21:24" x14ac:dyDescent="0.2">
      <c r="U1573" s="205"/>
      <c r="V1573" s="205"/>
      <c r="W1573" s="205"/>
      <c r="X1573" s="205"/>
    </row>
    <row r="1574" spans="21:24" x14ac:dyDescent="0.2">
      <c r="U1574" s="205"/>
      <c r="V1574" s="205"/>
      <c r="W1574" s="205"/>
      <c r="X1574" s="205"/>
    </row>
    <row r="1575" spans="21:24" x14ac:dyDescent="0.2">
      <c r="U1575" s="205"/>
      <c r="V1575" s="205"/>
      <c r="W1575" s="205"/>
      <c r="X1575" s="205"/>
    </row>
    <row r="1576" spans="21:24" x14ac:dyDescent="0.2">
      <c r="U1576" s="205"/>
      <c r="V1576" s="205"/>
      <c r="W1576" s="205"/>
      <c r="X1576" s="205"/>
    </row>
    <row r="1577" spans="21:24" x14ac:dyDescent="0.2">
      <c r="U1577" s="205"/>
      <c r="V1577" s="205"/>
      <c r="W1577" s="205"/>
      <c r="X1577" s="205"/>
    </row>
    <row r="1578" spans="21:24" x14ac:dyDescent="0.2">
      <c r="U1578" s="205"/>
      <c r="V1578" s="205"/>
      <c r="W1578" s="205"/>
      <c r="X1578" s="205"/>
    </row>
    <row r="1579" spans="21:24" x14ac:dyDescent="0.2">
      <c r="U1579" s="205"/>
      <c r="V1579" s="205"/>
      <c r="W1579" s="205"/>
      <c r="X1579" s="205"/>
    </row>
    <row r="1580" spans="21:24" x14ac:dyDescent="0.2">
      <c r="U1580" s="205"/>
      <c r="V1580" s="205"/>
      <c r="W1580" s="205"/>
      <c r="X1580" s="205"/>
    </row>
    <row r="1581" spans="21:24" x14ac:dyDescent="0.2">
      <c r="U1581" s="205"/>
      <c r="V1581" s="205"/>
      <c r="W1581" s="205"/>
      <c r="X1581" s="205"/>
    </row>
    <row r="1582" spans="21:24" x14ac:dyDescent="0.2">
      <c r="U1582" s="205"/>
      <c r="V1582" s="205"/>
      <c r="W1582" s="205"/>
      <c r="X1582" s="205"/>
    </row>
    <row r="1583" spans="21:24" x14ac:dyDescent="0.2">
      <c r="U1583" s="205"/>
      <c r="V1583" s="205"/>
      <c r="W1583" s="205"/>
      <c r="X1583" s="205"/>
    </row>
    <row r="1584" spans="21:24" x14ac:dyDescent="0.2">
      <c r="U1584" s="205"/>
      <c r="V1584" s="205"/>
      <c r="W1584" s="205"/>
      <c r="X1584" s="205"/>
    </row>
    <row r="1585" spans="21:24" x14ac:dyDescent="0.2">
      <c r="U1585" s="205"/>
      <c r="V1585" s="205"/>
      <c r="W1585" s="205"/>
      <c r="X1585" s="205"/>
    </row>
    <row r="1586" spans="21:24" x14ac:dyDescent="0.2">
      <c r="U1586" s="205"/>
      <c r="V1586" s="205"/>
      <c r="W1586" s="205"/>
      <c r="X1586" s="205"/>
    </row>
    <row r="1587" spans="21:24" x14ac:dyDescent="0.2">
      <c r="U1587" s="205"/>
      <c r="V1587" s="205"/>
      <c r="W1587" s="205"/>
      <c r="X1587" s="205"/>
    </row>
    <row r="1588" spans="21:24" x14ac:dyDescent="0.2">
      <c r="U1588" s="205"/>
      <c r="V1588" s="205"/>
      <c r="W1588" s="205"/>
      <c r="X1588" s="205"/>
    </row>
    <row r="1589" spans="21:24" x14ac:dyDescent="0.2">
      <c r="U1589" s="205"/>
      <c r="V1589" s="205"/>
      <c r="W1589" s="205"/>
      <c r="X1589" s="205"/>
    </row>
    <row r="1590" spans="21:24" x14ac:dyDescent="0.2">
      <c r="U1590" s="205"/>
      <c r="V1590" s="205"/>
      <c r="W1590" s="205"/>
      <c r="X1590" s="205"/>
    </row>
    <row r="1591" spans="21:24" x14ac:dyDescent="0.2">
      <c r="U1591" s="205"/>
      <c r="V1591" s="205"/>
      <c r="W1591" s="205"/>
      <c r="X1591" s="205"/>
    </row>
    <row r="1592" spans="21:24" x14ac:dyDescent="0.2">
      <c r="U1592" s="205"/>
      <c r="V1592" s="205"/>
      <c r="W1592" s="205"/>
      <c r="X1592" s="205"/>
    </row>
    <row r="1593" spans="21:24" x14ac:dyDescent="0.2">
      <c r="U1593" s="205"/>
      <c r="V1593" s="205"/>
      <c r="W1593" s="205"/>
      <c r="X1593" s="205"/>
    </row>
    <row r="1594" spans="21:24" x14ac:dyDescent="0.2">
      <c r="U1594" s="205"/>
      <c r="V1594" s="205"/>
      <c r="W1594" s="205"/>
      <c r="X1594" s="205"/>
    </row>
    <row r="1595" spans="21:24" x14ac:dyDescent="0.2">
      <c r="U1595" s="205"/>
      <c r="V1595" s="205"/>
      <c r="W1595" s="205"/>
      <c r="X1595" s="205"/>
    </row>
    <row r="1596" spans="21:24" x14ac:dyDescent="0.2">
      <c r="U1596" s="205"/>
      <c r="V1596" s="205"/>
      <c r="W1596" s="205"/>
      <c r="X1596" s="205"/>
    </row>
    <row r="1597" spans="21:24" x14ac:dyDescent="0.2">
      <c r="U1597" s="205"/>
      <c r="V1597" s="205"/>
      <c r="W1597" s="205"/>
      <c r="X1597" s="205"/>
    </row>
    <row r="1598" spans="21:24" x14ac:dyDescent="0.2">
      <c r="U1598" s="205"/>
      <c r="V1598" s="205"/>
      <c r="W1598" s="205"/>
      <c r="X1598" s="205"/>
    </row>
    <row r="1599" spans="21:24" x14ac:dyDescent="0.2">
      <c r="U1599" s="205"/>
      <c r="V1599" s="205"/>
      <c r="W1599" s="205"/>
      <c r="X1599" s="205"/>
    </row>
    <row r="1600" spans="21:24" x14ac:dyDescent="0.2">
      <c r="U1600" s="205"/>
      <c r="V1600" s="205"/>
      <c r="W1600" s="205"/>
      <c r="X1600" s="205"/>
    </row>
    <row r="1601" spans="21:24" x14ac:dyDescent="0.2">
      <c r="U1601" s="205"/>
      <c r="V1601" s="205"/>
      <c r="W1601" s="205"/>
      <c r="X1601" s="205"/>
    </row>
    <row r="1602" spans="21:24" x14ac:dyDescent="0.2">
      <c r="U1602" s="205"/>
      <c r="V1602" s="205"/>
      <c r="W1602" s="205"/>
      <c r="X1602" s="205"/>
    </row>
    <row r="1603" spans="21:24" x14ac:dyDescent="0.2">
      <c r="U1603" s="205"/>
      <c r="V1603" s="205"/>
      <c r="W1603" s="205"/>
      <c r="X1603" s="205"/>
    </row>
    <row r="1604" spans="21:24" x14ac:dyDescent="0.2">
      <c r="U1604" s="205"/>
      <c r="V1604" s="205"/>
      <c r="W1604" s="205"/>
      <c r="X1604" s="205"/>
    </row>
    <row r="1605" spans="21:24" x14ac:dyDescent="0.2">
      <c r="U1605" s="205"/>
      <c r="V1605" s="205"/>
      <c r="W1605" s="205"/>
      <c r="X1605" s="205"/>
    </row>
    <row r="1606" spans="21:24" x14ac:dyDescent="0.2">
      <c r="U1606" s="205"/>
      <c r="V1606" s="205"/>
      <c r="W1606" s="205"/>
      <c r="X1606" s="205"/>
    </row>
    <row r="1607" spans="21:24" x14ac:dyDescent="0.2">
      <c r="U1607" s="205"/>
      <c r="V1607" s="205"/>
      <c r="W1607" s="205"/>
      <c r="X1607" s="205"/>
    </row>
    <row r="1608" spans="21:24" x14ac:dyDescent="0.2">
      <c r="U1608" s="205"/>
      <c r="V1608" s="205"/>
      <c r="W1608" s="205"/>
      <c r="X1608" s="205"/>
    </row>
    <row r="1609" spans="21:24" x14ac:dyDescent="0.2">
      <c r="U1609" s="205"/>
      <c r="V1609" s="205"/>
      <c r="W1609" s="205"/>
      <c r="X1609" s="205"/>
    </row>
    <row r="1610" spans="21:24" x14ac:dyDescent="0.2">
      <c r="U1610" s="205"/>
      <c r="V1610" s="205"/>
      <c r="W1610" s="205"/>
      <c r="X1610" s="205"/>
    </row>
    <row r="1611" spans="21:24" x14ac:dyDescent="0.2">
      <c r="U1611" s="205"/>
      <c r="V1611" s="205"/>
      <c r="W1611" s="205"/>
      <c r="X1611" s="205"/>
    </row>
    <row r="1612" spans="21:24" x14ac:dyDescent="0.2">
      <c r="U1612" s="205"/>
      <c r="V1612" s="205"/>
      <c r="W1612" s="205"/>
      <c r="X1612" s="205"/>
    </row>
    <row r="1613" spans="21:24" x14ac:dyDescent="0.2">
      <c r="U1613" s="205"/>
      <c r="V1613" s="205"/>
      <c r="W1613" s="205"/>
      <c r="X1613" s="205"/>
    </row>
    <row r="1614" spans="21:24" x14ac:dyDescent="0.2">
      <c r="U1614" s="205"/>
      <c r="V1614" s="205"/>
      <c r="W1614" s="205"/>
      <c r="X1614" s="205"/>
    </row>
    <row r="1615" spans="21:24" x14ac:dyDescent="0.2">
      <c r="U1615" s="205"/>
      <c r="V1615" s="205"/>
      <c r="W1615" s="205"/>
      <c r="X1615" s="205"/>
    </row>
    <row r="1616" spans="21:24" x14ac:dyDescent="0.2">
      <c r="U1616" s="205"/>
      <c r="V1616" s="205"/>
      <c r="W1616" s="205"/>
      <c r="X1616" s="205"/>
    </row>
    <row r="1617" spans="21:24" x14ac:dyDescent="0.2">
      <c r="U1617" s="205"/>
      <c r="V1617" s="205"/>
      <c r="W1617" s="205"/>
      <c r="X1617" s="205"/>
    </row>
    <row r="1618" spans="21:24" x14ac:dyDescent="0.2">
      <c r="U1618" s="205"/>
      <c r="V1618" s="205"/>
      <c r="W1618" s="205"/>
      <c r="X1618" s="205"/>
    </row>
    <row r="1619" spans="21:24" x14ac:dyDescent="0.2">
      <c r="U1619" s="205"/>
      <c r="V1619" s="205"/>
      <c r="W1619" s="205"/>
      <c r="X1619" s="205"/>
    </row>
    <row r="1620" spans="21:24" x14ac:dyDescent="0.2">
      <c r="U1620" s="205"/>
      <c r="V1620" s="205"/>
      <c r="W1620" s="205"/>
      <c r="X1620" s="205"/>
    </row>
    <row r="1621" spans="21:24" x14ac:dyDescent="0.2">
      <c r="U1621" s="205"/>
      <c r="V1621" s="205"/>
      <c r="W1621" s="205"/>
      <c r="X1621" s="205"/>
    </row>
    <row r="1622" spans="21:24" x14ac:dyDescent="0.2">
      <c r="U1622" s="205"/>
      <c r="V1622" s="205"/>
      <c r="W1622" s="205"/>
      <c r="X1622" s="205"/>
    </row>
    <row r="1623" spans="21:24" x14ac:dyDescent="0.2">
      <c r="U1623" s="205"/>
      <c r="V1623" s="205"/>
      <c r="W1623" s="205"/>
      <c r="X1623" s="205"/>
    </row>
    <row r="1624" spans="21:24" x14ac:dyDescent="0.2">
      <c r="U1624" s="205"/>
      <c r="V1624" s="205"/>
      <c r="W1624" s="205"/>
      <c r="X1624" s="205"/>
    </row>
    <row r="1625" spans="21:24" x14ac:dyDescent="0.2">
      <c r="U1625" s="205"/>
      <c r="V1625" s="205"/>
      <c r="W1625" s="205"/>
      <c r="X1625" s="205"/>
    </row>
    <row r="1626" spans="21:24" x14ac:dyDescent="0.2">
      <c r="U1626" s="205"/>
      <c r="V1626" s="205"/>
      <c r="W1626" s="205"/>
      <c r="X1626" s="205"/>
    </row>
    <row r="1627" spans="21:24" x14ac:dyDescent="0.2">
      <c r="U1627" s="205"/>
      <c r="V1627" s="205"/>
      <c r="W1627" s="205"/>
      <c r="X1627" s="205"/>
    </row>
    <row r="1628" spans="21:24" x14ac:dyDescent="0.2">
      <c r="U1628" s="205"/>
      <c r="V1628" s="205"/>
      <c r="W1628" s="205"/>
      <c r="X1628" s="205"/>
    </row>
    <row r="1629" spans="21:24" x14ac:dyDescent="0.2">
      <c r="U1629" s="205"/>
      <c r="V1629" s="205"/>
      <c r="W1629" s="205"/>
      <c r="X1629" s="205"/>
    </row>
    <row r="1630" spans="21:24" x14ac:dyDescent="0.2">
      <c r="U1630" s="205"/>
      <c r="V1630" s="205"/>
      <c r="W1630" s="205"/>
      <c r="X1630" s="205"/>
    </row>
    <row r="1631" spans="21:24" x14ac:dyDescent="0.2">
      <c r="U1631" s="205"/>
      <c r="V1631" s="205"/>
      <c r="W1631" s="205"/>
      <c r="X1631" s="205"/>
    </row>
    <row r="1632" spans="21:24" x14ac:dyDescent="0.2">
      <c r="U1632" s="205"/>
      <c r="V1632" s="205"/>
      <c r="W1632" s="205"/>
      <c r="X1632" s="205"/>
    </row>
    <row r="1633" spans="21:24" x14ac:dyDescent="0.2">
      <c r="U1633" s="205"/>
      <c r="V1633" s="205"/>
      <c r="W1633" s="205"/>
      <c r="X1633" s="205"/>
    </row>
    <row r="1634" spans="21:24" x14ac:dyDescent="0.2">
      <c r="U1634" s="205"/>
      <c r="V1634" s="205"/>
      <c r="W1634" s="205"/>
      <c r="X1634" s="205"/>
    </row>
    <row r="1635" spans="21:24" x14ac:dyDescent="0.2">
      <c r="U1635" s="205"/>
      <c r="V1635" s="205"/>
      <c r="W1635" s="205"/>
      <c r="X1635" s="205"/>
    </row>
    <row r="1636" spans="21:24" x14ac:dyDescent="0.2">
      <c r="U1636" s="205"/>
      <c r="V1636" s="205"/>
      <c r="W1636" s="205"/>
      <c r="X1636" s="205"/>
    </row>
    <row r="1637" spans="21:24" x14ac:dyDescent="0.2">
      <c r="U1637" s="205"/>
      <c r="V1637" s="205"/>
      <c r="W1637" s="205"/>
      <c r="X1637" s="205"/>
    </row>
    <row r="1638" spans="21:24" x14ac:dyDescent="0.2">
      <c r="U1638" s="205"/>
      <c r="V1638" s="205"/>
      <c r="W1638" s="205"/>
      <c r="X1638" s="205"/>
    </row>
    <row r="1639" spans="21:24" x14ac:dyDescent="0.2">
      <c r="U1639" s="205"/>
      <c r="V1639" s="205"/>
      <c r="W1639" s="205"/>
      <c r="X1639" s="205"/>
    </row>
    <row r="1640" spans="21:24" x14ac:dyDescent="0.2">
      <c r="U1640" s="205"/>
      <c r="V1640" s="205"/>
      <c r="W1640" s="205"/>
      <c r="X1640" s="205"/>
    </row>
    <row r="1641" spans="21:24" x14ac:dyDescent="0.2">
      <c r="U1641" s="205"/>
      <c r="V1641" s="205"/>
      <c r="W1641" s="205"/>
      <c r="X1641" s="205"/>
    </row>
    <row r="1642" spans="21:24" x14ac:dyDescent="0.2">
      <c r="U1642" s="205"/>
      <c r="V1642" s="205"/>
      <c r="W1642" s="205"/>
      <c r="X1642" s="205"/>
    </row>
    <row r="1643" spans="21:24" x14ac:dyDescent="0.2">
      <c r="U1643" s="205"/>
      <c r="V1643" s="205"/>
      <c r="W1643" s="205"/>
      <c r="X1643" s="205"/>
    </row>
    <row r="1644" spans="21:24" x14ac:dyDescent="0.2">
      <c r="U1644" s="205"/>
      <c r="V1644" s="205"/>
      <c r="W1644" s="205"/>
      <c r="X1644" s="205"/>
    </row>
    <row r="1645" spans="21:24" x14ac:dyDescent="0.2">
      <c r="U1645" s="205"/>
      <c r="V1645" s="205"/>
      <c r="W1645" s="205"/>
      <c r="X1645" s="205"/>
    </row>
    <row r="1646" spans="21:24" x14ac:dyDescent="0.2">
      <c r="U1646" s="205"/>
      <c r="V1646" s="205"/>
      <c r="W1646" s="205"/>
      <c r="X1646" s="205"/>
    </row>
    <row r="1647" spans="21:24" x14ac:dyDescent="0.2">
      <c r="U1647" s="205"/>
      <c r="V1647" s="205"/>
      <c r="W1647" s="205"/>
      <c r="X1647" s="205"/>
    </row>
    <row r="1648" spans="21:24" x14ac:dyDescent="0.2">
      <c r="U1648" s="205"/>
      <c r="V1648" s="205"/>
      <c r="W1648" s="205"/>
      <c r="X1648" s="205"/>
    </row>
    <row r="1649" spans="21:24" x14ac:dyDescent="0.2">
      <c r="U1649" s="205"/>
      <c r="V1649" s="205"/>
      <c r="W1649" s="205"/>
      <c r="X1649" s="205"/>
    </row>
    <row r="1650" spans="21:24" x14ac:dyDescent="0.2">
      <c r="U1650" s="205"/>
      <c r="V1650" s="205"/>
      <c r="W1650" s="205"/>
      <c r="X1650" s="205"/>
    </row>
    <row r="1651" spans="21:24" x14ac:dyDescent="0.2">
      <c r="U1651" s="205"/>
      <c r="V1651" s="205"/>
      <c r="W1651" s="205"/>
      <c r="X1651" s="205"/>
    </row>
    <row r="1652" spans="21:24" x14ac:dyDescent="0.2">
      <c r="U1652" s="205"/>
      <c r="V1652" s="205"/>
      <c r="W1652" s="205"/>
      <c r="X1652" s="205"/>
    </row>
    <row r="1653" spans="21:24" x14ac:dyDescent="0.2">
      <c r="U1653" s="205"/>
      <c r="V1653" s="205"/>
      <c r="W1653" s="205"/>
      <c r="X1653" s="205"/>
    </row>
    <row r="1654" spans="21:24" x14ac:dyDescent="0.2">
      <c r="U1654" s="205"/>
      <c r="V1654" s="205"/>
      <c r="W1654" s="205"/>
      <c r="X1654" s="205"/>
    </row>
    <row r="1655" spans="21:24" x14ac:dyDescent="0.2">
      <c r="U1655" s="205"/>
      <c r="V1655" s="205"/>
      <c r="W1655" s="205"/>
      <c r="X1655" s="205"/>
    </row>
    <row r="1656" spans="21:24" x14ac:dyDescent="0.2">
      <c r="U1656" s="205"/>
      <c r="V1656" s="205"/>
      <c r="W1656" s="205"/>
      <c r="X1656" s="205"/>
    </row>
    <row r="1657" spans="21:24" x14ac:dyDescent="0.2">
      <c r="U1657" s="205"/>
      <c r="V1657" s="205"/>
      <c r="W1657" s="205"/>
      <c r="X1657" s="205"/>
    </row>
    <row r="1658" spans="21:24" x14ac:dyDescent="0.2">
      <c r="U1658" s="205"/>
      <c r="V1658" s="205"/>
      <c r="W1658" s="205"/>
      <c r="X1658" s="205"/>
    </row>
    <row r="1659" spans="21:24" x14ac:dyDescent="0.2">
      <c r="U1659" s="205"/>
      <c r="V1659" s="205"/>
      <c r="W1659" s="205"/>
      <c r="X1659" s="205"/>
    </row>
    <row r="1660" spans="21:24" x14ac:dyDescent="0.2">
      <c r="U1660" s="205"/>
      <c r="V1660" s="205"/>
      <c r="W1660" s="205"/>
      <c r="X1660" s="205"/>
    </row>
    <row r="1661" spans="21:24" x14ac:dyDescent="0.2">
      <c r="U1661" s="205"/>
      <c r="V1661" s="205"/>
      <c r="W1661" s="205"/>
      <c r="X1661" s="205"/>
    </row>
    <row r="1662" spans="21:24" x14ac:dyDescent="0.2">
      <c r="U1662" s="205"/>
      <c r="V1662" s="205"/>
      <c r="W1662" s="205"/>
      <c r="X1662" s="205"/>
    </row>
    <row r="1663" spans="21:24" x14ac:dyDescent="0.2">
      <c r="U1663" s="205"/>
      <c r="V1663" s="205"/>
      <c r="W1663" s="205"/>
      <c r="X1663" s="205"/>
    </row>
    <row r="1664" spans="21:24" x14ac:dyDescent="0.2">
      <c r="U1664" s="205"/>
      <c r="V1664" s="205"/>
      <c r="W1664" s="205"/>
      <c r="X1664" s="205"/>
    </row>
    <row r="1665" spans="21:24" x14ac:dyDescent="0.2">
      <c r="U1665" s="205"/>
      <c r="V1665" s="205"/>
      <c r="W1665" s="205"/>
      <c r="X1665" s="205"/>
    </row>
    <row r="1666" spans="21:24" x14ac:dyDescent="0.2">
      <c r="U1666" s="205"/>
      <c r="V1666" s="205"/>
      <c r="W1666" s="205"/>
      <c r="X1666" s="205"/>
    </row>
    <row r="1667" spans="21:24" x14ac:dyDescent="0.2">
      <c r="U1667" s="205"/>
      <c r="V1667" s="205"/>
      <c r="W1667" s="205"/>
      <c r="X1667" s="205"/>
    </row>
    <row r="1668" spans="21:24" x14ac:dyDescent="0.2">
      <c r="U1668" s="205"/>
      <c r="V1668" s="205"/>
      <c r="W1668" s="205"/>
      <c r="X1668" s="205"/>
    </row>
    <row r="1669" spans="21:24" x14ac:dyDescent="0.2">
      <c r="U1669" s="205"/>
      <c r="V1669" s="205"/>
      <c r="W1669" s="205"/>
      <c r="X1669" s="205"/>
    </row>
    <row r="1670" spans="21:24" x14ac:dyDescent="0.2">
      <c r="U1670" s="205"/>
      <c r="V1670" s="205"/>
      <c r="W1670" s="205"/>
      <c r="X1670" s="205"/>
    </row>
    <row r="1671" spans="21:24" x14ac:dyDescent="0.2">
      <c r="U1671" s="205"/>
      <c r="V1671" s="205"/>
      <c r="W1671" s="205"/>
      <c r="X1671" s="205"/>
    </row>
    <row r="1672" spans="21:24" x14ac:dyDescent="0.2">
      <c r="U1672" s="205"/>
      <c r="V1672" s="205"/>
      <c r="W1672" s="205"/>
      <c r="X1672" s="205"/>
    </row>
    <row r="1673" spans="21:24" x14ac:dyDescent="0.2">
      <c r="U1673" s="205"/>
      <c r="V1673" s="205"/>
      <c r="W1673" s="205"/>
      <c r="X1673" s="205"/>
    </row>
    <row r="1674" spans="21:24" x14ac:dyDescent="0.2">
      <c r="U1674" s="205"/>
      <c r="V1674" s="205"/>
      <c r="W1674" s="205"/>
      <c r="X1674" s="205"/>
    </row>
    <row r="1675" spans="21:24" x14ac:dyDescent="0.2">
      <c r="U1675" s="205"/>
      <c r="V1675" s="205"/>
      <c r="W1675" s="205"/>
      <c r="X1675" s="205"/>
    </row>
    <row r="1676" spans="21:24" x14ac:dyDescent="0.2">
      <c r="U1676" s="205"/>
      <c r="V1676" s="205"/>
      <c r="W1676" s="205"/>
      <c r="X1676" s="205"/>
    </row>
    <row r="1677" spans="21:24" x14ac:dyDescent="0.2">
      <c r="U1677" s="205"/>
      <c r="V1677" s="205"/>
      <c r="W1677" s="205"/>
      <c r="X1677" s="205"/>
    </row>
    <row r="1678" spans="21:24" x14ac:dyDescent="0.2">
      <c r="U1678" s="205"/>
      <c r="V1678" s="205"/>
      <c r="W1678" s="205"/>
      <c r="X1678" s="205"/>
    </row>
    <row r="1679" spans="21:24" x14ac:dyDescent="0.2">
      <c r="U1679" s="205"/>
      <c r="V1679" s="205"/>
      <c r="W1679" s="205"/>
      <c r="X1679" s="205"/>
    </row>
    <row r="1680" spans="21:24" x14ac:dyDescent="0.2">
      <c r="U1680" s="205"/>
      <c r="V1680" s="205"/>
      <c r="W1680" s="205"/>
      <c r="X1680" s="205"/>
    </row>
    <row r="1681" spans="21:24" x14ac:dyDescent="0.2">
      <c r="U1681" s="205"/>
      <c r="V1681" s="205"/>
      <c r="W1681" s="205"/>
      <c r="X1681" s="205"/>
    </row>
    <row r="1682" spans="21:24" x14ac:dyDescent="0.2">
      <c r="U1682" s="205"/>
      <c r="V1682" s="205"/>
      <c r="W1682" s="205"/>
      <c r="X1682" s="205"/>
    </row>
    <row r="1683" spans="21:24" x14ac:dyDescent="0.2">
      <c r="U1683" s="205"/>
      <c r="V1683" s="205"/>
      <c r="W1683" s="205"/>
      <c r="X1683" s="205"/>
    </row>
    <row r="1684" spans="21:24" x14ac:dyDescent="0.2">
      <c r="U1684" s="205"/>
      <c r="V1684" s="205"/>
      <c r="W1684" s="205"/>
      <c r="X1684" s="205"/>
    </row>
    <row r="1685" spans="21:24" x14ac:dyDescent="0.2">
      <c r="U1685" s="205"/>
      <c r="V1685" s="205"/>
      <c r="W1685" s="205"/>
      <c r="X1685" s="205"/>
    </row>
    <row r="1686" spans="21:24" x14ac:dyDescent="0.2">
      <c r="U1686" s="205"/>
      <c r="V1686" s="205"/>
      <c r="W1686" s="205"/>
      <c r="X1686" s="205"/>
    </row>
    <row r="1687" spans="21:24" x14ac:dyDescent="0.2">
      <c r="U1687" s="205"/>
      <c r="V1687" s="205"/>
      <c r="W1687" s="205"/>
      <c r="X1687" s="205"/>
    </row>
    <row r="1688" spans="21:24" x14ac:dyDescent="0.2">
      <c r="U1688" s="205"/>
      <c r="V1688" s="205"/>
      <c r="W1688" s="205"/>
      <c r="X1688" s="205"/>
    </row>
    <row r="1689" spans="21:24" x14ac:dyDescent="0.2">
      <c r="U1689" s="205"/>
      <c r="V1689" s="205"/>
      <c r="W1689" s="205"/>
      <c r="X1689" s="205"/>
    </row>
    <row r="1690" spans="21:24" x14ac:dyDescent="0.2">
      <c r="U1690" s="205"/>
      <c r="V1690" s="205"/>
      <c r="W1690" s="205"/>
      <c r="X1690" s="205"/>
    </row>
    <row r="1691" spans="21:24" x14ac:dyDescent="0.2">
      <c r="U1691" s="205"/>
      <c r="V1691" s="205"/>
      <c r="W1691" s="205"/>
      <c r="X1691" s="205"/>
    </row>
    <row r="1692" spans="21:24" x14ac:dyDescent="0.2">
      <c r="U1692" s="205"/>
      <c r="V1692" s="205"/>
      <c r="W1692" s="205"/>
      <c r="X1692" s="205"/>
    </row>
    <row r="1693" spans="21:24" x14ac:dyDescent="0.2">
      <c r="U1693" s="205"/>
      <c r="V1693" s="205"/>
      <c r="W1693" s="205"/>
      <c r="X1693" s="205"/>
    </row>
    <row r="1694" spans="21:24" x14ac:dyDescent="0.2">
      <c r="U1694" s="205"/>
      <c r="V1694" s="205"/>
      <c r="W1694" s="205"/>
      <c r="X1694" s="205"/>
    </row>
    <row r="1695" spans="21:24" x14ac:dyDescent="0.2">
      <c r="U1695" s="205"/>
      <c r="V1695" s="205"/>
      <c r="W1695" s="205"/>
      <c r="X1695" s="205"/>
    </row>
    <row r="1696" spans="21:24" x14ac:dyDescent="0.2">
      <c r="U1696" s="205"/>
      <c r="V1696" s="205"/>
      <c r="W1696" s="205"/>
      <c r="X1696" s="205"/>
    </row>
    <row r="1697" spans="21:24" x14ac:dyDescent="0.2">
      <c r="U1697" s="205"/>
      <c r="V1697" s="205"/>
      <c r="W1697" s="205"/>
      <c r="X1697" s="205"/>
    </row>
    <row r="1698" spans="21:24" x14ac:dyDescent="0.2">
      <c r="U1698" s="205"/>
      <c r="V1698" s="205"/>
      <c r="W1698" s="205"/>
      <c r="X1698" s="205"/>
    </row>
    <row r="1699" spans="21:24" x14ac:dyDescent="0.2">
      <c r="U1699" s="205"/>
      <c r="V1699" s="205"/>
      <c r="W1699" s="205"/>
      <c r="X1699" s="205"/>
    </row>
    <row r="1700" spans="21:24" x14ac:dyDescent="0.2">
      <c r="U1700" s="205"/>
      <c r="V1700" s="205"/>
      <c r="W1700" s="205"/>
      <c r="X1700" s="205"/>
    </row>
    <row r="1701" spans="21:24" x14ac:dyDescent="0.2">
      <c r="U1701" s="205"/>
      <c r="V1701" s="205"/>
      <c r="W1701" s="205"/>
      <c r="X1701" s="205"/>
    </row>
    <row r="1702" spans="21:24" x14ac:dyDescent="0.2">
      <c r="U1702" s="205"/>
      <c r="V1702" s="205"/>
      <c r="W1702" s="205"/>
      <c r="X1702" s="205"/>
    </row>
    <row r="1703" spans="21:24" x14ac:dyDescent="0.2">
      <c r="U1703" s="205"/>
      <c r="V1703" s="205"/>
      <c r="W1703" s="205"/>
      <c r="X1703" s="205"/>
    </row>
    <row r="1704" spans="21:24" x14ac:dyDescent="0.2">
      <c r="U1704" s="205"/>
      <c r="V1704" s="205"/>
      <c r="W1704" s="205"/>
      <c r="X1704" s="205"/>
    </row>
    <row r="1705" spans="21:24" x14ac:dyDescent="0.2">
      <c r="U1705" s="205"/>
      <c r="V1705" s="205"/>
      <c r="W1705" s="205"/>
      <c r="X1705" s="205"/>
    </row>
    <row r="1706" spans="21:24" x14ac:dyDescent="0.2">
      <c r="U1706" s="205"/>
      <c r="V1706" s="205"/>
      <c r="W1706" s="205"/>
      <c r="X1706" s="205"/>
    </row>
    <row r="1707" spans="21:24" x14ac:dyDescent="0.2">
      <c r="U1707" s="205"/>
      <c r="V1707" s="205"/>
      <c r="W1707" s="205"/>
      <c r="X1707" s="205"/>
    </row>
    <row r="1708" spans="21:24" x14ac:dyDescent="0.2">
      <c r="U1708" s="205"/>
      <c r="V1708" s="205"/>
      <c r="W1708" s="205"/>
      <c r="X1708" s="205"/>
    </row>
    <row r="1709" spans="21:24" x14ac:dyDescent="0.2">
      <c r="U1709" s="205"/>
      <c r="V1709" s="205"/>
      <c r="W1709" s="205"/>
      <c r="X1709" s="205"/>
    </row>
    <row r="1710" spans="21:24" x14ac:dyDescent="0.2">
      <c r="U1710" s="205"/>
      <c r="V1710" s="205"/>
      <c r="W1710" s="205"/>
      <c r="X1710" s="205"/>
    </row>
    <row r="1711" spans="21:24" x14ac:dyDescent="0.2">
      <c r="U1711" s="205"/>
      <c r="V1711" s="205"/>
      <c r="W1711" s="205"/>
      <c r="X1711" s="205"/>
    </row>
    <row r="1712" spans="21:24" x14ac:dyDescent="0.2">
      <c r="U1712" s="205"/>
      <c r="V1712" s="205"/>
      <c r="W1712" s="205"/>
      <c r="X1712" s="205"/>
    </row>
    <row r="1713" spans="21:24" x14ac:dyDescent="0.2">
      <c r="U1713" s="205"/>
      <c r="V1713" s="205"/>
      <c r="W1713" s="205"/>
      <c r="X1713" s="205"/>
    </row>
    <row r="1714" spans="21:24" x14ac:dyDescent="0.2">
      <c r="U1714" s="205"/>
      <c r="V1714" s="205"/>
      <c r="W1714" s="205"/>
      <c r="X1714" s="205"/>
    </row>
    <row r="1715" spans="21:24" x14ac:dyDescent="0.2">
      <c r="U1715" s="205"/>
      <c r="V1715" s="205"/>
      <c r="W1715" s="205"/>
      <c r="X1715" s="205"/>
    </row>
    <row r="1716" spans="21:24" x14ac:dyDescent="0.2">
      <c r="U1716" s="205"/>
      <c r="V1716" s="205"/>
      <c r="W1716" s="205"/>
      <c r="X1716" s="205"/>
    </row>
    <row r="1717" spans="21:24" x14ac:dyDescent="0.2">
      <c r="U1717" s="205"/>
      <c r="V1717" s="205"/>
      <c r="W1717" s="205"/>
      <c r="X1717" s="205"/>
    </row>
    <row r="1718" spans="21:24" x14ac:dyDescent="0.2">
      <c r="U1718" s="205"/>
      <c r="V1718" s="205"/>
      <c r="W1718" s="205"/>
      <c r="X1718" s="205"/>
    </row>
    <row r="1719" spans="21:24" x14ac:dyDescent="0.2">
      <c r="U1719" s="205"/>
      <c r="V1719" s="205"/>
      <c r="W1719" s="205"/>
      <c r="X1719" s="205"/>
    </row>
    <row r="1720" spans="21:24" x14ac:dyDescent="0.2">
      <c r="U1720" s="205"/>
      <c r="V1720" s="205"/>
      <c r="W1720" s="205"/>
      <c r="X1720" s="205"/>
    </row>
    <row r="1721" spans="21:24" x14ac:dyDescent="0.2">
      <c r="U1721" s="205"/>
      <c r="V1721" s="205"/>
      <c r="W1721" s="205"/>
      <c r="X1721" s="205"/>
    </row>
    <row r="1722" spans="21:24" x14ac:dyDescent="0.2">
      <c r="U1722" s="205"/>
      <c r="V1722" s="205"/>
      <c r="W1722" s="205"/>
      <c r="X1722" s="205"/>
    </row>
    <row r="1723" spans="21:24" x14ac:dyDescent="0.2">
      <c r="U1723" s="205"/>
      <c r="V1723" s="205"/>
      <c r="W1723" s="205"/>
      <c r="X1723" s="205"/>
    </row>
    <row r="1724" spans="21:24" x14ac:dyDescent="0.2">
      <c r="U1724" s="205"/>
      <c r="V1724" s="205"/>
      <c r="W1724" s="205"/>
      <c r="X1724" s="205"/>
    </row>
    <row r="1725" spans="21:24" x14ac:dyDescent="0.2">
      <c r="U1725" s="205"/>
      <c r="V1725" s="205"/>
      <c r="W1725" s="205"/>
      <c r="X1725" s="205"/>
    </row>
    <row r="1726" spans="21:24" x14ac:dyDescent="0.2">
      <c r="U1726" s="205"/>
      <c r="V1726" s="205"/>
      <c r="W1726" s="205"/>
      <c r="X1726" s="205"/>
    </row>
    <row r="1727" spans="21:24" x14ac:dyDescent="0.2">
      <c r="U1727" s="205"/>
      <c r="V1727" s="205"/>
      <c r="W1727" s="205"/>
      <c r="X1727" s="205"/>
    </row>
    <row r="1728" spans="21:24" x14ac:dyDescent="0.2">
      <c r="U1728" s="205"/>
      <c r="V1728" s="205"/>
      <c r="W1728" s="205"/>
      <c r="X1728" s="205"/>
    </row>
    <row r="1729" spans="21:24" x14ac:dyDescent="0.2">
      <c r="U1729" s="205"/>
      <c r="V1729" s="205"/>
      <c r="W1729" s="205"/>
      <c r="X1729" s="205"/>
    </row>
    <row r="1730" spans="21:24" x14ac:dyDescent="0.2">
      <c r="U1730" s="205"/>
      <c r="V1730" s="205"/>
      <c r="W1730" s="205"/>
      <c r="X1730" s="205"/>
    </row>
    <row r="1731" spans="21:24" x14ac:dyDescent="0.2">
      <c r="U1731" s="205"/>
      <c r="V1731" s="205"/>
      <c r="W1731" s="205"/>
      <c r="X1731" s="205"/>
    </row>
    <row r="1732" spans="21:24" x14ac:dyDescent="0.2">
      <c r="U1732" s="205"/>
      <c r="V1732" s="205"/>
      <c r="W1732" s="205"/>
      <c r="X1732" s="205"/>
    </row>
    <row r="1733" spans="21:24" x14ac:dyDescent="0.2">
      <c r="U1733" s="205"/>
      <c r="V1733" s="205"/>
      <c r="W1733" s="205"/>
      <c r="X1733" s="205"/>
    </row>
    <row r="1734" spans="21:24" x14ac:dyDescent="0.2">
      <c r="U1734" s="205"/>
      <c r="V1734" s="205"/>
      <c r="W1734" s="205"/>
      <c r="X1734" s="205"/>
    </row>
    <row r="1735" spans="21:24" x14ac:dyDescent="0.2">
      <c r="U1735" s="205"/>
      <c r="V1735" s="205"/>
      <c r="W1735" s="205"/>
      <c r="X1735" s="205"/>
    </row>
    <row r="1736" spans="21:24" x14ac:dyDescent="0.2">
      <c r="U1736" s="205"/>
      <c r="V1736" s="205"/>
      <c r="W1736" s="205"/>
      <c r="X1736" s="205"/>
    </row>
    <row r="1737" spans="21:24" x14ac:dyDescent="0.2">
      <c r="U1737" s="205"/>
      <c r="V1737" s="205"/>
      <c r="W1737" s="205"/>
      <c r="X1737" s="205"/>
    </row>
    <row r="1738" spans="21:24" x14ac:dyDescent="0.2">
      <c r="U1738" s="205"/>
      <c r="V1738" s="205"/>
      <c r="W1738" s="205"/>
      <c r="X1738" s="205"/>
    </row>
    <row r="1739" spans="21:24" x14ac:dyDescent="0.2">
      <c r="U1739" s="205"/>
      <c r="V1739" s="205"/>
      <c r="W1739" s="205"/>
      <c r="X1739" s="205"/>
    </row>
    <row r="1740" spans="21:24" x14ac:dyDescent="0.2">
      <c r="U1740" s="205"/>
      <c r="V1740" s="205"/>
      <c r="W1740" s="205"/>
      <c r="X1740" s="205"/>
    </row>
    <row r="1741" spans="21:24" x14ac:dyDescent="0.2">
      <c r="U1741" s="205"/>
      <c r="V1741" s="205"/>
      <c r="W1741" s="205"/>
      <c r="X1741" s="205"/>
    </row>
    <row r="1742" spans="21:24" x14ac:dyDescent="0.2">
      <c r="U1742" s="205"/>
      <c r="V1742" s="205"/>
      <c r="W1742" s="205"/>
      <c r="X1742" s="205"/>
    </row>
    <row r="1743" spans="21:24" x14ac:dyDescent="0.2">
      <c r="U1743" s="205"/>
      <c r="V1743" s="205"/>
      <c r="W1743" s="205"/>
      <c r="X1743" s="205"/>
    </row>
    <row r="1744" spans="21:24" x14ac:dyDescent="0.2">
      <c r="U1744" s="205"/>
      <c r="V1744" s="205"/>
      <c r="W1744" s="205"/>
      <c r="X1744" s="205"/>
    </row>
    <row r="1745" spans="21:24" x14ac:dyDescent="0.2">
      <c r="U1745" s="205"/>
      <c r="V1745" s="205"/>
      <c r="W1745" s="205"/>
      <c r="X1745" s="205"/>
    </row>
    <row r="1746" spans="21:24" x14ac:dyDescent="0.2">
      <c r="U1746" s="205"/>
      <c r="V1746" s="205"/>
      <c r="W1746" s="205"/>
      <c r="X1746" s="205"/>
    </row>
    <row r="1747" spans="21:24" x14ac:dyDescent="0.2">
      <c r="U1747" s="205"/>
      <c r="V1747" s="205"/>
      <c r="W1747" s="205"/>
      <c r="X1747" s="205"/>
    </row>
    <row r="1748" spans="21:24" x14ac:dyDescent="0.2">
      <c r="U1748" s="205"/>
      <c r="V1748" s="205"/>
      <c r="W1748" s="205"/>
      <c r="X1748" s="205"/>
    </row>
    <row r="1749" spans="21:24" x14ac:dyDescent="0.2">
      <c r="U1749" s="205"/>
      <c r="V1749" s="205"/>
      <c r="W1749" s="205"/>
      <c r="X1749" s="205"/>
    </row>
    <row r="1750" spans="21:24" x14ac:dyDescent="0.2">
      <c r="U1750" s="205"/>
      <c r="V1750" s="205"/>
      <c r="W1750" s="205"/>
      <c r="X1750" s="205"/>
    </row>
    <row r="1751" spans="21:24" x14ac:dyDescent="0.2">
      <c r="U1751" s="205"/>
      <c r="V1751" s="205"/>
      <c r="W1751" s="205"/>
      <c r="X1751" s="205"/>
    </row>
    <row r="1752" spans="21:24" x14ac:dyDescent="0.2">
      <c r="U1752" s="205"/>
      <c r="V1752" s="205"/>
      <c r="W1752" s="205"/>
      <c r="X1752" s="205"/>
    </row>
    <row r="1753" spans="21:24" x14ac:dyDescent="0.2">
      <c r="U1753" s="205"/>
      <c r="V1753" s="205"/>
      <c r="W1753" s="205"/>
      <c r="X1753" s="205"/>
    </row>
    <row r="1754" spans="21:24" x14ac:dyDescent="0.2">
      <c r="U1754" s="205"/>
      <c r="V1754" s="205"/>
      <c r="W1754" s="205"/>
      <c r="X1754" s="205"/>
    </row>
    <row r="1755" spans="21:24" x14ac:dyDescent="0.2">
      <c r="U1755" s="205"/>
      <c r="V1755" s="205"/>
      <c r="W1755" s="205"/>
      <c r="X1755" s="205"/>
    </row>
    <row r="1756" spans="21:24" x14ac:dyDescent="0.2">
      <c r="U1756" s="205"/>
      <c r="V1756" s="205"/>
      <c r="W1756" s="205"/>
      <c r="X1756" s="205"/>
    </row>
    <row r="1757" spans="21:24" x14ac:dyDescent="0.2">
      <c r="U1757" s="205"/>
      <c r="V1757" s="205"/>
      <c r="W1757" s="205"/>
      <c r="X1757" s="205"/>
    </row>
    <row r="1758" spans="21:24" x14ac:dyDescent="0.2">
      <c r="U1758" s="205"/>
      <c r="V1758" s="205"/>
      <c r="W1758" s="205"/>
      <c r="X1758" s="205"/>
    </row>
    <row r="1759" spans="21:24" x14ac:dyDescent="0.2">
      <c r="U1759" s="205"/>
      <c r="V1759" s="205"/>
      <c r="W1759" s="205"/>
      <c r="X1759" s="205"/>
    </row>
    <row r="1760" spans="21:24" x14ac:dyDescent="0.2">
      <c r="U1760" s="205"/>
      <c r="V1760" s="205"/>
      <c r="W1760" s="205"/>
      <c r="X1760" s="205"/>
    </row>
    <row r="1761" spans="21:24" x14ac:dyDescent="0.2">
      <c r="U1761" s="205"/>
      <c r="V1761" s="205"/>
      <c r="W1761" s="205"/>
      <c r="X1761" s="205"/>
    </row>
    <row r="1762" spans="21:24" x14ac:dyDescent="0.2">
      <c r="U1762" s="205"/>
      <c r="V1762" s="205"/>
      <c r="W1762" s="205"/>
      <c r="X1762" s="205"/>
    </row>
    <row r="1763" spans="21:24" x14ac:dyDescent="0.2">
      <c r="U1763" s="205"/>
      <c r="V1763" s="205"/>
      <c r="W1763" s="205"/>
      <c r="X1763" s="205"/>
    </row>
    <row r="1764" spans="21:24" x14ac:dyDescent="0.2">
      <c r="U1764" s="205"/>
      <c r="V1764" s="205"/>
      <c r="W1764" s="205"/>
      <c r="X1764" s="205"/>
    </row>
    <row r="1765" spans="21:24" x14ac:dyDescent="0.2">
      <c r="U1765" s="205"/>
      <c r="V1765" s="205"/>
      <c r="W1765" s="205"/>
      <c r="X1765" s="205"/>
    </row>
    <row r="1766" spans="21:24" x14ac:dyDescent="0.2">
      <c r="U1766" s="205"/>
      <c r="V1766" s="205"/>
      <c r="W1766" s="205"/>
      <c r="X1766" s="205"/>
    </row>
    <row r="1767" spans="21:24" x14ac:dyDescent="0.2">
      <c r="U1767" s="205"/>
      <c r="V1767" s="205"/>
      <c r="W1767" s="205"/>
      <c r="X1767" s="205"/>
    </row>
    <row r="1768" spans="21:24" x14ac:dyDescent="0.2">
      <c r="U1768" s="205"/>
      <c r="V1768" s="205"/>
      <c r="W1768" s="205"/>
      <c r="X1768" s="205"/>
    </row>
    <row r="1769" spans="21:24" x14ac:dyDescent="0.2">
      <c r="U1769" s="205"/>
      <c r="V1769" s="205"/>
      <c r="W1769" s="205"/>
      <c r="X1769" s="205"/>
    </row>
    <row r="1770" spans="21:24" x14ac:dyDescent="0.2">
      <c r="U1770" s="205"/>
      <c r="V1770" s="205"/>
      <c r="W1770" s="205"/>
      <c r="X1770" s="205"/>
    </row>
    <row r="1771" spans="21:24" x14ac:dyDescent="0.2">
      <c r="U1771" s="205"/>
      <c r="V1771" s="205"/>
      <c r="W1771" s="205"/>
      <c r="X1771" s="205"/>
    </row>
    <row r="1772" spans="21:24" x14ac:dyDescent="0.2">
      <c r="U1772" s="205"/>
      <c r="V1772" s="205"/>
      <c r="W1772" s="205"/>
      <c r="X1772" s="205"/>
    </row>
    <row r="1773" spans="21:24" x14ac:dyDescent="0.2">
      <c r="U1773" s="205"/>
      <c r="V1773" s="205"/>
      <c r="W1773" s="205"/>
      <c r="X1773" s="205"/>
    </row>
    <row r="1774" spans="21:24" x14ac:dyDescent="0.2">
      <c r="U1774" s="205"/>
      <c r="V1774" s="205"/>
      <c r="W1774" s="205"/>
      <c r="X1774" s="205"/>
    </row>
    <row r="1775" spans="21:24" x14ac:dyDescent="0.2">
      <c r="U1775" s="205"/>
      <c r="V1775" s="205"/>
      <c r="W1775" s="205"/>
      <c r="X1775" s="205"/>
    </row>
    <row r="1776" spans="21:24" x14ac:dyDescent="0.2">
      <c r="U1776" s="205"/>
      <c r="V1776" s="205"/>
      <c r="W1776" s="205"/>
      <c r="X1776" s="205"/>
    </row>
    <row r="1777" spans="21:24" x14ac:dyDescent="0.2">
      <c r="U1777" s="205"/>
      <c r="V1777" s="205"/>
      <c r="W1777" s="205"/>
      <c r="X1777" s="205"/>
    </row>
    <row r="1778" spans="21:24" x14ac:dyDescent="0.2">
      <c r="U1778" s="205"/>
      <c r="V1778" s="205"/>
      <c r="W1778" s="205"/>
      <c r="X1778" s="205"/>
    </row>
    <row r="1779" spans="21:24" x14ac:dyDescent="0.2">
      <c r="U1779" s="205"/>
      <c r="V1779" s="205"/>
      <c r="W1779" s="205"/>
      <c r="X1779" s="205"/>
    </row>
    <row r="1780" spans="21:24" x14ac:dyDescent="0.2">
      <c r="U1780" s="205"/>
      <c r="V1780" s="205"/>
      <c r="W1780" s="205"/>
      <c r="X1780" s="205"/>
    </row>
    <row r="1781" spans="21:24" x14ac:dyDescent="0.2">
      <c r="U1781" s="205"/>
      <c r="V1781" s="205"/>
      <c r="W1781" s="205"/>
      <c r="X1781" s="205"/>
    </row>
    <row r="1782" spans="21:24" x14ac:dyDescent="0.2">
      <c r="U1782" s="205"/>
      <c r="V1782" s="205"/>
      <c r="W1782" s="205"/>
      <c r="X1782" s="205"/>
    </row>
    <row r="1783" spans="21:24" x14ac:dyDescent="0.2">
      <c r="U1783" s="205"/>
      <c r="V1783" s="205"/>
      <c r="W1783" s="205"/>
      <c r="X1783" s="205"/>
    </row>
    <row r="1784" spans="21:24" x14ac:dyDescent="0.2">
      <c r="U1784" s="205"/>
      <c r="V1784" s="205"/>
      <c r="W1784" s="205"/>
      <c r="X1784" s="205"/>
    </row>
    <row r="1785" spans="21:24" x14ac:dyDescent="0.2">
      <c r="U1785" s="205"/>
      <c r="V1785" s="205"/>
      <c r="W1785" s="205"/>
      <c r="X1785" s="205"/>
    </row>
    <row r="1786" spans="21:24" x14ac:dyDescent="0.2">
      <c r="U1786" s="205"/>
      <c r="V1786" s="205"/>
      <c r="W1786" s="205"/>
      <c r="X1786" s="205"/>
    </row>
    <row r="1787" spans="21:24" x14ac:dyDescent="0.2">
      <c r="U1787" s="205"/>
      <c r="V1787" s="205"/>
      <c r="W1787" s="205"/>
      <c r="X1787" s="205"/>
    </row>
    <row r="1788" spans="21:24" x14ac:dyDescent="0.2">
      <c r="U1788" s="205"/>
      <c r="V1788" s="205"/>
      <c r="W1788" s="205"/>
      <c r="X1788" s="205"/>
    </row>
    <row r="1789" spans="21:24" x14ac:dyDescent="0.2">
      <c r="U1789" s="205"/>
      <c r="V1789" s="205"/>
      <c r="W1789" s="205"/>
      <c r="X1789" s="205"/>
    </row>
    <row r="1790" spans="21:24" x14ac:dyDescent="0.2">
      <c r="U1790" s="205"/>
      <c r="V1790" s="205"/>
      <c r="W1790" s="205"/>
      <c r="X1790" s="205"/>
    </row>
    <row r="1791" spans="21:24" x14ac:dyDescent="0.2">
      <c r="U1791" s="205"/>
      <c r="V1791" s="205"/>
      <c r="W1791" s="205"/>
      <c r="X1791" s="205"/>
    </row>
    <row r="1792" spans="21:24" x14ac:dyDescent="0.2">
      <c r="U1792" s="205"/>
      <c r="V1792" s="205"/>
      <c r="W1792" s="205"/>
      <c r="X1792" s="205"/>
    </row>
    <row r="1793" spans="21:24" x14ac:dyDescent="0.2">
      <c r="U1793" s="205"/>
      <c r="V1793" s="205"/>
      <c r="W1793" s="205"/>
      <c r="X1793" s="205"/>
    </row>
    <row r="1794" spans="21:24" x14ac:dyDescent="0.2">
      <c r="U1794" s="205"/>
      <c r="V1794" s="205"/>
      <c r="W1794" s="205"/>
      <c r="X1794" s="205"/>
    </row>
    <row r="1795" spans="21:24" x14ac:dyDescent="0.2">
      <c r="U1795" s="205"/>
      <c r="V1795" s="205"/>
      <c r="W1795" s="205"/>
      <c r="X1795" s="205"/>
    </row>
    <row r="1796" spans="21:24" x14ac:dyDescent="0.2">
      <c r="U1796" s="205"/>
      <c r="V1796" s="205"/>
      <c r="W1796" s="205"/>
      <c r="X1796" s="205"/>
    </row>
    <row r="1797" spans="21:24" x14ac:dyDescent="0.2">
      <c r="U1797" s="205"/>
      <c r="V1797" s="205"/>
      <c r="W1797" s="205"/>
      <c r="X1797" s="205"/>
    </row>
    <row r="1798" spans="21:24" x14ac:dyDescent="0.2">
      <c r="U1798" s="205"/>
      <c r="V1798" s="205"/>
      <c r="W1798" s="205"/>
      <c r="X1798" s="205"/>
    </row>
    <row r="1799" spans="21:24" x14ac:dyDescent="0.2">
      <c r="U1799" s="205"/>
      <c r="V1799" s="205"/>
      <c r="W1799" s="205"/>
      <c r="X1799" s="205"/>
    </row>
    <row r="1800" spans="21:24" x14ac:dyDescent="0.2">
      <c r="U1800" s="205"/>
      <c r="V1800" s="205"/>
      <c r="W1800" s="205"/>
      <c r="X1800" s="205"/>
    </row>
    <row r="1801" spans="21:24" x14ac:dyDescent="0.2">
      <c r="U1801" s="205"/>
      <c r="V1801" s="205"/>
      <c r="W1801" s="205"/>
      <c r="X1801" s="205"/>
    </row>
    <row r="1802" spans="21:24" x14ac:dyDescent="0.2">
      <c r="U1802" s="205"/>
      <c r="V1802" s="205"/>
      <c r="W1802" s="205"/>
      <c r="X1802" s="205"/>
    </row>
    <row r="1803" spans="21:24" x14ac:dyDescent="0.2">
      <c r="U1803" s="205"/>
      <c r="V1803" s="205"/>
      <c r="W1803" s="205"/>
      <c r="X1803" s="205"/>
    </row>
    <row r="1804" spans="21:24" x14ac:dyDescent="0.2">
      <c r="U1804" s="205"/>
      <c r="V1804" s="205"/>
      <c r="W1804" s="205"/>
      <c r="X1804" s="205"/>
    </row>
    <row r="1805" spans="21:24" x14ac:dyDescent="0.2">
      <c r="U1805" s="205"/>
      <c r="V1805" s="205"/>
      <c r="W1805" s="205"/>
      <c r="X1805" s="205"/>
    </row>
    <row r="1806" spans="21:24" x14ac:dyDescent="0.2">
      <c r="U1806" s="205"/>
      <c r="V1806" s="205"/>
      <c r="W1806" s="205"/>
      <c r="X1806" s="205"/>
    </row>
    <row r="1807" spans="21:24" x14ac:dyDescent="0.2">
      <c r="U1807" s="205"/>
      <c r="V1807" s="205"/>
      <c r="W1807" s="205"/>
      <c r="X1807" s="205"/>
    </row>
    <row r="1808" spans="21:24" x14ac:dyDescent="0.2">
      <c r="U1808" s="205"/>
      <c r="V1808" s="205"/>
      <c r="W1808" s="205"/>
      <c r="X1808" s="205"/>
    </row>
    <row r="1809" spans="21:24" x14ac:dyDescent="0.2">
      <c r="U1809" s="205"/>
      <c r="V1809" s="205"/>
      <c r="W1809" s="205"/>
      <c r="X1809" s="205"/>
    </row>
    <row r="1810" spans="21:24" x14ac:dyDescent="0.2">
      <c r="U1810" s="205"/>
      <c r="V1810" s="205"/>
      <c r="W1810" s="205"/>
      <c r="X1810" s="205"/>
    </row>
    <row r="1811" spans="21:24" x14ac:dyDescent="0.2">
      <c r="U1811" s="205"/>
      <c r="V1811" s="205"/>
      <c r="W1811" s="205"/>
      <c r="X1811" s="205"/>
    </row>
    <row r="1812" spans="21:24" x14ac:dyDescent="0.2">
      <c r="U1812" s="205"/>
      <c r="V1812" s="205"/>
      <c r="W1812" s="205"/>
      <c r="X1812" s="205"/>
    </row>
    <row r="1813" spans="21:24" x14ac:dyDescent="0.2">
      <c r="U1813" s="205"/>
      <c r="V1813" s="205"/>
      <c r="W1813" s="205"/>
      <c r="X1813" s="205"/>
    </row>
    <row r="1814" spans="21:24" x14ac:dyDescent="0.2">
      <c r="U1814" s="205"/>
      <c r="V1814" s="205"/>
      <c r="W1814" s="205"/>
      <c r="X1814" s="205"/>
    </row>
    <row r="1815" spans="21:24" x14ac:dyDescent="0.2">
      <c r="U1815" s="205"/>
      <c r="V1815" s="205"/>
      <c r="W1815" s="205"/>
      <c r="X1815" s="205"/>
    </row>
    <row r="1816" spans="21:24" x14ac:dyDescent="0.2">
      <c r="U1816" s="205"/>
      <c r="V1816" s="205"/>
      <c r="W1816" s="205"/>
      <c r="X1816" s="205"/>
    </row>
    <row r="1817" spans="21:24" x14ac:dyDescent="0.2">
      <c r="U1817" s="205"/>
      <c r="V1817" s="205"/>
      <c r="W1817" s="205"/>
      <c r="X1817" s="205"/>
    </row>
    <row r="1818" spans="21:24" x14ac:dyDescent="0.2">
      <c r="U1818" s="205"/>
      <c r="V1818" s="205"/>
      <c r="W1818" s="205"/>
      <c r="X1818" s="205"/>
    </row>
    <row r="1819" spans="21:24" x14ac:dyDescent="0.2">
      <c r="U1819" s="205"/>
      <c r="V1819" s="205"/>
      <c r="W1819" s="205"/>
      <c r="X1819" s="205"/>
    </row>
    <row r="1820" spans="21:24" x14ac:dyDescent="0.2">
      <c r="U1820" s="205"/>
      <c r="V1820" s="205"/>
      <c r="W1820" s="205"/>
      <c r="X1820" s="205"/>
    </row>
    <row r="1821" spans="21:24" x14ac:dyDescent="0.2">
      <c r="U1821" s="205"/>
      <c r="V1821" s="205"/>
      <c r="W1821" s="205"/>
      <c r="X1821" s="205"/>
    </row>
    <row r="1822" spans="21:24" x14ac:dyDescent="0.2">
      <c r="U1822" s="205"/>
      <c r="V1822" s="205"/>
      <c r="W1822" s="205"/>
      <c r="X1822" s="205"/>
    </row>
    <row r="1823" spans="21:24" x14ac:dyDescent="0.2">
      <c r="U1823" s="205"/>
      <c r="V1823" s="205"/>
      <c r="W1823" s="205"/>
      <c r="X1823" s="205"/>
    </row>
    <row r="1824" spans="21:24" x14ac:dyDescent="0.2">
      <c r="U1824" s="205"/>
      <c r="V1824" s="205"/>
      <c r="W1824" s="205"/>
      <c r="X1824" s="205"/>
    </row>
    <row r="1825" spans="21:24" x14ac:dyDescent="0.2">
      <c r="U1825" s="205"/>
      <c r="V1825" s="205"/>
      <c r="W1825" s="205"/>
      <c r="X1825" s="205"/>
    </row>
    <row r="1826" spans="21:24" x14ac:dyDescent="0.2">
      <c r="U1826" s="205"/>
      <c r="V1826" s="205"/>
      <c r="W1826" s="205"/>
      <c r="X1826" s="205"/>
    </row>
    <row r="1827" spans="21:24" x14ac:dyDescent="0.2">
      <c r="U1827" s="205"/>
      <c r="V1827" s="205"/>
      <c r="W1827" s="205"/>
      <c r="X1827" s="205"/>
    </row>
    <row r="1828" spans="21:24" x14ac:dyDescent="0.2">
      <c r="U1828" s="205"/>
      <c r="V1828" s="205"/>
      <c r="W1828" s="205"/>
      <c r="X1828" s="205"/>
    </row>
    <row r="1829" spans="21:24" x14ac:dyDescent="0.2">
      <c r="U1829" s="205"/>
      <c r="V1829" s="205"/>
      <c r="W1829" s="205"/>
      <c r="X1829" s="205"/>
    </row>
    <row r="1830" spans="21:24" x14ac:dyDescent="0.2">
      <c r="U1830" s="205"/>
      <c r="V1830" s="205"/>
      <c r="W1830" s="205"/>
      <c r="X1830" s="205"/>
    </row>
    <row r="1831" spans="21:24" x14ac:dyDescent="0.2">
      <c r="U1831" s="205"/>
      <c r="V1831" s="205"/>
      <c r="W1831" s="205"/>
      <c r="X1831" s="205"/>
    </row>
    <row r="1832" spans="21:24" x14ac:dyDescent="0.2">
      <c r="U1832" s="205"/>
      <c r="V1832" s="205"/>
      <c r="W1832" s="205"/>
      <c r="X1832" s="205"/>
    </row>
    <row r="1833" spans="21:24" x14ac:dyDescent="0.2">
      <c r="U1833" s="205"/>
      <c r="V1833" s="205"/>
      <c r="W1833" s="205"/>
      <c r="X1833" s="205"/>
    </row>
    <row r="1834" spans="21:24" x14ac:dyDescent="0.2">
      <c r="U1834" s="205"/>
      <c r="V1834" s="205"/>
      <c r="W1834" s="205"/>
      <c r="X1834" s="205"/>
    </row>
    <row r="1835" spans="21:24" x14ac:dyDescent="0.2">
      <c r="U1835" s="205"/>
      <c r="V1835" s="205"/>
      <c r="W1835" s="205"/>
      <c r="X1835" s="205"/>
    </row>
    <row r="1836" spans="21:24" x14ac:dyDescent="0.2">
      <c r="U1836" s="205"/>
      <c r="V1836" s="205"/>
      <c r="W1836" s="205"/>
      <c r="X1836" s="205"/>
    </row>
    <row r="1837" spans="21:24" x14ac:dyDescent="0.2">
      <c r="U1837" s="205"/>
      <c r="V1837" s="205"/>
      <c r="W1837" s="205"/>
      <c r="X1837" s="205"/>
    </row>
    <row r="1838" spans="21:24" x14ac:dyDescent="0.2">
      <c r="U1838" s="205"/>
      <c r="V1838" s="205"/>
      <c r="W1838" s="205"/>
      <c r="X1838" s="205"/>
    </row>
    <row r="1839" spans="21:24" x14ac:dyDescent="0.2">
      <c r="U1839" s="205"/>
      <c r="V1839" s="205"/>
      <c r="W1839" s="205"/>
      <c r="X1839" s="205"/>
    </row>
    <row r="1840" spans="21:24" x14ac:dyDescent="0.2">
      <c r="U1840" s="205"/>
      <c r="V1840" s="205"/>
      <c r="W1840" s="205"/>
      <c r="X1840" s="205"/>
    </row>
    <row r="1841" spans="21:24" x14ac:dyDescent="0.2">
      <c r="U1841" s="205"/>
      <c r="V1841" s="205"/>
      <c r="W1841" s="205"/>
      <c r="X1841" s="205"/>
    </row>
    <row r="1842" spans="21:24" x14ac:dyDescent="0.2">
      <c r="U1842" s="205"/>
      <c r="V1842" s="205"/>
      <c r="W1842" s="205"/>
      <c r="X1842" s="205"/>
    </row>
    <row r="1843" spans="21:24" x14ac:dyDescent="0.2">
      <c r="U1843" s="205"/>
      <c r="V1843" s="205"/>
      <c r="W1843" s="205"/>
      <c r="X1843" s="205"/>
    </row>
    <row r="1844" spans="21:24" x14ac:dyDescent="0.2">
      <c r="U1844" s="205"/>
      <c r="V1844" s="205"/>
      <c r="W1844" s="205"/>
      <c r="X1844" s="205"/>
    </row>
    <row r="1845" spans="21:24" x14ac:dyDescent="0.2">
      <c r="U1845" s="205"/>
      <c r="V1845" s="205"/>
      <c r="W1845" s="205"/>
      <c r="X1845" s="205"/>
    </row>
    <row r="1846" spans="21:24" x14ac:dyDescent="0.2">
      <c r="U1846" s="205"/>
      <c r="V1846" s="205"/>
      <c r="W1846" s="205"/>
      <c r="X1846" s="205"/>
    </row>
    <row r="1847" spans="21:24" x14ac:dyDescent="0.2">
      <c r="U1847" s="205"/>
      <c r="V1847" s="205"/>
      <c r="W1847" s="205"/>
      <c r="X1847" s="205"/>
    </row>
    <row r="1848" spans="21:24" x14ac:dyDescent="0.2">
      <c r="U1848" s="205"/>
      <c r="V1848" s="205"/>
      <c r="W1848" s="205"/>
      <c r="X1848" s="205"/>
    </row>
    <row r="1849" spans="21:24" x14ac:dyDescent="0.2">
      <c r="U1849" s="205"/>
      <c r="V1849" s="205"/>
      <c r="W1849" s="205"/>
      <c r="X1849" s="205"/>
    </row>
    <row r="1850" spans="21:24" x14ac:dyDescent="0.2">
      <c r="U1850" s="205"/>
      <c r="V1850" s="205"/>
      <c r="W1850" s="205"/>
      <c r="X1850" s="205"/>
    </row>
    <row r="1851" spans="21:24" x14ac:dyDescent="0.2">
      <c r="U1851" s="205"/>
      <c r="V1851" s="205"/>
      <c r="W1851" s="205"/>
      <c r="X1851" s="205"/>
    </row>
    <row r="1852" spans="21:24" x14ac:dyDescent="0.2">
      <c r="U1852" s="205"/>
      <c r="V1852" s="205"/>
      <c r="W1852" s="205"/>
      <c r="X1852" s="205"/>
    </row>
    <row r="1853" spans="21:24" x14ac:dyDescent="0.2">
      <c r="U1853" s="205"/>
      <c r="V1853" s="205"/>
      <c r="W1853" s="205"/>
      <c r="X1853" s="205"/>
    </row>
    <row r="1854" spans="21:24" x14ac:dyDescent="0.2">
      <c r="U1854" s="205"/>
      <c r="V1854" s="205"/>
      <c r="W1854" s="205"/>
      <c r="X1854" s="205"/>
    </row>
    <row r="1855" spans="21:24" x14ac:dyDescent="0.2">
      <c r="U1855" s="205"/>
      <c r="V1855" s="205"/>
      <c r="W1855" s="205"/>
      <c r="X1855" s="205"/>
    </row>
    <row r="1856" spans="21:24" x14ac:dyDescent="0.2">
      <c r="U1856" s="205"/>
      <c r="V1856" s="205"/>
      <c r="W1856" s="205"/>
      <c r="X1856" s="205"/>
    </row>
    <row r="1857" spans="21:24" x14ac:dyDescent="0.2">
      <c r="U1857" s="205"/>
      <c r="V1857" s="205"/>
      <c r="W1857" s="205"/>
      <c r="X1857" s="205"/>
    </row>
    <row r="1858" spans="21:24" x14ac:dyDescent="0.2">
      <c r="U1858" s="205"/>
      <c r="V1858" s="205"/>
      <c r="W1858" s="205"/>
      <c r="X1858" s="205"/>
    </row>
    <row r="1859" spans="21:24" x14ac:dyDescent="0.2">
      <c r="U1859" s="205"/>
      <c r="V1859" s="205"/>
      <c r="W1859" s="205"/>
      <c r="X1859" s="205"/>
    </row>
    <row r="1860" spans="21:24" x14ac:dyDescent="0.2">
      <c r="U1860" s="205"/>
      <c r="V1860" s="205"/>
      <c r="W1860" s="205"/>
      <c r="X1860" s="205"/>
    </row>
    <row r="1861" spans="21:24" x14ac:dyDescent="0.2">
      <c r="U1861" s="205"/>
      <c r="V1861" s="205"/>
      <c r="W1861" s="205"/>
      <c r="X1861" s="205"/>
    </row>
    <row r="1862" spans="21:24" x14ac:dyDescent="0.2">
      <c r="U1862" s="205"/>
      <c r="V1862" s="205"/>
      <c r="W1862" s="205"/>
      <c r="X1862" s="205"/>
    </row>
    <row r="1863" spans="21:24" x14ac:dyDescent="0.2">
      <c r="U1863" s="205"/>
      <c r="V1863" s="205"/>
      <c r="W1863" s="205"/>
      <c r="X1863" s="205"/>
    </row>
    <row r="1864" spans="21:24" x14ac:dyDescent="0.2">
      <c r="U1864" s="205"/>
      <c r="V1864" s="205"/>
      <c r="W1864" s="205"/>
      <c r="X1864" s="205"/>
    </row>
    <row r="1865" spans="21:24" x14ac:dyDescent="0.2">
      <c r="U1865" s="205"/>
      <c r="V1865" s="205"/>
      <c r="W1865" s="205"/>
      <c r="X1865" s="205"/>
    </row>
    <row r="1866" spans="21:24" x14ac:dyDescent="0.2">
      <c r="U1866" s="205"/>
      <c r="V1866" s="205"/>
      <c r="W1866" s="205"/>
      <c r="X1866" s="205"/>
    </row>
    <row r="1867" spans="21:24" x14ac:dyDescent="0.2">
      <c r="U1867" s="205"/>
      <c r="V1867" s="205"/>
      <c r="W1867" s="205"/>
      <c r="X1867" s="205"/>
    </row>
    <row r="1868" spans="21:24" x14ac:dyDescent="0.2">
      <c r="U1868" s="205"/>
      <c r="V1868" s="205"/>
      <c r="W1868" s="205"/>
      <c r="X1868" s="205"/>
    </row>
    <row r="1869" spans="21:24" x14ac:dyDescent="0.2">
      <c r="U1869" s="205"/>
      <c r="V1869" s="205"/>
      <c r="W1869" s="205"/>
      <c r="X1869" s="205"/>
    </row>
    <row r="1870" spans="21:24" x14ac:dyDescent="0.2">
      <c r="U1870" s="205"/>
      <c r="V1870" s="205"/>
      <c r="W1870" s="205"/>
      <c r="X1870" s="205"/>
    </row>
    <row r="1871" spans="21:24" x14ac:dyDescent="0.2">
      <c r="U1871" s="205"/>
      <c r="V1871" s="205"/>
      <c r="W1871" s="205"/>
      <c r="X1871" s="205"/>
    </row>
    <row r="1872" spans="21:24" x14ac:dyDescent="0.2">
      <c r="U1872" s="205"/>
      <c r="V1872" s="205"/>
      <c r="W1872" s="205"/>
      <c r="X1872" s="205"/>
    </row>
    <row r="1873" spans="21:24" x14ac:dyDescent="0.2">
      <c r="U1873" s="205"/>
      <c r="V1873" s="205"/>
      <c r="W1873" s="205"/>
      <c r="X1873" s="205"/>
    </row>
    <row r="1874" spans="21:24" x14ac:dyDescent="0.2">
      <c r="U1874" s="205"/>
      <c r="V1874" s="205"/>
      <c r="W1874" s="205"/>
      <c r="X1874" s="205"/>
    </row>
    <row r="1875" spans="21:24" x14ac:dyDescent="0.2">
      <c r="U1875" s="205"/>
      <c r="V1875" s="205"/>
      <c r="W1875" s="205"/>
      <c r="X1875" s="205"/>
    </row>
    <row r="1876" spans="21:24" x14ac:dyDescent="0.2">
      <c r="U1876" s="205"/>
      <c r="V1876" s="205"/>
      <c r="W1876" s="205"/>
      <c r="X1876" s="205"/>
    </row>
    <row r="1877" spans="21:24" x14ac:dyDescent="0.2">
      <c r="U1877" s="205"/>
      <c r="V1877" s="205"/>
      <c r="W1877" s="205"/>
      <c r="X1877" s="205"/>
    </row>
    <row r="1878" spans="21:24" x14ac:dyDescent="0.2">
      <c r="U1878" s="205"/>
      <c r="V1878" s="205"/>
      <c r="W1878" s="205"/>
      <c r="X1878" s="205"/>
    </row>
    <row r="1879" spans="21:24" x14ac:dyDescent="0.2">
      <c r="U1879" s="205"/>
      <c r="V1879" s="205"/>
      <c r="W1879" s="205"/>
      <c r="X1879" s="205"/>
    </row>
    <row r="1880" spans="21:24" x14ac:dyDescent="0.2">
      <c r="U1880" s="205"/>
      <c r="V1880" s="205"/>
      <c r="W1880" s="205"/>
      <c r="X1880" s="205"/>
    </row>
    <row r="1881" spans="21:24" x14ac:dyDescent="0.2">
      <c r="U1881" s="205"/>
      <c r="V1881" s="205"/>
      <c r="W1881" s="205"/>
      <c r="X1881" s="205"/>
    </row>
    <row r="1882" spans="21:24" x14ac:dyDescent="0.2">
      <c r="U1882" s="205"/>
      <c r="V1882" s="205"/>
      <c r="W1882" s="205"/>
      <c r="X1882" s="205"/>
    </row>
    <row r="1883" spans="21:24" x14ac:dyDescent="0.2">
      <c r="U1883" s="205"/>
      <c r="V1883" s="205"/>
      <c r="W1883" s="205"/>
      <c r="X1883" s="205"/>
    </row>
    <row r="1884" spans="21:24" x14ac:dyDescent="0.2">
      <c r="U1884" s="205"/>
      <c r="V1884" s="205"/>
      <c r="W1884" s="205"/>
      <c r="X1884" s="205"/>
    </row>
    <row r="1885" spans="21:24" x14ac:dyDescent="0.2">
      <c r="U1885" s="205"/>
      <c r="V1885" s="205"/>
      <c r="W1885" s="205"/>
      <c r="X1885" s="205"/>
    </row>
    <row r="1886" spans="21:24" x14ac:dyDescent="0.2">
      <c r="U1886" s="205"/>
      <c r="V1886" s="205"/>
      <c r="W1886" s="205"/>
      <c r="X1886" s="205"/>
    </row>
    <row r="1887" spans="21:24" x14ac:dyDescent="0.2">
      <c r="U1887" s="205"/>
      <c r="V1887" s="205"/>
      <c r="W1887" s="205"/>
      <c r="X1887" s="205"/>
    </row>
    <row r="1888" spans="21:24" x14ac:dyDescent="0.2">
      <c r="U1888" s="205"/>
      <c r="V1888" s="205"/>
      <c r="W1888" s="205"/>
      <c r="X1888" s="205"/>
    </row>
    <row r="1889" spans="21:24" x14ac:dyDescent="0.2">
      <c r="U1889" s="205"/>
      <c r="V1889" s="205"/>
      <c r="W1889" s="205"/>
      <c r="X1889" s="205"/>
    </row>
    <row r="1890" spans="21:24" x14ac:dyDescent="0.2">
      <c r="U1890" s="205"/>
      <c r="V1890" s="205"/>
      <c r="W1890" s="205"/>
      <c r="X1890" s="205"/>
    </row>
    <row r="1891" spans="21:24" x14ac:dyDescent="0.2">
      <c r="U1891" s="205"/>
      <c r="V1891" s="205"/>
      <c r="W1891" s="205"/>
      <c r="X1891" s="205"/>
    </row>
    <row r="1892" spans="21:24" x14ac:dyDescent="0.2">
      <c r="U1892" s="205"/>
      <c r="V1892" s="205"/>
      <c r="W1892" s="205"/>
      <c r="X1892" s="205"/>
    </row>
    <row r="1893" spans="21:24" x14ac:dyDescent="0.2">
      <c r="U1893" s="205"/>
      <c r="V1893" s="205"/>
      <c r="W1893" s="205"/>
      <c r="X1893" s="205"/>
    </row>
    <row r="1894" spans="21:24" x14ac:dyDescent="0.2">
      <c r="U1894" s="205"/>
      <c r="V1894" s="205"/>
      <c r="W1894" s="205"/>
      <c r="X1894" s="205"/>
    </row>
    <row r="1895" spans="21:24" x14ac:dyDescent="0.2">
      <c r="U1895" s="205"/>
      <c r="V1895" s="205"/>
      <c r="W1895" s="205"/>
      <c r="X1895" s="205"/>
    </row>
    <row r="1896" spans="21:24" x14ac:dyDescent="0.2">
      <c r="U1896" s="205"/>
      <c r="V1896" s="205"/>
      <c r="W1896" s="205"/>
      <c r="X1896" s="205"/>
    </row>
    <row r="1897" spans="21:24" x14ac:dyDescent="0.2">
      <c r="U1897" s="205"/>
      <c r="V1897" s="205"/>
      <c r="W1897" s="205"/>
      <c r="X1897" s="205"/>
    </row>
    <row r="1898" spans="21:24" x14ac:dyDescent="0.2">
      <c r="U1898" s="205"/>
      <c r="V1898" s="205"/>
      <c r="W1898" s="205"/>
      <c r="X1898" s="205"/>
    </row>
    <row r="1899" spans="21:24" x14ac:dyDescent="0.2">
      <c r="U1899" s="205"/>
      <c r="V1899" s="205"/>
      <c r="W1899" s="205"/>
      <c r="X1899" s="205"/>
    </row>
    <row r="1900" spans="21:24" x14ac:dyDescent="0.2">
      <c r="U1900" s="205"/>
      <c r="V1900" s="205"/>
      <c r="W1900" s="205"/>
      <c r="X1900" s="205"/>
    </row>
    <row r="1901" spans="21:24" x14ac:dyDescent="0.2">
      <c r="U1901" s="205"/>
      <c r="V1901" s="205"/>
      <c r="W1901" s="205"/>
      <c r="X1901" s="205"/>
    </row>
    <row r="1902" spans="21:24" x14ac:dyDescent="0.2">
      <c r="U1902" s="205"/>
      <c r="V1902" s="205"/>
      <c r="W1902" s="205"/>
      <c r="X1902" s="205"/>
    </row>
    <row r="1903" spans="21:24" x14ac:dyDescent="0.2">
      <c r="U1903" s="205"/>
      <c r="V1903" s="205"/>
      <c r="W1903" s="205"/>
      <c r="X1903" s="205"/>
    </row>
    <row r="1904" spans="21:24" x14ac:dyDescent="0.2">
      <c r="U1904" s="205"/>
      <c r="V1904" s="205"/>
      <c r="W1904" s="205"/>
      <c r="X1904" s="205"/>
    </row>
    <row r="1905" spans="21:24" x14ac:dyDescent="0.2">
      <c r="U1905" s="205"/>
      <c r="V1905" s="205"/>
      <c r="W1905" s="205"/>
      <c r="X1905" s="205"/>
    </row>
    <row r="1906" spans="21:24" x14ac:dyDescent="0.2">
      <c r="U1906" s="205"/>
      <c r="V1906" s="205"/>
      <c r="W1906" s="205"/>
      <c r="X1906" s="205"/>
    </row>
    <row r="1907" spans="21:24" x14ac:dyDescent="0.2">
      <c r="U1907" s="205"/>
      <c r="V1907" s="205"/>
      <c r="W1907" s="205"/>
      <c r="X1907" s="205"/>
    </row>
    <row r="1908" spans="21:24" x14ac:dyDescent="0.2">
      <c r="U1908" s="205"/>
      <c r="V1908" s="205"/>
      <c r="W1908" s="205"/>
      <c r="X1908" s="205"/>
    </row>
    <row r="1909" spans="21:24" x14ac:dyDescent="0.2">
      <c r="U1909" s="205"/>
      <c r="V1909" s="205"/>
      <c r="W1909" s="205"/>
      <c r="X1909" s="205"/>
    </row>
    <row r="1910" spans="21:24" x14ac:dyDescent="0.2">
      <c r="U1910" s="205"/>
      <c r="V1910" s="205"/>
      <c r="W1910" s="205"/>
      <c r="X1910" s="205"/>
    </row>
    <row r="1911" spans="21:24" x14ac:dyDescent="0.2">
      <c r="U1911" s="205"/>
      <c r="V1911" s="205"/>
      <c r="W1911" s="205"/>
      <c r="X1911" s="205"/>
    </row>
    <row r="1912" spans="21:24" x14ac:dyDescent="0.2">
      <c r="U1912" s="205"/>
      <c r="V1912" s="205"/>
      <c r="W1912" s="205"/>
      <c r="X1912" s="205"/>
    </row>
    <row r="1913" spans="21:24" x14ac:dyDescent="0.2">
      <c r="U1913" s="205"/>
      <c r="V1913" s="205"/>
      <c r="W1913" s="205"/>
      <c r="X1913" s="205"/>
    </row>
    <row r="1914" spans="21:24" x14ac:dyDescent="0.2">
      <c r="U1914" s="205"/>
      <c r="V1914" s="205"/>
      <c r="W1914" s="205"/>
      <c r="X1914" s="205"/>
    </row>
    <row r="1915" spans="21:24" x14ac:dyDescent="0.2">
      <c r="U1915" s="205"/>
      <c r="V1915" s="205"/>
      <c r="W1915" s="205"/>
      <c r="X1915" s="205"/>
    </row>
    <row r="1916" spans="21:24" x14ac:dyDescent="0.2">
      <c r="U1916" s="205"/>
      <c r="V1916" s="205"/>
      <c r="W1916" s="205"/>
      <c r="X1916" s="205"/>
    </row>
    <row r="1917" spans="21:24" x14ac:dyDescent="0.2">
      <c r="U1917" s="205"/>
      <c r="V1917" s="205"/>
      <c r="W1917" s="205"/>
      <c r="X1917" s="205"/>
    </row>
    <row r="1918" spans="21:24" x14ac:dyDescent="0.2">
      <c r="U1918" s="205"/>
      <c r="V1918" s="205"/>
      <c r="W1918" s="205"/>
      <c r="X1918" s="205"/>
    </row>
    <row r="1919" spans="21:24" x14ac:dyDescent="0.2">
      <c r="U1919" s="205"/>
      <c r="V1919" s="205"/>
      <c r="W1919" s="205"/>
      <c r="X1919" s="205"/>
    </row>
    <row r="1920" spans="21:24" x14ac:dyDescent="0.2">
      <c r="U1920" s="205"/>
      <c r="V1920" s="205"/>
      <c r="W1920" s="205"/>
      <c r="X1920" s="205"/>
    </row>
    <row r="1921" spans="21:24" x14ac:dyDescent="0.2">
      <c r="U1921" s="205"/>
      <c r="V1921" s="205"/>
      <c r="W1921" s="205"/>
      <c r="X1921" s="205"/>
    </row>
    <row r="1922" spans="21:24" x14ac:dyDescent="0.2">
      <c r="U1922" s="205"/>
      <c r="V1922" s="205"/>
      <c r="W1922" s="205"/>
      <c r="X1922" s="205"/>
    </row>
    <row r="1923" spans="21:24" x14ac:dyDescent="0.2">
      <c r="U1923" s="205"/>
      <c r="V1923" s="205"/>
      <c r="W1923" s="205"/>
      <c r="X1923" s="205"/>
    </row>
    <row r="1924" spans="21:24" x14ac:dyDescent="0.2">
      <c r="U1924" s="205"/>
      <c r="V1924" s="205"/>
      <c r="W1924" s="205"/>
      <c r="X1924" s="205"/>
    </row>
    <row r="1925" spans="21:24" x14ac:dyDescent="0.2">
      <c r="U1925" s="205"/>
      <c r="V1925" s="205"/>
      <c r="W1925" s="205"/>
      <c r="X1925" s="205"/>
    </row>
    <row r="1926" spans="21:24" x14ac:dyDescent="0.2">
      <c r="U1926" s="205"/>
      <c r="V1926" s="205"/>
      <c r="W1926" s="205"/>
      <c r="X1926" s="205"/>
    </row>
    <row r="1927" spans="21:24" x14ac:dyDescent="0.2">
      <c r="U1927" s="205"/>
      <c r="V1927" s="205"/>
      <c r="W1927" s="205"/>
      <c r="X1927" s="205"/>
    </row>
    <row r="1928" spans="21:24" x14ac:dyDescent="0.2">
      <c r="U1928" s="205"/>
      <c r="V1928" s="205"/>
      <c r="W1928" s="205"/>
      <c r="X1928" s="205"/>
    </row>
    <row r="1929" spans="21:24" x14ac:dyDescent="0.2">
      <c r="U1929" s="205"/>
      <c r="V1929" s="205"/>
      <c r="W1929" s="205"/>
      <c r="X1929" s="205"/>
    </row>
    <row r="1930" spans="21:24" x14ac:dyDescent="0.2">
      <c r="U1930" s="205"/>
      <c r="V1930" s="205"/>
      <c r="W1930" s="205"/>
      <c r="X1930" s="205"/>
    </row>
    <row r="1931" spans="21:24" x14ac:dyDescent="0.2">
      <c r="U1931" s="205"/>
      <c r="V1931" s="205"/>
      <c r="W1931" s="205"/>
      <c r="X1931" s="205"/>
    </row>
    <row r="1932" spans="21:24" x14ac:dyDescent="0.2">
      <c r="U1932" s="205"/>
      <c r="V1932" s="205"/>
      <c r="W1932" s="205"/>
      <c r="X1932" s="205"/>
    </row>
    <row r="1933" spans="21:24" x14ac:dyDescent="0.2">
      <c r="U1933" s="205"/>
      <c r="V1933" s="205"/>
      <c r="W1933" s="205"/>
      <c r="X1933" s="205"/>
    </row>
    <row r="1934" spans="21:24" x14ac:dyDescent="0.2">
      <c r="U1934" s="205"/>
      <c r="V1934" s="205"/>
      <c r="W1934" s="205"/>
      <c r="X1934" s="205"/>
    </row>
    <row r="1935" spans="21:24" x14ac:dyDescent="0.2">
      <c r="U1935" s="205"/>
      <c r="V1935" s="205"/>
      <c r="W1935" s="205"/>
      <c r="X1935" s="205"/>
    </row>
    <row r="1936" spans="21:24" x14ac:dyDescent="0.2">
      <c r="U1936" s="205"/>
      <c r="V1936" s="205"/>
      <c r="W1936" s="205"/>
      <c r="X1936" s="205"/>
    </row>
    <row r="1937" spans="21:24" x14ac:dyDescent="0.2">
      <c r="U1937" s="205"/>
      <c r="V1937" s="205"/>
      <c r="W1937" s="205"/>
      <c r="X1937" s="205"/>
    </row>
    <row r="1938" spans="21:24" x14ac:dyDescent="0.2">
      <c r="U1938" s="205"/>
      <c r="V1938" s="205"/>
      <c r="W1938" s="205"/>
      <c r="X1938" s="205"/>
    </row>
    <row r="1939" spans="21:24" x14ac:dyDescent="0.2">
      <c r="U1939" s="205"/>
      <c r="V1939" s="205"/>
      <c r="W1939" s="205"/>
      <c r="X1939" s="205"/>
    </row>
    <row r="1940" spans="21:24" x14ac:dyDescent="0.2">
      <c r="U1940" s="205"/>
      <c r="V1940" s="205"/>
      <c r="W1940" s="205"/>
      <c r="X1940" s="205"/>
    </row>
    <row r="1941" spans="21:24" x14ac:dyDescent="0.2">
      <c r="U1941" s="205"/>
      <c r="V1941" s="205"/>
      <c r="W1941" s="205"/>
      <c r="X1941" s="205"/>
    </row>
    <row r="1942" spans="21:24" x14ac:dyDescent="0.2">
      <c r="U1942" s="205"/>
      <c r="V1942" s="205"/>
      <c r="W1942" s="205"/>
      <c r="X1942" s="205"/>
    </row>
    <row r="1943" spans="21:24" x14ac:dyDescent="0.2">
      <c r="U1943" s="205"/>
      <c r="V1943" s="205"/>
      <c r="W1943" s="205"/>
      <c r="X1943" s="205"/>
    </row>
    <row r="1944" spans="21:24" x14ac:dyDescent="0.2">
      <c r="U1944" s="205"/>
      <c r="V1944" s="205"/>
      <c r="W1944" s="205"/>
      <c r="X1944" s="205"/>
    </row>
    <row r="1945" spans="21:24" x14ac:dyDescent="0.2">
      <c r="U1945" s="205"/>
      <c r="V1945" s="205"/>
      <c r="W1945" s="205"/>
      <c r="X1945" s="205"/>
    </row>
    <row r="1946" spans="21:24" x14ac:dyDescent="0.2">
      <c r="U1946" s="205"/>
      <c r="V1946" s="205"/>
      <c r="W1946" s="205"/>
      <c r="X1946" s="205"/>
    </row>
    <row r="1947" spans="21:24" x14ac:dyDescent="0.2">
      <c r="U1947" s="205"/>
      <c r="V1947" s="205"/>
      <c r="W1947" s="205"/>
      <c r="X1947" s="205"/>
    </row>
    <row r="1948" spans="21:24" x14ac:dyDescent="0.2">
      <c r="U1948" s="205"/>
      <c r="V1948" s="205"/>
      <c r="W1948" s="205"/>
      <c r="X1948" s="205"/>
    </row>
    <row r="1949" spans="21:24" x14ac:dyDescent="0.2">
      <c r="U1949" s="205"/>
      <c r="V1949" s="205"/>
      <c r="W1949" s="205"/>
      <c r="X1949" s="205"/>
    </row>
    <row r="1950" spans="21:24" x14ac:dyDescent="0.2">
      <c r="U1950" s="205"/>
      <c r="V1950" s="205"/>
      <c r="W1950" s="205"/>
      <c r="X1950" s="205"/>
    </row>
    <row r="1951" spans="21:24" x14ac:dyDescent="0.2">
      <c r="U1951" s="205"/>
      <c r="V1951" s="205"/>
      <c r="W1951" s="205"/>
      <c r="X1951" s="205"/>
    </row>
    <row r="1952" spans="21:24" x14ac:dyDescent="0.2">
      <c r="U1952" s="205"/>
      <c r="V1952" s="205"/>
      <c r="W1952" s="205"/>
      <c r="X1952" s="205"/>
    </row>
    <row r="1953" spans="21:24" x14ac:dyDescent="0.2">
      <c r="U1953" s="205"/>
      <c r="V1953" s="205"/>
      <c r="W1953" s="205"/>
      <c r="X1953" s="205"/>
    </row>
    <row r="1954" spans="21:24" x14ac:dyDescent="0.2">
      <c r="U1954" s="205"/>
      <c r="V1954" s="205"/>
      <c r="W1954" s="205"/>
      <c r="X1954" s="205"/>
    </row>
    <row r="1955" spans="21:24" x14ac:dyDescent="0.2">
      <c r="U1955" s="205"/>
      <c r="V1955" s="205"/>
      <c r="W1955" s="205"/>
      <c r="X1955" s="205"/>
    </row>
    <row r="1956" spans="21:24" x14ac:dyDescent="0.2">
      <c r="U1956" s="205"/>
      <c r="V1956" s="205"/>
      <c r="W1956" s="205"/>
      <c r="X1956" s="205"/>
    </row>
    <row r="1957" spans="21:24" x14ac:dyDescent="0.2">
      <c r="U1957" s="205"/>
      <c r="V1957" s="205"/>
      <c r="W1957" s="205"/>
      <c r="X1957" s="205"/>
    </row>
    <row r="1958" spans="21:24" x14ac:dyDescent="0.2">
      <c r="U1958" s="205"/>
      <c r="V1958" s="205"/>
      <c r="W1958" s="205"/>
      <c r="X1958" s="205"/>
    </row>
    <row r="1959" spans="21:24" x14ac:dyDescent="0.2">
      <c r="U1959" s="205"/>
      <c r="V1959" s="205"/>
      <c r="W1959" s="205"/>
      <c r="X1959" s="205"/>
    </row>
    <row r="1960" spans="21:24" x14ac:dyDescent="0.2">
      <c r="U1960" s="205"/>
      <c r="V1960" s="205"/>
      <c r="W1960" s="205"/>
      <c r="X1960" s="205"/>
    </row>
    <row r="1961" spans="21:24" x14ac:dyDescent="0.2">
      <c r="U1961" s="205"/>
      <c r="V1961" s="205"/>
      <c r="W1961" s="205"/>
      <c r="X1961" s="205"/>
    </row>
    <row r="1962" spans="21:24" x14ac:dyDescent="0.2">
      <c r="U1962" s="205"/>
      <c r="V1962" s="205"/>
      <c r="W1962" s="205"/>
      <c r="X1962" s="205"/>
    </row>
    <row r="1963" spans="21:24" x14ac:dyDescent="0.2">
      <c r="U1963" s="205"/>
      <c r="V1963" s="205"/>
      <c r="W1963" s="205"/>
      <c r="X1963" s="205"/>
    </row>
    <row r="1964" spans="21:24" x14ac:dyDescent="0.2">
      <c r="U1964" s="205"/>
      <c r="V1964" s="205"/>
      <c r="W1964" s="205"/>
      <c r="X1964" s="205"/>
    </row>
    <row r="1965" spans="21:24" x14ac:dyDescent="0.2">
      <c r="U1965" s="205"/>
      <c r="V1965" s="205"/>
      <c r="W1965" s="205"/>
      <c r="X1965" s="205"/>
    </row>
    <row r="1966" spans="21:24" x14ac:dyDescent="0.2">
      <c r="U1966" s="205"/>
      <c r="V1966" s="205"/>
      <c r="W1966" s="205"/>
      <c r="X1966" s="205"/>
    </row>
    <row r="1967" spans="21:24" x14ac:dyDescent="0.2">
      <c r="U1967" s="205"/>
      <c r="V1967" s="205"/>
      <c r="W1967" s="205"/>
      <c r="X1967" s="205"/>
    </row>
    <row r="1968" spans="21:24" x14ac:dyDescent="0.2">
      <c r="U1968" s="205"/>
      <c r="V1968" s="205"/>
      <c r="W1968" s="205"/>
      <c r="X1968" s="205"/>
    </row>
    <row r="1969" spans="21:24" x14ac:dyDescent="0.2">
      <c r="U1969" s="205"/>
      <c r="V1969" s="205"/>
      <c r="W1969" s="205"/>
      <c r="X1969" s="205"/>
    </row>
    <row r="1970" spans="21:24" x14ac:dyDescent="0.2">
      <c r="U1970" s="205"/>
      <c r="V1970" s="205"/>
      <c r="W1970" s="205"/>
      <c r="X1970" s="205"/>
    </row>
    <row r="1971" spans="21:24" x14ac:dyDescent="0.2">
      <c r="U1971" s="205"/>
      <c r="V1971" s="205"/>
      <c r="W1971" s="205"/>
      <c r="X1971" s="205"/>
    </row>
    <row r="1972" spans="21:24" x14ac:dyDescent="0.2">
      <c r="U1972" s="205"/>
      <c r="V1972" s="205"/>
      <c r="W1972" s="205"/>
      <c r="X1972" s="205"/>
    </row>
    <row r="1973" spans="21:24" x14ac:dyDescent="0.2">
      <c r="U1973" s="205"/>
      <c r="V1973" s="205"/>
      <c r="W1973" s="205"/>
      <c r="X1973" s="205"/>
    </row>
    <row r="1974" spans="21:24" x14ac:dyDescent="0.2">
      <c r="U1974" s="205"/>
      <c r="V1974" s="205"/>
      <c r="W1974" s="205"/>
      <c r="X1974" s="205"/>
    </row>
    <row r="1975" spans="21:24" x14ac:dyDescent="0.2">
      <c r="U1975" s="205"/>
      <c r="V1975" s="205"/>
      <c r="W1975" s="205"/>
      <c r="X1975" s="205"/>
    </row>
    <row r="1976" spans="21:24" x14ac:dyDescent="0.2">
      <c r="U1976" s="205"/>
      <c r="V1976" s="205"/>
      <c r="W1976" s="205"/>
      <c r="X1976" s="205"/>
    </row>
    <row r="1977" spans="21:24" x14ac:dyDescent="0.2">
      <c r="U1977" s="205"/>
      <c r="V1977" s="205"/>
      <c r="W1977" s="205"/>
      <c r="X1977" s="205"/>
    </row>
    <row r="1978" spans="21:24" x14ac:dyDescent="0.2">
      <c r="U1978" s="205"/>
      <c r="V1978" s="205"/>
      <c r="W1978" s="205"/>
      <c r="X1978" s="205"/>
    </row>
    <row r="1979" spans="21:24" x14ac:dyDescent="0.2">
      <c r="U1979" s="205"/>
      <c r="V1979" s="205"/>
      <c r="W1979" s="205"/>
      <c r="X1979" s="205"/>
    </row>
    <row r="1980" spans="21:24" x14ac:dyDescent="0.2">
      <c r="U1980" s="205"/>
      <c r="V1980" s="205"/>
      <c r="W1980" s="205"/>
      <c r="X1980" s="205"/>
    </row>
    <row r="1981" spans="21:24" x14ac:dyDescent="0.2">
      <c r="U1981" s="205"/>
      <c r="V1981" s="205"/>
      <c r="W1981" s="205"/>
      <c r="X1981" s="205"/>
    </row>
    <row r="1982" spans="21:24" x14ac:dyDescent="0.2">
      <c r="U1982" s="205"/>
      <c r="V1982" s="205"/>
      <c r="W1982" s="205"/>
      <c r="X1982" s="205"/>
    </row>
    <row r="1983" spans="21:24" x14ac:dyDescent="0.2">
      <c r="U1983" s="205"/>
      <c r="V1983" s="205"/>
      <c r="W1983" s="205"/>
      <c r="X1983" s="205"/>
    </row>
    <row r="1984" spans="21:24" x14ac:dyDescent="0.2">
      <c r="U1984" s="205"/>
      <c r="V1984" s="205"/>
      <c r="W1984" s="205"/>
      <c r="X1984" s="205"/>
    </row>
    <row r="1985" spans="21:24" x14ac:dyDescent="0.2">
      <c r="U1985" s="205"/>
      <c r="V1985" s="205"/>
      <c r="W1985" s="205"/>
      <c r="X1985" s="205"/>
    </row>
    <row r="1986" spans="21:24" x14ac:dyDescent="0.2">
      <c r="U1986" s="205"/>
      <c r="V1986" s="205"/>
      <c r="W1986" s="205"/>
      <c r="X1986" s="205"/>
    </row>
    <row r="1987" spans="21:24" x14ac:dyDescent="0.2">
      <c r="U1987" s="205"/>
      <c r="V1987" s="205"/>
      <c r="W1987" s="205"/>
      <c r="X1987" s="205"/>
    </row>
    <row r="1988" spans="21:24" x14ac:dyDescent="0.2">
      <c r="U1988" s="205"/>
      <c r="V1988" s="205"/>
      <c r="W1988" s="205"/>
      <c r="X1988" s="205"/>
    </row>
    <row r="1989" spans="21:24" x14ac:dyDescent="0.2">
      <c r="U1989" s="205"/>
      <c r="V1989" s="205"/>
      <c r="W1989" s="205"/>
      <c r="X1989" s="205"/>
    </row>
    <row r="1990" spans="21:24" x14ac:dyDescent="0.2">
      <c r="U1990" s="205"/>
      <c r="V1990" s="205"/>
      <c r="W1990" s="205"/>
      <c r="X1990" s="205"/>
    </row>
    <row r="1991" spans="21:24" x14ac:dyDescent="0.2">
      <c r="U1991" s="205"/>
      <c r="V1991" s="205"/>
      <c r="W1991" s="205"/>
      <c r="X1991" s="205"/>
    </row>
    <row r="1992" spans="21:24" x14ac:dyDescent="0.2">
      <c r="U1992" s="205"/>
      <c r="V1992" s="205"/>
      <c r="W1992" s="205"/>
      <c r="X1992" s="205"/>
    </row>
    <row r="1993" spans="21:24" x14ac:dyDescent="0.2">
      <c r="U1993" s="205"/>
      <c r="V1993" s="205"/>
      <c r="W1993" s="205"/>
      <c r="X1993" s="205"/>
    </row>
    <row r="1994" spans="21:24" x14ac:dyDescent="0.2">
      <c r="U1994" s="205"/>
      <c r="V1994" s="205"/>
      <c r="W1994" s="205"/>
      <c r="X1994" s="205"/>
    </row>
    <row r="1995" spans="21:24" x14ac:dyDescent="0.2">
      <c r="U1995" s="205"/>
      <c r="V1995" s="205"/>
      <c r="W1995" s="205"/>
      <c r="X1995" s="205"/>
    </row>
    <row r="1996" spans="21:24" x14ac:dyDescent="0.2">
      <c r="U1996" s="205"/>
      <c r="V1996" s="205"/>
      <c r="W1996" s="205"/>
      <c r="X1996" s="205"/>
    </row>
    <row r="1997" spans="21:24" x14ac:dyDescent="0.2">
      <c r="U1997" s="205"/>
      <c r="V1997" s="205"/>
      <c r="W1997" s="205"/>
      <c r="X1997" s="205"/>
    </row>
    <row r="1998" spans="21:24" x14ac:dyDescent="0.2">
      <c r="U1998" s="205"/>
      <c r="V1998" s="205"/>
      <c r="W1998" s="205"/>
      <c r="X1998" s="205"/>
    </row>
    <row r="1999" spans="21:24" x14ac:dyDescent="0.2">
      <c r="U1999" s="205"/>
      <c r="V1999" s="205"/>
      <c r="W1999" s="205"/>
      <c r="X1999" s="205"/>
    </row>
    <row r="2000" spans="21:24" x14ac:dyDescent="0.2">
      <c r="U2000" s="205"/>
      <c r="V2000" s="205"/>
      <c r="W2000" s="205"/>
      <c r="X2000" s="205"/>
    </row>
    <row r="2001" spans="21:24" x14ac:dyDescent="0.2">
      <c r="U2001" s="205"/>
      <c r="V2001" s="205"/>
      <c r="W2001" s="205"/>
      <c r="X2001" s="205"/>
    </row>
    <row r="2002" spans="21:24" x14ac:dyDescent="0.2">
      <c r="U2002" s="205"/>
      <c r="V2002" s="205"/>
      <c r="W2002" s="205"/>
      <c r="X2002" s="205"/>
    </row>
    <row r="2003" spans="21:24" x14ac:dyDescent="0.2">
      <c r="U2003" s="205"/>
      <c r="V2003" s="205"/>
      <c r="W2003" s="205"/>
      <c r="X2003" s="205"/>
    </row>
    <row r="2004" spans="21:24" x14ac:dyDescent="0.2">
      <c r="U2004" s="205"/>
      <c r="V2004" s="205"/>
      <c r="W2004" s="205"/>
      <c r="X2004" s="205"/>
    </row>
    <row r="2005" spans="21:24" x14ac:dyDescent="0.2">
      <c r="U2005" s="205"/>
      <c r="V2005" s="205"/>
      <c r="W2005" s="205"/>
      <c r="X2005" s="205"/>
    </row>
    <row r="2006" spans="21:24" x14ac:dyDescent="0.2">
      <c r="U2006" s="205"/>
      <c r="V2006" s="205"/>
      <c r="W2006" s="205"/>
      <c r="X2006" s="205"/>
    </row>
    <row r="2007" spans="21:24" x14ac:dyDescent="0.2">
      <c r="U2007" s="205"/>
      <c r="V2007" s="205"/>
      <c r="W2007" s="205"/>
      <c r="X2007" s="205"/>
    </row>
    <row r="2008" spans="21:24" x14ac:dyDescent="0.2">
      <c r="U2008" s="205"/>
      <c r="V2008" s="205"/>
      <c r="W2008" s="205"/>
      <c r="X2008" s="205"/>
    </row>
    <row r="2009" spans="21:24" x14ac:dyDescent="0.2">
      <c r="U2009" s="205"/>
      <c r="V2009" s="205"/>
      <c r="W2009" s="205"/>
      <c r="X2009" s="205"/>
    </row>
    <row r="2010" spans="21:24" x14ac:dyDescent="0.2">
      <c r="U2010" s="205"/>
      <c r="V2010" s="205"/>
      <c r="W2010" s="205"/>
      <c r="X2010" s="205"/>
    </row>
    <row r="2011" spans="21:24" x14ac:dyDescent="0.2">
      <c r="U2011" s="205"/>
      <c r="V2011" s="205"/>
      <c r="W2011" s="205"/>
      <c r="X2011" s="205"/>
    </row>
    <row r="2012" spans="21:24" x14ac:dyDescent="0.2">
      <c r="U2012" s="205"/>
      <c r="V2012" s="205"/>
      <c r="W2012" s="205"/>
      <c r="X2012" s="205"/>
    </row>
    <row r="2013" spans="21:24" x14ac:dyDescent="0.2">
      <c r="U2013" s="205"/>
      <c r="V2013" s="205"/>
      <c r="W2013" s="205"/>
      <c r="X2013" s="205"/>
    </row>
    <row r="2014" spans="21:24" x14ac:dyDescent="0.2">
      <c r="U2014" s="205"/>
      <c r="V2014" s="205"/>
      <c r="W2014" s="205"/>
      <c r="X2014" s="205"/>
    </row>
    <row r="2015" spans="21:24" x14ac:dyDescent="0.2">
      <c r="U2015" s="205"/>
      <c r="V2015" s="205"/>
      <c r="W2015" s="205"/>
      <c r="X2015" s="205"/>
    </row>
    <row r="2016" spans="21:24" x14ac:dyDescent="0.2">
      <c r="U2016" s="205"/>
      <c r="V2016" s="205"/>
      <c r="W2016" s="205"/>
      <c r="X2016" s="205"/>
    </row>
    <row r="2017" spans="21:24" x14ac:dyDescent="0.2">
      <c r="U2017" s="205"/>
      <c r="V2017" s="205"/>
      <c r="W2017" s="205"/>
      <c r="X2017" s="205"/>
    </row>
    <row r="2018" spans="21:24" x14ac:dyDescent="0.2">
      <c r="U2018" s="205"/>
      <c r="V2018" s="205"/>
      <c r="W2018" s="205"/>
      <c r="X2018" s="205"/>
    </row>
    <row r="2019" spans="21:24" x14ac:dyDescent="0.2">
      <c r="U2019" s="205"/>
      <c r="V2019" s="205"/>
      <c r="W2019" s="205"/>
      <c r="X2019" s="205"/>
    </row>
    <row r="2020" spans="21:24" x14ac:dyDescent="0.2">
      <c r="U2020" s="205"/>
      <c r="V2020" s="205"/>
      <c r="W2020" s="205"/>
      <c r="X2020" s="205"/>
    </row>
    <row r="2021" spans="21:24" x14ac:dyDescent="0.2">
      <c r="U2021" s="205"/>
      <c r="V2021" s="205"/>
      <c r="W2021" s="205"/>
      <c r="X2021" s="205"/>
    </row>
    <row r="2022" spans="21:24" x14ac:dyDescent="0.2">
      <c r="U2022" s="205"/>
      <c r="V2022" s="205"/>
      <c r="W2022" s="205"/>
      <c r="X2022" s="205"/>
    </row>
    <row r="2023" spans="21:24" x14ac:dyDescent="0.2">
      <c r="U2023" s="205"/>
      <c r="V2023" s="205"/>
      <c r="W2023" s="205"/>
      <c r="X2023" s="205"/>
    </row>
    <row r="2024" spans="21:24" x14ac:dyDescent="0.2">
      <c r="U2024" s="205"/>
      <c r="V2024" s="205"/>
      <c r="W2024" s="205"/>
      <c r="X2024" s="205"/>
    </row>
    <row r="2025" spans="21:24" x14ac:dyDescent="0.2">
      <c r="U2025" s="205"/>
      <c r="V2025" s="205"/>
      <c r="W2025" s="205"/>
      <c r="X2025" s="205"/>
    </row>
    <row r="2026" spans="21:24" x14ac:dyDescent="0.2">
      <c r="U2026" s="205"/>
      <c r="V2026" s="205"/>
      <c r="W2026" s="205"/>
      <c r="X2026" s="205"/>
    </row>
    <row r="2027" spans="21:24" x14ac:dyDescent="0.2">
      <c r="U2027" s="205"/>
      <c r="V2027" s="205"/>
      <c r="W2027" s="205"/>
      <c r="X2027" s="205"/>
    </row>
    <row r="2028" spans="21:24" x14ac:dyDescent="0.2">
      <c r="U2028" s="205"/>
      <c r="V2028" s="205"/>
      <c r="W2028" s="205"/>
      <c r="X2028" s="205"/>
    </row>
    <row r="2029" spans="21:24" x14ac:dyDescent="0.2">
      <c r="U2029" s="205"/>
      <c r="V2029" s="205"/>
      <c r="W2029" s="205"/>
      <c r="X2029" s="205"/>
    </row>
    <row r="2030" spans="21:24" x14ac:dyDescent="0.2">
      <c r="U2030" s="205"/>
      <c r="V2030" s="205"/>
      <c r="W2030" s="205"/>
      <c r="X2030" s="205"/>
    </row>
    <row r="2031" spans="21:24" x14ac:dyDescent="0.2">
      <c r="U2031" s="205"/>
      <c r="V2031" s="205"/>
      <c r="W2031" s="205"/>
      <c r="X2031" s="205"/>
    </row>
    <row r="2032" spans="21:24" x14ac:dyDescent="0.2">
      <c r="U2032" s="205"/>
      <c r="V2032" s="205"/>
      <c r="W2032" s="205"/>
      <c r="X2032" s="205"/>
    </row>
    <row r="2033" spans="21:24" x14ac:dyDescent="0.2">
      <c r="U2033" s="205"/>
      <c r="V2033" s="205"/>
      <c r="W2033" s="205"/>
      <c r="X2033" s="205"/>
    </row>
    <row r="2034" spans="21:24" x14ac:dyDescent="0.2">
      <c r="U2034" s="205"/>
      <c r="V2034" s="205"/>
      <c r="W2034" s="205"/>
      <c r="X2034" s="205"/>
    </row>
    <row r="2035" spans="21:24" x14ac:dyDescent="0.2">
      <c r="U2035" s="205"/>
      <c r="V2035" s="205"/>
      <c r="W2035" s="205"/>
      <c r="X2035" s="205"/>
    </row>
    <row r="2036" spans="21:24" x14ac:dyDescent="0.2">
      <c r="U2036" s="205"/>
      <c r="V2036" s="205"/>
      <c r="W2036" s="205"/>
      <c r="X2036" s="205"/>
    </row>
    <row r="2037" spans="21:24" x14ac:dyDescent="0.2">
      <c r="U2037" s="205"/>
      <c r="V2037" s="205"/>
      <c r="W2037" s="205"/>
      <c r="X2037" s="205"/>
    </row>
    <row r="2038" spans="21:24" x14ac:dyDescent="0.2">
      <c r="U2038" s="205"/>
      <c r="V2038" s="205"/>
      <c r="W2038" s="205"/>
      <c r="X2038" s="205"/>
    </row>
    <row r="2039" spans="21:24" x14ac:dyDescent="0.2">
      <c r="U2039" s="205"/>
      <c r="V2039" s="205"/>
      <c r="W2039" s="205"/>
      <c r="X2039" s="205"/>
    </row>
    <row r="2040" spans="21:24" x14ac:dyDescent="0.2">
      <c r="U2040" s="205"/>
      <c r="V2040" s="205"/>
      <c r="W2040" s="205"/>
      <c r="X2040" s="205"/>
    </row>
    <row r="2041" spans="21:24" x14ac:dyDescent="0.2">
      <c r="U2041" s="205"/>
      <c r="V2041" s="205"/>
      <c r="W2041" s="205"/>
      <c r="X2041" s="205"/>
    </row>
    <row r="2042" spans="21:24" x14ac:dyDescent="0.2">
      <c r="U2042" s="205"/>
      <c r="V2042" s="205"/>
      <c r="W2042" s="205"/>
      <c r="X2042" s="205"/>
    </row>
    <row r="2043" spans="21:24" x14ac:dyDescent="0.2">
      <c r="U2043" s="205"/>
      <c r="V2043" s="205"/>
      <c r="W2043" s="205"/>
      <c r="X2043" s="205"/>
    </row>
    <row r="2044" spans="21:24" x14ac:dyDescent="0.2">
      <c r="U2044" s="205"/>
      <c r="V2044" s="205"/>
      <c r="W2044" s="205"/>
      <c r="X2044" s="205"/>
    </row>
    <row r="2045" spans="21:24" x14ac:dyDescent="0.2">
      <c r="U2045" s="205"/>
      <c r="V2045" s="205"/>
      <c r="W2045" s="205"/>
      <c r="X2045" s="205"/>
    </row>
    <row r="2046" spans="21:24" x14ac:dyDescent="0.2">
      <c r="U2046" s="205"/>
      <c r="V2046" s="205"/>
      <c r="W2046" s="205"/>
      <c r="X2046" s="205"/>
    </row>
    <row r="2047" spans="21:24" x14ac:dyDescent="0.2">
      <c r="U2047" s="205"/>
      <c r="V2047" s="205"/>
      <c r="W2047" s="205"/>
      <c r="X2047" s="205"/>
    </row>
    <row r="2048" spans="21:24" x14ac:dyDescent="0.2">
      <c r="U2048" s="205"/>
      <c r="V2048" s="205"/>
      <c r="W2048" s="205"/>
      <c r="X2048" s="205"/>
    </row>
    <row r="2049" spans="21:24" x14ac:dyDescent="0.2">
      <c r="U2049" s="205"/>
      <c r="V2049" s="205"/>
      <c r="W2049" s="205"/>
      <c r="X2049" s="205"/>
    </row>
    <row r="2050" spans="21:24" x14ac:dyDescent="0.2">
      <c r="U2050" s="205"/>
      <c r="V2050" s="205"/>
      <c r="W2050" s="205"/>
      <c r="X2050" s="205"/>
    </row>
    <row r="2051" spans="21:24" x14ac:dyDescent="0.2">
      <c r="U2051" s="205"/>
      <c r="V2051" s="205"/>
      <c r="W2051" s="205"/>
      <c r="X2051" s="205"/>
    </row>
    <row r="2052" spans="21:24" x14ac:dyDescent="0.2">
      <c r="U2052" s="205"/>
      <c r="V2052" s="205"/>
      <c r="W2052" s="205"/>
      <c r="X2052" s="205"/>
    </row>
    <row r="2053" spans="21:24" x14ac:dyDescent="0.2">
      <c r="U2053" s="205"/>
      <c r="V2053" s="205"/>
      <c r="W2053" s="205"/>
      <c r="X2053" s="205"/>
    </row>
    <row r="2054" spans="21:24" x14ac:dyDescent="0.2">
      <c r="U2054" s="205"/>
      <c r="V2054" s="205"/>
      <c r="W2054" s="205"/>
      <c r="X2054" s="205"/>
    </row>
    <row r="2055" spans="21:24" x14ac:dyDescent="0.2">
      <c r="U2055" s="205"/>
      <c r="V2055" s="205"/>
      <c r="W2055" s="205"/>
      <c r="X2055" s="205"/>
    </row>
    <row r="2056" spans="21:24" x14ac:dyDescent="0.2">
      <c r="U2056" s="205"/>
      <c r="V2056" s="205"/>
      <c r="W2056" s="205"/>
      <c r="X2056" s="205"/>
    </row>
    <row r="2057" spans="21:24" x14ac:dyDescent="0.2">
      <c r="U2057" s="205"/>
      <c r="V2057" s="205"/>
      <c r="W2057" s="205"/>
      <c r="X2057" s="205"/>
    </row>
    <row r="2058" spans="21:24" x14ac:dyDescent="0.2">
      <c r="U2058" s="205"/>
      <c r="V2058" s="205"/>
      <c r="W2058" s="205"/>
      <c r="X2058" s="205"/>
    </row>
    <row r="2059" spans="21:24" x14ac:dyDescent="0.2">
      <c r="U2059" s="205"/>
      <c r="V2059" s="205"/>
      <c r="W2059" s="205"/>
      <c r="X2059" s="205"/>
    </row>
    <row r="2060" spans="21:24" x14ac:dyDescent="0.2">
      <c r="U2060" s="205"/>
      <c r="V2060" s="205"/>
      <c r="W2060" s="205"/>
      <c r="X2060" s="205"/>
    </row>
    <row r="2061" spans="21:24" x14ac:dyDescent="0.2">
      <c r="U2061" s="205"/>
      <c r="V2061" s="205"/>
      <c r="W2061" s="205"/>
      <c r="X2061" s="205"/>
    </row>
    <row r="2062" spans="21:24" x14ac:dyDescent="0.2">
      <c r="U2062" s="205"/>
      <c r="V2062" s="205"/>
      <c r="W2062" s="205"/>
      <c r="X2062" s="205"/>
    </row>
    <row r="2063" spans="21:24" x14ac:dyDescent="0.2">
      <c r="U2063" s="205"/>
      <c r="V2063" s="205"/>
      <c r="W2063" s="205"/>
      <c r="X2063" s="205"/>
    </row>
    <row r="2064" spans="21:24" x14ac:dyDescent="0.2">
      <c r="U2064" s="205"/>
      <c r="V2064" s="205"/>
      <c r="W2064" s="205"/>
      <c r="X2064" s="205"/>
    </row>
    <row r="2065" spans="21:24" x14ac:dyDescent="0.2">
      <c r="U2065" s="205"/>
      <c r="V2065" s="205"/>
      <c r="W2065" s="205"/>
      <c r="X2065" s="205"/>
    </row>
    <row r="2066" spans="21:24" x14ac:dyDescent="0.2">
      <c r="U2066" s="205"/>
      <c r="V2066" s="205"/>
      <c r="W2066" s="205"/>
      <c r="X2066" s="205"/>
    </row>
    <row r="2067" spans="21:24" x14ac:dyDescent="0.2">
      <c r="U2067" s="205"/>
      <c r="V2067" s="205"/>
      <c r="W2067" s="205"/>
      <c r="X2067" s="205"/>
    </row>
    <row r="2068" spans="21:24" x14ac:dyDescent="0.2">
      <c r="U2068" s="205"/>
      <c r="V2068" s="205"/>
      <c r="W2068" s="205"/>
      <c r="X2068" s="205"/>
    </row>
    <row r="2069" spans="21:24" x14ac:dyDescent="0.2">
      <c r="U2069" s="205"/>
      <c r="V2069" s="205"/>
      <c r="W2069" s="205"/>
      <c r="X2069" s="205"/>
    </row>
    <row r="2070" spans="21:24" x14ac:dyDescent="0.2">
      <c r="U2070" s="205"/>
      <c r="V2070" s="205"/>
      <c r="W2070" s="205"/>
      <c r="X2070" s="205"/>
    </row>
    <row r="2071" spans="21:24" x14ac:dyDescent="0.2">
      <c r="U2071" s="205"/>
      <c r="V2071" s="205"/>
      <c r="W2071" s="205"/>
      <c r="X2071" s="205"/>
    </row>
    <row r="2072" spans="21:24" x14ac:dyDescent="0.2">
      <c r="U2072" s="205"/>
      <c r="V2072" s="205"/>
      <c r="W2072" s="205"/>
      <c r="X2072" s="205"/>
    </row>
    <row r="2073" spans="21:24" x14ac:dyDescent="0.2">
      <c r="U2073" s="205"/>
      <c r="V2073" s="205"/>
      <c r="W2073" s="205"/>
      <c r="X2073" s="205"/>
    </row>
    <row r="2074" spans="21:24" x14ac:dyDescent="0.2">
      <c r="U2074" s="205"/>
      <c r="V2074" s="205"/>
      <c r="W2074" s="205"/>
      <c r="X2074" s="205"/>
    </row>
    <row r="2075" spans="21:24" x14ac:dyDescent="0.2">
      <c r="U2075" s="205"/>
      <c r="V2075" s="205"/>
      <c r="W2075" s="205"/>
      <c r="X2075" s="205"/>
    </row>
    <row r="2076" spans="21:24" x14ac:dyDescent="0.2">
      <c r="U2076" s="205"/>
      <c r="V2076" s="205"/>
      <c r="W2076" s="205"/>
      <c r="X2076" s="205"/>
    </row>
    <row r="2077" spans="21:24" x14ac:dyDescent="0.2">
      <c r="U2077" s="205"/>
      <c r="V2077" s="205"/>
      <c r="W2077" s="205"/>
      <c r="X2077" s="205"/>
    </row>
    <row r="2078" spans="21:24" x14ac:dyDescent="0.2">
      <c r="U2078" s="205"/>
      <c r="V2078" s="205"/>
      <c r="W2078" s="205"/>
      <c r="X2078" s="205"/>
    </row>
    <row r="2079" spans="21:24" x14ac:dyDescent="0.2">
      <c r="U2079" s="205"/>
      <c r="V2079" s="205"/>
      <c r="W2079" s="205"/>
      <c r="X2079" s="205"/>
    </row>
    <row r="2080" spans="21:24" x14ac:dyDescent="0.2">
      <c r="U2080" s="205"/>
      <c r="V2080" s="205"/>
      <c r="W2080" s="205"/>
      <c r="X2080" s="205"/>
    </row>
    <row r="2081" spans="21:24" x14ac:dyDescent="0.2">
      <c r="U2081" s="205"/>
      <c r="V2081" s="205"/>
      <c r="W2081" s="205"/>
      <c r="X2081" s="205"/>
    </row>
    <row r="2082" spans="21:24" x14ac:dyDescent="0.2">
      <c r="U2082" s="205"/>
      <c r="V2082" s="205"/>
      <c r="W2082" s="205"/>
      <c r="X2082" s="205"/>
    </row>
    <row r="2083" spans="21:24" x14ac:dyDescent="0.2">
      <c r="U2083" s="205"/>
      <c r="V2083" s="205"/>
      <c r="W2083" s="205"/>
      <c r="X2083" s="205"/>
    </row>
    <row r="2084" spans="21:24" x14ac:dyDescent="0.2">
      <c r="U2084" s="205"/>
      <c r="V2084" s="205"/>
      <c r="W2084" s="205"/>
      <c r="X2084" s="205"/>
    </row>
    <row r="2085" spans="21:24" x14ac:dyDescent="0.2">
      <c r="U2085" s="205"/>
      <c r="V2085" s="205"/>
      <c r="W2085" s="205"/>
      <c r="X2085" s="205"/>
    </row>
    <row r="2086" spans="21:24" x14ac:dyDescent="0.2">
      <c r="U2086" s="205"/>
      <c r="V2086" s="205"/>
      <c r="W2086" s="205"/>
      <c r="X2086" s="205"/>
    </row>
    <row r="2087" spans="21:24" x14ac:dyDescent="0.2">
      <c r="U2087" s="205"/>
      <c r="V2087" s="205"/>
      <c r="W2087" s="205"/>
      <c r="X2087" s="205"/>
    </row>
    <row r="2088" spans="21:24" x14ac:dyDescent="0.2">
      <c r="U2088" s="205"/>
      <c r="V2088" s="205"/>
      <c r="W2088" s="205"/>
      <c r="X2088" s="205"/>
    </row>
    <row r="2089" spans="21:24" x14ac:dyDescent="0.2">
      <c r="U2089" s="205"/>
      <c r="V2089" s="205"/>
      <c r="W2089" s="205"/>
      <c r="X2089" s="205"/>
    </row>
    <row r="2090" spans="21:24" x14ac:dyDescent="0.2">
      <c r="U2090" s="205"/>
      <c r="V2090" s="205"/>
      <c r="W2090" s="205"/>
      <c r="X2090" s="205"/>
    </row>
    <row r="2091" spans="21:24" x14ac:dyDescent="0.2">
      <c r="U2091" s="205"/>
      <c r="V2091" s="205"/>
      <c r="W2091" s="205"/>
      <c r="X2091" s="205"/>
    </row>
    <row r="2092" spans="21:24" x14ac:dyDescent="0.2">
      <c r="U2092" s="205"/>
      <c r="V2092" s="205"/>
      <c r="W2092" s="205"/>
      <c r="X2092" s="205"/>
    </row>
    <row r="2093" spans="21:24" x14ac:dyDescent="0.2">
      <c r="U2093" s="205"/>
      <c r="V2093" s="205"/>
      <c r="W2093" s="205"/>
      <c r="X2093" s="205"/>
    </row>
    <row r="2094" spans="21:24" x14ac:dyDescent="0.2">
      <c r="U2094" s="205"/>
      <c r="V2094" s="205"/>
      <c r="W2094" s="205"/>
      <c r="X2094" s="205"/>
    </row>
    <row r="2095" spans="21:24" x14ac:dyDescent="0.2">
      <c r="U2095" s="205"/>
      <c r="V2095" s="205"/>
      <c r="W2095" s="205"/>
      <c r="X2095" s="205"/>
    </row>
    <row r="2096" spans="21:24" x14ac:dyDescent="0.2">
      <c r="U2096" s="205"/>
      <c r="V2096" s="205"/>
      <c r="W2096" s="205"/>
      <c r="X2096" s="205"/>
    </row>
    <row r="2097" spans="21:24" x14ac:dyDescent="0.2">
      <c r="U2097" s="205"/>
      <c r="V2097" s="205"/>
      <c r="W2097" s="205"/>
      <c r="X2097" s="205"/>
    </row>
    <row r="2098" spans="21:24" x14ac:dyDescent="0.2">
      <c r="U2098" s="205"/>
      <c r="V2098" s="205"/>
      <c r="W2098" s="205"/>
      <c r="X2098" s="205"/>
    </row>
    <row r="2099" spans="21:24" x14ac:dyDescent="0.2">
      <c r="U2099" s="205"/>
      <c r="V2099" s="205"/>
      <c r="W2099" s="205"/>
      <c r="X2099" s="205"/>
    </row>
    <row r="2100" spans="21:24" x14ac:dyDescent="0.2">
      <c r="U2100" s="205"/>
      <c r="V2100" s="205"/>
      <c r="W2100" s="205"/>
      <c r="X2100" s="205"/>
    </row>
    <row r="2101" spans="21:24" x14ac:dyDescent="0.2">
      <c r="U2101" s="205"/>
      <c r="V2101" s="205"/>
      <c r="W2101" s="205"/>
      <c r="X2101" s="205"/>
    </row>
    <row r="2102" spans="21:24" x14ac:dyDescent="0.2">
      <c r="U2102" s="205"/>
      <c r="V2102" s="205"/>
      <c r="W2102" s="205"/>
      <c r="X2102" s="205"/>
    </row>
    <row r="2103" spans="21:24" x14ac:dyDescent="0.2">
      <c r="U2103" s="205"/>
      <c r="V2103" s="205"/>
      <c r="W2103" s="205"/>
      <c r="X2103" s="205"/>
    </row>
    <row r="2104" spans="21:24" x14ac:dyDescent="0.2">
      <c r="U2104" s="205"/>
      <c r="V2104" s="205"/>
      <c r="W2104" s="205"/>
      <c r="X2104" s="205"/>
    </row>
    <row r="2105" spans="21:24" x14ac:dyDescent="0.2">
      <c r="U2105" s="205"/>
      <c r="V2105" s="205"/>
      <c r="W2105" s="205"/>
      <c r="X2105" s="205"/>
    </row>
    <row r="2106" spans="21:24" x14ac:dyDescent="0.2">
      <c r="U2106" s="205"/>
      <c r="V2106" s="205"/>
      <c r="W2106" s="205"/>
      <c r="X2106" s="205"/>
    </row>
    <row r="2107" spans="21:24" x14ac:dyDescent="0.2">
      <c r="U2107" s="205"/>
      <c r="V2107" s="205"/>
      <c r="W2107" s="205"/>
      <c r="X2107" s="205"/>
    </row>
    <row r="2108" spans="21:24" x14ac:dyDescent="0.2">
      <c r="U2108" s="205"/>
      <c r="V2108" s="205"/>
      <c r="W2108" s="205"/>
      <c r="X2108" s="205"/>
    </row>
    <row r="2109" spans="21:24" x14ac:dyDescent="0.2">
      <c r="U2109" s="205"/>
      <c r="V2109" s="205"/>
      <c r="W2109" s="205"/>
      <c r="X2109" s="205"/>
    </row>
    <row r="2110" spans="21:24" x14ac:dyDescent="0.2">
      <c r="U2110" s="205"/>
      <c r="V2110" s="205"/>
      <c r="W2110" s="205"/>
      <c r="X2110" s="205"/>
    </row>
    <row r="2111" spans="21:24" x14ac:dyDescent="0.2">
      <c r="U2111" s="205"/>
      <c r="V2111" s="205"/>
      <c r="W2111" s="205"/>
      <c r="X2111" s="205"/>
    </row>
    <row r="2112" spans="21:24" x14ac:dyDescent="0.2">
      <c r="U2112" s="205"/>
      <c r="V2112" s="205"/>
      <c r="W2112" s="205"/>
      <c r="X2112" s="205"/>
    </row>
    <row r="2113" spans="21:24" x14ac:dyDescent="0.2">
      <c r="U2113" s="205"/>
      <c r="V2113" s="205"/>
      <c r="W2113" s="205"/>
      <c r="X2113" s="205"/>
    </row>
    <row r="2114" spans="21:24" x14ac:dyDescent="0.2">
      <c r="U2114" s="205"/>
      <c r="V2114" s="205"/>
      <c r="W2114" s="205"/>
      <c r="X2114" s="205"/>
    </row>
    <row r="2115" spans="21:24" x14ac:dyDescent="0.2">
      <c r="U2115" s="205"/>
      <c r="V2115" s="205"/>
      <c r="W2115" s="205"/>
      <c r="X2115" s="205"/>
    </row>
    <row r="2116" spans="21:24" x14ac:dyDescent="0.2">
      <c r="U2116" s="205"/>
      <c r="V2116" s="205"/>
      <c r="W2116" s="205"/>
      <c r="X2116" s="205"/>
    </row>
    <row r="2117" spans="21:24" x14ac:dyDescent="0.2">
      <c r="U2117" s="205"/>
      <c r="V2117" s="205"/>
      <c r="W2117" s="205"/>
      <c r="X2117" s="205"/>
    </row>
    <row r="2118" spans="21:24" x14ac:dyDescent="0.2">
      <c r="U2118" s="205"/>
      <c r="V2118" s="205"/>
      <c r="W2118" s="205"/>
      <c r="X2118" s="205"/>
    </row>
    <row r="2119" spans="21:24" x14ac:dyDescent="0.2">
      <c r="U2119" s="205"/>
      <c r="V2119" s="205"/>
      <c r="W2119" s="205"/>
      <c r="X2119" s="205"/>
    </row>
    <row r="2120" spans="21:24" x14ac:dyDescent="0.2">
      <c r="U2120" s="205"/>
      <c r="V2120" s="205"/>
      <c r="W2120" s="205"/>
      <c r="X2120" s="205"/>
    </row>
    <row r="2121" spans="21:24" x14ac:dyDescent="0.2">
      <c r="U2121" s="205"/>
      <c r="V2121" s="205"/>
      <c r="W2121" s="205"/>
      <c r="X2121" s="205"/>
    </row>
    <row r="2122" spans="21:24" x14ac:dyDescent="0.2">
      <c r="U2122" s="205"/>
      <c r="V2122" s="205"/>
      <c r="W2122" s="205"/>
      <c r="X2122" s="205"/>
    </row>
    <row r="2123" spans="21:24" x14ac:dyDescent="0.2">
      <c r="U2123" s="205"/>
      <c r="V2123" s="205"/>
      <c r="W2123" s="205"/>
      <c r="X2123" s="205"/>
    </row>
    <row r="2124" spans="21:24" x14ac:dyDescent="0.2">
      <c r="U2124" s="205"/>
      <c r="V2124" s="205"/>
      <c r="W2124" s="205"/>
      <c r="X2124" s="205"/>
    </row>
    <row r="2125" spans="21:24" x14ac:dyDescent="0.2">
      <c r="U2125" s="205"/>
      <c r="V2125" s="205"/>
      <c r="W2125" s="205"/>
      <c r="X2125" s="205"/>
    </row>
    <row r="2126" spans="21:24" x14ac:dyDescent="0.2">
      <c r="U2126" s="205"/>
      <c r="V2126" s="205"/>
      <c r="W2126" s="205"/>
      <c r="X2126" s="205"/>
    </row>
    <row r="2127" spans="21:24" x14ac:dyDescent="0.2">
      <c r="U2127" s="205"/>
      <c r="V2127" s="205"/>
      <c r="W2127" s="205"/>
      <c r="X2127" s="205"/>
    </row>
    <row r="2128" spans="21:24" x14ac:dyDescent="0.2">
      <c r="U2128" s="205"/>
      <c r="V2128" s="205"/>
      <c r="W2128" s="205"/>
      <c r="X2128" s="205"/>
    </row>
    <row r="2129" spans="21:24" x14ac:dyDescent="0.2">
      <c r="U2129" s="205"/>
      <c r="V2129" s="205"/>
      <c r="W2129" s="205"/>
      <c r="X2129" s="205"/>
    </row>
    <row r="2130" spans="21:24" x14ac:dyDescent="0.2">
      <c r="U2130" s="205"/>
      <c r="V2130" s="205"/>
      <c r="W2130" s="205"/>
      <c r="X2130" s="205"/>
    </row>
    <row r="2131" spans="21:24" x14ac:dyDescent="0.2">
      <c r="U2131" s="205"/>
      <c r="V2131" s="205"/>
      <c r="W2131" s="205"/>
      <c r="X2131" s="205"/>
    </row>
    <row r="2132" spans="21:24" x14ac:dyDescent="0.2">
      <c r="U2132" s="205"/>
      <c r="V2132" s="205"/>
      <c r="W2132" s="205"/>
      <c r="X2132" s="205"/>
    </row>
    <row r="2133" spans="21:24" x14ac:dyDescent="0.2">
      <c r="U2133" s="205"/>
      <c r="V2133" s="205"/>
      <c r="W2133" s="205"/>
      <c r="X2133" s="205"/>
    </row>
    <row r="2134" spans="21:24" x14ac:dyDescent="0.2">
      <c r="U2134" s="205"/>
      <c r="V2134" s="205"/>
      <c r="W2134" s="205"/>
      <c r="X2134" s="205"/>
    </row>
    <row r="2135" spans="21:24" x14ac:dyDescent="0.2">
      <c r="U2135" s="205"/>
      <c r="V2135" s="205"/>
      <c r="W2135" s="205"/>
      <c r="X2135" s="205"/>
    </row>
    <row r="2136" spans="21:24" x14ac:dyDescent="0.2">
      <c r="U2136" s="205"/>
      <c r="V2136" s="205"/>
      <c r="W2136" s="205"/>
      <c r="X2136" s="205"/>
    </row>
    <row r="2137" spans="21:24" x14ac:dyDescent="0.2">
      <c r="U2137" s="205"/>
      <c r="V2137" s="205"/>
      <c r="W2137" s="205"/>
      <c r="X2137" s="205"/>
    </row>
    <row r="2138" spans="21:24" x14ac:dyDescent="0.2">
      <c r="U2138" s="205"/>
      <c r="V2138" s="205"/>
      <c r="W2138" s="205"/>
      <c r="X2138" s="205"/>
    </row>
    <row r="2139" spans="21:24" x14ac:dyDescent="0.2">
      <c r="U2139" s="205"/>
      <c r="V2139" s="205"/>
      <c r="W2139" s="205"/>
      <c r="X2139" s="205"/>
    </row>
    <row r="2140" spans="21:24" x14ac:dyDescent="0.2">
      <c r="U2140" s="205"/>
      <c r="V2140" s="205"/>
      <c r="W2140" s="205"/>
      <c r="X2140" s="205"/>
    </row>
    <row r="2141" spans="21:24" x14ac:dyDescent="0.2">
      <c r="U2141" s="205"/>
      <c r="V2141" s="205"/>
      <c r="W2141" s="205"/>
      <c r="X2141" s="205"/>
    </row>
    <row r="2142" spans="21:24" x14ac:dyDescent="0.2">
      <c r="U2142" s="205"/>
      <c r="V2142" s="205"/>
      <c r="W2142" s="205"/>
      <c r="X2142" s="205"/>
    </row>
    <row r="2143" spans="21:24" x14ac:dyDescent="0.2">
      <c r="U2143" s="205"/>
      <c r="V2143" s="205"/>
      <c r="W2143" s="205"/>
      <c r="X2143" s="205"/>
    </row>
    <row r="2144" spans="21:24" x14ac:dyDescent="0.2">
      <c r="U2144" s="205"/>
      <c r="V2144" s="205"/>
      <c r="W2144" s="205"/>
      <c r="X2144" s="205"/>
    </row>
    <row r="2145" spans="21:24" x14ac:dyDescent="0.2">
      <c r="U2145" s="205"/>
      <c r="V2145" s="205"/>
      <c r="W2145" s="205"/>
      <c r="X2145" s="205"/>
    </row>
    <row r="2146" spans="21:24" x14ac:dyDescent="0.2">
      <c r="U2146" s="205"/>
      <c r="V2146" s="205"/>
      <c r="W2146" s="205"/>
      <c r="X2146" s="205"/>
    </row>
    <row r="2147" spans="21:24" x14ac:dyDescent="0.2">
      <c r="U2147" s="205"/>
      <c r="V2147" s="205"/>
      <c r="W2147" s="205"/>
      <c r="X2147" s="205"/>
    </row>
    <row r="2148" spans="21:24" x14ac:dyDescent="0.2">
      <c r="U2148" s="205"/>
      <c r="V2148" s="205"/>
      <c r="W2148" s="205"/>
      <c r="X2148" s="205"/>
    </row>
    <row r="2149" spans="21:24" x14ac:dyDescent="0.2">
      <c r="U2149" s="205"/>
      <c r="V2149" s="205"/>
      <c r="W2149" s="205"/>
      <c r="X2149" s="205"/>
    </row>
    <row r="2150" spans="21:24" x14ac:dyDescent="0.2">
      <c r="U2150" s="205"/>
      <c r="V2150" s="205"/>
      <c r="W2150" s="205"/>
      <c r="X2150" s="205"/>
    </row>
    <row r="2151" spans="21:24" x14ac:dyDescent="0.2">
      <c r="U2151" s="205"/>
      <c r="V2151" s="205"/>
      <c r="W2151" s="205"/>
      <c r="X2151" s="205"/>
    </row>
    <row r="2152" spans="21:24" x14ac:dyDescent="0.2">
      <c r="U2152" s="205"/>
      <c r="V2152" s="205"/>
      <c r="W2152" s="205"/>
      <c r="X2152" s="205"/>
    </row>
    <row r="2153" spans="21:24" x14ac:dyDescent="0.2">
      <c r="U2153" s="205"/>
      <c r="V2153" s="205"/>
      <c r="W2153" s="205"/>
      <c r="X2153" s="205"/>
    </row>
    <row r="2154" spans="21:24" x14ac:dyDescent="0.2">
      <c r="U2154" s="205"/>
      <c r="V2154" s="205"/>
      <c r="W2154" s="205"/>
      <c r="X2154" s="205"/>
    </row>
    <row r="2155" spans="21:24" x14ac:dyDescent="0.2">
      <c r="U2155" s="205"/>
      <c r="V2155" s="205"/>
      <c r="W2155" s="205"/>
      <c r="X2155" s="205"/>
    </row>
    <row r="2156" spans="21:24" x14ac:dyDescent="0.2">
      <c r="U2156" s="205"/>
      <c r="V2156" s="205"/>
      <c r="W2156" s="205"/>
      <c r="X2156" s="205"/>
    </row>
    <row r="2157" spans="21:24" x14ac:dyDescent="0.2">
      <c r="U2157" s="205"/>
      <c r="V2157" s="205"/>
      <c r="W2157" s="205"/>
      <c r="X2157" s="205"/>
    </row>
    <row r="2158" spans="21:24" x14ac:dyDescent="0.2">
      <c r="U2158" s="205"/>
      <c r="V2158" s="205"/>
      <c r="W2158" s="205"/>
      <c r="X2158" s="205"/>
    </row>
    <row r="2159" spans="21:24" x14ac:dyDescent="0.2">
      <c r="U2159" s="205"/>
      <c r="V2159" s="205"/>
      <c r="W2159" s="205"/>
      <c r="X2159" s="205"/>
    </row>
    <row r="2160" spans="21:24" x14ac:dyDescent="0.2">
      <c r="U2160" s="205"/>
      <c r="V2160" s="205"/>
      <c r="W2160" s="205"/>
      <c r="X2160" s="205"/>
    </row>
    <row r="2161" spans="21:24" x14ac:dyDescent="0.2">
      <c r="U2161" s="205"/>
      <c r="V2161" s="205"/>
      <c r="W2161" s="205"/>
      <c r="X2161" s="205"/>
    </row>
    <row r="2162" spans="21:24" x14ac:dyDescent="0.2">
      <c r="U2162" s="205"/>
      <c r="V2162" s="205"/>
      <c r="W2162" s="205"/>
      <c r="X2162" s="205"/>
    </row>
    <row r="2163" spans="21:24" x14ac:dyDescent="0.2">
      <c r="U2163" s="205"/>
      <c r="V2163" s="205"/>
      <c r="W2163" s="205"/>
      <c r="X2163" s="205"/>
    </row>
    <row r="2164" spans="21:24" x14ac:dyDescent="0.2">
      <c r="U2164" s="205"/>
      <c r="V2164" s="205"/>
      <c r="W2164" s="205"/>
      <c r="X2164" s="205"/>
    </row>
    <row r="2165" spans="21:24" x14ac:dyDescent="0.2">
      <c r="U2165" s="205"/>
      <c r="V2165" s="205"/>
      <c r="W2165" s="205"/>
      <c r="X2165" s="205"/>
    </row>
    <row r="2166" spans="21:24" x14ac:dyDescent="0.2">
      <c r="U2166" s="205"/>
      <c r="V2166" s="205"/>
      <c r="W2166" s="205"/>
      <c r="X2166" s="205"/>
    </row>
    <row r="2167" spans="21:24" x14ac:dyDescent="0.2">
      <c r="U2167" s="205"/>
      <c r="V2167" s="205"/>
      <c r="W2167" s="205"/>
      <c r="X2167" s="205"/>
    </row>
    <row r="2168" spans="21:24" x14ac:dyDescent="0.2">
      <c r="U2168" s="205"/>
      <c r="V2168" s="205"/>
      <c r="W2168" s="205"/>
      <c r="X2168" s="205"/>
    </row>
    <row r="2169" spans="21:24" x14ac:dyDescent="0.2">
      <c r="U2169" s="205"/>
      <c r="V2169" s="205"/>
      <c r="W2169" s="205"/>
      <c r="X2169" s="205"/>
    </row>
    <row r="2170" spans="21:24" x14ac:dyDescent="0.2">
      <c r="U2170" s="205"/>
      <c r="V2170" s="205"/>
      <c r="W2170" s="205"/>
      <c r="X2170" s="205"/>
    </row>
    <row r="2171" spans="21:24" x14ac:dyDescent="0.2">
      <c r="U2171" s="205"/>
      <c r="V2171" s="205"/>
      <c r="W2171" s="205"/>
      <c r="X2171" s="205"/>
    </row>
    <row r="2172" spans="21:24" x14ac:dyDescent="0.2">
      <c r="U2172" s="205"/>
      <c r="V2172" s="205"/>
      <c r="W2172" s="205"/>
      <c r="X2172" s="205"/>
    </row>
    <row r="2173" spans="21:24" x14ac:dyDescent="0.2">
      <c r="U2173" s="205"/>
      <c r="V2173" s="205"/>
      <c r="W2173" s="205"/>
      <c r="X2173" s="205"/>
    </row>
    <row r="2174" spans="21:24" x14ac:dyDescent="0.2">
      <c r="U2174" s="205"/>
      <c r="V2174" s="205"/>
      <c r="W2174" s="205"/>
      <c r="X2174" s="205"/>
    </row>
    <row r="2175" spans="21:24" x14ac:dyDescent="0.2">
      <c r="U2175" s="205"/>
      <c r="V2175" s="205"/>
      <c r="W2175" s="205"/>
      <c r="X2175" s="205"/>
    </row>
    <row r="2176" spans="21:24" x14ac:dyDescent="0.2">
      <c r="U2176" s="205"/>
      <c r="V2176" s="205"/>
      <c r="W2176" s="205"/>
      <c r="X2176" s="205"/>
    </row>
    <row r="2177" spans="21:24" x14ac:dyDescent="0.2">
      <c r="U2177" s="205"/>
      <c r="V2177" s="205"/>
      <c r="W2177" s="205"/>
      <c r="X2177" s="205"/>
    </row>
    <row r="2178" spans="21:24" x14ac:dyDescent="0.2">
      <c r="U2178" s="205"/>
      <c r="V2178" s="205"/>
      <c r="W2178" s="205"/>
      <c r="X2178" s="205"/>
    </row>
    <row r="2179" spans="21:24" x14ac:dyDescent="0.2">
      <c r="U2179" s="205"/>
      <c r="V2179" s="205"/>
      <c r="W2179" s="205"/>
      <c r="X2179" s="205"/>
    </row>
    <row r="2180" spans="21:24" x14ac:dyDescent="0.2">
      <c r="U2180" s="205"/>
      <c r="V2180" s="205"/>
      <c r="W2180" s="205"/>
      <c r="X2180" s="205"/>
    </row>
    <row r="2181" spans="21:24" x14ac:dyDescent="0.2">
      <c r="U2181" s="205"/>
      <c r="V2181" s="205"/>
      <c r="W2181" s="205"/>
      <c r="X2181" s="205"/>
    </row>
    <row r="2182" spans="21:24" x14ac:dyDescent="0.2">
      <c r="U2182" s="205"/>
      <c r="V2182" s="205"/>
      <c r="W2182" s="205"/>
      <c r="X2182" s="205"/>
    </row>
    <row r="2183" spans="21:24" x14ac:dyDescent="0.2">
      <c r="U2183" s="205"/>
      <c r="V2183" s="205"/>
      <c r="W2183" s="205"/>
      <c r="X2183" s="205"/>
    </row>
    <row r="2184" spans="21:24" x14ac:dyDescent="0.2">
      <c r="U2184" s="205"/>
      <c r="V2184" s="205"/>
      <c r="W2184" s="205"/>
      <c r="X2184" s="205"/>
    </row>
    <row r="2185" spans="21:24" x14ac:dyDescent="0.2">
      <c r="U2185" s="205"/>
      <c r="V2185" s="205"/>
      <c r="W2185" s="205"/>
      <c r="X2185" s="205"/>
    </row>
    <row r="2186" spans="21:24" x14ac:dyDescent="0.2">
      <c r="U2186" s="205"/>
      <c r="V2186" s="205"/>
      <c r="W2186" s="205"/>
      <c r="X2186" s="205"/>
    </row>
    <row r="2187" spans="21:24" x14ac:dyDescent="0.2">
      <c r="U2187" s="205"/>
      <c r="V2187" s="205"/>
      <c r="W2187" s="205"/>
      <c r="X2187" s="205"/>
    </row>
    <row r="2188" spans="21:24" x14ac:dyDescent="0.2">
      <c r="U2188" s="205"/>
      <c r="V2188" s="205"/>
      <c r="W2188" s="205"/>
      <c r="X2188" s="205"/>
    </row>
    <row r="2189" spans="21:24" x14ac:dyDescent="0.2">
      <c r="U2189" s="205"/>
      <c r="V2189" s="205"/>
      <c r="W2189" s="205"/>
      <c r="X2189" s="205"/>
    </row>
    <row r="2190" spans="21:24" x14ac:dyDescent="0.2">
      <c r="U2190" s="205"/>
      <c r="V2190" s="205"/>
      <c r="W2190" s="205"/>
      <c r="X2190" s="205"/>
    </row>
    <row r="2191" spans="21:24" x14ac:dyDescent="0.2">
      <c r="U2191" s="205"/>
      <c r="V2191" s="205"/>
      <c r="W2191" s="205"/>
      <c r="X2191" s="205"/>
    </row>
    <row r="2192" spans="21:24" x14ac:dyDescent="0.2">
      <c r="U2192" s="205"/>
      <c r="V2192" s="205"/>
      <c r="W2192" s="205"/>
      <c r="X2192" s="205"/>
    </row>
    <row r="2193" spans="21:24" x14ac:dyDescent="0.2">
      <c r="U2193" s="205"/>
      <c r="V2193" s="205"/>
      <c r="W2193" s="205"/>
      <c r="X2193" s="205"/>
    </row>
    <row r="2194" spans="21:24" x14ac:dyDescent="0.2">
      <c r="U2194" s="205"/>
      <c r="V2194" s="205"/>
      <c r="W2194" s="205"/>
      <c r="X2194" s="205"/>
    </row>
    <row r="2195" spans="21:24" x14ac:dyDescent="0.2">
      <c r="U2195" s="205"/>
      <c r="V2195" s="205"/>
      <c r="W2195" s="205"/>
      <c r="X2195" s="205"/>
    </row>
    <row r="2196" spans="21:24" x14ac:dyDescent="0.2">
      <c r="U2196" s="205"/>
      <c r="V2196" s="205"/>
      <c r="W2196" s="205"/>
      <c r="X2196" s="205"/>
    </row>
    <row r="2197" spans="21:24" x14ac:dyDescent="0.2">
      <c r="U2197" s="205"/>
      <c r="V2197" s="205"/>
      <c r="W2197" s="205"/>
      <c r="X2197" s="205"/>
    </row>
    <row r="2198" spans="21:24" x14ac:dyDescent="0.2">
      <c r="U2198" s="205"/>
      <c r="V2198" s="205"/>
      <c r="W2198" s="205"/>
      <c r="X2198" s="205"/>
    </row>
    <row r="2199" spans="21:24" x14ac:dyDescent="0.2">
      <c r="U2199" s="205"/>
      <c r="V2199" s="205"/>
      <c r="W2199" s="205"/>
      <c r="X2199" s="205"/>
    </row>
    <row r="2200" spans="21:24" x14ac:dyDescent="0.2">
      <c r="U2200" s="205"/>
      <c r="V2200" s="205"/>
      <c r="W2200" s="205"/>
      <c r="X2200" s="205"/>
    </row>
    <row r="2201" spans="21:24" x14ac:dyDescent="0.2">
      <c r="U2201" s="205"/>
      <c r="V2201" s="205"/>
      <c r="W2201" s="205"/>
      <c r="X2201" s="205"/>
    </row>
    <row r="2202" spans="21:24" x14ac:dyDescent="0.2">
      <c r="U2202" s="205"/>
      <c r="V2202" s="205"/>
      <c r="W2202" s="205"/>
      <c r="X2202" s="205"/>
    </row>
    <row r="2203" spans="21:24" x14ac:dyDescent="0.2">
      <c r="U2203" s="205"/>
      <c r="V2203" s="205"/>
      <c r="W2203" s="205"/>
      <c r="X2203" s="205"/>
    </row>
    <row r="2204" spans="21:24" x14ac:dyDescent="0.2">
      <c r="U2204" s="205"/>
      <c r="V2204" s="205"/>
      <c r="W2204" s="205"/>
      <c r="X2204" s="205"/>
    </row>
    <row r="2205" spans="21:24" x14ac:dyDescent="0.2">
      <c r="U2205" s="205"/>
      <c r="V2205" s="205"/>
      <c r="W2205" s="205"/>
      <c r="X2205" s="205"/>
    </row>
    <row r="2206" spans="21:24" x14ac:dyDescent="0.2">
      <c r="U2206" s="205"/>
      <c r="V2206" s="205"/>
      <c r="W2206" s="205"/>
      <c r="X2206" s="205"/>
    </row>
    <row r="2207" spans="21:24" x14ac:dyDescent="0.2">
      <c r="U2207" s="205"/>
      <c r="V2207" s="205"/>
      <c r="W2207" s="205"/>
      <c r="X2207" s="205"/>
    </row>
    <row r="2208" spans="21:24" x14ac:dyDescent="0.2">
      <c r="U2208" s="205"/>
      <c r="V2208" s="205"/>
      <c r="W2208" s="205"/>
      <c r="X2208" s="205"/>
    </row>
    <row r="2209" spans="21:24" x14ac:dyDescent="0.2">
      <c r="U2209" s="205"/>
      <c r="V2209" s="205"/>
      <c r="W2209" s="205"/>
      <c r="X2209" s="205"/>
    </row>
    <row r="2210" spans="21:24" x14ac:dyDescent="0.2">
      <c r="U2210" s="205"/>
      <c r="V2210" s="205"/>
      <c r="W2210" s="205"/>
      <c r="X2210" s="205"/>
    </row>
    <row r="2211" spans="21:24" x14ac:dyDescent="0.2">
      <c r="U2211" s="205"/>
      <c r="V2211" s="205"/>
      <c r="W2211" s="205"/>
      <c r="X2211" s="205"/>
    </row>
    <row r="2212" spans="21:24" x14ac:dyDescent="0.2">
      <c r="U2212" s="205"/>
      <c r="V2212" s="205"/>
      <c r="W2212" s="205"/>
      <c r="X2212" s="205"/>
    </row>
    <row r="2213" spans="21:24" x14ac:dyDescent="0.2">
      <c r="U2213" s="205"/>
      <c r="V2213" s="205"/>
      <c r="W2213" s="205"/>
      <c r="X2213" s="205"/>
    </row>
    <row r="2214" spans="21:24" x14ac:dyDescent="0.2">
      <c r="U2214" s="205"/>
      <c r="V2214" s="205"/>
      <c r="W2214" s="205"/>
      <c r="X2214" s="205"/>
    </row>
    <row r="2215" spans="21:24" x14ac:dyDescent="0.2">
      <c r="U2215" s="205"/>
      <c r="V2215" s="205"/>
      <c r="W2215" s="205"/>
      <c r="X2215" s="205"/>
    </row>
    <row r="2216" spans="21:24" x14ac:dyDescent="0.2">
      <c r="U2216" s="205"/>
      <c r="V2216" s="205"/>
      <c r="W2216" s="205"/>
      <c r="X2216" s="205"/>
    </row>
    <row r="2217" spans="21:24" x14ac:dyDescent="0.2">
      <c r="U2217" s="205"/>
      <c r="V2217" s="205"/>
      <c r="W2217" s="205"/>
      <c r="X2217" s="205"/>
    </row>
    <row r="2218" spans="21:24" x14ac:dyDescent="0.2">
      <c r="U2218" s="205"/>
      <c r="V2218" s="205"/>
      <c r="W2218" s="205"/>
      <c r="X2218" s="205"/>
    </row>
    <row r="2219" spans="21:24" x14ac:dyDescent="0.2">
      <c r="U2219" s="205"/>
      <c r="V2219" s="205"/>
      <c r="W2219" s="205"/>
      <c r="X2219" s="205"/>
    </row>
    <row r="2220" spans="21:24" x14ac:dyDescent="0.2">
      <c r="U2220" s="205"/>
      <c r="V2220" s="205"/>
      <c r="W2220" s="205"/>
      <c r="X2220" s="205"/>
    </row>
    <row r="2221" spans="21:24" x14ac:dyDescent="0.2">
      <c r="U2221" s="205"/>
      <c r="V2221" s="205"/>
      <c r="W2221" s="205"/>
      <c r="X2221" s="205"/>
    </row>
    <row r="2222" spans="21:24" x14ac:dyDescent="0.2">
      <c r="U2222" s="205"/>
      <c r="V2222" s="205"/>
      <c r="W2222" s="205"/>
      <c r="X2222" s="205"/>
    </row>
    <row r="2223" spans="21:24" x14ac:dyDescent="0.2">
      <c r="U2223" s="205"/>
      <c r="V2223" s="205"/>
      <c r="W2223" s="205"/>
      <c r="X2223" s="205"/>
    </row>
    <row r="2224" spans="21:24" x14ac:dyDescent="0.2">
      <c r="U2224" s="205"/>
      <c r="V2224" s="205"/>
      <c r="W2224" s="205"/>
      <c r="X2224" s="205"/>
    </row>
    <row r="2225" spans="21:24" x14ac:dyDescent="0.2">
      <c r="U2225" s="205"/>
      <c r="V2225" s="205"/>
      <c r="W2225" s="205"/>
      <c r="X2225" s="205"/>
    </row>
    <row r="2226" spans="21:24" x14ac:dyDescent="0.2">
      <c r="U2226" s="205"/>
      <c r="V2226" s="205"/>
      <c r="W2226" s="205"/>
      <c r="X2226" s="205"/>
    </row>
    <row r="2227" spans="21:24" x14ac:dyDescent="0.2">
      <c r="U2227" s="205"/>
      <c r="V2227" s="205"/>
      <c r="W2227" s="205"/>
      <c r="X2227" s="205"/>
    </row>
    <row r="2228" spans="21:24" x14ac:dyDescent="0.2">
      <c r="U2228" s="205"/>
      <c r="V2228" s="205"/>
      <c r="W2228" s="205"/>
      <c r="X2228" s="205"/>
    </row>
    <row r="2229" spans="21:24" x14ac:dyDescent="0.2">
      <c r="U2229" s="205"/>
      <c r="V2229" s="205"/>
      <c r="W2229" s="205"/>
      <c r="X2229" s="205"/>
    </row>
    <row r="2230" spans="21:24" x14ac:dyDescent="0.2">
      <c r="U2230" s="205"/>
      <c r="V2230" s="205"/>
      <c r="W2230" s="205"/>
      <c r="X2230" s="205"/>
    </row>
    <row r="2231" spans="21:24" x14ac:dyDescent="0.2">
      <c r="U2231" s="205"/>
      <c r="V2231" s="205"/>
      <c r="W2231" s="205"/>
      <c r="X2231" s="205"/>
    </row>
    <row r="2232" spans="21:24" x14ac:dyDescent="0.2">
      <c r="U2232" s="205"/>
      <c r="V2232" s="205"/>
      <c r="W2232" s="205"/>
      <c r="X2232" s="205"/>
    </row>
    <row r="2233" spans="21:24" x14ac:dyDescent="0.2">
      <c r="U2233" s="205"/>
      <c r="V2233" s="205"/>
      <c r="W2233" s="205"/>
      <c r="X2233" s="205"/>
    </row>
    <row r="2234" spans="21:24" x14ac:dyDescent="0.2">
      <c r="U2234" s="205"/>
      <c r="V2234" s="205"/>
      <c r="W2234" s="205"/>
      <c r="X2234" s="205"/>
    </row>
    <row r="2235" spans="21:24" x14ac:dyDescent="0.2">
      <c r="U2235" s="205"/>
      <c r="V2235" s="205"/>
      <c r="W2235" s="205"/>
      <c r="X2235" s="205"/>
    </row>
    <row r="2236" spans="21:24" x14ac:dyDescent="0.2">
      <c r="U2236" s="205"/>
      <c r="V2236" s="205"/>
      <c r="W2236" s="205"/>
      <c r="X2236" s="205"/>
    </row>
    <row r="2237" spans="21:24" x14ac:dyDescent="0.2">
      <c r="U2237" s="205"/>
      <c r="V2237" s="205"/>
      <c r="W2237" s="205"/>
      <c r="X2237" s="205"/>
    </row>
    <row r="2238" spans="21:24" x14ac:dyDescent="0.2">
      <c r="U2238" s="205"/>
      <c r="V2238" s="205"/>
      <c r="W2238" s="205"/>
      <c r="X2238" s="205"/>
    </row>
    <row r="2239" spans="21:24" x14ac:dyDescent="0.2">
      <c r="U2239" s="205"/>
      <c r="V2239" s="205"/>
      <c r="W2239" s="205"/>
      <c r="X2239" s="205"/>
    </row>
    <row r="2240" spans="21:24" x14ac:dyDescent="0.2">
      <c r="U2240" s="205"/>
      <c r="V2240" s="205"/>
      <c r="W2240" s="205"/>
      <c r="X2240" s="205"/>
    </row>
    <row r="2241" spans="21:24" x14ac:dyDescent="0.2">
      <c r="U2241" s="205"/>
      <c r="V2241" s="205"/>
      <c r="W2241" s="205"/>
      <c r="X2241" s="205"/>
    </row>
    <row r="2242" spans="21:24" x14ac:dyDescent="0.2">
      <c r="U2242" s="205"/>
      <c r="V2242" s="205"/>
      <c r="W2242" s="205"/>
      <c r="X2242" s="205"/>
    </row>
    <row r="2243" spans="21:24" x14ac:dyDescent="0.2">
      <c r="U2243" s="205"/>
      <c r="V2243" s="205"/>
      <c r="W2243" s="205"/>
      <c r="X2243" s="205"/>
    </row>
    <row r="2244" spans="21:24" x14ac:dyDescent="0.2">
      <c r="U2244" s="205"/>
      <c r="V2244" s="205"/>
      <c r="W2244" s="205"/>
      <c r="X2244" s="205"/>
    </row>
    <row r="2245" spans="21:24" x14ac:dyDescent="0.2">
      <c r="U2245" s="205"/>
      <c r="V2245" s="205"/>
      <c r="W2245" s="205"/>
      <c r="X2245" s="205"/>
    </row>
    <row r="2246" spans="21:24" x14ac:dyDescent="0.2">
      <c r="U2246" s="205"/>
      <c r="V2246" s="205"/>
      <c r="W2246" s="205"/>
      <c r="X2246" s="205"/>
    </row>
    <row r="2247" spans="21:24" x14ac:dyDescent="0.2">
      <c r="U2247" s="205"/>
      <c r="V2247" s="205"/>
      <c r="W2247" s="205"/>
      <c r="X2247" s="205"/>
    </row>
    <row r="2248" spans="21:24" x14ac:dyDescent="0.2">
      <c r="U2248" s="205"/>
      <c r="V2248" s="205"/>
      <c r="W2248" s="205"/>
      <c r="X2248" s="205"/>
    </row>
    <row r="2249" spans="21:24" x14ac:dyDescent="0.2">
      <c r="U2249" s="205"/>
      <c r="V2249" s="205"/>
      <c r="W2249" s="205"/>
      <c r="X2249" s="205"/>
    </row>
    <row r="2250" spans="21:24" x14ac:dyDescent="0.2">
      <c r="U2250" s="205"/>
      <c r="V2250" s="205"/>
      <c r="W2250" s="205"/>
      <c r="X2250" s="205"/>
    </row>
    <row r="2251" spans="21:24" x14ac:dyDescent="0.2">
      <c r="U2251" s="205"/>
      <c r="V2251" s="205"/>
      <c r="W2251" s="205"/>
      <c r="X2251" s="205"/>
    </row>
    <row r="2252" spans="21:24" x14ac:dyDescent="0.2">
      <c r="U2252" s="205"/>
      <c r="V2252" s="205"/>
      <c r="W2252" s="205"/>
      <c r="X2252" s="205"/>
    </row>
    <row r="2253" spans="21:24" x14ac:dyDescent="0.2">
      <c r="U2253" s="205"/>
      <c r="V2253" s="205"/>
      <c r="W2253" s="205"/>
      <c r="X2253" s="205"/>
    </row>
    <row r="2254" spans="21:24" x14ac:dyDescent="0.2">
      <c r="U2254" s="205"/>
      <c r="V2254" s="205"/>
      <c r="W2254" s="205"/>
      <c r="X2254" s="205"/>
    </row>
    <row r="2255" spans="21:24" x14ac:dyDescent="0.2">
      <c r="U2255" s="205"/>
      <c r="V2255" s="205"/>
      <c r="W2255" s="205"/>
      <c r="X2255" s="205"/>
    </row>
    <row r="2256" spans="21:24" x14ac:dyDescent="0.2">
      <c r="U2256" s="205"/>
      <c r="V2256" s="205"/>
      <c r="W2256" s="205"/>
      <c r="X2256" s="205"/>
    </row>
    <row r="2257" spans="21:24" x14ac:dyDescent="0.2">
      <c r="U2257" s="205"/>
      <c r="V2257" s="205"/>
      <c r="W2257" s="205"/>
      <c r="X2257" s="205"/>
    </row>
    <row r="2258" spans="21:24" x14ac:dyDescent="0.2">
      <c r="U2258" s="205"/>
      <c r="V2258" s="205"/>
      <c r="W2258" s="205"/>
      <c r="X2258" s="205"/>
    </row>
    <row r="2259" spans="21:24" x14ac:dyDescent="0.2">
      <c r="U2259" s="205"/>
      <c r="V2259" s="205"/>
      <c r="W2259" s="205"/>
      <c r="X2259" s="205"/>
    </row>
    <row r="2260" spans="21:24" x14ac:dyDescent="0.2">
      <c r="U2260" s="205"/>
      <c r="V2260" s="205"/>
      <c r="W2260" s="205"/>
      <c r="X2260" s="205"/>
    </row>
    <row r="2261" spans="21:24" x14ac:dyDescent="0.2">
      <c r="U2261" s="205"/>
      <c r="V2261" s="205"/>
      <c r="W2261" s="205"/>
      <c r="X2261" s="205"/>
    </row>
    <row r="2262" spans="21:24" x14ac:dyDescent="0.2">
      <c r="U2262" s="205"/>
      <c r="V2262" s="205"/>
      <c r="W2262" s="205"/>
      <c r="X2262" s="205"/>
    </row>
    <row r="2263" spans="21:24" x14ac:dyDescent="0.2">
      <c r="U2263" s="205"/>
      <c r="V2263" s="205"/>
      <c r="W2263" s="205"/>
      <c r="X2263" s="205"/>
    </row>
    <row r="2264" spans="21:24" x14ac:dyDescent="0.2">
      <c r="U2264" s="205"/>
      <c r="V2264" s="205"/>
      <c r="W2264" s="205"/>
      <c r="X2264" s="205"/>
    </row>
    <row r="2265" spans="21:24" x14ac:dyDescent="0.2">
      <c r="U2265" s="205"/>
      <c r="V2265" s="205"/>
      <c r="W2265" s="205"/>
      <c r="X2265" s="205"/>
    </row>
    <row r="2266" spans="21:24" x14ac:dyDescent="0.2">
      <c r="U2266" s="205"/>
      <c r="V2266" s="205"/>
      <c r="W2266" s="205"/>
      <c r="X2266" s="205"/>
    </row>
    <row r="2267" spans="21:24" x14ac:dyDescent="0.2">
      <c r="U2267" s="205"/>
      <c r="V2267" s="205"/>
      <c r="W2267" s="205"/>
      <c r="X2267" s="205"/>
    </row>
    <row r="2268" spans="21:24" x14ac:dyDescent="0.2">
      <c r="U2268" s="205"/>
      <c r="V2268" s="205"/>
      <c r="W2268" s="205"/>
      <c r="X2268" s="205"/>
    </row>
    <row r="2269" spans="21:24" x14ac:dyDescent="0.2">
      <c r="U2269" s="205"/>
      <c r="V2269" s="205"/>
      <c r="W2269" s="205"/>
      <c r="X2269" s="205"/>
    </row>
    <row r="2270" spans="21:24" x14ac:dyDescent="0.2">
      <c r="U2270" s="205"/>
      <c r="V2270" s="205"/>
      <c r="W2270" s="205"/>
      <c r="X2270" s="205"/>
    </row>
    <row r="2271" spans="21:24" x14ac:dyDescent="0.2">
      <c r="U2271" s="205"/>
      <c r="V2271" s="205"/>
      <c r="W2271" s="205"/>
      <c r="X2271" s="205"/>
    </row>
    <row r="2272" spans="21:24" x14ac:dyDescent="0.2">
      <c r="U2272" s="205"/>
      <c r="V2272" s="205"/>
      <c r="W2272" s="205"/>
      <c r="X2272" s="205"/>
    </row>
    <row r="2273" spans="21:24" x14ac:dyDescent="0.2">
      <c r="U2273" s="205"/>
      <c r="V2273" s="205"/>
      <c r="W2273" s="205"/>
      <c r="X2273" s="205"/>
    </row>
    <row r="2274" spans="21:24" x14ac:dyDescent="0.2">
      <c r="U2274" s="205"/>
      <c r="V2274" s="205"/>
      <c r="W2274" s="205"/>
      <c r="X2274" s="205"/>
    </row>
    <row r="2275" spans="21:24" x14ac:dyDescent="0.2">
      <c r="U2275" s="205"/>
      <c r="V2275" s="205"/>
      <c r="W2275" s="205"/>
      <c r="X2275" s="205"/>
    </row>
    <row r="2276" spans="21:24" x14ac:dyDescent="0.2">
      <c r="U2276" s="205"/>
      <c r="V2276" s="205"/>
      <c r="W2276" s="205"/>
      <c r="X2276" s="205"/>
    </row>
    <row r="2277" spans="21:24" x14ac:dyDescent="0.2">
      <c r="U2277" s="205"/>
      <c r="V2277" s="205"/>
      <c r="W2277" s="205"/>
      <c r="X2277" s="205"/>
    </row>
    <row r="2278" spans="21:24" x14ac:dyDescent="0.2">
      <c r="U2278" s="205"/>
      <c r="V2278" s="205"/>
      <c r="W2278" s="205"/>
      <c r="X2278" s="205"/>
    </row>
    <row r="2279" spans="21:24" x14ac:dyDescent="0.2">
      <c r="U2279" s="205"/>
      <c r="V2279" s="205"/>
      <c r="W2279" s="205"/>
      <c r="X2279" s="205"/>
    </row>
    <row r="2280" spans="21:24" x14ac:dyDescent="0.2">
      <c r="U2280" s="205"/>
      <c r="V2280" s="205"/>
      <c r="W2280" s="205"/>
      <c r="X2280" s="205"/>
    </row>
    <row r="2281" spans="21:24" x14ac:dyDescent="0.2">
      <c r="U2281" s="205"/>
      <c r="V2281" s="205"/>
      <c r="W2281" s="205"/>
      <c r="X2281" s="205"/>
    </row>
    <row r="2282" spans="21:24" x14ac:dyDescent="0.2">
      <c r="U2282" s="205"/>
      <c r="V2282" s="205"/>
      <c r="W2282" s="205"/>
      <c r="X2282" s="205"/>
    </row>
    <row r="2283" spans="21:24" x14ac:dyDescent="0.2">
      <c r="U2283" s="205"/>
      <c r="V2283" s="205"/>
      <c r="W2283" s="205"/>
      <c r="X2283" s="205"/>
    </row>
    <row r="2284" spans="21:24" x14ac:dyDescent="0.2">
      <c r="U2284" s="205"/>
      <c r="V2284" s="205"/>
      <c r="W2284" s="205"/>
      <c r="X2284" s="205"/>
    </row>
    <row r="2285" spans="21:24" x14ac:dyDescent="0.2">
      <c r="U2285" s="205"/>
      <c r="V2285" s="205"/>
      <c r="W2285" s="205"/>
      <c r="X2285" s="205"/>
    </row>
    <row r="2286" spans="21:24" x14ac:dyDescent="0.2">
      <c r="U2286" s="205"/>
      <c r="V2286" s="205"/>
      <c r="W2286" s="205"/>
      <c r="X2286" s="205"/>
    </row>
    <row r="2287" spans="21:24" x14ac:dyDescent="0.2">
      <c r="U2287" s="205"/>
      <c r="V2287" s="205"/>
      <c r="W2287" s="205"/>
      <c r="X2287" s="205"/>
    </row>
    <row r="2288" spans="21:24" x14ac:dyDescent="0.2">
      <c r="U2288" s="205"/>
      <c r="V2288" s="205"/>
      <c r="W2288" s="205"/>
      <c r="X2288" s="205"/>
    </row>
    <row r="2289" spans="21:24" x14ac:dyDescent="0.2">
      <c r="U2289" s="205"/>
      <c r="V2289" s="205"/>
      <c r="W2289" s="205"/>
      <c r="X2289" s="205"/>
    </row>
    <row r="2290" spans="21:24" x14ac:dyDescent="0.2">
      <c r="U2290" s="205"/>
      <c r="V2290" s="205"/>
      <c r="W2290" s="205"/>
      <c r="X2290" s="205"/>
    </row>
    <row r="2291" spans="21:24" x14ac:dyDescent="0.2">
      <c r="U2291" s="205"/>
      <c r="V2291" s="205"/>
      <c r="W2291" s="205"/>
      <c r="X2291" s="205"/>
    </row>
    <row r="2292" spans="21:24" x14ac:dyDescent="0.2">
      <c r="U2292" s="205"/>
      <c r="V2292" s="205"/>
      <c r="W2292" s="205"/>
      <c r="X2292" s="205"/>
    </row>
    <row r="2293" spans="21:24" x14ac:dyDescent="0.2">
      <c r="U2293" s="205"/>
      <c r="V2293" s="205"/>
      <c r="W2293" s="205"/>
      <c r="X2293" s="205"/>
    </row>
    <row r="2294" spans="21:24" x14ac:dyDescent="0.2">
      <c r="U2294" s="205"/>
      <c r="V2294" s="205"/>
      <c r="W2294" s="205"/>
      <c r="X2294" s="205"/>
    </row>
    <row r="2295" spans="21:24" x14ac:dyDescent="0.2">
      <c r="U2295" s="205"/>
      <c r="V2295" s="205"/>
      <c r="W2295" s="205"/>
      <c r="X2295" s="205"/>
    </row>
    <row r="2296" spans="21:24" x14ac:dyDescent="0.2">
      <c r="U2296" s="205"/>
      <c r="V2296" s="205"/>
      <c r="W2296" s="205"/>
      <c r="X2296" s="205"/>
    </row>
    <row r="2297" spans="21:24" x14ac:dyDescent="0.2">
      <c r="U2297" s="205"/>
      <c r="V2297" s="205"/>
      <c r="W2297" s="205"/>
      <c r="X2297" s="205"/>
    </row>
    <row r="2298" spans="21:24" x14ac:dyDescent="0.2">
      <c r="U2298" s="205"/>
      <c r="V2298" s="205"/>
      <c r="W2298" s="205"/>
      <c r="X2298" s="205"/>
    </row>
    <row r="2299" spans="21:24" x14ac:dyDescent="0.2">
      <c r="U2299" s="205"/>
      <c r="V2299" s="205"/>
      <c r="W2299" s="205"/>
      <c r="X2299" s="205"/>
    </row>
    <row r="2300" spans="21:24" x14ac:dyDescent="0.2">
      <c r="U2300" s="205"/>
      <c r="V2300" s="205"/>
      <c r="W2300" s="205"/>
      <c r="X2300" s="205"/>
    </row>
    <row r="2301" spans="21:24" x14ac:dyDescent="0.2">
      <c r="U2301" s="205"/>
      <c r="V2301" s="205"/>
      <c r="W2301" s="205"/>
      <c r="X2301" s="205"/>
    </row>
    <row r="2302" spans="21:24" x14ac:dyDescent="0.2">
      <c r="U2302" s="205"/>
      <c r="V2302" s="205"/>
      <c r="W2302" s="205"/>
      <c r="X2302" s="205"/>
    </row>
    <row r="2303" spans="21:24" x14ac:dyDescent="0.2">
      <c r="U2303" s="205"/>
      <c r="V2303" s="205"/>
      <c r="W2303" s="205"/>
      <c r="X2303" s="205"/>
    </row>
    <row r="2304" spans="21:24" x14ac:dyDescent="0.2">
      <c r="U2304" s="205"/>
      <c r="V2304" s="205"/>
      <c r="W2304" s="205"/>
      <c r="X2304" s="205"/>
    </row>
    <row r="2305" spans="21:24" x14ac:dyDescent="0.2">
      <c r="U2305" s="205"/>
      <c r="V2305" s="205"/>
      <c r="W2305" s="205"/>
      <c r="X2305" s="205"/>
    </row>
    <row r="2306" spans="21:24" x14ac:dyDescent="0.2">
      <c r="U2306" s="205"/>
      <c r="V2306" s="205"/>
      <c r="W2306" s="205"/>
      <c r="X2306" s="205"/>
    </row>
    <row r="2307" spans="21:24" x14ac:dyDescent="0.2">
      <c r="U2307" s="205"/>
      <c r="V2307" s="205"/>
      <c r="W2307" s="205"/>
      <c r="X2307" s="205"/>
    </row>
    <row r="2308" spans="21:24" x14ac:dyDescent="0.2">
      <c r="U2308" s="205"/>
      <c r="V2308" s="205"/>
      <c r="W2308" s="205"/>
      <c r="X2308" s="205"/>
    </row>
    <row r="2309" spans="21:24" x14ac:dyDescent="0.2">
      <c r="U2309" s="205"/>
      <c r="V2309" s="205"/>
      <c r="W2309" s="205"/>
      <c r="X2309" s="205"/>
    </row>
    <row r="2310" spans="21:24" x14ac:dyDescent="0.2">
      <c r="U2310" s="205"/>
      <c r="V2310" s="205"/>
      <c r="W2310" s="205"/>
      <c r="X2310" s="205"/>
    </row>
    <row r="2311" spans="21:24" x14ac:dyDescent="0.2">
      <c r="U2311" s="205"/>
      <c r="V2311" s="205"/>
      <c r="W2311" s="205"/>
      <c r="X2311" s="205"/>
    </row>
    <row r="2312" spans="21:24" x14ac:dyDescent="0.2">
      <c r="U2312" s="205"/>
      <c r="V2312" s="205"/>
      <c r="W2312" s="205"/>
      <c r="X2312" s="205"/>
    </row>
    <row r="2313" spans="21:24" x14ac:dyDescent="0.2">
      <c r="U2313" s="205"/>
      <c r="V2313" s="205"/>
      <c r="W2313" s="205"/>
      <c r="X2313" s="205"/>
    </row>
    <row r="2314" spans="21:24" x14ac:dyDescent="0.2">
      <c r="U2314" s="205"/>
      <c r="V2314" s="205"/>
      <c r="W2314" s="205"/>
      <c r="X2314" s="205"/>
    </row>
    <row r="2315" spans="21:24" x14ac:dyDescent="0.2">
      <c r="U2315" s="205"/>
      <c r="V2315" s="205"/>
      <c r="W2315" s="205"/>
      <c r="X2315" s="205"/>
    </row>
    <row r="2316" spans="21:24" x14ac:dyDescent="0.2">
      <c r="U2316" s="205"/>
      <c r="V2316" s="205"/>
      <c r="W2316" s="205"/>
      <c r="X2316" s="205"/>
    </row>
    <row r="2317" spans="21:24" x14ac:dyDescent="0.2">
      <c r="U2317" s="205"/>
      <c r="V2317" s="205"/>
      <c r="W2317" s="205"/>
      <c r="X2317" s="205"/>
    </row>
    <row r="2318" spans="21:24" x14ac:dyDescent="0.2">
      <c r="U2318" s="205"/>
      <c r="V2318" s="205"/>
      <c r="W2318" s="205"/>
      <c r="X2318" s="205"/>
    </row>
    <row r="2319" spans="21:24" x14ac:dyDescent="0.2">
      <c r="U2319" s="205"/>
      <c r="V2319" s="205"/>
      <c r="W2319" s="205"/>
      <c r="X2319" s="205"/>
    </row>
    <row r="2320" spans="21:24" x14ac:dyDescent="0.2">
      <c r="U2320" s="205"/>
      <c r="V2320" s="205"/>
      <c r="W2320" s="205"/>
      <c r="X2320" s="205"/>
    </row>
    <row r="2321" spans="21:24" x14ac:dyDescent="0.2">
      <c r="U2321" s="205"/>
      <c r="V2321" s="205"/>
      <c r="W2321" s="205"/>
      <c r="X2321" s="205"/>
    </row>
    <row r="2322" spans="21:24" x14ac:dyDescent="0.2">
      <c r="U2322" s="205"/>
      <c r="V2322" s="205"/>
      <c r="W2322" s="205"/>
      <c r="X2322" s="205"/>
    </row>
    <row r="2323" spans="21:24" x14ac:dyDescent="0.2">
      <c r="U2323" s="205"/>
      <c r="V2323" s="205"/>
      <c r="W2323" s="205"/>
      <c r="X2323" s="205"/>
    </row>
    <row r="2324" spans="21:24" x14ac:dyDescent="0.2">
      <c r="U2324" s="205"/>
      <c r="V2324" s="205"/>
      <c r="W2324" s="205"/>
      <c r="X2324" s="205"/>
    </row>
    <row r="2325" spans="21:24" x14ac:dyDescent="0.2">
      <c r="U2325" s="205"/>
      <c r="V2325" s="205"/>
      <c r="W2325" s="205"/>
      <c r="X2325" s="205"/>
    </row>
    <row r="2326" spans="21:24" x14ac:dyDescent="0.2">
      <c r="U2326" s="205"/>
      <c r="V2326" s="205"/>
      <c r="W2326" s="205"/>
      <c r="X2326" s="205"/>
    </row>
    <row r="2327" spans="21:24" x14ac:dyDescent="0.2">
      <c r="U2327" s="205"/>
      <c r="V2327" s="205"/>
      <c r="W2327" s="205"/>
      <c r="X2327" s="205"/>
    </row>
    <row r="2328" spans="21:24" x14ac:dyDescent="0.2">
      <c r="U2328" s="205"/>
      <c r="V2328" s="205"/>
      <c r="W2328" s="205"/>
      <c r="X2328" s="205"/>
    </row>
    <row r="2329" spans="21:24" x14ac:dyDescent="0.2">
      <c r="U2329" s="205"/>
      <c r="V2329" s="205"/>
      <c r="W2329" s="205"/>
      <c r="X2329" s="205"/>
    </row>
    <row r="2330" spans="21:24" x14ac:dyDescent="0.2">
      <c r="U2330" s="205"/>
      <c r="V2330" s="205"/>
      <c r="W2330" s="205"/>
      <c r="X2330" s="205"/>
    </row>
    <row r="2331" spans="21:24" x14ac:dyDescent="0.2">
      <c r="U2331" s="205"/>
      <c r="V2331" s="205"/>
      <c r="W2331" s="205"/>
      <c r="X2331" s="205"/>
    </row>
    <row r="2332" spans="21:24" x14ac:dyDescent="0.2">
      <c r="U2332" s="205"/>
      <c r="V2332" s="205"/>
      <c r="W2332" s="205"/>
      <c r="X2332" s="205"/>
    </row>
    <row r="2333" spans="21:24" x14ac:dyDescent="0.2">
      <c r="U2333" s="205"/>
      <c r="V2333" s="205"/>
      <c r="W2333" s="205"/>
      <c r="X2333" s="205"/>
    </row>
    <row r="2334" spans="21:24" x14ac:dyDescent="0.2">
      <c r="U2334" s="205"/>
      <c r="V2334" s="205"/>
      <c r="W2334" s="205"/>
      <c r="X2334" s="205"/>
    </row>
    <row r="2335" spans="21:24" x14ac:dyDescent="0.2">
      <c r="U2335" s="205"/>
      <c r="V2335" s="205"/>
      <c r="W2335" s="205"/>
      <c r="X2335" s="205"/>
    </row>
    <row r="2336" spans="21:24" x14ac:dyDescent="0.2">
      <c r="U2336" s="205"/>
      <c r="V2336" s="205"/>
      <c r="W2336" s="205"/>
      <c r="X2336" s="205"/>
    </row>
    <row r="2337" spans="21:24" x14ac:dyDescent="0.2">
      <c r="U2337" s="205"/>
      <c r="V2337" s="205"/>
      <c r="W2337" s="205"/>
      <c r="X2337" s="205"/>
    </row>
    <row r="2338" spans="21:24" x14ac:dyDescent="0.2">
      <c r="U2338" s="205"/>
      <c r="V2338" s="205"/>
      <c r="W2338" s="205"/>
      <c r="X2338" s="205"/>
    </row>
    <row r="2339" spans="21:24" x14ac:dyDescent="0.2">
      <c r="U2339" s="205"/>
      <c r="V2339" s="205"/>
      <c r="W2339" s="205"/>
      <c r="X2339" s="205"/>
    </row>
    <row r="2340" spans="21:24" x14ac:dyDescent="0.2">
      <c r="U2340" s="205"/>
      <c r="V2340" s="205"/>
      <c r="W2340" s="205"/>
      <c r="X2340" s="205"/>
    </row>
    <row r="2341" spans="21:24" x14ac:dyDescent="0.2">
      <c r="U2341" s="205"/>
      <c r="V2341" s="205"/>
      <c r="W2341" s="205"/>
      <c r="X2341" s="205"/>
    </row>
    <row r="2342" spans="21:24" x14ac:dyDescent="0.2">
      <c r="U2342" s="205"/>
      <c r="V2342" s="205"/>
      <c r="W2342" s="205"/>
      <c r="X2342" s="205"/>
    </row>
    <row r="2343" spans="21:24" x14ac:dyDescent="0.2">
      <c r="U2343" s="205"/>
      <c r="V2343" s="205"/>
      <c r="W2343" s="205"/>
      <c r="X2343" s="205"/>
    </row>
    <row r="2344" spans="21:24" x14ac:dyDescent="0.2">
      <c r="U2344" s="205"/>
      <c r="V2344" s="205"/>
      <c r="W2344" s="205"/>
      <c r="X2344" s="205"/>
    </row>
    <row r="2345" spans="21:24" x14ac:dyDescent="0.2">
      <c r="U2345" s="205"/>
      <c r="V2345" s="205"/>
      <c r="W2345" s="205"/>
      <c r="X2345" s="205"/>
    </row>
    <row r="2346" spans="21:24" x14ac:dyDescent="0.2">
      <c r="U2346" s="205"/>
      <c r="V2346" s="205"/>
      <c r="W2346" s="205"/>
      <c r="X2346" s="205"/>
    </row>
    <row r="2347" spans="21:24" x14ac:dyDescent="0.2">
      <c r="U2347" s="205"/>
      <c r="V2347" s="205"/>
      <c r="W2347" s="205"/>
      <c r="X2347" s="205"/>
    </row>
    <row r="2348" spans="21:24" x14ac:dyDescent="0.2">
      <c r="U2348" s="205"/>
      <c r="V2348" s="205"/>
      <c r="W2348" s="205"/>
      <c r="X2348" s="205"/>
    </row>
    <row r="2349" spans="21:24" x14ac:dyDescent="0.2">
      <c r="U2349" s="205"/>
      <c r="V2349" s="205"/>
      <c r="W2349" s="205"/>
      <c r="X2349" s="205"/>
    </row>
    <row r="2350" spans="21:24" x14ac:dyDescent="0.2">
      <c r="U2350" s="205"/>
      <c r="V2350" s="205"/>
      <c r="W2350" s="205"/>
      <c r="X2350" s="205"/>
    </row>
    <row r="2351" spans="21:24" x14ac:dyDescent="0.2">
      <c r="U2351" s="205"/>
      <c r="V2351" s="205"/>
      <c r="W2351" s="205"/>
      <c r="X2351" s="205"/>
    </row>
    <row r="2352" spans="21:24" x14ac:dyDescent="0.2">
      <c r="U2352" s="205"/>
      <c r="V2352" s="205"/>
      <c r="W2352" s="205"/>
      <c r="X2352" s="205"/>
    </row>
    <row r="2353" spans="21:24" x14ac:dyDescent="0.2">
      <c r="U2353" s="205"/>
      <c r="V2353" s="205"/>
      <c r="W2353" s="205"/>
      <c r="X2353" s="205"/>
    </row>
    <row r="2354" spans="21:24" x14ac:dyDescent="0.2">
      <c r="U2354" s="205"/>
      <c r="V2354" s="205"/>
      <c r="W2354" s="205"/>
      <c r="X2354" s="205"/>
    </row>
    <row r="2355" spans="21:24" x14ac:dyDescent="0.2">
      <c r="U2355" s="205"/>
      <c r="V2355" s="205"/>
      <c r="W2355" s="205"/>
      <c r="X2355" s="205"/>
    </row>
    <row r="2356" spans="21:24" x14ac:dyDescent="0.2">
      <c r="U2356" s="205"/>
      <c r="V2356" s="205"/>
      <c r="W2356" s="205"/>
      <c r="X2356" s="205"/>
    </row>
    <row r="2357" spans="21:24" x14ac:dyDescent="0.2">
      <c r="U2357" s="205"/>
      <c r="V2357" s="205"/>
      <c r="W2357" s="205"/>
      <c r="X2357" s="205"/>
    </row>
    <row r="2358" spans="21:24" x14ac:dyDescent="0.2">
      <c r="U2358" s="205"/>
      <c r="V2358" s="205"/>
      <c r="W2358" s="205"/>
      <c r="X2358" s="205"/>
    </row>
    <row r="2359" spans="21:24" x14ac:dyDescent="0.2">
      <c r="U2359" s="205"/>
      <c r="V2359" s="205"/>
      <c r="W2359" s="205"/>
      <c r="X2359" s="205"/>
    </row>
    <row r="2360" spans="21:24" x14ac:dyDescent="0.2">
      <c r="U2360" s="205"/>
      <c r="V2360" s="205"/>
      <c r="W2360" s="205"/>
      <c r="X2360" s="205"/>
    </row>
    <row r="2361" spans="21:24" x14ac:dyDescent="0.2">
      <c r="U2361" s="205"/>
      <c r="V2361" s="205"/>
      <c r="W2361" s="205"/>
      <c r="X2361" s="205"/>
    </row>
    <row r="2362" spans="21:24" x14ac:dyDescent="0.2">
      <c r="U2362" s="205"/>
      <c r="V2362" s="205"/>
      <c r="W2362" s="205"/>
      <c r="X2362" s="205"/>
    </row>
    <row r="2363" spans="21:24" x14ac:dyDescent="0.2">
      <c r="U2363" s="205"/>
      <c r="V2363" s="205"/>
      <c r="W2363" s="205"/>
      <c r="X2363" s="205"/>
    </row>
    <row r="2364" spans="21:24" x14ac:dyDescent="0.2">
      <c r="U2364" s="205"/>
      <c r="V2364" s="205"/>
      <c r="W2364" s="205"/>
      <c r="X2364" s="205"/>
    </row>
    <row r="2365" spans="21:24" x14ac:dyDescent="0.2">
      <c r="U2365" s="205"/>
      <c r="V2365" s="205"/>
      <c r="W2365" s="205"/>
      <c r="X2365" s="205"/>
    </row>
    <row r="2366" spans="21:24" x14ac:dyDescent="0.2">
      <c r="U2366" s="205"/>
      <c r="V2366" s="205"/>
      <c r="W2366" s="205"/>
      <c r="X2366" s="205"/>
    </row>
    <row r="2367" spans="21:24" x14ac:dyDescent="0.2">
      <c r="U2367" s="205"/>
      <c r="V2367" s="205"/>
      <c r="W2367" s="205"/>
      <c r="X2367" s="205"/>
    </row>
    <row r="2368" spans="21:24" x14ac:dyDescent="0.2">
      <c r="U2368" s="205"/>
      <c r="V2368" s="205"/>
      <c r="W2368" s="205"/>
      <c r="X2368" s="205"/>
    </row>
    <row r="2369" spans="21:24" x14ac:dyDescent="0.2">
      <c r="U2369" s="205"/>
      <c r="V2369" s="205"/>
      <c r="W2369" s="205"/>
      <c r="X2369" s="205"/>
    </row>
    <row r="2370" spans="21:24" x14ac:dyDescent="0.2">
      <c r="U2370" s="205"/>
      <c r="V2370" s="205"/>
      <c r="W2370" s="205"/>
      <c r="X2370" s="205"/>
    </row>
    <row r="2371" spans="21:24" x14ac:dyDescent="0.2">
      <c r="U2371" s="205"/>
      <c r="V2371" s="205"/>
      <c r="W2371" s="205"/>
      <c r="X2371" s="205"/>
    </row>
    <row r="2372" spans="21:24" x14ac:dyDescent="0.2">
      <c r="U2372" s="205"/>
      <c r="V2372" s="205"/>
      <c r="W2372" s="205"/>
      <c r="X2372" s="205"/>
    </row>
    <row r="2373" spans="21:24" x14ac:dyDescent="0.2">
      <c r="U2373" s="205"/>
      <c r="V2373" s="205"/>
      <c r="W2373" s="205"/>
      <c r="X2373" s="205"/>
    </row>
    <row r="2374" spans="21:24" x14ac:dyDescent="0.2">
      <c r="U2374" s="205"/>
      <c r="V2374" s="205"/>
      <c r="W2374" s="205"/>
      <c r="X2374" s="205"/>
    </row>
    <row r="2375" spans="21:24" x14ac:dyDescent="0.2">
      <c r="U2375" s="205"/>
      <c r="V2375" s="205"/>
      <c r="W2375" s="205"/>
      <c r="X2375" s="205"/>
    </row>
    <row r="2376" spans="21:24" x14ac:dyDescent="0.2">
      <c r="U2376" s="205"/>
      <c r="V2376" s="205"/>
      <c r="W2376" s="205"/>
      <c r="X2376" s="205"/>
    </row>
    <row r="2377" spans="21:24" x14ac:dyDescent="0.2">
      <c r="U2377" s="205"/>
      <c r="V2377" s="205"/>
      <c r="W2377" s="205"/>
      <c r="X2377" s="205"/>
    </row>
    <row r="2378" spans="21:24" x14ac:dyDescent="0.2">
      <c r="U2378" s="205"/>
      <c r="V2378" s="205"/>
      <c r="W2378" s="205"/>
      <c r="X2378" s="205"/>
    </row>
    <row r="2379" spans="21:24" x14ac:dyDescent="0.2">
      <c r="U2379" s="205"/>
      <c r="V2379" s="205"/>
      <c r="W2379" s="205"/>
      <c r="X2379" s="205"/>
    </row>
    <row r="2380" spans="21:24" x14ac:dyDescent="0.2">
      <c r="U2380" s="205"/>
      <c r="V2380" s="205"/>
      <c r="W2380" s="205"/>
      <c r="X2380" s="205"/>
    </row>
    <row r="2381" spans="21:24" x14ac:dyDescent="0.2">
      <c r="U2381" s="205"/>
      <c r="V2381" s="205"/>
      <c r="W2381" s="205"/>
      <c r="X2381" s="205"/>
    </row>
    <row r="2382" spans="21:24" x14ac:dyDescent="0.2">
      <c r="U2382" s="205"/>
      <c r="V2382" s="205"/>
      <c r="W2382" s="205"/>
      <c r="X2382" s="205"/>
    </row>
    <row r="2383" spans="21:24" x14ac:dyDescent="0.2">
      <c r="U2383" s="205"/>
      <c r="V2383" s="205"/>
      <c r="W2383" s="205"/>
      <c r="X2383" s="205"/>
    </row>
    <row r="2384" spans="21:24" x14ac:dyDescent="0.2">
      <c r="U2384" s="205"/>
      <c r="V2384" s="205"/>
      <c r="W2384" s="205"/>
      <c r="X2384" s="205"/>
    </row>
    <row r="2385" spans="21:24" x14ac:dyDescent="0.2">
      <c r="U2385" s="205"/>
      <c r="V2385" s="205"/>
      <c r="W2385" s="205"/>
      <c r="X2385" s="205"/>
    </row>
    <row r="2386" spans="21:24" x14ac:dyDescent="0.2">
      <c r="U2386" s="205"/>
      <c r="V2386" s="205"/>
      <c r="W2386" s="205"/>
      <c r="X2386" s="205"/>
    </row>
    <row r="2387" spans="21:24" x14ac:dyDescent="0.2">
      <c r="U2387" s="205"/>
      <c r="V2387" s="205"/>
      <c r="W2387" s="205"/>
      <c r="X2387" s="205"/>
    </row>
    <row r="2388" spans="21:24" x14ac:dyDescent="0.2">
      <c r="U2388" s="205"/>
      <c r="V2388" s="205"/>
      <c r="W2388" s="205"/>
      <c r="X2388" s="205"/>
    </row>
    <row r="2389" spans="21:24" x14ac:dyDescent="0.2">
      <c r="U2389" s="205"/>
      <c r="V2389" s="205"/>
      <c r="W2389" s="205"/>
      <c r="X2389" s="205"/>
    </row>
    <row r="2390" spans="21:24" x14ac:dyDescent="0.2">
      <c r="U2390" s="205"/>
      <c r="V2390" s="205"/>
      <c r="W2390" s="205"/>
      <c r="X2390" s="205"/>
    </row>
    <row r="2391" spans="21:24" x14ac:dyDescent="0.2">
      <c r="U2391" s="205"/>
      <c r="V2391" s="205"/>
      <c r="W2391" s="205"/>
      <c r="X2391" s="205"/>
    </row>
    <row r="2392" spans="21:24" x14ac:dyDescent="0.2">
      <c r="U2392" s="205"/>
      <c r="V2392" s="205"/>
      <c r="W2392" s="205"/>
      <c r="X2392" s="205"/>
    </row>
    <row r="2393" spans="21:24" x14ac:dyDescent="0.2">
      <c r="U2393" s="205"/>
      <c r="V2393" s="205"/>
      <c r="W2393" s="205"/>
      <c r="X2393" s="205"/>
    </row>
    <row r="2394" spans="21:24" x14ac:dyDescent="0.2">
      <c r="U2394" s="205"/>
      <c r="V2394" s="205"/>
      <c r="W2394" s="205"/>
      <c r="X2394" s="205"/>
    </row>
    <row r="2395" spans="21:24" x14ac:dyDescent="0.2">
      <c r="U2395" s="205"/>
      <c r="V2395" s="205"/>
      <c r="W2395" s="205"/>
      <c r="X2395" s="205"/>
    </row>
    <row r="2396" spans="21:24" x14ac:dyDescent="0.2">
      <c r="U2396" s="205"/>
      <c r="V2396" s="205"/>
      <c r="W2396" s="205"/>
      <c r="X2396" s="205"/>
    </row>
    <row r="2397" spans="21:24" x14ac:dyDescent="0.2">
      <c r="U2397" s="205"/>
      <c r="V2397" s="205"/>
      <c r="W2397" s="205"/>
      <c r="X2397" s="205"/>
    </row>
    <row r="2398" spans="21:24" x14ac:dyDescent="0.2">
      <c r="U2398" s="205"/>
      <c r="V2398" s="205"/>
      <c r="W2398" s="205"/>
      <c r="X2398" s="205"/>
    </row>
    <row r="2399" spans="21:24" x14ac:dyDescent="0.2">
      <c r="U2399" s="205"/>
      <c r="V2399" s="205"/>
      <c r="W2399" s="205"/>
      <c r="X2399" s="205"/>
    </row>
    <row r="2400" spans="21:24" x14ac:dyDescent="0.2">
      <c r="U2400" s="205"/>
      <c r="V2400" s="205"/>
      <c r="W2400" s="205"/>
      <c r="X2400" s="205"/>
    </row>
    <row r="2401" spans="21:24" x14ac:dyDescent="0.2">
      <c r="U2401" s="205"/>
      <c r="V2401" s="205"/>
      <c r="W2401" s="205"/>
      <c r="X2401" s="205"/>
    </row>
    <row r="2402" spans="21:24" x14ac:dyDescent="0.2">
      <c r="U2402" s="205"/>
      <c r="V2402" s="205"/>
      <c r="W2402" s="205"/>
      <c r="X2402" s="205"/>
    </row>
    <row r="2403" spans="21:24" x14ac:dyDescent="0.2">
      <c r="U2403" s="205"/>
      <c r="V2403" s="205"/>
      <c r="W2403" s="205"/>
      <c r="X2403" s="205"/>
    </row>
    <row r="2404" spans="21:24" x14ac:dyDescent="0.2">
      <c r="U2404" s="205"/>
      <c r="V2404" s="205"/>
      <c r="W2404" s="205"/>
      <c r="X2404" s="205"/>
    </row>
    <row r="2405" spans="21:24" x14ac:dyDescent="0.2">
      <c r="U2405" s="205"/>
      <c r="V2405" s="205"/>
      <c r="W2405" s="205"/>
      <c r="X2405" s="205"/>
    </row>
    <row r="2406" spans="21:24" x14ac:dyDescent="0.2">
      <c r="U2406" s="205"/>
      <c r="V2406" s="205"/>
      <c r="W2406" s="205"/>
      <c r="X2406" s="205"/>
    </row>
    <row r="2407" spans="21:24" x14ac:dyDescent="0.2">
      <c r="U2407" s="205"/>
      <c r="V2407" s="205"/>
      <c r="W2407" s="205"/>
      <c r="X2407" s="205"/>
    </row>
    <row r="2408" spans="21:24" x14ac:dyDescent="0.2">
      <c r="U2408" s="205"/>
      <c r="V2408" s="205"/>
      <c r="W2408" s="205"/>
      <c r="X2408" s="205"/>
    </row>
    <row r="2409" spans="21:24" x14ac:dyDescent="0.2">
      <c r="U2409" s="205"/>
      <c r="V2409" s="205"/>
      <c r="W2409" s="205"/>
      <c r="X2409" s="205"/>
    </row>
    <row r="2410" spans="21:24" x14ac:dyDescent="0.2">
      <c r="U2410" s="205"/>
      <c r="V2410" s="205"/>
      <c r="W2410" s="205"/>
      <c r="X2410" s="205"/>
    </row>
    <row r="2411" spans="21:24" x14ac:dyDescent="0.2">
      <c r="U2411" s="205"/>
      <c r="V2411" s="205"/>
      <c r="W2411" s="205"/>
      <c r="X2411" s="205"/>
    </row>
    <row r="2412" spans="21:24" x14ac:dyDescent="0.2">
      <c r="U2412" s="205"/>
      <c r="V2412" s="205"/>
      <c r="W2412" s="205"/>
      <c r="X2412" s="205"/>
    </row>
    <row r="2413" spans="21:24" x14ac:dyDescent="0.2">
      <c r="U2413" s="205"/>
      <c r="V2413" s="205"/>
      <c r="W2413" s="205"/>
      <c r="X2413" s="205"/>
    </row>
    <row r="2414" spans="21:24" x14ac:dyDescent="0.2">
      <c r="U2414" s="205"/>
      <c r="V2414" s="205"/>
      <c r="W2414" s="205"/>
      <c r="X2414" s="205"/>
    </row>
    <row r="2415" spans="21:24" x14ac:dyDescent="0.2">
      <c r="U2415" s="205"/>
      <c r="V2415" s="205"/>
      <c r="W2415" s="205"/>
      <c r="X2415" s="205"/>
    </row>
    <row r="2416" spans="21:24" x14ac:dyDescent="0.2">
      <c r="U2416" s="205"/>
      <c r="V2416" s="205"/>
      <c r="W2416" s="205"/>
      <c r="X2416" s="205"/>
    </row>
    <row r="2417" spans="21:24" x14ac:dyDescent="0.2">
      <c r="U2417" s="205"/>
      <c r="V2417" s="205"/>
      <c r="W2417" s="205"/>
      <c r="X2417" s="205"/>
    </row>
    <row r="2418" spans="21:24" x14ac:dyDescent="0.2">
      <c r="U2418" s="205"/>
      <c r="V2418" s="205"/>
      <c r="W2418" s="205"/>
      <c r="X2418" s="205"/>
    </row>
    <row r="2419" spans="21:24" x14ac:dyDescent="0.2">
      <c r="U2419" s="205"/>
      <c r="V2419" s="205"/>
      <c r="W2419" s="205"/>
      <c r="X2419" s="205"/>
    </row>
    <row r="2420" spans="21:24" x14ac:dyDescent="0.2">
      <c r="U2420" s="205"/>
      <c r="V2420" s="205"/>
      <c r="W2420" s="205"/>
      <c r="X2420" s="205"/>
    </row>
    <row r="2421" spans="21:24" x14ac:dyDescent="0.2">
      <c r="U2421" s="205"/>
      <c r="V2421" s="205"/>
      <c r="W2421" s="205"/>
      <c r="X2421" s="205"/>
    </row>
    <row r="2422" spans="21:24" x14ac:dyDescent="0.2">
      <c r="U2422" s="205"/>
      <c r="V2422" s="205"/>
      <c r="W2422" s="205"/>
      <c r="X2422" s="205"/>
    </row>
    <row r="2423" spans="21:24" x14ac:dyDescent="0.2">
      <c r="U2423" s="205"/>
      <c r="V2423" s="205"/>
      <c r="W2423" s="205"/>
      <c r="X2423" s="205"/>
    </row>
    <row r="2424" spans="21:24" x14ac:dyDescent="0.2">
      <c r="U2424" s="205"/>
      <c r="V2424" s="205"/>
      <c r="W2424" s="205"/>
      <c r="X2424" s="205"/>
    </row>
    <row r="2425" spans="21:24" x14ac:dyDescent="0.2">
      <c r="U2425" s="205"/>
      <c r="V2425" s="205"/>
      <c r="W2425" s="205"/>
      <c r="X2425" s="205"/>
    </row>
    <row r="2426" spans="21:24" x14ac:dyDescent="0.2">
      <c r="U2426" s="205"/>
      <c r="V2426" s="205"/>
      <c r="W2426" s="205"/>
      <c r="X2426" s="205"/>
    </row>
    <row r="2427" spans="21:24" x14ac:dyDescent="0.2">
      <c r="U2427" s="205"/>
      <c r="V2427" s="205"/>
      <c r="W2427" s="205"/>
      <c r="X2427" s="205"/>
    </row>
    <row r="2428" spans="21:24" x14ac:dyDescent="0.2">
      <c r="U2428" s="205"/>
      <c r="V2428" s="205"/>
      <c r="W2428" s="205"/>
      <c r="X2428" s="205"/>
    </row>
    <row r="2429" spans="21:24" x14ac:dyDescent="0.2">
      <c r="U2429" s="205"/>
      <c r="V2429" s="205"/>
      <c r="W2429" s="205"/>
      <c r="X2429" s="205"/>
    </row>
    <row r="2430" spans="21:24" x14ac:dyDescent="0.2">
      <c r="U2430" s="205"/>
      <c r="V2430" s="205"/>
      <c r="W2430" s="205"/>
      <c r="X2430" s="205"/>
    </row>
    <row r="2431" spans="21:24" x14ac:dyDescent="0.2">
      <c r="U2431" s="205"/>
      <c r="V2431" s="205"/>
      <c r="W2431" s="205"/>
      <c r="X2431" s="205"/>
    </row>
    <row r="2432" spans="21:24" x14ac:dyDescent="0.2">
      <c r="U2432" s="205"/>
      <c r="V2432" s="205"/>
      <c r="W2432" s="205"/>
      <c r="X2432" s="205"/>
    </row>
    <row r="2433" spans="21:24" x14ac:dyDescent="0.2">
      <c r="U2433" s="205"/>
      <c r="V2433" s="205"/>
      <c r="W2433" s="205"/>
      <c r="X2433" s="205"/>
    </row>
    <row r="2434" spans="21:24" x14ac:dyDescent="0.2">
      <c r="U2434" s="205"/>
      <c r="V2434" s="205"/>
      <c r="W2434" s="205"/>
      <c r="X2434" s="205"/>
    </row>
    <row r="2435" spans="21:24" x14ac:dyDescent="0.2">
      <c r="U2435" s="205"/>
      <c r="V2435" s="205"/>
      <c r="W2435" s="205"/>
      <c r="X2435" s="205"/>
    </row>
    <row r="2436" spans="21:24" x14ac:dyDescent="0.2">
      <c r="U2436" s="205"/>
      <c r="V2436" s="205"/>
      <c r="W2436" s="205"/>
      <c r="X2436" s="205"/>
    </row>
    <row r="2437" spans="21:24" x14ac:dyDescent="0.2">
      <c r="U2437" s="205"/>
      <c r="V2437" s="205"/>
      <c r="W2437" s="205"/>
      <c r="X2437" s="205"/>
    </row>
    <row r="2438" spans="21:24" x14ac:dyDescent="0.2">
      <c r="U2438" s="205"/>
      <c r="V2438" s="205"/>
      <c r="W2438" s="205"/>
      <c r="X2438" s="205"/>
    </row>
    <row r="2439" spans="21:24" x14ac:dyDescent="0.2">
      <c r="U2439" s="205"/>
      <c r="V2439" s="205"/>
      <c r="W2439" s="205"/>
      <c r="X2439" s="205"/>
    </row>
    <row r="2440" spans="21:24" x14ac:dyDescent="0.2">
      <c r="U2440" s="205"/>
      <c r="V2440" s="205"/>
      <c r="W2440" s="205"/>
      <c r="X2440" s="205"/>
    </row>
    <row r="2441" spans="21:24" x14ac:dyDescent="0.2">
      <c r="U2441" s="205"/>
      <c r="V2441" s="205"/>
      <c r="W2441" s="205"/>
      <c r="X2441" s="205"/>
    </row>
    <row r="2442" spans="21:24" x14ac:dyDescent="0.2">
      <c r="U2442" s="205"/>
      <c r="V2442" s="205"/>
      <c r="W2442" s="205"/>
      <c r="X2442" s="205"/>
    </row>
    <row r="2443" spans="21:24" x14ac:dyDescent="0.2">
      <c r="U2443" s="205"/>
      <c r="V2443" s="205"/>
      <c r="W2443" s="205"/>
      <c r="X2443" s="205"/>
    </row>
    <row r="2444" spans="21:24" x14ac:dyDescent="0.2">
      <c r="U2444" s="205"/>
      <c r="V2444" s="205"/>
      <c r="W2444" s="205"/>
      <c r="X2444" s="205"/>
    </row>
    <row r="2445" spans="21:24" x14ac:dyDescent="0.2">
      <c r="U2445" s="205"/>
      <c r="V2445" s="205"/>
      <c r="W2445" s="205"/>
      <c r="X2445" s="205"/>
    </row>
    <row r="2446" spans="21:24" x14ac:dyDescent="0.2">
      <c r="U2446" s="205"/>
      <c r="V2446" s="205"/>
      <c r="W2446" s="205"/>
      <c r="X2446" s="205"/>
    </row>
    <row r="2447" spans="21:24" x14ac:dyDescent="0.2">
      <c r="U2447" s="205"/>
      <c r="V2447" s="205"/>
      <c r="W2447" s="205"/>
      <c r="X2447" s="205"/>
    </row>
    <row r="2448" spans="21:24" x14ac:dyDescent="0.2">
      <c r="U2448" s="205"/>
      <c r="V2448" s="205"/>
      <c r="W2448" s="205"/>
      <c r="X2448" s="205"/>
    </row>
    <row r="2449" spans="21:24" x14ac:dyDescent="0.2">
      <c r="U2449" s="205"/>
      <c r="V2449" s="205"/>
      <c r="W2449" s="205"/>
      <c r="X2449" s="205"/>
    </row>
    <row r="2450" spans="21:24" x14ac:dyDescent="0.2">
      <c r="U2450" s="205"/>
      <c r="V2450" s="205"/>
      <c r="W2450" s="205"/>
      <c r="X2450" s="205"/>
    </row>
    <row r="2451" spans="21:24" x14ac:dyDescent="0.2">
      <c r="U2451" s="205"/>
      <c r="V2451" s="205"/>
      <c r="W2451" s="205"/>
      <c r="X2451" s="205"/>
    </row>
    <row r="2452" spans="21:24" x14ac:dyDescent="0.2">
      <c r="U2452" s="205"/>
      <c r="V2452" s="205"/>
      <c r="W2452" s="205"/>
      <c r="X2452" s="205"/>
    </row>
    <row r="2453" spans="21:24" x14ac:dyDescent="0.2">
      <c r="U2453" s="205"/>
      <c r="V2453" s="205"/>
      <c r="W2453" s="205"/>
      <c r="X2453" s="205"/>
    </row>
    <row r="2454" spans="21:24" x14ac:dyDescent="0.2">
      <c r="U2454" s="205"/>
      <c r="V2454" s="205"/>
      <c r="W2454" s="205"/>
      <c r="X2454" s="205"/>
    </row>
    <row r="2455" spans="21:24" x14ac:dyDescent="0.2">
      <c r="U2455" s="205"/>
      <c r="V2455" s="205"/>
      <c r="W2455" s="205"/>
      <c r="X2455" s="205"/>
    </row>
    <row r="2456" spans="21:24" x14ac:dyDescent="0.2">
      <c r="U2456" s="205"/>
      <c r="V2456" s="205"/>
      <c r="W2456" s="205"/>
      <c r="X2456" s="205"/>
    </row>
    <row r="2457" spans="21:24" x14ac:dyDescent="0.2">
      <c r="U2457" s="205"/>
      <c r="V2457" s="205"/>
      <c r="W2457" s="205"/>
      <c r="X2457" s="205"/>
    </row>
    <row r="2458" spans="21:24" x14ac:dyDescent="0.2">
      <c r="U2458" s="205"/>
      <c r="V2458" s="205"/>
      <c r="W2458" s="205"/>
      <c r="X2458" s="205"/>
    </row>
    <row r="2459" spans="21:24" x14ac:dyDescent="0.2">
      <c r="U2459" s="205"/>
      <c r="V2459" s="205"/>
      <c r="W2459" s="205"/>
      <c r="X2459" s="205"/>
    </row>
    <row r="2460" spans="21:24" x14ac:dyDescent="0.2">
      <c r="U2460" s="205"/>
      <c r="V2460" s="205"/>
      <c r="W2460" s="205"/>
      <c r="X2460" s="205"/>
    </row>
    <row r="2461" spans="21:24" x14ac:dyDescent="0.2">
      <c r="U2461" s="205"/>
      <c r="V2461" s="205"/>
      <c r="W2461" s="205"/>
      <c r="X2461" s="205"/>
    </row>
    <row r="2462" spans="21:24" x14ac:dyDescent="0.2">
      <c r="U2462" s="205"/>
      <c r="V2462" s="205"/>
      <c r="W2462" s="205"/>
      <c r="X2462" s="205"/>
    </row>
    <row r="2463" spans="21:24" x14ac:dyDescent="0.2">
      <c r="U2463" s="205"/>
      <c r="V2463" s="205"/>
      <c r="W2463" s="205"/>
      <c r="X2463" s="205"/>
    </row>
    <row r="2464" spans="21:24" x14ac:dyDescent="0.2">
      <c r="U2464" s="205"/>
      <c r="V2464" s="205"/>
      <c r="W2464" s="205"/>
      <c r="X2464" s="205"/>
    </row>
    <row r="2465" spans="21:24" x14ac:dyDescent="0.2">
      <c r="U2465" s="205"/>
      <c r="V2465" s="205"/>
      <c r="W2465" s="205"/>
      <c r="X2465" s="205"/>
    </row>
    <row r="2466" spans="21:24" x14ac:dyDescent="0.2">
      <c r="U2466" s="205"/>
      <c r="V2466" s="205"/>
      <c r="W2466" s="205"/>
      <c r="X2466" s="205"/>
    </row>
    <row r="2467" spans="21:24" x14ac:dyDescent="0.2">
      <c r="U2467" s="205"/>
      <c r="V2467" s="205"/>
      <c r="W2467" s="205"/>
      <c r="X2467" s="205"/>
    </row>
    <row r="2468" spans="21:24" x14ac:dyDescent="0.2">
      <c r="U2468" s="205"/>
      <c r="V2468" s="205"/>
      <c r="W2468" s="205"/>
      <c r="X2468" s="205"/>
    </row>
    <row r="2469" spans="21:24" x14ac:dyDescent="0.2">
      <c r="U2469" s="205"/>
      <c r="V2469" s="205"/>
      <c r="W2469" s="205"/>
      <c r="X2469" s="205"/>
    </row>
    <row r="2470" spans="21:24" x14ac:dyDescent="0.2">
      <c r="U2470" s="205"/>
      <c r="V2470" s="205"/>
      <c r="W2470" s="205"/>
      <c r="X2470" s="205"/>
    </row>
    <row r="2471" spans="21:24" x14ac:dyDescent="0.2">
      <c r="U2471" s="205"/>
      <c r="V2471" s="205"/>
      <c r="W2471" s="205"/>
      <c r="X2471" s="205"/>
    </row>
    <row r="2472" spans="21:24" x14ac:dyDescent="0.2">
      <c r="U2472" s="205"/>
      <c r="V2472" s="205"/>
      <c r="W2472" s="205"/>
      <c r="X2472" s="205"/>
    </row>
    <row r="2473" spans="21:24" x14ac:dyDescent="0.2">
      <c r="U2473" s="205"/>
      <c r="V2473" s="205"/>
      <c r="W2473" s="205"/>
      <c r="X2473" s="205"/>
    </row>
    <row r="2474" spans="21:24" x14ac:dyDescent="0.2">
      <c r="U2474" s="205"/>
      <c r="V2474" s="205"/>
      <c r="W2474" s="205"/>
      <c r="X2474" s="205"/>
    </row>
    <row r="2475" spans="21:24" x14ac:dyDescent="0.2">
      <c r="U2475" s="205"/>
      <c r="V2475" s="205"/>
      <c r="W2475" s="205"/>
      <c r="X2475" s="205"/>
    </row>
    <row r="2476" spans="21:24" x14ac:dyDescent="0.2">
      <c r="U2476" s="205"/>
      <c r="V2476" s="205"/>
      <c r="W2476" s="205"/>
      <c r="X2476" s="205"/>
    </row>
    <row r="2477" spans="21:24" x14ac:dyDescent="0.2">
      <c r="U2477" s="205"/>
      <c r="V2477" s="205"/>
      <c r="W2477" s="205"/>
      <c r="X2477" s="205"/>
    </row>
    <row r="2478" spans="21:24" x14ac:dyDescent="0.2">
      <c r="U2478" s="205"/>
      <c r="V2478" s="205"/>
      <c r="W2478" s="205"/>
      <c r="X2478" s="205"/>
    </row>
    <row r="2479" spans="21:24" x14ac:dyDescent="0.2">
      <c r="U2479" s="205"/>
      <c r="V2479" s="205"/>
      <c r="W2479" s="205"/>
      <c r="X2479" s="205"/>
    </row>
    <row r="2480" spans="21:24" x14ac:dyDescent="0.2">
      <c r="U2480" s="205"/>
      <c r="V2480" s="205"/>
      <c r="W2480" s="205"/>
      <c r="X2480" s="205"/>
    </row>
    <row r="2481" spans="21:24" x14ac:dyDescent="0.2">
      <c r="U2481" s="205"/>
      <c r="V2481" s="205"/>
      <c r="W2481" s="205"/>
      <c r="X2481" s="205"/>
    </row>
    <row r="2482" spans="21:24" x14ac:dyDescent="0.2">
      <c r="U2482" s="205"/>
      <c r="V2482" s="205"/>
      <c r="W2482" s="205"/>
      <c r="X2482" s="205"/>
    </row>
    <row r="2483" spans="21:24" x14ac:dyDescent="0.2">
      <c r="U2483" s="205"/>
      <c r="V2483" s="205"/>
      <c r="W2483" s="205"/>
      <c r="X2483" s="205"/>
    </row>
    <row r="2484" spans="21:24" x14ac:dyDescent="0.2">
      <c r="U2484" s="205"/>
      <c r="V2484" s="205"/>
      <c r="W2484" s="205"/>
      <c r="X2484" s="205"/>
    </row>
    <row r="2485" spans="21:24" x14ac:dyDescent="0.2">
      <c r="U2485" s="205"/>
      <c r="V2485" s="205"/>
      <c r="W2485" s="205"/>
      <c r="X2485" s="205"/>
    </row>
    <row r="2486" spans="21:24" x14ac:dyDescent="0.2">
      <c r="U2486" s="205"/>
      <c r="V2486" s="205"/>
      <c r="W2486" s="205"/>
      <c r="X2486" s="205"/>
    </row>
    <row r="2487" spans="21:24" x14ac:dyDescent="0.2">
      <c r="U2487" s="205"/>
      <c r="V2487" s="205"/>
      <c r="W2487" s="205"/>
      <c r="X2487" s="205"/>
    </row>
    <row r="2488" spans="21:24" x14ac:dyDescent="0.2">
      <c r="U2488" s="205"/>
      <c r="V2488" s="205"/>
      <c r="W2488" s="205"/>
      <c r="X2488" s="205"/>
    </row>
    <row r="2489" spans="21:24" x14ac:dyDescent="0.2">
      <c r="U2489" s="205"/>
      <c r="V2489" s="205"/>
      <c r="W2489" s="205"/>
      <c r="X2489" s="205"/>
    </row>
    <row r="2490" spans="21:24" x14ac:dyDescent="0.2">
      <c r="U2490" s="205"/>
      <c r="V2490" s="205"/>
      <c r="W2490" s="205"/>
      <c r="X2490" s="205"/>
    </row>
    <row r="2491" spans="21:24" x14ac:dyDescent="0.2">
      <c r="U2491" s="205"/>
      <c r="V2491" s="205"/>
      <c r="W2491" s="205"/>
      <c r="X2491" s="205"/>
    </row>
    <row r="2492" spans="21:24" x14ac:dyDescent="0.2">
      <c r="U2492" s="205"/>
      <c r="V2492" s="205"/>
      <c r="W2492" s="205"/>
      <c r="X2492" s="205"/>
    </row>
    <row r="2493" spans="21:24" x14ac:dyDescent="0.2">
      <c r="U2493" s="205"/>
      <c r="V2493" s="205"/>
      <c r="W2493" s="205"/>
      <c r="X2493" s="205"/>
    </row>
    <row r="2494" spans="21:24" x14ac:dyDescent="0.2">
      <c r="U2494" s="205"/>
      <c r="V2494" s="205"/>
      <c r="W2494" s="205"/>
      <c r="X2494" s="205"/>
    </row>
    <row r="2495" spans="21:24" x14ac:dyDescent="0.2">
      <c r="U2495" s="205"/>
      <c r="V2495" s="205"/>
      <c r="W2495" s="205"/>
      <c r="X2495" s="205"/>
    </row>
    <row r="2496" spans="21:24" x14ac:dyDescent="0.2">
      <c r="U2496" s="205"/>
      <c r="V2496" s="205"/>
      <c r="W2496" s="205"/>
      <c r="X2496" s="205"/>
    </row>
    <row r="2497" spans="21:24" x14ac:dyDescent="0.2">
      <c r="U2497" s="205"/>
      <c r="V2497" s="205"/>
      <c r="W2497" s="205"/>
      <c r="X2497" s="205"/>
    </row>
    <row r="2498" spans="21:24" x14ac:dyDescent="0.2">
      <c r="U2498" s="205"/>
      <c r="V2498" s="205"/>
      <c r="W2498" s="205"/>
      <c r="X2498" s="205"/>
    </row>
    <row r="2499" spans="21:24" x14ac:dyDescent="0.2">
      <c r="U2499" s="205"/>
      <c r="V2499" s="205"/>
      <c r="W2499" s="205"/>
      <c r="X2499" s="205"/>
    </row>
    <row r="2500" spans="21:24" x14ac:dyDescent="0.2">
      <c r="U2500" s="205"/>
      <c r="V2500" s="205"/>
      <c r="W2500" s="205"/>
      <c r="X2500" s="205"/>
    </row>
    <row r="2501" spans="21:24" x14ac:dyDescent="0.2">
      <c r="U2501" s="205"/>
      <c r="V2501" s="205"/>
      <c r="W2501" s="205"/>
      <c r="X2501" s="205"/>
    </row>
    <row r="2502" spans="21:24" x14ac:dyDescent="0.2">
      <c r="U2502" s="205"/>
      <c r="V2502" s="205"/>
      <c r="W2502" s="205"/>
      <c r="X2502" s="205"/>
    </row>
    <row r="2503" spans="21:24" x14ac:dyDescent="0.2">
      <c r="U2503" s="205"/>
      <c r="V2503" s="205"/>
      <c r="W2503" s="205"/>
      <c r="X2503" s="205"/>
    </row>
    <row r="2504" spans="21:24" x14ac:dyDescent="0.2">
      <c r="U2504" s="205"/>
      <c r="V2504" s="205"/>
      <c r="W2504" s="205"/>
      <c r="X2504" s="205"/>
    </row>
    <row r="2505" spans="21:24" x14ac:dyDescent="0.2">
      <c r="U2505" s="205"/>
      <c r="V2505" s="205"/>
      <c r="W2505" s="205"/>
      <c r="X2505" s="205"/>
    </row>
    <row r="2506" spans="21:24" x14ac:dyDescent="0.2">
      <c r="U2506" s="205"/>
      <c r="V2506" s="205"/>
      <c r="W2506" s="205"/>
      <c r="X2506" s="205"/>
    </row>
    <row r="2507" spans="21:24" x14ac:dyDescent="0.2">
      <c r="U2507" s="205"/>
      <c r="V2507" s="205"/>
      <c r="W2507" s="205"/>
      <c r="X2507" s="205"/>
    </row>
    <row r="2508" spans="21:24" x14ac:dyDescent="0.2">
      <c r="U2508" s="205"/>
      <c r="V2508" s="205"/>
      <c r="W2508" s="205"/>
      <c r="X2508" s="205"/>
    </row>
    <row r="2509" spans="21:24" x14ac:dyDescent="0.2">
      <c r="U2509" s="205"/>
      <c r="V2509" s="205"/>
      <c r="W2509" s="205"/>
      <c r="X2509" s="205"/>
    </row>
    <row r="2510" spans="21:24" x14ac:dyDescent="0.2">
      <c r="U2510" s="205"/>
      <c r="V2510" s="205"/>
      <c r="W2510" s="205"/>
      <c r="X2510" s="205"/>
    </row>
    <row r="2511" spans="21:24" x14ac:dyDescent="0.2">
      <c r="U2511" s="205"/>
      <c r="V2511" s="205"/>
      <c r="W2511" s="205"/>
      <c r="X2511" s="205"/>
    </row>
    <row r="2512" spans="21:24" x14ac:dyDescent="0.2">
      <c r="U2512" s="205"/>
      <c r="V2512" s="205"/>
      <c r="W2512" s="205"/>
      <c r="X2512" s="205"/>
    </row>
    <row r="2513" spans="21:24" x14ac:dyDescent="0.2">
      <c r="U2513" s="205"/>
      <c r="V2513" s="205"/>
      <c r="W2513" s="205"/>
      <c r="X2513" s="205"/>
    </row>
    <row r="2514" spans="21:24" x14ac:dyDescent="0.2">
      <c r="U2514" s="205"/>
      <c r="V2514" s="205"/>
      <c r="W2514" s="205"/>
      <c r="X2514" s="205"/>
    </row>
    <row r="2515" spans="21:24" x14ac:dyDescent="0.2">
      <c r="U2515" s="205"/>
      <c r="V2515" s="205"/>
      <c r="W2515" s="205"/>
      <c r="X2515" s="205"/>
    </row>
    <row r="2516" spans="21:24" x14ac:dyDescent="0.2">
      <c r="U2516" s="205"/>
      <c r="V2516" s="205"/>
      <c r="W2516" s="205"/>
      <c r="X2516" s="205"/>
    </row>
    <row r="2517" spans="21:24" x14ac:dyDescent="0.2">
      <c r="U2517" s="205"/>
      <c r="V2517" s="205"/>
      <c r="W2517" s="205"/>
      <c r="X2517" s="205"/>
    </row>
    <row r="2518" spans="21:24" x14ac:dyDescent="0.2">
      <c r="U2518" s="205"/>
      <c r="V2518" s="205"/>
      <c r="W2518" s="205"/>
      <c r="X2518" s="205"/>
    </row>
    <row r="2519" spans="21:24" x14ac:dyDescent="0.2">
      <c r="U2519" s="205"/>
      <c r="V2519" s="205"/>
      <c r="W2519" s="205"/>
      <c r="X2519" s="205"/>
    </row>
    <row r="2520" spans="21:24" x14ac:dyDescent="0.2">
      <c r="U2520" s="205"/>
      <c r="V2520" s="205"/>
      <c r="W2520" s="205"/>
      <c r="X2520" s="205"/>
    </row>
    <row r="2521" spans="21:24" x14ac:dyDescent="0.2">
      <c r="U2521" s="205"/>
      <c r="V2521" s="205"/>
      <c r="W2521" s="205"/>
      <c r="X2521" s="205"/>
    </row>
    <row r="2522" spans="21:24" x14ac:dyDescent="0.2">
      <c r="U2522" s="205"/>
      <c r="V2522" s="205"/>
      <c r="W2522" s="205"/>
      <c r="X2522" s="205"/>
    </row>
    <row r="2523" spans="21:24" x14ac:dyDescent="0.2">
      <c r="U2523" s="205"/>
      <c r="V2523" s="205"/>
      <c r="W2523" s="205"/>
      <c r="X2523" s="205"/>
    </row>
    <row r="2524" spans="21:24" x14ac:dyDescent="0.2">
      <c r="U2524" s="205"/>
      <c r="V2524" s="205"/>
      <c r="W2524" s="205"/>
      <c r="X2524" s="205"/>
    </row>
    <row r="2525" spans="21:24" x14ac:dyDescent="0.2">
      <c r="U2525" s="205"/>
      <c r="V2525" s="205"/>
      <c r="W2525" s="205"/>
      <c r="X2525" s="205"/>
    </row>
    <row r="2526" spans="21:24" x14ac:dyDescent="0.2">
      <c r="U2526" s="205"/>
      <c r="V2526" s="205"/>
      <c r="W2526" s="205"/>
      <c r="X2526" s="205"/>
    </row>
    <row r="2527" spans="21:24" x14ac:dyDescent="0.2">
      <c r="U2527" s="205"/>
      <c r="V2527" s="205"/>
      <c r="W2527" s="205"/>
      <c r="X2527" s="205"/>
    </row>
    <row r="2528" spans="21:24" x14ac:dyDescent="0.2">
      <c r="U2528" s="205"/>
      <c r="V2528" s="205"/>
      <c r="W2528" s="205"/>
      <c r="X2528" s="205"/>
    </row>
    <row r="2529" spans="21:24" x14ac:dyDescent="0.2">
      <c r="U2529" s="205"/>
      <c r="V2529" s="205"/>
      <c r="W2529" s="205"/>
      <c r="X2529" s="205"/>
    </row>
    <row r="2530" spans="21:24" x14ac:dyDescent="0.2">
      <c r="U2530" s="205"/>
      <c r="V2530" s="205"/>
      <c r="W2530" s="205"/>
      <c r="X2530" s="205"/>
    </row>
    <row r="2531" spans="21:24" x14ac:dyDescent="0.2">
      <c r="U2531" s="205"/>
      <c r="V2531" s="205"/>
      <c r="W2531" s="205"/>
      <c r="X2531" s="205"/>
    </row>
    <row r="2532" spans="21:24" x14ac:dyDescent="0.2">
      <c r="U2532" s="205"/>
      <c r="V2532" s="205"/>
      <c r="W2532" s="205"/>
      <c r="X2532" s="205"/>
    </row>
    <row r="2533" spans="21:24" x14ac:dyDescent="0.2">
      <c r="U2533" s="205"/>
      <c r="V2533" s="205"/>
      <c r="W2533" s="205"/>
      <c r="X2533" s="205"/>
    </row>
    <row r="2534" spans="21:24" x14ac:dyDescent="0.2">
      <c r="U2534" s="205"/>
      <c r="V2534" s="205"/>
      <c r="W2534" s="205"/>
      <c r="X2534" s="205"/>
    </row>
    <row r="2535" spans="21:24" x14ac:dyDescent="0.2">
      <c r="U2535" s="205"/>
      <c r="V2535" s="205"/>
      <c r="W2535" s="205"/>
      <c r="X2535" s="205"/>
    </row>
    <row r="2536" spans="21:24" x14ac:dyDescent="0.2">
      <c r="U2536" s="205"/>
      <c r="V2536" s="205"/>
      <c r="W2536" s="205"/>
      <c r="X2536" s="205"/>
    </row>
    <row r="2537" spans="21:24" x14ac:dyDescent="0.2">
      <c r="U2537" s="205"/>
      <c r="V2537" s="205"/>
      <c r="W2537" s="205"/>
      <c r="X2537" s="205"/>
    </row>
    <row r="2538" spans="21:24" x14ac:dyDescent="0.2">
      <c r="U2538" s="205"/>
      <c r="V2538" s="205"/>
      <c r="W2538" s="205"/>
      <c r="X2538" s="205"/>
    </row>
    <row r="2539" spans="21:24" x14ac:dyDescent="0.2">
      <c r="U2539" s="205"/>
      <c r="V2539" s="205"/>
      <c r="W2539" s="205"/>
      <c r="X2539" s="205"/>
    </row>
    <row r="2540" spans="21:24" x14ac:dyDescent="0.2">
      <c r="U2540" s="205"/>
      <c r="V2540" s="205"/>
      <c r="W2540" s="205"/>
      <c r="X2540" s="205"/>
    </row>
    <row r="2541" spans="21:24" x14ac:dyDescent="0.2">
      <c r="U2541" s="205"/>
      <c r="V2541" s="205"/>
      <c r="W2541" s="205"/>
      <c r="X2541" s="205"/>
    </row>
    <row r="2542" spans="21:24" x14ac:dyDescent="0.2">
      <c r="U2542" s="205"/>
      <c r="V2542" s="205"/>
      <c r="W2542" s="205"/>
      <c r="X2542" s="205"/>
    </row>
    <row r="2543" spans="21:24" x14ac:dyDescent="0.2">
      <c r="U2543" s="205"/>
      <c r="V2543" s="205"/>
      <c r="W2543" s="205"/>
      <c r="X2543" s="205"/>
    </row>
    <row r="2544" spans="21:24" x14ac:dyDescent="0.2">
      <c r="U2544" s="205"/>
      <c r="V2544" s="205"/>
      <c r="W2544" s="205"/>
      <c r="X2544" s="205"/>
    </row>
    <row r="2545" spans="21:24" x14ac:dyDescent="0.2">
      <c r="U2545" s="205"/>
      <c r="V2545" s="205"/>
      <c r="W2545" s="205"/>
      <c r="X2545" s="205"/>
    </row>
    <row r="2546" spans="21:24" x14ac:dyDescent="0.2">
      <c r="U2546" s="205"/>
      <c r="V2546" s="205"/>
      <c r="W2546" s="205"/>
      <c r="X2546" s="205"/>
    </row>
    <row r="2547" spans="21:24" x14ac:dyDescent="0.2">
      <c r="U2547" s="205"/>
      <c r="V2547" s="205"/>
      <c r="W2547" s="205"/>
      <c r="X2547" s="205"/>
    </row>
    <row r="2548" spans="21:24" x14ac:dyDescent="0.2">
      <c r="U2548" s="205"/>
      <c r="V2548" s="205"/>
      <c r="W2548" s="205"/>
      <c r="X2548" s="205"/>
    </row>
    <row r="2549" spans="21:24" x14ac:dyDescent="0.2">
      <c r="U2549" s="205"/>
      <c r="V2549" s="205"/>
      <c r="W2549" s="205"/>
      <c r="X2549" s="205"/>
    </row>
    <row r="2550" spans="21:24" x14ac:dyDescent="0.2">
      <c r="U2550" s="205"/>
      <c r="V2550" s="205"/>
      <c r="W2550" s="205"/>
      <c r="X2550" s="205"/>
    </row>
    <row r="2551" spans="21:24" x14ac:dyDescent="0.2">
      <c r="U2551" s="205"/>
      <c r="V2551" s="205"/>
      <c r="W2551" s="205"/>
      <c r="X2551" s="205"/>
    </row>
    <row r="2552" spans="21:24" x14ac:dyDescent="0.2">
      <c r="U2552" s="205"/>
      <c r="V2552" s="205"/>
      <c r="W2552" s="205"/>
      <c r="X2552" s="205"/>
    </row>
    <row r="2553" spans="21:24" x14ac:dyDescent="0.2">
      <c r="U2553" s="205"/>
      <c r="V2553" s="205"/>
      <c r="W2553" s="205"/>
      <c r="X2553" s="205"/>
    </row>
    <row r="2554" spans="21:24" x14ac:dyDescent="0.2">
      <c r="U2554" s="205"/>
      <c r="V2554" s="205"/>
      <c r="W2554" s="205"/>
      <c r="X2554" s="205"/>
    </row>
    <row r="2555" spans="21:24" x14ac:dyDescent="0.2">
      <c r="U2555" s="205"/>
      <c r="V2555" s="205"/>
      <c r="W2555" s="205"/>
      <c r="X2555" s="205"/>
    </row>
    <row r="2556" spans="21:24" x14ac:dyDescent="0.2">
      <c r="U2556" s="205"/>
      <c r="V2556" s="205"/>
      <c r="W2556" s="205"/>
      <c r="X2556" s="205"/>
    </row>
    <row r="2557" spans="21:24" x14ac:dyDescent="0.2">
      <c r="U2557" s="205"/>
      <c r="V2557" s="205"/>
      <c r="W2557" s="205"/>
      <c r="X2557" s="205"/>
    </row>
    <row r="2558" spans="21:24" x14ac:dyDescent="0.2">
      <c r="U2558" s="205"/>
      <c r="V2558" s="205"/>
      <c r="W2558" s="205"/>
      <c r="X2558" s="205"/>
    </row>
    <row r="2559" spans="21:24" x14ac:dyDescent="0.2">
      <c r="U2559" s="205"/>
      <c r="V2559" s="205"/>
      <c r="W2559" s="205"/>
      <c r="X2559" s="205"/>
    </row>
    <row r="2560" spans="21:24" x14ac:dyDescent="0.2">
      <c r="U2560" s="205"/>
      <c r="V2560" s="205"/>
      <c r="W2560" s="205"/>
      <c r="X2560" s="205"/>
    </row>
    <row r="2561" spans="21:24" x14ac:dyDescent="0.2">
      <c r="U2561" s="205"/>
      <c r="V2561" s="205"/>
      <c r="W2561" s="205"/>
      <c r="X2561" s="205"/>
    </row>
    <row r="2562" spans="21:24" x14ac:dyDescent="0.2">
      <c r="U2562" s="205"/>
      <c r="V2562" s="205"/>
      <c r="W2562" s="205"/>
      <c r="X2562" s="205"/>
    </row>
    <row r="2563" spans="21:24" x14ac:dyDescent="0.2">
      <c r="U2563" s="205"/>
      <c r="V2563" s="205"/>
      <c r="W2563" s="205"/>
      <c r="X2563" s="205"/>
    </row>
    <row r="2564" spans="21:24" x14ac:dyDescent="0.2">
      <c r="U2564" s="205"/>
      <c r="V2564" s="205"/>
      <c r="W2564" s="205"/>
      <c r="X2564" s="205"/>
    </row>
    <row r="2565" spans="21:24" x14ac:dyDescent="0.2">
      <c r="U2565" s="205"/>
      <c r="V2565" s="205"/>
      <c r="W2565" s="205"/>
      <c r="X2565" s="205"/>
    </row>
    <row r="2566" spans="21:24" x14ac:dyDescent="0.2">
      <c r="U2566" s="205"/>
      <c r="V2566" s="205"/>
      <c r="W2566" s="205"/>
      <c r="X2566" s="205"/>
    </row>
    <row r="2567" spans="21:24" x14ac:dyDescent="0.2">
      <c r="U2567" s="205"/>
      <c r="V2567" s="205"/>
      <c r="W2567" s="205"/>
      <c r="X2567" s="205"/>
    </row>
    <row r="2568" spans="21:24" x14ac:dyDescent="0.2">
      <c r="U2568" s="205"/>
      <c r="V2568" s="205"/>
      <c r="W2568" s="205"/>
      <c r="X2568" s="205"/>
    </row>
    <row r="2569" spans="21:24" x14ac:dyDescent="0.2">
      <c r="U2569" s="205"/>
      <c r="V2569" s="205"/>
      <c r="W2569" s="205"/>
      <c r="X2569" s="205"/>
    </row>
    <row r="2570" spans="21:24" x14ac:dyDescent="0.2">
      <c r="U2570" s="205"/>
      <c r="V2570" s="205"/>
      <c r="W2570" s="205"/>
      <c r="X2570" s="205"/>
    </row>
    <row r="2571" spans="21:24" x14ac:dyDescent="0.2">
      <c r="U2571" s="205"/>
      <c r="V2571" s="205"/>
      <c r="W2571" s="205"/>
      <c r="X2571" s="205"/>
    </row>
    <row r="2572" spans="21:24" x14ac:dyDescent="0.2">
      <c r="U2572" s="205"/>
      <c r="V2572" s="205"/>
      <c r="W2572" s="205"/>
      <c r="X2572" s="205"/>
    </row>
    <row r="2573" spans="21:24" x14ac:dyDescent="0.2">
      <c r="U2573" s="205"/>
      <c r="V2573" s="205"/>
      <c r="W2573" s="205"/>
      <c r="X2573" s="205"/>
    </row>
    <row r="2574" spans="21:24" x14ac:dyDescent="0.2">
      <c r="U2574" s="205"/>
      <c r="V2574" s="205"/>
      <c r="W2574" s="205"/>
      <c r="X2574" s="205"/>
    </row>
    <row r="2575" spans="21:24" x14ac:dyDescent="0.2">
      <c r="U2575" s="205"/>
      <c r="V2575" s="205"/>
      <c r="W2575" s="205"/>
      <c r="X2575" s="205"/>
    </row>
    <row r="2576" spans="21:24" x14ac:dyDescent="0.2">
      <c r="U2576" s="205"/>
      <c r="V2576" s="205"/>
      <c r="W2576" s="205"/>
      <c r="X2576" s="205"/>
    </row>
    <row r="2577" spans="21:24" x14ac:dyDescent="0.2">
      <c r="U2577" s="205"/>
      <c r="V2577" s="205"/>
      <c r="W2577" s="205"/>
      <c r="X2577" s="205"/>
    </row>
    <row r="2578" spans="21:24" x14ac:dyDescent="0.2">
      <c r="U2578" s="205"/>
      <c r="V2578" s="205"/>
      <c r="W2578" s="205"/>
      <c r="X2578" s="205"/>
    </row>
    <row r="2579" spans="21:24" x14ac:dyDescent="0.2">
      <c r="U2579" s="205"/>
      <c r="V2579" s="205"/>
      <c r="W2579" s="205"/>
      <c r="X2579" s="205"/>
    </row>
    <row r="2580" spans="21:24" x14ac:dyDescent="0.2">
      <c r="U2580" s="205"/>
      <c r="V2580" s="205"/>
      <c r="W2580" s="205"/>
      <c r="X2580" s="205"/>
    </row>
    <row r="2581" spans="21:24" x14ac:dyDescent="0.2">
      <c r="U2581" s="205"/>
      <c r="V2581" s="205"/>
      <c r="W2581" s="205"/>
      <c r="X2581" s="205"/>
    </row>
    <row r="2582" spans="21:24" x14ac:dyDescent="0.2">
      <c r="U2582" s="205"/>
      <c r="V2582" s="205"/>
      <c r="W2582" s="205"/>
      <c r="X2582" s="205"/>
    </row>
    <row r="2583" spans="21:24" x14ac:dyDescent="0.2">
      <c r="U2583" s="205"/>
      <c r="V2583" s="205"/>
      <c r="W2583" s="205"/>
      <c r="X2583" s="205"/>
    </row>
    <row r="2584" spans="21:24" x14ac:dyDescent="0.2">
      <c r="U2584" s="205"/>
      <c r="V2584" s="205"/>
      <c r="W2584" s="205"/>
      <c r="X2584" s="205"/>
    </row>
    <row r="2585" spans="21:24" x14ac:dyDescent="0.2">
      <c r="U2585" s="205"/>
      <c r="V2585" s="205"/>
      <c r="W2585" s="205"/>
      <c r="X2585" s="205"/>
    </row>
    <row r="2586" spans="21:24" x14ac:dyDescent="0.2">
      <c r="U2586" s="205"/>
      <c r="V2586" s="205"/>
      <c r="W2586" s="205"/>
      <c r="X2586" s="205"/>
    </row>
    <row r="2587" spans="21:24" x14ac:dyDescent="0.2">
      <c r="U2587" s="205"/>
      <c r="V2587" s="205"/>
      <c r="W2587" s="205"/>
      <c r="X2587" s="205"/>
    </row>
    <row r="2588" spans="21:24" x14ac:dyDescent="0.2">
      <c r="U2588" s="205"/>
      <c r="V2588" s="205"/>
      <c r="W2588" s="205"/>
      <c r="X2588" s="205"/>
    </row>
    <row r="2589" spans="21:24" x14ac:dyDescent="0.2">
      <c r="U2589" s="205"/>
      <c r="V2589" s="205"/>
      <c r="W2589" s="205"/>
      <c r="X2589" s="205"/>
    </row>
    <row r="2590" spans="21:24" x14ac:dyDescent="0.2">
      <c r="U2590" s="205"/>
      <c r="V2590" s="205"/>
      <c r="W2590" s="205"/>
      <c r="X2590" s="205"/>
    </row>
    <row r="2591" spans="21:24" x14ac:dyDescent="0.2">
      <c r="U2591" s="205"/>
      <c r="V2591" s="205"/>
      <c r="W2591" s="205"/>
      <c r="X2591" s="205"/>
    </row>
    <row r="2592" spans="21:24" x14ac:dyDescent="0.2">
      <c r="U2592" s="205"/>
      <c r="V2592" s="205"/>
      <c r="W2592" s="205"/>
      <c r="X2592" s="205"/>
    </row>
    <row r="2593" spans="21:24" x14ac:dyDescent="0.2">
      <c r="U2593" s="205"/>
      <c r="V2593" s="205"/>
      <c r="W2593" s="205"/>
      <c r="X2593" s="205"/>
    </row>
    <row r="2594" spans="21:24" x14ac:dyDescent="0.2">
      <c r="U2594" s="205"/>
      <c r="V2594" s="205"/>
      <c r="W2594" s="205"/>
      <c r="X2594" s="205"/>
    </row>
    <row r="2595" spans="21:24" x14ac:dyDescent="0.2">
      <c r="U2595" s="205"/>
      <c r="V2595" s="205"/>
      <c r="W2595" s="205"/>
      <c r="X2595" s="205"/>
    </row>
    <row r="2596" spans="21:24" x14ac:dyDescent="0.2">
      <c r="U2596" s="205"/>
      <c r="V2596" s="205"/>
      <c r="W2596" s="205"/>
      <c r="X2596" s="205"/>
    </row>
    <row r="2597" spans="21:24" x14ac:dyDescent="0.2">
      <c r="U2597" s="205"/>
      <c r="V2597" s="205"/>
      <c r="W2597" s="205"/>
      <c r="X2597" s="205"/>
    </row>
    <row r="2598" spans="21:24" x14ac:dyDescent="0.2">
      <c r="U2598" s="205"/>
      <c r="V2598" s="205"/>
      <c r="W2598" s="205"/>
      <c r="X2598" s="205"/>
    </row>
    <row r="2599" spans="21:24" x14ac:dyDescent="0.2">
      <c r="U2599" s="205"/>
      <c r="V2599" s="205"/>
      <c r="W2599" s="205"/>
      <c r="X2599" s="205"/>
    </row>
    <row r="2600" spans="21:24" x14ac:dyDescent="0.2">
      <c r="U2600" s="205"/>
      <c r="V2600" s="205"/>
      <c r="W2600" s="205"/>
      <c r="X2600" s="205"/>
    </row>
    <row r="2601" spans="21:24" x14ac:dyDescent="0.2">
      <c r="U2601" s="205"/>
      <c r="V2601" s="205"/>
      <c r="W2601" s="205"/>
      <c r="X2601" s="205"/>
    </row>
    <row r="2602" spans="21:24" x14ac:dyDescent="0.2">
      <c r="U2602" s="205"/>
      <c r="V2602" s="205"/>
      <c r="W2602" s="205"/>
      <c r="X2602" s="205"/>
    </row>
    <row r="2603" spans="21:24" x14ac:dyDescent="0.2">
      <c r="U2603" s="205"/>
      <c r="V2603" s="205"/>
      <c r="W2603" s="205"/>
      <c r="X2603" s="205"/>
    </row>
    <row r="2604" spans="21:24" x14ac:dyDescent="0.2">
      <c r="U2604" s="205"/>
      <c r="V2604" s="205"/>
      <c r="W2604" s="205"/>
      <c r="X2604" s="205"/>
    </row>
    <row r="2605" spans="21:24" x14ac:dyDescent="0.2">
      <c r="U2605" s="205"/>
      <c r="V2605" s="205"/>
      <c r="W2605" s="205"/>
      <c r="X2605" s="205"/>
    </row>
    <row r="2606" spans="21:24" x14ac:dyDescent="0.2">
      <c r="U2606" s="205"/>
      <c r="V2606" s="205"/>
      <c r="W2606" s="205"/>
      <c r="X2606" s="205"/>
    </row>
    <row r="2607" spans="21:24" x14ac:dyDescent="0.2">
      <c r="U2607" s="205"/>
      <c r="V2607" s="205"/>
      <c r="W2607" s="205"/>
      <c r="X2607" s="205"/>
    </row>
    <row r="2608" spans="21:24" x14ac:dyDescent="0.2">
      <c r="U2608" s="205"/>
      <c r="V2608" s="205"/>
      <c r="W2608" s="205"/>
      <c r="X2608" s="205"/>
    </row>
    <row r="2609" spans="21:24" x14ac:dyDescent="0.2">
      <c r="U2609" s="205"/>
      <c r="V2609" s="205"/>
      <c r="W2609" s="205"/>
      <c r="X2609" s="205"/>
    </row>
    <row r="2610" spans="21:24" x14ac:dyDescent="0.2">
      <c r="U2610" s="205"/>
      <c r="V2610" s="205"/>
      <c r="W2610" s="205"/>
      <c r="X2610" s="205"/>
    </row>
    <row r="2611" spans="21:24" x14ac:dyDescent="0.2">
      <c r="U2611" s="205"/>
      <c r="V2611" s="205"/>
      <c r="W2611" s="205"/>
      <c r="X2611" s="205"/>
    </row>
    <row r="2612" spans="21:24" x14ac:dyDescent="0.2">
      <c r="U2612" s="205"/>
      <c r="V2612" s="205"/>
      <c r="W2612" s="205"/>
      <c r="X2612" s="205"/>
    </row>
    <row r="2613" spans="21:24" x14ac:dyDescent="0.2">
      <c r="U2613" s="205"/>
      <c r="V2613" s="205"/>
      <c r="W2613" s="205"/>
      <c r="X2613" s="205"/>
    </row>
    <row r="2614" spans="21:24" x14ac:dyDescent="0.2">
      <c r="U2614" s="205"/>
      <c r="V2614" s="205"/>
      <c r="W2614" s="205"/>
      <c r="X2614" s="205"/>
    </row>
    <row r="2615" spans="21:24" x14ac:dyDescent="0.2">
      <c r="U2615" s="205"/>
      <c r="V2615" s="205"/>
      <c r="W2615" s="205"/>
      <c r="X2615" s="205"/>
    </row>
    <row r="2616" spans="21:24" x14ac:dyDescent="0.2">
      <c r="U2616" s="205"/>
      <c r="V2616" s="205"/>
      <c r="W2616" s="205"/>
      <c r="X2616" s="205"/>
    </row>
    <row r="2617" spans="21:24" x14ac:dyDescent="0.2">
      <c r="U2617" s="205"/>
      <c r="V2617" s="205"/>
      <c r="W2617" s="205"/>
      <c r="X2617" s="205"/>
    </row>
    <row r="2618" spans="21:24" x14ac:dyDescent="0.2">
      <c r="U2618" s="205"/>
      <c r="V2618" s="205"/>
      <c r="W2618" s="205"/>
      <c r="X2618" s="205"/>
    </row>
    <row r="2619" spans="21:24" x14ac:dyDescent="0.2">
      <c r="U2619" s="205"/>
      <c r="V2619" s="205"/>
      <c r="W2619" s="205"/>
      <c r="X2619" s="205"/>
    </row>
    <row r="2620" spans="21:24" x14ac:dyDescent="0.2">
      <c r="U2620" s="205"/>
      <c r="V2620" s="205"/>
      <c r="W2620" s="205"/>
      <c r="X2620" s="205"/>
    </row>
    <row r="2621" spans="21:24" x14ac:dyDescent="0.2">
      <c r="U2621" s="205"/>
      <c r="V2621" s="205"/>
      <c r="W2621" s="205"/>
      <c r="X2621" s="205"/>
    </row>
    <row r="2622" spans="21:24" x14ac:dyDescent="0.2">
      <c r="U2622" s="205"/>
      <c r="V2622" s="205"/>
      <c r="W2622" s="205"/>
      <c r="X2622" s="205"/>
    </row>
    <row r="2623" spans="21:24" x14ac:dyDescent="0.2">
      <c r="U2623" s="205"/>
      <c r="V2623" s="205"/>
      <c r="W2623" s="205"/>
      <c r="X2623" s="205"/>
    </row>
    <row r="2624" spans="21:24" x14ac:dyDescent="0.2">
      <c r="U2624" s="205"/>
      <c r="V2624" s="205"/>
      <c r="W2624" s="205"/>
      <c r="X2624" s="205"/>
    </row>
    <row r="2625" spans="21:24" x14ac:dyDescent="0.2">
      <c r="U2625" s="205"/>
      <c r="V2625" s="205"/>
      <c r="W2625" s="205"/>
      <c r="X2625" s="205"/>
    </row>
    <row r="2626" spans="21:24" x14ac:dyDescent="0.2">
      <c r="U2626" s="205"/>
      <c r="V2626" s="205"/>
      <c r="W2626" s="205"/>
      <c r="X2626" s="205"/>
    </row>
    <row r="2627" spans="21:24" x14ac:dyDescent="0.2">
      <c r="U2627" s="205"/>
      <c r="V2627" s="205"/>
      <c r="W2627" s="205"/>
      <c r="X2627" s="205"/>
    </row>
    <row r="2628" spans="21:24" x14ac:dyDescent="0.2">
      <c r="U2628" s="205"/>
      <c r="V2628" s="205"/>
      <c r="W2628" s="205"/>
      <c r="X2628" s="205"/>
    </row>
    <row r="2629" spans="21:24" x14ac:dyDescent="0.2">
      <c r="U2629" s="205"/>
      <c r="V2629" s="205"/>
      <c r="W2629" s="205"/>
      <c r="X2629" s="205"/>
    </row>
    <row r="2630" spans="21:24" x14ac:dyDescent="0.2">
      <c r="U2630" s="205"/>
      <c r="V2630" s="205"/>
      <c r="W2630" s="205"/>
      <c r="X2630" s="205"/>
    </row>
    <row r="2631" spans="21:24" x14ac:dyDescent="0.2">
      <c r="U2631" s="205"/>
      <c r="V2631" s="205"/>
      <c r="W2631" s="205"/>
      <c r="X2631" s="205"/>
    </row>
    <row r="2632" spans="21:24" x14ac:dyDescent="0.2">
      <c r="U2632" s="205"/>
      <c r="V2632" s="205"/>
      <c r="W2632" s="205"/>
      <c r="X2632" s="205"/>
    </row>
    <row r="2633" spans="21:24" x14ac:dyDescent="0.2">
      <c r="U2633" s="205"/>
      <c r="V2633" s="205"/>
      <c r="W2633" s="205"/>
      <c r="X2633" s="205"/>
    </row>
    <row r="2634" spans="21:24" x14ac:dyDescent="0.2">
      <c r="U2634" s="205"/>
      <c r="V2634" s="205"/>
      <c r="W2634" s="205"/>
      <c r="X2634" s="205"/>
    </row>
    <row r="2635" spans="21:24" x14ac:dyDescent="0.2">
      <c r="U2635" s="205"/>
      <c r="V2635" s="205"/>
      <c r="W2635" s="205"/>
      <c r="X2635" s="205"/>
    </row>
    <row r="2636" spans="21:24" x14ac:dyDescent="0.2">
      <c r="U2636" s="205"/>
      <c r="V2636" s="205"/>
      <c r="W2636" s="205"/>
      <c r="X2636" s="205"/>
    </row>
    <row r="2637" spans="21:24" x14ac:dyDescent="0.2">
      <c r="U2637" s="205"/>
      <c r="V2637" s="205"/>
      <c r="W2637" s="205"/>
      <c r="X2637" s="205"/>
    </row>
    <row r="2638" spans="21:24" x14ac:dyDescent="0.2">
      <c r="U2638" s="205"/>
      <c r="V2638" s="205"/>
      <c r="W2638" s="205"/>
      <c r="X2638" s="205"/>
    </row>
    <row r="2639" spans="21:24" x14ac:dyDescent="0.2">
      <c r="U2639" s="205"/>
      <c r="V2639" s="205"/>
      <c r="W2639" s="205"/>
      <c r="X2639" s="205"/>
    </row>
    <row r="2640" spans="21:24" x14ac:dyDescent="0.2">
      <c r="U2640" s="205"/>
      <c r="V2640" s="205"/>
      <c r="W2640" s="205"/>
      <c r="X2640" s="205"/>
    </row>
    <row r="2641" spans="21:24" x14ac:dyDescent="0.2">
      <c r="U2641" s="205"/>
      <c r="V2641" s="205"/>
      <c r="W2641" s="205"/>
      <c r="X2641" s="205"/>
    </row>
    <row r="2642" spans="21:24" x14ac:dyDescent="0.2">
      <c r="U2642" s="205"/>
      <c r="V2642" s="205"/>
      <c r="W2642" s="205"/>
      <c r="X2642" s="205"/>
    </row>
    <row r="2643" spans="21:24" x14ac:dyDescent="0.2">
      <c r="U2643" s="205"/>
      <c r="V2643" s="205"/>
      <c r="W2643" s="205"/>
      <c r="X2643" s="205"/>
    </row>
    <row r="2644" spans="21:24" x14ac:dyDescent="0.2">
      <c r="U2644" s="205"/>
      <c r="V2644" s="205"/>
      <c r="W2644" s="205"/>
      <c r="X2644" s="205"/>
    </row>
    <row r="2645" spans="21:24" x14ac:dyDescent="0.2">
      <c r="U2645" s="205"/>
      <c r="V2645" s="205"/>
      <c r="W2645" s="205"/>
      <c r="X2645" s="205"/>
    </row>
    <row r="2646" spans="21:24" x14ac:dyDescent="0.2">
      <c r="U2646" s="205"/>
      <c r="V2646" s="205"/>
      <c r="W2646" s="205"/>
      <c r="X2646" s="205"/>
    </row>
    <row r="2647" spans="21:24" x14ac:dyDescent="0.2">
      <c r="U2647" s="205"/>
      <c r="V2647" s="205"/>
      <c r="W2647" s="205"/>
      <c r="X2647" s="205"/>
    </row>
    <row r="2648" spans="21:24" x14ac:dyDescent="0.2">
      <c r="U2648" s="205"/>
      <c r="V2648" s="205"/>
      <c r="W2648" s="205"/>
      <c r="X2648" s="205"/>
    </row>
    <row r="2649" spans="21:24" x14ac:dyDescent="0.2">
      <c r="U2649" s="205"/>
      <c r="V2649" s="205"/>
      <c r="W2649" s="205"/>
      <c r="X2649" s="205"/>
    </row>
    <row r="2650" spans="21:24" x14ac:dyDescent="0.2">
      <c r="U2650" s="205"/>
      <c r="V2650" s="205"/>
      <c r="W2650" s="205"/>
      <c r="X2650" s="205"/>
    </row>
    <row r="2651" spans="21:24" x14ac:dyDescent="0.2">
      <c r="U2651" s="205"/>
      <c r="V2651" s="205"/>
      <c r="W2651" s="205"/>
      <c r="X2651" s="205"/>
    </row>
    <row r="2652" spans="21:24" x14ac:dyDescent="0.2">
      <c r="U2652" s="205"/>
      <c r="V2652" s="205"/>
      <c r="W2652" s="205"/>
      <c r="X2652" s="205"/>
    </row>
    <row r="2653" spans="21:24" x14ac:dyDescent="0.2">
      <c r="U2653" s="205"/>
      <c r="V2653" s="205"/>
      <c r="W2653" s="205"/>
      <c r="X2653" s="205"/>
    </row>
    <row r="2654" spans="21:24" x14ac:dyDescent="0.2">
      <c r="U2654" s="205"/>
      <c r="V2654" s="205"/>
      <c r="W2654" s="205"/>
      <c r="X2654" s="205"/>
    </row>
    <row r="2655" spans="21:24" x14ac:dyDescent="0.2">
      <c r="U2655" s="205"/>
      <c r="V2655" s="205"/>
      <c r="W2655" s="205"/>
      <c r="X2655" s="205"/>
    </row>
    <row r="2656" spans="21:24" x14ac:dyDescent="0.2">
      <c r="U2656" s="205"/>
      <c r="V2656" s="205"/>
      <c r="W2656" s="205"/>
      <c r="X2656" s="205"/>
    </row>
    <row r="2657" spans="21:24" x14ac:dyDescent="0.2">
      <c r="U2657" s="205"/>
      <c r="V2657" s="205"/>
      <c r="W2657" s="205"/>
      <c r="X2657" s="205"/>
    </row>
    <row r="2658" spans="21:24" x14ac:dyDescent="0.2">
      <c r="U2658" s="205"/>
      <c r="V2658" s="205"/>
      <c r="W2658" s="205"/>
      <c r="X2658" s="205"/>
    </row>
    <row r="2659" spans="21:24" x14ac:dyDescent="0.2">
      <c r="U2659" s="205"/>
      <c r="V2659" s="205"/>
      <c r="W2659" s="205"/>
      <c r="X2659" s="205"/>
    </row>
    <row r="2660" spans="21:24" x14ac:dyDescent="0.2">
      <c r="U2660" s="205"/>
      <c r="V2660" s="205"/>
      <c r="W2660" s="205"/>
      <c r="X2660" s="205"/>
    </row>
    <row r="2661" spans="21:24" x14ac:dyDescent="0.2">
      <c r="U2661" s="205"/>
      <c r="V2661" s="205"/>
      <c r="W2661" s="205"/>
      <c r="X2661" s="205"/>
    </row>
    <row r="2662" spans="21:24" x14ac:dyDescent="0.2">
      <c r="U2662" s="205"/>
      <c r="V2662" s="205"/>
      <c r="W2662" s="205"/>
      <c r="X2662" s="205"/>
    </row>
    <row r="2663" spans="21:24" x14ac:dyDescent="0.2">
      <c r="U2663" s="205"/>
      <c r="V2663" s="205"/>
      <c r="W2663" s="205"/>
      <c r="X2663" s="205"/>
    </row>
    <row r="2664" spans="21:24" x14ac:dyDescent="0.2">
      <c r="U2664" s="205"/>
      <c r="V2664" s="205"/>
      <c r="W2664" s="205"/>
      <c r="X2664" s="205"/>
    </row>
    <row r="2665" spans="21:24" x14ac:dyDescent="0.2">
      <c r="U2665" s="205"/>
      <c r="V2665" s="205"/>
      <c r="W2665" s="205"/>
      <c r="X2665" s="205"/>
    </row>
    <row r="2666" spans="21:24" x14ac:dyDescent="0.2">
      <c r="U2666" s="205"/>
      <c r="V2666" s="205"/>
      <c r="W2666" s="205"/>
      <c r="X2666" s="205"/>
    </row>
    <row r="2667" spans="21:24" x14ac:dyDescent="0.2">
      <c r="U2667" s="205"/>
      <c r="V2667" s="205"/>
      <c r="W2667" s="205"/>
      <c r="X2667" s="205"/>
    </row>
    <row r="2668" spans="21:24" x14ac:dyDescent="0.2">
      <c r="U2668" s="205"/>
      <c r="V2668" s="205"/>
      <c r="W2668" s="205"/>
      <c r="X2668" s="205"/>
    </row>
    <row r="2669" spans="21:24" x14ac:dyDescent="0.2">
      <c r="U2669" s="205"/>
      <c r="V2669" s="205"/>
      <c r="W2669" s="205"/>
      <c r="X2669" s="205"/>
    </row>
    <row r="2670" spans="21:24" x14ac:dyDescent="0.2">
      <c r="U2670" s="205"/>
      <c r="V2670" s="205"/>
      <c r="W2670" s="205"/>
      <c r="X2670" s="205"/>
    </row>
    <row r="2671" spans="21:24" x14ac:dyDescent="0.2">
      <c r="U2671" s="205"/>
      <c r="V2671" s="205"/>
      <c r="W2671" s="205"/>
      <c r="X2671" s="205"/>
    </row>
    <row r="2672" spans="21:24" x14ac:dyDescent="0.2">
      <c r="U2672" s="205"/>
      <c r="V2672" s="205"/>
      <c r="W2672" s="205"/>
      <c r="X2672" s="205"/>
    </row>
    <row r="2673" spans="21:24" x14ac:dyDescent="0.2">
      <c r="U2673" s="205"/>
      <c r="V2673" s="205"/>
      <c r="W2673" s="205"/>
      <c r="X2673" s="205"/>
    </row>
    <row r="2674" spans="21:24" x14ac:dyDescent="0.2">
      <c r="U2674" s="205"/>
      <c r="V2674" s="205"/>
      <c r="W2674" s="205"/>
      <c r="X2674" s="205"/>
    </row>
    <row r="2675" spans="21:24" x14ac:dyDescent="0.2">
      <c r="U2675" s="205"/>
      <c r="V2675" s="205"/>
      <c r="W2675" s="205"/>
      <c r="X2675" s="205"/>
    </row>
    <row r="2676" spans="21:24" x14ac:dyDescent="0.2">
      <c r="U2676" s="205"/>
      <c r="V2676" s="205"/>
      <c r="W2676" s="205"/>
      <c r="X2676" s="205"/>
    </row>
    <row r="2677" spans="21:24" x14ac:dyDescent="0.2">
      <c r="U2677" s="205"/>
      <c r="V2677" s="205"/>
      <c r="W2677" s="205"/>
      <c r="X2677" s="205"/>
    </row>
    <row r="2678" spans="21:24" x14ac:dyDescent="0.2">
      <c r="U2678" s="205"/>
      <c r="V2678" s="205"/>
      <c r="W2678" s="205"/>
      <c r="X2678" s="205"/>
    </row>
    <row r="2679" spans="21:24" x14ac:dyDescent="0.2">
      <c r="U2679" s="205"/>
      <c r="V2679" s="205"/>
      <c r="W2679" s="205"/>
      <c r="X2679" s="205"/>
    </row>
    <row r="2680" spans="21:24" x14ac:dyDescent="0.2">
      <c r="U2680" s="205"/>
      <c r="V2680" s="205"/>
      <c r="W2680" s="205"/>
      <c r="X2680" s="205"/>
    </row>
    <row r="2681" spans="21:24" x14ac:dyDescent="0.2">
      <c r="U2681" s="205"/>
      <c r="V2681" s="205"/>
      <c r="W2681" s="205"/>
      <c r="X2681" s="205"/>
    </row>
    <row r="2682" spans="21:24" x14ac:dyDescent="0.2">
      <c r="U2682" s="205"/>
      <c r="V2682" s="205"/>
      <c r="W2682" s="205"/>
      <c r="X2682" s="205"/>
    </row>
    <row r="2683" spans="21:24" x14ac:dyDescent="0.2">
      <c r="U2683" s="205"/>
      <c r="V2683" s="205"/>
      <c r="W2683" s="205"/>
      <c r="X2683" s="205"/>
    </row>
    <row r="2684" spans="21:24" x14ac:dyDescent="0.2">
      <c r="U2684" s="205"/>
      <c r="V2684" s="205"/>
      <c r="W2684" s="205"/>
      <c r="X2684" s="205"/>
    </row>
    <row r="2685" spans="21:24" x14ac:dyDescent="0.2">
      <c r="U2685" s="205"/>
      <c r="V2685" s="205"/>
      <c r="W2685" s="205"/>
      <c r="X2685" s="205"/>
    </row>
    <row r="2686" spans="21:24" x14ac:dyDescent="0.2">
      <c r="U2686" s="205"/>
      <c r="V2686" s="205"/>
      <c r="W2686" s="205"/>
      <c r="X2686" s="205"/>
    </row>
    <row r="2687" spans="21:24" x14ac:dyDescent="0.2">
      <c r="U2687" s="205"/>
      <c r="V2687" s="205"/>
      <c r="W2687" s="205"/>
      <c r="X2687" s="205"/>
    </row>
    <row r="2688" spans="21:24" x14ac:dyDescent="0.2">
      <c r="U2688" s="205"/>
      <c r="V2688" s="205"/>
      <c r="W2688" s="205"/>
      <c r="X2688" s="205"/>
    </row>
    <row r="2689" spans="21:24" x14ac:dyDescent="0.2">
      <c r="U2689" s="205"/>
      <c r="V2689" s="205"/>
      <c r="W2689" s="205"/>
      <c r="X2689" s="205"/>
    </row>
    <row r="2690" spans="21:24" x14ac:dyDescent="0.2">
      <c r="U2690" s="205"/>
      <c r="V2690" s="205"/>
      <c r="W2690" s="205"/>
      <c r="X2690" s="205"/>
    </row>
    <row r="2691" spans="21:24" x14ac:dyDescent="0.2">
      <c r="U2691" s="205"/>
      <c r="V2691" s="205"/>
      <c r="W2691" s="205"/>
      <c r="X2691" s="205"/>
    </row>
    <row r="2692" spans="21:24" x14ac:dyDescent="0.2">
      <c r="U2692" s="205"/>
      <c r="V2692" s="205"/>
      <c r="W2692" s="205"/>
      <c r="X2692" s="205"/>
    </row>
    <row r="2693" spans="21:24" x14ac:dyDescent="0.2">
      <c r="U2693" s="205"/>
      <c r="V2693" s="205"/>
      <c r="W2693" s="205"/>
      <c r="X2693" s="205"/>
    </row>
    <row r="2694" spans="21:24" x14ac:dyDescent="0.2">
      <c r="U2694" s="205"/>
      <c r="V2694" s="205"/>
      <c r="W2694" s="205"/>
      <c r="X2694" s="205"/>
    </row>
    <row r="2695" spans="21:24" x14ac:dyDescent="0.2">
      <c r="U2695" s="205"/>
      <c r="V2695" s="205"/>
      <c r="W2695" s="205"/>
      <c r="X2695" s="205"/>
    </row>
    <row r="2696" spans="21:24" x14ac:dyDescent="0.2">
      <c r="U2696" s="205"/>
      <c r="V2696" s="205"/>
      <c r="W2696" s="205"/>
      <c r="X2696" s="205"/>
    </row>
    <row r="2697" spans="21:24" x14ac:dyDescent="0.2">
      <c r="U2697" s="205"/>
      <c r="V2697" s="205"/>
      <c r="W2697" s="205"/>
      <c r="X2697" s="205"/>
    </row>
    <row r="2698" spans="21:24" x14ac:dyDescent="0.2">
      <c r="U2698" s="205"/>
      <c r="V2698" s="205"/>
      <c r="W2698" s="205"/>
      <c r="X2698" s="205"/>
    </row>
    <row r="2699" spans="21:24" x14ac:dyDescent="0.2">
      <c r="U2699" s="205"/>
      <c r="V2699" s="205"/>
      <c r="W2699" s="205"/>
      <c r="X2699" s="205"/>
    </row>
    <row r="2700" spans="21:24" x14ac:dyDescent="0.2">
      <c r="U2700" s="205"/>
      <c r="V2700" s="205"/>
      <c r="W2700" s="205"/>
      <c r="X2700" s="205"/>
    </row>
    <row r="2701" spans="21:24" x14ac:dyDescent="0.2">
      <c r="U2701" s="205"/>
      <c r="V2701" s="205"/>
      <c r="W2701" s="205"/>
      <c r="X2701" s="205"/>
    </row>
    <row r="2702" spans="21:24" x14ac:dyDescent="0.2">
      <c r="U2702" s="205"/>
      <c r="V2702" s="205"/>
      <c r="W2702" s="205"/>
      <c r="X2702" s="205"/>
    </row>
    <row r="2703" spans="21:24" x14ac:dyDescent="0.2">
      <c r="U2703" s="205"/>
      <c r="V2703" s="205"/>
      <c r="W2703" s="205"/>
      <c r="X2703" s="205"/>
    </row>
    <row r="2704" spans="21:24" x14ac:dyDescent="0.2">
      <c r="U2704" s="205"/>
      <c r="V2704" s="205"/>
      <c r="W2704" s="205"/>
      <c r="X2704" s="205"/>
    </row>
    <row r="2705" spans="21:24" x14ac:dyDescent="0.2">
      <c r="U2705" s="205"/>
      <c r="V2705" s="205"/>
      <c r="W2705" s="205"/>
      <c r="X2705" s="205"/>
    </row>
    <row r="2706" spans="21:24" x14ac:dyDescent="0.2">
      <c r="U2706" s="205"/>
      <c r="V2706" s="205"/>
      <c r="W2706" s="205"/>
      <c r="X2706" s="205"/>
    </row>
    <row r="2707" spans="21:24" x14ac:dyDescent="0.2">
      <c r="U2707" s="205"/>
      <c r="V2707" s="205"/>
      <c r="W2707" s="205"/>
      <c r="X2707" s="205"/>
    </row>
    <row r="2708" spans="21:24" x14ac:dyDescent="0.2">
      <c r="U2708" s="205"/>
      <c r="V2708" s="205"/>
      <c r="W2708" s="205"/>
      <c r="X2708" s="205"/>
    </row>
    <row r="2709" spans="21:24" x14ac:dyDescent="0.2">
      <c r="U2709" s="205"/>
      <c r="V2709" s="205"/>
      <c r="W2709" s="205"/>
      <c r="X2709" s="205"/>
    </row>
    <row r="2710" spans="21:24" x14ac:dyDescent="0.2">
      <c r="U2710" s="205"/>
      <c r="V2710" s="205"/>
      <c r="W2710" s="205"/>
      <c r="X2710" s="205"/>
    </row>
    <row r="2711" spans="21:24" x14ac:dyDescent="0.2">
      <c r="U2711" s="205"/>
      <c r="V2711" s="205"/>
      <c r="W2711" s="205"/>
      <c r="X2711" s="205"/>
    </row>
    <row r="2712" spans="21:24" x14ac:dyDescent="0.2">
      <c r="U2712" s="205"/>
      <c r="V2712" s="205"/>
      <c r="W2712" s="205"/>
      <c r="X2712" s="205"/>
    </row>
    <row r="2713" spans="21:24" x14ac:dyDescent="0.2">
      <c r="U2713" s="205"/>
      <c r="V2713" s="205"/>
      <c r="W2713" s="205"/>
      <c r="X2713" s="205"/>
    </row>
    <row r="2714" spans="21:24" x14ac:dyDescent="0.2">
      <c r="U2714" s="205"/>
      <c r="V2714" s="205"/>
      <c r="W2714" s="205"/>
      <c r="X2714" s="205"/>
    </row>
    <row r="2715" spans="21:24" x14ac:dyDescent="0.2">
      <c r="U2715" s="205"/>
      <c r="V2715" s="205"/>
      <c r="W2715" s="205"/>
      <c r="X2715" s="205"/>
    </row>
    <row r="2716" spans="21:24" x14ac:dyDescent="0.2">
      <c r="U2716" s="205"/>
      <c r="V2716" s="205"/>
      <c r="W2716" s="205"/>
      <c r="X2716" s="205"/>
    </row>
    <row r="2717" spans="21:24" x14ac:dyDescent="0.2">
      <c r="U2717" s="205"/>
      <c r="V2717" s="205"/>
      <c r="W2717" s="205"/>
      <c r="X2717" s="205"/>
    </row>
    <row r="2718" spans="21:24" x14ac:dyDescent="0.2">
      <c r="U2718" s="205"/>
      <c r="V2718" s="205"/>
      <c r="W2718" s="205"/>
      <c r="X2718" s="205"/>
    </row>
    <row r="2719" spans="21:24" x14ac:dyDescent="0.2">
      <c r="U2719" s="205"/>
      <c r="V2719" s="205"/>
      <c r="W2719" s="205"/>
      <c r="X2719" s="205"/>
    </row>
    <row r="2720" spans="21:24" x14ac:dyDescent="0.2">
      <c r="U2720" s="205"/>
      <c r="V2720" s="205"/>
      <c r="W2720" s="205"/>
      <c r="X2720" s="205"/>
    </row>
    <row r="2721" spans="21:24" x14ac:dyDescent="0.2">
      <c r="U2721" s="205"/>
      <c r="V2721" s="205"/>
      <c r="W2721" s="205"/>
      <c r="X2721" s="205"/>
    </row>
    <row r="2722" spans="21:24" x14ac:dyDescent="0.2">
      <c r="U2722" s="205"/>
      <c r="V2722" s="205"/>
      <c r="W2722" s="205"/>
      <c r="X2722" s="205"/>
    </row>
    <row r="2723" spans="21:24" x14ac:dyDescent="0.2">
      <c r="U2723" s="205"/>
      <c r="V2723" s="205"/>
      <c r="W2723" s="205"/>
      <c r="X2723" s="205"/>
    </row>
    <row r="2724" spans="21:24" x14ac:dyDescent="0.2">
      <c r="U2724" s="205"/>
      <c r="V2724" s="205"/>
      <c r="W2724" s="205"/>
      <c r="X2724" s="205"/>
    </row>
    <row r="2725" spans="21:24" x14ac:dyDescent="0.2">
      <c r="U2725" s="205"/>
      <c r="V2725" s="205"/>
      <c r="W2725" s="205"/>
      <c r="X2725" s="205"/>
    </row>
    <row r="2726" spans="21:24" x14ac:dyDescent="0.2">
      <c r="U2726" s="205"/>
      <c r="V2726" s="205"/>
      <c r="W2726" s="205"/>
      <c r="X2726" s="205"/>
    </row>
    <row r="2727" spans="21:24" x14ac:dyDescent="0.2">
      <c r="U2727" s="205"/>
      <c r="V2727" s="205"/>
      <c r="W2727" s="205"/>
      <c r="X2727" s="205"/>
    </row>
    <row r="2728" spans="21:24" x14ac:dyDescent="0.2">
      <c r="U2728" s="205"/>
      <c r="V2728" s="205"/>
      <c r="W2728" s="205"/>
      <c r="X2728" s="205"/>
    </row>
    <row r="2729" spans="21:24" x14ac:dyDescent="0.2">
      <c r="U2729" s="205"/>
      <c r="V2729" s="205"/>
      <c r="W2729" s="205"/>
      <c r="X2729" s="205"/>
    </row>
    <row r="2730" spans="21:24" x14ac:dyDescent="0.2">
      <c r="U2730" s="205"/>
      <c r="V2730" s="205"/>
      <c r="W2730" s="205"/>
      <c r="X2730" s="205"/>
    </row>
    <row r="2731" spans="21:24" x14ac:dyDescent="0.2">
      <c r="U2731" s="205"/>
      <c r="V2731" s="205"/>
      <c r="W2731" s="205"/>
      <c r="X2731" s="205"/>
    </row>
    <row r="2732" spans="21:24" x14ac:dyDescent="0.2">
      <c r="U2732" s="205"/>
      <c r="V2732" s="205"/>
      <c r="W2732" s="205"/>
      <c r="X2732" s="205"/>
    </row>
    <row r="2733" spans="21:24" x14ac:dyDescent="0.2">
      <c r="U2733" s="205"/>
      <c r="V2733" s="205"/>
      <c r="W2733" s="205"/>
      <c r="X2733" s="205"/>
    </row>
    <row r="2734" spans="21:24" x14ac:dyDescent="0.2">
      <c r="U2734" s="205"/>
      <c r="V2734" s="205"/>
      <c r="W2734" s="205"/>
      <c r="X2734" s="205"/>
    </row>
    <row r="2735" spans="21:24" x14ac:dyDescent="0.2">
      <c r="U2735" s="205"/>
      <c r="V2735" s="205"/>
      <c r="W2735" s="205"/>
      <c r="X2735" s="205"/>
    </row>
    <row r="2736" spans="21:24" x14ac:dyDescent="0.2">
      <c r="U2736" s="205"/>
      <c r="V2736" s="205"/>
      <c r="W2736" s="205"/>
      <c r="X2736" s="205"/>
    </row>
    <row r="2737" spans="21:24" x14ac:dyDescent="0.2">
      <c r="U2737" s="205"/>
      <c r="V2737" s="205"/>
      <c r="W2737" s="205"/>
      <c r="X2737" s="205"/>
    </row>
    <row r="2738" spans="21:24" x14ac:dyDescent="0.2">
      <c r="U2738" s="205"/>
      <c r="V2738" s="205"/>
      <c r="W2738" s="205"/>
      <c r="X2738" s="205"/>
    </row>
    <row r="2739" spans="21:24" x14ac:dyDescent="0.2">
      <c r="U2739" s="205"/>
      <c r="V2739" s="205"/>
      <c r="W2739" s="205"/>
      <c r="X2739" s="205"/>
    </row>
    <row r="2740" spans="21:24" x14ac:dyDescent="0.2">
      <c r="U2740" s="205"/>
      <c r="V2740" s="205"/>
      <c r="W2740" s="205"/>
      <c r="X2740" s="205"/>
    </row>
    <row r="2741" spans="21:24" x14ac:dyDescent="0.2">
      <c r="U2741" s="205"/>
      <c r="V2741" s="205"/>
      <c r="W2741" s="205"/>
      <c r="X2741" s="205"/>
    </row>
    <row r="2742" spans="21:24" x14ac:dyDescent="0.2">
      <c r="U2742" s="205"/>
      <c r="V2742" s="205"/>
      <c r="W2742" s="205"/>
      <c r="X2742" s="205"/>
    </row>
    <row r="2743" spans="21:24" x14ac:dyDescent="0.2">
      <c r="U2743" s="205"/>
      <c r="V2743" s="205"/>
      <c r="W2743" s="205"/>
      <c r="X2743" s="205"/>
    </row>
    <row r="2744" spans="21:24" x14ac:dyDescent="0.2">
      <c r="U2744" s="205"/>
      <c r="V2744" s="205"/>
      <c r="W2744" s="205"/>
      <c r="X2744" s="205"/>
    </row>
    <row r="2745" spans="21:24" x14ac:dyDescent="0.2">
      <c r="U2745" s="205"/>
      <c r="V2745" s="205"/>
      <c r="W2745" s="205"/>
      <c r="X2745" s="205"/>
    </row>
    <row r="2746" spans="21:24" x14ac:dyDescent="0.2">
      <c r="U2746" s="205"/>
      <c r="V2746" s="205"/>
      <c r="W2746" s="205"/>
      <c r="X2746" s="205"/>
    </row>
    <row r="2747" spans="21:24" x14ac:dyDescent="0.2">
      <c r="U2747" s="205"/>
      <c r="V2747" s="205"/>
      <c r="W2747" s="205"/>
      <c r="X2747" s="205"/>
    </row>
    <row r="2748" spans="21:24" x14ac:dyDescent="0.2">
      <c r="U2748" s="205"/>
      <c r="V2748" s="205"/>
      <c r="W2748" s="205"/>
      <c r="X2748" s="205"/>
    </row>
    <row r="2749" spans="21:24" x14ac:dyDescent="0.2">
      <c r="U2749" s="205"/>
      <c r="V2749" s="205"/>
      <c r="W2749" s="205"/>
      <c r="X2749" s="205"/>
    </row>
    <row r="2750" spans="21:24" x14ac:dyDescent="0.2">
      <c r="U2750" s="205"/>
      <c r="V2750" s="205"/>
      <c r="W2750" s="205"/>
      <c r="X2750" s="205"/>
    </row>
    <row r="2751" spans="21:24" x14ac:dyDescent="0.2">
      <c r="U2751" s="205"/>
      <c r="V2751" s="205"/>
      <c r="W2751" s="205"/>
      <c r="X2751" s="205"/>
    </row>
    <row r="2752" spans="21:24" x14ac:dyDescent="0.2">
      <c r="U2752" s="205"/>
      <c r="V2752" s="205"/>
      <c r="W2752" s="205"/>
      <c r="X2752" s="205"/>
    </row>
    <row r="2753" spans="21:24" x14ac:dyDescent="0.2">
      <c r="U2753" s="205"/>
      <c r="V2753" s="205"/>
      <c r="W2753" s="205"/>
      <c r="X2753" s="205"/>
    </row>
    <row r="2754" spans="21:24" x14ac:dyDescent="0.2">
      <c r="U2754" s="205"/>
      <c r="V2754" s="205"/>
      <c r="W2754" s="205"/>
      <c r="X2754" s="205"/>
    </row>
    <row r="2755" spans="21:24" x14ac:dyDescent="0.2">
      <c r="U2755" s="205"/>
      <c r="V2755" s="205"/>
      <c r="W2755" s="205"/>
      <c r="X2755" s="205"/>
    </row>
    <row r="2756" spans="21:24" x14ac:dyDescent="0.2">
      <c r="U2756" s="205"/>
      <c r="V2756" s="205"/>
      <c r="W2756" s="205"/>
      <c r="X2756" s="205"/>
    </row>
    <row r="2757" spans="21:24" x14ac:dyDescent="0.2">
      <c r="U2757" s="205"/>
      <c r="V2757" s="205"/>
      <c r="W2757" s="205"/>
      <c r="X2757" s="205"/>
    </row>
    <row r="2758" spans="21:24" x14ac:dyDescent="0.2">
      <c r="U2758" s="205"/>
      <c r="V2758" s="205"/>
      <c r="W2758" s="205"/>
      <c r="X2758" s="205"/>
    </row>
    <row r="2759" spans="21:24" x14ac:dyDescent="0.2">
      <c r="U2759" s="205"/>
      <c r="V2759" s="205"/>
      <c r="W2759" s="205"/>
      <c r="X2759" s="205"/>
    </row>
    <row r="2760" spans="21:24" x14ac:dyDescent="0.2">
      <c r="U2760" s="205"/>
      <c r="V2760" s="205"/>
      <c r="W2760" s="205"/>
      <c r="X2760" s="205"/>
    </row>
    <row r="2761" spans="21:24" x14ac:dyDescent="0.2">
      <c r="U2761" s="205"/>
      <c r="V2761" s="205"/>
      <c r="W2761" s="205"/>
      <c r="X2761" s="205"/>
    </row>
    <row r="2762" spans="21:24" x14ac:dyDescent="0.2">
      <c r="U2762" s="205"/>
      <c r="V2762" s="205"/>
      <c r="W2762" s="205"/>
      <c r="X2762" s="205"/>
    </row>
    <row r="2763" spans="21:24" x14ac:dyDescent="0.2">
      <c r="U2763" s="205"/>
      <c r="V2763" s="205"/>
      <c r="W2763" s="205"/>
      <c r="X2763" s="205"/>
    </row>
    <row r="2764" spans="21:24" x14ac:dyDescent="0.2">
      <c r="U2764" s="205"/>
      <c r="V2764" s="205"/>
      <c r="W2764" s="205"/>
      <c r="X2764" s="205"/>
    </row>
    <row r="2765" spans="21:24" x14ac:dyDescent="0.2">
      <c r="U2765" s="205"/>
      <c r="V2765" s="205"/>
      <c r="W2765" s="205"/>
      <c r="X2765" s="205"/>
    </row>
    <row r="2766" spans="21:24" x14ac:dyDescent="0.2">
      <c r="U2766" s="205"/>
      <c r="V2766" s="205"/>
      <c r="W2766" s="205"/>
      <c r="X2766" s="205"/>
    </row>
    <row r="2767" spans="21:24" x14ac:dyDescent="0.2">
      <c r="U2767" s="205"/>
      <c r="V2767" s="205"/>
      <c r="W2767" s="205"/>
      <c r="X2767" s="205"/>
    </row>
    <row r="2768" spans="21:24" x14ac:dyDescent="0.2">
      <c r="U2768" s="205"/>
      <c r="V2768" s="205"/>
      <c r="W2768" s="205"/>
      <c r="X2768" s="205"/>
    </row>
    <row r="2769" spans="21:24" x14ac:dyDescent="0.2">
      <c r="U2769" s="205"/>
      <c r="V2769" s="205"/>
      <c r="W2769" s="205"/>
      <c r="X2769" s="205"/>
    </row>
    <row r="2770" spans="21:24" x14ac:dyDescent="0.2">
      <c r="U2770" s="205"/>
      <c r="V2770" s="205"/>
      <c r="W2770" s="205"/>
      <c r="X2770" s="205"/>
    </row>
    <row r="2771" spans="21:24" x14ac:dyDescent="0.2">
      <c r="U2771" s="205"/>
      <c r="V2771" s="205"/>
      <c r="W2771" s="205"/>
      <c r="X2771" s="205"/>
    </row>
    <row r="2772" spans="21:24" x14ac:dyDescent="0.2">
      <c r="U2772" s="205"/>
      <c r="V2772" s="205"/>
      <c r="W2772" s="205"/>
      <c r="X2772" s="205"/>
    </row>
    <row r="2773" spans="21:24" x14ac:dyDescent="0.2">
      <c r="U2773" s="205"/>
      <c r="V2773" s="205"/>
      <c r="W2773" s="205"/>
      <c r="X2773" s="205"/>
    </row>
    <row r="2774" spans="21:24" x14ac:dyDescent="0.2">
      <c r="U2774" s="205"/>
      <c r="V2774" s="205"/>
      <c r="W2774" s="205"/>
      <c r="X2774" s="205"/>
    </row>
    <row r="2775" spans="21:24" x14ac:dyDescent="0.2">
      <c r="U2775" s="205"/>
      <c r="V2775" s="205"/>
      <c r="W2775" s="205"/>
      <c r="X2775" s="205"/>
    </row>
    <row r="2776" spans="21:24" x14ac:dyDescent="0.2">
      <c r="U2776" s="205"/>
      <c r="V2776" s="205"/>
      <c r="W2776" s="205"/>
      <c r="X2776" s="205"/>
    </row>
    <row r="2777" spans="21:24" x14ac:dyDescent="0.2">
      <c r="U2777" s="205"/>
      <c r="V2777" s="205"/>
      <c r="W2777" s="205"/>
      <c r="X2777" s="205"/>
    </row>
    <row r="2778" spans="21:24" x14ac:dyDescent="0.2">
      <c r="U2778" s="205"/>
      <c r="V2778" s="205"/>
      <c r="W2778" s="205"/>
      <c r="X2778" s="205"/>
    </row>
    <row r="2779" spans="21:24" x14ac:dyDescent="0.2">
      <c r="U2779" s="205"/>
      <c r="V2779" s="205"/>
      <c r="W2779" s="205"/>
      <c r="X2779" s="205"/>
    </row>
    <row r="2780" spans="21:24" x14ac:dyDescent="0.2">
      <c r="U2780" s="205"/>
      <c r="V2780" s="205"/>
      <c r="W2780" s="205"/>
      <c r="X2780" s="205"/>
    </row>
    <row r="2781" spans="21:24" x14ac:dyDescent="0.2">
      <c r="U2781" s="205"/>
      <c r="V2781" s="205"/>
      <c r="W2781" s="205"/>
      <c r="X2781" s="205"/>
    </row>
    <row r="2782" spans="21:24" x14ac:dyDescent="0.2">
      <c r="U2782" s="205"/>
      <c r="V2782" s="205"/>
      <c r="W2782" s="205"/>
      <c r="X2782" s="205"/>
    </row>
    <row r="2783" spans="21:24" x14ac:dyDescent="0.2">
      <c r="U2783" s="205"/>
      <c r="V2783" s="205"/>
      <c r="W2783" s="205"/>
      <c r="X2783" s="205"/>
    </row>
    <row r="2784" spans="21:24" x14ac:dyDescent="0.2">
      <c r="U2784" s="205"/>
      <c r="V2784" s="205"/>
      <c r="W2784" s="205"/>
      <c r="X2784" s="205"/>
    </row>
    <row r="2785" spans="21:24" x14ac:dyDescent="0.2">
      <c r="U2785" s="205"/>
      <c r="V2785" s="205"/>
      <c r="W2785" s="205"/>
      <c r="X2785" s="205"/>
    </row>
    <row r="2786" spans="21:24" x14ac:dyDescent="0.2">
      <c r="U2786" s="205"/>
      <c r="V2786" s="205"/>
      <c r="W2786" s="205"/>
      <c r="X2786" s="205"/>
    </row>
    <row r="2787" spans="21:24" x14ac:dyDescent="0.2">
      <c r="U2787" s="205"/>
      <c r="V2787" s="205"/>
      <c r="W2787" s="205"/>
      <c r="X2787" s="205"/>
    </row>
    <row r="2788" spans="21:24" x14ac:dyDescent="0.2">
      <c r="U2788" s="205"/>
      <c r="V2788" s="205"/>
      <c r="W2788" s="205"/>
      <c r="X2788" s="205"/>
    </row>
    <row r="2789" spans="21:24" x14ac:dyDescent="0.2">
      <c r="U2789" s="205"/>
      <c r="V2789" s="205"/>
      <c r="W2789" s="205"/>
      <c r="X2789" s="205"/>
    </row>
    <row r="2790" spans="21:24" x14ac:dyDescent="0.2">
      <c r="U2790" s="205"/>
      <c r="V2790" s="205"/>
      <c r="W2790" s="205"/>
      <c r="X2790" s="205"/>
    </row>
    <row r="2791" spans="21:24" x14ac:dyDescent="0.2">
      <c r="U2791" s="205"/>
      <c r="V2791" s="205"/>
      <c r="W2791" s="205"/>
      <c r="X2791" s="205"/>
    </row>
    <row r="2792" spans="21:24" x14ac:dyDescent="0.2">
      <c r="U2792" s="205"/>
      <c r="V2792" s="205"/>
      <c r="W2792" s="205"/>
      <c r="X2792" s="205"/>
    </row>
    <row r="2793" spans="21:24" x14ac:dyDescent="0.2">
      <c r="U2793" s="205"/>
      <c r="V2793" s="205"/>
      <c r="W2793" s="205"/>
      <c r="X2793" s="205"/>
    </row>
    <row r="2794" spans="21:24" x14ac:dyDescent="0.2">
      <c r="U2794" s="205"/>
      <c r="V2794" s="205"/>
      <c r="W2794" s="205"/>
      <c r="X2794" s="205"/>
    </row>
    <row r="2795" spans="21:24" x14ac:dyDescent="0.2">
      <c r="U2795" s="205"/>
      <c r="V2795" s="205"/>
      <c r="W2795" s="205"/>
      <c r="X2795" s="205"/>
    </row>
    <row r="2796" spans="21:24" x14ac:dyDescent="0.2">
      <c r="U2796" s="205"/>
      <c r="V2796" s="205"/>
      <c r="W2796" s="205"/>
      <c r="X2796" s="205"/>
    </row>
    <row r="2797" spans="21:24" x14ac:dyDescent="0.2">
      <c r="U2797" s="205"/>
      <c r="V2797" s="205"/>
      <c r="W2797" s="205"/>
      <c r="X2797" s="205"/>
    </row>
    <row r="2798" spans="21:24" x14ac:dyDescent="0.2">
      <c r="U2798" s="205"/>
      <c r="V2798" s="205"/>
      <c r="W2798" s="205"/>
      <c r="X2798" s="205"/>
    </row>
    <row r="2799" spans="21:24" x14ac:dyDescent="0.2">
      <c r="U2799" s="205"/>
      <c r="V2799" s="205"/>
      <c r="W2799" s="205"/>
      <c r="X2799" s="205"/>
    </row>
    <row r="2800" spans="21:24" x14ac:dyDescent="0.2">
      <c r="U2800" s="205"/>
      <c r="V2800" s="205"/>
      <c r="W2800" s="205"/>
      <c r="X2800" s="205"/>
    </row>
    <row r="2801" spans="21:24" x14ac:dyDescent="0.2">
      <c r="U2801" s="205"/>
      <c r="V2801" s="205"/>
      <c r="W2801" s="205"/>
      <c r="X2801" s="205"/>
    </row>
    <row r="2802" spans="21:24" x14ac:dyDescent="0.2">
      <c r="U2802" s="205"/>
      <c r="V2802" s="205"/>
      <c r="W2802" s="205"/>
      <c r="X2802" s="205"/>
    </row>
    <row r="2803" spans="21:24" x14ac:dyDescent="0.2">
      <c r="U2803" s="205"/>
      <c r="V2803" s="205"/>
      <c r="W2803" s="205"/>
      <c r="X2803" s="205"/>
    </row>
    <row r="2804" spans="21:24" x14ac:dyDescent="0.2">
      <c r="U2804" s="205"/>
      <c r="V2804" s="205"/>
      <c r="W2804" s="205"/>
      <c r="X2804" s="205"/>
    </row>
    <row r="2805" spans="21:24" x14ac:dyDescent="0.2">
      <c r="U2805" s="205"/>
      <c r="V2805" s="205"/>
      <c r="W2805" s="205"/>
      <c r="X2805" s="205"/>
    </row>
    <row r="2806" spans="21:24" x14ac:dyDescent="0.2">
      <c r="U2806" s="205"/>
      <c r="V2806" s="205"/>
      <c r="W2806" s="205"/>
      <c r="X2806" s="205"/>
    </row>
    <row r="2807" spans="21:24" x14ac:dyDescent="0.2">
      <c r="U2807" s="205"/>
      <c r="V2807" s="205"/>
      <c r="W2807" s="205"/>
      <c r="X2807" s="205"/>
    </row>
    <row r="2808" spans="21:24" x14ac:dyDescent="0.2">
      <c r="U2808" s="205"/>
      <c r="V2808" s="205"/>
      <c r="W2808" s="205"/>
      <c r="X2808" s="205"/>
    </row>
    <row r="2809" spans="21:24" x14ac:dyDescent="0.2">
      <c r="U2809" s="205"/>
      <c r="V2809" s="205"/>
      <c r="W2809" s="205"/>
      <c r="X2809" s="205"/>
    </row>
    <row r="2810" spans="21:24" x14ac:dyDescent="0.2">
      <c r="U2810" s="205"/>
      <c r="V2810" s="205"/>
      <c r="W2810" s="205"/>
      <c r="X2810" s="205"/>
    </row>
    <row r="2811" spans="21:24" x14ac:dyDescent="0.2">
      <c r="U2811" s="205"/>
      <c r="V2811" s="205"/>
      <c r="W2811" s="205"/>
      <c r="X2811" s="205"/>
    </row>
    <row r="2812" spans="21:24" x14ac:dyDescent="0.2">
      <c r="U2812" s="205"/>
      <c r="V2812" s="205"/>
      <c r="W2812" s="205"/>
      <c r="X2812" s="205"/>
    </row>
    <row r="2813" spans="21:24" x14ac:dyDescent="0.2">
      <c r="U2813" s="205"/>
      <c r="V2813" s="205"/>
      <c r="W2813" s="205"/>
      <c r="X2813" s="205"/>
    </row>
    <row r="2814" spans="21:24" x14ac:dyDescent="0.2">
      <c r="U2814" s="205"/>
      <c r="V2814" s="205"/>
      <c r="W2814" s="205"/>
      <c r="X2814" s="205"/>
    </row>
    <row r="2815" spans="21:24" x14ac:dyDescent="0.2">
      <c r="U2815" s="205"/>
      <c r="V2815" s="205"/>
      <c r="W2815" s="205"/>
      <c r="X2815" s="205"/>
    </row>
    <row r="2816" spans="21:24" x14ac:dyDescent="0.2">
      <c r="U2816" s="205"/>
      <c r="V2816" s="205"/>
      <c r="W2816" s="205"/>
      <c r="X2816" s="205"/>
    </row>
    <row r="2817" spans="21:24" x14ac:dyDescent="0.2">
      <c r="U2817" s="205"/>
      <c r="V2817" s="205"/>
      <c r="W2817" s="205"/>
      <c r="X2817" s="205"/>
    </row>
    <row r="2818" spans="21:24" x14ac:dyDescent="0.2">
      <c r="U2818" s="205"/>
      <c r="V2818" s="205"/>
      <c r="W2818" s="205"/>
      <c r="X2818" s="205"/>
    </row>
    <row r="2819" spans="21:24" x14ac:dyDescent="0.2">
      <c r="U2819" s="205"/>
      <c r="V2819" s="205"/>
      <c r="W2819" s="205"/>
      <c r="X2819" s="205"/>
    </row>
    <row r="2820" spans="21:24" x14ac:dyDescent="0.2">
      <c r="U2820" s="205"/>
      <c r="V2820" s="205"/>
      <c r="W2820" s="205"/>
      <c r="X2820" s="205"/>
    </row>
    <row r="2821" spans="21:24" x14ac:dyDescent="0.2">
      <c r="U2821" s="205"/>
      <c r="V2821" s="205"/>
      <c r="W2821" s="205"/>
      <c r="X2821" s="205"/>
    </row>
    <row r="2822" spans="21:24" x14ac:dyDescent="0.2">
      <c r="U2822" s="205"/>
      <c r="V2822" s="205"/>
      <c r="W2822" s="205"/>
      <c r="X2822" s="205"/>
    </row>
    <row r="2823" spans="21:24" x14ac:dyDescent="0.2">
      <c r="U2823" s="205"/>
      <c r="V2823" s="205"/>
      <c r="W2823" s="205"/>
      <c r="X2823" s="205"/>
    </row>
    <row r="2824" spans="21:24" x14ac:dyDescent="0.2">
      <c r="U2824" s="205"/>
      <c r="V2824" s="205"/>
      <c r="W2824" s="205"/>
      <c r="X2824" s="205"/>
    </row>
    <row r="2825" spans="21:24" x14ac:dyDescent="0.2">
      <c r="U2825" s="205"/>
      <c r="V2825" s="205"/>
      <c r="W2825" s="205"/>
      <c r="X2825" s="205"/>
    </row>
    <row r="2826" spans="21:24" x14ac:dyDescent="0.2">
      <c r="U2826" s="205"/>
      <c r="V2826" s="205"/>
      <c r="W2826" s="205"/>
      <c r="X2826" s="205"/>
    </row>
    <row r="2827" spans="21:24" x14ac:dyDescent="0.2">
      <c r="U2827" s="205"/>
      <c r="V2827" s="205"/>
      <c r="W2827" s="205"/>
      <c r="X2827" s="205"/>
    </row>
    <row r="2828" spans="21:24" x14ac:dyDescent="0.2">
      <c r="U2828" s="205"/>
      <c r="V2828" s="205"/>
      <c r="W2828" s="205"/>
      <c r="X2828" s="205"/>
    </row>
    <row r="2829" spans="21:24" x14ac:dyDescent="0.2">
      <c r="U2829" s="205"/>
      <c r="V2829" s="205"/>
      <c r="W2829" s="205"/>
      <c r="X2829" s="205"/>
    </row>
    <row r="2830" spans="21:24" x14ac:dyDescent="0.2">
      <c r="U2830" s="205"/>
      <c r="V2830" s="205"/>
      <c r="W2830" s="205"/>
      <c r="X2830" s="205"/>
    </row>
    <row r="2831" spans="21:24" x14ac:dyDescent="0.2">
      <c r="U2831" s="205"/>
      <c r="V2831" s="205"/>
      <c r="W2831" s="205"/>
      <c r="X2831" s="205"/>
    </row>
    <row r="2832" spans="21:24" x14ac:dyDescent="0.2">
      <c r="U2832" s="205"/>
      <c r="V2832" s="205"/>
      <c r="W2832" s="205"/>
      <c r="X2832" s="205"/>
    </row>
    <row r="2833" spans="21:24" x14ac:dyDescent="0.2">
      <c r="U2833" s="205"/>
      <c r="V2833" s="205"/>
      <c r="W2833" s="205"/>
      <c r="X2833" s="205"/>
    </row>
    <row r="2834" spans="21:24" x14ac:dyDescent="0.2">
      <c r="U2834" s="205"/>
      <c r="V2834" s="205"/>
      <c r="W2834" s="205"/>
      <c r="X2834" s="205"/>
    </row>
    <row r="2835" spans="21:24" x14ac:dyDescent="0.2">
      <c r="U2835" s="205"/>
      <c r="V2835" s="205"/>
      <c r="W2835" s="205"/>
      <c r="X2835" s="205"/>
    </row>
    <row r="2836" spans="21:24" x14ac:dyDescent="0.2">
      <c r="U2836" s="205"/>
      <c r="V2836" s="205"/>
      <c r="W2836" s="205"/>
      <c r="X2836" s="205"/>
    </row>
    <row r="2837" spans="21:24" x14ac:dyDescent="0.2">
      <c r="U2837" s="205"/>
      <c r="V2837" s="205"/>
      <c r="W2837" s="205"/>
      <c r="X2837" s="205"/>
    </row>
    <row r="2838" spans="21:24" x14ac:dyDescent="0.2">
      <c r="U2838" s="205"/>
      <c r="V2838" s="205"/>
      <c r="W2838" s="205"/>
      <c r="X2838" s="205"/>
    </row>
    <row r="2839" spans="21:24" x14ac:dyDescent="0.2">
      <c r="U2839" s="205"/>
      <c r="V2839" s="205"/>
      <c r="W2839" s="205"/>
      <c r="X2839" s="205"/>
    </row>
    <row r="2840" spans="21:24" x14ac:dyDescent="0.2">
      <c r="U2840" s="205"/>
      <c r="V2840" s="205"/>
      <c r="W2840" s="205"/>
      <c r="X2840" s="205"/>
    </row>
    <row r="2841" spans="21:24" x14ac:dyDescent="0.2">
      <c r="U2841" s="205"/>
      <c r="V2841" s="205"/>
      <c r="W2841" s="205"/>
      <c r="X2841" s="205"/>
    </row>
    <row r="2842" spans="21:24" x14ac:dyDescent="0.2">
      <c r="U2842" s="205"/>
      <c r="V2842" s="205"/>
      <c r="W2842" s="205"/>
      <c r="X2842" s="205"/>
    </row>
    <row r="2843" spans="21:24" x14ac:dyDescent="0.2">
      <c r="U2843" s="205"/>
      <c r="V2843" s="205"/>
      <c r="W2843" s="205"/>
      <c r="X2843" s="205"/>
    </row>
    <row r="2844" spans="21:24" x14ac:dyDescent="0.2">
      <c r="U2844" s="205"/>
      <c r="V2844" s="205"/>
      <c r="W2844" s="205"/>
      <c r="X2844" s="205"/>
    </row>
    <row r="2845" spans="21:24" x14ac:dyDescent="0.2">
      <c r="U2845" s="205"/>
      <c r="V2845" s="205"/>
      <c r="W2845" s="205"/>
      <c r="X2845" s="205"/>
    </row>
    <row r="2846" spans="21:24" x14ac:dyDescent="0.2">
      <c r="U2846" s="205"/>
      <c r="V2846" s="205"/>
      <c r="W2846" s="205"/>
      <c r="X2846" s="205"/>
    </row>
    <row r="2847" spans="21:24" x14ac:dyDescent="0.2">
      <c r="U2847" s="205"/>
      <c r="V2847" s="205"/>
      <c r="W2847" s="205"/>
      <c r="X2847" s="205"/>
    </row>
    <row r="2848" spans="21:24" x14ac:dyDescent="0.2">
      <c r="U2848" s="205"/>
      <c r="V2848" s="205"/>
      <c r="W2848" s="205"/>
      <c r="X2848" s="205"/>
    </row>
    <row r="2849" spans="21:24" x14ac:dyDescent="0.2">
      <c r="U2849" s="205"/>
      <c r="V2849" s="205"/>
      <c r="W2849" s="205"/>
      <c r="X2849" s="205"/>
    </row>
    <row r="2850" spans="21:24" x14ac:dyDescent="0.2">
      <c r="U2850" s="205"/>
      <c r="V2850" s="205"/>
      <c r="W2850" s="205"/>
      <c r="X2850" s="205"/>
    </row>
    <row r="2851" spans="21:24" x14ac:dyDescent="0.2">
      <c r="U2851" s="205"/>
      <c r="V2851" s="205"/>
      <c r="W2851" s="205"/>
      <c r="X2851" s="205"/>
    </row>
    <row r="2852" spans="21:24" x14ac:dyDescent="0.2">
      <c r="U2852" s="205"/>
      <c r="V2852" s="205"/>
      <c r="W2852" s="205"/>
      <c r="X2852" s="205"/>
    </row>
    <row r="2853" spans="21:24" x14ac:dyDescent="0.2">
      <c r="U2853" s="205"/>
      <c r="V2853" s="205"/>
      <c r="W2853" s="205"/>
      <c r="X2853" s="205"/>
    </row>
    <row r="2854" spans="21:24" x14ac:dyDescent="0.2">
      <c r="U2854" s="205"/>
      <c r="V2854" s="205"/>
      <c r="W2854" s="205"/>
      <c r="X2854" s="205"/>
    </row>
    <row r="2855" spans="21:24" x14ac:dyDescent="0.2">
      <c r="U2855" s="205"/>
      <c r="V2855" s="205"/>
      <c r="W2855" s="205"/>
      <c r="X2855" s="205"/>
    </row>
    <row r="2856" spans="21:24" x14ac:dyDescent="0.2">
      <c r="U2856" s="205"/>
      <c r="V2856" s="205"/>
      <c r="W2856" s="205"/>
      <c r="X2856" s="205"/>
    </row>
    <row r="2857" spans="21:24" x14ac:dyDescent="0.2">
      <c r="U2857" s="205"/>
      <c r="V2857" s="205"/>
      <c r="W2857" s="205"/>
      <c r="X2857" s="205"/>
    </row>
    <row r="2858" spans="21:24" x14ac:dyDescent="0.2">
      <c r="U2858" s="205"/>
      <c r="V2858" s="205"/>
      <c r="W2858" s="205"/>
      <c r="X2858" s="205"/>
    </row>
    <row r="2859" spans="21:24" x14ac:dyDescent="0.2">
      <c r="U2859" s="205"/>
      <c r="V2859" s="205"/>
      <c r="W2859" s="205"/>
      <c r="X2859" s="205"/>
    </row>
    <row r="2860" spans="21:24" x14ac:dyDescent="0.2">
      <c r="U2860" s="205"/>
      <c r="V2860" s="205"/>
      <c r="W2860" s="205"/>
      <c r="X2860" s="205"/>
    </row>
    <row r="2861" spans="21:24" x14ac:dyDescent="0.2">
      <c r="U2861" s="205"/>
      <c r="V2861" s="205"/>
      <c r="W2861" s="205"/>
      <c r="X2861" s="205"/>
    </row>
    <row r="2862" spans="21:24" x14ac:dyDescent="0.2">
      <c r="U2862" s="205"/>
      <c r="V2862" s="205"/>
      <c r="W2862" s="205"/>
      <c r="X2862" s="205"/>
    </row>
    <row r="2863" spans="21:24" x14ac:dyDescent="0.2">
      <c r="U2863" s="205"/>
      <c r="V2863" s="205"/>
      <c r="W2863" s="205"/>
      <c r="X2863" s="205"/>
    </row>
    <row r="2864" spans="21:24" x14ac:dyDescent="0.2">
      <c r="U2864" s="205"/>
      <c r="V2864" s="205"/>
      <c r="W2864" s="205"/>
      <c r="X2864" s="205"/>
    </row>
    <row r="2865" spans="21:24" x14ac:dyDescent="0.2">
      <c r="U2865" s="205"/>
      <c r="V2865" s="205"/>
      <c r="W2865" s="205"/>
      <c r="X2865" s="205"/>
    </row>
    <row r="2866" spans="21:24" x14ac:dyDescent="0.2">
      <c r="U2866" s="205"/>
      <c r="V2866" s="205"/>
      <c r="W2866" s="205"/>
      <c r="X2866" s="205"/>
    </row>
    <row r="2867" spans="21:24" x14ac:dyDescent="0.2">
      <c r="U2867" s="205"/>
      <c r="V2867" s="205"/>
      <c r="W2867" s="205"/>
      <c r="X2867" s="205"/>
    </row>
    <row r="2868" spans="21:24" x14ac:dyDescent="0.2">
      <c r="U2868" s="205"/>
      <c r="V2868" s="205"/>
      <c r="W2868" s="205"/>
      <c r="X2868" s="205"/>
    </row>
    <row r="2869" spans="21:24" x14ac:dyDescent="0.2">
      <c r="U2869" s="205"/>
      <c r="V2869" s="205"/>
      <c r="W2869" s="205"/>
      <c r="X2869" s="205"/>
    </row>
    <row r="2870" spans="21:24" x14ac:dyDescent="0.2">
      <c r="U2870" s="205"/>
      <c r="V2870" s="205"/>
      <c r="W2870" s="205"/>
      <c r="X2870" s="205"/>
    </row>
    <row r="2871" spans="21:24" x14ac:dyDescent="0.2">
      <c r="U2871" s="205"/>
      <c r="V2871" s="205"/>
      <c r="W2871" s="205"/>
      <c r="X2871" s="205"/>
    </row>
    <row r="2872" spans="21:24" x14ac:dyDescent="0.2">
      <c r="U2872" s="205"/>
      <c r="V2872" s="205"/>
      <c r="W2872" s="205"/>
      <c r="X2872" s="205"/>
    </row>
    <row r="2873" spans="21:24" x14ac:dyDescent="0.2">
      <c r="U2873" s="205"/>
      <c r="V2873" s="205"/>
      <c r="W2873" s="205"/>
      <c r="X2873" s="205"/>
    </row>
    <row r="2874" spans="21:24" x14ac:dyDescent="0.2">
      <c r="U2874" s="205"/>
      <c r="V2874" s="205"/>
      <c r="W2874" s="205"/>
      <c r="X2874" s="205"/>
    </row>
    <row r="2875" spans="21:24" x14ac:dyDescent="0.2">
      <c r="U2875" s="205"/>
      <c r="V2875" s="205"/>
      <c r="W2875" s="205"/>
      <c r="X2875" s="205"/>
    </row>
    <row r="2876" spans="21:24" x14ac:dyDescent="0.2">
      <c r="U2876" s="205"/>
      <c r="V2876" s="205"/>
      <c r="W2876" s="205"/>
      <c r="X2876" s="205"/>
    </row>
    <row r="2877" spans="21:24" x14ac:dyDescent="0.2">
      <c r="U2877" s="205"/>
      <c r="V2877" s="205"/>
      <c r="W2877" s="205"/>
      <c r="X2877" s="205"/>
    </row>
    <row r="2878" spans="21:24" x14ac:dyDescent="0.2">
      <c r="U2878" s="205"/>
      <c r="V2878" s="205"/>
      <c r="W2878" s="205"/>
      <c r="X2878" s="205"/>
    </row>
    <row r="2879" spans="21:24" x14ac:dyDescent="0.2">
      <c r="U2879" s="205"/>
      <c r="V2879" s="205"/>
      <c r="W2879" s="205"/>
      <c r="X2879" s="205"/>
    </row>
    <row r="2880" spans="21:24" x14ac:dyDescent="0.2">
      <c r="U2880" s="205"/>
      <c r="V2880" s="205"/>
      <c r="W2880" s="205"/>
      <c r="X2880" s="205"/>
    </row>
    <row r="2881" spans="21:24" x14ac:dyDescent="0.2">
      <c r="U2881" s="205"/>
      <c r="V2881" s="205"/>
      <c r="W2881" s="205"/>
      <c r="X2881" s="205"/>
    </row>
    <row r="2882" spans="21:24" x14ac:dyDescent="0.2">
      <c r="U2882" s="205"/>
      <c r="V2882" s="205"/>
      <c r="W2882" s="205"/>
      <c r="X2882" s="205"/>
    </row>
    <row r="2883" spans="21:24" x14ac:dyDescent="0.2">
      <c r="U2883" s="205"/>
      <c r="V2883" s="205"/>
      <c r="W2883" s="205"/>
      <c r="X2883" s="205"/>
    </row>
    <row r="2884" spans="21:24" x14ac:dyDescent="0.2">
      <c r="U2884" s="205"/>
      <c r="V2884" s="205"/>
      <c r="W2884" s="205"/>
      <c r="X2884" s="205"/>
    </row>
    <row r="2885" spans="21:24" x14ac:dyDescent="0.2">
      <c r="U2885" s="205"/>
      <c r="V2885" s="205"/>
      <c r="W2885" s="205"/>
      <c r="X2885" s="205"/>
    </row>
    <row r="2886" spans="21:24" x14ac:dyDescent="0.2">
      <c r="U2886" s="205"/>
      <c r="V2886" s="205"/>
      <c r="W2886" s="205"/>
      <c r="X2886" s="205"/>
    </row>
    <row r="2887" spans="21:24" x14ac:dyDescent="0.2">
      <c r="U2887" s="205"/>
      <c r="V2887" s="205"/>
      <c r="W2887" s="205"/>
      <c r="X2887" s="205"/>
    </row>
    <row r="2888" spans="21:24" x14ac:dyDescent="0.2">
      <c r="U2888" s="205"/>
      <c r="V2888" s="205"/>
      <c r="W2888" s="205"/>
      <c r="X2888" s="205"/>
    </row>
    <row r="2889" spans="21:24" x14ac:dyDescent="0.2">
      <c r="U2889" s="205"/>
      <c r="V2889" s="205"/>
      <c r="W2889" s="205"/>
      <c r="X2889" s="205"/>
    </row>
    <row r="2890" spans="21:24" x14ac:dyDescent="0.2">
      <c r="U2890" s="205"/>
      <c r="V2890" s="205"/>
      <c r="W2890" s="205"/>
      <c r="X2890" s="205"/>
    </row>
    <row r="2891" spans="21:24" x14ac:dyDescent="0.2">
      <c r="U2891" s="205"/>
      <c r="V2891" s="205"/>
      <c r="W2891" s="205"/>
      <c r="X2891" s="205"/>
    </row>
    <row r="2892" spans="21:24" x14ac:dyDescent="0.2">
      <c r="U2892" s="205"/>
      <c r="V2892" s="205"/>
      <c r="W2892" s="205"/>
      <c r="X2892" s="205"/>
    </row>
    <row r="2893" spans="21:24" x14ac:dyDescent="0.2">
      <c r="U2893" s="205"/>
      <c r="V2893" s="205"/>
      <c r="W2893" s="205"/>
      <c r="X2893" s="205"/>
    </row>
    <row r="2894" spans="21:24" x14ac:dyDescent="0.2">
      <c r="U2894" s="205"/>
      <c r="V2894" s="205"/>
      <c r="W2894" s="205"/>
      <c r="X2894" s="205"/>
    </row>
    <row r="2895" spans="21:24" x14ac:dyDescent="0.2">
      <c r="U2895" s="205"/>
      <c r="V2895" s="205"/>
      <c r="W2895" s="205"/>
      <c r="X2895" s="205"/>
    </row>
    <row r="2896" spans="21:24" x14ac:dyDescent="0.2">
      <c r="U2896" s="205"/>
      <c r="V2896" s="205"/>
      <c r="W2896" s="205"/>
      <c r="X2896" s="205"/>
    </row>
    <row r="2897" spans="21:24" x14ac:dyDescent="0.2">
      <c r="U2897" s="205"/>
      <c r="V2897" s="205"/>
      <c r="W2897" s="205"/>
      <c r="X2897" s="205"/>
    </row>
    <row r="2898" spans="21:24" x14ac:dyDescent="0.2">
      <c r="U2898" s="205"/>
      <c r="V2898" s="205"/>
      <c r="W2898" s="205"/>
      <c r="X2898" s="205"/>
    </row>
    <row r="2899" spans="21:24" x14ac:dyDescent="0.2">
      <c r="U2899" s="205"/>
      <c r="V2899" s="205"/>
      <c r="W2899" s="205"/>
      <c r="X2899" s="205"/>
    </row>
    <row r="2900" spans="21:24" x14ac:dyDescent="0.2">
      <c r="U2900" s="205"/>
      <c r="V2900" s="205"/>
      <c r="W2900" s="205"/>
      <c r="X2900" s="205"/>
    </row>
    <row r="2901" spans="21:24" x14ac:dyDescent="0.2">
      <c r="U2901" s="205"/>
      <c r="V2901" s="205"/>
      <c r="W2901" s="205"/>
      <c r="X2901" s="205"/>
    </row>
    <row r="2902" spans="21:24" x14ac:dyDescent="0.2">
      <c r="U2902" s="205"/>
      <c r="V2902" s="205"/>
      <c r="W2902" s="205"/>
      <c r="X2902" s="205"/>
    </row>
    <row r="2903" spans="21:24" x14ac:dyDescent="0.2">
      <c r="U2903" s="205"/>
      <c r="V2903" s="205"/>
      <c r="W2903" s="205"/>
      <c r="X2903" s="205"/>
    </row>
    <row r="2904" spans="21:24" x14ac:dyDescent="0.2">
      <c r="U2904" s="205"/>
      <c r="V2904" s="205"/>
      <c r="W2904" s="205"/>
      <c r="X2904" s="205"/>
    </row>
    <row r="2905" spans="21:24" x14ac:dyDescent="0.2">
      <c r="U2905" s="205"/>
      <c r="V2905" s="205"/>
      <c r="W2905" s="205"/>
      <c r="X2905" s="205"/>
    </row>
    <row r="2906" spans="21:24" x14ac:dyDescent="0.2">
      <c r="U2906" s="205"/>
      <c r="V2906" s="205"/>
      <c r="W2906" s="205"/>
      <c r="X2906" s="205"/>
    </row>
    <row r="2907" spans="21:24" x14ac:dyDescent="0.2">
      <c r="U2907" s="205"/>
      <c r="V2907" s="205"/>
      <c r="W2907" s="205"/>
      <c r="X2907" s="205"/>
    </row>
    <row r="2908" spans="21:24" x14ac:dyDescent="0.2">
      <c r="U2908" s="205"/>
      <c r="V2908" s="205"/>
      <c r="W2908" s="205"/>
      <c r="X2908" s="205"/>
    </row>
    <row r="2909" spans="21:24" x14ac:dyDescent="0.2">
      <c r="U2909" s="205"/>
      <c r="V2909" s="205"/>
      <c r="W2909" s="205"/>
      <c r="X2909" s="205"/>
    </row>
    <row r="2910" spans="21:24" x14ac:dyDescent="0.2">
      <c r="U2910" s="205"/>
      <c r="V2910" s="205"/>
      <c r="W2910" s="205"/>
      <c r="X2910" s="205"/>
    </row>
    <row r="2911" spans="21:24" x14ac:dyDescent="0.2">
      <c r="U2911" s="205"/>
      <c r="V2911" s="205"/>
      <c r="W2911" s="205"/>
      <c r="X2911" s="205"/>
    </row>
    <row r="2912" spans="21:24" x14ac:dyDescent="0.2">
      <c r="U2912" s="205"/>
      <c r="V2912" s="205"/>
      <c r="W2912" s="205"/>
      <c r="X2912" s="205"/>
    </row>
    <row r="2913" spans="21:24" x14ac:dyDescent="0.2">
      <c r="U2913" s="205"/>
      <c r="V2913" s="205"/>
      <c r="W2913" s="205"/>
      <c r="X2913" s="205"/>
    </row>
    <row r="2914" spans="21:24" x14ac:dyDescent="0.2">
      <c r="U2914" s="205"/>
      <c r="V2914" s="205"/>
      <c r="W2914" s="205"/>
      <c r="X2914" s="205"/>
    </row>
    <row r="2915" spans="21:24" x14ac:dyDescent="0.2">
      <c r="U2915" s="205"/>
      <c r="V2915" s="205"/>
      <c r="W2915" s="205"/>
      <c r="X2915" s="205"/>
    </row>
    <row r="2916" spans="21:24" x14ac:dyDescent="0.2">
      <c r="U2916" s="205"/>
      <c r="V2916" s="205"/>
      <c r="W2916" s="205"/>
      <c r="X2916" s="205"/>
    </row>
    <row r="2917" spans="21:24" x14ac:dyDescent="0.2">
      <c r="U2917" s="205"/>
      <c r="V2917" s="205"/>
      <c r="W2917" s="205"/>
      <c r="X2917" s="205"/>
    </row>
    <row r="2918" spans="21:24" x14ac:dyDescent="0.2">
      <c r="U2918" s="205"/>
      <c r="V2918" s="205"/>
      <c r="W2918" s="205"/>
      <c r="X2918" s="205"/>
    </row>
    <row r="2919" spans="21:24" x14ac:dyDescent="0.2">
      <c r="U2919" s="205"/>
      <c r="V2919" s="205"/>
      <c r="W2919" s="205"/>
      <c r="X2919" s="205"/>
    </row>
    <row r="2920" spans="21:24" x14ac:dyDescent="0.2">
      <c r="U2920" s="205"/>
      <c r="V2920" s="205"/>
      <c r="W2920" s="205"/>
      <c r="X2920" s="205"/>
    </row>
    <row r="2921" spans="21:24" x14ac:dyDescent="0.2">
      <c r="U2921" s="205"/>
      <c r="V2921" s="205"/>
      <c r="W2921" s="205"/>
      <c r="X2921" s="205"/>
    </row>
    <row r="2922" spans="21:24" x14ac:dyDescent="0.2">
      <c r="U2922" s="205"/>
      <c r="V2922" s="205"/>
      <c r="W2922" s="205"/>
      <c r="X2922" s="205"/>
    </row>
    <row r="2923" spans="21:24" x14ac:dyDescent="0.2">
      <c r="U2923" s="205"/>
      <c r="V2923" s="205"/>
      <c r="W2923" s="205"/>
      <c r="X2923" s="205"/>
    </row>
    <row r="2924" spans="21:24" x14ac:dyDescent="0.2">
      <c r="U2924" s="205"/>
      <c r="V2924" s="205"/>
      <c r="W2924" s="205"/>
      <c r="X2924" s="205"/>
    </row>
    <row r="2925" spans="21:24" x14ac:dyDescent="0.2">
      <c r="U2925" s="205"/>
      <c r="V2925" s="205"/>
      <c r="W2925" s="205"/>
      <c r="X2925" s="205"/>
    </row>
    <row r="2926" spans="21:24" x14ac:dyDescent="0.2">
      <c r="U2926" s="205"/>
      <c r="V2926" s="205"/>
      <c r="W2926" s="205"/>
      <c r="X2926" s="205"/>
    </row>
    <row r="2927" spans="21:24" x14ac:dyDescent="0.2">
      <c r="U2927" s="205"/>
      <c r="V2927" s="205"/>
      <c r="W2927" s="205"/>
      <c r="X2927" s="205"/>
    </row>
    <row r="2928" spans="21:24" x14ac:dyDescent="0.2">
      <c r="U2928" s="205"/>
      <c r="V2928" s="205"/>
      <c r="W2928" s="205"/>
      <c r="X2928" s="205"/>
    </row>
    <row r="2929" spans="21:24" x14ac:dyDescent="0.2">
      <c r="U2929" s="205"/>
      <c r="V2929" s="205"/>
      <c r="W2929" s="205"/>
      <c r="X2929" s="205"/>
    </row>
    <row r="2930" spans="21:24" x14ac:dyDescent="0.2">
      <c r="U2930" s="205"/>
      <c r="V2930" s="205"/>
      <c r="W2930" s="205"/>
      <c r="X2930" s="205"/>
    </row>
    <row r="2931" spans="21:24" x14ac:dyDescent="0.2">
      <c r="U2931" s="205"/>
      <c r="V2931" s="205"/>
      <c r="W2931" s="205"/>
      <c r="X2931" s="205"/>
    </row>
    <row r="2932" spans="21:24" x14ac:dyDescent="0.2">
      <c r="U2932" s="205"/>
      <c r="V2932" s="205"/>
      <c r="W2932" s="205"/>
      <c r="X2932" s="205"/>
    </row>
    <row r="2933" spans="21:24" x14ac:dyDescent="0.2">
      <c r="U2933" s="205"/>
      <c r="V2933" s="205"/>
      <c r="W2933" s="205"/>
      <c r="X2933" s="205"/>
    </row>
    <row r="2934" spans="21:24" x14ac:dyDescent="0.2">
      <c r="U2934" s="205"/>
      <c r="V2934" s="205"/>
      <c r="W2934" s="205"/>
      <c r="X2934" s="205"/>
    </row>
    <row r="2935" spans="21:24" x14ac:dyDescent="0.2">
      <c r="U2935" s="205"/>
      <c r="V2935" s="205"/>
      <c r="W2935" s="205"/>
      <c r="X2935" s="205"/>
    </row>
    <row r="2936" spans="21:24" x14ac:dyDescent="0.2">
      <c r="U2936" s="205"/>
      <c r="V2936" s="205"/>
      <c r="W2936" s="205"/>
      <c r="X2936" s="205"/>
    </row>
    <row r="2937" spans="21:24" x14ac:dyDescent="0.2">
      <c r="U2937" s="205"/>
      <c r="V2937" s="205"/>
      <c r="W2937" s="205"/>
      <c r="X2937" s="205"/>
    </row>
    <row r="2938" spans="21:24" x14ac:dyDescent="0.2">
      <c r="U2938" s="205"/>
      <c r="V2938" s="205"/>
      <c r="W2938" s="205"/>
      <c r="X2938" s="205"/>
    </row>
    <row r="2939" spans="21:24" x14ac:dyDescent="0.2">
      <c r="U2939" s="205"/>
      <c r="V2939" s="205"/>
      <c r="W2939" s="205"/>
      <c r="X2939" s="205"/>
    </row>
    <row r="2940" spans="21:24" x14ac:dyDescent="0.2">
      <c r="U2940" s="205"/>
      <c r="V2940" s="205"/>
      <c r="W2940" s="205"/>
      <c r="X2940" s="205"/>
    </row>
    <row r="2941" spans="21:24" x14ac:dyDescent="0.2">
      <c r="U2941" s="205"/>
      <c r="V2941" s="205"/>
      <c r="W2941" s="205"/>
      <c r="X2941" s="205"/>
    </row>
    <row r="2942" spans="21:24" x14ac:dyDescent="0.2">
      <c r="U2942" s="205"/>
      <c r="V2942" s="205"/>
      <c r="W2942" s="205"/>
      <c r="X2942" s="205"/>
    </row>
    <row r="2943" spans="21:24" x14ac:dyDescent="0.2">
      <c r="U2943" s="205"/>
      <c r="V2943" s="205"/>
      <c r="W2943" s="205"/>
      <c r="X2943" s="205"/>
    </row>
    <row r="2944" spans="21:24" x14ac:dyDescent="0.2">
      <c r="U2944" s="205"/>
      <c r="V2944" s="205"/>
      <c r="W2944" s="205"/>
      <c r="X2944" s="205"/>
    </row>
    <row r="2945" spans="21:24" x14ac:dyDescent="0.2">
      <c r="U2945" s="205"/>
      <c r="V2945" s="205"/>
      <c r="W2945" s="205"/>
      <c r="X2945" s="205"/>
    </row>
    <row r="2946" spans="21:24" x14ac:dyDescent="0.2">
      <c r="U2946" s="205"/>
      <c r="V2946" s="205"/>
      <c r="W2946" s="205"/>
      <c r="X2946" s="205"/>
    </row>
    <row r="2947" spans="21:24" x14ac:dyDescent="0.2">
      <c r="U2947" s="205"/>
      <c r="V2947" s="205"/>
      <c r="W2947" s="205"/>
      <c r="X2947" s="205"/>
    </row>
    <row r="2948" spans="21:24" x14ac:dyDescent="0.2">
      <c r="U2948" s="205"/>
      <c r="V2948" s="205"/>
      <c r="W2948" s="205"/>
      <c r="X2948" s="205"/>
    </row>
    <row r="2949" spans="21:24" x14ac:dyDescent="0.2">
      <c r="U2949" s="205"/>
      <c r="V2949" s="205"/>
      <c r="W2949" s="205"/>
      <c r="X2949" s="205"/>
    </row>
    <row r="2950" spans="21:24" x14ac:dyDescent="0.2">
      <c r="U2950" s="205"/>
      <c r="V2950" s="205"/>
      <c r="W2950" s="205"/>
      <c r="X2950" s="205"/>
    </row>
    <row r="2951" spans="21:24" x14ac:dyDescent="0.2">
      <c r="U2951" s="205"/>
      <c r="V2951" s="205"/>
      <c r="W2951" s="205"/>
      <c r="X2951" s="205"/>
    </row>
    <row r="2952" spans="21:24" x14ac:dyDescent="0.2">
      <c r="U2952" s="205"/>
      <c r="V2952" s="205"/>
      <c r="W2952" s="205"/>
      <c r="X2952" s="205"/>
    </row>
    <row r="2953" spans="21:24" x14ac:dyDescent="0.2">
      <c r="U2953" s="205"/>
      <c r="V2953" s="205"/>
      <c r="W2953" s="205"/>
      <c r="X2953" s="205"/>
    </row>
    <row r="2954" spans="21:24" x14ac:dyDescent="0.2">
      <c r="U2954" s="205"/>
      <c r="V2954" s="205"/>
      <c r="W2954" s="205"/>
      <c r="X2954" s="205"/>
    </row>
    <row r="2955" spans="21:24" x14ac:dyDescent="0.2">
      <c r="U2955" s="205"/>
      <c r="V2955" s="205"/>
      <c r="W2955" s="205"/>
      <c r="X2955" s="205"/>
    </row>
    <row r="2956" spans="21:24" x14ac:dyDescent="0.2">
      <c r="U2956" s="205"/>
      <c r="V2956" s="205"/>
      <c r="W2956" s="205"/>
      <c r="X2956" s="205"/>
    </row>
    <row r="2957" spans="21:24" x14ac:dyDescent="0.2">
      <c r="U2957" s="205"/>
      <c r="V2957" s="205"/>
      <c r="W2957" s="205"/>
      <c r="X2957" s="205"/>
    </row>
    <row r="2958" spans="21:24" x14ac:dyDescent="0.2">
      <c r="U2958" s="205"/>
      <c r="V2958" s="205"/>
      <c r="W2958" s="205"/>
      <c r="X2958" s="205"/>
    </row>
    <row r="2959" spans="21:24" x14ac:dyDescent="0.2">
      <c r="U2959" s="205"/>
      <c r="V2959" s="205"/>
      <c r="W2959" s="205"/>
      <c r="X2959" s="205"/>
    </row>
    <row r="2960" spans="21:24" x14ac:dyDescent="0.2">
      <c r="U2960" s="205"/>
      <c r="V2960" s="205"/>
      <c r="W2960" s="205"/>
      <c r="X2960" s="205"/>
    </row>
    <row r="2961" spans="21:24" x14ac:dyDescent="0.2">
      <c r="U2961" s="205"/>
      <c r="V2961" s="205"/>
      <c r="W2961" s="205"/>
      <c r="X2961" s="205"/>
    </row>
    <row r="2962" spans="21:24" x14ac:dyDescent="0.2">
      <c r="U2962" s="205"/>
      <c r="V2962" s="205"/>
      <c r="W2962" s="205"/>
      <c r="X2962" s="205"/>
    </row>
    <row r="2963" spans="21:24" x14ac:dyDescent="0.2">
      <c r="U2963" s="205"/>
      <c r="V2963" s="205"/>
      <c r="W2963" s="205"/>
      <c r="X2963" s="205"/>
    </row>
    <row r="2964" spans="21:24" x14ac:dyDescent="0.2">
      <c r="U2964" s="205"/>
      <c r="V2964" s="205"/>
      <c r="W2964" s="205"/>
      <c r="X2964" s="205"/>
    </row>
    <row r="2965" spans="21:24" x14ac:dyDescent="0.2">
      <c r="U2965" s="205"/>
      <c r="V2965" s="205"/>
      <c r="W2965" s="205"/>
      <c r="X2965" s="205"/>
    </row>
    <row r="2966" spans="21:24" x14ac:dyDescent="0.2">
      <c r="U2966" s="205"/>
      <c r="V2966" s="205"/>
      <c r="W2966" s="205"/>
      <c r="X2966" s="205"/>
    </row>
    <row r="2967" spans="21:24" x14ac:dyDescent="0.2">
      <c r="U2967" s="205"/>
      <c r="V2967" s="205"/>
      <c r="W2967" s="205"/>
      <c r="X2967" s="205"/>
    </row>
    <row r="2968" spans="21:24" x14ac:dyDescent="0.2">
      <c r="U2968" s="205"/>
      <c r="V2968" s="205"/>
      <c r="W2968" s="205"/>
      <c r="X2968" s="205"/>
    </row>
    <row r="2969" spans="21:24" x14ac:dyDescent="0.2">
      <c r="U2969" s="205"/>
      <c r="V2969" s="205"/>
      <c r="W2969" s="205"/>
      <c r="X2969" s="205"/>
    </row>
    <row r="2970" spans="21:24" x14ac:dyDescent="0.2">
      <c r="U2970" s="205"/>
      <c r="V2970" s="205"/>
      <c r="W2970" s="205"/>
      <c r="X2970" s="205"/>
    </row>
    <row r="2971" spans="21:24" x14ac:dyDescent="0.2">
      <c r="U2971" s="205"/>
      <c r="V2971" s="205"/>
      <c r="W2971" s="205"/>
      <c r="X2971" s="205"/>
    </row>
    <row r="2972" spans="21:24" x14ac:dyDescent="0.2">
      <c r="U2972" s="205"/>
      <c r="V2972" s="205"/>
      <c r="W2972" s="205"/>
      <c r="X2972" s="205"/>
    </row>
    <row r="2973" spans="21:24" x14ac:dyDescent="0.2">
      <c r="U2973" s="205"/>
      <c r="V2973" s="205"/>
      <c r="W2973" s="205"/>
      <c r="X2973" s="205"/>
    </row>
    <row r="2974" spans="21:24" x14ac:dyDescent="0.2">
      <c r="U2974" s="205"/>
      <c r="V2974" s="205"/>
      <c r="W2974" s="205"/>
      <c r="X2974" s="205"/>
    </row>
    <row r="2975" spans="21:24" x14ac:dyDescent="0.2">
      <c r="U2975" s="205"/>
      <c r="V2975" s="205"/>
      <c r="W2975" s="205"/>
      <c r="X2975" s="205"/>
    </row>
    <row r="2976" spans="21:24" x14ac:dyDescent="0.2">
      <c r="U2976" s="205"/>
      <c r="V2976" s="205"/>
      <c r="W2976" s="205"/>
      <c r="X2976" s="205"/>
    </row>
    <row r="2977" spans="21:24" x14ac:dyDescent="0.2">
      <c r="U2977" s="205"/>
      <c r="V2977" s="205"/>
      <c r="W2977" s="205"/>
      <c r="X2977" s="205"/>
    </row>
    <row r="2978" spans="21:24" x14ac:dyDescent="0.2">
      <c r="U2978" s="205"/>
      <c r="V2978" s="205"/>
      <c r="W2978" s="205"/>
      <c r="X2978" s="205"/>
    </row>
    <row r="2979" spans="21:24" x14ac:dyDescent="0.2">
      <c r="U2979" s="205"/>
      <c r="V2979" s="205"/>
      <c r="W2979" s="205"/>
      <c r="X2979" s="205"/>
    </row>
    <row r="2980" spans="21:24" x14ac:dyDescent="0.2">
      <c r="U2980" s="205"/>
      <c r="V2980" s="205"/>
      <c r="W2980" s="205"/>
      <c r="X2980" s="205"/>
    </row>
    <row r="2981" spans="21:24" x14ac:dyDescent="0.2">
      <c r="U2981" s="205"/>
      <c r="V2981" s="205"/>
      <c r="W2981" s="205"/>
      <c r="X2981" s="205"/>
    </row>
    <row r="2982" spans="21:24" x14ac:dyDescent="0.2">
      <c r="U2982" s="205"/>
      <c r="V2982" s="205"/>
      <c r="W2982" s="205"/>
      <c r="X2982" s="205"/>
    </row>
    <row r="2983" spans="21:24" x14ac:dyDescent="0.2">
      <c r="U2983" s="205"/>
      <c r="V2983" s="205"/>
      <c r="W2983" s="205"/>
      <c r="X2983" s="205"/>
    </row>
    <row r="2984" spans="21:24" x14ac:dyDescent="0.2">
      <c r="U2984" s="205"/>
      <c r="V2984" s="205"/>
      <c r="W2984" s="205"/>
      <c r="X2984" s="205"/>
    </row>
    <row r="2985" spans="21:24" x14ac:dyDescent="0.2">
      <c r="U2985" s="205"/>
      <c r="V2985" s="205"/>
      <c r="W2985" s="205"/>
      <c r="X2985" s="205"/>
    </row>
    <row r="2986" spans="21:24" x14ac:dyDescent="0.2">
      <c r="U2986" s="205"/>
      <c r="V2986" s="205"/>
      <c r="W2986" s="205"/>
      <c r="X2986" s="205"/>
    </row>
    <row r="2987" spans="21:24" x14ac:dyDescent="0.2">
      <c r="U2987" s="205"/>
      <c r="V2987" s="205"/>
      <c r="W2987" s="205"/>
      <c r="X2987" s="205"/>
    </row>
    <row r="2988" spans="21:24" x14ac:dyDescent="0.2">
      <c r="U2988" s="205"/>
      <c r="V2988" s="205"/>
      <c r="W2988" s="205"/>
      <c r="X2988" s="205"/>
    </row>
    <row r="2989" spans="21:24" x14ac:dyDescent="0.2">
      <c r="U2989" s="205"/>
      <c r="V2989" s="205"/>
      <c r="W2989" s="205"/>
      <c r="X2989" s="205"/>
    </row>
    <row r="2990" spans="21:24" x14ac:dyDescent="0.2">
      <c r="U2990" s="205"/>
      <c r="V2990" s="205"/>
      <c r="W2990" s="205"/>
      <c r="X2990" s="205"/>
    </row>
    <row r="2991" spans="21:24" x14ac:dyDescent="0.2">
      <c r="U2991" s="205"/>
      <c r="V2991" s="205"/>
      <c r="W2991" s="205"/>
      <c r="X2991" s="205"/>
    </row>
    <row r="2992" spans="21:24" x14ac:dyDescent="0.2">
      <c r="U2992" s="205"/>
      <c r="V2992" s="205"/>
      <c r="W2992" s="205"/>
      <c r="X2992" s="205"/>
    </row>
    <row r="2993" spans="21:24" x14ac:dyDescent="0.2">
      <c r="U2993" s="205"/>
      <c r="V2993" s="205"/>
      <c r="W2993" s="205"/>
      <c r="X2993" s="205"/>
    </row>
    <row r="2994" spans="21:24" x14ac:dyDescent="0.2">
      <c r="U2994" s="205"/>
      <c r="V2994" s="205"/>
      <c r="W2994" s="205"/>
      <c r="X2994" s="205"/>
    </row>
    <row r="2995" spans="21:24" x14ac:dyDescent="0.2">
      <c r="U2995" s="205"/>
      <c r="V2995" s="205"/>
      <c r="W2995" s="205"/>
      <c r="X2995" s="205"/>
    </row>
    <row r="2996" spans="21:24" x14ac:dyDescent="0.2">
      <c r="U2996" s="205"/>
      <c r="V2996" s="205"/>
      <c r="W2996" s="205"/>
      <c r="X2996" s="205"/>
    </row>
    <row r="2997" spans="21:24" x14ac:dyDescent="0.2">
      <c r="U2997" s="205"/>
      <c r="V2997" s="205"/>
      <c r="W2997" s="205"/>
      <c r="X2997" s="205"/>
    </row>
    <row r="2998" spans="21:24" x14ac:dyDescent="0.2">
      <c r="U2998" s="205"/>
      <c r="V2998" s="205"/>
      <c r="W2998" s="205"/>
      <c r="X2998" s="205"/>
    </row>
    <row r="2999" spans="21:24" x14ac:dyDescent="0.2">
      <c r="U2999" s="205"/>
      <c r="V2999" s="205"/>
      <c r="W2999" s="205"/>
      <c r="X2999" s="205"/>
    </row>
    <row r="3000" spans="21:24" x14ac:dyDescent="0.2">
      <c r="U3000" s="205"/>
      <c r="V3000" s="205"/>
      <c r="W3000" s="205"/>
      <c r="X3000" s="205"/>
    </row>
    <row r="3001" spans="21:24" x14ac:dyDescent="0.2">
      <c r="U3001" s="205"/>
      <c r="V3001" s="205"/>
      <c r="W3001" s="205"/>
      <c r="X3001" s="205"/>
    </row>
    <row r="3002" spans="21:24" x14ac:dyDescent="0.2">
      <c r="U3002" s="205"/>
      <c r="V3002" s="205"/>
      <c r="W3002" s="205"/>
      <c r="X3002" s="205"/>
    </row>
    <row r="3003" spans="21:24" x14ac:dyDescent="0.2">
      <c r="U3003" s="205"/>
      <c r="V3003" s="205"/>
      <c r="W3003" s="205"/>
      <c r="X3003" s="205"/>
    </row>
    <row r="3004" spans="21:24" x14ac:dyDescent="0.2">
      <c r="U3004" s="205"/>
      <c r="V3004" s="205"/>
      <c r="W3004" s="205"/>
      <c r="X3004" s="205"/>
    </row>
    <row r="3005" spans="21:24" x14ac:dyDescent="0.2">
      <c r="U3005" s="205"/>
      <c r="V3005" s="205"/>
      <c r="W3005" s="205"/>
      <c r="X3005" s="205"/>
    </row>
    <row r="3006" spans="21:24" x14ac:dyDescent="0.2">
      <c r="U3006" s="205"/>
      <c r="V3006" s="205"/>
      <c r="W3006" s="205"/>
      <c r="X3006" s="205"/>
    </row>
    <row r="3007" spans="21:24" x14ac:dyDescent="0.2">
      <c r="U3007" s="205"/>
      <c r="V3007" s="205"/>
      <c r="W3007" s="205"/>
      <c r="X3007" s="205"/>
    </row>
    <row r="3008" spans="21:24" x14ac:dyDescent="0.2">
      <c r="U3008" s="205"/>
      <c r="V3008" s="205"/>
      <c r="W3008" s="205"/>
      <c r="X3008" s="205"/>
    </row>
    <row r="3009" spans="21:24" x14ac:dyDescent="0.2">
      <c r="U3009" s="205"/>
      <c r="V3009" s="205"/>
      <c r="W3009" s="205"/>
      <c r="X3009" s="205"/>
    </row>
    <row r="3010" spans="21:24" x14ac:dyDescent="0.2">
      <c r="U3010" s="205"/>
      <c r="V3010" s="205"/>
      <c r="W3010" s="205"/>
      <c r="X3010" s="205"/>
    </row>
    <row r="3011" spans="21:24" x14ac:dyDescent="0.2">
      <c r="U3011" s="205"/>
      <c r="V3011" s="205"/>
      <c r="W3011" s="205"/>
      <c r="X3011" s="205"/>
    </row>
    <row r="3012" spans="21:24" x14ac:dyDescent="0.2">
      <c r="U3012" s="205"/>
      <c r="V3012" s="205"/>
      <c r="W3012" s="205"/>
      <c r="X3012" s="205"/>
    </row>
    <row r="3013" spans="21:24" x14ac:dyDescent="0.2">
      <c r="U3013" s="205"/>
      <c r="V3013" s="205"/>
      <c r="W3013" s="205"/>
      <c r="X3013" s="205"/>
    </row>
    <row r="3014" spans="21:24" x14ac:dyDescent="0.2">
      <c r="U3014" s="205"/>
      <c r="V3014" s="205"/>
      <c r="W3014" s="205"/>
      <c r="X3014" s="205"/>
    </row>
    <row r="3015" spans="21:24" x14ac:dyDescent="0.2">
      <c r="U3015" s="205"/>
      <c r="V3015" s="205"/>
      <c r="W3015" s="205"/>
      <c r="X3015" s="205"/>
    </row>
    <row r="3016" spans="21:24" x14ac:dyDescent="0.2">
      <c r="U3016" s="205"/>
      <c r="V3016" s="205"/>
      <c r="W3016" s="205"/>
      <c r="X3016" s="205"/>
    </row>
    <row r="3017" spans="21:24" x14ac:dyDescent="0.2">
      <c r="U3017" s="205"/>
      <c r="V3017" s="205"/>
      <c r="W3017" s="205"/>
      <c r="X3017" s="205"/>
    </row>
    <row r="3018" spans="21:24" x14ac:dyDescent="0.2">
      <c r="U3018" s="205"/>
      <c r="V3018" s="205"/>
      <c r="W3018" s="205"/>
      <c r="X3018" s="205"/>
    </row>
    <row r="3019" spans="21:24" x14ac:dyDescent="0.2">
      <c r="U3019" s="205"/>
      <c r="V3019" s="205"/>
      <c r="W3019" s="205"/>
      <c r="X3019" s="205"/>
    </row>
    <row r="3020" spans="21:24" x14ac:dyDescent="0.2">
      <c r="U3020" s="205"/>
      <c r="V3020" s="205"/>
      <c r="W3020" s="205"/>
      <c r="X3020" s="205"/>
    </row>
    <row r="3021" spans="21:24" x14ac:dyDescent="0.2">
      <c r="U3021" s="205"/>
      <c r="V3021" s="205"/>
      <c r="W3021" s="205"/>
      <c r="X3021" s="205"/>
    </row>
    <row r="3022" spans="21:24" x14ac:dyDescent="0.2">
      <c r="U3022" s="205"/>
      <c r="V3022" s="205"/>
      <c r="W3022" s="205"/>
      <c r="X3022" s="205"/>
    </row>
    <row r="3023" spans="21:24" x14ac:dyDescent="0.2">
      <c r="U3023" s="205"/>
      <c r="V3023" s="205"/>
      <c r="W3023" s="205"/>
      <c r="X3023" s="205"/>
    </row>
    <row r="3024" spans="21:24" x14ac:dyDescent="0.2">
      <c r="U3024" s="205"/>
      <c r="V3024" s="205"/>
      <c r="W3024" s="205"/>
      <c r="X3024" s="205"/>
    </row>
    <row r="3025" spans="21:24" x14ac:dyDescent="0.2">
      <c r="U3025" s="205"/>
      <c r="V3025" s="205"/>
      <c r="W3025" s="205"/>
      <c r="X3025" s="205"/>
    </row>
    <row r="3026" spans="21:24" x14ac:dyDescent="0.2">
      <c r="U3026" s="205"/>
      <c r="V3026" s="205"/>
      <c r="W3026" s="205"/>
      <c r="X3026" s="205"/>
    </row>
    <row r="3027" spans="21:24" x14ac:dyDescent="0.2">
      <c r="U3027" s="205"/>
      <c r="V3027" s="205"/>
      <c r="W3027" s="205"/>
      <c r="X3027" s="205"/>
    </row>
    <row r="3028" spans="21:24" x14ac:dyDescent="0.2">
      <c r="U3028" s="205"/>
      <c r="V3028" s="205"/>
      <c r="W3028" s="205"/>
      <c r="X3028" s="205"/>
    </row>
    <row r="3029" spans="21:24" x14ac:dyDescent="0.2">
      <c r="U3029" s="205"/>
      <c r="V3029" s="205"/>
      <c r="W3029" s="205"/>
      <c r="X3029" s="205"/>
    </row>
    <row r="3030" spans="21:24" x14ac:dyDescent="0.2">
      <c r="U3030" s="205"/>
      <c r="V3030" s="205"/>
      <c r="W3030" s="205"/>
      <c r="X3030" s="205"/>
    </row>
    <row r="3031" spans="21:24" x14ac:dyDescent="0.2">
      <c r="U3031" s="205"/>
      <c r="V3031" s="205"/>
      <c r="W3031" s="205"/>
      <c r="X3031" s="205"/>
    </row>
    <row r="3032" spans="21:24" x14ac:dyDescent="0.2">
      <c r="U3032" s="205"/>
      <c r="V3032" s="205"/>
      <c r="W3032" s="205"/>
      <c r="X3032" s="205"/>
    </row>
    <row r="3033" spans="21:24" x14ac:dyDescent="0.2">
      <c r="U3033" s="205"/>
      <c r="V3033" s="205"/>
      <c r="W3033" s="205"/>
      <c r="X3033" s="205"/>
    </row>
    <row r="3034" spans="21:24" x14ac:dyDescent="0.2">
      <c r="U3034" s="205"/>
      <c r="V3034" s="205"/>
      <c r="W3034" s="205"/>
      <c r="X3034" s="205"/>
    </row>
    <row r="3035" spans="21:24" x14ac:dyDescent="0.2">
      <c r="U3035" s="205"/>
      <c r="V3035" s="205"/>
      <c r="W3035" s="205"/>
      <c r="X3035" s="205"/>
    </row>
    <row r="3036" spans="21:24" x14ac:dyDescent="0.2">
      <c r="U3036" s="205"/>
      <c r="V3036" s="205"/>
      <c r="W3036" s="205"/>
      <c r="X3036" s="205"/>
    </row>
    <row r="3037" spans="21:24" x14ac:dyDescent="0.2">
      <c r="U3037" s="205"/>
      <c r="V3037" s="205"/>
      <c r="W3037" s="205"/>
      <c r="X3037" s="205"/>
    </row>
    <row r="3038" spans="21:24" x14ac:dyDescent="0.2">
      <c r="U3038" s="205"/>
      <c r="V3038" s="205"/>
      <c r="W3038" s="205"/>
      <c r="X3038" s="205"/>
    </row>
    <row r="3039" spans="21:24" x14ac:dyDescent="0.2">
      <c r="U3039" s="205"/>
      <c r="V3039" s="205"/>
      <c r="W3039" s="205"/>
      <c r="X3039" s="205"/>
    </row>
    <row r="3040" spans="21:24" x14ac:dyDescent="0.2">
      <c r="U3040" s="205"/>
      <c r="V3040" s="205"/>
      <c r="W3040" s="205"/>
      <c r="X3040" s="205"/>
    </row>
    <row r="3041" spans="21:24" x14ac:dyDescent="0.2">
      <c r="U3041" s="205"/>
      <c r="V3041" s="205"/>
      <c r="W3041" s="205"/>
      <c r="X3041" s="205"/>
    </row>
    <row r="3042" spans="21:24" x14ac:dyDescent="0.2">
      <c r="U3042" s="205"/>
      <c r="V3042" s="205"/>
      <c r="W3042" s="205"/>
      <c r="X3042" s="205"/>
    </row>
    <row r="3043" spans="21:24" x14ac:dyDescent="0.2">
      <c r="U3043" s="205"/>
      <c r="V3043" s="205"/>
      <c r="W3043" s="205"/>
      <c r="X3043" s="205"/>
    </row>
    <row r="3044" spans="21:24" x14ac:dyDescent="0.2">
      <c r="U3044" s="205"/>
      <c r="V3044" s="205"/>
      <c r="W3044" s="205"/>
      <c r="X3044" s="205"/>
    </row>
    <row r="3045" spans="21:24" x14ac:dyDescent="0.2">
      <c r="U3045" s="205"/>
      <c r="V3045" s="205"/>
      <c r="W3045" s="205"/>
      <c r="X3045" s="205"/>
    </row>
    <row r="3046" spans="21:24" x14ac:dyDescent="0.2">
      <c r="U3046" s="205"/>
      <c r="V3046" s="205"/>
      <c r="W3046" s="205"/>
      <c r="X3046" s="205"/>
    </row>
    <row r="3047" spans="21:24" x14ac:dyDescent="0.2">
      <c r="U3047" s="205"/>
      <c r="V3047" s="205"/>
      <c r="W3047" s="205"/>
      <c r="X3047" s="205"/>
    </row>
    <row r="3048" spans="21:24" x14ac:dyDescent="0.2">
      <c r="U3048" s="205"/>
      <c r="V3048" s="205"/>
      <c r="W3048" s="205"/>
      <c r="X3048" s="205"/>
    </row>
    <row r="3049" spans="21:24" x14ac:dyDescent="0.2">
      <c r="U3049" s="205"/>
      <c r="V3049" s="205"/>
      <c r="W3049" s="205"/>
      <c r="X3049" s="205"/>
    </row>
    <row r="3050" spans="21:24" x14ac:dyDescent="0.2">
      <c r="U3050" s="205"/>
      <c r="V3050" s="205"/>
      <c r="W3050" s="205"/>
      <c r="X3050" s="205"/>
    </row>
    <row r="3051" spans="21:24" x14ac:dyDescent="0.2">
      <c r="U3051" s="205"/>
      <c r="V3051" s="205"/>
      <c r="W3051" s="205"/>
      <c r="X3051" s="205"/>
    </row>
    <row r="3052" spans="21:24" x14ac:dyDescent="0.2">
      <c r="U3052" s="205"/>
      <c r="V3052" s="205"/>
      <c r="W3052" s="205"/>
      <c r="X3052" s="205"/>
    </row>
    <row r="3053" spans="21:24" x14ac:dyDescent="0.2">
      <c r="U3053" s="205"/>
      <c r="V3053" s="205"/>
      <c r="W3053" s="205"/>
      <c r="X3053" s="205"/>
    </row>
    <row r="3054" spans="21:24" x14ac:dyDescent="0.2">
      <c r="U3054" s="205"/>
      <c r="V3054" s="205"/>
      <c r="W3054" s="205"/>
      <c r="X3054" s="205"/>
    </row>
    <row r="3055" spans="21:24" x14ac:dyDescent="0.2">
      <c r="U3055" s="205"/>
      <c r="V3055" s="205"/>
      <c r="W3055" s="205"/>
      <c r="X3055" s="205"/>
    </row>
    <row r="3056" spans="21:24" x14ac:dyDescent="0.2">
      <c r="U3056" s="205"/>
      <c r="V3056" s="205"/>
      <c r="W3056" s="205"/>
      <c r="X3056" s="205"/>
    </row>
    <row r="3057" spans="21:24" x14ac:dyDescent="0.2">
      <c r="U3057" s="205"/>
      <c r="V3057" s="205"/>
      <c r="W3057" s="205"/>
      <c r="X3057" s="205"/>
    </row>
    <row r="3058" spans="21:24" x14ac:dyDescent="0.2">
      <c r="U3058" s="205"/>
      <c r="V3058" s="205"/>
      <c r="W3058" s="205"/>
      <c r="X3058" s="205"/>
    </row>
    <row r="3059" spans="21:24" x14ac:dyDescent="0.2">
      <c r="U3059" s="205"/>
      <c r="V3059" s="205"/>
      <c r="W3059" s="205"/>
      <c r="X3059" s="205"/>
    </row>
    <row r="3060" spans="21:24" x14ac:dyDescent="0.2">
      <c r="U3060" s="205"/>
      <c r="V3060" s="205"/>
      <c r="W3060" s="205"/>
      <c r="X3060" s="205"/>
    </row>
    <row r="3061" spans="21:24" x14ac:dyDescent="0.2">
      <c r="U3061" s="205"/>
      <c r="V3061" s="205"/>
      <c r="W3061" s="205"/>
      <c r="X3061" s="205"/>
    </row>
    <row r="3062" spans="21:24" x14ac:dyDescent="0.2">
      <c r="U3062" s="205"/>
      <c r="V3062" s="205"/>
      <c r="W3062" s="205"/>
      <c r="X3062" s="205"/>
    </row>
    <row r="3063" spans="21:24" x14ac:dyDescent="0.2">
      <c r="U3063" s="205"/>
      <c r="V3063" s="205"/>
      <c r="W3063" s="205"/>
      <c r="X3063" s="205"/>
    </row>
    <row r="3064" spans="21:24" x14ac:dyDescent="0.2">
      <c r="U3064" s="205"/>
      <c r="V3064" s="205"/>
      <c r="W3064" s="205"/>
      <c r="X3064" s="205"/>
    </row>
    <row r="3065" spans="21:24" x14ac:dyDescent="0.2">
      <c r="U3065" s="205"/>
      <c r="V3065" s="205"/>
      <c r="W3065" s="205"/>
      <c r="X3065" s="205"/>
    </row>
    <row r="3066" spans="21:24" x14ac:dyDescent="0.2">
      <c r="U3066" s="205"/>
      <c r="V3066" s="205"/>
      <c r="W3066" s="205"/>
      <c r="X3066" s="205"/>
    </row>
    <row r="3067" spans="21:24" x14ac:dyDescent="0.2">
      <c r="U3067" s="205"/>
      <c r="V3067" s="205"/>
      <c r="W3067" s="205"/>
      <c r="X3067" s="205"/>
    </row>
    <row r="3068" spans="21:24" x14ac:dyDescent="0.2">
      <c r="U3068" s="205"/>
      <c r="V3068" s="205"/>
      <c r="W3068" s="205"/>
      <c r="X3068" s="205"/>
    </row>
    <row r="3069" spans="21:24" x14ac:dyDescent="0.2">
      <c r="U3069" s="205"/>
      <c r="V3069" s="205"/>
      <c r="W3069" s="205"/>
      <c r="X3069" s="205"/>
    </row>
    <row r="3070" spans="21:24" x14ac:dyDescent="0.2">
      <c r="U3070" s="205"/>
      <c r="V3070" s="205"/>
      <c r="W3070" s="205"/>
      <c r="X3070" s="205"/>
    </row>
    <row r="3071" spans="21:24" x14ac:dyDescent="0.2">
      <c r="U3071" s="205"/>
      <c r="V3071" s="205"/>
      <c r="W3071" s="205"/>
      <c r="X3071" s="205"/>
    </row>
    <row r="3072" spans="21:24" x14ac:dyDescent="0.2">
      <c r="U3072" s="205"/>
      <c r="V3072" s="205"/>
      <c r="W3072" s="205"/>
      <c r="X3072" s="205"/>
    </row>
    <row r="3073" spans="21:24" x14ac:dyDescent="0.2">
      <c r="U3073" s="205"/>
      <c r="V3073" s="205"/>
      <c r="W3073" s="205"/>
      <c r="X3073" s="205"/>
    </row>
    <row r="3074" spans="21:24" x14ac:dyDescent="0.2">
      <c r="U3074" s="205"/>
      <c r="V3074" s="205"/>
      <c r="W3074" s="205"/>
      <c r="X3074" s="205"/>
    </row>
    <row r="3075" spans="21:24" x14ac:dyDescent="0.2">
      <c r="U3075" s="205"/>
      <c r="V3075" s="205"/>
      <c r="W3075" s="205"/>
      <c r="X3075" s="205"/>
    </row>
    <row r="3076" spans="21:24" x14ac:dyDescent="0.2">
      <c r="U3076" s="205"/>
      <c r="V3076" s="205"/>
      <c r="W3076" s="205"/>
      <c r="X3076" s="205"/>
    </row>
    <row r="3077" spans="21:24" x14ac:dyDescent="0.2">
      <c r="U3077" s="205"/>
      <c r="V3077" s="205"/>
      <c r="W3077" s="205"/>
      <c r="X3077" s="205"/>
    </row>
    <row r="3078" spans="21:24" x14ac:dyDescent="0.2">
      <c r="U3078" s="205"/>
      <c r="V3078" s="205"/>
      <c r="W3078" s="205"/>
      <c r="X3078" s="205"/>
    </row>
    <row r="3079" spans="21:24" x14ac:dyDescent="0.2">
      <c r="U3079" s="205"/>
      <c r="V3079" s="205"/>
      <c r="W3079" s="205"/>
      <c r="X3079" s="205"/>
    </row>
    <row r="3080" spans="21:24" x14ac:dyDescent="0.2">
      <c r="U3080" s="205"/>
      <c r="V3080" s="205"/>
      <c r="W3080" s="205"/>
      <c r="X3080" s="205"/>
    </row>
    <row r="3081" spans="21:24" x14ac:dyDescent="0.2">
      <c r="U3081" s="205"/>
      <c r="V3081" s="205"/>
      <c r="W3081" s="205"/>
      <c r="X3081" s="205"/>
    </row>
    <row r="3082" spans="21:24" x14ac:dyDescent="0.2">
      <c r="U3082" s="205"/>
      <c r="V3082" s="205"/>
      <c r="W3082" s="205"/>
      <c r="X3082" s="205"/>
    </row>
    <row r="3083" spans="21:24" x14ac:dyDescent="0.2">
      <c r="U3083" s="205"/>
      <c r="V3083" s="205"/>
      <c r="W3083" s="205"/>
      <c r="X3083" s="205"/>
    </row>
    <row r="3084" spans="21:24" x14ac:dyDescent="0.2">
      <c r="U3084" s="205"/>
      <c r="V3084" s="205"/>
      <c r="W3084" s="205"/>
      <c r="X3084" s="205"/>
    </row>
    <row r="3085" spans="21:24" x14ac:dyDescent="0.2">
      <c r="U3085" s="205"/>
      <c r="V3085" s="205"/>
      <c r="W3085" s="205"/>
      <c r="X3085" s="205"/>
    </row>
    <row r="3086" spans="21:24" x14ac:dyDescent="0.2">
      <c r="U3086" s="205"/>
      <c r="V3086" s="205"/>
      <c r="W3086" s="205"/>
      <c r="X3086" s="205"/>
    </row>
    <row r="3087" spans="21:24" x14ac:dyDescent="0.2">
      <c r="U3087" s="205"/>
      <c r="V3087" s="205"/>
      <c r="W3087" s="205"/>
      <c r="X3087" s="205"/>
    </row>
    <row r="3088" spans="21:24" x14ac:dyDescent="0.2">
      <c r="U3088" s="205"/>
      <c r="V3088" s="205"/>
      <c r="W3088" s="205"/>
      <c r="X3088" s="205"/>
    </row>
    <row r="3089" spans="21:24" x14ac:dyDescent="0.2">
      <c r="U3089" s="205"/>
      <c r="V3089" s="205"/>
      <c r="W3089" s="205"/>
      <c r="X3089" s="205"/>
    </row>
    <row r="3090" spans="21:24" x14ac:dyDescent="0.2">
      <c r="U3090" s="205"/>
      <c r="V3090" s="205"/>
      <c r="W3090" s="205"/>
      <c r="X3090" s="205"/>
    </row>
    <row r="3091" spans="21:24" x14ac:dyDescent="0.2">
      <c r="U3091" s="205"/>
      <c r="V3091" s="205"/>
      <c r="W3091" s="205"/>
      <c r="X3091" s="205"/>
    </row>
    <row r="3092" spans="21:24" x14ac:dyDescent="0.2">
      <c r="U3092" s="205"/>
      <c r="V3092" s="205"/>
      <c r="W3092" s="205"/>
      <c r="X3092" s="205"/>
    </row>
    <row r="3093" spans="21:24" x14ac:dyDescent="0.2">
      <c r="U3093" s="205"/>
      <c r="V3093" s="205"/>
      <c r="W3093" s="205"/>
      <c r="X3093" s="205"/>
    </row>
    <row r="3094" spans="21:24" x14ac:dyDescent="0.2">
      <c r="U3094" s="205"/>
      <c r="V3094" s="205"/>
      <c r="W3094" s="205"/>
      <c r="X3094" s="205"/>
    </row>
    <row r="3095" spans="21:24" x14ac:dyDescent="0.2">
      <c r="U3095" s="205"/>
      <c r="V3095" s="205"/>
      <c r="W3095" s="205"/>
      <c r="X3095" s="205"/>
    </row>
    <row r="3096" spans="21:24" x14ac:dyDescent="0.2">
      <c r="U3096" s="205"/>
      <c r="V3096" s="205"/>
      <c r="W3096" s="205"/>
      <c r="X3096" s="205"/>
    </row>
    <row r="3097" spans="21:24" x14ac:dyDescent="0.2">
      <c r="U3097" s="205"/>
      <c r="V3097" s="205"/>
      <c r="W3097" s="205"/>
      <c r="X3097" s="205"/>
    </row>
    <row r="3098" spans="21:24" x14ac:dyDescent="0.2">
      <c r="U3098" s="205"/>
      <c r="V3098" s="205"/>
      <c r="W3098" s="205"/>
      <c r="X3098" s="205"/>
    </row>
    <row r="3099" spans="21:24" x14ac:dyDescent="0.2">
      <c r="U3099" s="205"/>
      <c r="V3099" s="205"/>
      <c r="W3099" s="205"/>
      <c r="X3099" s="205"/>
    </row>
    <row r="3100" spans="21:24" x14ac:dyDescent="0.2">
      <c r="U3100" s="205"/>
      <c r="V3100" s="205"/>
      <c r="W3100" s="205"/>
      <c r="X3100" s="205"/>
    </row>
    <row r="3101" spans="21:24" x14ac:dyDescent="0.2">
      <c r="U3101" s="205"/>
      <c r="V3101" s="205"/>
      <c r="W3101" s="205"/>
      <c r="X3101" s="205"/>
    </row>
    <row r="3102" spans="21:24" x14ac:dyDescent="0.2">
      <c r="U3102" s="205"/>
      <c r="V3102" s="205"/>
      <c r="W3102" s="205"/>
      <c r="X3102" s="205"/>
    </row>
    <row r="3103" spans="21:24" x14ac:dyDescent="0.2">
      <c r="U3103" s="205"/>
      <c r="V3103" s="205"/>
      <c r="W3103" s="205"/>
      <c r="X3103" s="205"/>
    </row>
    <row r="3104" spans="21:24" x14ac:dyDescent="0.2">
      <c r="U3104" s="205"/>
      <c r="V3104" s="205"/>
      <c r="W3104" s="205"/>
      <c r="X3104" s="205"/>
    </row>
    <row r="3105" spans="21:24" x14ac:dyDescent="0.2">
      <c r="U3105" s="205"/>
      <c r="V3105" s="205"/>
      <c r="W3105" s="205"/>
      <c r="X3105" s="205"/>
    </row>
    <row r="3106" spans="21:24" x14ac:dyDescent="0.2">
      <c r="U3106" s="205"/>
      <c r="V3106" s="205"/>
      <c r="W3106" s="205"/>
      <c r="X3106" s="205"/>
    </row>
    <row r="3107" spans="21:24" x14ac:dyDescent="0.2">
      <c r="U3107" s="205"/>
      <c r="V3107" s="205"/>
      <c r="W3107" s="205"/>
      <c r="X3107" s="205"/>
    </row>
    <row r="3108" spans="21:24" x14ac:dyDescent="0.2">
      <c r="U3108" s="205"/>
      <c r="V3108" s="205"/>
      <c r="W3108" s="205"/>
      <c r="X3108" s="205"/>
    </row>
    <row r="3109" spans="21:24" x14ac:dyDescent="0.2">
      <c r="U3109" s="205"/>
      <c r="V3109" s="205"/>
      <c r="W3109" s="205"/>
      <c r="X3109" s="205"/>
    </row>
    <row r="3110" spans="21:24" x14ac:dyDescent="0.2">
      <c r="U3110" s="205"/>
      <c r="V3110" s="205"/>
      <c r="W3110" s="205"/>
      <c r="X3110" s="205"/>
    </row>
    <row r="3111" spans="21:24" x14ac:dyDescent="0.2">
      <c r="U3111" s="205"/>
      <c r="V3111" s="205"/>
      <c r="W3111" s="205"/>
      <c r="X3111" s="205"/>
    </row>
    <row r="3112" spans="21:24" x14ac:dyDescent="0.2">
      <c r="U3112" s="205"/>
      <c r="V3112" s="205"/>
      <c r="W3112" s="205"/>
      <c r="X3112" s="205"/>
    </row>
    <row r="3113" spans="21:24" x14ac:dyDescent="0.2">
      <c r="U3113" s="205"/>
      <c r="V3113" s="205"/>
      <c r="W3113" s="205"/>
      <c r="X3113" s="205"/>
    </row>
    <row r="3114" spans="21:24" x14ac:dyDescent="0.2">
      <c r="U3114" s="205"/>
      <c r="V3114" s="205"/>
      <c r="W3114" s="205"/>
      <c r="X3114" s="205"/>
    </row>
    <row r="3115" spans="21:24" x14ac:dyDescent="0.2">
      <c r="U3115" s="205"/>
      <c r="V3115" s="205"/>
      <c r="W3115" s="205"/>
      <c r="X3115" s="205"/>
    </row>
    <row r="3116" spans="21:24" x14ac:dyDescent="0.2">
      <c r="U3116" s="205"/>
      <c r="V3116" s="205"/>
      <c r="W3116" s="205"/>
      <c r="X3116" s="205"/>
    </row>
    <row r="3117" spans="21:24" x14ac:dyDescent="0.2">
      <c r="U3117" s="205"/>
      <c r="V3117" s="205"/>
      <c r="W3117" s="205"/>
      <c r="X3117" s="205"/>
    </row>
    <row r="3118" spans="21:24" x14ac:dyDescent="0.2">
      <c r="U3118" s="205"/>
      <c r="V3118" s="205"/>
      <c r="W3118" s="205"/>
      <c r="X3118" s="205"/>
    </row>
    <row r="3119" spans="21:24" x14ac:dyDescent="0.2">
      <c r="U3119" s="205"/>
      <c r="V3119" s="205"/>
      <c r="W3119" s="205"/>
      <c r="X3119" s="205"/>
    </row>
    <row r="3120" spans="21:24" x14ac:dyDescent="0.2">
      <c r="U3120" s="205"/>
      <c r="V3120" s="205"/>
      <c r="W3120" s="205"/>
      <c r="X3120" s="205"/>
    </row>
    <row r="3121" spans="21:24" x14ac:dyDescent="0.2">
      <c r="U3121" s="205"/>
      <c r="V3121" s="205"/>
      <c r="W3121" s="205"/>
      <c r="X3121" s="205"/>
    </row>
    <row r="3122" spans="21:24" x14ac:dyDescent="0.2">
      <c r="U3122" s="205"/>
      <c r="V3122" s="205"/>
      <c r="W3122" s="205"/>
      <c r="X3122" s="205"/>
    </row>
    <row r="3123" spans="21:24" x14ac:dyDescent="0.2">
      <c r="U3123" s="205"/>
      <c r="V3123" s="205"/>
      <c r="W3123" s="205"/>
      <c r="X3123" s="205"/>
    </row>
    <row r="3124" spans="21:24" x14ac:dyDescent="0.2">
      <c r="U3124" s="205"/>
      <c r="V3124" s="205"/>
      <c r="W3124" s="205"/>
      <c r="X3124" s="205"/>
    </row>
    <row r="3125" spans="21:24" x14ac:dyDescent="0.2">
      <c r="U3125" s="205"/>
      <c r="V3125" s="205"/>
      <c r="W3125" s="205"/>
      <c r="X3125" s="205"/>
    </row>
    <row r="3126" spans="21:24" x14ac:dyDescent="0.2">
      <c r="U3126" s="205"/>
      <c r="V3126" s="205"/>
      <c r="W3126" s="205"/>
      <c r="X3126" s="205"/>
    </row>
    <row r="3127" spans="21:24" x14ac:dyDescent="0.2">
      <c r="U3127" s="205"/>
      <c r="V3127" s="205"/>
      <c r="W3127" s="205"/>
      <c r="X3127" s="205"/>
    </row>
    <row r="3128" spans="21:24" x14ac:dyDescent="0.2">
      <c r="U3128" s="205"/>
      <c r="V3128" s="205"/>
      <c r="W3128" s="205"/>
      <c r="X3128" s="205"/>
    </row>
    <row r="3129" spans="21:24" x14ac:dyDescent="0.2">
      <c r="U3129" s="205"/>
      <c r="V3129" s="205"/>
      <c r="W3129" s="205"/>
      <c r="X3129" s="205"/>
    </row>
    <row r="3130" spans="21:24" x14ac:dyDescent="0.2">
      <c r="U3130" s="205"/>
      <c r="V3130" s="205"/>
      <c r="W3130" s="205"/>
      <c r="X3130" s="205"/>
    </row>
    <row r="3131" spans="21:24" x14ac:dyDescent="0.2">
      <c r="U3131" s="205"/>
      <c r="V3131" s="205"/>
      <c r="W3131" s="205"/>
      <c r="X3131" s="205"/>
    </row>
    <row r="3132" spans="21:24" x14ac:dyDescent="0.2">
      <c r="U3132" s="205"/>
      <c r="V3132" s="205"/>
      <c r="W3132" s="205"/>
      <c r="X3132" s="205"/>
    </row>
    <row r="3133" spans="21:24" x14ac:dyDescent="0.2">
      <c r="U3133" s="205"/>
      <c r="V3133" s="205"/>
      <c r="W3133" s="205"/>
      <c r="X3133" s="205"/>
    </row>
    <row r="3134" spans="21:24" x14ac:dyDescent="0.2">
      <c r="U3134" s="205"/>
      <c r="V3134" s="205"/>
      <c r="W3134" s="205"/>
      <c r="X3134" s="205"/>
    </row>
    <row r="3135" spans="21:24" x14ac:dyDescent="0.2">
      <c r="U3135" s="205"/>
      <c r="V3135" s="205"/>
      <c r="W3135" s="205"/>
      <c r="X3135" s="205"/>
    </row>
    <row r="3136" spans="21:24" x14ac:dyDescent="0.2">
      <c r="U3136" s="205"/>
      <c r="V3136" s="205"/>
      <c r="W3136" s="205"/>
      <c r="X3136" s="205"/>
    </row>
    <row r="3137" spans="21:24" x14ac:dyDescent="0.2">
      <c r="U3137" s="205"/>
      <c r="V3137" s="205"/>
      <c r="W3137" s="205"/>
      <c r="X3137" s="205"/>
    </row>
    <row r="3138" spans="21:24" x14ac:dyDescent="0.2">
      <c r="U3138" s="205"/>
      <c r="V3138" s="205"/>
      <c r="W3138" s="205"/>
      <c r="X3138" s="205"/>
    </row>
    <row r="3139" spans="21:24" x14ac:dyDescent="0.2">
      <c r="U3139" s="205"/>
      <c r="V3139" s="205"/>
      <c r="W3139" s="205"/>
      <c r="X3139" s="205"/>
    </row>
    <row r="3140" spans="21:24" x14ac:dyDescent="0.2">
      <c r="U3140" s="205"/>
      <c r="V3140" s="205"/>
      <c r="W3140" s="205"/>
      <c r="X3140" s="205"/>
    </row>
    <row r="3141" spans="21:24" x14ac:dyDescent="0.2">
      <c r="U3141" s="205"/>
      <c r="V3141" s="205"/>
      <c r="W3141" s="205"/>
      <c r="X3141" s="205"/>
    </row>
    <row r="3142" spans="21:24" x14ac:dyDescent="0.2">
      <c r="U3142" s="205"/>
      <c r="V3142" s="205"/>
      <c r="W3142" s="205"/>
      <c r="X3142" s="205"/>
    </row>
    <row r="3143" spans="21:24" x14ac:dyDescent="0.2">
      <c r="U3143" s="205"/>
      <c r="V3143" s="205"/>
      <c r="W3143" s="205"/>
      <c r="X3143" s="205"/>
    </row>
    <row r="3144" spans="21:24" x14ac:dyDescent="0.2">
      <c r="U3144" s="205"/>
      <c r="V3144" s="205"/>
      <c r="W3144" s="205"/>
      <c r="X3144" s="205"/>
    </row>
    <row r="3145" spans="21:24" x14ac:dyDescent="0.2">
      <c r="U3145" s="205"/>
      <c r="V3145" s="205"/>
      <c r="W3145" s="205"/>
      <c r="X3145" s="205"/>
    </row>
    <row r="3146" spans="21:24" x14ac:dyDescent="0.2">
      <c r="U3146" s="205"/>
      <c r="V3146" s="205"/>
      <c r="W3146" s="205"/>
      <c r="X3146" s="205"/>
    </row>
    <row r="3147" spans="21:24" x14ac:dyDescent="0.2">
      <c r="U3147" s="205"/>
      <c r="V3147" s="205"/>
      <c r="W3147" s="205"/>
      <c r="X3147" s="205"/>
    </row>
    <row r="3148" spans="21:24" x14ac:dyDescent="0.2">
      <c r="U3148" s="205"/>
      <c r="V3148" s="205"/>
      <c r="W3148" s="205"/>
      <c r="X3148" s="205"/>
    </row>
    <row r="3149" spans="21:24" x14ac:dyDescent="0.2">
      <c r="U3149" s="205"/>
      <c r="V3149" s="205"/>
      <c r="W3149" s="205"/>
      <c r="X3149" s="205"/>
    </row>
    <row r="3150" spans="21:24" x14ac:dyDescent="0.2">
      <c r="U3150" s="205"/>
      <c r="V3150" s="205"/>
      <c r="W3150" s="205"/>
      <c r="X3150" s="205"/>
    </row>
    <row r="3151" spans="21:24" x14ac:dyDescent="0.2">
      <c r="U3151" s="205"/>
      <c r="V3151" s="205"/>
      <c r="W3151" s="205"/>
      <c r="X3151" s="205"/>
    </row>
    <row r="3152" spans="21:24" x14ac:dyDescent="0.2">
      <c r="U3152" s="205"/>
      <c r="V3152" s="205"/>
      <c r="W3152" s="205"/>
      <c r="X3152" s="205"/>
    </row>
    <row r="3153" spans="21:24" x14ac:dyDescent="0.2">
      <c r="U3153" s="205"/>
      <c r="V3153" s="205"/>
      <c r="W3153" s="205"/>
      <c r="X3153" s="205"/>
    </row>
    <row r="3154" spans="21:24" x14ac:dyDescent="0.2">
      <c r="U3154" s="205"/>
      <c r="V3154" s="205"/>
      <c r="W3154" s="205"/>
      <c r="X3154" s="205"/>
    </row>
    <row r="3155" spans="21:24" x14ac:dyDescent="0.2">
      <c r="U3155" s="205"/>
      <c r="V3155" s="205"/>
      <c r="W3155" s="205"/>
      <c r="X3155" s="205"/>
    </row>
    <row r="3156" spans="21:24" x14ac:dyDescent="0.2">
      <c r="U3156" s="205"/>
      <c r="V3156" s="205"/>
      <c r="W3156" s="205"/>
      <c r="X3156" s="205"/>
    </row>
    <row r="3157" spans="21:24" x14ac:dyDescent="0.2">
      <c r="U3157" s="205"/>
      <c r="V3157" s="205"/>
      <c r="W3157" s="205"/>
      <c r="X3157" s="205"/>
    </row>
    <row r="3158" spans="21:24" x14ac:dyDescent="0.2">
      <c r="U3158" s="205"/>
      <c r="V3158" s="205"/>
      <c r="W3158" s="205"/>
      <c r="X3158" s="205"/>
    </row>
    <row r="3159" spans="21:24" x14ac:dyDescent="0.2">
      <c r="U3159" s="205"/>
      <c r="V3159" s="205"/>
      <c r="W3159" s="205"/>
      <c r="X3159" s="205"/>
    </row>
    <row r="3160" spans="21:24" x14ac:dyDescent="0.2">
      <c r="U3160" s="205"/>
      <c r="V3160" s="205"/>
      <c r="W3160" s="205"/>
      <c r="X3160" s="205"/>
    </row>
    <row r="3161" spans="21:24" x14ac:dyDescent="0.2">
      <c r="U3161" s="205"/>
      <c r="V3161" s="205"/>
      <c r="W3161" s="205"/>
      <c r="X3161" s="205"/>
    </row>
    <row r="3162" spans="21:24" x14ac:dyDescent="0.2">
      <c r="U3162" s="205"/>
      <c r="V3162" s="205"/>
      <c r="W3162" s="205"/>
      <c r="X3162" s="205"/>
    </row>
    <row r="3163" spans="21:24" x14ac:dyDescent="0.2">
      <c r="U3163" s="205"/>
      <c r="V3163" s="205"/>
      <c r="W3163" s="205"/>
      <c r="X3163" s="205"/>
    </row>
    <row r="3164" spans="21:24" x14ac:dyDescent="0.2">
      <c r="U3164" s="205"/>
      <c r="V3164" s="205"/>
      <c r="W3164" s="205"/>
      <c r="X3164" s="205"/>
    </row>
    <row r="3165" spans="21:24" x14ac:dyDescent="0.2">
      <c r="U3165" s="205"/>
      <c r="V3165" s="205"/>
      <c r="W3165" s="205"/>
      <c r="X3165" s="205"/>
    </row>
    <row r="3166" spans="21:24" x14ac:dyDescent="0.2">
      <c r="U3166" s="205"/>
      <c r="V3166" s="205"/>
      <c r="W3166" s="205"/>
      <c r="X3166" s="205"/>
    </row>
    <row r="3167" spans="21:24" x14ac:dyDescent="0.2">
      <c r="U3167" s="205"/>
      <c r="V3167" s="205"/>
      <c r="W3167" s="205"/>
      <c r="X3167" s="205"/>
    </row>
    <row r="3168" spans="21:24" x14ac:dyDescent="0.2">
      <c r="U3168" s="205"/>
      <c r="V3168" s="205"/>
      <c r="W3168" s="205"/>
      <c r="X3168" s="205"/>
    </row>
    <row r="3169" spans="21:24" x14ac:dyDescent="0.2">
      <c r="U3169" s="205"/>
      <c r="V3169" s="205"/>
      <c r="W3169" s="205"/>
      <c r="X3169" s="205"/>
    </row>
    <row r="3170" spans="21:24" x14ac:dyDescent="0.2">
      <c r="U3170" s="205"/>
      <c r="V3170" s="205"/>
      <c r="W3170" s="205"/>
      <c r="X3170" s="205"/>
    </row>
    <row r="3171" spans="21:24" x14ac:dyDescent="0.2">
      <c r="U3171" s="205"/>
      <c r="V3171" s="205"/>
      <c r="W3171" s="205"/>
      <c r="X3171" s="205"/>
    </row>
    <row r="3172" spans="21:24" x14ac:dyDescent="0.2">
      <c r="U3172" s="205"/>
      <c r="V3172" s="205"/>
      <c r="W3172" s="205"/>
      <c r="X3172" s="205"/>
    </row>
    <row r="3173" spans="21:24" x14ac:dyDescent="0.2">
      <c r="U3173" s="205"/>
      <c r="V3173" s="205"/>
      <c r="W3173" s="205"/>
      <c r="X3173" s="205"/>
    </row>
    <row r="3174" spans="21:24" x14ac:dyDescent="0.2">
      <c r="U3174" s="205"/>
      <c r="V3174" s="205"/>
      <c r="W3174" s="205"/>
      <c r="X3174" s="205"/>
    </row>
    <row r="3175" spans="21:24" x14ac:dyDescent="0.2">
      <c r="U3175" s="205"/>
      <c r="V3175" s="205"/>
      <c r="W3175" s="205"/>
      <c r="X3175" s="205"/>
    </row>
    <row r="3176" spans="21:24" x14ac:dyDescent="0.2">
      <c r="U3176" s="205"/>
      <c r="V3176" s="205"/>
      <c r="W3176" s="205"/>
      <c r="X3176" s="205"/>
    </row>
    <row r="3177" spans="21:24" x14ac:dyDescent="0.2">
      <c r="U3177" s="205"/>
      <c r="V3177" s="205"/>
      <c r="W3177" s="205"/>
      <c r="X3177" s="205"/>
    </row>
    <row r="3178" spans="21:24" x14ac:dyDescent="0.2">
      <c r="U3178" s="205"/>
      <c r="V3178" s="205"/>
      <c r="W3178" s="205"/>
      <c r="X3178" s="205"/>
    </row>
    <row r="3179" spans="21:24" x14ac:dyDescent="0.2">
      <c r="U3179" s="205"/>
      <c r="V3179" s="205"/>
      <c r="W3179" s="205"/>
      <c r="X3179" s="205"/>
    </row>
    <row r="3180" spans="21:24" x14ac:dyDescent="0.2">
      <c r="U3180" s="205"/>
      <c r="V3180" s="205"/>
      <c r="W3180" s="205"/>
      <c r="X3180" s="205"/>
    </row>
    <row r="3181" spans="21:24" x14ac:dyDescent="0.2">
      <c r="U3181" s="205"/>
      <c r="V3181" s="205"/>
      <c r="W3181" s="205"/>
      <c r="X3181" s="205"/>
    </row>
    <row r="3182" spans="21:24" x14ac:dyDescent="0.2">
      <c r="U3182" s="205"/>
      <c r="V3182" s="205"/>
      <c r="W3182" s="205"/>
      <c r="X3182" s="205"/>
    </row>
    <row r="3183" spans="21:24" x14ac:dyDescent="0.2">
      <c r="U3183" s="205"/>
      <c r="V3183" s="205"/>
      <c r="W3183" s="205"/>
      <c r="X3183" s="205"/>
    </row>
    <row r="3184" spans="21:24" x14ac:dyDescent="0.2">
      <c r="U3184" s="205"/>
      <c r="V3184" s="205"/>
      <c r="W3184" s="205"/>
      <c r="X3184" s="205"/>
    </row>
    <row r="3185" spans="21:24" x14ac:dyDescent="0.2">
      <c r="U3185" s="205"/>
      <c r="V3185" s="205"/>
      <c r="W3185" s="205"/>
      <c r="X3185" s="205"/>
    </row>
    <row r="3186" spans="21:24" x14ac:dyDescent="0.2">
      <c r="U3186" s="205"/>
      <c r="V3186" s="205"/>
      <c r="W3186" s="205"/>
      <c r="X3186" s="205"/>
    </row>
    <row r="3187" spans="21:24" x14ac:dyDescent="0.2">
      <c r="U3187" s="205"/>
      <c r="V3187" s="205"/>
      <c r="W3187" s="205"/>
      <c r="X3187" s="205"/>
    </row>
    <row r="3188" spans="21:24" x14ac:dyDescent="0.2">
      <c r="U3188" s="205"/>
      <c r="V3188" s="205"/>
      <c r="W3188" s="205"/>
      <c r="X3188" s="205"/>
    </row>
    <row r="3189" spans="21:24" x14ac:dyDescent="0.2">
      <c r="U3189" s="205"/>
      <c r="V3189" s="205"/>
      <c r="W3189" s="205"/>
      <c r="X3189" s="205"/>
    </row>
    <row r="3190" spans="21:24" x14ac:dyDescent="0.2">
      <c r="U3190" s="205"/>
      <c r="V3190" s="205"/>
      <c r="W3190" s="205"/>
      <c r="X3190" s="205"/>
    </row>
    <row r="3191" spans="21:24" x14ac:dyDescent="0.2">
      <c r="U3191" s="205"/>
      <c r="V3191" s="205"/>
      <c r="W3191" s="205"/>
      <c r="X3191" s="205"/>
    </row>
    <row r="3192" spans="21:24" x14ac:dyDescent="0.2">
      <c r="U3192" s="205"/>
      <c r="V3192" s="205"/>
      <c r="W3192" s="205"/>
      <c r="X3192" s="205"/>
    </row>
    <row r="3193" spans="21:24" x14ac:dyDescent="0.2">
      <c r="U3193" s="205"/>
      <c r="V3193" s="205"/>
      <c r="W3193" s="205"/>
      <c r="X3193" s="205"/>
    </row>
    <row r="3194" spans="21:24" x14ac:dyDescent="0.2">
      <c r="U3194" s="205"/>
      <c r="V3194" s="205"/>
      <c r="W3194" s="205"/>
      <c r="X3194" s="205"/>
    </row>
    <row r="3195" spans="21:24" x14ac:dyDescent="0.2">
      <c r="U3195" s="205"/>
      <c r="V3195" s="205"/>
      <c r="W3195" s="205"/>
      <c r="X3195" s="205"/>
    </row>
    <row r="3196" spans="21:24" x14ac:dyDescent="0.2">
      <c r="U3196" s="205"/>
      <c r="V3196" s="205"/>
      <c r="W3196" s="205"/>
      <c r="X3196" s="205"/>
    </row>
    <row r="3197" spans="21:24" x14ac:dyDescent="0.2">
      <c r="U3197" s="205"/>
      <c r="V3197" s="205"/>
      <c r="W3197" s="205"/>
      <c r="X3197" s="205"/>
    </row>
    <row r="3198" spans="21:24" x14ac:dyDescent="0.2">
      <c r="U3198" s="205"/>
      <c r="V3198" s="205"/>
      <c r="W3198" s="205"/>
      <c r="X3198" s="205"/>
    </row>
    <row r="3199" spans="21:24" x14ac:dyDescent="0.2">
      <c r="U3199" s="205"/>
      <c r="V3199" s="205"/>
      <c r="W3199" s="205"/>
      <c r="X3199" s="205"/>
    </row>
    <row r="3200" spans="21:24" x14ac:dyDescent="0.2">
      <c r="U3200" s="205"/>
      <c r="V3200" s="205"/>
      <c r="W3200" s="205"/>
      <c r="X3200" s="205"/>
    </row>
    <row r="3201" spans="21:24" x14ac:dyDescent="0.2">
      <c r="U3201" s="205"/>
      <c r="V3201" s="205"/>
      <c r="W3201" s="205"/>
      <c r="X3201" s="205"/>
    </row>
    <row r="3202" spans="21:24" x14ac:dyDescent="0.2">
      <c r="U3202" s="205"/>
      <c r="V3202" s="205"/>
      <c r="W3202" s="205"/>
      <c r="X3202" s="205"/>
    </row>
    <row r="3203" spans="21:24" x14ac:dyDescent="0.2">
      <c r="U3203" s="205"/>
      <c r="V3203" s="205"/>
      <c r="W3203" s="205"/>
      <c r="X3203" s="205"/>
    </row>
    <row r="3204" spans="21:24" x14ac:dyDescent="0.2">
      <c r="U3204" s="205"/>
      <c r="V3204" s="205"/>
      <c r="W3204" s="205"/>
      <c r="X3204" s="205"/>
    </row>
    <row r="3205" spans="21:24" x14ac:dyDescent="0.2">
      <c r="U3205" s="205"/>
      <c r="V3205" s="205"/>
      <c r="W3205" s="205"/>
      <c r="X3205" s="205"/>
    </row>
    <row r="3206" spans="21:24" x14ac:dyDescent="0.2">
      <c r="U3206" s="205"/>
      <c r="V3206" s="205"/>
      <c r="W3206" s="205"/>
      <c r="X3206" s="205"/>
    </row>
    <row r="3207" spans="21:24" x14ac:dyDescent="0.2">
      <c r="U3207" s="205"/>
      <c r="V3207" s="205"/>
      <c r="W3207" s="205"/>
      <c r="X3207" s="205"/>
    </row>
    <row r="3208" spans="21:24" x14ac:dyDescent="0.2">
      <c r="U3208" s="205"/>
      <c r="V3208" s="205"/>
      <c r="W3208" s="205"/>
      <c r="X3208" s="205"/>
    </row>
    <row r="3209" spans="21:24" x14ac:dyDescent="0.2">
      <c r="U3209" s="205"/>
      <c r="V3209" s="205"/>
      <c r="W3209" s="205"/>
      <c r="X3209" s="205"/>
    </row>
    <row r="3210" spans="21:24" x14ac:dyDescent="0.2">
      <c r="U3210" s="205"/>
      <c r="V3210" s="205"/>
      <c r="W3210" s="205"/>
      <c r="X3210" s="205"/>
    </row>
    <row r="3211" spans="21:24" x14ac:dyDescent="0.2">
      <c r="U3211" s="205"/>
      <c r="V3211" s="205"/>
      <c r="W3211" s="205"/>
      <c r="X3211" s="205"/>
    </row>
    <row r="3212" spans="21:24" x14ac:dyDescent="0.2">
      <c r="U3212" s="205"/>
      <c r="V3212" s="205"/>
      <c r="W3212" s="205"/>
      <c r="X3212" s="205"/>
    </row>
    <row r="3213" spans="21:24" x14ac:dyDescent="0.2">
      <c r="U3213" s="205"/>
      <c r="V3213" s="205"/>
      <c r="W3213" s="205"/>
      <c r="X3213" s="205"/>
    </row>
    <row r="3214" spans="21:24" x14ac:dyDescent="0.2">
      <c r="U3214" s="205"/>
      <c r="V3214" s="205"/>
      <c r="W3214" s="205"/>
      <c r="X3214" s="205"/>
    </row>
    <row r="3215" spans="21:24" x14ac:dyDescent="0.2">
      <c r="U3215" s="205"/>
      <c r="V3215" s="205"/>
      <c r="W3215" s="205"/>
      <c r="X3215" s="205"/>
    </row>
    <row r="3216" spans="21:24" x14ac:dyDescent="0.2">
      <c r="U3216" s="205"/>
      <c r="V3216" s="205"/>
      <c r="W3216" s="205"/>
      <c r="X3216" s="205"/>
    </row>
    <row r="3217" spans="21:24" x14ac:dyDescent="0.2">
      <c r="U3217" s="205"/>
      <c r="V3217" s="205"/>
      <c r="W3217" s="205"/>
      <c r="X3217" s="205"/>
    </row>
    <row r="3218" spans="21:24" x14ac:dyDescent="0.2">
      <c r="U3218" s="205"/>
      <c r="V3218" s="205"/>
      <c r="W3218" s="205"/>
      <c r="X3218" s="205"/>
    </row>
    <row r="3219" spans="21:24" x14ac:dyDescent="0.2">
      <c r="U3219" s="205"/>
      <c r="V3219" s="205"/>
      <c r="W3219" s="205"/>
      <c r="X3219" s="205"/>
    </row>
    <row r="3220" spans="21:24" x14ac:dyDescent="0.2">
      <c r="U3220" s="205"/>
      <c r="V3220" s="205"/>
      <c r="W3220" s="205"/>
      <c r="X3220" s="205"/>
    </row>
    <row r="3221" spans="21:24" x14ac:dyDescent="0.2">
      <c r="U3221" s="205"/>
      <c r="V3221" s="205"/>
      <c r="W3221" s="205"/>
      <c r="X3221" s="205"/>
    </row>
    <row r="3222" spans="21:24" x14ac:dyDescent="0.2">
      <c r="U3222" s="205"/>
      <c r="V3222" s="205"/>
      <c r="W3222" s="205"/>
      <c r="X3222" s="205"/>
    </row>
    <row r="3223" spans="21:24" x14ac:dyDescent="0.2">
      <c r="U3223" s="205"/>
      <c r="V3223" s="205"/>
      <c r="W3223" s="205"/>
      <c r="X3223" s="205"/>
    </row>
    <row r="3224" spans="21:24" x14ac:dyDescent="0.2">
      <c r="U3224" s="205"/>
      <c r="V3224" s="205"/>
      <c r="W3224" s="205"/>
      <c r="X3224" s="205"/>
    </row>
    <row r="3225" spans="21:24" x14ac:dyDescent="0.2">
      <c r="U3225" s="205"/>
      <c r="V3225" s="205"/>
      <c r="W3225" s="205"/>
      <c r="X3225" s="205"/>
    </row>
    <row r="3226" spans="21:24" x14ac:dyDescent="0.2">
      <c r="U3226" s="205"/>
      <c r="V3226" s="205"/>
      <c r="W3226" s="205"/>
      <c r="X3226" s="205"/>
    </row>
    <row r="3227" spans="21:24" x14ac:dyDescent="0.2">
      <c r="U3227" s="205"/>
      <c r="V3227" s="205"/>
      <c r="W3227" s="205"/>
      <c r="X3227" s="205"/>
    </row>
    <row r="3228" spans="21:24" x14ac:dyDescent="0.2">
      <c r="U3228" s="205"/>
      <c r="V3228" s="205"/>
      <c r="W3228" s="205"/>
      <c r="X3228" s="205"/>
    </row>
    <row r="3229" spans="21:24" x14ac:dyDescent="0.2">
      <c r="U3229" s="205"/>
      <c r="V3229" s="205"/>
      <c r="W3229" s="205"/>
      <c r="X3229" s="205"/>
    </row>
    <row r="3230" spans="21:24" x14ac:dyDescent="0.2">
      <c r="U3230" s="205"/>
      <c r="V3230" s="205"/>
      <c r="W3230" s="205"/>
      <c r="X3230" s="205"/>
    </row>
    <row r="3231" spans="21:24" x14ac:dyDescent="0.2">
      <c r="U3231" s="205"/>
      <c r="V3231" s="205"/>
      <c r="W3231" s="205"/>
      <c r="X3231" s="205"/>
    </row>
    <row r="3232" spans="21:24" x14ac:dyDescent="0.2">
      <c r="U3232" s="205"/>
      <c r="V3232" s="205"/>
      <c r="W3232" s="205"/>
      <c r="X3232" s="205"/>
    </row>
    <row r="3233" spans="21:24" x14ac:dyDescent="0.2">
      <c r="U3233" s="205"/>
      <c r="V3233" s="205"/>
      <c r="W3233" s="205"/>
      <c r="X3233" s="205"/>
    </row>
    <row r="3234" spans="21:24" x14ac:dyDescent="0.2">
      <c r="U3234" s="205"/>
      <c r="V3234" s="205"/>
      <c r="W3234" s="205"/>
      <c r="X3234" s="205"/>
    </row>
    <row r="3235" spans="21:24" x14ac:dyDescent="0.2">
      <c r="U3235" s="205"/>
      <c r="V3235" s="205"/>
      <c r="W3235" s="205"/>
      <c r="X3235" s="205"/>
    </row>
    <row r="3236" spans="21:24" x14ac:dyDescent="0.2">
      <c r="U3236" s="205"/>
      <c r="V3236" s="205"/>
      <c r="W3236" s="205"/>
      <c r="X3236" s="205"/>
    </row>
    <row r="3237" spans="21:24" x14ac:dyDescent="0.2">
      <c r="U3237" s="205"/>
      <c r="V3237" s="205"/>
      <c r="W3237" s="205"/>
      <c r="X3237" s="205"/>
    </row>
    <row r="3238" spans="21:24" x14ac:dyDescent="0.2">
      <c r="U3238" s="205"/>
      <c r="V3238" s="205"/>
      <c r="W3238" s="205"/>
      <c r="X3238" s="205"/>
    </row>
    <row r="3239" spans="21:24" x14ac:dyDescent="0.2">
      <c r="U3239" s="205"/>
      <c r="V3239" s="205"/>
      <c r="W3239" s="205"/>
      <c r="X3239" s="205"/>
    </row>
    <row r="3240" spans="21:24" x14ac:dyDescent="0.2">
      <c r="U3240" s="205"/>
      <c r="V3240" s="205"/>
      <c r="W3240" s="205"/>
      <c r="X3240" s="205"/>
    </row>
    <row r="3241" spans="21:24" x14ac:dyDescent="0.2">
      <c r="U3241" s="205"/>
      <c r="V3241" s="205"/>
      <c r="W3241" s="205"/>
      <c r="X3241" s="205"/>
    </row>
    <row r="3242" spans="21:24" x14ac:dyDescent="0.2">
      <c r="U3242" s="205"/>
      <c r="V3242" s="205"/>
      <c r="W3242" s="205"/>
      <c r="X3242" s="205"/>
    </row>
    <row r="3243" spans="21:24" x14ac:dyDescent="0.2">
      <c r="U3243" s="205"/>
      <c r="V3243" s="205"/>
      <c r="W3243" s="205"/>
      <c r="X3243" s="205"/>
    </row>
    <row r="3244" spans="21:24" x14ac:dyDescent="0.2">
      <c r="U3244" s="205"/>
      <c r="V3244" s="205"/>
      <c r="W3244" s="205"/>
      <c r="X3244" s="205"/>
    </row>
    <row r="3245" spans="21:24" x14ac:dyDescent="0.2">
      <c r="U3245" s="205"/>
      <c r="V3245" s="205"/>
      <c r="W3245" s="205"/>
      <c r="X3245" s="205"/>
    </row>
    <row r="3246" spans="21:24" x14ac:dyDescent="0.2">
      <c r="U3246" s="205"/>
      <c r="V3246" s="205"/>
      <c r="W3246" s="205"/>
      <c r="X3246" s="205"/>
    </row>
    <row r="3247" spans="21:24" x14ac:dyDescent="0.2">
      <c r="U3247" s="205"/>
      <c r="V3247" s="205"/>
      <c r="W3247" s="205"/>
      <c r="X3247" s="205"/>
    </row>
    <row r="3248" spans="21:24" x14ac:dyDescent="0.2">
      <c r="U3248" s="205"/>
      <c r="V3248" s="205"/>
      <c r="W3248" s="205"/>
      <c r="X3248" s="205"/>
    </row>
    <row r="3249" spans="21:24" x14ac:dyDescent="0.2">
      <c r="U3249" s="205"/>
      <c r="V3249" s="205"/>
      <c r="W3249" s="205"/>
      <c r="X3249" s="205"/>
    </row>
    <row r="3250" spans="21:24" x14ac:dyDescent="0.2">
      <c r="U3250" s="205"/>
      <c r="V3250" s="205"/>
      <c r="W3250" s="205"/>
      <c r="X3250" s="205"/>
    </row>
    <row r="3251" spans="21:24" x14ac:dyDescent="0.2">
      <c r="U3251" s="205"/>
      <c r="V3251" s="205"/>
      <c r="W3251" s="205"/>
      <c r="X3251" s="205"/>
    </row>
    <row r="3252" spans="21:24" x14ac:dyDescent="0.2">
      <c r="U3252" s="205"/>
      <c r="V3252" s="205"/>
      <c r="W3252" s="205"/>
      <c r="X3252" s="205"/>
    </row>
    <row r="3253" spans="21:24" x14ac:dyDescent="0.2">
      <c r="U3253" s="205"/>
      <c r="V3253" s="205"/>
      <c r="W3253" s="205"/>
      <c r="X3253" s="205"/>
    </row>
    <row r="3254" spans="21:24" x14ac:dyDescent="0.2">
      <c r="U3254" s="205"/>
      <c r="V3254" s="205"/>
      <c r="W3254" s="205"/>
      <c r="X3254" s="205"/>
    </row>
    <row r="3255" spans="21:24" x14ac:dyDescent="0.2">
      <c r="U3255" s="205"/>
      <c r="V3255" s="205"/>
      <c r="W3255" s="205"/>
      <c r="X3255" s="205"/>
    </row>
    <row r="3256" spans="21:24" x14ac:dyDescent="0.2">
      <c r="U3256" s="205"/>
      <c r="V3256" s="205"/>
      <c r="W3256" s="205"/>
      <c r="X3256" s="205"/>
    </row>
    <row r="3257" spans="21:24" x14ac:dyDescent="0.2">
      <c r="U3257" s="205"/>
      <c r="V3257" s="205"/>
      <c r="W3257" s="205"/>
      <c r="X3257" s="205"/>
    </row>
    <row r="3258" spans="21:24" x14ac:dyDescent="0.2">
      <c r="U3258" s="205"/>
      <c r="V3258" s="205"/>
      <c r="W3258" s="205"/>
      <c r="X3258" s="205"/>
    </row>
    <row r="3259" spans="21:24" x14ac:dyDescent="0.2">
      <c r="U3259" s="205"/>
      <c r="V3259" s="205"/>
      <c r="W3259" s="205"/>
      <c r="X3259" s="205"/>
    </row>
    <row r="3260" spans="21:24" x14ac:dyDescent="0.2">
      <c r="U3260" s="205"/>
      <c r="V3260" s="205"/>
      <c r="W3260" s="205"/>
      <c r="X3260" s="205"/>
    </row>
    <row r="3261" spans="21:24" x14ac:dyDescent="0.2">
      <c r="U3261" s="205"/>
      <c r="V3261" s="205"/>
      <c r="W3261" s="205"/>
      <c r="X3261" s="205"/>
    </row>
    <row r="3262" spans="21:24" x14ac:dyDescent="0.2">
      <c r="U3262" s="205"/>
      <c r="V3262" s="205"/>
      <c r="W3262" s="205"/>
      <c r="X3262" s="205"/>
    </row>
    <row r="3263" spans="21:24" x14ac:dyDescent="0.2">
      <c r="U3263" s="205"/>
      <c r="V3263" s="205"/>
      <c r="W3263" s="205"/>
      <c r="X3263" s="205"/>
    </row>
    <row r="3264" spans="21:24" x14ac:dyDescent="0.2">
      <c r="U3264" s="205"/>
      <c r="V3264" s="205"/>
      <c r="W3264" s="205"/>
      <c r="X3264" s="205"/>
    </row>
    <row r="3265" spans="21:24" x14ac:dyDescent="0.2">
      <c r="U3265" s="205"/>
      <c r="V3265" s="205"/>
      <c r="W3265" s="205"/>
      <c r="X3265" s="205"/>
    </row>
    <row r="3266" spans="21:24" x14ac:dyDescent="0.2">
      <c r="U3266" s="205"/>
      <c r="V3266" s="205"/>
      <c r="W3266" s="205"/>
      <c r="X3266" s="205"/>
    </row>
    <row r="3267" spans="21:24" x14ac:dyDescent="0.2">
      <c r="U3267" s="205"/>
      <c r="V3267" s="205"/>
      <c r="W3267" s="205"/>
      <c r="X3267" s="205"/>
    </row>
    <row r="3268" spans="21:24" x14ac:dyDescent="0.2">
      <c r="U3268" s="205"/>
      <c r="V3268" s="205"/>
      <c r="W3268" s="205"/>
      <c r="X3268" s="205"/>
    </row>
    <row r="3269" spans="21:24" x14ac:dyDescent="0.2">
      <c r="U3269" s="205"/>
      <c r="V3269" s="205"/>
      <c r="W3269" s="205"/>
      <c r="X3269" s="205"/>
    </row>
    <row r="3270" spans="21:24" x14ac:dyDescent="0.2">
      <c r="U3270" s="205"/>
      <c r="V3270" s="205"/>
      <c r="W3270" s="205"/>
      <c r="X3270" s="205"/>
    </row>
    <row r="3271" spans="21:24" x14ac:dyDescent="0.2">
      <c r="U3271" s="205"/>
      <c r="V3271" s="205"/>
      <c r="W3271" s="205"/>
      <c r="X3271" s="205"/>
    </row>
    <row r="3272" spans="21:24" x14ac:dyDescent="0.2">
      <c r="U3272" s="205"/>
      <c r="V3272" s="205"/>
      <c r="W3272" s="205"/>
      <c r="X3272" s="205"/>
    </row>
    <row r="3273" spans="21:24" x14ac:dyDescent="0.2">
      <c r="U3273" s="205"/>
      <c r="V3273" s="205"/>
      <c r="W3273" s="205"/>
      <c r="X3273" s="205"/>
    </row>
    <row r="3274" spans="21:24" x14ac:dyDescent="0.2">
      <c r="U3274" s="205"/>
      <c r="V3274" s="205"/>
      <c r="W3274" s="205"/>
      <c r="X3274" s="205"/>
    </row>
    <row r="3275" spans="21:24" x14ac:dyDescent="0.2">
      <c r="U3275" s="205"/>
      <c r="V3275" s="205"/>
      <c r="W3275" s="205"/>
      <c r="X3275" s="205"/>
    </row>
    <row r="3276" spans="21:24" x14ac:dyDescent="0.2">
      <c r="U3276" s="205"/>
      <c r="V3276" s="205"/>
      <c r="W3276" s="205"/>
      <c r="X3276" s="205"/>
    </row>
    <row r="3277" spans="21:24" x14ac:dyDescent="0.2">
      <c r="U3277" s="205"/>
      <c r="V3277" s="205"/>
      <c r="W3277" s="205"/>
      <c r="X3277" s="205"/>
    </row>
    <row r="3278" spans="21:24" x14ac:dyDescent="0.2">
      <c r="U3278" s="205"/>
      <c r="V3278" s="205"/>
      <c r="W3278" s="205"/>
      <c r="X3278" s="205"/>
    </row>
    <row r="3279" spans="21:24" x14ac:dyDescent="0.2">
      <c r="U3279" s="205"/>
      <c r="V3279" s="205"/>
      <c r="W3279" s="205"/>
      <c r="X3279" s="205"/>
    </row>
    <row r="3280" spans="21:24" x14ac:dyDescent="0.2">
      <c r="U3280" s="205"/>
      <c r="V3280" s="205"/>
      <c r="W3280" s="205"/>
      <c r="X3280" s="205"/>
    </row>
    <row r="3281" spans="21:24" x14ac:dyDescent="0.2">
      <c r="U3281" s="205"/>
      <c r="V3281" s="205"/>
      <c r="W3281" s="205"/>
      <c r="X3281" s="205"/>
    </row>
    <row r="3282" spans="21:24" x14ac:dyDescent="0.2">
      <c r="U3282" s="205"/>
      <c r="V3282" s="205"/>
      <c r="W3282" s="205"/>
      <c r="X3282" s="205"/>
    </row>
    <row r="3283" spans="21:24" x14ac:dyDescent="0.2">
      <c r="U3283" s="205"/>
      <c r="V3283" s="205"/>
      <c r="W3283" s="205"/>
      <c r="X3283" s="205"/>
    </row>
    <row r="3284" spans="21:24" x14ac:dyDescent="0.2">
      <c r="U3284" s="205"/>
      <c r="V3284" s="205"/>
      <c r="W3284" s="205"/>
      <c r="X3284" s="205"/>
    </row>
    <row r="3285" spans="21:24" x14ac:dyDescent="0.2">
      <c r="U3285" s="205"/>
      <c r="V3285" s="205"/>
      <c r="W3285" s="205"/>
      <c r="X3285" s="205"/>
    </row>
    <row r="3286" spans="21:24" x14ac:dyDescent="0.2">
      <c r="U3286" s="205"/>
      <c r="V3286" s="205"/>
      <c r="W3286" s="205"/>
      <c r="X3286" s="205"/>
    </row>
    <row r="3287" spans="21:24" x14ac:dyDescent="0.2">
      <c r="U3287" s="205"/>
      <c r="V3287" s="205"/>
      <c r="W3287" s="205"/>
      <c r="X3287" s="205"/>
    </row>
    <row r="3288" spans="21:24" x14ac:dyDescent="0.2">
      <c r="U3288" s="205"/>
      <c r="V3288" s="205"/>
      <c r="W3288" s="205"/>
      <c r="X3288" s="205"/>
    </row>
    <row r="3289" spans="21:24" x14ac:dyDescent="0.2">
      <c r="U3289" s="205"/>
      <c r="V3289" s="205"/>
      <c r="W3289" s="205"/>
      <c r="X3289" s="205"/>
    </row>
    <row r="3290" spans="21:24" x14ac:dyDescent="0.2">
      <c r="U3290" s="205"/>
      <c r="V3290" s="205"/>
      <c r="W3290" s="205"/>
      <c r="X3290" s="205"/>
    </row>
    <row r="3291" spans="21:24" x14ac:dyDescent="0.2">
      <c r="U3291" s="205"/>
      <c r="V3291" s="205"/>
      <c r="W3291" s="205"/>
      <c r="X3291" s="205"/>
    </row>
    <row r="3292" spans="21:24" x14ac:dyDescent="0.2">
      <c r="U3292" s="205"/>
      <c r="V3292" s="205"/>
      <c r="W3292" s="205"/>
      <c r="X3292" s="205"/>
    </row>
    <row r="3293" spans="21:24" x14ac:dyDescent="0.2">
      <c r="U3293" s="205"/>
      <c r="V3293" s="205"/>
      <c r="W3293" s="205"/>
      <c r="X3293" s="205"/>
    </row>
    <row r="3294" spans="21:24" x14ac:dyDescent="0.2">
      <c r="U3294" s="205"/>
      <c r="V3294" s="205"/>
      <c r="W3294" s="205"/>
      <c r="X3294" s="205"/>
    </row>
    <row r="3295" spans="21:24" x14ac:dyDescent="0.2">
      <c r="U3295" s="205"/>
      <c r="V3295" s="205"/>
      <c r="W3295" s="205"/>
      <c r="X3295" s="205"/>
    </row>
    <row r="3296" spans="21:24" x14ac:dyDescent="0.2">
      <c r="U3296" s="205"/>
      <c r="V3296" s="205"/>
      <c r="W3296" s="205"/>
      <c r="X3296" s="205"/>
    </row>
    <row r="3297" spans="21:24" x14ac:dyDescent="0.2">
      <c r="U3297" s="205"/>
      <c r="V3297" s="205"/>
      <c r="W3297" s="205"/>
      <c r="X3297" s="205"/>
    </row>
    <row r="3298" spans="21:24" x14ac:dyDescent="0.2">
      <c r="U3298" s="205"/>
      <c r="V3298" s="205"/>
      <c r="W3298" s="205"/>
      <c r="X3298" s="205"/>
    </row>
    <row r="3299" spans="21:24" x14ac:dyDescent="0.2">
      <c r="U3299" s="205"/>
      <c r="V3299" s="205"/>
      <c r="W3299" s="205"/>
      <c r="X3299" s="205"/>
    </row>
    <row r="3300" spans="21:24" x14ac:dyDescent="0.2">
      <c r="U3300" s="205"/>
      <c r="V3300" s="205"/>
      <c r="W3300" s="205"/>
      <c r="X3300" s="205"/>
    </row>
    <row r="3301" spans="21:24" x14ac:dyDescent="0.2">
      <c r="U3301" s="205"/>
      <c r="V3301" s="205"/>
      <c r="W3301" s="205"/>
      <c r="X3301" s="205"/>
    </row>
    <row r="3302" spans="21:24" x14ac:dyDescent="0.2">
      <c r="U3302" s="205"/>
      <c r="V3302" s="205"/>
      <c r="W3302" s="205"/>
      <c r="X3302" s="205"/>
    </row>
    <row r="3303" spans="21:24" x14ac:dyDescent="0.2">
      <c r="U3303" s="205"/>
      <c r="V3303" s="205"/>
      <c r="W3303" s="205"/>
      <c r="X3303" s="205"/>
    </row>
    <row r="3304" spans="21:24" x14ac:dyDescent="0.2">
      <c r="U3304" s="205"/>
      <c r="V3304" s="205"/>
      <c r="W3304" s="205"/>
      <c r="X3304" s="205"/>
    </row>
    <row r="3305" spans="21:24" x14ac:dyDescent="0.2">
      <c r="U3305" s="205"/>
      <c r="V3305" s="205"/>
      <c r="W3305" s="205"/>
      <c r="X3305" s="205"/>
    </row>
    <row r="3306" spans="21:24" x14ac:dyDescent="0.2">
      <c r="U3306" s="205"/>
      <c r="V3306" s="205"/>
      <c r="W3306" s="205"/>
      <c r="X3306" s="205"/>
    </row>
    <row r="3307" spans="21:24" x14ac:dyDescent="0.2">
      <c r="U3307" s="205"/>
      <c r="V3307" s="205"/>
      <c r="W3307" s="205"/>
      <c r="X3307" s="205"/>
    </row>
    <row r="3308" spans="21:24" x14ac:dyDescent="0.2">
      <c r="U3308" s="205"/>
      <c r="V3308" s="205"/>
      <c r="W3308" s="205"/>
      <c r="X3308" s="205"/>
    </row>
    <row r="3309" spans="21:24" x14ac:dyDescent="0.2">
      <c r="U3309" s="205"/>
      <c r="V3309" s="205"/>
      <c r="W3309" s="205"/>
      <c r="X3309" s="205"/>
    </row>
    <row r="3310" spans="21:24" x14ac:dyDescent="0.2">
      <c r="U3310" s="205"/>
      <c r="V3310" s="205"/>
      <c r="W3310" s="205"/>
      <c r="X3310" s="205"/>
    </row>
    <row r="3311" spans="21:24" x14ac:dyDescent="0.2">
      <c r="U3311" s="205"/>
      <c r="V3311" s="205"/>
      <c r="W3311" s="205"/>
      <c r="X3311" s="205"/>
    </row>
    <row r="3312" spans="21:24" x14ac:dyDescent="0.2">
      <c r="U3312" s="205"/>
      <c r="V3312" s="205"/>
      <c r="W3312" s="205"/>
      <c r="X3312" s="205"/>
    </row>
    <row r="3313" spans="21:24" x14ac:dyDescent="0.2">
      <c r="U3313" s="205"/>
      <c r="V3313" s="205"/>
      <c r="W3313" s="205"/>
      <c r="X3313" s="205"/>
    </row>
    <row r="3314" spans="21:24" x14ac:dyDescent="0.2">
      <c r="U3314" s="205"/>
      <c r="V3314" s="205"/>
      <c r="W3314" s="205"/>
      <c r="X3314" s="205"/>
    </row>
    <row r="3315" spans="21:24" x14ac:dyDescent="0.2">
      <c r="U3315" s="205"/>
      <c r="V3315" s="205"/>
      <c r="W3315" s="205"/>
      <c r="X3315" s="205"/>
    </row>
    <row r="3316" spans="21:24" x14ac:dyDescent="0.2">
      <c r="U3316" s="205"/>
      <c r="V3316" s="205"/>
      <c r="W3316" s="205"/>
      <c r="X3316" s="205"/>
    </row>
    <row r="3317" spans="21:24" x14ac:dyDescent="0.2">
      <c r="U3317" s="205"/>
      <c r="V3317" s="205"/>
      <c r="W3317" s="205"/>
      <c r="X3317" s="205"/>
    </row>
    <row r="3318" spans="21:24" x14ac:dyDescent="0.2">
      <c r="U3318" s="205"/>
      <c r="V3318" s="205"/>
      <c r="W3318" s="205"/>
      <c r="X3318" s="205"/>
    </row>
    <row r="3319" spans="21:24" x14ac:dyDescent="0.2">
      <c r="U3319" s="205"/>
      <c r="V3319" s="205"/>
      <c r="W3319" s="205"/>
      <c r="X3319" s="205"/>
    </row>
    <row r="3320" spans="21:24" x14ac:dyDescent="0.2">
      <c r="U3320" s="205"/>
      <c r="V3320" s="205"/>
      <c r="W3320" s="205"/>
      <c r="X3320" s="205"/>
    </row>
    <row r="3321" spans="21:24" x14ac:dyDescent="0.2">
      <c r="U3321" s="205"/>
      <c r="V3321" s="205"/>
      <c r="W3321" s="205"/>
      <c r="X3321" s="205"/>
    </row>
    <row r="3322" spans="21:24" x14ac:dyDescent="0.2">
      <c r="U3322" s="205"/>
      <c r="V3322" s="205"/>
      <c r="W3322" s="205"/>
      <c r="X3322" s="205"/>
    </row>
    <row r="3323" spans="21:24" x14ac:dyDescent="0.2">
      <c r="U3323" s="205"/>
      <c r="V3323" s="205"/>
      <c r="W3323" s="205"/>
      <c r="X3323" s="205"/>
    </row>
    <row r="3324" spans="21:24" x14ac:dyDescent="0.2">
      <c r="U3324" s="205"/>
      <c r="V3324" s="205"/>
      <c r="W3324" s="205"/>
      <c r="X3324" s="205"/>
    </row>
    <row r="3325" spans="21:24" x14ac:dyDescent="0.2">
      <c r="U3325" s="205"/>
      <c r="V3325" s="205"/>
      <c r="W3325" s="205"/>
      <c r="X3325" s="205"/>
    </row>
    <row r="3326" spans="21:24" x14ac:dyDescent="0.2">
      <c r="U3326" s="205"/>
      <c r="V3326" s="205"/>
      <c r="W3326" s="205"/>
      <c r="X3326" s="205"/>
    </row>
    <row r="3327" spans="21:24" x14ac:dyDescent="0.2">
      <c r="U3327" s="205"/>
      <c r="V3327" s="205"/>
      <c r="W3327" s="205"/>
      <c r="X3327" s="205"/>
    </row>
    <row r="3328" spans="21:24" x14ac:dyDescent="0.2">
      <c r="U3328" s="205"/>
      <c r="V3328" s="205"/>
      <c r="W3328" s="205"/>
      <c r="X3328" s="205"/>
    </row>
    <row r="3329" spans="21:24" x14ac:dyDescent="0.2">
      <c r="U3329" s="205"/>
      <c r="V3329" s="205"/>
      <c r="W3329" s="205"/>
      <c r="X3329" s="205"/>
    </row>
    <row r="3330" spans="21:24" x14ac:dyDescent="0.2">
      <c r="U3330" s="205"/>
      <c r="V3330" s="205"/>
      <c r="W3330" s="205"/>
      <c r="X3330" s="205"/>
    </row>
    <row r="3331" spans="21:24" x14ac:dyDescent="0.2">
      <c r="U3331" s="205"/>
      <c r="V3331" s="205"/>
      <c r="W3331" s="205"/>
      <c r="X3331" s="205"/>
    </row>
    <row r="3332" spans="21:24" x14ac:dyDescent="0.2">
      <c r="U3332" s="205"/>
      <c r="V3332" s="205"/>
      <c r="W3332" s="205"/>
      <c r="X3332" s="205"/>
    </row>
    <row r="3333" spans="21:24" x14ac:dyDescent="0.2">
      <c r="U3333" s="205"/>
      <c r="V3333" s="205"/>
      <c r="W3333" s="205"/>
      <c r="X3333" s="205"/>
    </row>
    <row r="3334" spans="21:24" x14ac:dyDescent="0.2">
      <c r="U3334" s="205"/>
      <c r="V3334" s="205"/>
      <c r="W3334" s="205"/>
      <c r="X3334" s="205"/>
    </row>
    <row r="3335" spans="21:24" x14ac:dyDescent="0.2">
      <c r="U3335" s="205"/>
      <c r="V3335" s="205"/>
      <c r="W3335" s="205"/>
      <c r="X3335" s="205"/>
    </row>
    <row r="3336" spans="21:24" x14ac:dyDescent="0.2">
      <c r="U3336" s="205"/>
      <c r="V3336" s="205"/>
      <c r="W3336" s="205"/>
      <c r="X3336" s="205"/>
    </row>
    <row r="3337" spans="21:24" x14ac:dyDescent="0.2">
      <c r="U3337" s="205"/>
      <c r="V3337" s="205"/>
      <c r="W3337" s="205"/>
      <c r="X3337" s="205"/>
    </row>
    <row r="3338" spans="21:24" x14ac:dyDescent="0.2">
      <c r="U3338" s="205"/>
      <c r="V3338" s="205"/>
      <c r="W3338" s="205"/>
      <c r="X3338" s="205"/>
    </row>
    <row r="3339" spans="21:24" x14ac:dyDescent="0.2">
      <c r="U3339" s="205"/>
      <c r="V3339" s="205"/>
      <c r="W3339" s="205"/>
      <c r="X3339" s="205"/>
    </row>
    <row r="3340" spans="21:24" x14ac:dyDescent="0.2">
      <c r="U3340" s="205"/>
      <c r="V3340" s="205"/>
      <c r="W3340" s="205"/>
      <c r="X3340" s="205"/>
    </row>
    <row r="3341" spans="21:24" x14ac:dyDescent="0.2">
      <c r="U3341" s="205"/>
      <c r="V3341" s="205"/>
      <c r="W3341" s="205"/>
      <c r="X3341" s="205"/>
    </row>
    <row r="3342" spans="21:24" x14ac:dyDescent="0.2">
      <c r="U3342" s="205"/>
      <c r="V3342" s="205"/>
      <c r="W3342" s="205"/>
      <c r="X3342" s="205"/>
    </row>
    <row r="3343" spans="21:24" x14ac:dyDescent="0.2">
      <c r="U3343" s="205"/>
      <c r="V3343" s="205"/>
      <c r="W3343" s="205"/>
      <c r="X3343" s="205"/>
    </row>
    <row r="3344" spans="21:24" x14ac:dyDescent="0.2">
      <c r="U3344" s="205"/>
      <c r="V3344" s="205"/>
      <c r="W3344" s="205"/>
      <c r="X3344" s="205"/>
    </row>
    <row r="3345" spans="21:24" x14ac:dyDescent="0.2">
      <c r="U3345" s="205"/>
      <c r="V3345" s="205"/>
      <c r="W3345" s="205"/>
      <c r="X3345" s="205"/>
    </row>
    <row r="3346" spans="21:24" x14ac:dyDescent="0.2">
      <c r="U3346" s="205"/>
      <c r="V3346" s="205"/>
      <c r="W3346" s="205"/>
      <c r="X3346" s="205"/>
    </row>
    <row r="3347" spans="21:24" x14ac:dyDescent="0.2">
      <c r="U3347" s="205"/>
      <c r="V3347" s="205"/>
      <c r="W3347" s="205"/>
      <c r="X3347" s="205"/>
    </row>
    <row r="3348" spans="21:24" x14ac:dyDescent="0.2">
      <c r="U3348" s="205"/>
      <c r="V3348" s="205"/>
      <c r="W3348" s="205"/>
      <c r="X3348" s="205"/>
    </row>
    <row r="3349" spans="21:24" x14ac:dyDescent="0.2">
      <c r="U3349" s="205"/>
      <c r="V3349" s="205"/>
      <c r="W3349" s="205"/>
      <c r="X3349" s="205"/>
    </row>
    <row r="3350" spans="21:24" x14ac:dyDescent="0.2">
      <c r="U3350" s="205"/>
      <c r="V3350" s="205"/>
      <c r="W3350" s="205"/>
      <c r="X3350" s="205"/>
    </row>
    <row r="3351" spans="21:24" x14ac:dyDescent="0.2">
      <c r="U3351" s="205"/>
      <c r="V3351" s="205"/>
      <c r="W3351" s="205"/>
      <c r="X3351" s="205"/>
    </row>
    <row r="3352" spans="21:24" x14ac:dyDescent="0.2">
      <c r="U3352" s="205"/>
      <c r="V3352" s="205"/>
      <c r="W3352" s="205"/>
      <c r="X3352" s="205"/>
    </row>
    <row r="3353" spans="21:24" x14ac:dyDescent="0.2">
      <c r="U3353" s="205"/>
      <c r="V3353" s="205"/>
      <c r="W3353" s="205"/>
      <c r="X3353" s="205"/>
    </row>
    <row r="3354" spans="21:24" x14ac:dyDescent="0.2">
      <c r="U3354" s="205"/>
      <c r="V3354" s="205"/>
      <c r="W3354" s="205"/>
      <c r="X3354" s="205"/>
    </row>
    <row r="3355" spans="21:24" x14ac:dyDescent="0.2">
      <c r="U3355" s="205"/>
      <c r="V3355" s="205"/>
      <c r="W3355" s="205"/>
      <c r="X3355" s="205"/>
    </row>
    <row r="3356" spans="21:24" x14ac:dyDescent="0.2">
      <c r="U3356" s="205"/>
      <c r="V3356" s="205"/>
      <c r="W3356" s="205"/>
      <c r="X3356" s="205"/>
    </row>
    <row r="3357" spans="21:24" x14ac:dyDescent="0.2">
      <c r="U3357" s="205"/>
      <c r="V3357" s="205"/>
      <c r="W3357" s="205"/>
      <c r="X3357" s="205"/>
    </row>
    <row r="3358" spans="21:24" x14ac:dyDescent="0.2">
      <c r="U3358" s="205"/>
      <c r="V3358" s="205"/>
      <c r="W3358" s="205"/>
      <c r="X3358" s="205"/>
    </row>
    <row r="3359" spans="21:24" x14ac:dyDescent="0.2">
      <c r="U3359" s="205"/>
      <c r="V3359" s="205"/>
      <c r="W3359" s="205"/>
      <c r="X3359" s="205"/>
    </row>
    <row r="3360" spans="21:24" x14ac:dyDescent="0.2">
      <c r="U3360" s="205"/>
      <c r="V3360" s="205"/>
      <c r="W3360" s="205"/>
      <c r="X3360" s="205"/>
    </row>
    <row r="3361" spans="21:24" x14ac:dyDescent="0.2">
      <c r="U3361" s="205"/>
      <c r="V3361" s="205"/>
      <c r="W3361" s="205"/>
      <c r="X3361" s="205"/>
    </row>
    <row r="3362" spans="21:24" x14ac:dyDescent="0.2">
      <c r="U3362" s="205"/>
      <c r="V3362" s="205"/>
      <c r="W3362" s="205"/>
      <c r="X3362" s="205"/>
    </row>
    <row r="3363" spans="21:24" x14ac:dyDescent="0.2">
      <c r="U3363" s="205"/>
      <c r="V3363" s="205"/>
      <c r="W3363" s="205"/>
      <c r="X3363" s="205"/>
    </row>
    <row r="3364" spans="21:24" x14ac:dyDescent="0.2">
      <c r="U3364" s="205"/>
      <c r="V3364" s="205"/>
      <c r="W3364" s="205"/>
      <c r="X3364" s="205"/>
    </row>
    <row r="3365" spans="21:24" x14ac:dyDescent="0.2">
      <c r="U3365" s="205"/>
      <c r="V3365" s="205"/>
      <c r="W3365" s="205"/>
      <c r="X3365" s="205"/>
    </row>
    <row r="3366" spans="21:24" x14ac:dyDescent="0.2">
      <c r="U3366" s="205"/>
      <c r="V3366" s="205"/>
      <c r="W3366" s="205"/>
      <c r="X3366" s="205"/>
    </row>
    <row r="3367" spans="21:24" x14ac:dyDescent="0.2">
      <c r="U3367" s="205"/>
      <c r="V3367" s="205"/>
      <c r="W3367" s="205"/>
      <c r="X3367" s="205"/>
    </row>
    <row r="3368" spans="21:24" x14ac:dyDescent="0.2">
      <c r="U3368" s="205"/>
      <c r="V3368" s="205"/>
      <c r="W3368" s="205"/>
      <c r="X3368" s="205"/>
    </row>
    <row r="3369" spans="21:24" x14ac:dyDescent="0.2">
      <c r="U3369" s="205"/>
      <c r="V3369" s="205"/>
      <c r="W3369" s="205"/>
      <c r="X3369" s="205"/>
    </row>
    <row r="3370" spans="21:24" x14ac:dyDescent="0.2">
      <c r="U3370" s="205"/>
      <c r="V3370" s="205"/>
      <c r="W3370" s="205"/>
      <c r="X3370" s="205"/>
    </row>
    <row r="3371" spans="21:24" x14ac:dyDescent="0.2">
      <c r="U3371" s="205"/>
      <c r="V3371" s="205"/>
      <c r="W3371" s="205"/>
      <c r="X3371" s="205"/>
    </row>
    <row r="3372" spans="21:24" x14ac:dyDescent="0.2">
      <c r="U3372" s="205"/>
      <c r="V3372" s="205"/>
      <c r="W3372" s="205"/>
      <c r="X3372" s="205"/>
    </row>
    <row r="3373" spans="21:24" x14ac:dyDescent="0.2">
      <c r="U3373" s="205"/>
      <c r="V3373" s="205"/>
      <c r="W3373" s="205"/>
      <c r="X3373" s="205"/>
    </row>
    <row r="3374" spans="21:24" x14ac:dyDescent="0.2">
      <c r="U3374" s="205"/>
      <c r="V3374" s="205"/>
      <c r="W3374" s="205"/>
      <c r="X3374" s="205"/>
    </row>
    <row r="3375" spans="21:24" x14ac:dyDescent="0.2">
      <c r="U3375" s="205"/>
      <c r="V3375" s="205"/>
      <c r="W3375" s="205"/>
      <c r="X3375" s="205"/>
    </row>
    <row r="3376" spans="21:24" x14ac:dyDescent="0.2">
      <c r="U3376" s="205"/>
      <c r="V3376" s="205"/>
      <c r="W3376" s="205"/>
      <c r="X3376" s="205"/>
    </row>
    <row r="3377" spans="21:24" x14ac:dyDescent="0.2">
      <c r="U3377" s="205"/>
      <c r="V3377" s="205"/>
      <c r="W3377" s="205"/>
      <c r="X3377" s="205"/>
    </row>
    <row r="3378" spans="21:24" x14ac:dyDescent="0.2">
      <c r="U3378" s="205"/>
      <c r="V3378" s="205"/>
      <c r="W3378" s="205"/>
      <c r="X3378" s="205"/>
    </row>
    <row r="3379" spans="21:24" x14ac:dyDescent="0.2">
      <c r="U3379" s="205"/>
      <c r="V3379" s="205"/>
      <c r="W3379" s="205"/>
      <c r="X3379" s="205"/>
    </row>
    <row r="3380" spans="21:24" x14ac:dyDescent="0.2">
      <c r="U3380" s="205"/>
      <c r="V3380" s="205"/>
      <c r="W3380" s="205"/>
      <c r="X3380" s="205"/>
    </row>
    <row r="3381" spans="21:24" x14ac:dyDescent="0.2">
      <c r="U3381" s="205"/>
      <c r="V3381" s="205"/>
      <c r="W3381" s="205"/>
      <c r="X3381" s="205"/>
    </row>
    <row r="3382" spans="21:24" x14ac:dyDescent="0.2">
      <c r="U3382" s="205"/>
      <c r="V3382" s="205"/>
      <c r="W3382" s="205"/>
      <c r="X3382" s="205"/>
    </row>
    <row r="3383" spans="21:24" x14ac:dyDescent="0.2">
      <c r="U3383" s="205"/>
      <c r="V3383" s="205"/>
      <c r="W3383" s="205"/>
      <c r="X3383" s="205"/>
    </row>
    <row r="3384" spans="21:24" x14ac:dyDescent="0.2">
      <c r="U3384" s="205"/>
      <c r="V3384" s="205"/>
      <c r="W3384" s="205"/>
      <c r="X3384" s="205"/>
    </row>
    <row r="3385" spans="21:24" x14ac:dyDescent="0.2">
      <c r="U3385" s="205"/>
      <c r="V3385" s="205"/>
      <c r="W3385" s="205"/>
      <c r="X3385" s="205"/>
    </row>
    <row r="3386" spans="21:24" x14ac:dyDescent="0.2">
      <c r="U3386" s="205"/>
      <c r="V3386" s="205"/>
      <c r="W3386" s="205"/>
      <c r="X3386" s="205"/>
    </row>
    <row r="3387" spans="21:24" x14ac:dyDescent="0.2">
      <c r="U3387" s="205"/>
      <c r="V3387" s="205"/>
      <c r="W3387" s="205"/>
      <c r="X3387" s="205"/>
    </row>
    <row r="3388" spans="21:24" x14ac:dyDescent="0.2">
      <c r="U3388" s="205"/>
      <c r="V3388" s="205"/>
      <c r="W3388" s="205"/>
      <c r="X3388" s="205"/>
    </row>
    <row r="3389" spans="21:24" x14ac:dyDescent="0.2">
      <c r="U3389" s="205"/>
      <c r="V3389" s="205"/>
      <c r="W3389" s="205"/>
      <c r="X3389" s="205"/>
    </row>
    <row r="3390" spans="21:24" x14ac:dyDescent="0.2">
      <c r="U3390" s="205"/>
      <c r="V3390" s="205"/>
      <c r="W3390" s="205"/>
      <c r="X3390" s="205"/>
    </row>
    <row r="3391" spans="21:24" x14ac:dyDescent="0.2">
      <c r="U3391" s="205"/>
      <c r="V3391" s="205"/>
      <c r="W3391" s="205"/>
      <c r="X3391" s="205"/>
    </row>
    <row r="3392" spans="21:24" x14ac:dyDescent="0.2">
      <c r="U3392" s="205"/>
      <c r="V3392" s="205"/>
      <c r="W3392" s="205"/>
      <c r="X3392" s="205"/>
    </row>
    <row r="3393" spans="21:24" x14ac:dyDescent="0.2">
      <c r="U3393" s="205"/>
      <c r="V3393" s="205"/>
      <c r="W3393" s="205"/>
      <c r="X3393" s="205"/>
    </row>
    <row r="3394" spans="21:24" x14ac:dyDescent="0.2">
      <c r="U3394" s="205"/>
      <c r="V3394" s="205"/>
      <c r="W3394" s="205"/>
      <c r="X3394" s="205"/>
    </row>
    <row r="3395" spans="21:24" x14ac:dyDescent="0.2">
      <c r="U3395" s="205"/>
      <c r="V3395" s="205"/>
      <c r="W3395" s="205"/>
      <c r="X3395" s="205"/>
    </row>
    <row r="3396" spans="21:24" x14ac:dyDescent="0.2">
      <c r="U3396" s="205"/>
      <c r="V3396" s="205"/>
      <c r="W3396" s="205"/>
      <c r="X3396" s="205"/>
    </row>
    <row r="3397" spans="21:24" x14ac:dyDescent="0.2">
      <c r="U3397" s="205"/>
      <c r="V3397" s="205"/>
      <c r="W3397" s="205"/>
      <c r="X3397" s="205"/>
    </row>
    <row r="3398" spans="21:24" x14ac:dyDescent="0.2">
      <c r="U3398" s="205"/>
      <c r="V3398" s="205"/>
      <c r="W3398" s="205"/>
      <c r="X3398" s="205"/>
    </row>
    <row r="3399" spans="21:24" x14ac:dyDescent="0.2">
      <c r="U3399" s="205"/>
      <c r="V3399" s="205"/>
      <c r="W3399" s="205"/>
      <c r="X3399" s="205"/>
    </row>
    <row r="3400" spans="21:24" x14ac:dyDescent="0.2">
      <c r="U3400" s="205"/>
      <c r="V3400" s="205"/>
      <c r="W3400" s="205"/>
      <c r="X3400" s="205"/>
    </row>
    <row r="3401" spans="21:24" x14ac:dyDescent="0.2">
      <c r="U3401" s="205"/>
      <c r="V3401" s="205"/>
      <c r="W3401" s="205"/>
      <c r="X3401" s="205"/>
    </row>
    <row r="3402" spans="21:24" x14ac:dyDescent="0.2">
      <c r="U3402" s="205"/>
      <c r="V3402" s="205"/>
      <c r="W3402" s="205"/>
      <c r="X3402" s="205"/>
    </row>
    <row r="3403" spans="21:24" x14ac:dyDescent="0.2">
      <c r="U3403" s="205"/>
      <c r="V3403" s="205"/>
      <c r="W3403" s="205"/>
      <c r="X3403" s="205"/>
    </row>
    <row r="3404" spans="21:24" x14ac:dyDescent="0.2">
      <c r="U3404" s="205"/>
      <c r="V3404" s="205"/>
      <c r="W3404" s="205"/>
      <c r="X3404" s="205"/>
    </row>
    <row r="3405" spans="21:24" x14ac:dyDescent="0.2">
      <c r="U3405" s="205"/>
      <c r="V3405" s="205"/>
      <c r="W3405" s="205"/>
      <c r="X3405" s="205"/>
    </row>
    <row r="3406" spans="21:24" x14ac:dyDescent="0.2">
      <c r="U3406" s="205"/>
      <c r="V3406" s="205"/>
      <c r="W3406" s="205"/>
      <c r="X3406" s="205"/>
    </row>
    <row r="3407" spans="21:24" x14ac:dyDescent="0.2">
      <c r="U3407" s="205"/>
      <c r="V3407" s="205"/>
      <c r="W3407" s="205"/>
      <c r="X3407" s="205"/>
    </row>
    <row r="3408" spans="21:24" x14ac:dyDescent="0.2">
      <c r="U3408" s="205"/>
      <c r="V3408" s="205"/>
      <c r="W3408" s="205"/>
      <c r="X3408" s="205"/>
    </row>
    <row r="3409" spans="21:24" x14ac:dyDescent="0.2">
      <c r="U3409" s="205"/>
      <c r="V3409" s="205"/>
      <c r="W3409" s="205"/>
      <c r="X3409" s="205"/>
    </row>
    <row r="3410" spans="21:24" x14ac:dyDescent="0.2">
      <c r="U3410" s="205"/>
      <c r="V3410" s="205"/>
      <c r="W3410" s="205"/>
      <c r="X3410" s="205"/>
    </row>
    <row r="3411" spans="21:24" x14ac:dyDescent="0.2">
      <c r="U3411" s="205"/>
      <c r="V3411" s="205"/>
      <c r="W3411" s="205"/>
      <c r="X3411" s="205"/>
    </row>
    <row r="3412" spans="21:24" x14ac:dyDescent="0.2">
      <c r="U3412" s="205"/>
      <c r="V3412" s="205"/>
      <c r="W3412" s="205"/>
      <c r="X3412" s="205"/>
    </row>
    <row r="3413" spans="21:24" x14ac:dyDescent="0.2">
      <c r="U3413" s="205"/>
      <c r="V3413" s="205"/>
      <c r="W3413" s="205"/>
      <c r="X3413" s="205"/>
    </row>
    <row r="3414" spans="21:24" x14ac:dyDescent="0.2">
      <c r="U3414" s="205"/>
      <c r="V3414" s="205"/>
      <c r="W3414" s="205"/>
      <c r="X3414" s="205"/>
    </row>
    <row r="3415" spans="21:24" x14ac:dyDescent="0.2">
      <c r="U3415" s="205"/>
      <c r="V3415" s="205"/>
      <c r="W3415" s="205"/>
      <c r="X3415" s="205"/>
    </row>
    <row r="3416" spans="21:24" x14ac:dyDescent="0.2">
      <c r="U3416" s="205"/>
      <c r="V3416" s="205"/>
      <c r="W3416" s="205"/>
      <c r="X3416" s="205"/>
    </row>
    <row r="3417" spans="21:24" x14ac:dyDescent="0.2">
      <c r="U3417" s="205"/>
      <c r="V3417" s="205"/>
      <c r="W3417" s="205"/>
      <c r="X3417" s="205"/>
    </row>
    <row r="3418" spans="21:24" x14ac:dyDescent="0.2">
      <c r="U3418" s="205"/>
      <c r="V3418" s="205"/>
      <c r="W3418" s="205"/>
      <c r="X3418" s="205"/>
    </row>
    <row r="3419" spans="21:24" x14ac:dyDescent="0.2">
      <c r="U3419" s="205"/>
      <c r="V3419" s="205"/>
      <c r="W3419" s="205"/>
      <c r="X3419" s="205"/>
    </row>
    <row r="3420" spans="21:24" x14ac:dyDescent="0.2">
      <c r="U3420" s="205"/>
      <c r="V3420" s="205"/>
      <c r="W3420" s="205"/>
      <c r="X3420" s="205"/>
    </row>
    <row r="3421" spans="21:24" x14ac:dyDescent="0.2">
      <c r="U3421" s="205"/>
      <c r="V3421" s="205"/>
      <c r="W3421" s="205"/>
      <c r="X3421" s="205"/>
    </row>
    <row r="3422" spans="21:24" x14ac:dyDescent="0.2">
      <c r="U3422" s="205"/>
      <c r="V3422" s="205"/>
      <c r="W3422" s="205"/>
      <c r="X3422" s="205"/>
    </row>
    <row r="3423" spans="21:24" x14ac:dyDescent="0.2">
      <c r="U3423" s="205"/>
      <c r="V3423" s="205"/>
      <c r="W3423" s="205"/>
      <c r="X3423" s="205"/>
    </row>
    <row r="3424" spans="21:24" x14ac:dyDescent="0.2">
      <c r="U3424" s="205"/>
      <c r="V3424" s="205"/>
      <c r="W3424" s="205"/>
      <c r="X3424" s="205"/>
    </row>
    <row r="3425" spans="21:24" x14ac:dyDescent="0.2">
      <c r="U3425" s="205"/>
      <c r="V3425" s="205"/>
      <c r="W3425" s="205"/>
      <c r="X3425" s="205"/>
    </row>
    <row r="3426" spans="21:24" x14ac:dyDescent="0.2">
      <c r="U3426" s="205"/>
      <c r="V3426" s="205"/>
      <c r="W3426" s="205"/>
      <c r="X3426" s="205"/>
    </row>
    <row r="3427" spans="21:24" x14ac:dyDescent="0.2">
      <c r="U3427" s="205"/>
      <c r="V3427" s="205"/>
      <c r="W3427" s="205"/>
      <c r="X3427" s="205"/>
    </row>
    <row r="3428" spans="21:24" x14ac:dyDescent="0.2">
      <c r="U3428" s="205"/>
      <c r="V3428" s="205"/>
      <c r="W3428" s="205"/>
      <c r="X3428" s="205"/>
    </row>
    <row r="3429" spans="21:24" x14ac:dyDescent="0.2">
      <c r="U3429" s="205"/>
      <c r="V3429" s="205"/>
      <c r="W3429" s="205"/>
      <c r="X3429" s="205"/>
    </row>
    <row r="3430" spans="21:24" x14ac:dyDescent="0.2">
      <c r="U3430" s="205"/>
      <c r="V3430" s="205"/>
      <c r="W3430" s="205"/>
      <c r="X3430" s="205"/>
    </row>
    <row r="3431" spans="21:24" x14ac:dyDescent="0.2">
      <c r="U3431" s="205"/>
      <c r="V3431" s="205"/>
      <c r="W3431" s="205"/>
      <c r="X3431" s="205"/>
    </row>
    <row r="3432" spans="21:24" x14ac:dyDescent="0.2">
      <c r="U3432" s="205"/>
      <c r="V3432" s="205"/>
      <c r="W3432" s="205"/>
      <c r="X3432" s="205"/>
    </row>
    <row r="3433" spans="21:24" x14ac:dyDescent="0.2">
      <c r="U3433" s="205"/>
      <c r="V3433" s="205"/>
      <c r="W3433" s="205"/>
      <c r="X3433" s="205"/>
    </row>
    <row r="3434" spans="21:24" x14ac:dyDescent="0.2">
      <c r="U3434" s="205"/>
      <c r="V3434" s="205"/>
      <c r="W3434" s="205"/>
      <c r="X3434" s="205"/>
    </row>
    <row r="3435" spans="21:24" x14ac:dyDescent="0.2">
      <c r="U3435" s="205"/>
      <c r="V3435" s="205"/>
      <c r="W3435" s="205"/>
      <c r="X3435" s="205"/>
    </row>
    <row r="3436" spans="21:24" x14ac:dyDescent="0.2">
      <c r="U3436" s="205"/>
      <c r="V3436" s="205"/>
      <c r="W3436" s="205"/>
      <c r="X3436" s="205"/>
    </row>
    <row r="3437" spans="21:24" x14ac:dyDescent="0.2">
      <c r="U3437" s="205"/>
      <c r="V3437" s="205"/>
      <c r="W3437" s="205"/>
      <c r="X3437" s="205"/>
    </row>
    <row r="3438" spans="21:24" x14ac:dyDescent="0.2">
      <c r="U3438" s="205"/>
      <c r="V3438" s="205"/>
      <c r="W3438" s="205"/>
      <c r="X3438" s="205"/>
    </row>
    <row r="3439" spans="21:24" x14ac:dyDescent="0.2">
      <c r="U3439" s="205"/>
      <c r="V3439" s="205"/>
      <c r="W3439" s="205"/>
      <c r="X3439" s="205"/>
    </row>
    <row r="3440" spans="21:24" x14ac:dyDescent="0.2">
      <c r="U3440" s="205"/>
      <c r="V3440" s="205"/>
      <c r="W3440" s="205"/>
      <c r="X3440" s="205"/>
    </row>
    <row r="3441" spans="21:24" x14ac:dyDescent="0.2">
      <c r="U3441" s="205"/>
      <c r="V3441" s="205"/>
      <c r="W3441" s="205"/>
      <c r="X3441" s="205"/>
    </row>
    <row r="3442" spans="21:24" x14ac:dyDescent="0.2">
      <c r="U3442" s="205"/>
      <c r="V3442" s="205"/>
      <c r="W3442" s="205"/>
      <c r="X3442" s="205"/>
    </row>
    <row r="3443" spans="21:24" x14ac:dyDescent="0.2">
      <c r="U3443" s="205"/>
      <c r="V3443" s="205"/>
      <c r="W3443" s="205"/>
      <c r="X3443" s="205"/>
    </row>
    <row r="3444" spans="21:24" x14ac:dyDescent="0.2">
      <c r="U3444" s="205"/>
      <c r="V3444" s="205"/>
      <c r="W3444" s="205"/>
      <c r="X3444" s="205"/>
    </row>
    <row r="3445" spans="21:24" x14ac:dyDescent="0.2">
      <c r="U3445" s="205"/>
      <c r="V3445" s="205"/>
      <c r="W3445" s="205"/>
      <c r="X3445" s="205"/>
    </row>
    <row r="3446" spans="21:24" x14ac:dyDescent="0.2">
      <c r="U3446" s="205"/>
      <c r="V3446" s="205"/>
      <c r="W3446" s="205"/>
      <c r="X3446" s="205"/>
    </row>
    <row r="3447" spans="21:24" x14ac:dyDescent="0.2">
      <c r="U3447" s="205"/>
      <c r="V3447" s="205"/>
      <c r="W3447" s="205"/>
      <c r="X3447" s="205"/>
    </row>
    <row r="3448" spans="21:24" x14ac:dyDescent="0.2">
      <c r="U3448" s="205"/>
      <c r="V3448" s="205"/>
      <c r="W3448" s="205"/>
      <c r="X3448" s="205"/>
    </row>
    <row r="3449" spans="21:24" x14ac:dyDescent="0.2">
      <c r="U3449" s="205"/>
      <c r="V3449" s="205"/>
      <c r="W3449" s="205"/>
      <c r="X3449" s="205"/>
    </row>
    <row r="3450" spans="21:24" x14ac:dyDescent="0.2">
      <c r="U3450" s="205"/>
      <c r="V3450" s="205"/>
      <c r="W3450" s="205"/>
      <c r="X3450" s="205"/>
    </row>
    <row r="3451" spans="21:24" x14ac:dyDescent="0.2">
      <c r="U3451" s="205"/>
      <c r="V3451" s="205"/>
      <c r="W3451" s="205"/>
      <c r="X3451" s="205"/>
    </row>
    <row r="3452" spans="21:24" x14ac:dyDescent="0.2">
      <c r="U3452" s="205"/>
      <c r="V3452" s="205"/>
      <c r="W3452" s="205"/>
      <c r="X3452" s="205"/>
    </row>
    <row r="3453" spans="21:24" x14ac:dyDescent="0.2">
      <c r="U3453" s="205"/>
      <c r="V3453" s="205"/>
      <c r="W3453" s="205"/>
      <c r="X3453" s="205"/>
    </row>
    <row r="3454" spans="21:24" x14ac:dyDescent="0.2">
      <c r="U3454" s="205"/>
      <c r="V3454" s="205"/>
      <c r="W3454" s="205"/>
      <c r="X3454" s="205"/>
    </row>
    <row r="3455" spans="21:24" x14ac:dyDescent="0.2">
      <c r="U3455" s="205"/>
      <c r="V3455" s="205"/>
      <c r="W3455" s="205"/>
      <c r="X3455" s="205"/>
    </row>
    <row r="3456" spans="21:24" x14ac:dyDescent="0.2">
      <c r="U3456" s="205"/>
      <c r="V3456" s="205"/>
      <c r="W3456" s="205"/>
      <c r="X3456" s="205"/>
    </row>
    <row r="3457" spans="21:24" x14ac:dyDescent="0.2">
      <c r="U3457" s="205"/>
      <c r="V3457" s="205"/>
      <c r="W3457" s="205"/>
      <c r="X3457" s="205"/>
    </row>
    <row r="3458" spans="21:24" x14ac:dyDescent="0.2">
      <c r="U3458" s="205"/>
      <c r="V3458" s="205"/>
      <c r="W3458" s="205"/>
      <c r="X3458" s="205"/>
    </row>
    <row r="3459" spans="21:24" x14ac:dyDescent="0.2">
      <c r="U3459" s="205"/>
      <c r="V3459" s="205"/>
      <c r="W3459" s="205"/>
      <c r="X3459" s="205"/>
    </row>
    <row r="3460" spans="21:24" x14ac:dyDescent="0.2">
      <c r="U3460" s="205"/>
      <c r="V3460" s="205"/>
      <c r="W3460" s="205"/>
      <c r="X3460" s="205"/>
    </row>
    <row r="3461" spans="21:24" x14ac:dyDescent="0.2">
      <c r="U3461" s="205"/>
      <c r="V3461" s="205"/>
      <c r="W3461" s="205"/>
      <c r="X3461" s="205"/>
    </row>
    <row r="3462" spans="21:24" x14ac:dyDescent="0.2">
      <c r="U3462" s="205"/>
      <c r="V3462" s="205"/>
      <c r="W3462" s="205"/>
      <c r="X3462" s="205"/>
    </row>
    <row r="3463" spans="21:24" x14ac:dyDescent="0.2">
      <c r="U3463" s="205"/>
      <c r="V3463" s="205"/>
      <c r="W3463" s="205"/>
      <c r="X3463" s="205"/>
    </row>
    <row r="3464" spans="21:24" x14ac:dyDescent="0.2">
      <c r="U3464" s="205"/>
      <c r="V3464" s="205"/>
      <c r="W3464" s="205"/>
      <c r="X3464" s="205"/>
    </row>
    <row r="3465" spans="21:24" x14ac:dyDescent="0.2">
      <c r="U3465" s="205"/>
      <c r="V3465" s="205"/>
      <c r="W3465" s="205"/>
      <c r="X3465" s="205"/>
    </row>
    <row r="3466" spans="21:24" x14ac:dyDescent="0.2">
      <c r="U3466" s="205"/>
      <c r="V3466" s="205"/>
      <c r="W3466" s="205"/>
      <c r="X3466" s="205"/>
    </row>
    <row r="3467" spans="21:24" x14ac:dyDescent="0.2">
      <c r="U3467" s="205"/>
      <c r="V3467" s="205"/>
      <c r="W3467" s="205"/>
      <c r="X3467" s="205"/>
    </row>
    <row r="3468" spans="21:24" x14ac:dyDescent="0.2">
      <c r="U3468" s="205"/>
      <c r="V3468" s="205"/>
      <c r="W3468" s="205"/>
      <c r="X3468" s="205"/>
    </row>
    <row r="3469" spans="21:24" x14ac:dyDescent="0.2">
      <c r="U3469" s="205"/>
      <c r="V3469" s="205"/>
      <c r="W3469" s="205"/>
      <c r="X3469" s="205"/>
    </row>
    <row r="3470" spans="21:24" x14ac:dyDescent="0.2">
      <c r="U3470" s="205"/>
      <c r="V3470" s="205"/>
      <c r="W3470" s="205"/>
      <c r="X3470" s="205"/>
    </row>
    <row r="3471" spans="21:24" x14ac:dyDescent="0.2">
      <c r="U3471" s="205"/>
      <c r="V3471" s="205"/>
      <c r="W3471" s="205"/>
      <c r="X3471" s="205"/>
    </row>
    <row r="3472" spans="21:24" x14ac:dyDescent="0.2">
      <c r="U3472" s="205"/>
      <c r="V3472" s="205"/>
      <c r="W3472" s="205"/>
      <c r="X3472" s="205"/>
    </row>
    <row r="3473" spans="21:24" x14ac:dyDescent="0.2">
      <c r="U3473" s="205"/>
      <c r="V3473" s="205"/>
      <c r="W3473" s="205"/>
      <c r="X3473" s="205"/>
    </row>
    <row r="3474" spans="21:24" x14ac:dyDescent="0.2">
      <c r="U3474" s="205"/>
      <c r="V3474" s="205"/>
      <c r="W3474" s="205"/>
      <c r="X3474" s="205"/>
    </row>
    <row r="3475" spans="21:24" x14ac:dyDescent="0.2">
      <c r="U3475" s="205"/>
      <c r="V3475" s="205"/>
      <c r="W3475" s="205"/>
      <c r="X3475" s="205"/>
    </row>
    <row r="3476" spans="21:24" x14ac:dyDescent="0.2">
      <c r="U3476" s="205"/>
      <c r="V3476" s="205"/>
      <c r="W3476" s="205"/>
      <c r="X3476" s="205"/>
    </row>
    <row r="3477" spans="21:24" x14ac:dyDescent="0.2">
      <c r="U3477" s="205"/>
      <c r="V3477" s="205"/>
      <c r="W3477" s="205"/>
      <c r="X3477" s="205"/>
    </row>
    <row r="3478" spans="21:24" x14ac:dyDescent="0.2">
      <c r="U3478" s="205"/>
      <c r="V3478" s="205"/>
      <c r="W3478" s="205"/>
      <c r="X3478" s="205"/>
    </row>
    <row r="3479" spans="21:24" x14ac:dyDescent="0.2">
      <c r="U3479" s="205"/>
      <c r="V3479" s="205"/>
      <c r="W3479" s="205"/>
      <c r="X3479" s="205"/>
    </row>
    <row r="3480" spans="21:24" x14ac:dyDescent="0.2">
      <c r="U3480" s="205"/>
      <c r="V3480" s="205"/>
      <c r="W3480" s="205"/>
      <c r="X3480" s="205"/>
    </row>
    <row r="3481" spans="21:24" x14ac:dyDescent="0.2">
      <c r="U3481" s="205"/>
      <c r="V3481" s="205"/>
      <c r="W3481" s="205"/>
      <c r="X3481" s="205"/>
    </row>
    <row r="3482" spans="21:24" x14ac:dyDescent="0.2">
      <c r="U3482" s="205"/>
      <c r="V3482" s="205"/>
      <c r="W3482" s="205"/>
      <c r="X3482" s="205"/>
    </row>
    <row r="3483" spans="21:24" x14ac:dyDescent="0.2">
      <c r="U3483" s="205"/>
      <c r="V3483" s="205"/>
      <c r="W3483" s="205"/>
      <c r="X3483" s="205"/>
    </row>
    <row r="3484" spans="21:24" x14ac:dyDescent="0.2">
      <c r="U3484" s="205"/>
      <c r="V3484" s="205"/>
      <c r="W3484" s="205"/>
      <c r="X3484" s="205"/>
    </row>
    <row r="3485" spans="21:24" x14ac:dyDescent="0.2">
      <c r="U3485" s="205"/>
      <c r="V3485" s="205"/>
      <c r="W3485" s="205"/>
      <c r="X3485" s="205"/>
    </row>
    <row r="3486" spans="21:24" x14ac:dyDescent="0.2">
      <c r="U3486" s="205"/>
      <c r="V3486" s="205"/>
      <c r="W3486" s="205"/>
      <c r="X3486" s="205"/>
    </row>
    <row r="3487" spans="21:24" x14ac:dyDescent="0.2">
      <c r="U3487" s="205"/>
      <c r="V3487" s="205"/>
      <c r="W3487" s="205"/>
      <c r="X3487" s="205"/>
    </row>
    <row r="3488" spans="21:24" x14ac:dyDescent="0.2">
      <c r="U3488" s="205"/>
      <c r="V3488" s="205"/>
      <c r="W3488" s="205"/>
      <c r="X3488" s="205"/>
    </row>
    <row r="3489" spans="21:24" x14ac:dyDescent="0.2">
      <c r="U3489" s="205"/>
      <c r="V3489" s="205"/>
      <c r="W3489" s="205"/>
      <c r="X3489" s="205"/>
    </row>
    <row r="3490" spans="21:24" x14ac:dyDescent="0.2">
      <c r="U3490" s="205"/>
      <c r="V3490" s="205"/>
      <c r="W3490" s="205"/>
      <c r="X3490" s="205"/>
    </row>
    <row r="3491" spans="21:24" x14ac:dyDescent="0.2">
      <c r="U3491" s="205"/>
      <c r="V3491" s="205"/>
      <c r="W3491" s="205"/>
      <c r="X3491" s="205"/>
    </row>
    <row r="3492" spans="21:24" x14ac:dyDescent="0.2">
      <c r="U3492" s="205"/>
      <c r="V3492" s="205"/>
      <c r="W3492" s="205"/>
      <c r="X3492" s="205"/>
    </row>
    <row r="3493" spans="21:24" x14ac:dyDescent="0.2">
      <c r="U3493" s="205"/>
      <c r="V3493" s="205"/>
      <c r="W3493" s="205"/>
      <c r="X3493" s="205"/>
    </row>
    <row r="3494" spans="21:24" x14ac:dyDescent="0.2">
      <c r="U3494" s="205"/>
      <c r="V3494" s="205"/>
      <c r="W3494" s="205"/>
      <c r="X3494" s="205"/>
    </row>
    <row r="3495" spans="21:24" x14ac:dyDescent="0.2">
      <c r="U3495" s="205"/>
      <c r="V3495" s="205"/>
      <c r="W3495" s="205"/>
      <c r="X3495" s="205"/>
    </row>
    <row r="3496" spans="21:24" x14ac:dyDescent="0.2">
      <c r="U3496" s="205"/>
      <c r="V3496" s="205"/>
      <c r="W3496" s="205"/>
      <c r="X3496" s="205"/>
    </row>
    <row r="3497" spans="21:24" x14ac:dyDescent="0.2">
      <c r="U3497" s="205"/>
      <c r="V3497" s="205"/>
      <c r="W3497" s="205"/>
      <c r="X3497" s="205"/>
    </row>
    <row r="3498" spans="21:24" x14ac:dyDescent="0.2">
      <c r="U3498" s="205"/>
      <c r="V3498" s="205"/>
      <c r="W3498" s="205"/>
      <c r="X3498" s="205"/>
    </row>
    <row r="3499" spans="21:24" x14ac:dyDescent="0.2">
      <c r="U3499" s="205"/>
      <c r="V3499" s="205"/>
      <c r="W3499" s="205"/>
      <c r="X3499" s="205"/>
    </row>
    <row r="3500" spans="21:24" x14ac:dyDescent="0.2">
      <c r="U3500" s="205"/>
      <c r="V3500" s="205"/>
      <c r="W3500" s="205"/>
      <c r="X3500" s="205"/>
    </row>
    <row r="3501" spans="21:24" x14ac:dyDescent="0.2">
      <c r="U3501" s="205"/>
      <c r="V3501" s="205"/>
      <c r="W3501" s="205"/>
      <c r="X3501" s="205"/>
    </row>
    <row r="3502" spans="21:24" x14ac:dyDescent="0.2">
      <c r="U3502" s="205"/>
      <c r="V3502" s="205"/>
      <c r="W3502" s="205"/>
      <c r="X3502" s="205"/>
    </row>
    <row r="3503" spans="21:24" x14ac:dyDescent="0.2">
      <c r="U3503" s="205"/>
      <c r="V3503" s="205"/>
      <c r="W3503" s="205"/>
      <c r="X3503" s="205"/>
    </row>
    <row r="3504" spans="21:24" x14ac:dyDescent="0.2">
      <c r="U3504" s="205"/>
      <c r="V3504" s="205"/>
      <c r="W3504" s="205"/>
      <c r="X3504" s="205"/>
    </row>
    <row r="3505" spans="21:24" x14ac:dyDescent="0.2">
      <c r="U3505" s="205"/>
      <c r="V3505" s="205"/>
      <c r="W3505" s="205"/>
      <c r="X3505" s="205"/>
    </row>
    <row r="3506" spans="21:24" x14ac:dyDescent="0.2">
      <c r="U3506" s="205"/>
      <c r="V3506" s="205"/>
      <c r="W3506" s="205"/>
      <c r="X3506" s="205"/>
    </row>
    <row r="3507" spans="21:24" x14ac:dyDescent="0.2">
      <c r="U3507" s="205"/>
      <c r="V3507" s="205"/>
      <c r="W3507" s="205"/>
      <c r="X3507" s="205"/>
    </row>
    <row r="3508" spans="21:24" x14ac:dyDescent="0.2">
      <c r="U3508" s="205"/>
      <c r="V3508" s="205"/>
      <c r="W3508" s="205"/>
      <c r="X3508" s="205"/>
    </row>
    <row r="3509" spans="21:24" x14ac:dyDescent="0.2">
      <c r="U3509" s="205"/>
      <c r="V3509" s="205"/>
      <c r="W3509" s="205"/>
      <c r="X3509" s="205"/>
    </row>
    <row r="3510" spans="21:24" x14ac:dyDescent="0.2">
      <c r="U3510" s="205"/>
      <c r="V3510" s="205"/>
      <c r="W3510" s="205"/>
      <c r="X3510" s="205"/>
    </row>
    <row r="3511" spans="21:24" x14ac:dyDescent="0.2">
      <c r="U3511" s="205"/>
      <c r="V3511" s="205"/>
      <c r="W3511" s="205"/>
      <c r="X3511" s="205"/>
    </row>
    <row r="3512" spans="21:24" x14ac:dyDescent="0.2">
      <c r="U3512" s="205"/>
      <c r="V3512" s="205"/>
      <c r="W3512" s="205"/>
      <c r="X3512" s="205"/>
    </row>
    <row r="3513" spans="21:24" x14ac:dyDescent="0.2">
      <c r="U3513" s="205"/>
      <c r="V3513" s="205"/>
      <c r="W3513" s="205"/>
      <c r="X3513" s="205"/>
    </row>
    <row r="3514" spans="21:24" x14ac:dyDescent="0.2">
      <c r="U3514" s="205"/>
      <c r="V3514" s="205"/>
      <c r="W3514" s="205"/>
      <c r="X3514" s="205"/>
    </row>
    <row r="3515" spans="21:24" x14ac:dyDescent="0.2">
      <c r="U3515" s="205"/>
      <c r="V3515" s="205"/>
      <c r="W3515" s="205"/>
      <c r="X3515" s="205"/>
    </row>
    <row r="3516" spans="21:24" x14ac:dyDescent="0.2">
      <c r="U3516" s="205"/>
      <c r="V3516" s="205"/>
      <c r="W3516" s="205"/>
      <c r="X3516" s="205"/>
    </row>
    <row r="3517" spans="21:24" x14ac:dyDescent="0.2">
      <c r="U3517" s="205"/>
      <c r="V3517" s="205"/>
      <c r="W3517" s="205"/>
      <c r="X3517" s="205"/>
    </row>
    <row r="3518" spans="21:24" x14ac:dyDescent="0.2">
      <c r="U3518" s="205"/>
      <c r="V3518" s="205"/>
      <c r="W3518" s="205"/>
      <c r="X3518" s="205"/>
    </row>
    <row r="3519" spans="21:24" x14ac:dyDescent="0.2">
      <c r="U3519" s="205"/>
      <c r="V3519" s="205"/>
      <c r="W3519" s="205"/>
      <c r="X3519" s="205"/>
    </row>
    <row r="3520" spans="21:24" x14ac:dyDescent="0.2">
      <c r="U3520" s="205"/>
      <c r="V3520" s="205"/>
      <c r="W3520" s="205"/>
      <c r="X3520" s="205"/>
    </row>
    <row r="3521" spans="21:24" x14ac:dyDescent="0.2">
      <c r="U3521" s="205"/>
      <c r="V3521" s="205"/>
      <c r="W3521" s="205"/>
      <c r="X3521" s="205"/>
    </row>
    <row r="3522" spans="21:24" x14ac:dyDescent="0.2">
      <c r="U3522" s="205"/>
      <c r="V3522" s="205"/>
      <c r="W3522" s="205"/>
      <c r="X3522" s="205"/>
    </row>
    <row r="3523" spans="21:24" x14ac:dyDescent="0.2">
      <c r="U3523" s="205"/>
      <c r="V3523" s="205"/>
      <c r="W3523" s="205"/>
      <c r="X3523" s="205"/>
    </row>
    <row r="3524" spans="21:24" x14ac:dyDescent="0.2">
      <c r="U3524" s="205"/>
      <c r="V3524" s="205"/>
      <c r="W3524" s="205"/>
      <c r="X3524" s="205"/>
    </row>
    <row r="3525" spans="21:24" x14ac:dyDescent="0.2">
      <c r="U3525" s="205"/>
      <c r="V3525" s="205"/>
      <c r="W3525" s="205"/>
      <c r="X3525" s="205"/>
    </row>
    <row r="3526" spans="21:24" x14ac:dyDescent="0.2">
      <c r="U3526" s="205"/>
      <c r="V3526" s="205"/>
      <c r="W3526" s="205"/>
      <c r="X3526" s="205"/>
    </row>
    <row r="3527" spans="21:24" x14ac:dyDescent="0.2">
      <c r="U3527" s="205"/>
      <c r="V3527" s="205"/>
      <c r="W3527" s="205"/>
      <c r="X3527" s="205"/>
    </row>
    <row r="3528" spans="21:24" x14ac:dyDescent="0.2">
      <c r="U3528" s="205"/>
      <c r="V3528" s="205"/>
      <c r="W3528" s="205"/>
      <c r="X3528" s="205"/>
    </row>
    <row r="3529" spans="21:24" x14ac:dyDescent="0.2">
      <c r="U3529" s="205"/>
      <c r="V3529" s="205"/>
      <c r="W3529" s="205"/>
      <c r="X3529" s="205"/>
    </row>
    <row r="3530" spans="21:24" x14ac:dyDescent="0.2">
      <c r="U3530" s="205"/>
      <c r="V3530" s="205"/>
      <c r="W3530" s="205"/>
      <c r="X3530" s="205"/>
    </row>
    <row r="3531" spans="21:24" x14ac:dyDescent="0.2">
      <c r="U3531" s="205"/>
      <c r="V3531" s="205"/>
      <c r="W3531" s="205"/>
      <c r="X3531" s="205"/>
    </row>
    <row r="3532" spans="21:24" x14ac:dyDescent="0.2">
      <c r="U3532" s="205"/>
      <c r="V3532" s="205"/>
      <c r="W3532" s="205"/>
      <c r="X3532" s="205"/>
    </row>
    <row r="3533" spans="21:24" x14ac:dyDescent="0.2">
      <c r="U3533" s="205"/>
      <c r="V3533" s="205"/>
      <c r="W3533" s="205"/>
      <c r="X3533" s="205"/>
    </row>
    <row r="3534" spans="21:24" x14ac:dyDescent="0.2">
      <c r="U3534" s="205"/>
      <c r="V3534" s="205"/>
      <c r="W3534" s="205"/>
      <c r="X3534" s="205"/>
    </row>
    <row r="3535" spans="21:24" x14ac:dyDescent="0.2">
      <c r="U3535" s="205"/>
      <c r="V3535" s="205"/>
      <c r="W3535" s="205"/>
      <c r="X3535" s="205"/>
    </row>
    <row r="3536" spans="21:24" x14ac:dyDescent="0.2">
      <c r="U3536" s="205"/>
      <c r="V3536" s="205"/>
      <c r="W3536" s="205"/>
      <c r="X3536" s="205"/>
    </row>
    <row r="3537" spans="21:24" x14ac:dyDescent="0.2">
      <c r="U3537" s="205"/>
      <c r="V3537" s="205"/>
      <c r="W3537" s="205"/>
      <c r="X3537" s="205"/>
    </row>
    <row r="3538" spans="21:24" x14ac:dyDescent="0.2">
      <c r="U3538" s="205"/>
      <c r="V3538" s="205"/>
      <c r="W3538" s="205"/>
      <c r="X3538" s="205"/>
    </row>
    <row r="3539" spans="21:24" x14ac:dyDescent="0.2">
      <c r="U3539" s="205"/>
      <c r="V3539" s="205"/>
      <c r="W3539" s="205"/>
      <c r="X3539" s="205"/>
    </row>
    <row r="3540" spans="21:24" x14ac:dyDescent="0.2">
      <c r="U3540" s="205"/>
      <c r="V3540" s="205"/>
      <c r="W3540" s="205"/>
      <c r="X3540" s="205"/>
    </row>
    <row r="3541" spans="21:24" x14ac:dyDescent="0.2">
      <c r="U3541" s="205"/>
      <c r="V3541" s="205"/>
      <c r="W3541" s="205"/>
      <c r="X3541" s="205"/>
    </row>
    <row r="3542" spans="21:24" x14ac:dyDescent="0.2">
      <c r="U3542" s="205"/>
      <c r="V3542" s="205"/>
      <c r="W3542" s="205"/>
      <c r="X3542" s="205"/>
    </row>
    <row r="3543" spans="21:24" x14ac:dyDescent="0.2">
      <c r="U3543" s="205"/>
      <c r="V3543" s="205"/>
      <c r="W3543" s="205"/>
      <c r="X3543" s="205"/>
    </row>
    <row r="3544" spans="21:24" x14ac:dyDescent="0.2">
      <c r="U3544" s="205"/>
      <c r="V3544" s="205"/>
      <c r="W3544" s="205"/>
      <c r="X3544" s="205"/>
    </row>
    <row r="3545" spans="21:24" x14ac:dyDescent="0.2">
      <c r="U3545" s="205"/>
      <c r="V3545" s="205"/>
      <c r="W3545" s="205"/>
      <c r="X3545" s="205"/>
    </row>
    <row r="3546" spans="21:24" x14ac:dyDescent="0.2">
      <c r="U3546" s="205"/>
      <c r="V3546" s="205"/>
      <c r="W3546" s="205"/>
      <c r="X3546" s="205"/>
    </row>
    <row r="3547" spans="21:24" x14ac:dyDescent="0.2">
      <c r="U3547" s="205"/>
      <c r="V3547" s="205"/>
      <c r="W3547" s="205"/>
      <c r="X3547" s="205"/>
    </row>
    <row r="3548" spans="21:24" x14ac:dyDescent="0.2">
      <c r="U3548" s="205"/>
      <c r="V3548" s="205"/>
      <c r="W3548" s="205"/>
      <c r="X3548" s="205"/>
    </row>
    <row r="3549" spans="21:24" x14ac:dyDescent="0.2">
      <c r="U3549" s="205"/>
      <c r="V3549" s="205"/>
      <c r="W3549" s="205"/>
      <c r="X3549" s="205"/>
    </row>
    <row r="3550" spans="21:24" x14ac:dyDescent="0.2">
      <c r="U3550" s="205"/>
      <c r="V3550" s="205"/>
      <c r="W3550" s="205"/>
      <c r="X3550" s="205"/>
    </row>
    <row r="3551" spans="21:24" x14ac:dyDescent="0.2">
      <c r="U3551" s="205"/>
      <c r="V3551" s="205"/>
      <c r="W3551" s="205"/>
      <c r="X3551" s="205"/>
    </row>
    <row r="3552" spans="21:24" x14ac:dyDescent="0.2">
      <c r="U3552" s="205"/>
      <c r="V3552" s="205"/>
      <c r="W3552" s="205"/>
      <c r="X3552" s="205"/>
    </row>
    <row r="3553" spans="21:24" x14ac:dyDescent="0.2">
      <c r="U3553" s="205"/>
      <c r="V3553" s="205"/>
      <c r="W3553" s="205"/>
      <c r="X3553" s="205"/>
    </row>
    <row r="3554" spans="21:24" x14ac:dyDescent="0.2">
      <c r="U3554" s="205"/>
      <c r="V3554" s="205"/>
      <c r="W3554" s="205"/>
      <c r="X3554" s="205"/>
    </row>
    <row r="3555" spans="21:24" x14ac:dyDescent="0.2">
      <c r="U3555" s="205"/>
      <c r="V3555" s="205"/>
      <c r="W3555" s="205"/>
      <c r="X3555" s="205"/>
    </row>
    <row r="3556" spans="21:24" x14ac:dyDescent="0.2">
      <c r="U3556" s="205"/>
      <c r="V3556" s="205"/>
      <c r="W3556" s="205"/>
      <c r="X3556" s="205"/>
    </row>
    <row r="3557" spans="21:24" x14ac:dyDescent="0.2">
      <c r="U3557" s="205"/>
      <c r="V3557" s="205"/>
      <c r="W3557" s="205"/>
      <c r="X3557" s="205"/>
    </row>
    <row r="3558" spans="21:24" x14ac:dyDescent="0.2">
      <c r="U3558" s="205"/>
      <c r="V3558" s="205"/>
      <c r="W3558" s="205"/>
      <c r="X3558" s="205"/>
    </row>
    <row r="3559" spans="21:24" x14ac:dyDescent="0.2">
      <c r="U3559" s="205"/>
      <c r="V3559" s="205"/>
      <c r="W3559" s="205"/>
      <c r="X3559" s="205"/>
    </row>
    <row r="3560" spans="21:24" x14ac:dyDescent="0.2">
      <c r="U3560" s="205"/>
      <c r="V3560" s="205"/>
      <c r="W3560" s="205"/>
      <c r="X3560" s="205"/>
    </row>
    <row r="3561" spans="21:24" x14ac:dyDescent="0.2">
      <c r="U3561" s="205"/>
      <c r="V3561" s="205"/>
      <c r="W3561" s="205"/>
      <c r="X3561" s="205"/>
    </row>
    <row r="3562" spans="21:24" x14ac:dyDescent="0.2">
      <c r="U3562" s="205"/>
      <c r="V3562" s="205"/>
      <c r="W3562" s="205"/>
      <c r="X3562" s="205"/>
    </row>
    <row r="3563" spans="21:24" x14ac:dyDescent="0.2">
      <c r="U3563" s="205"/>
      <c r="V3563" s="205"/>
      <c r="W3563" s="205"/>
      <c r="X3563" s="205"/>
    </row>
    <row r="3564" spans="21:24" x14ac:dyDescent="0.2">
      <c r="U3564" s="205"/>
      <c r="V3564" s="205"/>
      <c r="W3564" s="205"/>
      <c r="X3564" s="205"/>
    </row>
    <row r="3565" spans="21:24" x14ac:dyDescent="0.2">
      <c r="U3565" s="205"/>
      <c r="V3565" s="205"/>
      <c r="W3565" s="205"/>
      <c r="X3565" s="205"/>
    </row>
    <row r="3566" spans="21:24" x14ac:dyDescent="0.2">
      <c r="U3566" s="205"/>
      <c r="V3566" s="205"/>
      <c r="W3566" s="205"/>
      <c r="X3566" s="205"/>
    </row>
    <row r="3567" spans="21:24" x14ac:dyDescent="0.2">
      <c r="U3567" s="205"/>
      <c r="V3567" s="205"/>
      <c r="W3567" s="205"/>
      <c r="X3567" s="205"/>
    </row>
    <row r="3568" spans="21:24" x14ac:dyDescent="0.2">
      <c r="U3568" s="205"/>
      <c r="V3568" s="205"/>
      <c r="W3568" s="205"/>
      <c r="X3568" s="205"/>
    </row>
    <row r="3569" spans="21:24" x14ac:dyDescent="0.2">
      <c r="U3569" s="205"/>
      <c r="V3569" s="205"/>
      <c r="W3569" s="205"/>
      <c r="X3569" s="205"/>
    </row>
    <row r="3570" spans="21:24" x14ac:dyDescent="0.2">
      <c r="U3570" s="205"/>
      <c r="V3570" s="205"/>
      <c r="W3570" s="205"/>
      <c r="X3570" s="205"/>
    </row>
    <row r="3571" spans="21:24" x14ac:dyDescent="0.2">
      <c r="U3571" s="205"/>
      <c r="V3571" s="205"/>
      <c r="W3571" s="205"/>
      <c r="X3571" s="205"/>
    </row>
    <row r="3572" spans="21:24" x14ac:dyDescent="0.2">
      <c r="U3572" s="205"/>
      <c r="V3572" s="205"/>
      <c r="W3572" s="205"/>
      <c r="X3572" s="205"/>
    </row>
    <row r="3573" spans="21:24" x14ac:dyDescent="0.2">
      <c r="U3573" s="205"/>
      <c r="V3573" s="205"/>
      <c r="W3573" s="205"/>
      <c r="X3573" s="205"/>
    </row>
    <row r="3574" spans="21:24" x14ac:dyDescent="0.2">
      <c r="U3574" s="205"/>
      <c r="V3574" s="205"/>
      <c r="W3574" s="205"/>
      <c r="X3574" s="205"/>
    </row>
    <row r="3575" spans="21:24" x14ac:dyDescent="0.2">
      <c r="U3575" s="205"/>
      <c r="V3575" s="205"/>
      <c r="W3575" s="205"/>
      <c r="X3575" s="205"/>
    </row>
    <row r="3576" spans="21:24" x14ac:dyDescent="0.2">
      <c r="U3576" s="205"/>
      <c r="V3576" s="205"/>
      <c r="W3576" s="205"/>
      <c r="X3576" s="205"/>
    </row>
    <row r="3577" spans="21:24" x14ac:dyDescent="0.2">
      <c r="U3577" s="205"/>
      <c r="V3577" s="205"/>
      <c r="W3577" s="205"/>
      <c r="X3577" s="205"/>
    </row>
    <row r="3578" spans="21:24" x14ac:dyDescent="0.2">
      <c r="U3578" s="205"/>
      <c r="V3578" s="205"/>
      <c r="W3578" s="205"/>
      <c r="X3578" s="205"/>
    </row>
    <row r="3579" spans="21:24" x14ac:dyDescent="0.2">
      <c r="U3579" s="205"/>
      <c r="V3579" s="205"/>
      <c r="W3579" s="205"/>
      <c r="X3579" s="205"/>
    </row>
    <row r="3580" spans="21:24" x14ac:dyDescent="0.2">
      <c r="U3580" s="205"/>
      <c r="V3580" s="205"/>
      <c r="W3580" s="205"/>
      <c r="X3580" s="205"/>
    </row>
    <row r="3581" spans="21:24" x14ac:dyDescent="0.2">
      <c r="U3581" s="205"/>
      <c r="V3581" s="205"/>
      <c r="W3581" s="205"/>
      <c r="X3581" s="205"/>
    </row>
    <row r="3582" spans="21:24" x14ac:dyDescent="0.2">
      <c r="U3582" s="205"/>
      <c r="V3582" s="205"/>
      <c r="W3582" s="205"/>
      <c r="X3582" s="205"/>
    </row>
    <row r="3583" spans="21:24" x14ac:dyDescent="0.2">
      <c r="U3583" s="205"/>
      <c r="V3583" s="205"/>
      <c r="W3583" s="205"/>
      <c r="X3583" s="205"/>
    </row>
    <row r="3584" spans="21:24" x14ac:dyDescent="0.2">
      <c r="U3584" s="205"/>
      <c r="V3584" s="205"/>
      <c r="W3584" s="205"/>
      <c r="X3584" s="205"/>
    </row>
    <row r="3585" spans="21:24" x14ac:dyDescent="0.2">
      <c r="U3585" s="205"/>
      <c r="V3585" s="205"/>
      <c r="W3585" s="205"/>
      <c r="X3585" s="205"/>
    </row>
    <row r="3586" spans="21:24" x14ac:dyDescent="0.2">
      <c r="U3586" s="205"/>
      <c r="V3586" s="205"/>
      <c r="W3586" s="205"/>
      <c r="X3586" s="205"/>
    </row>
    <row r="3587" spans="21:24" x14ac:dyDescent="0.2">
      <c r="U3587" s="205"/>
      <c r="V3587" s="205"/>
      <c r="W3587" s="205"/>
      <c r="X3587" s="205"/>
    </row>
    <row r="3588" spans="21:24" x14ac:dyDescent="0.2">
      <c r="U3588" s="205"/>
      <c r="V3588" s="205"/>
      <c r="W3588" s="205"/>
      <c r="X3588" s="205"/>
    </row>
    <row r="3589" spans="21:24" x14ac:dyDescent="0.2">
      <c r="U3589" s="205"/>
      <c r="V3589" s="205"/>
      <c r="W3589" s="205"/>
      <c r="X3589" s="205"/>
    </row>
    <row r="3590" spans="21:24" x14ac:dyDescent="0.2">
      <c r="U3590" s="205"/>
      <c r="V3590" s="205"/>
      <c r="W3590" s="205"/>
      <c r="X3590" s="205"/>
    </row>
    <row r="3591" spans="21:24" x14ac:dyDescent="0.2">
      <c r="U3591" s="205"/>
      <c r="V3591" s="205"/>
      <c r="W3591" s="205"/>
      <c r="X3591" s="205"/>
    </row>
    <row r="3592" spans="21:24" x14ac:dyDescent="0.2">
      <c r="U3592" s="205"/>
      <c r="V3592" s="205"/>
      <c r="W3592" s="205"/>
      <c r="X3592" s="205"/>
    </row>
    <row r="3593" spans="21:24" x14ac:dyDescent="0.2">
      <c r="U3593" s="205"/>
      <c r="V3593" s="205"/>
      <c r="W3593" s="205"/>
      <c r="X3593" s="205"/>
    </row>
    <row r="3594" spans="21:24" x14ac:dyDescent="0.2">
      <c r="U3594" s="205"/>
      <c r="V3594" s="205"/>
      <c r="W3594" s="205"/>
      <c r="X3594" s="205"/>
    </row>
    <row r="3595" spans="21:24" x14ac:dyDescent="0.2">
      <c r="U3595" s="205"/>
      <c r="V3595" s="205"/>
      <c r="W3595" s="205"/>
      <c r="X3595" s="205"/>
    </row>
    <row r="3596" spans="21:24" x14ac:dyDescent="0.2">
      <c r="U3596" s="205"/>
      <c r="V3596" s="205"/>
      <c r="W3596" s="205"/>
      <c r="X3596" s="205"/>
    </row>
    <row r="3597" spans="21:24" x14ac:dyDescent="0.2">
      <c r="U3597" s="205"/>
      <c r="V3597" s="205"/>
      <c r="W3597" s="205"/>
      <c r="X3597" s="205"/>
    </row>
    <row r="3598" spans="21:24" x14ac:dyDescent="0.2">
      <c r="U3598" s="205"/>
      <c r="V3598" s="205"/>
      <c r="W3598" s="205"/>
      <c r="X3598" s="205"/>
    </row>
    <row r="3599" spans="21:24" x14ac:dyDescent="0.2">
      <c r="U3599" s="205"/>
      <c r="V3599" s="205"/>
      <c r="W3599" s="205"/>
      <c r="X3599" s="205"/>
    </row>
    <row r="3600" spans="21:24" x14ac:dyDescent="0.2">
      <c r="U3600" s="205"/>
      <c r="V3600" s="205"/>
      <c r="W3600" s="205"/>
      <c r="X3600" s="205"/>
    </row>
    <row r="3601" spans="21:24" x14ac:dyDescent="0.2">
      <c r="U3601" s="205"/>
      <c r="V3601" s="205"/>
      <c r="W3601" s="205"/>
      <c r="X3601" s="205"/>
    </row>
    <row r="3602" spans="21:24" x14ac:dyDescent="0.2">
      <c r="U3602" s="205"/>
      <c r="V3602" s="205"/>
      <c r="W3602" s="205"/>
      <c r="X3602" s="205"/>
    </row>
    <row r="3603" spans="21:24" x14ac:dyDescent="0.2">
      <c r="U3603" s="205"/>
      <c r="V3603" s="205"/>
      <c r="W3603" s="205"/>
      <c r="X3603" s="205"/>
    </row>
    <row r="3604" spans="21:24" x14ac:dyDescent="0.2">
      <c r="U3604" s="205"/>
      <c r="V3604" s="205"/>
      <c r="W3604" s="205"/>
      <c r="X3604" s="205"/>
    </row>
    <row r="3605" spans="21:24" x14ac:dyDescent="0.2">
      <c r="U3605" s="205"/>
      <c r="V3605" s="205"/>
      <c r="W3605" s="205"/>
      <c r="X3605" s="205"/>
    </row>
    <row r="3606" spans="21:24" x14ac:dyDescent="0.2">
      <c r="U3606" s="205"/>
      <c r="V3606" s="205"/>
      <c r="W3606" s="205"/>
      <c r="X3606" s="205"/>
    </row>
    <row r="3607" spans="21:24" x14ac:dyDescent="0.2">
      <c r="U3607" s="205"/>
      <c r="V3607" s="205"/>
      <c r="W3607" s="205"/>
      <c r="X3607" s="205"/>
    </row>
    <row r="3608" spans="21:24" x14ac:dyDescent="0.2">
      <c r="U3608" s="205"/>
      <c r="V3608" s="205"/>
      <c r="W3608" s="205"/>
      <c r="X3608" s="205"/>
    </row>
    <row r="3609" spans="21:24" x14ac:dyDescent="0.2">
      <c r="U3609" s="205"/>
      <c r="V3609" s="205"/>
      <c r="W3609" s="205"/>
      <c r="X3609" s="205"/>
    </row>
    <row r="3610" spans="21:24" x14ac:dyDescent="0.2">
      <c r="U3610" s="205"/>
      <c r="V3610" s="205"/>
      <c r="W3610" s="205"/>
      <c r="X3610" s="205"/>
    </row>
    <row r="3611" spans="21:24" x14ac:dyDescent="0.2">
      <c r="U3611" s="205"/>
      <c r="V3611" s="205"/>
      <c r="W3611" s="205"/>
      <c r="X3611" s="205"/>
    </row>
    <row r="3612" spans="21:24" x14ac:dyDescent="0.2">
      <c r="U3612" s="205"/>
      <c r="V3612" s="205"/>
      <c r="W3612" s="205"/>
      <c r="X3612" s="205"/>
    </row>
    <row r="3613" spans="21:24" x14ac:dyDescent="0.2">
      <c r="U3613" s="205"/>
      <c r="V3613" s="205"/>
      <c r="W3613" s="205"/>
      <c r="X3613" s="205"/>
    </row>
    <row r="3614" spans="21:24" x14ac:dyDescent="0.2">
      <c r="U3614" s="205"/>
      <c r="V3614" s="205"/>
      <c r="W3614" s="205"/>
      <c r="X3614" s="205"/>
    </row>
    <row r="3615" spans="21:24" x14ac:dyDescent="0.2">
      <c r="U3615" s="205"/>
      <c r="V3615" s="205"/>
      <c r="W3615" s="205"/>
      <c r="X3615" s="205"/>
    </row>
    <row r="3616" spans="21:24" x14ac:dyDescent="0.2">
      <c r="U3616" s="205"/>
      <c r="V3616" s="205"/>
      <c r="W3616" s="205"/>
      <c r="X3616" s="205"/>
    </row>
    <row r="3617" spans="21:24" x14ac:dyDescent="0.2">
      <c r="U3617" s="205"/>
      <c r="V3617" s="205"/>
      <c r="W3617" s="205"/>
      <c r="X3617" s="205"/>
    </row>
    <row r="3618" spans="21:24" x14ac:dyDescent="0.2">
      <c r="U3618" s="205"/>
      <c r="V3618" s="205"/>
      <c r="W3618" s="205"/>
      <c r="X3618" s="205"/>
    </row>
    <row r="3619" spans="21:24" x14ac:dyDescent="0.2">
      <c r="U3619" s="205"/>
      <c r="V3619" s="205"/>
      <c r="W3619" s="205"/>
      <c r="X3619" s="205"/>
    </row>
    <row r="3620" spans="21:24" x14ac:dyDescent="0.2">
      <c r="U3620" s="205"/>
      <c r="V3620" s="205"/>
      <c r="W3620" s="205"/>
      <c r="X3620" s="205"/>
    </row>
    <row r="3621" spans="21:24" x14ac:dyDescent="0.2">
      <c r="U3621" s="205"/>
      <c r="V3621" s="205"/>
      <c r="W3621" s="205"/>
      <c r="X3621" s="205"/>
    </row>
    <row r="3622" spans="21:24" x14ac:dyDescent="0.2">
      <c r="U3622" s="205"/>
      <c r="V3622" s="205"/>
      <c r="W3622" s="205"/>
      <c r="X3622" s="205"/>
    </row>
    <row r="3623" spans="21:24" x14ac:dyDescent="0.2">
      <c r="U3623" s="205"/>
      <c r="V3623" s="205"/>
      <c r="W3623" s="205"/>
      <c r="X3623" s="205"/>
    </row>
    <row r="3624" spans="21:24" x14ac:dyDescent="0.2">
      <c r="U3624" s="205"/>
      <c r="V3624" s="205"/>
      <c r="W3624" s="205"/>
      <c r="X3624" s="205"/>
    </row>
    <row r="3625" spans="21:24" x14ac:dyDescent="0.2">
      <c r="U3625" s="205"/>
      <c r="V3625" s="205"/>
      <c r="W3625" s="205"/>
      <c r="X3625" s="205"/>
    </row>
    <row r="3626" spans="21:24" x14ac:dyDescent="0.2">
      <c r="U3626" s="205"/>
      <c r="V3626" s="205"/>
      <c r="W3626" s="205"/>
      <c r="X3626" s="205"/>
    </row>
    <row r="3627" spans="21:24" x14ac:dyDescent="0.2">
      <c r="U3627" s="205"/>
      <c r="V3627" s="205"/>
      <c r="W3627" s="205"/>
      <c r="X3627" s="205"/>
    </row>
    <row r="3628" spans="21:24" x14ac:dyDescent="0.2">
      <c r="U3628" s="205"/>
      <c r="V3628" s="205"/>
      <c r="W3628" s="205"/>
      <c r="X3628" s="205"/>
    </row>
    <row r="3629" spans="21:24" x14ac:dyDescent="0.2">
      <c r="U3629" s="205"/>
      <c r="V3629" s="205"/>
      <c r="W3629" s="205"/>
      <c r="X3629" s="205"/>
    </row>
    <row r="3630" spans="21:24" x14ac:dyDescent="0.2">
      <c r="U3630" s="205"/>
      <c r="V3630" s="205"/>
      <c r="W3630" s="205"/>
      <c r="X3630" s="205"/>
    </row>
    <row r="3631" spans="21:24" x14ac:dyDescent="0.2">
      <c r="U3631" s="205"/>
      <c r="V3631" s="205"/>
      <c r="W3631" s="205"/>
      <c r="X3631" s="205"/>
    </row>
    <row r="3632" spans="21:24" x14ac:dyDescent="0.2">
      <c r="U3632" s="205"/>
      <c r="V3632" s="205"/>
      <c r="W3632" s="205"/>
      <c r="X3632" s="205"/>
    </row>
    <row r="3633" spans="21:24" x14ac:dyDescent="0.2">
      <c r="U3633" s="205"/>
      <c r="V3633" s="205"/>
      <c r="W3633" s="205"/>
      <c r="X3633" s="205"/>
    </row>
    <row r="3634" spans="21:24" x14ac:dyDescent="0.2">
      <c r="U3634" s="205"/>
      <c r="V3634" s="205"/>
      <c r="W3634" s="205"/>
      <c r="X3634" s="205"/>
    </row>
    <row r="3635" spans="21:24" x14ac:dyDescent="0.2">
      <c r="U3635" s="205"/>
      <c r="V3635" s="205"/>
      <c r="W3635" s="205"/>
      <c r="X3635" s="205"/>
    </row>
    <row r="3636" spans="21:24" x14ac:dyDescent="0.2">
      <c r="U3636" s="205"/>
      <c r="V3636" s="205"/>
      <c r="W3636" s="205"/>
      <c r="X3636" s="205"/>
    </row>
    <row r="3637" spans="21:24" x14ac:dyDescent="0.2">
      <c r="U3637" s="205"/>
      <c r="V3637" s="205"/>
      <c r="W3637" s="205"/>
      <c r="X3637" s="205"/>
    </row>
    <row r="3638" spans="21:24" x14ac:dyDescent="0.2">
      <c r="U3638" s="205"/>
      <c r="V3638" s="205"/>
      <c r="W3638" s="205"/>
      <c r="X3638" s="205"/>
    </row>
    <row r="3639" spans="21:24" x14ac:dyDescent="0.2">
      <c r="U3639" s="205"/>
      <c r="V3639" s="205"/>
      <c r="W3639" s="205"/>
      <c r="X3639" s="205"/>
    </row>
    <row r="3640" spans="21:24" x14ac:dyDescent="0.2">
      <c r="U3640" s="205"/>
      <c r="V3640" s="205"/>
      <c r="W3640" s="205"/>
      <c r="X3640" s="205"/>
    </row>
    <row r="3641" spans="21:24" x14ac:dyDescent="0.2">
      <c r="U3641" s="205"/>
      <c r="V3641" s="205"/>
      <c r="W3641" s="205"/>
      <c r="X3641" s="205"/>
    </row>
    <row r="3642" spans="21:24" x14ac:dyDescent="0.2">
      <c r="U3642" s="205"/>
      <c r="V3642" s="205"/>
      <c r="W3642" s="205"/>
      <c r="X3642" s="205"/>
    </row>
    <row r="3643" spans="21:24" x14ac:dyDescent="0.2">
      <c r="U3643" s="205"/>
      <c r="V3643" s="205"/>
      <c r="W3643" s="205"/>
      <c r="X3643" s="205"/>
    </row>
    <row r="3644" spans="21:24" x14ac:dyDescent="0.2">
      <c r="U3644" s="205"/>
      <c r="V3644" s="205"/>
      <c r="W3644" s="205"/>
      <c r="X3644" s="205"/>
    </row>
    <row r="3645" spans="21:24" x14ac:dyDescent="0.2">
      <c r="U3645" s="205"/>
      <c r="V3645" s="205"/>
      <c r="W3645" s="205"/>
      <c r="X3645" s="205"/>
    </row>
    <row r="3646" spans="21:24" x14ac:dyDescent="0.2">
      <c r="U3646" s="205"/>
      <c r="V3646" s="205"/>
      <c r="W3646" s="205"/>
      <c r="X3646" s="205"/>
    </row>
    <row r="3647" spans="21:24" x14ac:dyDescent="0.2">
      <c r="U3647" s="205"/>
      <c r="V3647" s="205"/>
      <c r="W3647" s="205"/>
      <c r="X3647" s="205"/>
    </row>
    <row r="3648" spans="21:24" x14ac:dyDescent="0.2">
      <c r="U3648" s="205"/>
      <c r="V3648" s="205"/>
      <c r="W3648" s="205"/>
      <c r="X3648" s="205"/>
    </row>
    <row r="3649" spans="21:24" x14ac:dyDescent="0.2">
      <c r="U3649" s="205"/>
      <c r="V3649" s="205"/>
      <c r="W3649" s="205"/>
      <c r="X3649" s="205"/>
    </row>
    <row r="3650" spans="21:24" x14ac:dyDescent="0.2">
      <c r="U3650" s="205"/>
      <c r="V3650" s="205"/>
      <c r="W3650" s="205"/>
      <c r="X3650" s="205"/>
    </row>
    <row r="3651" spans="21:24" x14ac:dyDescent="0.2">
      <c r="U3651" s="205"/>
      <c r="V3651" s="205"/>
      <c r="W3651" s="205"/>
      <c r="X3651" s="205"/>
    </row>
    <row r="3652" spans="21:24" x14ac:dyDescent="0.2">
      <c r="U3652" s="205"/>
      <c r="V3652" s="205"/>
      <c r="W3652" s="205"/>
      <c r="X3652" s="205"/>
    </row>
    <row r="3653" spans="21:24" x14ac:dyDescent="0.2">
      <c r="U3653" s="205"/>
      <c r="V3653" s="205"/>
      <c r="W3653" s="205"/>
      <c r="X3653" s="205"/>
    </row>
    <row r="3654" spans="21:24" x14ac:dyDescent="0.2">
      <c r="U3654" s="205"/>
      <c r="V3654" s="205"/>
      <c r="W3654" s="205"/>
      <c r="X3654" s="205"/>
    </row>
    <row r="3655" spans="21:24" x14ac:dyDescent="0.2">
      <c r="U3655" s="205"/>
      <c r="V3655" s="205"/>
      <c r="W3655" s="205"/>
      <c r="X3655" s="205"/>
    </row>
    <row r="3656" spans="21:24" x14ac:dyDescent="0.2">
      <c r="U3656" s="205"/>
      <c r="V3656" s="205"/>
      <c r="W3656" s="205"/>
      <c r="X3656" s="205"/>
    </row>
    <row r="3657" spans="21:24" x14ac:dyDescent="0.2">
      <c r="U3657" s="205"/>
      <c r="V3657" s="205"/>
      <c r="W3657" s="205"/>
      <c r="X3657" s="205"/>
    </row>
    <row r="3658" spans="21:24" x14ac:dyDescent="0.2">
      <c r="U3658" s="205"/>
      <c r="V3658" s="205"/>
      <c r="W3658" s="205"/>
      <c r="X3658" s="205"/>
    </row>
    <row r="3659" spans="21:24" x14ac:dyDescent="0.2">
      <c r="U3659" s="205"/>
      <c r="V3659" s="205"/>
      <c r="W3659" s="205"/>
      <c r="X3659" s="205"/>
    </row>
    <row r="3660" spans="21:24" x14ac:dyDescent="0.2">
      <c r="U3660" s="205"/>
      <c r="V3660" s="205"/>
      <c r="W3660" s="205"/>
      <c r="X3660" s="205"/>
    </row>
    <row r="3661" spans="21:24" x14ac:dyDescent="0.2">
      <c r="U3661" s="205"/>
      <c r="V3661" s="205"/>
      <c r="W3661" s="205"/>
      <c r="X3661" s="205"/>
    </row>
    <row r="3662" spans="21:24" x14ac:dyDescent="0.2">
      <c r="U3662" s="205"/>
      <c r="V3662" s="205"/>
      <c r="W3662" s="205"/>
      <c r="X3662" s="205"/>
    </row>
    <row r="3663" spans="21:24" x14ac:dyDescent="0.2">
      <c r="U3663" s="205"/>
      <c r="V3663" s="205"/>
      <c r="W3663" s="205"/>
      <c r="X3663" s="205"/>
    </row>
    <row r="3664" spans="21:24" x14ac:dyDescent="0.2">
      <c r="U3664" s="205"/>
      <c r="V3664" s="205"/>
      <c r="W3664" s="205"/>
      <c r="X3664" s="205"/>
    </row>
    <row r="3665" spans="21:24" x14ac:dyDescent="0.2">
      <c r="U3665" s="205"/>
      <c r="V3665" s="205"/>
      <c r="W3665" s="205"/>
      <c r="X3665" s="205"/>
    </row>
    <row r="3666" spans="21:24" x14ac:dyDescent="0.2">
      <c r="U3666" s="205"/>
      <c r="V3666" s="205"/>
      <c r="W3666" s="205"/>
      <c r="X3666" s="205"/>
    </row>
    <row r="3667" spans="21:24" x14ac:dyDescent="0.2">
      <c r="U3667" s="205"/>
      <c r="V3667" s="205"/>
      <c r="W3667" s="205"/>
      <c r="X3667" s="205"/>
    </row>
    <row r="3668" spans="21:24" x14ac:dyDescent="0.2">
      <c r="U3668" s="205"/>
      <c r="V3668" s="205"/>
      <c r="W3668" s="205"/>
      <c r="X3668" s="205"/>
    </row>
    <row r="3669" spans="21:24" x14ac:dyDescent="0.2">
      <c r="U3669" s="205"/>
      <c r="V3669" s="205"/>
      <c r="W3669" s="205"/>
      <c r="X3669" s="205"/>
    </row>
    <row r="3670" spans="21:24" x14ac:dyDescent="0.2">
      <c r="U3670" s="205"/>
      <c r="V3670" s="205"/>
      <c r="W3670" s="205"/>
      <c r="X3670" s="205"/>
    </row>
    <row r="3671" spans="21:24" x14ac:dyDescent="0.2">
      <c r="U3671" s="205"/>
      <c r="V3671" s="205"/>
      <c r="W3671" s="205"/>
      <c r="X3671" s="205"/>
    </row>
    <row r="3672" spans="21:24" x14ac:dyDescent="0.2">
      <c r="U3672" s="205"/>
      <c r="V3672" s="205"/>
      <c r="W3672" s="205"/>
      <c r="X3672" s="205"/>
    </row>
    <row r="3673" spans="21:24" x14ac:dyDescent="0.2">
      <c r="U3673" s="205"/>
      <c r="V3673" s="205"/>
      <c r="W3673" s="205"/>
      <c r="X3673" s="205"/>
    </row>
    <row r="3674" spans="21:24" x14ac:dyDescent="0.2">
      <c r="U3674" s="205"/>
      <c r="V3674" s="205"/>
      <c r="W3674" s="205"/>
      <c r="X3674" s="205"/>
    </row>
    <row r="3675" spans="21:24" x14ac:dyDescent="0.2">
      <c r="U3675" s="205"/>
      <c r="V3675" s="205"/>
      <c r="W3675" s="205"/>
      <c r="X3675" s="205"/>
    </row>
    <row r="3676" spans="21:24" x14ac:dyDescent="0.2">
      <c r="U3676" s="205"/>
      <c r="V3676" s="205"/>
      <c r="W3676" s="205"/>
      <c r="X3676" s="205"/>
    </row>
    <row r="3677" spans="21:24" x14ac:dyDescent="0.2">
      <c r="U3677" s="205"/>
      <c r="V3677" s="205"/>
      <c r="W3677" s="205"/>
      <c r="X3677" s="205"/>
    </row>
    <row r="3678" spans="21:24" x14ac:dyDescent="0.2">
      <c r="U3678" s="205"/>
      <c r="V3678" s="205"/>
      <c r="W3678" s="205"/>
      <c r="X3678" s="205"/>
    </row>
    <row r="3679" spans="21:24" x14ac:dyDescent="0.2">
      <c r="U3679" s="205"/>
      <c r="V3679" s="205"/>
      <c r="W3679" s="205"/>
      <c r="X3679" s="205"/>
    </row>
    <row r="3680" spans="21:24" x14ac:dyDescent="0.2">
      <c r="U3680" s="205"/>
      <c r="V3680" s="205"/>
      <c r="W3680" s="205"/>
      <c r="X3680" s="205"/>
    </row>
    <row r="3681" spans="21:24" x14ac:dyDescent="0.2">
      <c r="U3681" s="205"/>
      <c r="V3681" s="205"/>
      <c r="W3681" s="205"/>
      <c r="X3681" s="205"/>
    </row>
    <row r="3682" spans="21:24" x14ac:dyDescent="0.2">
      <c r="U3682" s="205"/>
      <c r="V3682" s="205"/>
      <c r="W3682" s="205"/>
      <c r="X3682" s="205"/>
    </row>
    <row r="3683" spans="21:24" x14ac:dyDescent="0.2">
      <c r="U3683" s="205"/>
      <c r="V3683" s="205"/>
      <c r="W3683" s="205"/>
      <c r="X3683" s="205"/>
    </row>
    <row r="3684" spans="21:24" x14ac:dyDescent="0.2">
      <c r="U3684" s="205"/>
      <c r="V3684" s="205"/>
      <c r="W3684" s="205"/>
      <c r="X3684" s="205"/>
    </row>
    <row r="3685" spans="21:24" x14ac:dyDescent="0.2">
      <c r="U3685" s="205"/>
      <c r="V3685" s="205"/>
      <c r="W3685" s="205"/>
      <c r="X3685" s="205"/>
    </row>
    <row r="3686" spans="21:24" x14ac:dyDescent="0.2">
      <c r="U3686" s="205"/>
      <c r="V3686" s="205"/>
      <c r="W3686" s="205"/>
      <c r="X3686" s="205"/>
    </row>
    <row r="3687" spans="21:24" x14ac:dyDescent="0.2">
      <c r="U3687" s="205"/>
      <c r="V3687" s="205"/>
      <c r="W3687" s="205"/>
      <c r="X3687" s="205"/>
    </row>
    <row r="3688" spans="21:24" x14ac:dyDescent="0.2">
      <c r="U3688" s="205"/>
      <c r="V3688" s="205"/>
      <c r="W3688" s="205"/>
      <c r="X3688" s="205"/>
    </row>
    <row r="3689" spans="21:24" x14ac:dyDescent="0.2">
      <c r="U3689" s="205"/>
      <c r="V3689" s="205"/>
      <c r="W3689" s="205"/>
      <c r="X3689" s="205"/>
    </row>
    <row r="3690" spans="21:24" x14ac:dyDescent="0.2">
      <c r="U3690" s="205"/>
      <c r="V3690" s="205"/>
      <c r="W3690" s="205"/>
      <c r="X3690" s="205"/>
    </row>
    <row r="3691" spans="21:24" x14ac:dyDescent="0.2">
      <c r="U3691" s="205"/>
      <c r="V3691" s="205"/>
      <c r="W3691" s="205"/>
      <c r="X3691" s="205"/>
    </row>
    <row r="3692" spans="21:24" x14ac:dyDescent="0.2">
      <c r="U3692" s="205"/>
      <c r="V3692" s="205"/>
      <c r="W3692" s="205"/>
      <c r="X3692" s="205"/>
    </row>
    <row r="3693" spans="21:24" x14ac:dyDescent="0.2">
      <c r="U3693" s="205"/>
      <c r="V3693" s="205"/>
      <c r="W3693" s="205"/>
      <c r="X3693" s="205"/>
    </row>
    <row r="3694" spans="21:24" x14ac:dyDescent="0.2">
      <c r="U3694" s="205"/>
      <c r="V3694" s="205"/>
      <c r="W3694" s="205"/>
      <c r="X3694" s="205"/>
    </row>
    <row r="3695" spans="21:24" x14ac:dyDescent="0.2">
      <c r="U3695" s="205"/>
      <c r="V3695" s="205"/>
      <c r="W3695" s="205"/>
      <c r="X3695" s="205"/>
    </row>
    <row r="3696" spans="21:24" x14ac:dyDescent="0.2">
      <c r="U3696" s="205"/>
      <c r="V3696" s="205"/>
      <c r="W3696" s="205"/>
      <c r="X3696" s="205"/>
    </row>
    <row r="3697" spans="21:24" x14ac:dyDescent="0.2">
      <c r="U3697" s="205"/>
      <c r="V3697" s="205"/>
      <c r="W3697" s="205"/>
      <c r="X3697" s="205"/>
    </row>
    <row r="3698" spans="21:24" x14ac:dyDescent="0.2">
      <c r="U3698" s="205"/>
      <c r="V3698" s="205"/>
      <c r="W3698" s="205"/>
      <c r="X3698" s="205"/>
    </row>
    <row r="3699" spans="21:24" x14ac:dyDescent="0.2">
      <c r="U3699" s="205"/>
      <c r="V3699" s="205"/>
      <c r="W3699" s="205"/>
      <c r="X3699" s="205"/>
    </row>
    <row r="3700" spans="21:24" x14ac:dyDescent="0.2">
      <c r="U3700" s="205"/>
      <c r="V3700" s="205"/>
      <c r="W3700" s="205"/>
      <c r="X3700" s="205"/>
    </row>
    <row r="3701" spans="21:24" x14ac:dyDescent="0.2">
      <c r="U3701" s="205"/>
      <c r="V3701" s="205"/>
      <c r="W3701" s="205"/>
      <c r="X3701" s="205"/>
    </row>
    <row r="3702" spans="21:24" x14ac:dyDescent="0.2">
      <c r="U3702" s="205"/>
      <c r="V3702" s="205"/>
      <c r="W3702" s="205"/>
      <c r="X3702" s="205"/>
    </row>
    <row r="3703" spans="21:24" x14ac:dyDescent="0.2">
      <c r="U3703" s="205"/>
      <c r="V3703" s="205"/>
      <c r="W3703" s="205"/>
      <c r="X3703" s="205"/>
    </row>
    <row r="3704" spans="21:24" x14ac:dyDescent="0.2">
      <c r="U3704" s="205"/>
      <c r="V3704" s="205"/>
      <c r="W3704" s="205"/>
      <c r="X3704" s="205"/>
    </row>
    <row r="3705" spans="21:24" x14ac:dyDescent="0.2">
      <c r="U3705" s="205"/>
      <c r="V3705" s="205"/>
      <c r="W3705" s="205"/>
      <c r="X3705" s="205"/>
    </row>
    <row r="3706" spans="21:24" x14ac:dyDescent="0.2">
      <c r="U3706" s="205"/>
      <c r="V3706" s="205"/>
      <c r="W3706" s="205"/>
      <c r="X3706" s="205"/>
    </row>
    <row r="3707" spans="21:24" x14ac:dyDescent="0.2">
      <c r="U3707" s="205"/>
      <c r="V3707" s="205"/>
      <c r="W3707" s="205"/>
      <c r="X3707" s="205"/>
    </row>
    <row r="3708" spans="21:24" x14ac:dyDescent="0.2">
      <c r="U3708" s="205"/>
      <c r="V3708" s="205"/>
      <c r="W3708" s="205"/>
      <c r="X3708" s="205"/>
    </row>
    <row r="3709" spans="21:24" x14ac:dyDescent="0.2">
      <c r="U3709" s="205"/>
      <c r="V3709" s="205"/>
      <c r="W3709" s="205"/>
      <c r="X3709" s="205"/>
    </row>
    <row r="3710" spans="21:24" x14ac:dyDescent="0.2">
      <c r="U3710" s="205"/>
      <c r="V3710" s="205"/>
      <c r="W3710" s="205"/>
      <c r="X3710" s="205"/>
    </row>
    <row r="3711" spans="21:24" x14ac:dyDescent="0.2">
      <c r="U3711" s="205"/>
      <c r="V3711" s="205"/>
      <c r="W3711" s="205"/>
      <c r="X3711" s="205"/>
    </row>
    <row r="3712" spans="21:24" x14ac:dyDescent="0.2">
      <c r="U3712" s="205"/>
      <c r="V3712" s="205"/>
      <c r="W3712" s="205"/>
      <c r="X3712" s="205"/>
    </row>
    <row r="3713" spans="21:24" x14ac:dyDescent="0.2">
      <c r="U3713" s="205"/>
      <c r="V3713" s="205"/>
      <c r="W3713" s="205"/>
      <c r="X3713" s="205"/>
    </row>
    <row r="3714" spans="21:24" x14ac:dyDescent="0.2">
      <c r="U3714" s="205"/>
      <c r="V3714" s="205"/>
      <c r="W3714" s="205"/>
      <c r="X3714" s="205"/>
    </row>
    <row r="3715" spans="21:24" x14ac:dyDescent="0.2">
      <c r="U3715" s="205"/>
      <c r="V3715" s="205"/>
      <c r="W3715" s="205"/>
      <c r="X3715" s="205"/>
    </row>
    <row r="3716" spans="21:24" x14ac:dyDescent="0.2">
      <c r="U3716" s="205"/>
      <c r="V3716" s="205"/>
      <c r="W3716" s="205"/>
      <c r="X3716" s="205"/>
    </row>
    <row r="3717" spans="21:24" x14ac:dyDescent="0.2">
      <c r="U3717" s="205"/>
      <c r="V3717" s="205"/>
      <c r="W3717" s="205"/>
      <c r="X3717" s="205"/>
    </row>
    <row r="3718" spans="21:24" x14ac:dyDescent="0.2">
      <c r="U3718" s="205"/>
      <c r="V3718" s="205"/>
      <c r="W3718" s="205"/>
      <c r="X3718" s="205"/>
    </row>
    <row r="3719" spans="21:24" x14ac:dyDescent="0.2">
      <c r="U3719" s="205"/>
      <c r="V3719" s="205"/>
      <c r="W3719" s="205"/>
      <c r="X3719" s="205"/>
    </row>
    <row r="3720" spans="21:24" x14ac:dyDescent="0.2">
      <c r="U3720" s="205"/>
      <c r="V3720" s="205"/>
      <c r="W3720" s="205"/>
      <c r="X3720" s="205"/>
    </row>
    <row r="3721" spans="21:24" x14ac:dyDescent="0.2">
      <c r="U3721" s="205"/>
      <c r="V3721" s="205"/>
      <c r="W3721" s="205"/>
      <c r="X3721" s="205"/>
    </row>
    <row r="3722" spans="21:24" x14ac:dyDescent="0.2">
      <c r="U3722" s="205"/>
      <c r="V3722" s="205"/>
      <c r="W3722" s="205"/>
      <c r="X3722" s="205"/>
    </row>
    <row r="3723" spans="21:24" x14ac:dyDescent="0.2">
      <c r="U3723" s="205"/>
      <c r="V3723" s="205"/>
      <c r="W3723" s="205"/>
      <c r="X3723" s="205"/>
    </row>
    <row r="3724" spans="21:24" x14ac:dyDescent="0.2">
      <c r="U3724" s="205"/>
      <c r="V3724" s="205"/>
      <c r="W3724" s="205"/>
      <c r="X3724" s="205"/>
    </row>
    <row r="3725" spans="21:24" x14ac:dyDescent="0.2">
      <c r="U3725" s="205"/>
      <c r="V3725" s="205"/>
      <c r="W3725" s="205"/>
      <c r="X3725" s="205"/>
    </row>
    <row r="3726" spans="21:24" x14ac:dyDescent="0.2">
      <c r="U3726" s="205"/>
      <c r="V3726" s="205"/>
      <c r="W3726" s="205"/>
      <c r="X3726" s="205"/>
    </row>
    <row r="3727" spans="21:24" x14ac:dyDescent="0.2">
      <c r="U3727" s="205"/>
      <c r="V3727" s="205"/>
      <c r="W3727" s="205"/>
      <c r="X3727" s="205"/>
    </row>
    <row r="3728" spans="21:24" x14ac:dyDescent="0.2">
      <c r="U3728" s="205"/>
      <c r="V3728" s="205"/>
      <c r="W3728" s="205"/>
      <c r="X3728" s="205"/>
    </row>
    <row r="3729" spans="21:24" x14ac:dyDescent="0.2">
      <c r="U3729" s="205"/>
      <c r="V3729" s="205"/>
      <c r="W3729" s="205"/>
      <c r="X3729" s="205"/>
    </row>
    <row r="3730" spans="21:24" x14ac:dyDescent="0.2">
      <c r="U3730" s="205"/>
      <c r="V3730" s="205"/>
      <c r="W3730" s="205"/>
      <c r="X3730" s="205"/>
    </row>
    <row r="3731" spans="21:24" x14ac:dyDescent="0.2">
      <c r="U3731" s="205"/>
      <c r="V3731" s="205"/>
      <c r="W3731" s="205"/>
      <c r="X3731" s="205"/>
    </row>
    <row r="3732" spans="21:24" x14ac:dyDescent="0.2">
      <c r="U3732" s="205"/>
      <c r="V3732" s="205"/>
      <c r="W3732" s="205"/>
      <c r="X3732" s="205"/>
    </row>
    <row r="3733" spans="21:24" x14ac:dyDescent="0.2">
      <c r="U3733" s="205"/>
      <c r="V3733" s="205"/>
      <c r="W3733" s="205"/>
      <c r="X3733" s="205"/>
    </row>
    <row r="3734" spans="21:24" x14ac:dyDescent="0.2">
      <c r="U3734" s="205"/>
      <c r="V3734" s="205"/>
      <c r="W3734" s="205"/>
      <c r="X3734" s="205"/>
    </row>
    <row r="3735" spans="21:24" x14ac:dyDescent="0.2">
      <c r="U3735" s="205"/>
      <c r="V3735" s="205"/>
      <c r="W3735" s="205"/>
      <c r="X3735" s="205"/>
    </row>
    <row r="3736" spans="21:24" x14ac:dyDescent="0.2">
      <c r="U3736" s="205"/>
      <c r="V3736" s="205"/>
      <c r="W3736" s="205"/>
      <c r="X3736" s="205"/>
    </row>
    <row r="3737" spans="21:24" x14ac:dyDescent="0.2">
      <c r="U3737" s="205"/>
      <c r="V3737" s="205"/>
      <c r="W3737" s="205"/>
      <c r="X3737" s="205"/>
    </row>
    <row r="3738" spans="21:24" x14ac:dyDescent="0.2">
      <c r="U3738" s="205"/>
      <c r="V3738" s="205"/>
      <c r="W3738" s="205"/>
      <c r="X3738" s="205"/>
    </row>
    <row r="3739" spans="21:24" x14ac:dyDescent="0.2">
      <c r="U3739" s="205"/>
      <c r="V3739" s="205"/>
      <c r="W3739" s="205"/>
      <c r="X3739" s="205"/>
    </row>
    <row r="3740" spans="21:24" x14ac:dyDescent="0.2">
      <c r="U3740" s="205"/>
      <c r="V3740" s="205"/>
      <c r="W3740" s="205"/>
      <c r="X3740" s="205"/>
    </row>
    <row r="3741" spans="21:24" x14ac:dyDescent="0.2">
      <c r="U3741" s="205"/>
      <c r="V3741" s="205"/>
      <c r="W3741" s="205"/>
      <c r="X3741" s="205"/>
    </row>
    <row r="3742" spans="21:24" x14ac:dyDescent="0.2">
      <c r="U3742" s="205"/>
      <c r="V3742" s="205"/>
      <c r="W3742" s="205"/>
      <c r="X3742" s="205"/>
    </row>
    <row r="3743" spans="21:24" x14ac:dyDescent="0.2">
      <c r="U3743" s="205"/>
      <c r="V3743" s="205"/>
      <c r="W3743" s="205"/>
      <c r="X3743" s="205"/>
    </row>
    <row r="3744" spans="21:24" x14ac:dyDescent="0.2">
      <c r="U3744" s="205"/>
      <c r="V3744" s="205"/>
      <c r="W3744" s="205"/>
      <c r="X3744" s="205"/>
    </row>
    <row r="3745" spans="21:24" x14ac:dyDescent="0.2">
      <c r="U3745" s="205"/>
      <c r="V3745" s="205"/>
      <c r="W3745" s="205"/>
      <c r="X3745" s="205"/>
    </row>
    <row r="3746" spans="21:24" x14ac:dyDescent="0.2">
      <c r="U3746" s="205"/>
      <c r="V3746" s="205"/>
      <c r="W3746" s="205"/>
      <c r="X3746" s="205"/>
    </row>
    <row r="3747" spans="21:24" x14ac:dyDescent="0.2">
      <c r="U3747" s="205"/>
      <c r="V3747" s="205"/>
      <c r="W3747" s="205"/>
      <c r="X3747" s="205"/>
    </row>
    <row r="3748" spans="21:24" x14ac:dyDescent="0.2">
      <c r="U3748" s="205"/>
      <c r="V3748" s="205"/>
      <c r="W3748" s="205"/>
      <c r="X3748" s="205"/>
    </row>
    <row r="3749" spans="21:24" x14ac:dyDescent="0.2">
      <c r="U3749" s="205"/>
      <c r="V3749" s="205"/>
      <c r="W3749" s="205"/>
      <c r="X3749" s="205"/>
    </row>
    <row r="3750" spans="21:24" x14ac:dyDescent="0.2">
      <c r="U3750" s="205"/>
      <c r="V3750" s="205"/>
      <c r="W3750" s="205"/>
      <c r="X3750" s="205"/>
    </row>
    <row r="3751" spans="21:24" x14ac:dyDescent="0.2">
      <c r="U3751" s="205"/>
      <c r="V3751" s="205"/>
      <c r="W3751" s="205"/>
      <c r="X3751" s="205"/>
    </row>
    <row r="3752" spans="21:24" x14ac:dyDescent="0.2">
      <c r="U3752" s="205"/>
      <c r="V3752" s="205"/>
      <c r="W3752" s="205"/>
      <c r="X3752" s="205"/>
    </row>
    <row r="3753" spans="21:24" x14ac:dyDescent="0.2">
      <c r="U3753" s="205"/>
      <c r="V3753" s="205"/>
      <c r="W3753" s="205"/>
      <c r="X3753" s="205"/>
    </row>
    <row r="3754" spans="21:24" x14ac:dyDescent="0.2">
      <c r="U3754" s="205"/>
      <c r="V3754" s="205"/>
      <c r="W3754" s="205"/>
      <c r="X3754" s="205"/>
    </row>
    <row r="3755" spans="21:24" x14ac:dyDescent="0.2">
      <c r="U3755" s="205"/>
      <c r="V3755" s="205"/>
      <c r="W3755" s="205"/>
      <c r="X3755" s="205"/>
    </row>
    <row r="3756" spans="21:24" x14ac:dyDescent="0.2">
      <c r="U3756" s="205"/>
      <c r="V3756" s="205"/>
      <c r="W3756" s="205"/>
      <c r="X3756" s="205"/>
    </row>
    <row r="3757" spans="21:24" x14ac:dyDescent="0.2">
      <c r="U3757" s="205"/>
      <c r="V3757" s="205"/>
      <c r="W3757" s="205"/>
      <c r="X3757" s="205"/>
    </row>
    <row r="3758" spans="21:24" x14ac:dyDescent="0.2">
      <c r="U3758" s="205"/>
      <c r="V3758" s="205"/>
      <c r="W3758" s="205"/>
      <c r="X3758" s="205"/>
    </row>
    <row r="3759" spans="21:24" x14ac:dyDescent="0.2">
      <c r="U3759" s="205"/>
      <c r="V3759" s="205"/>
      <c r="W3759" s="205"/>
      <c r="X3759" s="205"/>
    </row>
    <row r="3760" spans="21:24" x14ac:dyDescent="0.2">
      <c r="U3760" s="205"/>
      <c r="V3760" s="205"/>
      <c r="W3760" s="205"/>
      <c r="X3760" s="205"/>
    </row>
    <row r="3761" spans="21:24" x14ac:dyDescent="0.2">
      <c r="U3761" s="205"/>
      <c r="V3761" s="205"/>
      <c r="W3761" s="205"/>
      <c r="X3761" s="205"/>
    </row>
    <row r="3762" spans="21:24" x14ac:dyDescent="0.2">
      <c r="U3762" s="205"/>
      <c r="V3762" s="205"/>
      <c r="W3762" s="205"/>
      <c r="X3762" s="205"/>
    </row>
    <row r="3763" spans="21:24" x14ac:dyDescent="0.2">
      <c r="U3763" s="205"/>
      <c r="V3763" s="205"/>
      <c r="W3763" s="205"/>
      <c r="X3763" s="205"/>
    </row>
    <row r="3764" spans="21:24" x14ac:dyDescent="0.2">
      <c r="U3764" s="205"/>
      <c r="V3764" s="205"/>
      <c r="W3764" s="205"/>
      <c r="X3764" s="205"/>
    </row>
    <row r="3765" spans="21:24" x14ac:dyDescent="0.2">
      <c r="U3765" s="205"/>
      <c r="V3765" s="205"/>
      <c r="W3765" s="205"/>
      <c r="X3765" s="205"/>
    </row>
    <row r="3766" spans="21:24" x14ac:dyDescent="0.2">
      <c r="U3766" s="205"/>
      <c r="V3766" s="205"/>
      <c r="W3766" s="205"/>
      <c r="X3766" s="205"/>
    </row>
    <row r="3767" spans="21:24" x14ac:dyDescent="0.2">
      <c r="U3767" s="205"/>
      <c r="V3767" s="205"/>
      <c r="W3767" s="205"/>
      <c r="X3767" s="205"/>
    </row>
    <row r="3768" spans="21:24" x14ac:dyDescent="0.2">
      <c r="U3768" s="205"/>
      <c r="V3768" s="205"/>
      <c r="W3768" s="205"/>
      <c r="X3768" s="205"/>
    </row>
    <row r="3769" spans="21:24" x14ac:dyDescent="0.2">
      <c r="U3769" s="205"/>
      <c r="V3769" s="205"/>
      <c r="W3769" s="205"/>
      <c r="X3769" s="205"/>
    </row>
    <row r="3770" spans="21:24" x14ac:dyDescent="0.2">
      <c r="U3770" s="205"/>
      <c r="V3770" s="205"/>
      <c r="W3770" s="205"/>
      <c r="X3770" s="205"/>
    </row>
    <row r="3771" spans="21:24" x14ac:dyDescent="0.2">
      <c r="U3771" s="205"/>
      <c r="V3771" s="205"/>
      <c r="W3771" s="205"/>
      <c r="X3771" s="205"/>
    </row>
    <row r="3772" spans="21:24" x14ac:dyDescent="0.2">
      <c r="U3772" s="205"/>
      <c r="V3772" s="205"/>
      <c r="W3772" s="205"/>
      <c r="X3772" s="205"/>
    </row>
    <row r="3773" spans="21:24" x14ac:dyDescent="0.2">
      <c r="U3773" s="205"/>
      <c r="V3773" s="205"/>
      <c r="W3773" s="205"/>
      <c r="X3773" s="205"/>
    </row>
    <row r="3774" spans="21:24" x14ac:dyDescent="0.2">
      <c r="U3774" s="205"/>
      <c r="V3774" s="205"/>
      <c r="W3774" s="205"/>
      <c r="X3774" s="205"/>
    </row>
    <row r="3775" spans="21:24" x14ac:dyDescent="0.2">
      <c r="U3775" s="205"/>
      <c r="V3775" s="205"/>
      <c r="W3775" s="205"/>
      <c r="X3775" s="205"/>
    </row>
    <row r="3776" spans="21:24" x14ac:dyDescent="0.2">
      <c r="U3776" s="205"/>
      <c r="V3776" s="205"/>
      <c r="W3776" s="205"/>
      <c r="X3776" s="205"/>
    </row>
    <row r="3777" spans="21:24" x14ac:dyDescent="0.2">
      <c r="U3777" s="205"/>
      <c r="V3777" s="205"/>
      <c r="W3777" s="205"/>
      <c r="X3777" s="205"/>
    </row>
    <row r="3778" spans="21:24" x14ac:dyDescent="0.2">
      <c r="U3778" s="205"/>
      <c r="V3778" s="205"/>
      <c r="W3778" s="205"/>
      <c r="X3778" s="205"/>
    </row>
    <row r="3779" spans="21:24" x14ac:dyDescent="0.2">
      <c r="U3779" s="205"/>
      <c r="V3779" s="205"/>
      <c r="W3779" s="205"/>
      <c r="X3779" s="205"/>
    </row>
    <row r="3780" spans="21:24" x14ac:dyDescent="0.2">
      <c r="U3780" s="205"/>
      <c r="V3780" s="205"/>
      <c r="W3780" s="205"/>
      <c r="X3780" s="205"/>
    </row>
    <row r="3781" spans="21:24" x14ac:dyDescent="0.2">
      <c r="U3781" s="205"/>
      <c r="V3781" s="205"/>
      <c r="W3781" s="205"/>
      <c r="X3781" s="205"/>
    </row>
    <row r="3782" spans="21:24" x14ac:dyDescent="0.2">
      <c r="U3782" s="205"/>
      <c r="V3782" s="205"/>
      <c r="W3782" s="205"/>
      <c r="X3782" s="205"/>
    </row>
    <row r="3783" spans="21:24" x14ac:dyDescent="0.2">
      <c r="U3783" s="205"/>
      <c r="V3783" s="205"/>
      <c r="W3783" s="205"/>
      <c r="X3783" s="205"/>
    </row>
    <row r="3784" spans="21:24" x14ac:dyDescent="0.2">
      <c r="U3784" s="205"/>
      <c r="V3784" s="205"/>
      <c r="W3784" s="205"/>
      <c r="X3784" s="205"/>
    </row>
    <row r="3785" spans="21:24" x14ac:dyDescent="0.2">
      <c r="U3785" s="205"/>
      <c r="V3785" s="205"/>
      <c r="W3785" s="205"/>
      <c r="X3785" s="205"/>
    </row>
    <row r="3786" spans="21:24" x14ac:dyDescent="0.2">
      <c r="U3786" s="205"/>
      <c r="V3786" s="205"/>
      <c r="W3786" s="205"/>
      <c r="X3786" s="205"/>
    </row>
    <row r="3787" spans="21:24" x14ac:dyDescent="0.2">
      <c r="U3787" s="205"/>
      <c r="V3787" s="205"/>
      <c r="W3787" s="205"/>
      <c r="X3787" s="205"/>
    </row>
    <row r="3788" spans="21:24" x14ac:dyDescent="0.2">
      <c r="U3788" s="205"/>
      <c r="V3788" s="205"/>
      <c r="W3788" s="205"/>
      <c r="X3788" s="205"/>
    </row>
    <row r="3789" spans="21:24" x14ac:dyDescent="0.2">
      <c r="U3789" s="205"/>
      <c r="V3789" s="205"/>
      <c r="W3789" s="205"/>
      <c r="X3789" s="205"/>
    </row>
    <row r="3790" spans="21:24" x14ac:dyDescent="0.2">
      <c r="U3790" s="205"/>
      <c r="V3790" s="205"/>
      <c r="W3790" s="205"/>
      <c r="X3790" s="205"/>
    </row>
    <row r="3791" spans="21:24" x14ac:dyDescent="0.2">
      <c r="U3791" s="205"/>
      <c r="V3791" s="205"/>
      <c r="W3791" s="205"/>
      <c r="X3791" s="205"/>
    </row>
    <row r="3792" spans="21:24" x14ac:dyDescent="0.2">
      <c r="U3792" s="205"/>
      <c r="V3792" s="205"/>
      <c r="W3792" s="205"/>
      <c r="X3792" s="205"/>
    </row>
    <row r="3793" spans="21:24" x14ac:dyDescent="0.2">
      <c r="U3793" s="205"/>
      <c r="V3793" s="205"/>
      <c r="W3793" s="205"/>
      <c r="X3793" s="205"/>
    </row>
    <row r="3794" spans="21:24" x14ac:dyDescent="0.2">
      <c r="U3794" s="205"/>
      <c r="V3794" s="205"/>
      <c r="W3794" s="205"/>
      <c r="X3794" s="205"/>
    </row>
    <row r="3795" spans="21:24" x14ac:dyDescent="0.2">
      <c r="U3795" s="205"/>
      <c r="V3795" s="205"/>
      <c r="W3795" s="205"/>
      <c r="X3795" s="205"/>
    </row>
    <row r="3796" spans="21:24" x14ac:dyDescent="0.2">
      <c r="U3796" s="205"/>
      <c r="V3796" s="205"/>
      <c r="W3796" s="205"/>
      <c r="X3796" s="205"/>
    </row>
    <row r="3797" spans="21:24" x14ac:dyDescent="0.2">
      <c r="U3797" s="205"/>
      <c r="V3797" s="205"/>
      <c r="W3797" s="205"/>
      <c r="X3797" s="205"/>
    </row>
    <row r="3798" spans="21:24" x14ac:dyDescent="0.2">
      <c r="U3798" s="205"/>
      <c r="V3798" s="205"/>
      <c r="W3798" s="205"/>
      <c r="X3798" s="205"/>
    </row>
    <row r="3799" spans="21:24" x14ac:dyDescent="0.2">
      <c r="U3799" s="205"/>
      <c r="V3799" s="205"/>
      <c r="W3799" s="205"/>
      <c r="X3799" s="205"/>
    </row>
    <row r="3800" spans="21:24" x14ac:dyDescent="0.2">
      <c r="U3800" s="205"/>
      <c r="V3800" s="205"/>
      <c r="W3800" s="205"/>
      <c r="X3800" s="205"/>
    </row>
    <row r="3801" spans="21:24" x14ac:dyDescent="0.2">
      <c r="U3801" s="205"/>
      <c r="V3801" s="205"/>
      <c r="W3801" s="205"/>
      <c r="X3801" s="205"/>
    </row>
    <row r="3802" spans="21:24" x14ac:dyDescent="0.2">
      <c r="U3802" s="205"/>
      <c r="V3802" s="205"/>
      <c r="W3802" s="205"/>
      <c r="X3802" s="205"/>
    </row>
    <row r="3803" spans="21:24" x14ac:dyDescent="0.2">
      <c r="U3803" s="205"/>
      <c r="V3803" s="205"/>
      <c r="W3803" s="205"/>
      <c r="X3803" s="205"/>
    </row>
    <row r="3804" spans="21:24" x14ac:dyDescent="0.2">
      <c r="U3804" s="205"/>
      <c r="V3804" s="205"/>
      <c r="W3804" s="205"/>
      <c r="X3804" s="205"/>
    </row>
    <row r="3805" spans="21:24" x14ac:dyDescent="0.2">
      <c r="U3805" s="205"/>
      <c r="V3805" s="205"/>
      <c r="W3805" s="205"/>
      <c r="X3805" s="205"/>
    </row>
    <row r="3806" spans="21:24" x14ac:dyDescent="0.2">
      <c r="U3806" s="205"/>
      <c r="V3806" s="205"/>
      <c r="W3806" s="205"/>
      <c r="X3806" s="205"/>
    </row>
    <row r="3807" spans="21:24" x14ac:dyDescent="0.2">
      <c r="U3807" s="205"/>
      <c r="V3807" s="205"/>
      <c r="W3807" s="205"/>
      <c r="X3807" s="205"/>
    </row>
    <row r="3808" spans="21:24" x14ac:dyDescent="0.2">
      <c r="U3808" s="205"/>
      <c r="V3808" s="205"/>
      <c r="W3808" s="205"/>
      <c r="X3808" s="205"/>
    </row>
    <row r="3809" spans="21:24" x14ac:dyDescent="0.2">
      <c r="U3809" s="205"/>
      <c r="V3809" s="205"/>
      <c r="W3809" s="205"/>
      <c r="X3809" s="205"/>
    </row>
    <row r="3810" spans="21:24" x14ac:dyDescent="0.2">
      <c r="U3810" s="205"/>
      <c r="V3810" s="205"/>
      <c r="W3810" s="205"/>
      <c r="X3810" s="205"/>
    </row>
    <row r="3811" spans="21:24" x14ac:dyDescent="0.2">
      <c r="U3811" s="205"/>
      <c r="V3811" s="205"/>
      <c r="W3811" s="205"/>
      <c r="X3811" s="205"/>
    </row>
    <row r="3812" spans="21:24" x14ac:dyDescent="0.2">
      <c r="U3812" s="205"/>
      <c r="V3812" s="205"/>
      <c r="W3812" s="205"/>
      <c r="X3812" s="205"/>
    </row>
    <row r="3813" spans="21:24" x14ac:dyDescent="0.2">
      <c r="U3813" s="205"/>
      <c r="V3813" s="205"/>
      <c r="W3813" s="205"/>
      <c r="X3813" s="205"/>
    </row>
    <row r="3814" spans="21:24" x14ac:dyDescent="0.2">
      <c r="U3814" s="205"/>
      <c r="V3814" s="205"/>
      <c r="W3814" s="205"/>
      <c r="X3814" s="205"/>
    </row>
    <row r="3815" spans="21:24" x14ac:dyDescent="0.2">
      <c r="U3815" s="205"/>
      <c r="V3815" s="205"/>
      <c r="W3815" s="205"/>
      <c r="X3815" s="205"/>
    </row>
    <row r="3816" spans="21:24" x14ac:dyDescent="0.2">
      <c r="U3816" s="205"/>
      <c r="V3816" s="205"/>
      <c r="W3816" s="205"/>
      <c r="X3816" s="205"/>
    </row>
    <row r="3817" spans="21:24" x14ac:dyDescent="0.2">
      <c r="U3817" s="205"/>
      <c r="V3817" s="205"/>
      <c r="W3817" s="205"/>
      <c r="X3817" s="205"/>
    </row>
    <row r="3818" spans="21:24" x14ac:dyDescent="0.2">
      <c r="U3818" s="205"/>
      <c r="V3818" s="205"/>
      <c r="W3818" s="205"/>
      <c r="X3818" s="205"/>
    </row>
    <row r="3819" spans="21:24" x14ac:dyDescent="0.2">
      <c r="U3819" s="205"/>
      <c r="V3819" s="205"/>
      <c r="W3819" s="205"/>
      <c r="X3819" s="205"/>
    </row>
    <row r="3820" spans="21:24" x14ac:dyDescent="0.2">
      <c r="U3820" s="205"/>
      <c r="V3820" s="205"/>
      <c r="W3820" s="205"/>
      <c r="X3820" s="205"/>
    </row>
    <row r="3821" spans="21:24" x14ac:dyDescent="0.2">
      <c r="U3821" s="205"/>
      <c r="V3821" s="205"/>
      <c r="W3821" s="205"/>
      <c r="X3821" s="205"/>
    </row>
    <row r="3822" spans="21:24" x14ac:dyDescent="0.2">
      <c r="U3822" s="205"/>
      <c r="V3822" s="205"/>
      <c r="W3822" s="205"/>
      <c r="X3822" s="205"/>
    </row>
    <row r="3823" spans="21:24" x14ac:dyDescent="0.2">
      <c r="U3823" s="205"/>
      <c r="V3823" s="205"/>
      <c r="W3823" s="205"/>
      <c r="X3823" s="205"/>
    </row>
    <row r="3824" spans="21:24" x14ac:dyDescent="0.2">
      <c r="U3824" s="205"/>
      <c r="V3824" s="205"/>
      <c r="W3824" s="205"/>
      <c r="X3824" s="205"/>
    </row>
    <row r="3825" spans="21:24" x14ac:dyDescent="0.2">
      <c r="U3825" s="205"/>
      <c r="V3825" s="205"/>
      <c r="W3825" s="205"/>
      <c r="X3825" s="205"/>
    </row>
    <row r="3826" spans="21:24" x14ac:dyDescent="0.2">
      <c r="U3826" s="205"/>
      <c r="V3826" s="205"/>
      <c r="W3826" s="205"/>
      <c r="X3826" s="205"/>
    </row>
    <row r="3827" spans="21:24" x14ac:dyDescent="0.2">
      <c r="U3827" s="205"/>
      <c r="V3827" s="205"/>
      <c r="W3827" s="205"/>
      <c r="X3827" s="205"/>
    </row>
    <row r="3828" spans="21:24" x14ac:dyDescent="0.2">
      <c r="U3828" s="205"/>
      <c r="V3828" s="205"/>
      <c r="W3828" s="205"/>
      <c r="X3828" s="205"/>
    </row>
    <row r="3829" spans="21:24" x14ac:dyDescent="0.2">
      <c r="U3829" s="205"/>
      <c r="V3829" s="205"/>
      <c r="W3829" s="205"/>
      <c r="X3829" s="205"/>
    </row>
    <row r="3830" spans="21:24" x14ac:dyDescent="0.2">
      <c r="U3830" s="205"/>
      <c r="V3830" s="205"/>
      <c r="W3830" s="205"/>
      <c r="X3830" s="205"/>
    </row>
    <row r="3831" spans="21:24" x14ac:dyDescent="0.2">
      <c r="U3831" s="205"/>
      <c r="V3831" s="205"/>
      <c r="W3831" s="205"/>
      <c r="X3831" s="205"/>
    </row>
    <row r="3832" spans="21:24" x14ac:dyDescent="0.2">
      <c r="U3832" s="205"/>
      <c r="V3832" s="205"/>
      <c r="W3832" s="205"/>
      <c r="X3832" s="205"/>
    </row>
    <row r="3833" spans="21:24" x14ac:dyDescent="0.2">
      <c r="U3833" s="205"/>
      <c r="V3833" s="205"/>
      <c r="W3833" s="205"/>
      <c r="X3833" s="205"/>
    </row>
    <row r="3834" spans="21:24" x14ac:dyDescent="0.2">
      <c r="U3834" s="205"/>
      <c r="V3834" s="205"/>
      <c r="W3834" s="205"/>
      <c r="X3834" s="205"/>
    </row>
    <row r="3835" spans="21:24" x14ac:dyDescent="0.2">
      <c r="U3835" s="205"/>
      <c r="V3835" s="205"/>
      <c r="W3835" s="205"/>
      <c r="X3835" s="205"/>
    </row>
    <row r="3836" spans="21:24" x14ac:dyDescent="0.2">
      <c r="U3836" s="205"/>
      <c r="V3836" s="205"/>
      <c r="W3836" s="205"/>
      <c r="X3836" s="205"/>
    </row>
    <row r="3837" spans="21:24" x14ac:dyDescent="0.2">
      <c r="U3837" s="205"/>
      <c r="V3837" s="205"/>
      <c r="W3837" s="205"/>
      <c r="X3837" s="205"/>
    </row>
    <row r="3838" spans="21:24" x14ac:dyDescent="0.2">
      <c r="U3838" s="205"/>
      <c r="V3838" s="205"/>
      <c r="W3838" s="205"/>
      <c r="X3838" s="205"/>
    </row>
    <row r="3839" spans="21:24" x14ac:dyDescent="0.2">
      <c r="U3839" s="205"/>
      <c r="V3839" s="205"/>
      <c r="W3839" s="205"/>
      <c r="X3839" s="205"/>
    </row>
    <row r="3840" spans="21:24" x14ac:dyDescent="0.2">
      <c r="U3840" s="205"/>
      <c r="V3840" s="205"/>
      <c r="W3840" s="205"/>
      <c r="X3840" s="205"/>
    </row>
    <row r="3841" spans="21:24" x14ac:dyDescent="0.2">
      <c r="U3841" s="205"/>
      <c r="V3841" s="205"/>
      <c r="W3841" s="205"/>
      <c r="X3841" s="205"/>
    </row>
    <row r="3842" spans="21:24" x14ac:dyDescent="0.2">
      <c r="U3842" s="205"/>
      <c r="V3842" s="205"/>
      <c r="W3842" s="205"/>
      <c r="X3842" s="205"/>
    </row>
    <row r="3843" spans="21:24" x14ac:dyDescent="0.2">
      <c r="U3843" s="205"/>
      <c r="V3843" s="205"/>
      <c r="W3843" s="205"/>
      <c r="X3843" s="205"/>
    </row>
    <row r="3844" spans="21:24" x14ac:dyDescent="0.2">
      <c r="U3844" s="205"/>
      <c r="V3844" s="205"/>
      <c r="W3844" s="205"/>
      <c r="X3844" s="205"/>
    </row>
    <row r="3845" spans="21:24" x14ac:dyDescent="0.2">
      <c r="U3845" s="205"/>
      <c r="V3845" s="205"/>
      <c r="W3845" s="205"/>
      <c r="X3845" s="205"/>
    </row>
    <row r="3846" spans="21:24" x14ac:dyDescent="0.2">
      <c r="U3846" s="205"/>
      <c r="V3846" s="205"/>
      <c r="W3846" s="205"/>
      <c r="X3846" s="205"/>
    </row>
    <row r="3847" spans="21:24" x14ac:dyDescent="0.2">
      <c r="U3847" s="205"/>
      <c r="V3847" s="205"/>
      <c r="W3847" s="205"/>
      <c r="X3847" s="205"/>
    </row>
    <row r="3848" spans="21:24" x14ac:dyDescent="0.2">
      <c r="U3848" s="205"/>
      <c r="V3848" s="205"/>
      <c r="W3848" s="205"/>
      <c r="X3848" s="205"/>
    </row>
    <row r="3849" spans="21:24" x14ac:dyDescent="0.2">
      <c r="U3849" s="205"/>
      <c r="V3849" s="205"/>
      <c r="W3849" s="205"/>
      <c r="X3849" s="205"/>
    </row>
    <row r="3850" spans="21:24" x14ac:dyDescent="0.2">
      <c r="U3850" s="205"/>
      <c r="V3850" s="205"/>
      <c r="W3850" s="205"/>
      <c r="X3850" s="205"/>
    </row>
    <row r="3851" spans="21:24" x14ac:dyDescent="0.2">
      <c r="U3851" s="205"/>
      <c r="V3851" s="205"/>
      <c r="W3851" s="205"/>
      <c r="X3851" s="205"/>
    </row>
    <row r="3852" spans="21:24" x14ac:dyDescent="0.2">
      <c r="U3852" s="205"/>
      <c r="V3852" s="205"/>
      <c r="W3852" s="205"/>
      <c r="X3852" s="205"/>
    </row>
    <row r="3853" spans="21:24" x14ac:dyDescent="0.2">
      <c r="U3853" s="205"/>
      <c r="V3853" s="205"/>
      <c r="W3853" s="205"/>
      <c r="X3853" s="205"/>
    </row>
    <row r="3854" spans="21:24" x14ac:dyDescent="0.2">
      <c r="U3854" s="205"/>
      <c r="V3854" s="205"/>
      <c r="W3854" s="205"/>
      <c r="X3854" s="205"/>
    </row>
    <row r="3855" spans="21:24" x14ac:dyDescent="0.2">
      <c r="U3855" s="205"/>
      <c r="V3855" s="205"/>
      <c r="W3855" s="205"/>
      <c r="X3855" s="205"/>
    </row>
    <row r="3856" spans="21:24" x14ac:dyDescent="0.2">
      <c r="U3856" s="205"/>
      <c r="V3856" s="205"/>
      <c r="W3856" s="205"/>
      <c r="X3856" s="205"/>
    </row>
    <row r="3857" spans="21:24" x14ac:dyDescent="0.2">
      <c r="U3857" s="205"/>
      <c r="V3857" s="205"/>
      <c r="W3857" s="205"/>
      <c r="X3857" s="205"/>
    </row>
    <row r="3858" spans="21:24" x14ac:dyDescent="0.2">
      <c r="U3858" s="205"/>
      <c r="V3858" s="205"/>
      <c r="W3858" s="205"/>
      <c r="X3858" s="205"/>
    </row>
    <row r="3859" spans="21:24" x14ac:dyDescent="0.2">
      <c r="U3859" s="205"/>
      <c r="V3859" s="205"/>
      <c r="W3859" s="205"/>
      <c r="X3859" s="205"/>
    </row>
    <row r="3860" spans="21:24" x14ac:dyDescent="0.2">
      <c r="U3860" s="205"/>
      <c r="V3860" s="205"/>
      <c r="W3860" s="205"/>
      <c r="X3860" s="205"/>
    </row>
    <row r="3861" spans="21:24" x14ac:dyDescent="0.2">
      <c r="U3861" s="205"/>
      <c r="V3861" s="205"/>
      <c r="W3861" s="205"/>
      <c r="X3861" s="205"/>
    </row>
    <row r="3862" spans="21:24" x14ac:dyDescent="0.2">
      <c r="U3862" s="205"/>
      <c r="V3862" s="205"/>
      <c r="W3862" s="205"/>
      <c r="X3862" s="205"/>
    </row>
    <row r="3863" spans="21:24" x14ac:dyDescent="0.2">
      <c r="U3863" s="205"/>
      <c r="V3863" s="205"/>
      <c r="W3863" s="205"/>
      <c r="X3863" s="205"/>
    </row>
    <row r="3864" spans="21:24" x14ac:dyDescent="0.2">
      <c r="U3864" s="205"/>
      <c r="V3864" s="205"/>
      <c r="W3864" s="205"/>
      <c r="X3864" s="205"/>
    </row>
    <row r="3865" spans="21:24" x14ac:dyDescent="0.2">
      <c r="U3865" s="205"/>
      <c r="V3865" s="205"/>
      <c r="W3865" s="205"/>
      <c r="X3865" s="205"/>
    </row>
    <row r="3866" spans="21:24" x14ac:dyDescent="0.2">
      <c r="U3866" s="205"/>
      <c r="V3866" s="205"/>
      <c r="W3866" s="205"/>
      <c r="X3866" s="205"/>
    </row>
    <row r="3867" spans="21:24" x14ac:dyDescent="0.2">
      <c r="U3867" s="205"/>
      <c r="V3867" s="205"/>
      <c r="W3867" s="205"/>
      <c r="X3867" s="205"/>
    </row>
    <row r="3868" spans="21:24" x14ac:dyDescent="0.2">
      <c r="U3868" s="205"/>
      <c r="V3868" s="205"/>
      <c r="W3868" s="205"/>
      <c r="X3868" s="205"/>
    </row>
    <row r="3869" spans="21:24" x14ac:dyDescent="0.2">
      <c r="U3869" s="205"/>
      <c r="V3869" s="205"/>
      <c r="W3869" s="205"/>
      <c r="X3869" s="205"/>
    </row>
    <row r="3870" spans="21:24" x14ac:dyDescent="0.2">
      <c r="U3870" s="205"/>
      <c r="V3870" s="205"/>
      <c r="W3870" s="205"/>
      <c r="X3870" s="205"/>
    </row>
    <row r="3871" spans="21:24" x14ac:dyDescent="0.2">
      <c r="U3871" s="205"/>
      <c r="V3871" s="205"/>
      <c r="W3871" s="205"/>
      <c r="X3871" s="205"/>
    </row>
    <row r="3872" spans="21:24" x14ac:dyDescent="0.2">
      <c r="U3872" s="205"/>
      <c r="V3872" s="205"/>
      <c r="W3872" s="205"/>
      <c r="X3872" s="205"/>
    </row>
    <row r="3873" spans="21:24" x14ac:dyDescent="0.2">
      <c r="U3873" s="205"/>
      <c r="V3873" s="205"/>
      <c r="W3873" s="205"/>
      <c r="X3873" s="205"/>
    </row>
    <row r="3874" spans="21:24" x14ac:dyDescent="0.2">
      <c r="U3874" s="205"/>
      <c r="V3874" s="205"/>
      <c r="W3874" s="205"/>
      <c r="X3874" s="205"/>
    </row>
    <row r="3875" spans="21:24" x14ac:dyDescent="0.2">
      <c r="U3875" s="205"/>
      <c r="V3875" s="205"/>
      <c r="W3875" s="205"/>
      <c r="X3875" s="205"/>
    </row>
    <row r="3876" spans="21:24" x14ac:dyDescent="0.2">
      <c r="U3876" s="205"/>
      <c r="V3876" s="205"/>
      <c r="W3876" s="205"/>
      <c r="X3876" s="205"/>
    </row>
    <row r="3877" spans="21:24" x14ac:dyDescent="0.2">
      <c r="U3877" s="205"/>
      <c r="V3877" s="205"/>
      <c r="W3877" s="205"/>
      <c r="X3877" s="205"/>
    </row>
    <row r="3878" spans="21:24" x14ac:dyDescent="0.2">
      <c r="U3878" s="205"/>
      <c r="V3878" s="205"/>
      <c r="W3878" s="205"/>
      <c r="X3878" s="205"/>
    </row>
    <row r="3879" spans="21:24" x14ac:dyDescent="0.2">
      <c r="U3879" s="205"/>
      <c r="V3879" s="205"/>
      <c r="W3879" s="205"/>
      <c r="X3879" s="205"/>
    </row>
    <row r="3880" spans="21:24" x14ac:dyDescent="0.2">
      <c r="U3880" s="205"/>
      <c r="V3880" s="205"/>
      <c r="W3880" s="205"/>
      <c r="X3880" s="205"/>
    </row>
    <row r="3881" spans="21:24" x14ac:dyDescent="0.2">
      <c r="U3881" s="205"/>
      <c r="V3881" s="205"/>
      <c r="W3881" s="205"/>
      <c r="X3881" s="205"/>
    </row>
    <row r="3882" spans="21:24" x14ac:dyDescent="0.2">
      <c r="U3882" s="205"/>
      <c r="V3882" s="205"/>
      <c r="W3882" s="205"/>
      <c r="X3882" s="205"/>
    </row>
    <row r="3883" spans="21:24" x14ac:dyDescent="0.2">
      <c r="U3883" s="205"/>
      <c r="V3883" s="205"/>
      <c r="W3883" s="205"/>
      <c r="X3883" s="205"/>
    </row>
    <row r="3884" spans="21:24" x14ac:dyDescent="0.2">
      <c r="U3884" s="205"/>
      <c r="V3884" s="205"/>
      <c r="W3884" s="205"/>
      <c r="X3884" s="205"/>
    </row>
    <row r="3885" spans="21:24" x14ac:dyDescent="0.2">
      <c r="U3885" s="205"/>
      <c r="V3885" s="205"/>
      <c r="W3885" s="205"/>
      <c r="X3885" s="205"/>
    </row>
    <row r="3886" spans="21:24" x14ac:dyDescent="0.2">
      <c r="U3886" s="205"/>
      <c r="V3886" s="205"/>
      <c r="W3886" s="205"/>
      <c r="X3886" s="205"/>
    </row>
    <row r="3887" spans="21:24" x14ac:dyDescent="0.2">
      <c r="U3887" s="205"/>
      <c r="V3887" s="205"/>
      <c r="W3887" s="205"/>
      <c r="X3887" s="205"/>
    </row>
    <row r="3888" spans="21:24" x14ac:dyDescent="0.2">
      <c r="U3888" s="205"/>
      <c r="V3888" s="205"/>
      <c r="W3888" s="205"/>
      <c r="X3888" s="205"/>
    </row>
    <row r="3889" spans="21:24" x14ac:dyDescent="0.2">
      <c r="U3889" s="205"/>
      <c r="V3889" s="205"/>
      <c r="W3889" s="205"/>
      <c r="X3889" s="205"/>
    </row>
    <row r="3890" spans="21:24" x14ac:dyDescent="0.2">
      <c r="U3890" s="205"/>
      <c r="V3890" s="205"/>
      <c r="W3890" s="205"/>
      <c r="X3890" s="205"/>
    </row>
    <row r="3891" spans="21:24" x14ac:dyDescent="0.2">
      <c r="U3891" s="205"/>
      <c r="V3891" s="205"/>
      <c r="W3891" s="205"/>
      <c r="X3891" s="205"/>
    </row>
    <row r="3892" spans="21:24" x14ac:dyDescent="0.2">
      <c r="U3892" s="205"/>
      <c r="V3892" s="205"/>
      <c r="W3892" s="205"/>
      <c r="X3892" s="205"/>
    </row>
    <row r="3893" spans="21:24" x14ac:dyDescent="0.2">
      <c r="U3893" s="205"/>
      <c r="V3893" s="205"/>
      <c r="W3893" s="205"/>
      <c r="X3893" s="205"/>
    </row>
    <row r="3894" spans="21:24" x14ac:dyDescent="0.2">
      <c r="U3894" s="205"/>
      <c r="V3894" s="205"/>
      <c r="W3894" s="205"/>
      <c r="X3894" s="205"/>
    </row>
    <row r="3895" spans="21:24" x14ac:dyDescent="0.2">
      <c r="U3895" s="205"/>
      <c r="V3895" s="205"/>
      <c r="W3895" s="205"/>
      <c r="X3895" s="205"/>
    </row>
    <row r="3896" spans="21:24" x14ac:dyDescent="0.2">
      <c r="U3896" s="205"/>
      <c r="V3896" s="205"/>
      <c r="W3896" s="205"/>
      <c r="X3896" s="205"/>
    </row>
    <row r="3897" spans="21:24" x14ac:dyDescent="0.2">
      <c r="U3897" s="205"/>
      <c r="V3897" s="205"/>
      <c r="W3897" s="205"/>
      <c r="X3897" s="205"/>
    </row>
    <row r="3898" spans="21:24" x14ac:dyDescent="0.2">
      <c r="U3898" s="205"/>
      <c r="V3898" s="205"/>
      <c r="W3898" s="205"/>
      <c r="X3898" s="205"/>
    </row>
    <row r="3899" spans="21:24" x14ac:dyDescent="0.2">
      <c r="U3899" s="205"/>
      <c r="V3899" s="205"/>
      <c r="W3899" s="205"/>
      <c r="X3899" s="205"/>
    </row>
    <row r="3900" spans="21:24" x14ac:dyDescent="0.2">
      <c r="U3900" s="205"/>
      <c r="V3900" s="205"/>
      <c r="W3900" s="205"/>
      <c r="X3900" s="205"/>
    </row>
    <row r="3901" spans="21:24" x14ac:dyDescent="0.2">
      <c r="U3901" s="205"/>
      <c r="V3901" s="205"/>
      <c r="W3901" s="205"/>
      <c r="X3901" s="205"/>
    </row>
    <row r="3902" spans="21:24" x14ac:dyDescent="0.2">
      <c r="U3902" s="205"/>
      <c r="V3902" s="205"/>
      <c r="W3902" s="205"/>
      <c r="X3902" s="205"/>
    </row>
    <row r="3903" spans="21:24" x14ac:dyDescent="0.2">
      <c r="U3903" s="205"/>
      <c r="V3903" s="205"/>
      <c r="W3903" s="205"/>
      <c r="X3903" s="205"/>
    </row>
    <row r="3904" spans="21:24" x14ac:dyDescent="0.2">
      <c r="U3904" s="205"/>
      <c r="V3904" s="205"/>
      <c r="W3904" s="205"/>
      <c r="X3904" s="205"/>
    </row>
    <row r="3905" spans="21:24" x14ac:dyDescent="0.2">
      <c r="U3905" s="205"/>
      <c r="V3905" s="205"/>
      <c r="W3905" s="205"/>
      <c r="X3905" s="205"/>
    </row>
    <row r="3906" spans="21:24" x14ac:dyDescent="0.2">
      <c r="U3906" s="205"/>
      <c r="V3906" s="205"/>
      <c r="W3906" s="205"/>
      <c r="X3906" s="205"/>
    </row>
    <row r="3907" spans="21:24" x14ac:dyDescent="0.2">
      <c r="U3907" s="205"/>
      <c r="V3907" s="205"/>
      <c r="W3907" s="205"/>
      <c r="X3907" s="205"/>
    </row>
    <row r="3908" spans="21:24" x14ac:dyDescent="0.2">
      <c r="U3908" s="205"/>
      <c r="V3908" s="205"/>
      <c r="W3908" s="205"/>
      <c r="X3908" s="205"/>
    </row>
    <row r="3909" spans="21:24" x14ac:dyDescent="0.2">
      <c r="U3909" s="205"/>
      <c r="V3909" s="205"/>
      <c r="W3909" s="205"/>
      <c r="X3909" s="205"/>
    </row>
    <row r="3910" spans="21:24" x14ac:dyDescent="0.2">
      <c r="U3910" s="205"/>
      <c r="V3910" s="205"/>
      <c r="W3910" s="205"/>
      <c r="X3910" s="205"/>
    </row>
    <row r="3911" spans="21:24" x14ac:dyDescent="0.2">
      <c r="U3911" s="205"/>
      <c r="V3911" s="205"/>
      <c r="W3911" s="205"/>
      <c r="X3911" s="205"/>
    </row>
    <row r="3912" spans="21:24" x14ac:dyDescent="0.2">
      <c r="U3912" s="205"/>
      <c r="V3912" s="205"/>
      <c r="W3912" s="205"/>
      <c r="X3912" s="205"/>
    </row>
    <row r="3913" spans="21:24" x14ac:dyDescent="0.2">
      <c r="U3913" s="205"/>
      <c r="V3913" s="205"/>
      <c r="W3913" s="205"/>
      <c r="X3913" s="205"/>
    </row>
    <row r="3914" spans="21:24" x14ac:dyDescent="0.2">
      <c r="U3914" s="205"/>
      <c r="V3914" s="205"/>
      <c r="W3914" s="205"/>
      <c r="X3914" s="205"/>
    </row>
    <row r="3915" spans="21:24" x14ac:dyDescent="0.2">
      <c r="U3915" s="205"/>
      <c r="V3915" s="205"/>
      <c r="W3915" s="205"/>
      <c r="X3915" s="205"/>
    </row>
    <row r="3916" spans="21:24" x14ac:dyDescent="0.2">
      <c r="U3916" s="205"/>
      <c r="V3916" s="205"/>
      <c r="W3916" s="205"/>
      <c r="X3916" s="205"/>
    </row>
    <row r="3917" spans="21:24" x14ac:dyDescent="0.2">
      <c r="U3917" s="205"/>
      <c r="V3917" s="205"/>
      <c r="W3917" s="205"/>
      <c r="X3917" s="205"/>
    </row>
    <row r="3918" spans="21:24" x14ac:dyDescent="0.2">
      <c r="U3918" s="205"/>
      <c r="V3918" s="205"/>
      <c r="W3918" s="205"/>
      <c r="X3918" s="205"/>
    </row>
    <row r="3919" spans="21:24" x14ac:dyDescent="0.2">
      <c r="U3919" s="205"/>
      <c r="V3919" s="205"/>
      <c r="W3919" s="205"/>
      <c r="X3919" s="205"/>
    </row>
    <row r="3920" spans="21:24" x14ac:dyDescent="0.2">
      <c r="U3920" s="205"/>
      <c r="V3920" s="205"/>
      <c r="W3920" s="205"/>
      <c r="X3920" s="205"/>
    </row>
    <row r="3921" spans="21:24" x14ac:dyDescent="0.2">
      <c r="U3921" s="205"/>
      <c r="V3921" s="205"/>
      <c r="W3921" s="205"/>
      <c r="X3921" s="205"/>
    </row>
    <row r="3922" spans="21:24" x14ac:dyDescent="0.2">
      <c r="U3922" s="205"/>
      <c r="V3922" s="205"/>
      <c r="W3922" s="205"/>
      <c r="X3922" s="205"/>
    </row>
    <row r="3923" spans="21:24" x14ac:dyDescent="0.2">
      <c r="U3923" s="205"/>
      <c r="V3923" s="205"/>
      <c r="W3923" s="205"/>
      <c r="X3923" s="205"/>
    </row>
    <row r="3924" spans="21:24" x14ac:dyDescent="0.2">
      <c r="U3924" s="205"/>
      <c r="V3924" s="205"/>
      <c r="W3924" s="205"/>
      <c r="X3924" s="205"/>
    </row>
    <row r="3925" spans="21:24" x14ac:dyDescent="0.2">
      <c r="U3925" s="205"/>
      <c r="V3925" s="205"/>
      <c r="W3925" s="205"/>
      <c r="X3925" s="205"/>
    </row>
    <row r="3926" spans="21:24" x14ac:dyDescent="0.2">
      <c r="U3926" s="205"/>
      <c r="V3926" s="205"/>
      <c r="W3926" s="205"/>
      <c r="X3926" s="205"/>
    </row>
    <row r="3927" spans="21:24" x14ac:dyDescent="0.2">
      <c r="U3927" s="205"/>
      <c r="V3927" s="205"/>
      <c r="W3927" s="205"/>
      <c r="X3927" s="205"/>
    </row>
    <row r="3928" spans="21:24" x14ac:dyDescent="0.2">
      <c r="U3928" s="205"/>
      <c r="V3928" s="205"/>
      <c r="W3928" s="205"/>
      <c r="X3928" s="205"/>
    </row>
    <row r="3929" spans="21:24" x14ac:dyDescent="0.2">
      <c r="U3929" s="205"/>
      <c r="V3929" s="205"/>
      <c r="W3929" s="205"/>
      <c r="X3929" s="205"/>
    </row>
    <row r="3930" spans="21:24" x14ac:dyDescent="0.2">
      <c r="U3930" s="205"/>
      <c r="V3930" s="205"/>
      <c r="W3930" s="205"/>
      <c r="X3930" s="205"/>
    </row>
    <row r="3931" spans="21:24" x14ac:dyDescent="0.2">
      <c r="U3931" s="205"/>
      <c r="V3931" s="205"/>
      <c r="W3931" s="205"/>
      <c r="X3931" s="205"/>
    </row>
    <row r="3932" spans="21:24" x14ac:dyDescent="0.2">
      <c r="U3932" s="205"/>
      <c r="V3932" s="205"/>
      <c r="W3932" s="205"/>
      <c r="X3932" s="205"/>
    </row>
    <row r="3933" spans="21:24" x14ac:dyDescent="0.2">
      <c r="U3933" s="205"/>
      <c r="V3933" s="205"/>
      <c r="W3933" s="205"/>
      <c r="X3933" s="205"/>
    </row>
    <row r="3934" spans="21:24" x14ac:dyDescent="0.2">
      <c r="U3934" s="205"/>
      <c r="V3934" s="205"/>
      <c r="W3934" s="205"/>
      <c r="X3934" s="205"/>
    </row>
    <row r="3935" spans="21:24" x14ac:dyDescent="0.2">
      <c r="U3935" s="205"/>
      <c r="V3935" s="205"/>
      <c r="W3935" s="205"/>
      <c r="X3935" s="205"/>
    </row>
    <row r="3936" spans="21:24" x14ac:dyDescent="0.2">
      <c r="U3936" s="205"/>
      <c r="V3936" s="205"/>
      <c r="W3936" s="205"/>
      <c r="X3936" s="205"/>
    </row>
    <row r="3937" spans="21:24" x14ac:dyDescent="0.2">
      <c r="U3937" s="205"/>
      <c r="V3937" s="205"/>
      <c r="W3937" s="205"/>
      <c r="X3937" s="205"/>
    </row>
    <row r="3938" spans="21:24" x14ac:dyDescent="0.2">
      <c r="U3938" s="205"/>
      <c r="V3938" s="205"/>
      <c r="W3938" s="205"/>
      <c r="X3938" s="205"/>
    </row>
    <row r="3939" spans="21:24" x14ac:dyDescent="0.2">
      <c r="U3939" s="205"/>
      <c r="V3939" s="205"/>
      <c r="W3939" s="205"/>
      <c r="X3939" s="205"/>
    </row>
    <row r="3940" spans="21:24" x14ac:dyDescent="0.2">
      <c r="U3940" s="205"/>
      <c r="V3940" s="205"/>
      <c r="W3940" s="205"/>
      <c r="X3940" s="205"/>
    </row>
    <row r="3941" spans="21:24" x14ac:dyDescent="0.2">
      <c r="U3941" s="205"/>
      <c r="V3941" s="205"/>
      <c r="W3941" s="205"/>
      <c r="X3941" s="205"/>
    </row>
    <row r="3942" spans="21:24" x14ac:dyDescent="0.2">
      <c r="U3942" s="205"/>
      <c r="V3942" s="205"/>
      <c r="W3942" s="205"/>
      <c r="X3942" s="205"/>
    </row>
    <row r="3943" spans="21:24" x14ac:dyDescent="0.2">
      <c r="U3943" s="205"/>
      <c r="V3943" s="205"/>
      <c r="W3943" s="205"/>
      <c r="X3943" s="205"/>
    </row>
    <row r="3944" spans="21:24" x14ac:dyDescent="0.2">
      <c r="U3944" s="205"/>
      <c r="V3944" s="205"/>
      <c r="W3944" s="205"/>
      <c r="X3944" s="205"/>
    </row>
    <row r="3945" spans="21:24" x14ac:dyDescent="0.2">
      <c r="U3945" s="205"/>
      <c r="V3945" s="205"/>
      <c r="W3945" s="205"/>
      <c r="X3945" s="205"/>
    </row>
    <row r="3946" spans="21:24" x14ac:dyDescent="0.2">
      <c r="U3946" s="205"/>
      <c r="V3946" s="205"/>
      <c r="W3946" s="205"/>
      <c r="X3946" s="205"/>
    </row>
    <row r="3947" spans="21:24" x14ac:dyDescent="0.2">
      <c r="U3947" s="205"/>
      <c r="V3947" s="205"/>
      <c r="W3947" s="205"/>
      <c r="X3947" s="205"/>
    </row>
    <row r="3948" spans="21:24" x14ac:dyDescent="0.2">
      <c r="U3948" s="205"/>
      <c r="V3948" s="205"/>
      <c r="W3948" s="205"/>
      <c r="X3948" s="205"/>
    </row>
    <row r="3949" spans="21:24" x14ac:dyDescent="0.2">
      <c r="U3949" s="205"/>
      <c r="V3949" s="205"/>
      <c r="W3949" s="205"/>
      <c r="X3949" s="205"/>
    </row>
    <row r="3950" spans="21:24" x14ac:dyDescent="0.2">
      <c r="U3950" s="205"/>
      <c r="V3950" s="205"/>
      <c r="W3950" s="205"/>
      <c r="X3950" s="205"/>
    </row>
    <row r="3951" spans="21:24" x14ac:dyDescent="0.2">
      <c r="U3951" s="205"/>
      <c r="V3951" s="205"/>
      <c r="W3951" s="205"/>
      <c r="X3951" s="205"/>
    </row>
    <row r="3952" spans="21:24" x14ac:dyDescent="0.2">
      <c r="U3952" s="205"/>
      <c r="V3952" s="205"/>
      <c r="W3952" s="205"/>
      <c r="X3952" s="205"/>
    </row>
    <row r="3953" spans="21:24" x14ac:dyDescent="0.2">
      <c r="U3953" s="205"/>
      <c r="V3953" s="205"/>
      <c r="W3953" s="205"/>
      <c r="X3953" s="205"/>
    </row>
    <row r="3954" spans="21:24" x14ac:dyDescent="0.2">
      <c r="U3954" s="205"/>
      <c r="V3954" s="205"/>
      <c r="W3954" s="205"/>
      <c r="X3954" s="205"/>
    </row>
    <row r="3955" spans="21:24" x14ac:dyDescent="0.2">
      <c r="U3955" s="205"/>
      <c r="V3955" s="205"/>
      <c r="W3955" s="205"/>
      <c r="X3955" s="205"/>
    </row>
    <row r="3956" spans="21:24" x14ac:dyDescent="0.2">
      <c r="U3956" s="205"/>
      <c r="V3956" s="205"/>
      <c r="W3956" s="205"/>
      <c r="X3956" s="205"/>
    </row>
    <row r="3957" spans="21:24" x14ac:dyDescent="0.2">
      <c r="U3957" s="205"/>
      <c r="V3957" s="205"/>
      <c r="W3957" s="205"/>
      <c r="X3957" s="205"/>
    </row>
    <row r="3958" spans="21:24" x14ac:dyDescent="0.2">
      <c r="U3958" s="205"/>
      <c r="V3958" s="205"/>
      <c r="W3958" s="205"/>
      <c r="X3958" s="205"/>
    </row>
    <row r="3959" spans="21:24" x14ac:dyDescent="0.2">
      <c r="U3959" s="205"/>
      <c r="V3959" s="205"/>
      <c r="W3959" s="205"/>
      <c r="X3959" s="205"/>
    </row>
    <row r="3960" spans="21:24" x14ac:dyDescent="0.2">
      <c r="U3960" s="205"/>
      <c r="V3960" s="205"/>
      <c r="W3960" s="205"/>
      <c r="X3960" s="205"/>
    </row>
    <row r="3961" spans="21:24" x14ac:dyDescent="0.2">
      <c r="U3961" s="205"/>
      <c r="V3961" s="205"/>
      <c r="W3961" s="205"/>
      <c r="X3961" s="205"/>
    </row>
    <row r="3962" spans="21:24" x14ac:dyDescent="0.2">
      <c r="U3962" s="205"/>
      <c r="V3962" s="205"/>
      <c r="W3962" s="205"/>
      <c r="X3962" s="205"/>
    </row>
    <row r="3963" spans="21:24" x14ac:dyDescent="0.2">
      <c r="U3963" s="205"/>
      <c r="V3963" s="205"/>
      <c r="W3963" s="205"/>
      <c r="X3963" s="205"/>
    </row>
    <row r="3964" spans="21:24" x14ac:dyDescent="0.2">
      <c r="U3964" s="205"/>
      <c r="V3964" s="205"/>
      <c r="W3964" s="205"/>
      <c r="X3964" s="205"/>
    </row>
    <row r="3965" spans="21:24" x14ac:dyDescent="0.2">
      <c r="U3965" s="205"/>
      <c r="V3965" s="205"/>
      <c r="W3965" s="205"/>
      <c r="X3965" s="205"/>
    </row>
    <row r="3966" spans="21:24" x14ac:dyDescent="0.2">
      <c r="U3966" s="205"/>
      <c r="V3966" s="205"/>
      <c r="W3966" s="205"/>
      <c r="X3966" s="205"/>
    </row>
    <row r="3967" spans="21:24" x14ac:dyDescent="0.2">
      <c r="U3967" s="205"/>
      <c r="V3967" s="205"/>
      <c r="W3967" s="205"/>
      <c r="X3967" s="205"/>
    </row>
    <row r="3968" spans="21:24" x14ac:dyDescent="0.2">
      <c r="U3968" s="205"/>
      <c r="V3968" s="205"/>
      <c r="W3968" s="205"/>
      <c r="X3968" s="205"/>
    </row>
    <row r="3969" spans="21:24" x14ac:dyDescent="0.2">
      <c r="U3969" s="205"/>
      <c r="V3969" s="205"/>
      <c r="W3969" s="205"/>
      <c r="X3969" s="205"/>
    </row>
    <row r="3970" spans="21:24" x14ac:dyDescent="0.2">
      <c r="U3970" s="205"/>
      <c r="V3970" s="205"/>
      <c r="W3970" s="205"/>
      <c r="X3970" s="205"/>
    </row>
    <row r="3971" spans="21:24" x14ac:dyDescent="0.2">
      <c r="U3971" s="205"/>
      <c r="V3971" s="205"/>
      <c r="W3971" s="205"/>
      <c r="X3971" s="205"/>
    </row>
    <row r="3972" spans="21:24" x14ac:dyDescent="0.2">
      <c r="U3972" s="205"/>
      <c r="V3972" s="205"/>
      <c r="W3972" s="205"/>
      <c r="X3972" s="205"/>
    </row>
    <row r="3973" spans="21:24" x14ac:dyDescent="0.2">
      <c r="U3973" s="205"/>
      <c r="V3973" s="205"/>
      <c r="W3973" s="205"/>
      <c r="X3973" s="205"/>
    </row>
    <row r="3974" spans="21:24" x14ac:dyDescent="0.2">
      <c r="U3974" s="205"/>
      <c r="V3974" s="205"/>
      <c r="W3974" s="205"/>
      <c r="X3974" s="205"/>
    </row>
    <row r="3975" spans="21:24" x14ac:dyDescent="0.2">
      <c r="U3975" s="205"/>
      <c r="V3975" s="205"/>
      <c r="W3975" s="205"/>
      <c r="X3975" s="205"/>
    </row>
    <row r="3976" spans="21:24" x14ac:dyDescent="0.2">
      <c r="U3976" s="205"/>
      <c r="V3976" s="205"/>
      <c r="W3976" s="205"/>
      <c r="X3976" s="205"/>
    </row>
    <row r="3977" spans="21:24" x14ac:dyDescent="0.2">
      <c r="U3977" s="205"/>
      <c r="V3977" s="205"/>
      <c r="W3977" s="205"/>
      <c r="X3977" s="205"/>
    </row>
    <row r="3978" spans="21:24" x14ac:dyDescent="0.2">
      <c r="U3978" s="205"/>
      <c r="V3978" s="205"/>
      <c r="W3978" s="205"/>
      <c r="X3978" s="205"/>
    </row>
    <row r="3979" spans="21:24" x14ac:dyDescent="0.2">
      <c r="U3979" s="205"/>
      <c r="V3979" s="205"/>
      <c r="W3979" s="205"/>
      <c r="X3979" s="205"/>
    </row>
    <row r="3980" spans="21:24" x14ac:dyDescent="0.2">
      <c r="U3980" s="205"/>
      <c r="V3980" s="205"/>
      <c r="W3980" s="205"/>
      <c r="X3980" s="205"/>
    </row>
    <row r="3981" spans="21:24" x14ac:dyDescent="0.2">
      <c r="U3981" s="205"/>
      <c r="V3981" s="205"/>
      <c r="W3981" s="205"/>
      <c r="X3981" s="205"/>
    </row>
    <row r="3982" spans="21:24" x14ac:dyDescent="0.2">
      <c r="U3982" s="205"/>
      <c r="V3982" s="205"/>
      <c r="W3982" s="205"/>
      <c r="X3982" s="205"/>
    </row>
    <row r="3983" spans="21:24" x14ac:dyDescent="0.2">
      <c r="U3983" s="205"/>
      <c r="V3983" s="205"/>
      <c r="W3983" s="205"/>
      <c r="X3983" s="205"/>
    </row>
    <row r="3984" spans="21:24" x14ac:dyDescent="0.2">
      <c r="U3984" s="205"/>
      <c r="V3984" s="205"/>
      <c r="W3984" s="205"/>
      <c r="X3984" s="205"/>
    </row>
    <row r="3985" spans="21:24" x14ac:dyDescent="0.2">
      <c r="U3985" s="205"/>
      <c r="V3985" s="205"/>
      <c r="W3985" s="205"/>
      <c r="X3985" s="205"/>
    </row>
    <row r="3986" spans="21:24" x14ac:dyDescent="0.2">
      <c r="U3986" s="205"/>
      <c r="V3986" s="205"/>
      <c r="W3986" s="205"/>
      <c r="X3986" s="205"/>
    </row>
    <row r="3987" spans="21:24" x14ac:dyDescent="0.2">
      <c r="U3987" s="205"/>
      <c r="V3987" s="205"/>
      <c r="W3987" s="205"/>
      <c r="X3987" s="205"/>
    </row>
    <row r="3988" spans="21:24" x14ac:dyDescent="0.2">
      <c r="U3988" s="205"/>
      <c r="V3988" s="205"/>
      <c r="W3988" s="205"/>
      <c r="X3988" s="205"/>
    </row>
    <row r="3989" spans="21:24" x14ac:dyDescent="0.2">
      <c r="U3989" s="205"/>
      <c r="V3989" s="205"/>
      <c r="W3989" s="205"/>
      <c r="X3989" s="205"/>
    </row>
  </sheetData>
  <mergeCells count="58">
    <mergeCell ref="A151:B151"/>
    <mergeCell ref="A152:B152"/>
    <mergeCell ref="A153:B153"/>
    <mergeCell ref="A155:B155"/>
    <mergeCell ref="A156:B156"/>
    <mergeCell ref="A157:B157"/>
    <mergeCell ref="A145:B145"/>
    <mergeCell ref="A146:B146"/>
    <mergeCell ref="A147:B147"/>
    <mergeCell ref="A148:B148"/>
    <mergeCell ref="A149:B149"/>
    <mergeCell ref="A150:B150"/>
    <mergeCell ref="G139:L139"/>
    <mergeCell ref="M139:O139"/>
    <mergeCell ref="A141:B141"/>
    <mergeCell ref="A142:B142"/>
    <mergeCell ref="A143:B143"/>
    <mergeCell ref="A144:B144"/>
    <mergeCell ref="A124:A125"/>
    <mergeCell ref="B124:D124"/>
    <mergeCell ref="E124:E125"/>
    <mergeCell ref="F124:F125"/>
    <mergeCell ref="A139:B140"/>
    <mergeCell ref="C139:F139"/>
    <mergeCell ref="D91:I91"/>
    <mergeCell ref="K91:K92"/>
    <mergeCell ref="A93:A96"/>
    <mergeCell ref="A97:A100"/>
    <mergeCell ref="A101:A104"/>
    <mergeCell ref="A105:A108"/>
    <mergeCell ref="A69:A73"/>
    <mergeCell ref="A74:A78"/>
    <mergeCell ref="A80:A88"/>
    <mergeCell ref="A91:A92"/>
    <mergeCell ref="B91:B92"/>
    <mergeCell ref="C91:C92"/>
    <mergeCell ref="A58:A64"/>
    <mergeCell ref="A65:J65"/>
    <mergeCell ref="A66:A68"/>
    <mergeCell ref="B66:B68"/>
    <mergeCell ref="C66:K66"/>
    <mergeCell ref="C67:C68"/>
    <mergeCell ref="D67:I67"/>
    <mergeCell ref="J67:K67"/>
    <mergeCell ref="A12:A21"/>
    <mergeCell ref="A22:A31"/>
    <mergeCell ref="A32:A41"/>
    <mergeCell ref="A42:A47"/>
    <mergeCell ref="A48:A53"/>
    <mergeCell ref="A54:A57"/>
    <mergeCell ref="A6:O6"/>
    <mergeCell ref="A7:B7"/>
    <mergeCell ref="A9:A11"/>
    <mergeCell ref="B9:B11"/>
    <mergeCell ref="C9:K9"/>
    <mergeCell ref="C10:C11"/>
    <mergeCell ref="D10:I10"/>
    <mergeCell ref="J10:K1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989"/>
  <sheetViews>
    <sheetView workbookViewId="0">
      <selection activeCell="F19" sqref="F19"/>
    </sheetView>
  </sheetViews>
  <sheetFormatPr baseColWidth="10" defaultRowHeight="15" x14ac:dyDescent="0.2"/>
  <cols>
    <col min="1" max="1" width="19.5703125" style="4" customWidth="1"/>
    <col min="2" max="2" width="23.7109375" style="4" customWidth="1"/>
    <col min="3" max="7" width="13.28515625" style="4" customWidth="1"/>
    <col min="8" max="8" width="13.7109375" style="4" customWidth="1"/>
    <col min="9" max="11" width="13.28515625" style="4" customWidth="1"/>
    <col min="12" max="12" width="13.28515625" style="203" customWidth="1"/>
    <col min="13" max="13" width="13.28515625" style="204" customWidth="1"/>
    <col min="14" max="15" width="12.7109375" style="204" customWidth="1"/>
    <col min="16" max="16" width="13.140625" style="204" customWidth="1"/>
    <col min="17" max="17" width="12.140625" style="204" customWidth="1"/>
    <col min="18" max="19" width="13.5703125" style="204" customWidth="1"/>
    <col min="20" max="20" width="17.140625" style="204" customWidth="1"/>
    <col min="21" max="22" width="17.140625" style="206" customWidth="1"/>
    <col min="23" max="24" width="17.140625" style="206" hidden="1" customWidth="1"/>
    <col min="25" max="26" width="12.7109375" style="204" hidden="1" customWidth="1"/>
    <col min="27" max="27" width="17.140625" style="204" hidden="1" customWidth="1"/>
    <col min="28" max="29" width="15.85546875" style="204" hidden="1" customWidth="1"/>
    <col min="30" max="30" width="15.85546875" style="204" customWidth="1"/>
    <col min="31" max="49" width="12.140625" style="204" customWidth="1"/>
    <col min="50" max="50" width="12.140625" style="204" hidden="1" customWidth="1"/>
    <col min="51" max="64" width="12.140625" style="204" customWidth="1"/>
    <col min="65" max="256" width="11.42578125" style="204"/>
    <col min="257" max="257" width="19.5703125" style="204" customWidth="1"/>
    <col min="258" max="258" width="23.7109375" style="204" customWidth="1"/>
    <col min="259" max="263" width="13.28515625" style="204" customWidth="1"/>
    <col min="264" max="264" width="13.7109375" style="204" customWidth="1"/>
    <col min="265" max="269" width="13.28515625" style="204" customWidth="1"/>
    <col min="270" max="271" width="12.7109375" style="204" customWidth="1"/>
    <col min="272" max="272" width="13.140625" style="204" customWidth="1"/>
    <col min="273" max="273" width="12.140625" style="204" customWidth="1"/>
    <col min="274" max="275" width="13.5703125" style="204" customWidth="1"/>
    <col min="276" max="278" width="17.140625" style="204" customWidth="1"/>
    <col min="279" max="285" width="0" style="204" hidden="1" customWidth="1"/>
    <col min="286" max="286" width="15.85546875" style="204" customWidth="1"/>
    <col min="287" max="305" width="12.140625" style="204" customWidth="1"/>
    <col min="306" max="306" width="0" style="204" hidden="1" customWidth="1"/>
    <col min="307" max="320" width="12.140625" style="204" customWidth="1"/>
    <col min="321" max="512" width="11.42578125" style="204"/>
    <col min="513" max="513" width="19.5703125" style="204" customWidth="1"/>
    <col min="514" max="514" width="23.7109375" style="204" customWidth="1"/>
    <col min="515" max="519" width="13.28515625" style="204" customWidth="1"/>
    <col min="520" max="520" width="13.7109375" style="204" customWidth="1"/>
    <col min="521" max="525" width="13.28515625" style="204" customWidth="1"/>
    <col min="526" max="527" width="12.7109375" style="204" customWidth="1"/>
    <col min="528" max="528" width="13.140625" style="204" customWidth="1"/>
    <col min="529" max="529" width="12.140625" style="204" customWidth="1"/>
    <col min="530" max="531" width="13.5703125" style="204" customWidth="1"/>
    <col min="532" max="534" width="17.140625" style="204" customWidth="1"/>
    <col min="535" max="541" width="0" style="204" hidden="1" customWidth="1"/>
    <col min="542" max="542" width="15.85546875" style="204" customWidth="1"/>
    <col min="543" max="561" width="12.140625" style="204" customWidth="1"/>
    <col min="562" max="562" width="0" style="204" hidden="1" customWidth="1"/>
    <col min="563" max="576" width="12.140625" style="204" customWidth="1"/>
    <col min="577" max="768" width="11.42578125" style="204"/>
    <col min="769" max="769" width="19.5703125" style="204" customWidth="1"/>
    <col min="770" max="770" width="23.7109375" style="204" customWidth="1"/>
    <col min="771" max="775" width="13.28515625" style="204" customWidth="1"/>
    <col min="776" max="776" width="13.7109375" style="204" customWidth="1"/>
    <col min="777" max="781" width="13.28515625" style="204" customWidth="1"/>
    <col min="782" max="783" width="12.7109375" style="204" customWidth="1"/>
    <col min="784" max="784" width="13.140625" style="204" customWidth="1"/>
    <col min="785" max="785" width="12.140625" style="204" customWidth="1"/>
    <col min="786" max="787" width="13.5703125" style="204" customWidth="1"/>
    <col min="788" max="790" width="17.140625" style="204" customWidth="1"/>
    <col min="791" max="797" width="0" style="204" hidden="1" customWidth="1"/>
    <col min="798" max="798" width="15.85546875" style="204" customWidth="1"/>
    <col min="799" max="817" width="12.140625" style="204" customWidth="1"/>
    <col min="818" max="818" width="0" style="204" hidden="1" customWidth="1"/>
    <col min="819" max="832" width="12.140625" style="204" customWidth="1"/>
    <col min="833" max="1024" width="11.42578125" style="204"/>
    <col min="1025" max="1025" width="19.5703125" style="204" customWidth="1"/>
    <col min="1026" max="1026" width="23.7109375" style="204" customWidth="1"/>
    <col min="1027" max="1031" width="13.28515625" style="204" customWidth="1"/>
    <col min="1032" max="1032" width="13.7109375" style="204" customWidth="1"/>
    <col min="1033" max="1037" width="13.28515625" style="204" customWidth="1"/>
    <col min="1038" max="1039" width="12.7109375" style="204" customWidth="1"/>
    <col min="1040" max="1040" width="13.140625" style="204" customWidth="1"/>
    <col min="1041" max="1041" width="12.140625" style="204" customWidth="1"/>
    <col min="1042" max="1043" width="13.5703125" style="204" customWidth="1"/>
    <col min="1044" max="1046" width="17.140625" style="204" customWidth="1"/>
    <col min="1047" max="1053" width="0" style="204" hidden="1" customWidth="1"/>
    <col min="1054" max="1054" width="15.85546875" style="204" customWidth="1"/>
    <col min="1055" max="1073" width="12.140625" style="204" customWidth="1"/>
    <col min="1074" max="1074" width="0" style="204" hidden="1" customWidth="1"/>
    <col min="1075" max="1088" width="12.140625" style="204" customWidth="1"/>
    <col min="1089" max="1280" width="11.42578125" style="204"/>
    <col min="1281" max="1281" width="19.5703125" style="204" customWidth="1"/>
    <col min="1282" max="1282" width="23.7109375" style="204" customWidth="1"/>
    <col min="1283" max="1287" width="13.28515625" style="204" customWidth="1"/>
    <col min="1288" max="1288" width="13.7109375" style="204" customWidth="1"/>
    <col min="1289" max="1293" width="13.28515625" style="204" customWidth="1"/>
    <col min="1294" max="1295" width="12.7109375" style="204" customWidth="1"/>
    <col min="1296" max="1296" width="13.140625" style="204" customWidth="1"/>
    <col min="1297" max="1297" width="12.140625" style="204" customWidth="1"/>
    <col min="1298" max="1299" width="13.5703125" style="204" customWidth="1"/>
    <col min="1300" max="1302" width="17.140625" style="204" customWidth="1"/>
    <col min="1303" max="1309" width="0" style="204" hidden="1" customWidth="1"/>
    <col min="1310" max="1310" width="15.85546875" style="204" customWidth="1"/>
    <col min="1311" max="1329" width="12.140625" style="204" customWidth="1"/>
    <col min="1330" max="1330" width="0" style="204" hidden="1" customWidth="1"/>
    <col min="1331" max="1344" width="12.140625" style="204" customWidth="1"/>
    <col min="1345" max="1536" width="11.42578125" style="204"/>
    <col min="1537" max="1537" width="19.5703125" style="204" customWidth="1"/>
    <col min="1538" max="1538" width="23.7109375" style="204" customWidth="1"/>
    <col min="1539" max="1543" width="13.28515625" style="204" customWidth="1"/>
    <col min="1544" max="1544" width="13.7109375" style="204" customWidth="1"/>
    <col min="1545" max="1549" width="13.28515625" style="204" customWidth="1"/>
    <col min="1550" max="1551" width="12.7109375" style="204" customWidth="1"/>
    <col min="1552" max="1552" width="13.140625" style="204" customWidth="1"/>
    <col min="1553" max="1553" width="12.140625" style="204" customWidth="1"/>
    <col min="1554" max="1555" width="13.5703125" style="204" customWidth="1"/>
    <col min="1556" max="1558" width="17.140625" style="204" customWidth="1"/>
    <col min="1559" max="1565" width="0" style="204" hidden="1" customWidth="1"/>
    <col min="1566" max="1566" width="15.85546875" style="204" customWidth="1"/>
    <col min="1567" max="1585" width="12.140625" style="204" customWidth="1"/>
    <col min="1586" max="1586" width="0" style="204" hidden="1" customWidth="1"/>
    <col min="1587" max="1600" width="12.140625" style="204" customWidth="1"/>
    <col min="1601" max="1792" width="11.42578125" style="204"/>
    <col min="1793" max="1793" width="19.5703125" style="204" customWidth="1"/>
    <col min="1794" max="1794" width="23.7109375" style="204" customWidth="1"/>
    <col min="1795" max="1799" width="13.28515625" style="204" customWidth="1"/>
    <col min="1800" max="1800" width="13.7109375" style="204" customWidth="1"/>
    <col min="1801" max="1805" width="13.28515625" style="204" customWidth="1"/>
    <col min="1806" max="1807" width="12.7109375" style="204" customWidth="1"/>
    <col min="1808" max="1808" width="13.140625" style="204" customWidth="1"/>
    <col min="1809" max="1809" width="12.140625" style="204" customWidth="1"/>
    <col min="1810" max="1811" width="13.5703125" style="204" customWidth="1"/>
    <col min="1812" max="1814" width="17.140625" style="204" customWidth="1"/>
    <col min="1815" max="1821" width="0" style="204" hidden="1" customWidth="1"/>
    <col min="1822" max="1822" width="15.85546875" style="204" customWidth="1"/>
    <col min="1823" max="1841" width="12.140625" style="204" customWidth="1"/>
    <col min="1842" max="1842" width="0" style="204" hidden="1" customWidth="1"/>
    <col min="1843" max="1856" width="12.140625" style="204" customWidth="1"/>
    <col min="1857" max="2048" width="11.42578125" style="204"/>
    <col min="2049" max="2049" width="19.5703125" style="204" customWidth="1"/>
    <col min="2050" max="2050" width="23.7109375" style="204" customWidth="1"/>
    <col min="2051" max="2055" width="13.28515625" style="204" customWidth="1"/>
    <col min="2056" max="2056" width="13.7109375" style="204" customWidth="1"/>
    <col min="2057" max="2061" width="13.28515625" style="204" customWidth="1"/>
    <col min="2062" max="2063" width="12.7109375" style="204" customWidth="1"/>
    <col min="2064" max="2064" width="13.140625" style="204" customWidth="1"/>
    <col min="2065" max="2065" width="12.140625" style="204" customWidth="1"/>
    <col min="2066" max="2067" width="13.5703125" style="204" customWidth="1"/>
    <col min="2068" max="2070" width="17.140625" style="204" customWidth="1"/>
    <col min="2071" max="2077" width="0" style="204" hidden="1" customWidth="1"/>
    <col min="2078" max="2078" width="15.85546875" style="204" customWidth="1"/>
    <col min="2079" max="2097" width="12.140625" style="204" customWidth="1"/>
    <col min="2098" max="2098" width="0" style="204" hidden="1" customWidth="1"/>
    <col min="2099" max="2112" width="12.140625" style="204" customWidth="1"/>
    <col min="2113" max="2304" width="11.42578125" style="204"/>
    <col min="2305" max="2305" width="19.5703125" style="204" customWidth="1"/>
    <col min="2306" max="2306" width="23.7109375" style="204" customWidth="1"/>
    <col min="2307" max="2311" width="13.28515625" style="204" customWidth="1"/>
    <col min="2312" max="2312" width="13.7109375" style="204" customWidth="1"/>
    <col min="2313" max="2317" width="13.28515625" style="204" customWidth="1"/>
    <col min="2318" max="2319" width="12.7109375" style="204" customWidth="1"/>
    <col min="2320" max="2320" width="13.140625" style="204" customWidth="1"/>
    <col min="2321" max="2321" width="12.140625" style="204" customWidth="1"/>
    <col min="2322" max="2323" width="13.5703125" style="204" customWidth="1"/>
    <col min="2324" max="2326" width="17.140625" style="204" customWidth="1"/>
    <col min="2327" max="2333" width="0" style="204" hidden="1" customWidth="1"/>
    <col min="2334" max="2334" width="15.85546875" style="204" customWidth="1"/>
    <col min="2335" max="2353" width="12.140625" style="204" customWidth="1"/>
    <col min="2354" max="2354" width="0" style="204" hidden="1" customWidth="1"/>
    <col min="2355" max="2368" width="12.140625" style="204" customWidth="1"/>
    <col min="2369" max="2560" width="11.42578125" style="204"/>
    <col min="2561" max="2561" width="19.5703125" style="204" customWidth="1"/>
    <col min="2562" max="2562" width="23.7109375" style="204" customWidth="1"/>
    <col min="2563" max="2567" width="13.28515625" style="204" customWidth="1"/>
    <col min="2568" max="2568" width="13.7109375" style="204" customWidth="1"/>
    <col min="2569" max="2573" width="13.28515625" style="204" customWidth="1"/>
    <col min="2574" max="2575" width="12.7109375" style="204" customWidth="1"/>
    <col min="2576" max="2576" width="13.140625" style="204" customWidth="1"/>
    <col min="2577" max="2577" width="12.140625" style="204" customWidth="1"/>
    <col min="2578" max="2579" width="13.5703125" style="204" customWidth="1"/>
    <col min="2580" max="2582" width="17.140625" style="204" customWidth="1"/>
    <col min="2583" max="2589" width="0" style="204" hidden="1" customWidth="1"/>
    <col min="2590" max="2590" width="15.85546875" style="204" customWidth="1"/>
    <col min="2591" max="2609" width="12.140625" style="204" customWidth="1"/>
    <col min="2610" max="2610" width="0" style="204" hidden="1" customWidth="1"/>
    <col min="2611" max="2624" width="12.140625" style="204" customWidth="1"/>
    <col min="2625" max="2816" width="11.42578125" style="204"/>
    <col min="2817" max="2817" width="19.5703125" style="204" customWidth="1"/>
    <col min="2818" max="2818" width="23.7109375" style="204" customWidth="1"/>
    <col min="2819" max="2823" width="13.28515625" style="204" customWidth="1"/>
    <col min="2824" max="2824" width="13.7109375" style="204" customWidth="1"/>
    <col min="2825" max="2829" width="13.28515625" style="204" customWidth="1"/>
    <col min="2830" max="2831" width="12.7109375" style="204" customWidth="1"/>
    <col min="2832" max="2832" width="13.140625" style="204" customWidth="1"/>
    <col min="2833" max="2833" width="12.140625" style="204" customWidth="1"/>
    <col min="2834" max="2835" width="13.5703125" style="204" customWidth="1"/>
    <col min="2836" max="2838" width="17.140625" style="204" customWidth="1"/>
    <col min="2839" max="2845" width="0" style="204" hidden="1" customWidth="1"/>
    <col min="2846" max="2846" width="15.85546875" style="204" customWidth="1"/>
    <col min="2847" max="2865" width="12.140625" style="204" customWidth="1"/>
    <col min="2866" max="2866" width="0" style="204" hidden="1" customWidth="1"/>
    <col min="2867" max="2880" width="12.140625" style="204" customWidth="1"/>
    <col min="2881" max="3072" width="11.42578125" style="204"/>
    <col min="3073" max="3073" width="19.5703125" style="204" customWidth="1"/>
    <col min="3074" max="3074" width="23.7109375" style="204" customWidth="1"/>
    <col min="3075" max="3079" width="13.28515625" style="204" customWidth="1"/>
    <col min="3080" max="3080" width="13.7109375" style="204" customWidth="1"/>
    <col min="3081" max="3085" width="13.28515625" style="204" customWidth="1"/>
    <col min="3086" max="3087" width="12.7109375" style="204" customWidth="1"/>
    <col min="3088" max="3088" width="13.140625" style="204" customWidth="1"/>
    <col min="3089" max="3089" width="12.140625" style="204" customWidth="1"/>
    <col min="3090" max="3091" width="13.5703125" style="204" customWidth="1"/>
    <col min="3092" max="3094" width="17.140625" style="204" customWidth="1"/>
    <col min="3095" max="3101" width="0" style="204" hidden="1" customWidth="1"/>
    <col min="3102" max="3102" width="15.85546875" style="204" customWidth="1"/>
    <col min="3103" max="3121" width="12.140625" style="204" customWidth="1"/>
    <col min="3122" max="3122" width="0" style="204" hidden="1" customWidth="1"/>
    <col min="3123" max="3136" width="12.140625" style="204" customWidth="1"/>
    <col min="3137" max="3328" width="11.42578125" style="204"/>
    <col min="3329" max="3329" width="19.5703125" style="204" customWidth="1"/>
    <col min="3330" max="3330" width="23.7109375" style="204" customWidth="1"/>
    <col min="3331" max="3335" width="13.28515625" style="204" customWidth="1"/>
    <col min="3336" max="3336" width="13.7109375" style="204" customWidth="1"/>
    <col min="3337" max="3341" width="13.28515625" style="204" customWidth="1"/>
    <col min="3342" max="3343" width="12.7109375" style="204" customWidth="1"/>
    <col min="3344" max="3344" width="13.140625" style="204" customWidth="1"/>
    <col min="3345" max="3345" width="12.140625" style="204" customWidth="1"/>
    <col min="3346" max="3347" width="13.5703125" style="204" customWidth="1"/>
    <col min="3348" max="3350" width="17.140625" style="204" customWidth="1"/>
    <col min="3351" max="3357" width="0" style="204" hidden="1" customWidth="1"/>
    <col min="3358" max="3358" width="15.85546875" style="204" customWidth="1"/>
    <col min="3359" max="3377" width="12.140625" style="204" customWidth="1"/>
    <col min="3378" max="3378" width="0" style="204" hidden="1" customWidth="1"/>
    <col min="3379" max="3392" width="12.140625" style="204" customWidth="1"/>
    <col min="3393" max="3584" width="11.42578125" style="204"/>
    <col min="3585" max="3585" width="19.5703125" style="204" customWidth="1"/>
    <col min="3586" max="3586" width="23.7109375" style="204" customWidth="1"/>
    <col min="3587" max="3591" width="13.28515625" style="204" customWidth="1"/>
    <col min="3592" max="3592" width="13.7109375" style="204" customWidth="1"/>
    <col min="3593" max="3597" width="13.28515625" style="204" customWidth="1"/>
    <col min="3598" max="3599" width="12.7109375" style="204" customWidth="1"/>
    <col min="3600" max="3600" width="13.140625" style="204" customWidth="1"/>
    <col min="3601" max="3601" width="12.140625" style="204" customWidth="1"/>
    <col min="3602" max="3603" width="13.5703125" style="204" customWidth="1"/>
    <col min="3604" max="3606" width="17.140625" style="204" customWidth="1"/>
    <col min="3607" max="3613" width="0" style="204" hidden="1" customWidth="1"/>
    <col min="3614" max="3614" width="15.85546875" style="204" customWidth="1"/>
    <col min="3615" max="3633" width="12.140625" style="204" customWidth="1"/>
    <col min="3634" max="3634" width="0" style="204" hidden="1" customWidth="1"/>
    <col min="3635" max="3648" width="12.140625" style="204" customWidth="1"/>
    <col min="3649" max="3840" width="11.42578125" style="204"/>
    <col min="3841" max="3841" width="19.5703125" style="204" customWidth="1"/>
    <col min="3842" max="3842" width="23.7109375" style="204" customWidth="1"/>
    <col min="3843" max="3847" width="13.28515625" style="204" customWidth="1"/>
    <col min="3848" max="3848" width="13.7109375" style="204" customWidth="1"/>
    <col min="3849" max="3853" width="13.28515625" style="204" customWidth="1"/>
    <col min="3854" max="3855" width="12.7109375" style="204" customWidth="1"/>
    <col min="3856" max="3856" width="13.140625" style="204" customWidth="1"/>
    <col min="3857" max="3857" width="12.140625" style="204" customWidth="1"/>
    <col min="3858" max="3859" width="13.5703125" style="204" customWidth="1"/>
    <col min="3860" max="3862" width="17.140625" style="204" customWidth="1"/>
    <col min="3863" max="3869" width="0" style="204" hidden="1" customWidth="1"/>
    <col min="3870" max="3870" width="15.85546875" style="204" customWidth="1"/>
    <col min="3871" max="3889" width="12.140625" style="204" customWidth="1"/>
    <col min="3890" max="3890" width="0" style="204" hidden="1" customWidth="1"/>
    <col min="3891" max="3904" width="12.140625" style="204" customWidth="1"/>
    <col min="3905" max="4096" width="11.42578125" style="204"/>
    <col min="4097" max="4097" width="19.5703125" style="204" customWidth="1"/>
    <col min="4098" max="4098" width="23.7109375" style="204" customWidth="1"/>
    <col min="4099" max="4103" width="13.28515625" style="204" customWidth="1"/>
    <col min="4104" max="4104" width="13.7109375" style="204" customWidth="1"/>
    <col min="4105" max="4109" width="13.28515625" style="204" customWidth="1"/>
    <col min="4110" max="4111" width="12.7109375" style="204" customWidth="1"/>
    <col min="4112" max="4112" width="13.140625" style="204" customWidth="1"/>
    <col min="4113" max="4113" width="12.140625" style="204" customWidth="1"/>
    <col min="4114" max="4115" width="13.5703125" style="204" customWidth="1"/>
    <col min="4116" max="4118" width="17.140625" style="204" customWidth="1"/>
    <col min="4119" max="4125" width="0" style="204" hidden="1" customWidth="1"/>
    <col min="4126" max="4126" width="15.85546875" style="204" customWidth="1"/>
    <col min="4127" max="4145" width="12.140625" style="204" customWidth="1"/>
    <col min="4146" max="4146" width="0" style="204" hidden="1" customWidth="1"/>
    <col min="4147" max="4160" width="12.140625" style="204" customWidth="1"/>
    <col min="4161" max="4352" width="11.42578125" style="204"/>
    <col min="4353" max="4353" width="19.5703125" style="204" customWidth="1"/>
    <col min="4354" max="4354" width="23.7109375" style="204" customWidth="1"/>
    <col min="4355" max="4359" width="13.28515625" style="204" customWidth="1"/>
    <col min="4360" max="4360" width="13.7109375" style="204" customWidth="1"/>
    <col min="4361" max="4365" width="13.28515625" style="204" customWidth="1"/>
    <col min="4366" max="4367" width="12.7109375" style="204" customWidth="1"/>
    <col min="4368" max="4368" width="13.140625" style="204" customWidth="1"/>
    <col min="4369" max="4369" width="12.140625" style="204" customWidth="1"/>
    <col min="4370" max="4371" width="13.5703125" style="204" customWidth="1"/>
    <col min="4372" max="4374" width="17.140625" style="204" customWidth="1"/>
    <col min="4375" max="4381" width="0" style="204" hidden="1" customWidth="1"/>
    <col min="4382" max="4382" width="15.85546875" style="204" customWidth="1"/>
    <col min="4383" max="4401" width="12.140625" style="204" customWidth="1"/>
    <col min="4402" max="4402" width="0" style="204" hidden="1" customWidth="1"/>
    <col min="4403" max="4416" width="12.140625" style="204" customWidth="1"/>
    <col min="4417" max="4608" width="11.42578125" style="204"/>
    <col min="4609" max="4609" width="19.5703125" style="204" customWidth="1"/>
    <col min="4610" max="4610" width="23.7109375" style="204" customWidth="1"/>
    <col min="4611" max="4615" width="13.28515625" style="204" customWidth="1"/>
    <col min="4616" max="4616" width="13.7109375" style="204" customWidth="1"/>
    <col min="4617" max="4621" width="13.28515625" style="204" customWidth="1"/>
    <col min="4622" max="4623" width="12.7109375" style="204" customWidth="1"/>
    <col min="4624" max="4624" width="13.140625" style="204" customWidth="1"/>
    <col min="4625" max="4625" width="12.140625" style="204" customWidth="1"/>
    <col min="4626" max="4627" width="13.5703125" style="204" customWidth="1"/>
    <col min="4628" max="4630" width="17.140625" style="204" customWidth="1"/>
    <col min="4631" max="4637" width="0" style="204" hidden="1" customWidth="1"/>
    <col min="4638" max="4638" width="15.85546875" style="204" customWidth="1"/>
    <col min="4639" max="4657" width="12.140625" style="204" customWidth="1"/>
    <col min="4658" max="4658" width="0" style="204" hidden="1" customWidth="1"/>
    <col min="4659" max="4672" width="12.140625" style="204" customWidth="1"/>
    <col min="4673" max="4864" width="11.42578125" style="204"/>
    <col min="4865" max="4865" width="19.5703125" style="204" customWidth="1"/>
    <col min="4866" max="4866" width="23.7109375" style="204" customWidth="1"/>
    <col min="4867" max="4871" width="13.28515625" style="204" customWidth="1"/>
    <col min="4872" max="4872" width="13.7109375" style="204" customWidth="1"/>
    <col min="4873" max="4877" width="13.28515625" style="204" customWidth="1"/>
    <col min="4878" max="4879" width="12.7109375" style="204" customWidth="1"/>
    <col min="4880" max="4880" width="13.140625" style="204" customWidth="1"/>
    <col min="4881" max="4881" width="12.140625" style="204" customWidth="1"/>
    <col min="4882" max="4883" width="13.5703125" style="204" customWidth="1"/>
    <col min="4884" max="4886" width="17.140625" style="204" customWidth="1"/>
    <col min="4887" max="4893" width="0" style="204" hidden="1" customWidth="1"/>
    <col min="4894" max="4894" width="15.85546875" style="204" customWidth="1"/>
    <col min="4895" max="4913" width="12.140625" style="204" customWidth="1"/>
    <col min="4914" max="4914" width="0" style="204" hidden="1" customWidth="1"/>
    <col min="4915" max="4928" width="12.140625" style="204" customWidth="1"/>
    <col min="4929" max="5120" width="11.42578125" style="204"/>
    <col min="5121" max="5121" width="19.5703125" style="204" customWidth="1"/>
    <col min="5122" max="5122" width="23.7109375" style="204" customWidth="1"/>
    <col min="5123" max="5127" width="13.28515625" style="204" customWidth="1"/>
    <col min="5128" max="5128" width="13.7109375" style="204" customWidth="1"/>
    <col min="5129" max="5133" width="13.28515625" style="204" customWidth="1"/>
    <col min="5134" max="5135" width="12.7109375" style="204" customWidth="1"/>
    <col min="5136" max="5136" width="13.140625" style="204" customWidth="1"/>
    <col min="5137" max="5137" width="12.140625" style="204" customWidth="1"/>
    <col min="5138" max="5139" width="13.5703125" style="204" customWidth="1"/>
    <col min="5140" max="5142" width="17.140625" style="204" customWidth="1"/>
    <col min="5143" max="5149" width="0" style="204" hidden="1" customWidth="1"/>
    <col min="5150" max="5150" width="15.85546875" style="204" customWidth="1"/>
    <col min="5151" max="5169" width="12.140625" style="204" customWidth="1"/>
    <col min="5170" max="5170" width="0" style="204" hidden="1" customWidth="1"/>
    <col min="5171" max="5184" width="12.140625" style="204" customWidth="1"/>
    <col min="5185" max="5376" width="11.42578125" style="204"/>
    <col min="5377" max="5377" width="19.5703125" style="204" customWidth="1"/>
    <col min="5378" max="5378" width="23.7109375" style="204" customWidth="1"/>
    <col min="5379" max="5383" width="13.28515625" style="204" customWidth="1"/>
    <col min="5384" max="5384" width="13.7109375" style="204" customWidth="1"/>
    <col min="5385" max="5389" width="13.28515625" style="204" customWidth="1"/>
    <col min="5390" max="5391" width="12.7109375" style="204" customWidth="1"/>
    <col min="5392" max="5392" width="13.140625" style="204" customWidth="1"/>
    <col min="5393" max="5393" width="12.140625" style="204" customWidth="1"/>
    <col min="5394" max="5395" width="13.5703125" style="204" customWidth="1"/>
    <col min="5396" max="5398" width="17.140625" style="204" customWidth="1"/>
    <col min="5399" max="5405" width="0" style="204" hidden="1" customWidth="1"/>
    <col min="5406" max="5406" width="15.85546875" style="204" customWidth="1"/>
    <col min="5407" max="5425" width="12.140625" style="204" customWidth="1"/>
    <col min="5426" max="5426" width="0" style="204" hidden="1" customWidth="1"/>
    <col min="5427" max="5440" width="12.140625" style="204" customWidth="1"/>
    <col min="5441" max="5632" width="11.42578125" style="204"/>
    <col min="5633" max="5633" width="19.5703125" style="204" customWidth="1"/>
    <col min="5634" max="5634" width="23.7109375" style="204" customWidth="1"/>
    <col min="5635" max="5639" width="13.28515625" style="204" customWidth="1"/>
    <col min="5640" max="5640" width="13.7109375" style="204" customWidth="1"/>
    <col min="5641" max="5645" width="13.28515625" style="204" customWidth="1"/>
    <col min="5646" max="5647" width="12.7109375" style="204" customWidth="1"/>
    <col min="5648" max="5648" width="13.140625" style="204" customWidth="1"/>
    <col min="5649" max="5649" width="12.140625" style="204" customWidth="1"/>
    <col min="5650" max="5651" width="13.5703125" style="204" customWidth="1"/>
    <col min="5652" max="5654" width="17.140625" style="204" customWidth="1"/>
    <col min="5655" max="5661" width="0" style="204" hidden="1" customWidth="1"/>
    <col min="5662" max="5662" width="15.85546875" style="204" customWidth="1"/>
    <col min="5663" max="5681" width="12.140625" style="204" customWidth="1"/>
    <col min="5682" max="5682" width="0" style="204" hidden="1" customWidth="1"/>
    <col min="5683" max="5696" width="12.140625" style="204" customWidth="1"/>
    <col min="5697" max="5888" width="11.42578125" style="204"/>
    <col min="5889" max="5889" width="19.5703125" style="204" customWidth="1"/>
    <col min="5890" max="5890" width="23.7109375" style="204" customWidth="1"/>
    <col min="5891" max="5895" width="13.28515625" style="204" customWidth="1"/>
    <col min="5896" max="5896" width="13.7109375" style="204" customWidth="1"/>
    <col min="5897" max="5901" width="13.28515625" style="204" customWidth="1"/>
    <col min="5902" max="5903" width="12.7109375" style="204" customWidth="1"/>
    <col min="5904" max="5904" width="13.140625" style="204" customWidth="1"/>
    <col min="5905" max="5905" width="12.140625" style="204" customWidth="1"/>
    <col min="5906" max="5907" width="13.5703125" style="204" customWidth="1"/>
    <col min="5908" max="5910" width="17.140625" style="204" customWidth="1"/>
    <col min="5911" max="5917" width="0" style="204" hidden="1" customWidth="1"/>
    <col min="5918" max="5918" width="15.85546875" style="204" customWidth="1"/>
    <col min="5919" max="5937" width="12.140625" style="204" customWidth="1"/>
    <col min="5938" max="5938" width="0" style="204" hidden="1" customWidth="1"/>
    <col min="5939" max="5952" width="12.140625" style="204" customWidth="1"/>
    <col min="5953" max="6144" width="11.42578125" style="204"/>
    <col min="6145" max="6145" width="19.5703125" style="204" customWidth="1"/>
    <col min="6146" max="6146" width="23.7109375" style="204" customWidth="1"/>
    <col min="6147" max="6151" width="13.28515625" style="204" customWidth="1"/>
    <col min="6152" max="6152" width="13.7109375" style="204" customWidth="1"/>
    <col min="6153" max="6157" width="13.28515625" style="204" customWidth="1"/>
    <col min="6158" max="6159" width="12.7109375" style="204" customWidth="1"/>
    <col min="6160" max="6160" width="13.140625" style="204" customWidth="1"/>
    <col min="6161" max="6161" width="12.140625" style="204" customWidth="1"/>
    <col min="6162" max="6163" width="13.5703125" style="204" customWidth="1"/>
    <col min="6164" max="6166" width="17.140625" style="204" customWidth="1"/>
    <col min="6167" max="6173" width="0" style="204" hidden="1" customWidth="1"/>
    <col min="6174" max="6174" width="15.85546875" style="204" customWidth="1"/>
    <col min="6175" max="6193" width="12.140625" style="204" customWidth="1"/>
    <col min="6194" max="6194" width="0" style="204" hidden="1" customWidth="1"/>
    <col min="6195" max="6208" width="12.140625" style="204" customWidth="1"/>
    <col min="6209" max="6400" width="11.42578125" style="204"/>
    <col min="6401" max="6401" width="19.5703125" style="204" customWidth="1"/>
    <col min="6402" max="6402" width="23.7109375" style="204" customWidth="1"/>
    <col min="6403" max="6407" width="13.28515625" style="204" customWidth="1"/>
    <col min="6408" max="6408" width="13.7109375" style="204" customWidth="1"/>
    <col min="6409" max="6413" width="13.28515625" style="204" customWidth="1"/>
    <col min="6414" max="6415" width="12.7109375" style="204" customWidth="1"/>
    <col min="6416" max="6416" width="13.140625" style="204" customWidth="1"/>
    <col min="6417" max="6417" width="12.140625" style="204" customWidth="1"/>
    <col min="6418" max="6419" width="13.5703125" style="204" customWidth="1"/>
    <col min="6420" max="6422" width="17.140625" style="204" customWidth="1"/>
    <col min="6423" max="6429" width="0" style="204" hidden="1" customWidth="1"/>
    <col min="6430" max="6430" width="15.85546875" style="204" customWidth="1"/>
    <col min="6431" max="6449" width="12.140625" style="204" customWidth="1"/>
    <col min="6450" max="6450" width="0" style="204" hidden="1" customWidth="1"/>
    <col min="6451" max="6464" width="12.140625" style="204" customWidth="1"/>
    <col min="6465" max="6656" width="11.42578125" style="204"/>
    <col min="6657" max="6657" width="19.5703125" style="204" customWidth="1"/>
    <col min="6658" max="6658" width="23.7109375" style="204" customWidth="1"/>
    <col min="6659" max="6663" width="13.28515625" style="204" customWidth="1"/>
    <col min="6664" max="6664" width="13.7109375" style="204" customWidth="1"/>
    <col min="6665" max="6669" width="13.28515625" style="204" customWidth="1"/>
    <col min="6670" max="6671" width="12.7109375" style="204" customWidth="1"/>
    <col min="6672" max="6672" width="13.140625" style="204" customWidth="1"/>
    <col min="6673" max="6673" width="12.140625" style="204" customWidth="1"/>
    <col min="6674" max="6675" width="13.5703125" style="204" customWidth="1"/>
    <col min="6676" max="6678" width="17.140625" style="204" customWidth="1"/>
    <col min="6679" max="6685" width="0" style="204" hidden="1" customWidth="1"/>
    <col min="6686" max="6686" width="15.85546875" style="204" customWidth="1"/>
    <col min="6687" max="6705" width="12.140625" style="204" customWidth="1"/>
    <col min="6706" max="6706" width="0" style="204" hidden="1" customWidth="1"/>
    <col min="6707" max="6720" width="12.140625" style="204" customWidth="1"/>
    <col min="6721" max="6912" width="11.42578125" style="204"/>
    <col min="6913" max="6913" width="19.5703125" style="204" customWidth="1"/>
    <col min="6914" max="6914" width="23.7109375" style="204" customWidth="1"/>
    <col min="6915" max="6919" width="13.28515625" style="204" customWidth="1"/>
    <col min="6920" max="6920" width="13.7109375" style="204" customWidth="1"/>
    <col min="6921" max="6925" width="13.28515625" style="204" customWidth="1"/>
    <col min="6926" max="6927" width="12.7109375" style="204" customWidth="1"/>
    <col min="6928" max="6928" width="13.140625" style="204" customWidth="1"/>
    <col min="6929" max="6929" width="12.140625" style="204" customWidth="1"/>
    <col min="6930" max="6931" width="13.5703125" style="204" customWidth="1"/>
    <col min="6932" max="6934" width="17.140625" style="204" customWidth="1"/>
    <col min="6935" max="6941" width="0" style="204" hidden="1" customWidth="1"/>
    <col min="6942" max="6942" width="15.85546875" style="204" customWidth="1"/>
    <col min="6943" max="6961" width="12.140625" style="204" customWidth="1"/>
    <col min="6962" max="6962" width="0" style="204" hidden="1" customWidth="1"/>
    <col min="6963" max="6976" width="12.140625" style="204" customWidth="1"/>
    <col min="6977" max="7168" width="11.42578125" style="204"/>
    <col min="7169" max="7169" width="19.5703125" style="204" customWidth="1"/>
    <col min="7170" max="7170" width="23.7109375" style="204" customWidth="1"/>
    <col min="7171" max="7175" width="13.28515625" style="204" customWidth="1"/>
    <col min="7176" max="7176" width="13.7109375" style="204" customWidth="1"/>
    <col min="7177" max="7181" width="13.28515625" style="204" customWidth="1"/>
    <col min="7182" max="7183" width="12.7109375" style="204" customWidth="1"/>
    <col min="7184" max="7184" width="13.140625" style="204" customWidth="1"/>
    <col min="7185" max="7185" width="12.140625" style="204" customWidth="1"/>
    <col min="7186" max="7187" width="13.5703125" style="204" customWidth="1"/>
    <col min="7188" max="7190" width="17.140625" style="204" customWidth="1"/>
    <col min="7191" max="7197" width="0" style="204" hidden="1" customWidth="1"/>
    <col min="7198" max="7198" width="15.85546875" style="204" customWidth="1"/>
    <col min="7199" max="7217" width="12.140625" style="204" customWidth="1"/>
    <col min="7218" max="7218" width="0" style="204" hidden="1" customWidth="1"/>
    <col min="7219" max="7232" width="12.140625" style="204" customWidth="1"/>
    <col min="7233" max="7424" width="11.42578125" style="204"/>
    <col min="7425" max="7425" width="19.5703125" style="204" customWidth="1"/>
    <col min="7426" max="7426" width="23.7109375" style="204" customWidth="1"/>
    <col min="7427" max="7431" width="13.28515625" style="204" customWidth="1"/>
    <col min="7432" max="7432" width="13.7109375" style="204" customWidth="1"/>
    <col min="7433" max="7437" width="13.28515625" style="204" customWidth="1"/>
    <col min="7438" max="7439" width="12.7109375" style="204" customWidth="1"/>
    <col min="7440" max="7440" width="13.140625" style="204" customWidth="1"/>
    <col min="7441" max="7441" width="12.140625" style="204" customWidth="1"/>
    <col min="7442" max="7443" width="13.5703125" style="204" customWidth="1"/>
    <col min="7444" max="7446" width="17.140625" style="204" customWidth="1"/>
    <col min="7447" max="7453" width="0" style="204" hidden="1" customWidth="1"/>
    <col min="7454" max="7454" width="15.85546875" style="204" customWidth="1"/>
    <col min="7455" max="7473" width="12.140625" style="204" customWidth="1"/>
    <col min="7474" max="7474" width="0" style="204" hidden="1" customWidth="1"/>
    <col min="7475" max="7488" width="12.140625" style="204" customWidth="1"/>
    <col min="7489" max="7680" width="11.42578125" style="204"/>
    <col min="7681" max="7681" width="19.5703125" style="204" customWidth="1"/>
    <col min="7682" max="7682" width="23.7109375" style="204" customWidth="1"/>
    <col min="7683" max="7687" width="13.28515625" style="204" customWidth="1"/>
    <col min="7688" max="7688" width="13.7109375" style="204" customWidth="1"/>
    <col min="7689" max="7693" width="13.28515625" style="204" customWidth="1"/>
    <col min="7694" max="7695" width="12.7109375" style="204" customWidth="1"/>
    <col min="7696" max="7696" width="13.140625" style="204" customWidth="1"/>
    <col min="7697" max="7697" width="12.140625" style="204" customWidth="1"/>
    <col min="7698" max="7699" width="13.5703125" style="204" customWidth="1"/>
    <col min="7700" max="7702" width="17.140625" style="204" customWidth="1"/>
    <col min="7703" max="7709" width="0" style="204" hidden="1" customWidth="1"/>
    <col min="7710" max="7710" width="15.85546875" style="204" customWidth="1"/>
    <col min="7711" max="7729" width="12.140625" style="204" customWidth="1"/>
    <col min="7730" max="7730" width="0" style="204" hidden="1" customWidth="1"/>
    <col min="7731" max="7744" width="12.140625" style="204" customWidth="1"/>
    <col min="7745" max="7936" width="11.42578125" style="204"/>
    <col min="7937" max="7937" width="19.5703125" style="204" customWidth="1"/>
    <col min="7938" max="7938" width="23.7109375" style="204" customWidth="1"/>
    <col min="7939" max="7943" width="13.28515625" style="204" customWidth="1"/>
    <col min="7944" max="7944" width="13.7109375" style="204" customWidth="1"/>
    <col min="7945" max="7949" width="13.28515625" style="204" customWidth="1"/>
    <col min="7950" max="7951" width="12.7109375" style="204" customWidth="1"/>
    <col min="7952" max="7952" width="13.140625" style="204" customWidth="1"/>
    <col min="7953" max="7953" width="12.140625" style="204" customWidth="1"/>
    <col min="7954" max="7955" width="13.5703125" style="204" customWidth="1"/>
    <col min="7956" max="7958" width="17.140625" style="204" customWidth="1"/>
    <col min="7959" max="7965" width="0" style="204" hidden="1" customWidth="1"/>
    <col min="7966" max="7966" width="15.85546875" style="204" customWidth="1"/>
    <col min="7967" max="7985" width="12.140625" style="204" customWidth="1"/>
    <col min="7986" max="7986" width="0" style="204" hidden="1" customWidth="1"/>
    <col min="7987" max="8000" width="12.140625" style="204" customWidth="1"/>
    <col min="8001" max="8192" width="11.42578125" style="204"/>
    <col min="8193" max="8193" width="19.5703125" style="204" customWidth="1"/>
    <col min="8194" max="8194" width="23.7109375" style="204" customWidth="1"/>
    <col min="8195" max="8199" width="13.28515625" style="204" customWidth="1"/>
    <col min="8200" max="8200" width="13.7109375" style="204" customWidth="1"/>
    <col min="8201" max="8205" width="13.28515625" style="204" customWidth="1"/>
    <col min="8206" max="8207" width="12.7109375" style="204" customWidth="1"/>
    <col min="8208" max="8208" width="13.140625" style="204" customWidth="1"/>
    <col min="8209" max="8209" width="12.140625" style="204" customWidth="1"/>
    <col min="8210" max="8211" width="13.5703125" style="204" customWidth="1"/>
    <col min="8212" max="8214" width="17.140625" style="204" customWidth="1"/>
    <col min="8215" max="8221" width="0" style="204" hidden="1" customWidth="1"/>
    <col min="8222" max="8222" width="15.85546875" style="204" customWidth="1"/>
    <col min="8223" max="8241" width="12.140625" style="204" customWidth="1"/>
    <col min="8242" max="8242" width="0" style="204" hidden="1" customWidth="1"/>
    <col min="8243" max="8256" width="12.140625" style="204" customWidth="1"/>
    <col min="8257" max="8448" width="11.42578125" style="204"/>
    <col min="8449" max="8449" width="19.5703125" style="204" customWidth="1"/>
    <col min="8450" max="8450" width="23.7109375" style="204" customWidth="1"/>
    <col min="8451" max="8455" width="13.28515625" style="204" customWidth="1"/>
    <col min="8456" max="8456" width="13.7109375" style="204" customWidth="1"/>
    <col min="8457" max="8461" width="13.28515625" style="204" customWidth="1"/>
    <col min="8462" max="8463" width="12.7109375" style="204" customWidth="1"/>
    <col min="8464" max="8464" width="13.140625" style="204" customWidth="1"/>
    <col min="8465" max="8465" width="12.140625" style="204" customWidth="1"/>
    <col min="8466" max="8467" width="13.5703125" style="204" customWidth="1"/>
    <col min="8468" max="8470" width="17.140625" style="204" customWidth="1"/>
    <col min="8471" max="8477" width="0" style="204" hidden="1" customWidth="1"/>
    <col min="8478" max="8478" width="15.85546875" style="204" customWidth="1"/>
    <col min="8479" max="8497" width="12.140625" style="204" customWidth="1"/>
    <col min="8498" max="8498" width="0" style="204" hidden="1" customWidth="1"/>
    <col min="8499" max="8512" width="12.140625" style="204" customWidth="1"/>
    <col min="8513" max="8704" width="11.42578125" style="204"/>
    <col min="8705" max="8705" width="19.5703125" style="204" customWidth="1"/>
    <col min="8706" max="8706" width="23.7109375" style="204" customWidth="1"/>
    <col min="8707" max="8711" width="13.28515625" style="204" customWidth="1"/>
    <col min="8712" max="8712" width="13.7109375" style="204" customWidth="1"/>
    <col min="8713" max="8717" width="13.28515625" style="204" customWidth="1"/>
    <col min="8718" max="8719" width="12.7109375" style="204" customWidth="1"/>
    <col min="8720" max="8720" width="13.140625" style="204" customWidth="1"/>
    <col min="8721" max="8721" width="12.140625" style="204" customWidth="1"/>
    <col min="8722" max="8723" width="13.5703125" style="204" customWidth="1"/>
    <col min="8724" max="8726" width="17.140625" style="204" customWidth="1"/>
    <col min="8727" max="8733" width="0" style="204" hidden="1" customWidth="1"/>
    <col min="8734" max="8734" width="15.85546875" style="204" customWidth="1"/>
    <col min="8735" max="8753" width="12.140625" style="204" customWidth="1"/>
    <col min="8754" max="8754" width="0" style="204" hidden="1" customWidth="1"/>
    <col min="8755" max="8768" width="12.140625" style="204" customWidth="1"/>
    <col min="8769" max="8960" width="11.42578125" style="204"/>
    <col min="8961" max="8961" width="19.5703125" style="204" customWidth="1"/>
    <col min="8962" max="8962" width="23.7109375" style="204" customWidth="1"/>
    <col min="8963" max="8967" width="13.28515625" style="204" customWidth="1"/>
    <col min="8968" max="8968" width="13.7109375" style="204" customWidth="1"/>
    <col min="8969" max="8973" width="13.28515625" style="204" customWidth="1"/>
    <col min="8974" max="8975" width="12.7109375" style="204" customWidth="1"/>
    <col min="8976" max="8976" width="13.140625" style="204" customWidth="1"/>
    <col min="8977" max="8977" width="12.140625" style="204" customWidth="1"/>
    <col min="8978" max="8979" width="13.5703125" style="204" customWidth="1"/>
    <col min="8980" max="8982" width="17.140625" style="204" customWidth="1"/>
    <col min="8983" max="8989" width="0" style="204" hidden="1" customWidth="1"/>
    <col min="8990" max="8990" width="15.85546875" style="204" customWidth="1"/>
    <col min="8991" max="9009" width="12.140625" style="204" customWidth="1"/>
    <col min="9010" max="9010" width="0" style="204" hidden="1" customWidth="1"/>
    <col min="9011" max="9024" width="12.140625" style="204" customWidth="1"/>
    <col min="9025" max="9216" width="11.42578125" style="204"/>
    <col min="9217" max="9217" width="19.5703125" style="204" customWidth="1"/>
    <col min="9218" max="9218" width="23.7109375" style="204" customWidth="1"/>
    <col min="9219" max="9223" width="13.28515625" style="204" customWidth="1"/>
    <col min="9224" max="9224" width="13.7109375" style="204" customWidth="1"/>
    <col min="9225" max="9229" width="13.28515625" style="204" customWidth="1"/>
    <col min="9230" max="9231" width="12.7109375" style="204" customWidth="1"/>
    <col min="9232" max="9232" width="13.140625" style="204" customWidth="1"/>
    <col min="9233" max="9233" width="12.140625" style="204" customWidth="1"/>
    <col min="9234" max="9235" width="13.5703125" style="204" customWidth="1"/>
    <col min="9236" max="9238" width="17.140625" style="204" customWidth="1"/>
    <col min="9239" max="9245" width="0" style="204" hidden="1" customWidth="1"/>
    <col min="9246" max="9246" width="15.85546875" style="204" customWidth="1"/>
    <col min="9247" max="9265" width="12.140625" style="204" customWidth="1"/>
    <col min="9266" max="9266" width="0" style="204" hidden="1" customWidth="1"/>
    <col min="9267" max="9280" width="12.140625" style="204" customWidth="1"/>
    <col min="9281" max="9472" width="11.42578125" style="204"/>
    <col min="9473" max="9473" width="19.5703125" style="204" customWidth="1"/>
    <col min="9474" max="9474" width="23.7109375" style="204" customWidth="1"/>
    <col min="9475" max="9479" width="13.28515625" style="204" customWidth="1"/>
    <col min="9480" max="9480" width="13.7109375" style="204" customWidth="1"/>
    <col min="9481" max="9485" width="13.28515625" style="204" customWidth="1"/>
    <col min="9486" max="9487" width="12.7109375" style="204" customWidth="1"/>
    <col min="9488" max="9488" width="13.140625" style="204" customWidth="1"/>
    <col min="9489" max="9489" width="12.140625" style="204" customWidth="1"/>
    <col min="9490" max="9491" width="13.5703125" style="204" customWidth="1"/>
    <col min="9492" max="9494" width="17.140625" style="204" customWidth="1"/>
    <col min="9495" max="9501" width="0" style="204" hidden="1" customWidth="1"/>
    <col min="9502" max="9502" width="15.85546875" style="204" customWidth="1"/>
    <col min="9503" max="9521" width="12.140625" style="204" customWidth="1"/>
    <col min="9522" max="9522" width="0" style="204" hidden="1" customWidth="1"/>
    <col min="9523" max="9536" width="12.140625" style="204" customWidth="1"/>
    <col min="9537" max="9728" width="11.42578125" style="204"/>
    <col min="9729" max="9729" width="19.5703125" style="204" customWidth="1"/>
    <col min="9730" max="9730" width="23.7109375" style="204" customWidth="1"/>
    <col min="9731" max="9735" width="13.28515625" style="204" customWidth="1"/>
    <col min="9736" max="9736" width="13.7109375" style="204" customWidth="1"/>
    <col min="9737" max="9741" width="13.28515625" style="204" customWidth="1"/>
    <col min="9742" max="9743" width="12.7109375" style="204" customWidth="1"/>
    <col min="9744" max="9744" width="13.140625" style="204" customWidth="1"/>
    <col min="9745" max="9745" width="12.140625" style="204" customWidth="1"/>
    <col min="9746" max="9747" width="13.5703125" style="204" customWidth="1"/>
    <col min="9748" max="9750" width="17.140625" style="204" customWidth="1"/>
    <col min="9751" max="9757" width="0" style="204" hidden="1" customWidth="1"/>
    <col min="9758" max="9758" width="15.85546875" style="204" customWidth="1"/>
    <col min="9759" max="9777" width="12.140625" style="204" customWidth="1"/>
    <col min="9778" max="9778" width="0" style="204" hidden="1" customWidth="1"/>
    <col min="9779" max="9792" width="12.140625" style="204" customWidth="1"/>
    <col min="9793" max="9984" width="11.42578125" style="204"/>
    <col min="9985" max="9985" width="19.5703125" style="204" customWidth="1"/>
    <col min="9986" max="9986" width="23.7109375" style="204" customWidth="1"/>
    <col min="9987" max="9991" width="13.28515625" style="204" customWidth="1"/>
    <col min="9992" max="9992" width="13.7109375" style="204" customWidth="1"/>
    <col min="9993" max="9997" width="13.28515625" style="204" customWidth="1"/>
    <col min="9998" max="9999" width="12.7109375" style="204" customWidth="1"/>
    <col min="10000" max="10000" width="13.140625" style="204" customWidth="1"/>
    <col min="10001" max="10001" width="12.140625" style="204" customWidth="1"/>
    <col min="10002" max="10003" width="13.5703125" style="204" customWidth="1"/>
    <col min="10004" max="10006" width="17.140625" style="204" customWidth="1"/>
    <col min="10007" max="10013" width="0" style="204" hidden="1" customWidth="1"/>
    <col min="10014" max="10014" width="15.85546875" style="204" customWidth="1"/>
    <col min="10015" max="10033" width="12.140625" style="204" customWidth="1"/>
    <col min="10034" max="10034" width="0" style="204" hidden="1" customWidth="1"/>
    <col min="10035" max="10048" width="12.140625" style="204" customWidth="1"/>
    <col min="10049" max="10240" width="11.42578125" style="204"/>
    <col min="10241" max="10241" width="19.5703125" style="204" customWidth="1"/>
    <col min="10242" max="10242" width="23.7109375" style="204" customWidth="1"/>
    <col min="10243" max="10247" width="13.28515625" style="204" customWidth="1"/>
    <col min="10248" max="10248" width="13.7109375" style="204" customWidth="1"/>
    <col min="10249" max="10253" width="13.28515625" style="204" customWidth="1"/>
    <col min="10254" max="10255" width="12.7109375" style="204" customWidth="1"/>
    <col min="10256" max="10256" width="13.140625" style="204" customWidth="1"/>
    <col min="10257" max="10257" width="12.140625" style="204" customWidth="1"/>
    <col min="10258" max="10259" width="13.5703125" style="204" customWidth="1"/>
    <col min="10260" max="10262" width="17.140625" style="204" customWidth="1"/>
    <col min="10263" max="10269" width="0" style="204" hidden="1" customWidth="1"/>
    <col min="10270" max="10270" width="15.85546875" style="204" customWidth="1"/>
    <col min="10271" max="10289" width="12.140625" style="204" customWidth="1"/>
    <col min="10290" max="10290" width="0" style="204" hidden="1" customWidth="1"/>
    <col min="10291" max="10304" width="12.140625" style="204" customWidth="1"/>
    <col min="10305" max="10496" width="11.42578125" style="204"/>
    <col min="10497" max="10497" width="19.5703125" style="204" customWidth="1"/>
    <col min="10498" max="10498" width="23.7109375" style="204" customWidth="1"/>
    <col min="10499" max="10503" width="13.28515625" style="204" customWidth="1"/>
    <col min="10504" max="10504" width="13.7109375" style="204" customWidth="1"/>
    <col min="10505" max="10509" width="13.28515625" style="204" customWidth="1"/>
    <col min="10510" max="10511" width="12.7109375" style="204" customWidth="1"/>
    <col min="10512" max="10512" width="13.140625" style="204" customWidth="1"/>
    <col min="10513" max="10513" width="12.140625" style="204" customWidth="1"/>
    <col min="10514" max="10515" width="13.5703125" style="204" customWidth="1"/>
    <col min="10516" max="10518" width="17.140625" style="204" customWidth="1"/>
    <col min="10519" max="10525" width="0" style="204" hidden="1" customWidth="1"/>
    <col min="10526" max="10526" width="15.85546875" style="204" customWidth="1"/>
    <col min="10527" max="10545" width="12.140625" style="204" customWidth="1"/>
    <col min="10546" max="10546" width="0" style="204" hidden="1" customWidth="1"/>
    <col min="10547" max="10560" width="12.140625" style="204" customWidth="1"/>
    <col min="10561" max="10752" width="11.42578125" style="204"/>
    <col min="10753" max="10753" width="19.5703125" style="204" customWidth="1"/>
    <col min="10754" max="10754" width="23.7109375" style="204" customWidth="1"/>
    <col min="10755" max="10759" width="13.28515625" style="204" customWidth="1"/>
    <col min="10760" max="10760" width="13.7109375" style="204" customWidth="1"/>
    <col min="10761" max="10765" width="13.28515625" style="204" customWidth="1"/>
    <col min="10766" max="10767" width="12.7109375" style="204" customWidth="1"/>
    <col min="10768" max="10768" width="13.140625" style="204" customWidth="1"/>
    <col min="10769" max="10769" width="12.140625" style="204" customWidth="1"/>
    <col min="10770" max="10771" width="13.5703125" style="204" customWidth="1"/>
    <col min="10772" max="10774" width="17.140625" style="204" customWidth="1"/>
    <col min="10775" max="10781" width="0" style="204" hidden="1" customWidth="1"/>
    <col min="10782" max="10782" width="15.85546875" style="204" customWidth="1"/>
    <col min="10783" max="10801" width="12.140625" style="204" customWidth="1"/>
    <col min="10802" max="10802" width="0" style="204" hidden="1" customWidth="1"/>
    <col min="10803" max="10816" width="12.140625" style="204" customWidth="1"/>
    <col min="10817" max="11008" width="11.42578125" style="204"/>
    <col min="11009" max="11009" width="19.5703125" style="204" customWidth="1"/>
    <col min="11010" max="11010" width="23.7109375" style="204" customWidth="1"/>
    <col min="11011" max="11015" width="13.28515625" style="204" customWidth="1"/>
    <col min="11016" max="11016" width="13.7109375" style="204" customWidth="1"/>
    <col min="11017" max="11021" width="13.28515625" style="204" customWidth="1"/>
    <col min="11022" max="11023" width="12.7109375" style="204" customWidth="1"/>
    <col min="11024" max="11024" width="13.140625" style="204" customWidth="1"/>
    <col min="11025" max="11025" width="12.140625" style="204" customWidth="1"/>
    <col min="11026" max="11027" width="13.5703125" style="204" customWidth="1"/>
    <col min="11028" max="11030" width="17.140625" style="204" customWidth="1"/>
    <col min="11031" max="11037" width="0" style="204" hidden="1" customWidth="1"/>
    <col min="11038" max="11038" width="15.85546875" style="204" customWidth="1"/>
    <col min="11039" max="11057" width="12.140625" style="204" customWidth="1"/>
    <col min="11058" max="11058" width="0" style="204" hidden="1" customWidth="1"/>
    <col min="11059" max="11072" width="12.140625" style="204" customWidth="1"/>
    <col min="11073" max="11264" width="11.42578125" style="204"/>
    <col min="11265" max="11265" width="19.5703125" style="204" customWidth="1"/>
    <col min="11266" max="11266" width="23.7109375" style="204" customWidth="1"/>
    <col min="11267" max="11271" width="13.28515625" style="204" customWidth="1"/>
    <col min="11272" max="11272" width="13.7109375" style="204" customWidth="1"/>
    <col min="11273" max="11277" width="13.28515625" style="204" customWidth="1"/>
    <col min="11278" max="11279" width="12.7109375" style="204" customWidth="1"/>
    <col min="11280" max="11280" width="13.140625" style="204" customWidth="1"/>
    <col min="11281" max="11281" width="12.140625" style="204" customWidth="1"/>
    <col min="11282" max="11283" width="13.5703125" style="204" customWidth="1"/>
    <col min="11284" max="11286" width="17.140625" style="204" customWidth="1"/>
    <col min="11287" max="11293" width="0" style="204" hidden="1" customWidth="1"/>
    <col min="11294" max="11294" width="15.85546875" style="204" customWidth="1"/>
    <col min="11295" max="11313" width="12.140625" style="204" customWidth="1"/>
    <col min="11314" max="11314" width="0" style="204" hidden="1" customWidth="1"/>
    <col min="11315" max="11328" width="12.140625" style="204" customWidth="1"/>
    <col min="11329" max="11520" width="11.42578125" style="204"/>
    <col min="11521" max="11521" width="19.5703125" style="204" customWidth="1"/>
    <col min="11522" max="11522" width="23.7109375" style="204" customWidth="1"/>
    <col min="11523" max="11527" width="13.28515625" style="204" customWidth="1"/>
    <col min="11528" max="11528" width="13.7109375" style="204" customWidth="1"/>
    <col min="11529" max="11533" width="13.28515625" style="204" customWidth="1"/>
    <col min="11534" max="11535" width="12.7109375" style="204" customWidth="1"/>
    <col min="11536" max="11536" width="13.140625" style="204" customWidth="1"/>
    <col min="11537" max="11537" width="12.140625" style="204" customWidth="1"/>
    <col min="11538" max="11539" width="13.5703125" style="204" customWidth="1"/>
    <col min="11540" max="11542" width="17.140625" style="204" customWidth="1"/>
    <col min="11543" max="11549" width="0" style="204" hidden="1" customWidth="1"/>
    <col min="11550" max="11550" width="15.85546875" style="204" customWidth="1"/>
    <col min="11551" max="11569" width="12.140625" style="204" customWidth="1"/>
    <col min="11570" max="11570" width="0" style="204" hidden="1" customWidth="1"/>
    <col min="11571" max="11584" width="12.140625" style="204" customWidth="1"/>
    <col min="11585" max="11776" width="11.42578125" style="204"/>
    <col min="11777" max="11777" width="19.5703125" style="204" customWidth="1"/>
    <col min="11778" max="11778" width="23.7109375" style="204" customWidth="1"/>
    <col min="11779" max="11783" width="13.28515625" style="204" customWidth="1"/>
    <col min="11784" max="11784" width="13.7109375" style="204" customWidth="1"/>
    <col min="11785" max="11789" width="13.28515625" style="204" customWidth="1"/>
    <col min="11790" max="11791" width="12.7109375" style="204" customWidth="1"/>
    <col min="11792" max="11792" width="13.140625" style="204" customWidth="1"/>
    <col min="11793" max="11793" width="12.140625" style="204" customWidth="1"/>
    <col min="11794" max="11795" width="13.5703125" style="204" customWidth="1"/>
    <col min="11796" max="11798" width="17.140625" style="204" customWidth="1"/>
    <col min="11799" max="11805" width="0" style="204" hidden="1" customWidth="1"/>
    <col min="11806" max="11806" width="15.85546875" style="204" customWidth="1"/>
    <col min="11807" max="11825" width="12.140625" style="204" customWidth="1"/>
    <col min="11826" max="11826" width="0" style="204" hidden="1" customWidth="1"/>
    <col min="11827" max="11840" width="12.140625" style="204" customWidth="1"/>
    <col min="11841" max="12032" width="11.42578125" style="204"/>
    <col min="12033" max="12033" width="19.5703125" style="204" customWidth="1"/>
    <col min="12034" max="12034" width="23.7109375" style="204" customWidth="1"/>
    <col min="12035" max="12039" width="13.28515625" style="204" customWidth="1"/>
    <col min="12040" max="12040" width="13.7109375" style="204" customWidth="1"/>
    <col min="12041" max="12045" width="13.28515625" style="204" customWidth="1"/>
    <col min="12046" max="12047" width="12.7109375" style="204" customWidth="1"/>
    <col min="12048" max="12048" width="13.140625" style="204" customWidth="1"/>
    <col min="12049" max="12049" width="12.140625" style="204" customWidth="1"/>
    <col min="12050" max="12051" width="13.5703125" style="204" customWidth="1"/>
    <col min="12052" max="12054" width="17.140625" style="204" customWidth="1"/>
    <col min="12055" max="12061" width="0" style="204" hidden="1" customWidth="1"/>
    <col min="12062" max="12062" width="15.85546875" style="204" customWidth="1"/>
    <col min="12063" max="12081" width="12.140625" style="204" customWidth="1"/>
    <col min="12082" max="12082" width="0" style="204" hidden="1" customWidth="1"/>
    <col min="12083" max="12096" width="12.140625" style="204" customWidth="1"/>
    <col min="12097" max="12288" width="11.42578125" style="204"/>
    <col min="12289" max="12289" width="19.5703125" style="204" customWidth="1"/>
    <col min="12290" max="12290" width="23.7109375" style="204" customWidth="1"/>
    <col min="12291" max="12295" width="13.28515625" style="204" customWidth="1"/>
    <col min="12296" max="12296" width="13.7109375" style="204" customWidth="1"/>
    <col min="12297" max="12301" width="13.28515625" style="204" customWidth="1"/>
    <col min="12302" max="12303" width="12.7109375" style="204" customWidth="1"/>
    <col min="12304" max="12304" width="13.140625" style="204" customWidth="1"/>
    <col min="12305" max="12305" width="12.140625" style="204" customWidth="1"/>
    <col min="12306" max="12307" width="13.5703125" style="204" customWidth="1"/>
    <col min="12308" max="12310" width="17.140625" style="204" customWidth="1"/>
    <col min="12311" max="12317" width="0" style="204" hidden="1" customWidth="1"/>
    <col min="12318" max="12318" width="15.85546875" style="204" customWidth="1"/>
    <col min="12319" max="12337" width="12.140625" style="204" customWidth="1"/>
    <col min="12338" max="12338" width="0" style="204" hidden="1" customWidth="1"/>
    <col min="12339" max="12352" width="12.140625" style="204" customWidth="1"/>
    <col min="12353" max="12544" width="11.42578125" style="204"/>
    <col min="12545" max="12545" width="19.5703125" style="204" customWidth="1"/>
    <col min="12546" max="12546" width="23.7109375" style="204" customWidth="1"/>
    <col min="12547" max="12551" width="13.28515625" style="204" customWidth="1"/>
    <col min="12552" max="12552" width="13.7109375" style="204" customWidth="1"/>
    <col min="12553" max="12557" width="13.28515625" style="204" customWidth="1"/>
    <col min="12558" max="12559" width="12.7109375" style="204" customWidth="1"/>
    <col min="12560" max="12560" width="13.140625" style="204" customWidth="1"/>
    <col min="12561" max="12561" width="12.140625" style="204" customWidth="1"/>
    <col min="12562" max="12563" width="13.5703125" style="204" customWidth="1"/>
    <col min="12564" max="12566" width="17.140625" style="204" customWidth="1"/>
    <col min="12567" max="12573" width="0" style="204" hidden="1" customWidth="1"/>
    <col min="12574" max="12574" width="15.85546875" style="204" customWidth="1"/>
    <col min="12575" max="12593" width="12.140625" style="204" customWidth="1"/>
    <col min="12594" max="12594" width="0" style="204" hidden="1" customWidth="1"/>
    <col min="12595" max="12608" width="12.140625" style="204" customWidth="1"/>
    <col min="12609" max="12800" width="11.42578125" style="204"/>
    <col min="12801" max="12801" width="19.5703125" style="204" customWidth="1"/>
    <col min="12802" max="12802" width="23.7109375" style="204" customWidth="1"/>
    <col min="12803" max="12807" width="13.28515625" style="204" customWidth="1"/>
    <col min="12808" max="12808" width="13.7109375" style="204" customWidth="1"/>
    <col min="12809" max="12813" width="13.28515625" style="204" customWidth="1"/>
    <col min="12814" max="12815" width="12.7109375" style="204" customWidth="1"/>
    <col min="12816" max="12816" width="13.140625" style="204" customWidth="1"/>
    <col min="12817" max="12817" width="12.140625" style="204" customWidth="1"/>
    <col min="12818" max="12819" width="13.5703125" style="204" customWidth="1"/>
    <col min="12820" max="12822" width="17.140625" style="204" customWidth="1"/>
    <col min="12823" max="12829" width="0" style="204" hidden="1" customWidth="1"/>
    <col min="12830" max="12830" width="15.85546875" style="204" customWidth="1"/>
    <col min="12831" max="12849" width="12.140625" style="204" customWidth="1"/>
    <col min="12850" max="12850" width="0" style="204" hidden="1" customWidth="1"/>
    <col min="12851" max="12864" width="12.140625" style="204" customWidth="1"/>
    <col min="12865" max="13056" width="11.42578125" style="204"/>
    <col min="13057" max="13057" width="19.5703125" style="204" customWidth="1"/>
    <col min="13058" max="13058" width="23.7109375" style="204" customWidth="1"/>
    <col min="13059" max="13063" width="13.28515625" style="204" customWidth="1"/>
    <col min="13064" max="13064" width="13.7109375" style="204" customWidth="1"/>
    <col min="13065" max="13069" width="13.28515625" style="204" customWidth="1"/>
    <col min="13070" max="13071" width="12.7109375" style="204" customWidth="1"/>
    <col min="13072" max="13072" width="13.140625" style="204" customWidth="1"/>
    <col min="13073" max="13073" width="12.140625" style="204" customWidth="1"/>
    <col min="13074" max="13075" width="13.5703125" style="204" customWidth="1"/>
    <col min="13076" max="13078" width="17.140625" style="204" customWidth="1"/>
    <col min="13079" max="13085" width="0" style="204" hidden="1" customWidth="1"/>
    <col min="13086" max="13086" width="15.85546875" style="204" customWidth="1"/>
    <col min="13087" max="13105" width="12.140625" style="204" customWidth="1"/>
    <col min="13106" max="13106" width="0" style="204" hidden="1" customWidth="1"/>
    <col min="13107" max="13120" width="12.140625" style="204" customWidth="1"/>
    <col min="13121" max="13312" width="11.42578125" style="204"/>
    <col min="13313" max="13313" width="19.5703125" style="204" customWidth="1"/>
    <col min="13314" max="13314" width="23.7109375" style="204" customWidth="1"/>
    <col min="13315" max="13319" width="13.28515625" style="204" customWidth="1"/>
    <col min="13320" max="13320" width="13.7109375" style="204" customWidth="1"/>
    <col min="13321" max="13325" width="13.28515625" style="204" customWidth="1"/>
    <col min="13326" max="13327" width="12.7109375" style="204" customWidth="1"/>
    <col min="13328" max="13328" width="13.140625" style="204" customWidth="1"/>
    <col min="13329" max="13329" width="12.140625" style="204" customWidth="1"/>
    <col min="13330" max="13331" width="13.5703125" style="204" customWidth="1"/>
    <col min="13332" max="13334" width="17.140625" style="204" customWidth="1"/>
    <col min="13335" max="13341" width="0" style="204" hidden="1" customWidth="1"/>
    <col min="13342" max="13342" width="15.85546875" style="204" customWidth="1"/>
    <col min="13343" max="13361" width="12.140625" style="204" customWidth="1"/>
    <col min="13362" max="13362" width="0" style="204" hidden="1" customWidth="1"/>
    <col min="13363" max="13376" width="12.140625" style="204" customWidth="1"/>
    <col min="13377" max="13568" width="11.42578125" style="204"/>
    <col min="13569" max="13569" width="19.5703125" style="204" customWidth="1"/>
    <col min="13570" max="13570" width="23.7109375" style="204" customWidth="1"/>
    <col min="13571" max="13575" width="13.28515625" style="204" customWidth="1"/>
    <col min="13576" max="13576" width="13.7109375" style="204" customWidth="1"/>
    <col min="13577" max="13581" width="13.28515625" style="204" customWidth="1"/>
    <col min="13582" max="13583" width="12.7109375" style="204" customWidth="1"/>
    <col min="13584" max="13584" width="13.140625" style="204" customWidth="1"/>
    <col min="13585" max="13585" width="12.140625" style="204" customWidth="1"/>
    <col min="13586" max="13587" width="13.5703125" style="204" customWidth="1"/>
    <col min="13588" max="13590" width="17.140625" style="204" customWidth="1"/>
    <col min="13591" max="13597" width="0" style="204" hidden="1" customWidth="1"/>
    <col min="13598" max="13598" width="15.85546875" style="204" customWidth="1"/>
    <col min="13599" max="13617" width="12.140625" style="204" customWidth="1"/>
    <col min="13618" max="13618" width="0" style="204" hidden="1" customWidth="1"/>
    <col min="13619" max="13632" width="12.140625" style="204" customWidth="1"/>
    <col min="13633" max="13824" width="11.42578125" style="204"/>
    <col min="13825" max="13825" width="19.5703125" style="204" customWidth="1"/>
    <col min="13826" max="13826" width="23.7109375" style="204" customWidth="1"/>
    <col min="13827" max="13831" width="13.28515625" style="204" customWidth="1"/>
    <col min="13832" max="13832" width="13.7109375" style="204" customWidth="1"/>
    <col min="13833" max="13837" width="13.28515625" style="204" customWidth="1"/>
    <col min="13838" max="13839" width="12.7109375" style="204" customWidth="1"/>
    <col min="13840" max="13840" width="13.140625" style="204" customWidth="1"/>
    <col min="13841" max="13841" width="12.140625" style="204" customWidth="1"/>
    <col min="13842" max="13843" width="13.5703125" style="204" customWidth="1"/>
    <col min="13844" max="13846" width="17.140625" style="204" customWidth="1"/>
    <col min="13847" max="13853" width="0" style="204" hidden="1" customWidth="1"/>
    <col min="13854" max="13854" width="15.85546875" style="204" customWidth="1"/>
    <col min="13855" max="13873" width="12.140625" style="204" customWidth="1"/>
    <col min="13874" max="13874" width="0" style="204" hidden="1" customWidth="1"/>
    <col min="13875" max="13888" width="12.140625" style="204" customWidth="1"/>
    <col min="13889" max="14080" width="11.42578125" style="204"/>
    <col min="14081" max="14081" width="19.5703125" style="204" customWidth="1"/>
    <col min="14082" max="14082" width="23.7109375" style="204" customWidth="1"/>
    <col min="14083" max="14087" width="13.28515625" style="204" customWidth="1"/>
    <col min="14088" max="14088" width="13.7109375" style="204" customWidth="1"/>
    <col min="14089" max="14093" width="13.28515625" style="204" customWidth="1"/>
    <col min="14094" max="14095" width="12.7109375" style="204" customWidth="1"/>
    <col min="14096" max="14096" width="13.140625" style="204" customWidth="1"/>
    <col min="14097" max="14097" width="12.140625" style="204" customWidth="1"/>
    <col min="14098" max="14099" width="13.5703125" style="204" customWidth="1"/>
    <col min="14100" max="14102" width="17.140625" style="204" customWidth="1"/>
    <col min="14103" max="14109" width="0" style="204" hidden="1" customWidth="1"/>
    <col min="14110" max="14110" width="15.85546875" style="204" customWidth="1"/>
    <col min="14111" max="14129" width="12.140625" style="204" customWidth="1"/>
    <col min="14130" max="14130" width="0" style="204" hidden="1" customWidth="1"/>
    <col min="14131" max="14144" width="12.140625" style="204" customWidth="1"/>
    <col min="14145" max="14336" width="11.42578125" style="204"/>
    <col min="14337" max="14337" width="19.5703125" style="204" customWidth="1"/>
    <col min="14338" max="14338" width="23.7109375" style="204" customWidth="1"/>
    <col min="14339" max="14343" width="13.28515625" style="204" customWidth="1"/>
    <col min="14344" max="14344" width="13.7109375" style="204" customWidth="1"/>
    <col min="14345" max="14349" width="13.28515625" style="204" customWidth="1"/>
    <col min="14350" max="14351" width="12.7109375" style="204" customWidth="1"/>
    <col min="14352" max="14352" width="13.140625" style="204" customWidth="1"/>
    <col min="14353" max="14353" width="12.140625" style="204" customWidth="1"/>
    <col min="14354" max="14355" width="13.5703125" style="204" customWidth="1"/>
    <col min="14356" max="14358" width="17.140625" style="204" customWidth="1"/>
    <col min="14359" max="14365" width="0" style="204" hidden="1" customWidth="1"/>
    <col min="14366" max="14366" width="15.85546875" style="204" customWidth="1"/>
    <col min="14367" max="14385" width="12.140625" style="204" customWidth="1"/>
    <col min="14386" max="14386" width="0" style="204" hidden="1" customWidth="1"/>
    <col min="14387" max="14400" width="12.140625" style="204" customWidth="1"/>
    <col min="14401" max="14592" width="11.42578125" style="204"/>
    <col min="14593" max="14593" width="19.5703125" style="204" customWidth="1"/>
    <col min="14594" max="14594" width="23.7109375" style="204" customWidth="1"/>
    <col min="14595" max="14599" width="13.28515625" style="204" customWidth="1"/>
    <col min="14600" max="14600" width="13.7109375" style="204" customWidth="1"/>
    <col min="14601" max="14605" width="13.28515625" style="204" customWidth="1"/>
    <col min="14606" max="14607" width="12.7109375" style="204" customWidth="1"/>
    <col min="14608" max="14608" width="13.140625" style="204" customWidth="1"/>
    <col min="14609" max="14609" width="12.140625" style="204" customWidth="1"/>
    <col min="14610" max="14611" width="13.5703125" style="204" customWidth="1"/>
    <col min="14612" max="14614" width="17.140625" style="204" customWidth="1"/>
    <col min="14615" max="14621" width="0" style="204" hidden="1" customWidth="1"/>
    <col min="14622" max="14622" width="15.85546875" style="204" customWidth="1"/>
    <col min="14623" max="14641" width="12.140625" style="204" customWidth="1"/>
    <col min="14642" max="14642" width="0" style="204" hidden="1" customWidth="1"/>
    <col min="14643" max="14656" width="12.140625" style="204" customWidth="1"/>
    <col min="14657" max="14848" width="11.42578125" style="204"/>
    <col min="14849" max="14849" width="19.5703125" style="204" customWidth="1"/>
    <col min="14850" max="14850" width="23.7109375" style="204" customWidth="1"/>
    <col min="14851" max="14855" width="13.28515625" style="204" customWidth="1"/>
    <col min="14856" max="14856" width="13.7109375" style="204" customWidth="1"/>
    <col min="14857" max="14861" width="13.28515625" style="204" customWidth="1"/>
    <col min="14862" max="14863" width="12.7109375" style="204" customWidth="1"/>
    <col min="14864" max="14864" width="13.140625" style="204" customWidth="1"/>
    <col min="14865" max="14865" width="12.140625" style="204" customWidth="1"/>
    <col min="14866" max="14867" width="13.5703125" style="204" customWidth="1"/>
    <col min="14868" max="14870" width="17.140625" style="204" customWidth="1"/>
    <col min="14871" max="14877" width="0" style="204" hidden="1" customWidth="1"/>
    <col min="14878" max="14878" width="15.85546875" style="204" customWidth="1"/>
    <col min="14879" max="14897" width="12.140625" style="204" customWidth="1"/>
    <col min="14898" max="14898" width="0" style="204" hidden="1" customWidth="1"/>
    <col min="14899" max="14912" width="12.140625" style="204" customWidth="1"/>
    <col min="14913" max="15104" width="11.42578125" style="204"/>
    <col min="15105" max="15105" width="19.5703125" style="204" customWidth="1"/>
    <col min="15106" max="15106" width="23.7109375" style="204" customWidth="1"/>
    <col min="15107" max="15111" width="13.28515625" style="204" customWidth="1"/>
    <col min="15112" max="15112" width="13.7109375" style="204" customWidth="1"/>
    <col min="15113" max="15117" width="13.28515625" style="204" customWidth="1"/>
    <col min="15118" max="15119" width="12.7109375" style="204" customWidth="1"/>
    <col min="15120" max="15120" width="13.140625" style="204" customWidth="1"/>
    <col min="15121" max="15121" width="12.140625" style="204" customWidth="1"/>
    <col min="15122" max="15123" width="13.5703125" style="204" customWidth="1"/>
    <col min="15124" max="15126" width="17.140625" style="204" customWidth="1"/>
    <col min="15127" max="15133" width="0" style="204" hidden="1" customWidth="1"/>
    <col min="15134" max="15134" width="15.85546875" style="204" customWidth="1"/>
    <col min="15135" max="15153" width="12.140625" style="204" customWidth="1"/>
    <col min="15154" max="15154" width="0" style="204" hidden="1" customWidth="1"/>
    <col min="15155" max="15168" width="12.140625" style="204" customWidth="1"/>
    <col min="15169" max="15360" width="11.42578125" style="204"/>
    <col min="15361" max="15361" width="19.5703125" style="204" customWidth="1"/>
    <col min="15362" max="15362" width="23.7109375" style="204" customWidth="1"/>
    <col min="15363" max="15367" width="13.28515625" style="204" customWidth="1"/>
    <col min="15368" max="15368" width="13.7109375" style="204" customWidth="1"/>
    <col min="15369" max="15373" width="13.28515625" style="204" customWidth="1"/>
    <col min="15374" max="15375" width="12.7109375" style="204" customWidth="1"/>
    <col min="15376" max="15376" width="13.140625" style="204" customWidth="1"/>
    <col min="15377" max="15377" width="12.140625" style="204" customWidth="1"/>
    <col min="15378" max="15379" width="13.5703125" style="204" customWidth="1"/>
    <col min="15380" max="15382" width="17.140625" style="204" customWidth="1"/>
    <col min="15383" max="15389" width="0" style="204" hidden="1" customWidth="1"/>
    <col min="15390" max="15390" width="15.85546875" style="204" customWidth="1"/>
    <col min="15391" max="15409" width="12.140625" style="204" customWidth="1"/>
    <col min="15410" max="15410" width="0" style="204" hidden="1" customWidth="1"/>
    <col min="15411" max="15424" width="12.140625" style="204" customWidth="1"/>
    <col min="15425" max="15616" width="11.42578125" style="204"/>
    <col min="15617" max="15617" width="19.5703125" style="204" customWidth="1"/>
    <col min="15618" max="15618" width="23.7109375" style="204" customWidth="1"/>
    <col min="15619" max="15623" width="13.28515625" style="204" customWidth="1"/>
    <col min="15624" max="15624" width="13.7109375" style="204" customWidth="1"/>
    <col min="15625" max="15629" width="13.28515625" style="204" customWidth="1"/>
    <col min="15630" max="15631" width="12.7109375" style="204" customWidth="1"/>
    <col min="15632" max="15632" width="13.140625" style="204" customWidth="1"/>
    <col min="15633" max="15633" width="12.140625" style="204" customWidth="1"/>
    <col min="15634" max="15635" width="13.5703125" style="204" customWidth="1"/>
    <col min="15636" max="15638" width="17.140625" style="204" customWidth="1"/>
    <col min="15639" max="15645" width="0" style="204" hidden="1" customWidth="1"/>
    <col min="15646" max="15646" width="15.85546875" style="204" customWidth="1"/>
    <col min="15647" max="15665" width="12.140625" style="204" customWidth="1"/>
    <col min="15666" max="15666" width="0" style="204" hidden="1" customWidth="1"/>
    <col min="15667" max="15680" width="12.140625" style="204" customWidth="1"/>
    <col min="15681" max="15872" width="11.42578125" style="204"/>
    <col min="15873" max="15873" width="19.5703125" style="204" customWidth="1"/>
    <col min="15874" max="15874" width="23.7109375" style="204" customWidth="1"/>
    <col min="15875" max="15879" width="13.28515625" style="204" customWidth="1"/>
    <col min="15880" max="15880" width="13.7109375" style="204" customWidth="1"/>
    <col min="15881" max="15885" width="13.28515625" style="204" customWidth="1"/>
    <col min="15886" max="15887" width="12.7109375" style="204" customWidth="1"/>
    <col min="15888" max="15888" width="13.140625" style="204" customWidth="1"/>
    <col min="15889" max="15889" width="12.140625" style="204" customWidth="1"/>
    <col min="15890" max="15891" width="13.5703125" style="204" customWidth="1"/>
    <col min="15892" max="15894" width="17.140625" style="204" customWidth="1"/>
    <col min="15895" max="15901" width="0" style="204" hidden="1" customWidth="1"/>
    <col min="15902" max="15902" width="15.85546875" style="204" customWidth="1"/>
    <col min="15903" max="15921" width="12.140625" style="204" customWidth="1"/>
    <col min="15922" max="15922" width="0" style="204" hidden="1" customWidth="1"/>
    <col min="15923" max="15936" width="12.140625" style="204" customWidth="1"/>
    <col min="15937" max="16128" width="11.42578125" style="204"/>
    <col min="16129" max="16129" width="19.5703125" style="204" customWidth="1"/>
    <col min="16130" max="16130" width="23.7109375" style="204" customWidth="1"/>
    <col min="16131" max="16135" width="13.28515625" style="204" customWidth="1"/>
    <col min="16136" max="16136" width="13.7109375" style="204" customWidth="1"/>
    <col min="16137" max="16141" width="13.28515625" style="204" customWidth="1"/>
    <col min="16142" max="16143" width="12.7109375" style="204" customWidth="1"/>
    <col min="16144" max="16144" width="13.140625" style="204" customWidth="1"/>
    <col min="16145" max="16145" width="12.140625" style="204" customWidth="1"/>
    <col min="16146" max="16147" width="13.5703125" style="204" customWidth="1"/>
    <col min="16148" max="16150" width="17.140625" style="204" customWidth="1"/>
    <col min="16151" max="16157" width="0" style="204" hidden="1" customWidth="1"/>
    <col min="16158" max="16158" width="15.85546875" style="204" customWidth="1"/>
    <col min="16159" max="16177" width="12.140625" style="204" customWidth="1"/>
    <col min="16178" max="16178" width="0" style="204" hidden="1" customWidth="1"/>
    <col min="16179" max="16192" width="12.140625" style="204" customWidth="1"/>
    <col min="16193" max="16384" width="11.42578125" style="204"/>
  </cols>
  <sheetData>
    <row r="1" spans="1:52" s="4" customFormat="1" ht="12.75" customHeight="1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  <c r="U1" s="5"/>
      <c r="V1" s="5"/>
      <c r="W1" s="5"/>
      <c r="X1" s="5"/>
    </row>
    <row r="2" spans="1:52" s="4" customFormat="1" ht="12.75" customHeight="1" x14ac:dyDescent="0.2">
      <c r="A2" s="1" t="str">
        <f>CONCATENATE("COMUNA: ",[9]NOMBRE!B2," - ","( ",[9]NOMBRE!C2,[9]NOMBRE!D2,[9]NOMBRE!E2,[9]NOMBRE!F2,[9]NOMBRE!G2,"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3"/>
      <c r="U2" s="5"/>
      <c r="V2" s="5"/>
      <c r="W2" s="5"/>
      <c r="X2" s="5"/>
    </row>
    <row r="3" spans="1:52" s="4" customFormat="1" ht="12.75" customHeight="1" x14ac:dyDescent="0.2">
      <c r="A3" s="1" t="str">
        <f>CONCATENATE("ESTABLECIMIENTO: ",[9]NOMBRE!B3," - ","( ",[9]NOMBRE!C3,[9]NOMBRE!D3,[9]NOMBRE!E3,[9]NOMBRE!F3,[9]NOMBRE!G3," )")</f>
        <v>ESTABLECIMIENTO: HOSPITAL DE LINARES  - ( 16108 )</v>
      </c>
      <c r="B3" s="2"/>
      <c r="C3" s="2"/>
      <c r="D3" s="6"/>
      <c r="E3" s="2"/>
      <c r="F3" s="2"/>
      <c r="G3" s="2"/>
      <c r="H3" s="2"/>
      <c r="I3" s="2"/>
      <c r="J3" s="2"/>
      <c r="K3" s="2"/>
      <c r="L3" s="3"/>
      <c r="U3" s="5"/>
      <c r="V3" s="5"/>
      <c r="W3" s="5"/>
      <c r="X3" s="5"/>
    </row>
    <row r="4" spans="1:52" s="4" customFormat="1" ht="12.75" customHeight="1" x14ac:dyDescent="0.2">
      <c r="A4" s="1" t="str">
        <f>CONCATENATE("MES: ",[9]NOMBRE!B6," - ","( ",[9]NOMBRE!C6,[9]NOMBRE!D6," )")</f>
        <v>MES: SEPTIEMBRE - ( 09 )</v>
      </c>
      <c r="B4" s="2"/>
      <c r="C4" s="2"/>
      <c r="D4" s="2"/>
      <c r="E4" s="2"/>
      <c r="F4" s="2"/>
      <c r="G4" s="2"/>
      <c r="H4" s="2"/>
      <c r="I4" s="2"/>
      <c r="J4" s="2"/>
      <c r="K4" s="2"/>
      <c r="L4" s="3"/>
      <c r="U4" s="5"/>
      <c r="V4" s="5"/>
      <c r="W4" s="5"/>
      <c r="X4" s="5"/>
    </row>
    <row r="5" spans="1:52" s="4" customFormat="1" ht="12.75" customHeight="1" x14ac:dyDescent="0.2">
      <c r="A5" s="1" t="str">
        <f>CONCATENATE("AÑO: ",[9]NOMBRE!B7)</f>
        <v>AÑO: 2011</v>
      </c>
      <c r="B5" s="2"/>
      <c r="C5" s="2"/>
      <c r="D5" s="2"/>
      <c r="E5" s="2"/>
      <c r="F5" s="2"/>
      <c r="G5" s="2"/>
      <c r="H5" s="2"/>
      <c r="I5" s="2"/>
      <c r="J5" s="2"/>
      <c r="K5" s="2"/>
      <c r="L5" s="3"/>
      <c r="U5" s="5"/>
      <c r="V5" s="5"/>
      <c r="W5" s="5"/>
      <c r="X5" s="5"/>
    </row>
    <row r="6" spans="1:52" s="4" customFormat="1" ht="39.950000000000003" customHeight="1" x14ac:dyDescent="0.2">
      <c r="A6" s="239" t="s">
        <v>1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7"/>
      <c r="Q6" s="3"/>
      <c r="R6" s="3"/>
      <c r="S6" s="3"/>
      <c r="T6" s="3"/>
      <c r="U6" s="8"/>
      <c r="V6" s="8"/>
      <c r="W6" s="9"/>
      <c r="X6" s="9"/>
      <c r="Y6" s="2"/>
      <c r="Z6" s="2"/>
      <c r="AX6" s="5"/>
      <c r="AY6" s="5"/>
      <c r="AZ6" s="5"/>
    </row>
    <row r="7" spans="1:52" s="4" customFormat="1" ht="45" customHeight="1" x14ac:dyDescent="0.2">
      <c r="A7" s="240" t="s">
        <v>2</v>
      </c>
      <c r="B7" s="24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/>
      <c r="O7" s="11"/>
      <c r="P7" s="12"/>
      <c r="U7" s="2"/>
      <c r="V7" s="2"/>
      <c r="W7" s="2"/>
      <c r="X7" s="2"/>
      <c r="Y7" s="2"/>
      <c r="Z7" s="2"/>
      <c r="AX7" s="5"/>
      <c r="AY7" s="5"/>
      <c r="AZ7" s="5"/>
    </row>
    <row r="8" spans="1:52" s="4" customFormat="1" ht="14.25" x14ac:dyDescent="0.2">
      <c r="A8" s="13" t="s">
        <v>3</v>
      </c>
      <c r="B8" s="14"/>
      <c r="C8" s="15"/>
      <c r="D8" s="15"/>
      <c r="E8" s="15"/>
      <c r="F8" s="15"/>
      <c r="G8" s="15"/>
      <c r="H8" s="15"/>
      <c r="I8" s="15"/>
      <c r="J8" s="15"/>
      <c r="K8" s="15"/>
      <c r="L8" s="15"/>
      <c r="M8" s="16"/>
      <c r="N8" s="16"/>
      <c r="O8" s="12"/>
      <c r="P8" s="12"/>
      <c r="U8" s="2"/>
      <c r="V8" s="2"/>
      <c r="W8" s="2"/>
      <c r="X8" s="2"/>
      <c r="Y8" s="2"/>
      <c r="Z8" s="2"/>
      <c r="AX8" s="5"/>
      <c r="AY8" s="5"/>
      <c r="AZ8" s="5"/>
    </row>
    <row r="9" spans="1:52" s="4" customFormat="1" ht="16.5" customHeight="1" x14ac:dyDescent="0.15">
      <c r="A9" s="241" t="s">
        <v>4</v>
      </c>
      <c r="B9" s="241" t="s">
        <v>5</v>
      </c>
      <c r="C9" s="244" t="s">
        <v>6</v>
      </c>
      <c r="D9" s="244"/>
      <c r="E9" s="244"/>
      <c r="F9" s="244"/>
      <c r="G9" s="244"/>
      <c r="H9" s="244"/>
      <c r="I9" s="244"/>
      <c r="J9" s="244"/>
      <c r="K9" s="244"/>
      <c r="L9" s="17"/>
      <c r="M9" s="16"/>
      <c r="N9" s="12"/>
      <c r="O9" s="12"/>
      <c r="P9" s="12"/>
      <c r="U9" s="2"/>
      <c r="V9" s="2"/>
      <c r="W9" s="2"/>
      <c r="X9" s="2"/>
      <c r="Y9" s="2"/>
      <c r="Z9" s="2"/>
      <c r="AX9" s="5"/>
      <c r="AY9" s="5"/>
      <c r="AZ9" s="5"/>
    </row>
    <row r="10" spans="1:52" s="4" customFormat="1" ht="17.25" customHeight="1" x14ac:dyDescent="0.15">
      <c r="A10" s="242"/>
      <c r="B10" s="242"/>
      <c r="C10" s="245" t="s">
        <v>7</v>
      </c>
      <c r="D10" s="244" t="s">
        <v>8</v>
      </c>
      <c r="E10" s="244"/>
      <c r="F10" s="244"/>
      <c r="G10" s="244"/>
      <c r="H10" s="244"/>
      <c r="I10" s="244"/>
      <c r="J10" s="244" t="s">
        <v>9</v>
      </c>
      <c r="K10" s="244"/>
      <c r="L10" s="17"/>
      <c r="M10" s="16"/>
      <c r="N10" s="12"/>
      <c r="O10" s="12"/>
      <c r="P10" s="12"/>
      <c r="U10" s="2"/>
      <c r="V10" s="2"/>
      <c r="W10" s="2"/>
      <c r="X10" s="2"/>
      <c r="Y10" s="2"/>
      <c r="Z10" s="2"/>
      <c r="AX10" s="5"/>
      <c r="AY10" s="5"/>
      <c r="AZ10" s="5"/>
    </row>
    <row r="11" spans="1:52" s="4" customFormat="1" ht="21" x14ac:dyDescent="0.15">
      <c r="A11" s="243"/>
      <c r="B11" s="243"/>
      <c r="C11" s="245"/>
      <c r="D11" s="18" t="s">
        <v>10</v>
      </c>
      <c r="E11" s="19" t="s">
        <v>11</v>
      </c>
      <c r="F11" s="20" t="s">
        <v>12</v>
      </c>
      <c r="G11" s="19" t="s">
        <v>13</v>
      </c>
      <c r="H11" s="19" t="s">
        <v>14</v>
      </c>
      <c r="I11" s="21" t="s">
        <v>15</v>
      </c>
      <c r="J11" s="18" t="s">
        <v>16</v>
      </c>
      <c r="K11" s="22" t="s">
        <v>17</v>
      </c>
      <c r="L11" s="17"/>
      <c r="M11" s="17"/>
      <c r="N11" s="16"/>
      <c r="O11" s="12"/>
      <c r="P11" s="12"/>
      <c r="U11" s="2"/>
      <c r="V11" s="2"/>
      <c r="W11" s="2"/>
      <c r="X11" s="2"/>
      <c r="Y11" s="2"/>
      <c r="Z11" s="2"/>
      <c r="AX11" s="5"/>
      <c r="AY11" s="5"/>
      <c r="AZ11" s="5"/>
    </row>
    <row r="12" spans="1:52" s="4" customFormat="1" ht="15" customHeight="1" x14ac:dyDescent="0.2">
      <c r="A12" s="237" t="s">
        <v>18</v>
      </c>
      <c r="B12" s="23" t="s">
        <v>19</v>
      </c>
      <c r="C12" s="24">
        <f>SUM(D12:I12)</f>
        <v>0</v>
      </c>
      <c r="D12" s="25"/>
      <c r="E12" s="26"/>
      <c r="F12" s="26"/>
      <c r="G12" s="26"/>
      <c r="H12" s="26"/>
      <c r="I12" s="27"/>
      <c r="J12" s="25"/>
      <c r="K12" s="27"/>
      <c r="L12" s="28" t="str">
        <f>$X12&amp;""&amp;$Y12&amp;""&amp;Z12</f>
        <v/>
      </c>
      <c r="M12" s="29"/>
      <c r="N12" s="29"/>
      <c r="O12" s="29"/>
      <c r="P12" s="16"/>
      <c r="V12" s="2"/>
      <c r="W12" s="2"/>
      <c r="X12" s="30" t="str">
        <f>IF($C12&lt;&gt;($J12+$K12)," El número consejerías según sexo NO puede ser diferente al Total.","")</f>
        <v/>
      </c>
      <c r="Y12" s="31"/>
      <c r="Z12" s="31"/>
      <c r="AA12" s="32">
        <f>IF($C12&lt;&gt;($J12+$K12),1,0)</f>
        <v>0</v>
      </c>
      <c r="AX12" s="5"/>
      <c r="AY12" s="5"/>
      <c r="AZ12" s="5"/>
    </row>
    <row r="13" spans="1:52" s="4" customFormat="1" ht="15" customHeight="1" x14ac:dyDescent="0.2">
      <c r="A13" s="238"/>
      <c r="B13" s="33" t="s">
        <v>20</v>
      </c>
      <c r="C13" s="34">
        <f t="shared" ref="C13:C64" si="0">SUM(D13:I13)</f>
        <v>0</v>
      </c>
      <c r="D13" s="35"/>
      <c r="E13" s="36"/>
      <c r="F13" s="36"/>
      <c r="G13" s="36"/>
      <c r="H13" s="36"/>
      <c r="I13" s="37"/>
      <c r="J13" s="35"/>
      <c r="K13" s="37"/>
      <c r="L13" s="28" t="str">
        <f t="shared" ref="L13:L64" si="1">$X13&amp;""&amp;$Y13&amp;""&amp;Z13</f>
        <v/>
      </c>
      <c r="M13" s="29"/>
      <c r="N13" s="29"/>
      <c r="O13" s="29"/>
      <c r="P13" s="16"/>
      <c r="V13" s="2"/>
      <c r="W13" s="2"/>
      <c r="X13" s="30" t="str">
        <f t="shared" ref="X13:X64" si="2">IF($C13&lt;&gt;($J13+$K13)," El número consejerías según sexo NO puede ser diferente al Total.","")</f>
        <v/>
      </c>
      <c r="Y13" s="31"/>
      <c r="Z13" s="31"/>
      <c r="AA13" s="32">
        <f t="shared" ref="AA13:AA64" si="3">IF($C13&lt;&gt;($J13+$K13),1,0)</f>
        <v>0</v>
      </c>
      <c r="AX13" s="5"/>
      <c r="AY13" s="5"/>
      <c r="AZ13" s="5"/>
    </row>
    <row r="14" spans="1:52" s="4" customFormat="1" ht="15" customHeight="1" x14ac:dyDescent="0.2">
      <c r="A14" s="238"/>
      <c r="B14" s="33" t="s">
        <v>21</v>
      </c>
      <c r="C14" s="34">
        <f t="shared" si="0"/>
        <v>0</v>
      </c>
      <c r="D14" s="35"/>
      <c r="E14" s="36"/>
      <c r="F14" s="36"/>
      <c r="G14" s="36"/>
      <c r="H14" s="36"/>
      <c r="I14" s="37"/>
      <c r="J14" s="35"/>
      <c r="K14" s="37"/>
      <c r="L14" s="28" t="str">
        <f t="shared" si="1"/>
        <v/>
      </c>
      <c r="M14" s="29"/>
      <c r="N14" s="29"/>
      <c r="O14" s="29"/>
      <c r="P14" s="16"/>
      <c r="V14" s="2"/>
      <c r="W14" s="2"/>
      <c r="X14" s="30" t="str">
        <f t="shared" si="2"/>
        <v/>
      </c>
      <c r="Y14" s="31"/>
      <c r="Z14" s="31"/>
      <c r="AA14" s="32">
        <f t="shared" si="3"/>
        <v>0</v>
      </c>
      <c r="AX14" s="5"/>
      <c r="AY14" s="5"/>
      <c r="AZ14" s="5"/>
    </row>
    <row r="15" spans="1:52" s="4" customFormat="1" ht="15" customHeight="1" x14ac:dyDescent="0.2">
      <c r="A15" s="238"/>
      <c r="B15" s="33" t="s">
        <v>22</v>
      </c>
      <c r="C15" s="34">
        <f t="shared" si="0"/>
        <v>0</v>
      </c>
      <c r="D15" s="35"/>
      <c r="E15" s="36"/>
      <c r="F15" s="36"/>
      <c r="G15" s="36"/>
      <c r="H15" s="36"/>
      <c r="I15" s="37"/>
      <c r="J15" s="35"/>
      <c r="K15" s="37"/>
      <c r="L15" s="28" t="str">
        <f t="shared" si="1"/>
        <v/>
      </c>
      <c r="M15" s="29"/>
      <c r="N15" s="29"/>
      <c r="O15" s="29"/>
      <c r="P15" s="16"/>
      <c r="V15" s="2"/>
      <c r="W15" s="2"/>
      <c r="X15" s="30" t="str">
        <f t="shared" si="2"/>
        <v/>
      </c>
      <c r="Y15" s="31"/>
      <c r="Z15" s="31"/>
      <c r="AA15" s="32">
        <f t="shared" si="3"/>
        <v>0</v>
      </c>
      <c r="AX15" s="5"/>
      <c r="AY15" s="5"/>
      <c r="AZ15" s="5"/>
    </row>
    <row r="16" spans="1:52" s="4" customFormat="1" ht="15" customHeight="1" x14ac:dyDescent="0.2">
      <c r="A16" s="238"/>
      <c r="B16" s="33" t="s">
        <v>23</v>
      </c>
      <c r="C16" s="34">
        <f t="shared" si="0"/>
        <v>0</v>
      </c>
      <c r="D16" s="35"/>
      <c r="E16" s="36"/>
      <c r="F16" s="36"/>
      <c r="G16" s="36"/>
      <c r="H16" s="36"/>
      <c r="I16" s="37"/>
      <c r="J16" s="35"/>
      <c r="K16" s="37"/>
      <c r="L16" s="28" t="str">
        <f t="shared" si="1"/>
        <v/>
      </c>
      <c r="M16" s="29"/>
      <c r="N16" s="29"/>
      <c r="O16" s="29"/>
      <c r="P16" s="16"/>
      <c r="V16" s="2"/>
      <c r="W16" s="2"/>
      <c r="X16" s="30" t="str">
        <f t="shared" si="2"/>
        <v/>
      </c>
      <c r="Y16" s="31"/>
      <c r="Z16" s="31"/>
      <c r="AA16" s="32">
        <f t="shared" si="3"/>
        <v>0</v>
      </c>
      <c r="AX16" s="5"/>
      <c r="AY16" s="5"/>
      <c r="AZ16" s="5"/>
    </row>
    <row r="17" spans="1:52" s="4" customFormat="1" ht="15" customHeight="1" x14ac:dyDescent="0.2">
      <c r="A17" s="238"/>
      <c r="B17" s="33" t="s">
        <v>24</v>
      </c>
      <c r="C17" s="34">
        <f t="shared" si="0"/>
        <v>0</v>
      </c>
      <c r="D17" s="38"/>
      <c r="E17" s="39"/>
      <c r="F17" s="39"/>
      <c r="G17" s="39"/>
      <c r="H17" s="39"/>
      <c r="I17" s="40"/>
      <c r="J17" s="38"/>
      <c r="K17" s="40"/>
      <c r="L17" s="28" t="str">
        <f t="shared" si="1"/>
        <v/>
      </c>
      <c r="M17" s="29"/>
      <c r="N17" s="29"/>
      <c r="O17" s="29"/>
      <c r="P17" s="16"/>
      <c r="V17" s="2"/>
      <c r="W17" s="2"/>
      <c r="X17" s="30" t="str">
        <f t="shared" si="2"/>
        <v/>
      </c>
      <c r="Y17" s="31"/>
      <c r="Z17" s="31"/>
      <c r="AA17" s="32">
        <f t="shared" si="3"/>
        <v>0</v>
      </c>
      <c r="AX17" s="5"/>
      <c r="AY17" s="5"/>
      <c r="AZ17" s="5"/>
    </row>
    <row r="18" spans="1:52" s="4" customFormat="1" ht="15" customHeight="1" x14ac:dyDescent="0.2">
      <c r="A18" s="238"/>
      <c r="B18" s="33" t="s">
        <v>25</v>
      </c>
      <c r="C18" s="34">
        <f t="shared" si="0"/>
        <v>0</v>
      </c>
      <c r="D18" s="38"/>
      <c r="E18" s="39"/>
      <c r="F18" s="39"/>
      <c r="G18" s="39"/>
      <c r="H18" s="39"/>
      <c r="I18" s="40"/>
      <c r="J18" s="38"/>
      <c r="K18" s="40"/>
      <c r="L18" s="28" t="str">
        <f t="shared" si="1"/>
        <v/>
      </c>
      <c r="M18" s="29"/>
      <c r="N18" s="29"/>
      <c r="O18" s="29"/>
      <c r="P18" s="16"/>
      <c r="V18" s="2"/>
      <c r="W18" s="2"/>
      <c r="X18" s="30" t="str">
        <f t="shared" si="2"/>
        <v/>
      </c>
      <c r="Y18" s="31"/>
      <c r="Z18" s="31"/>
      <c r="AA18" s="32">
        <f t="shared" si="3"/>
        <v>0</v>
      </c>
      <c r="AX18" s="5"/>
      <c r="AY18" s="5"/>
      <c r="AZ18" s="5"/>
    </row>
    <row r="19" spans="1:52" s="4" customFormat="1" ht="15" customHeight="1" x14ac:dyDescent="0.2">
      <c r="A19" s="238"/>
      <c r="B19" s="41" t="s">
        <v>26</v>
      </c>
      <c r="C19" s="34">
        <f t="shared" si="0"/>
        <v>0</v>
      </c>
      <c r="D19" s="38"/>
      <c r="E19" s="39"/>
      <c r="F19" s="39"/>
      <c r="G19" s="39"/>
      <c r="H19" s="39"/>
      <c r="I19" s="40"/>
      <c r="J19" s="38"/>
      <c r="K19" s="40"/>
      <c r="L19" s="28" t="str">
        <f t="shared" si="1"/>
        <v/>
      </c>
      <c r="M19" s="29"/>
      <c r="N19" s="29"/>
      <c r="O19" s="29"/>
      <c r="P19" s="16"/>
      <c r="V19" s="2"/>
      <c r="W19" s="2"/>
      <c r="X19" s="30" t="str">
        <f t="shared" si="2"/>
        <v/>
      </c>
      <c r="Y19" s="31"/>
      <c r="Z19" s="31"/>
      <c r="AA19" s="32">
        <f t="shared" si="3"/>
        <v>0</v>
      </c>
      <c r="AX19" s="5"/>
      <c r="AY19" s="5"/>
      <c r="AZ19" s="5"/>
    </row>
    <row r="20" spans="1:52" s="4" customFormat="1" ht="15" customHeight="1" x14ac:dyDescent="0.2">
      <c r="A20" s="238"/>
      <c r="B20" s="33" t="s">
        <v>27</v>
      </c>
      <c r="C20" s="34">
        <f t="shared" si="0"/>
        <v>0</v>
      </c>
      <c r="D20" s="38"/>
      <c r="E20" s="39"/>
      <c r="F20" s="39"/>
      <c r="G20" s="39"/>
      <c r="H20" s="39"/>
      <c r="I20" s="40"/>
      <c r="J20" s="38"/>
      <c r="K20" s="40"/>
      <c r="L20" s="28" t="str">
        <f t="shared" si="1"/>
        <v/>
      </c>
      <c r="M20" s="29"/>
      <c r="N20" s="29"/>
      <c r="O20" s="29"/>
      <c r="P20" s="16"/>
      <c r="V20" s="2"/>
      <c r="W20" s="2"/>
      <c r="X20" s="30" t="str">
        <f t="shared" si="2"/>
        <v/>
      </c>
      <c r="Y20" s="31"/>
      <c r="Z20" s="31"/>
      <c r="AA20" s="32">
        <f t="shared" si="3"/>
        <v>0</v>
      </c>
      <c r="AX20" s="5"/>
      <c r="AY20" s="5"/>
      <c r="AZ20" s="5"/>
    </row>
    <row r="21" spans="1:52" s="4" customFormat="1" ht="15" customHeight="1" x14ac:dyDescent="0.2">
      <c r="A21" s="246"/>
      <c r="B21" s="42" t="s">
        <v>28</v>
      </c>
      <c r="C21" s="43">
        <f t="shared" si="0"/>
        <v>0</v>
      </c>
      <c r="D21" s="44"/>
      <c r="E21" s="45"/>
      <c r="F21" s="45"/>
      <c r="G21" s="45"/>
      <c r="H21" s="45"/>
      <c r="I21" s="46"/>
      <c r="J21" s="44"/>
      <c r="K21" s="46"/>
      <c r="L21" s="28" t="str">
        <f t="shared" si="1"/>
        <v/>
      </c>
      <c r="M21" s="29"/>
      <c r="N21" s="29"/>
      <c r="O21" s="29"/>
      <c r="P21" s="16"/>
      <c r="V21" s="2"/>
      <c r="W21" s="2"/>
      <c r="X21" s="30" t="str">
        <f t="shared" si="2"/>
        <v/>
      </c>
      <c r="Y21" s="31"/>
      <c r="Z21" s="31"/>
      <c r="AA21" s="32">
        <f t="shared" si="3"/>
        <v>0</v>
      </c>
      <c r="AX21" s="5"/>
      <c r="AY21" s="5"/>
      <c r="AZ21" s="5"/>
    </row>
    <row r="22" spans="1:52" s="4" customFormat="1" ht="15" customHeight="1" x14ac:dyDescent="0.2">
      <c r="A22" s="237" t="s">
        <v>29</v>
      </c>
      <c r="B22" s="23" t="s">
        <v>19</v>
      </c>
      <c r="C22" s="24">
        <f t="shared" si="0"/>
        <v>0</v>
      </c>
      <c r="D22" s="47"/>
      <c r="E22" s="48"/>
      <c r="F22" s="48"/>
      <c r="G22" s="48"/>
      <c r="H22" s="48"/>
      <c r="I22" s="49"/>
      <c r="J22" s="47"/>
      <c r="K22" s="49"/>
      <c r="L22" s="28" t="str">
        <f t="shared" si="1"/>
        <v/>
      </c>
      <c r="M22" s="29"/>
      <c r="N22" s="29"/>
      <c r="O22" s="29"/>
      <c r="P22" s="16"/>
      <c r="V22" s="2"/>
      <c r="W22" s="2"/>
      <c r="X22" s="30" t="str">
        <f t="shared" si="2"/>
        <v/>
      </c>
      <c r="Y22" s="31"/>
      <c r="Z22" s="31"/>
      <c r="AA22" s="32">
        <f t="shared" si="3"/>
        <v>0</v>
      </c>
      <c r="AX22" s="5"/>
      <c r="AY22" s="5"/>
      <c r="AZ22" s="5"/>
    </row>
    <row r="23" spans="1:52" s="4" customFormat="1" ht="15" customHeight="1" x14ac:dyDescent="0.2">
      <c r="A23" s="238"/>
      <c r="B23" s="33" t="s">
        <v>20</v>
      </c>
      <c r="C23" s="34">
        <f t="shared" si="0"/>
        <v>0</v>
      </c>
      <c r="D23" s="35"/>
      <c r="E23" s="36"/>
      <c r="F23" s="36"/>
      <c r="G23" s="36"/>
      <c r="H23" s="36"/>
      <c r="I23" s="37"/>
      <c r="J23" s="35"/>
      <c r="K23" s="37"/>
      <c r="L23" s="28" t="str">
        <f t="shared" si="1"/>
        <v/>
      </c>
      <c r="M23" s="29"/>
      <c r="N23" s="29"/>
      <c r="O23" s="29"/>
      <c r="P23" s="16"/>
      <c r="V23" s="2"/>
      <c r="W23" s="2"/>
      <c r="X23" s="30" t="str">
        <f t="shared" si="2"/>
        <v/>
      </c>
      <c r="Y23" s="31"/>
      <c r="Z23" s="31"/>
      <c r="AA23" s="32">
        <f t="shared" si="3"/>
        <v>0</v>
      </c>
      <c r="AX23" s="5"/>
      <c r="AY23" s="5"/>
      <c r="AZ23" s="5"/>
    </row>
    <row r="24" spans="1:52" s="4" customFormat="1" ht="15" customHeight="1" x14ac:dyDescent="0.2">
      <c r="A24" s="238"/>
      <c r="B24" s="33" t="s">
        <v>21</v>
      </c>
      <c r="C24" s="34">
        <f t="shared" si="0"/>
        <v>0</v>
      </c>
      <c r="D24" s="35"/>
      <c r="E24" s="36"/>
      <c r="F24" s="36"/>
      <c r="G24" s="36"/>
      <c r="H24" s="36"/>
      <c r="I24" s="37"/>
      <c r="J24" s="35"/>
      <c r="K24" s="37"/>
      <c r="L24" s="28" t="str">
        <f t="shared" si="1"/>
        <v/>
      </c>
      <c r="M24" s="29"/>
      <c r="N24" s="29"/>
      <c r="O24" s="29"/>
      <c r="P24" s="16"/>
      <c r="V24" s="2"/>
      <c r="W24" s="2"/>
      <c r="X24" s="30" t="str">
        <f t="shared" si="2"/>
        <v/>
      </c>
      <c r="Y24" s="31"/>
      <c r="Z24" s="31"/>
      <c r="AA24" s="32">
        <f t="shared" si="3"/>
        <v>0</v>
      </c>
      <c r="AX24" s="5"/>
      <c r="AY24" s="5"/>
      <c r="AZ24" s="5"/>
    </row>
    <row r="25" spans="1:52" s="4" customFormat="1" ht="15" customHeight="1" x14ac:dyDescent="0.2">
      <c r="A25" s="238"/>
      <c r="B25" s="33" t="s">
        <v>22</v>
      </c>
      <c r="C25" s="34">
        <f t="shared" si="0"/>
        <v>0</v>
      </c>
      <c r="D25" s="35"/>
      <c r="E25" s="36"/>
      <c r="F25" s="36"/>
      <c r="G25" s="36"/>
      <c r="H25" s="36"/>
      <c r="I25" s="37"/>
      <c r="J25" s="35"/>
      <c r="K25" s="37"/>
      <c r="L25" s="28" t="str">
        <f t="shared" si="1"/>
        <v/>
      </c>
      <c r="M25" s="29"/>
      <c r="N25" s="29"/>
      <c r="O25" s="29"/>
      <c r="P25" s="16"/>
      <c r="V25" s="2"/>
      <c r="W25" s="2"/>
      <c r="X25" s="30" t="str">
        <f t="shared" si="2"/>
        <v/>
      </c>
      <c r="Y25" s="31"/>
      <c r="Z25" s="31"/>
      <c r="AA25" s="32">
        <f t="shared" si="3"/>
        <v>0</v>
      </c>
      <c r="AX25" s="5"/>
      <c r="AY25" s="5"/>
      <c r="AZ25" s="5"/>
    </row>
    <row r="26" spans="1:52" s="4" customFormat="1" ht="15" customHeight="1" x14ac:dyDescent="0.2">
      <c r="A26" s="238"/>
      <c r="B26" s="33" t="s">
        <v>23</v>
      </c>
      <c r="C26" s="34">
        <f t="shared" si="0"/>
        <v>0</v>
      </c>
      <c r="D26" s="35"/>
      <c r="E26" s="36"/>
      <c r="F26" s="36"/>
      <c r="G26" s="36"/>
      <c r="H26" s="36"/>
      <c r="I26" s="37"/>
      <c r="J26" s="35"/>
      <c r="K26" s="37"/>
      <c r="L26" s="28" t="str">
        <f t="shared" si="1"/>
        <v/>
      </c>
      <c r="M26" s="29"/>
      <c r="N26" s="29"/>
      <c r="O26" s="29"/>
      <c r="P26" s="16"/>
      <c r="V26" s="2"/>
      <c r="W26" s="2"/>
      <c r="X26" s="30" t="str">
        <f t="shared" si="2"/>
        <v/>
      </c>
      <c r="Y26" s="31"/>
      <c r="Z26" s="31"/>
      <c r="AA26" s="32">
        <f t="shared" si="3"/>
        <v>0</v>
      </c>
      <c r="AX26" s="5"/>
      <c r="AY26" s="5"/>
      <c r="AZ26" s="5"/>
    </row>
    <row r="27" spans="1:52" s="4" customFormat="1" ht="15" customHeight="1" x14ac:dyDescent="0.2">
      <c r="A27" s="238"/>
      <c r="B27" s="33" t="s">
        <v>24</v>
      </c>
      <c r="C27" s="34">
        <f t="shared" si="0"/>
        <v>0</v>
      </c>
      <c r="D27" s="35"/>
      <c r="E27" s="36"/>
      <c r="F27" s="36"/>
      <c r="G27" s="36"/>
      <c r="H27" s="36"/>
      <c r="I27" s="37"/>
      <c r="J27" s="35"/>
      <c r="K27" s="37"/>
      <c r="L27" s="28" t="str">
        <f t="shared" si="1"/>
        <v/>
      </c>
      <c r="M27" s="29"/>
      <c r="N27" s="29"/>
      <c r="O27" s="29"/>
      <c r="P27" s="16"/>
      <c r="V27" s="2"/>
      <c r="W27" s="2"/>
      <c r="X27" s="30" t="str">
        <f t="shared" si="2"/>
        <v/>
      </c>
      <c r="Y27" s="31"/>
      <c r="Z27" s="31"/>
      <c r="AA27" s="32">
        <f t="shared" si="3"/>
        <v>0</v>
      </c>
      <c r="AX27" s="5"/>
      <c r="AY27" s="5"/>
      <c r="AZ27" s="5"/>
    </row>
    <row r="28" spans="1:52" s="4" customFormat="1" ht="15" customHeight="1" x14ac:dyDescent="0.2">
      <c r="A28" s="238"/>
      <c r="B28" s="33" t="s">
        <v>25</v>
      </c>
      <c r="C28" s="34">
        <f t="shared" si="0"/>
        <v>0</v>
      </c>
      <c r="D28" s="35"/>
      <c r="E28" s="36"/>
      <c r="F28" s="36"/>
      <c r="G28" s="36"/>
      <c r="H28" s="36"/>
      <c r="I28" s="37"/>
      <c r="J28" s="35"/>
      <c r="K28" s="37"/>
      <c r="L28" s="28" t="str">
        <f t="shared" si="1"/>
        <v/>
      </c>
      <c r="M28" s="29"/>
      <c r="N28" s="29"/>
      <c r="O28" s="29"/>
      <c r="P28" s="16"/>
      <c r="V28" s="2"/>
      <c r="W28" s="2"/>
      <c r="X28" s="30" t="str">
        <f t="shared" si="2"/>
        <v/>
      </c>
      <c r="Y28" s="31"/>
      <c r="Z28" s="31"/>
      <c r="AA28" s="32">
        <f t="shared" si="3"/>
        <v>0</v>
      </c>
      <c r="AX28" s="5"/>
      <c r="AY28" s="5"/>
      <c r="AZ28" s="5"/>
    </row>
    <row r="29" spans="1:52" s="4" customFormat="1" ht="15" customHeight="1" x14ac:dyDescent="0.2">
      <c r="A29" s="238"/>
      <c r="B29" s="41" t="s">
        <v>26</v>
      </c>
      <c r="C29" s="34">
        <f t="shared" si="0"/>
        <v>0</v>
      </c>
      <c r="D29" s="38"/>
      <c r="E29" s="39"/>
      <c r="F29" s="39"/>
      <c r="G29" s="39"/>
      <c r="H29" s="39"/>
      <c r="I29" s="40"/>
      <c r="J29" s="38"/>
      <c r="K29" s="40"/>
      <c r="L29" s="28" t="str">
        <f t="shared" si="1"/>
        <v/>
      </c>
      <c r="M29" s="29"/>
      <c r="N29" s="29"/>
      <c r="O29" s="29"/>
      <c r="P29" s="16"/>
      <c r="V29" s="2"/>
      <c r="W29" s="2"/>
      <c r="X29" s="30" t="str">
        <f t="shared" si="2"/>
        <v/>
      </c>
      <c r="Y29" s="31"/>
      <c r="Z29" s="31"/>
      <c r="AA29" s="32">
        <f t="shared" si="3"/>
        <v>0</v>
      </c>
      <c r="AX29" s="5"/>
      <c r="AY29" s="5"/>
      <c r="AZ29" s="5"/>
    </row>
    <row r="30" spans="1:52" s="4" customFormat="1" ht="15" customHeight="1" x14ac:dyDescent="0.2">
      <c r="A30" s="238"/>
      <c r="B30" s="33" t="s">
        <v>27</v>
      </c>
      <c r="C30" s="34">
        <f t="shared" si="0"/>
        <v>0</v>
      </c>
      <c r="D30" s="35"/>
      <c r="E30" s="36"/>
      <c r="F30" s="36"/>
      <c r="G30" s="36"/>
      <c r="H30" s="36"/>
      <c r="I30" s="37"/>
      <c r="J30" s="35"/>
      <c r="K30" s="40"/>
      <c r="L30" s="28" t="str">
        <f t="shared" si="1"/>
        <v/>
      </c>
      <c r="M30" s="29"/>
      <c r="N30" s="29"/>
      <c r="O30" s="29"/>
      <c r="P30" s="16"/>
      <c r="V30" s="2"/>
      <c r="W30" s="2"/>
      <c r="X30" s="30" t="str">
        <f t="shared" si="2"/>
        <v/>
      </c>
      <c r="Y30" s="31"/>
      <c r="Z30" s="31"/>
      <c r="AA30" s="32">
        <f t="shared" si="3"/>
        <v>0</v>
      </c>
      <c r="AX30" s="5"/>
      <c r="AY30" s="5"/>
      <c r="AZ30" s="5"/>
    </row>
    <row r="31" spans="1:52" s="4" customFormat="1" ht="15" customHeight="1" x14ac:dyDescent="0.2">
      <c r="A31" s="246"/>
      <c r="B31" s="42" t="s">
        <v>28</v>
      </c>
      <c r="C31" s="43">
        <f t="shared" si="0"/>
        <v>0</v>
      </c>
      <c r="D31" s="50"/>
      <c r="E31" s="51"/>
      <c r="F31" s="51"/>
      <c r="G31" s="51"/>
      <c r="H31" s="51"/>
      <c r="I31" s="52"/>
      <c r="J31" s="50"/>
      <c r="K31" s="46"/>
      <c r="L31" s="28" t="str">
        <f t="shared" si="1"/>
        <v/>
      </c>
      <c r="M31" s="29"/>
      <c r="N31" s="29"/>
      <c r="O31" s="29"/>
      <c r="P31" s="16"/>
      <c r="V31" s="2"/>
      <c r="W31" s="2"/>
      <c r="X31" s="30" t="str">
        <f t="shared" si="2"/>
        <v/>
      </c>
      <c r="Y31" s="31"/>
      <c r="Z31" s="31"/>
      <c r="AA31" s="32">
        <f t="shared" si="3"/>
        <v>0</v>
      </c>
      <c r="AX31" s="5"/>
      <c r="AY31" s="5"/>
      <c r="AZ31" s="5"/>
    </row>
    <row r="32" spans="1:52" s="4" customFormat="1" ht="15" customHeight="1" x14ac:dyDescent="0.2">
      <c r="A32" s="237" t="s">
        <v>30</v>
      </c>
      <c r="B32" s="23" t="s">
        <v>19</v>
      </c>
      <c r="C32" s="24">
        <f t="shared" si="0"/>
        <v>0</v>
      </c>
      <c r="D32" s="47"/>
      <c r="E32" s="48"/>
      <c r="F32" s="48"/>
      <c r="G32" s="48"/>
      <c r="H32" s="48"/>
      <c r="I32" s="49"/>
      <c r="J32" s="47"/>
      <c r="K32" s="49"/>
      <c r="L32" s="28" t="str">
        <f t="shared" si="1"/>
        <v/>
      </c>
      <c r="M32" s="29"/>
      <c r="N32" s="29"/>
      <c r="O32" s="29"/>
      <c r="P32" s="16"/>
      <c r="V32" s="2"/>
      <c r="W32" s="2"/>
      <c r="X32" s="30" t="str">
        <f t="shared" si="2"/>
        <v/>
      </c>
      <c r="Y32" s="31"/>
      <c r="Z32" s="31"/>
      <c r="AA32" s="32">
        <f t="shared" si="3"/>
        <v>0</v>
      </c>
      <c r="AX32" s="5"/>
      <c r="AY32" s="5"/>
      <c r="AZ32" s="5"/>
    </row>
    <row r="33" spans="1:52" s="4" customFormat="1" ht="15" customHeight="1" x14ac:dyDescent="0.2">
      <c r="A33" s="238"/>
      <c r="B33" s="33" t="s">
        <v>20</v>
      </c>
      <c r="C33" s="34">
        <f t="shared" si="0"/>
        <v>0</v>
      </c>
      <c r="D33" s="35"/>
      <c r="E33" s="36"/>
      <c r="F33" s="36"/>
      <c r="G33" s="36"/>
      <c r="H33" s="36"/>
      <c r="I33" s="37"/>
      <c r="J33" s="35"/>
      <c r="K33" s="37"/>
      <c r="L33" s="28" t="str">
        <f t="shared" si="1"/>
        <v/>
      </c>
      <c r="M33" s="29"/>
      <c r="N33" s="29"/>
      <c r="O33" s="29"/>
      <c r="P33" s="16"/>
      <c r="V33" s="2"/>
      <c r="W33" s="2"/>
      <c r="X33" s="30" t="str">
        <f t="shared" si="2"/>
        <v/>
      </c>
      <c r="Y33" s="31"/>
      <c r="Z33" s="31"/>
      <c r="AA33" s="32">
        <f t="shared" si="3"/>
        <v>0</v>
      </c>
      <c r="AX33" s="5"/>
      <c r="AY33" s="5"/>
      <c r="AZ33" s="5"/>
    </row>
    <row r="34" spans="1:52" s="4" customFormat="1" ht="15" customHeight="1" x14ac:dyDescent="0.2">
      <c r="A34" s="238"/>
      <c r="B34" s="33" t="s">
        <v>21</v>
      </c>
      <c r="C34" s="34">
        <f t="shared" si="0"/>
        <v>0</v>
      </c>
      <c r="D34" s="35"/>
      <c r="E34" s="36"/>
      <c r="F34" s="36"/>
      <c r="G34" s="36"/>
      <c r="H34" s="36"/>
      <c r="I34" s="37"/>
      <c r="J34" s="35"/>
      <c r="K34" s="37"/>
      <c r="L34" s="28" t="str">
        <f t="shared" si="1"/>
        <v/>
      </c>
      <c r="M34" s="29"/>
      <c r="N34" s="29"/>
      <c r="O34" s="29"/>
      <c r="P34" s="16"/>
      <c r="V34" s="2"/>
      <c r="W34" s="2"/>
      <c r="X34" s="30" t="str">
        <f t="shared" si="2"/>
        <v/>
      </c>
      <c r="Y34" s="31"/>
      <c r="Z34" s="31"/>
      <c r="AA34" s="32">
        <f t="shared" si="3"/>
        <v>0</v>
      </c>
      <c r="AX34" s="5"/>
      <c r="AY34" s="5"/>
      <c r="AZ34" s="5"/>
    </row>
    <row r="35" spans="1:52" s="4" customFormat="1" ht="15" customHeight="1" x14ac:dyDescent="0.2">
      <c r="A35" s="238"/>
      <c r="B35" s="33" t="s">
        <v>22</v>
      </c>
      <c r="C35" s="34">
        <f t="shared" si="0"/>
        <v>0</v>
      </c>
      <c r="D35" s="35"/>
      <c r="E35" s="36"/>
      <c r="F35" s="36"/>
      <c r="G35" s="36"/>
      <c r="H35" s="36"/>
      <c r="I35" s="37"/>
      <c r="J35" s="35"/>
      <c r="K35" s="37"/>
      <c r="L35" s="28" t="str">
        <f t="shared" si="1"/>
        <v/>
      </c>
      <c r="M35" s="29"/>
      <c r="N35" s="29"/>
      <c r="O35" s="29"/>
      <c r="P35" s="16"/>
      <c r="V35" s="2"/>
      <c r="W35" s="2"/>
      <c r="X35" s="30" t="str">
        <f t="shared" si="2"/>
        <v/>
      </c>
      <c r="Y35" s="31"/>
      <c r="Z35" s="31"/>
      <c r="AA35" s="32">
        <f t="shared" si="3"/>
        <v>0</v>
      </c>
      <c r="AX35" s="5"/>
      <c r="AY35" s="5"/>
      <c r="AZ35" s="5"/>
    </row>
    <row r="36" spans="1:52" s="4" customFormat="1" ht="15" customHeight="1" x14ac:dyDescent="0.2">
      <c r="A36" s="238"/>
      <c r="B36" s="33" t="s">
        <v>23</v>
      </c>
      <c r="C36" s="34">
        <f t="shared" si="0"/>
        <v>0</v>
      </c>
      <c r="D36" s="35"/>
      <c r="E36" s="36"/>
      <c r="F36" s="36"/>
      <c r="G36" s="36"/>
      <c r="H36" s="36"/>
      <c r="I36" s="37"/>
      <c r="J36" s="35"/>
      <c r="K36" s="37"/>
      <c r="L36" s="28" t="str">
        <f t="shared" si="1"/>
        <v/>
      </c>
      <c r="M36" s="29"/>
      <c r="N36" s="29"/>
      <c r="O36" s="29"/>
      <c r="P36" s="16"/>
      <c r="V36" s="2"/>
      <c r="W36" s="2"/>
      <c r="X36" s="30" t="str">
        <f t="shared" si="2"/>
        <v/>
      </c>
      <c r="Y36" s="31"/>
      <c r="Z36" s="31"/>
      <c r="AA36" s="32">
        <f t="shared" si="3"/>
        <v>0</v>
      </c>
      <c r="AX36" s="5"/>
      <c r="AY36" s="5"/>
      <c r="AZ36" s="5"/>
    </row>
    <row r="37" spans="1:52" s="4" customFormat="1" ht="15" customHeight="1" x14ac:dyDescent="0.2">
      <c r="A37" s="238"/>
      <c r="B37" s="33" t="s">
        <v>24</v>
      </c>
      <c r="C37" s="34">
        <f t="shared" si="0"/>
        <v>0</v>
      </c>
      <c r="D37" s="35"/>
      <c r="E37" s="36"/>
      <c r="F37" s="36"/>
      <c r="G37" s="36"/>
      <c r="H37" s="36"/>
      <c r="I37" s="37"/>
      <c r="J37" s="35"/>
      <c r="K37" s="37"/>
      <c r="L37" s="28" t="str">
        <f t="shared" si="1"/>
        <v/>
      </c>
      <c r="M37" s="29"/>
      <c r="N37" s="29"/>
      <c r="O37" s="29"/>
      <c r="P37" s="16"/>
      <c r="V37" s="2"/>
      <c r="W37" s="2"/>
      <c r="X37" s="30" t="str">
        <f t="shared" si="2"/>
        <v/>
      </c>
      <c r="Y37" s="31"/>
      <c r="Z37" s="31"/>
      <c r="AA37" s="32">
        <f t="shared" si="3"/>
        <v>0</v>
      </c>
      <c r="AX37" s="5"/>
      <c r="AY37" s="5"/>
      <c r="AZ37" s="5"/>
    </row>
    <row r="38" spans="1:52" s="4" customFormat="1" ht="15" customHeight="1" x14ac:dyDescent="0.2">
      <c r="A38" s="238"/>
      <c r="B38" s="33" t="s">
        <v>25</v>
      </c>
      <c r="C38" s="34">
        <f t="shared" si="0"/>
        <v>0</v>
      </c>
      <c r="D38" s="35"/>
      <c r="E38" s="36"/>
      <c r="F38" s="36"/>
      <c r="G38" s="36"/>
      <c r="H38" s="36"/>
      <c r="I38" s="37"/>
      <c r="J38" s="35"/>
      <c r="K38" s="37"/>
      <c r="L38" s="28" t="str">
        <f t="shared" si="1"/>
        <v/>
      </c>
      <c r="M38" s="29"/>
      <c r="N38" s="29"/>
      <c r="O38" s="29"/>
      <c r="P38" s="16"/>
      <c r="V38" s="2"/>
      <c r="W38" s="2"/>
      <c r="X38" s="30" t="str">
        <f t="shared" si="2"/>
        <v/>
      </c>
      <c r="Y38" s="31"/>
      <c r="Z38" s="31"/>
      <c r="AA38" s="32">
        <f t="shared" si="3"/>
        <v>0</v>
      </c>
      <c r="AX38" s="5"/>
      <c r="AY38" s="5"/>
      <c r="AZ38" s="5"/>
    </row>
    <row r="39" spans="1:52" s="4" customFormat="1" ht="15" customHeight="1" x14ac:dyDescent="0.2">
      <c r="A39" s="238"/>
      <c r="B39" s="41" t="s">
        <v>26</v>
      </c>
      <c r="C39" s="34">
        <f t="shared" si="0"/>
        <v>0</v>
      </c>
      <c r="D39" s="38"/>
      <c r="E39" s="39"/>
      <c r="F39" s="39"/>
      <c r="G39" s="39"/>
      <c r="H39" s="39"/>
      <c r="I39" s="40"/>
      <c r="J39" s="38"/>
      <c r="K39" s="40"/>
      <c r="L39" s="28" t="str">
        <f t="shared" si="1"/>
        <v/>
      </c>
      <c r="M39" s="29"/>
      <c r="N39" s="29"/>
      <c r="O39" s="29"/>
      <c r="P39" s="16"/>
      <c r="V39" s="2"/>
      <c r="W39" s="2"/>
      <c r="X39" s="30" t="str">
        <f t="shared" si="2"/>
        <v/>
      </c>
      <c r="Y39" s="31"/>
      <c r="Z39" s="31"/>
      <c r="AA39" s="32">
        <f t="shared" si="3"/>
        <v>0</v>
      </c>
      <c r="AX39" s="5"/>
      <c r="AY39" s="5"/>
      <c r="AZ39" s="5"/>
    </row>
    <row r="40" spans="1:52" s="4" customFormat="1" ht="15" customHeight="1" x14ac:dyDescent="0.2">
      <c r="A40" s="238"/>
      <c r="B40" s="33" t="s">
        <v>27</v>
      </c>
      <c r="C40" s="34">
        <f t="shared" si="0"/>
        <v>0</v>
      </c>
      <c r="D40" s="35"/>
      <c r="E40" s="36"/>
      <c r="F40" s="36"/>
      <c r="G40" s="36"/>
      <c r="H40" s="36"/>
      <c r="I40" s="37"/>
      <c r="J40" s="35"/>
      <c r="K40" s="40"/>
      <c r="L40" s="28" t="str">
        <f t="shared" si="1"/>
        <v/>
      </c>
      <c r="M40" s="29"/>
      <c r="N40" s="29"/>
      <c r="O40" s="29"/>
      <c r="P40" s="16"/>
      <c r="V40" s="2"/>
      <c r="W40" s="2"/>
      <c r="X40" s="30" t="str">
        <f t="shared" si="2"/>
        <v/>
      </c>
      <c r="Y40" s="31"/>
      <c r="Z40" s="31"/>
      <c r="AA40" s="32">
        <f t="shared" si="3"/>
        <v>0</v>
      </c>
      <c r="AX40" s="5"/>
      <c r="AY40" s="5"/>
      <c r="AZ40" s="5"/>
    </row>
    <row r="41" spans="1:52" s="4" customFormat="1" ht="15" customHeight="1" x14ac:dyDescent="0.2">
      <c r="A41" s="246"/>
      <c r="B41" s="42" t="s">
        <v>28</v>
      </c>
      <c r="C41" s="43">
        <f t="shared" si="0"/>
        <v>0</v>
      </c>
      <c r="D41" s="50"/>
      <c r="E41" s="51"/>
      <c r="F41" s="51"/>
      <c r="G41" s="51"/>
      <c r="H41" s="51"/>
      <c r="I41" s="52"/>
      <c r="J41" s="50"/>
      <c r="K41" s="46"/>
      <c r="L41" s="28" t="str">
        <f t="shared" si="1"/>
        <v/>
      </c>
      <c r="M41" s="29"/>
      <c r="N41" s="29"/>
      <c r="O41" s="29"/>
      <c r="P41" s="16"/>
      <c r="V41" s="2"/>
      <c r="W41" s="2"/>
      <c r="X41" s="30" t="str">
        <f t="shared" si="2"/>
        <v/>
      </c>
      <c r="Y41" s="31"/>
      <c r="Z41" s="31"/>
      <c r="AA41" s="32">
        <f t="shared" si="3"/>
        <v>0</v>
      </c>
      <c r="AX41" s="5"/>
      <c r="AY41" s="5"/>
      <c r="AZ41" s="5"/>
    </row>
    <row r="42" spans="1:52" s="4" customFormat="1" ht="15" customHeight="1" x14ac:dyDescent="0.2">
      <c r="A42" s="237" t="s">
        <v>31</v>
      </c>
      <c r="B42" s="23" t="s">
        <v>19</v>
      </c>
      <c r="C42" s="24">
        <f t="shared" si="0"/>
        <v>0</v>
      </c>
      <c r="D42" s="47"/>
      <c r="E42" s="48"/>
      <c r="F42" s="48"/>
      <c r="G42" s="48"/>
      <c r="H42" s="48"/>
      <c r="I42" s="49"/>
      <c r="J42" s="47"/>
      <c r="K42" s="49"/>
      <c r="L42" s="28" t="str">
        <f t="shared" si="1"/>
        <v/>
      </c>
      <c r="M42" s="29"/>
      <c r="N42" s="29"/>
      <c r="O42" s="29"/>
      <c r="P42" s="16"/>
      <c r="V42" s="2"/>
      <c r="W42" s="2"/>
      <c r="X42" s="30" t="str">
        <f t="shared" si="2"/>
        <v/>
      </c>
      <c r="Y42" s="31"/>
      <c r="Z42" s="31"/>
      <c r="AA42" s="32">
        <f t="shared" si="3"/>
        <v>0</v>
      </c>
      <c r="AX42" s="5"/>
      <c r="AY42" s="5"/>
      <c r="AZ42" s="5"/>
    </row>
    <row r="43" spans="1:52" s="4" customFormat="1" ht="15" customHeight="1" x14ac:dyDescent="0.2">
      <c r="A43" s="238"/>
      <c r="B43" s="33" t="s">
        <v>20</v>
      </c>
      <c r="C43" s="34">
        <f t="shared" si="0"/>
        <v>0</v>
      </c>
      <c r="D43" s="35"/>
      <c r="E43" s="36"/>
      <c r="F43" s="36"/>
      <c r="G43" s="36"/>
      <c r="H43" s="36"/>
      <c r="I43" s="37"/>
      <c r="J43" s="35"/>
      <c r="K43" s="37"/>
      <c r="L43" s="28" t="str">
        <f t="shared" si="1"/>
        <v/>
      </c>
      <c r="M43" s="29"/>
      <c r="N43" s="29"/>
      <c r="O43" s="29"/>
      <c r="P43" s="16"/>
      <c r="V43" s="2"/>
      <c r="W43" s="2"/>
      <c r="X43" s="30" t="str">
        <f t="shared" si="2"/>
        <v/>
      </c>
      <c r="Y43" s="31"/>
      <c r="Z43" s="31"/>
      <c r="AA43" s="32">
        <f t="shared" si="3"/>
        <v>0</v>
      </c>
      <c r="AX43" s="5"/>
      <c r="AY43" s="5"/>
      <c r="AZ43" s="5"/>
    </row>
    <row r="44" spans="1:52" s="4" customFormat="1" ht="15" customHeight="1" x14ac:dyDescent="0.2">
      <c r="A44" s="238"/>
      <c r="B44" s="33" t="s">
        <v>21</v>
      </c>
      <c r="C44" s="34">
        <f t="shared" si="0"/>
        <v>0</v>
      </c>
      <c r="D44" s="35"/>
      <c r="E44" s="36"/>
      <c r="F44" s="36"/>
      <c r="G44" s="36"/>
      <c r="H44" s="36"/>
      <c r="I44" s="37"/>
      <c r="J44" s="35"/>
      <c r="K44" s="37"/>
      <c r="L44" s="28" t="str">
        <f t="shared" si="1"/>
        <v/>
      </c>
      <c r="M44" s="29"/>
      <c r="N44" s="29"/>
      <c r="O44" s="29"/>
      <c r="P44" s="16"/>
      <c r="V44" s="2"/>
      <c r="W44" s="2"/>
      <c r="X44" s="30" t="str">
        <f t="shared" si="2"/>
        <v/>
      </c>
      <c r="Y44" s="31"/>
      <c r="Z44" s="31"/>
      <c r="AA44" s="32">
        <f t="shared" si="3"/>
        <v>0</v>
      </c>
      <c r="AX44" s="5"/>
      <c r="AY44" s="5"/>
      <c r="AZ44" s="5"/>
    </row>
    <row r="45" spans="1:52" s="4" customFormat="1" ht="15" customHeight="1" x14ac:dyDescent="0.2">
      <c r="A45" s="238"/>
      <c r="B45" s="33" t="s">
        <v>23</v>
      </c>
      <c r="C45" s="34">
        <f t="shared" si="0"/>
        <v>0</v>
      </c>
      <c r="D45" s="35"/>
      <c r="E45" s="36"/>
      <c r="F45" s="36"/>
      <c r="G45" s="36"/>
      <c r="H45" s="36"/>
      <c r="I45" s="37"/>
      <c r="J45" s="35"/>
      <c r="K45" s="37"/>
      <c r="L45" s="28" t="str">
        <f t="shared" si="1"/>
        <v/>
      </c>
      <c r="M45" s="29"/>
      <c r="N45" s="29"/>
      <c r="O45" s="29"/>
      <c r="P45" s="16"/>
      <c r="V45" s="2"/>
      <c r="W45" s="2"/>
      <c r="X45" s="30" t="str">
        <f t="shared" si="2"/>
        <v/>
      </c>
      <c r="Y45" s="31"/>
      <c r="Z45" s="31"/>
      <c r="AA45" s="32">
        <f t="shared" si="3"/>
        <v>0</v>
      </c>
      <c r="AX45" s="5"/>
      <c r="AY45" s="5"/>
      <c r="AZ45" s="5"/>
    </row>
    <row r="46" spans="1:52" s="4" customFormat="1" ht="15" customHeight="1" x14ac:dyDescent="0.2">
      <c r="A46" s="238"/>
      <c r="B46" s="33" t="s">
        <v>24</v>
      </c>
      <c r="C46" s="34">
        <f t="shared" si="0"/>
        <v>0</v>
      </c>
      <c r="D46" s="35"/>
      <c r="E46" s="36"/>
      <c r="F46" s="36"/>
      <c r="G46" s="36"/>
      <c r="H46" s="36"/>
      <c r="I46" s="37"/>
      <c r="J46" s="35"/>
      <c r="K46" s="37"/>
      <c r="L46" s="28" t="str">
        <f t="shared" si="1"/>
        <v/>
      </c>
      <c r="M46" s="29"/>
      <c r="N46" s="29"/>
      <c r="O46" s="29"/>
      <c r="P46" s="16"/>
      <c r="V46" s="2"/>
      <c r="W46" s="2"/>
      <c r="X46" s="30" t="str">
        <f t="shared" si="2"/>
        <v/>
      </c>
      <c r="Y46" s="31"/>
      <c r="Z46" s="31"/>
      <c r="AA46" s="32">
        <f t="shared" si="3"/>
        <v>0</v>
      </c>
      <c r="AX46" s="5"/>
      <c r="AY46" s="5"/>
      <c r="AZ46" s="5"/>
    </row>
    <row r="47" spans="1:52" s="4" customFormat="1" ht="15" customHeight="1" x14ac:dyDescent="0.2">
      <c r="A47" s="238"/>
      <c r="B47" s="33" t="s">
        <v>27</v>
      </c>
      <c r="C47" s="43">
        <f t="shared" si="0"/>
        <v>0</v>
      </c>
      <c r="D47" s="38"/>
      <c r="E47" s="39"/>
      <c r="F47" s="39"/>
      <c r="G47" s="39"/>
      <c r="H47" s="39"/>
      <c r="I47" s="40"/>
      <c r="J47" s="38"/>
      <c r="K47" s="40"/>
      <c r="L47" s="28" t="str">
        <f t="shared" si="1"/>
        <v/>
      </c>
      <c r="M47" s="29"/>
      <c r="N47" s="29"/>
      <c r="O47" s="29"/>
      <c r="P47" s="16"/>
      <c r="V47" s="2"/>
      <c r="W47" s="2"/>
      <c r="X47" s="30" t="str">
        <f t="shared" si="2"/>
        <v/>
      </c>
      <c r="Y47" s="31"/>
      <c r="Z47" s="31"/>
      <c r="AA47" s="32">
        <f t="shared" si="3"/>
        <v>0</v>
      </c>
      <c r="AX47" s="5"/>
      <c r="AY47" s="5"/>
      <c r="AZ47" s="5"/>
    </row>
    <row r="48" spans="1:52" s="4" customFormat="1" ht="15" customHeight="1" x14ac:dyDescent="0.2">
      <c r="A48" s="237" t="s">
        <v>32</v>
      </c>
      <c r="B48" s="23" t="s">
        <v>19</v>
      </c>
      <c r="C48" s="24">
        <f t="shared" si="0"/>
        <v>0</v>
      </c>
      <c r="D48" s="53"/>
      <c r="E48" s="54"/>
      <c r="F48" s="54"/>
      <c r="G48" s="54"/>
      <c r="H48" s="54"/>
      <c r="I48" s="55"/>
      <c r="J48" s="53"/>
      <c r="K48" s="55"/>
      <c r="L48" s="28" t="str">
        <f t="shared" si="1"/>
        <v/>
      </c>
      <c r="M48" s="29"/>
      <c r="N48" s="29"/>
      <c r="O48" s="29"/>
      <c r="P48" s="16"/>
      <c r="V48" s="2"/>
      <c r="W48" s="2"/>
      <c r="X48" s="30" t="str">
        <f t="shared" si="2"/>
        <v/>
      </c>
      <c r="Y48" s="31"/>
      <c r="Z48" s="31"/>
      <c r="AA48" s="32">
        <f t="shared" si="3"/>
        <v>0</v>
      </c>
      <c r="AX48" s="5"/>
      <c r="AY48" s="5"/>
      <c r="AZ48" s="5"/>
    </row>
    <row r="49" spans="1:52" s="4" customFormat="1" ht="15" customHeight="1" x14ac:dyDescent="0.2">
      <c r="A49" s="238"/>
      <c r="B49" s="33" t="s">
        <v>20</v>
      </c>
      <c r="C49" s="34">
        <f t="shared" si="0"/>
        <v>0</v>
      </c>
      <c r="D49" s="35"/>
      <c r="E49" s="36"/>
      <c r="F49" s="36"/>
      <c r="G49" s="36"/>
      <c r="H49" s="36"/>
      <c r="I49" s="37"/>
      <c r="J49" s="35"/>
      <c r="K49" s="37"/>
      <c r="L49" s="28" t="str">
        <f t="shared" si="1"/>
        <v/>
      </c>
      <c r="M49" s="29"/>
      <c r="N49" s="29"/>
      <c r="O49" s="29"/>
      <c r="P49" s="16"/>
      <c r="V49" s="2"/>
      <c r="W49" s="2"/>
      <c r="X49" s="30" t="str">
        <f t="shared" si="2"/>
        <v/>
      </c>
      <c r="Y49" s="31"/>
      <c r="Z49" s="31"/>
      <c r="AA49" s="32">
        <f t="shared" si="3"/>
        <v>0</v>
      </c>
      <c r="AX49" s="5"/>
      <c r="AY49" s="5"/>
      <c r="AZ49" s="5"/>
    </row>
    <row r="50" spans="1:52" s="4" customFormat="1" ht="15" customHeight="1" x14ac:dyDescent="0.2">
      <c r="A50" s="238"/>
      <c r="B50" s="33" t="s">
        <v>21</v>
      </c>
      <c r="C50" s="34">
        <f t="shared" si="0"/>
        <v>0</v>
      </c>
      <c r="D50" s="35"/>
      <c r="E50" s="36"/>
      <c r="F50" s="36"/>
      <c r="G50" s="36"/>
      <c r="H50" s="36"/>
      <c r="I50" s="37"/>
      <c r="J50" s="35"/>
      <c r="K50" s="37"/>
      <c r="L50" s="28" t="str">
        <f t="shared" si="1"/>
        <v/>
      </c>
      <c r="M50" s="29"/>
      <c r="N50" s="29"/>
      <c r="O50" s="29"/>
      <c r="P50" s="16"/>
      <c r="V50" s="2"/>
      <c r="W50" s="2"/>
      <c r="X50" s="30" t="str">
        <f t="shared" si="2"/>
        <v/>
      </c>
      <c r="Y50" s="31"/>
      <c r="Z50" s="31"/>
      <c r="AA50" s="32">
        <f t="shared" si="3"/>
        <v>0</v>
      </c>
      <c r="AX50" s="5"/>
      <c r="AY50" s="5"/>
      <c r="AZ50" s="5"/>
    </row>
    <row r="51" spans="1:52" s="4" customFormat="1" ht="15" customHeight="1" x14ac:dyDescent="0.2">
      <c r="A51" s="238"/>
      <c r="B51" s="33" t="s">
        <v>23</v>
      </c>
      <c r="C51" s="34">
        <f t="shared" si="0"/>
        <v>0</v>
      </c>
      <c r="D51" s="35"/>
      <c r="E51" s="36"/>
      <c r="F51" s="36"/>
      <c r="G51" s="36"/>
      <c r="H51" s="36"/>
      <c r="I51" s="37"/>
      <c r="J51" s="35"/>
      <c r="K51" s="37"/>
      <c r="L51" s="28" t="str">
        <f t="shared" si="1"/>
        <v/>
      </c>
      <c r="M51" s="29"/>
      <c r="N51" s="29"/>
      <c r="O51" s="29"/>
      <c r="P51" s="16"/>
      <c r="V51" s="2"/>
      <c r="W51" s="2"/>
      <c r="X51" s="30" t="str">
        <f t="shared" si="2"/>
        <v/>
      </c>
      <c r="Y51" s="31"/>
      <c r="Z51" s="31"/>
      <c r="AA51" s="32">
        <f t="shared" si="3"/>
        <v>0</v>
      </c>
      <c r="AX51" s="5"/>
      <c r="AY51" s="5"/>
      <c r="AZ51" s="5"/>
    </row>
    <row r="52" spans="1:52" s="4" customFormat="1" ht="15" customHeight="1" x14ac:dyDescent="0.2">
      <c r="A52" s="238"/>
      <c r="B52" s="33" t="s">
        <v>24</v>
      </c>
      <c r="C52" s="34">
        <f t="shared" si="0"/>
        <v>0</v>
      </c>
      <c r="D52" s="35"/>
      <c r="E52" s="36"/>
      <c r="F52" s="36"/>
      <c r="G52" s="36"/>
      <c r="H52" s="36"/>
      <c r="I52" s="37"/>
      <c r="J52" s="35"/>
      <c r="K52" s="37"/>
      <c r="L52" s="28" t="str">
        <f t="shared" si="1"/>
        <v/>
      </c>
      <c r="M52" s="29"/>
      <c r="N52" s="29"/>
      <c r="O52" s="29"/>
      <c r="P52" s="16"/>
      <c r="V52" s="2"/>
      <c r="W52" s="2"/>
      <c r="X52" s="30" t="str">
        <f t="shared" si="2"/>
        <v/>
      </c>
      <c r="Y52" s="31"/>
      <c r="Z52" s="31"/>
      <c r="AA52" s="32">
        <f t="shared" si="3"/>
        <v>0</v>
      </c>
      <c r="AX52" s="5"/>
      <c r="AY52" s="5"/>
      <c r="AZ52" s="5"/>
    </row>
    <row r="53" spans="1:52" s="4" customFormat="1" ht="15" customHeight="1" x14ac:dyDescent="0.2">
      <c r="A53" s="246"/>
      <c r="B53" s="42" t="s">
        <v>27</v>
      </c>
      <c r="C53" s="43">
        <f t="shared" si="0"/>
        <v>0</v>
      </c>
      <c r="D53" s="44"/>
      <c r="E53" s="45"/>
      <c r="F53" s="45"/>
      <c r="G53" s="45"/>
      <c r="H53" s="45"/>
      <c r="I53" s="46"/>
      <c r="J53" s="44"/>
      <c r="K53" s="46"/>
      <c r="L53" s="28" t="str">
        <f t="shared" si="1"/>
        <v/>
      </c>
      <c r="M53" s="29"/>
      <c r="N53" s="29"/>
      <c r="O53" s="29"/>
      <c r="P53" s="16"/>
      <c r="V53" s="2"/>
      <c r="W53" s="2"/>
      <c r="X53" s="30" t="str">
        <f t="shared" si="2"/>
        <v/>
      </c>
      <c r="Y53" s="31"/>
      <c r="Z53" s="31"/>
      <c r="AA53" s="32">
        <f t="shared" si="3"/>
        <v>0</v>
      </c>
      <c r="AX53" s="5"/>
      <c r="AY53" s="5"/>
      <c r="AZ53" s="5"/>
    </row>
    <row r="54" spans="1:52" s="4" customFormat="1" ht="15" customHeight="1" x14ac:dyDescent="0.2">
      <c r="A54" s="237" t="s">
        <v>33</v>
      </c>
      <c r="B54" s="23" t="s">
        <v>34</v>
      </c>
      <c r="C54" s="24">
        <f t="shared" si="0"/>
        <v>7</v>
      </c>
      <c r="D54" s="56"/>
      <c r="E54" s="54"/>
      <c r="F54" s="54">
        <v>3</v>
      </c>
      <c r="G54" s="54">
        <v>3</v>
      </c>
      <c r="H54" s="54">
        <v>1</v>
      </c>
      <c r="I54" s="57"/>
      <c r="J54" s="56"/>
      <c r="K54" s="57"/>
      <c r="L54" s="28" t="str">
        <f t="shared" si="1"/>
        <v/>
      </c>
      <c r="M54" s="29"/>
      <c r="N54" s="29"/>
      <c r="O54" s="29"/>
      <c r="P54" s="16"/>
      <c r="V54" s="2"/>
      <c r="W54" s="2"/>
      <c r="X54" s="31"/>
      <c r="Y54" s="31"/>
      <c r="Z54" s="31"/>
      <c r="AA54" s="31"/>
      <c r="AX54" s="5"/>
      <c r="AY54" s="5"/>
      <c r="AZ54" s="5"/>
    </row>
    <row r="55" spans="1:52" s="4" customFormat="1" ht="15" customHeight="1" x14ac:dyDescent="0.2">
      <c r="A55" s="238"/>
      <c r="B55" s="58" t="s">
        <v>35</v>
      </c>
      <c r="C55" s="59">
        <f t="shared" si="0"/>
        <v>0</v>
      </c>
      <c r="D55" s="60"/>
      <c r="E55" s="36"/>
      <c r="F55" s="36"/>
      <c r="G55" s="36"/>
      <c r="H55" s="36"/>
      <c r="I55" s="61"/>
      <c r="J55" s="62"/>
      <c r="K55" s="61"/>
      <c r="L55" s="28" t="str">
        <f t="shared" si="1"/>
        <v/>
      </c>
      <c r="M55" s="29"/>
      <c r="N55" s="29"/>
      <c r="O55" s="29"/>
      <c r="P55" s="16"/>
      <c r="V55" s="2"/>
      <c r="W55" s="2"/>
      <c r="X55" s="31"/>
      <c r="Y55" s="31"/>
      <c r="Z55" s="31"/>
      <c r="AA55" s="31"/>
      <c r="AX55" s="5"/>
      <c r="AY55" s="5"/>
      <c r="AZ55" s="5"/>
    </row>
    <row r="56" spans="1:52" s="4" customFormat="1" ht="15" customHeight="1" x14ac:dyDescent="0.2">
      <c r="A56" s="238"/>
      <c r="B56" s="58" t="s">
        <v>36</v>
      </c>
      <c r="C56" s="34">
        <f t="shared" si="0"/>
        <v>0</v>
      </c>
      <c r="D56" s="62"/>
      <c r="E56" s="36"/>
      <c r="F56" s="36"/>
      <c r="G56" s="36"/>
      <c r="H56" s="36"/>
      <c r="I56" s="61"/>
      <c r="J56" s="62"/>
      <c r="K56" s="61"/>
      <c r="L56" s="28" t="str">
        <f t="shared" si="1"/>
        <v/>
      </c>
      <c r="M56" s="29"/>
      <c r="N56" s="29"/>
      <c r="O56" s="29"/>
      <c r="P56" s="16"/>
      <c r="V56" s="2"/>
      <c r="W56" s="2"/>
      <c r="X56" s="31"/>
      <c r="Y56" s="31"/>
      <c r="Z56" s="31"/>
      <c r="AA56" s="31"/>
      <c r="AX56" s="5"/>
      <c r="AY56" s="5"/>
      <c r="AZ56" s="5"/>
    </row>
    <row r="57" spans="1:52" s="4" customFormat="1" ht="15" customHeight="1" x14ac:dyDescent="0.2">
      <c r="A57" s="238"/>
      <c r="B57" s="33" t="s">
        <v>37</v>
      </c>
      <c r="C57" s="34">
        <f t="shared" si="0"/>
        <v>0</v>
      </c>
      <c r="D57" s="63"/>
      <c r="E57" s="45"/>
      <c r="F57" s="45"/>
      <c r="G57" s="45"/>
      <c r="H57" s="45"/>
      <c r="I57" s="64"/>
      <c r="J57" s="62"/>
      <c r="K57" s="61"/>
      <c r="L57" s="28" t="str">
        <f t="shared" si="1"/>
        <v/>
      </c>
      <c r="M57" s="29"/>
      <c r="N57" s="29"/>
      <c r="O57" s="29"/>
      <c r="P57" s="16"/>
      <c r="V57" s="2"/>
      <c r="W57" s="2"/>
      <c r="X57" s="31"/>
      <c r="Y57" s="31"/>
      <c r="Z57" s="31"/>
      <c r="AA57" s="31"/>
      <c r="AX57" s="5"/>
      <c r="AY57" s="5"/>
      <c r="AZ57" s="5"/>
    </row>
    <row r="58" spans="1:52" s="4" customFormat="1" ht="15" customHeight="1" x14ac:dyDescent="0.2">
      <c r="A58" s="237" t="s">
        <v>38</v>
      </c>
      <c r="B58" s="23" t="s">
        <v>19</v>
      </c>
      <c r="C58" s="24">
        <f t="shared" si="0"/>
        <v>0</v>
      </c>
      <c r="D58" s="53"/>
      <c r="E58" s="54"/>
      <c r="F58" s="54"/>
      <c r="G58" s="54"/>
      <c r="H58" s="54"/>
      <c r="I58" s="55"/>
      <c r="J58" s="53"/>
      <c r="K58" s="55"/>
      <c r="L58" s="28" t="str">
        <f t="shared" si="1"/>
        <v/>
      </c>
      <c r="M58" s="29"/>
      <c r="N58" s="29"/>
      <c r="O58" s="29"/>
      <c r="P58" s="16"/>
      <c r="V58" s="2"/>
      <c r="W58" s="2"/>
      <c r="X58" s="30" t="str">
        <f t="shared" si="2"/>
        <v/>
      </c>
      <c r="Y58" s="31"/>
      <c r="Z58" s="31"/>
      <c r="AA58" s="32">
        <f t="shared" si="3"/>
        <v>0</v>
      </c>
      <c r="AX58" s="5"/>
      <c r="AY58" s="5"/>
      <c r="AZ58" s="5"/>
    </row>
    <row r="59" spans="1:52" s="4" customFormat="1" ht="15" customHeight="1" x14ac:dyDescent="0.2">
      <c r="A59" s="238"/>
      <c r="B59" s="33" t="s">
        <v>20</v>
      </c>
      <c r="C59" s="34">
        <f t="shared" si="0"/>
        <v>0</v>
      </c>
      <c r="D59" s="35"/>
      <c r="E59" s="36"/>
      <c r="F59" s="36"/>
      <c r="G59" s="36"/>
      <c r="H59" s="36"/>
      <c r="I59" s="37"/>
      <c r="J59" s="35"/>
      <c r="K59" s="37"/>
      <c r="L59" s="28" t="str">
        <f t="shared" si="1"/>
        <v/>
      </c>
      <c r="M59" s="29"/>
      <c r="N59" s="29"/>
      <c r="O59" s="29"/>
      <c r="P59" s="16"/>
      <c r="V59" s="2"/>
      <c r="W59" s="2"/>
      <c r="X59" s="30" t="str">
        <f t="shared" si="2"/>
        <v/>
      </c>
      <c r="Y59" s="31"/>
      <c r="Z59" s="31"/>
      <c r="AA59" s="32">
        <f t="shared" si="3"/>
        <v>0</v>
      </c>
      <c r="AX59" s="5"/>
      <c r="AY59" s="5"/>
      <c r="AZ59" s="5"/>
    </row>
    <row r="60" spans="1:52" s="4" customFormat="1" ht="15" customHeight="1" x14ac:dyDescent="0.2">
      <c r="A60" s="238"/>
      <c r="B60" s="33" t="s">
        <v>21</v>
      </c>
      <c r="C60" s="34">
        <f t="shared" si="0"/>
        <v>0</v>
      </c>
      <c r="D60" s="35"/>
      <c r="E60" s="36"/>
      <c r="F60" s="36"/>
      <c r="G60" s="36"/>
      <c r="H60" s="36"/>
      <c r="I60" s="37"/>
      <c r="J60" s="35"/>
      <c r="K60" s="37"/>
      <c r="L60" s="28" t="str">
        <f t="shared" si="1"/>
        <v/>
      </c>
      <c r="M60" s="29"/>
      <c r="N60" s="29"/>
      <c r="O60" s="29"/>
      <c r="P60" s="16"/>
      <c r="V60" s="2"/>
      <c r="W60" s="2"/>
      <c r="X60" s="30" t="str">
        <f t="shared" si="2"/>
        <v/>
      </c>
      <c r="Y60" s="31"/>
      <c r="Z60" s="31"/>
      <c r="AA60" s="32">
        <f t="shared" si="3"/>
        <v>0</v>
      </c>
      <c r="AX60" s="5"/>
      <c r="AY60" s="5"/>
      <c r="AZ60" s="5"/>
    </row>
    <row r="61" spans="1:52" s="4" customFormat="1" ht="15" customHeight="1" x14ac:dyDescent="0.2">
      <c r="A61" s="238"/>
      <c r="B61" s="33" t="s">
        <v>23</v>
      </c>
      <c r="C61" s="34">
        <f t="shared" si="0"/>
        <v>0</v>
      </c>
      <c r="D61" s="35"/>
      <c r="E61" s="36"/>
      <c r="F61" s="36"/>
      <c r="G61" s="36"/>
      <c r="H61" s="36"/>
      <c r="I61" s="37"/>
      <c r="J61" s="35"/>
      <c r="K61" s="37"/>
      <c r="L61" s="28" t="str">
        <f t="shared" si="1"/>
        <v/>
      </c>
      <c r="M61" s="29"/>
      <c r="N61" s="29"/>
      <c r="O61" s="29"/>
      <c r="P61" s="16"/>
      <c r="V61" s="2"/>
      <c r="W61" s="2"/>
      <c r="X61" s="30" t="str">
        <f t="shared" si="2"/>
        <v/>
      </c>
      <c r="Y61" s="31"/>
      <c r="Z61" s="31"/>
      <c r="AA61" s="32">
        <f t="shared" si="3"/>
        <v>0</v>
      </c>
      <c r="AX61" s="5"/>
      <c r="AY61" s="5"/>
      <c r="AZ61" s="5"/>
    </row>
    <row r="62" spans="1:52" s="4" customFormat="1" ht="15" customHeight="1" x14ac:dyDescent="0.2">
      <c r="A62" s="238"/>
      <c r="B62" s="33" t="s">
        <v>24</v>
      </c>
      <c r="C62" s="34">
        <f t="shared" si="0"/>
        <v>0</v>
      </c>
      <c r="D62" s="35"/>
      <c r="E62" s="36"/>
      <c r="F62" s="36"/>
      <c r="G62" s="36"/>
      <c r="H62" s="36"/>
      <c r="I62" s="37"/>
      <c r="J62" s="35"/>
      <c r="K62" s="37"/>
      <c r="L62" s="28" t="str">
        <f t="shared" si="1"/>
        <v/>
      </c>
      <c r="M62" s="29"/>
      <c r="N62" s="29"/>
      <c r="O62" s="29"/>
      <c r="P62" s="16"/>
      <c r="V62" s="2"/>
      <c r="W62" s="2"/>
      <c r="X62" s="30" t="str">
        <f t="shared" si="2"/>
        <v/>
      </c>
      <c r="Y62" s="31"/>
      <c r="Z62" s="31"/>
      <c r="AA62" s="32">
        <f t="shared" si="3"/>
        <v>0</v>
      </c>
      <c r="AX62" s="5"/>
      <c r="AY62" s="5"/>
      <c r="AZ62" s="5"/>
    </row>
    <row r="63" spans="1:52" s="4" customFormat="1" ht="15" customHeight="1" x14ac:dyDescent="0.2">
      <c r="A63" s="238"/>
      <c r="B63" s="33" t="s">
        <v>26</v>
      </c>
      <c r="C63" s="34">
        <f t="shared" si="0"/>
        <v>0</v>
      </c>
      <c r="D63" s="38"/>
      <c r="E63" s="39"/>
      <c r="F63" s="39"/>
      <c r="G63" s="39"/>
      <c r="H63" s="39"/>
      <c r="I63" s="40"/>
      <c r="J63" s="38"/>
      <c r="K63" s="40"/>
      <c r="L63" s="28" t="str">
        <f t="shared" si="1"/>
        <v/>
      </c>
      <c r="M63" s="29"/>
      <c r="N63" s="29"/>
      <c r="O63" s="29"/>
      <c r="P63" s="16"/>
      <c r="V63" s="2"/>
      <c r="W63" s="2"/>
      <c r="X63" s="30" t="str">
        <f t="shared" si="2"/>
        <v/>
      </c>
      <c r="Y63" s="31"/>
      <c r="Z63" s="31"/>
      <c r="AA63" s="32">
        <f t="shared" si="3"/>
        <v>0</v>
      </c>
      <c r="AX63" s="5"/>
      <c r="AY63" s="5"/>
      <c r="AZ63" s="5"/>
    </row>
    <row r="64" spans="1:52" s="4" customFormat="1" ht="15" customHeight="1" x14ac:dyDescent="0.2">
      <c r="A64" s="246"/>
      <c r="B64" s="42" t="s">
        <v>27</v>
      </c>
      <c r="C64" s="43">
        <f t="shared" si="0"/>
        <v>0</v>
      </c>
      <c r="D64" s="44"/>
      <c r="E64" s="45"/>
      <c r="F64" s="45"/>
      <c r="G64" s="45"/>
      <c r="H64" s="45"/>
      <c r="I64" s="46"/>
      <c r="J64" s="44"/>
      <c r="K64" s="46"/>
      <c r="L64" s="28" t="str">
        <f t="shared" si="1"/>
        <v/>
      </c>
      <c r="M64" s="29"/>
      <c r="N64" s="29"/>
      <c r="O64" s="29"/>
      <c r="P64" s="16"/>
      <c r="V64" s="2"/>
      <c r="W64" s="2"/>
      <c r="X64" s="30" t="str">
        <f t="shared" si="2"/>
        <v/>
      </c>
      <c r="Y64" s="31"/>
      <c r="Z64" s="31"/>
      <c r="AA64" s="32">
        <f t="shared" si="3"/>
        <v>0</v>
      </c>
      <c r="AX64" s="5"/>
      <c r="AY64" s="5"/>
      <c r="AZ64" s="5"/>
    </row>
    <row r="65" spans="1:52" s="4" customFormat="1" ht="30" customHeight="1" x14ac:dyDescent="0.2">
      <c r="A65" s="247" t="s">
        <v>39</v>
      </c>
      <c r="B65" s="247"/>
      <c r="C65" s="247"/>
      <c r="D65" s="247"/>
      <c r="E65" s="247"/>
      <c r="F65" s="247"/>
      <c r="G65" s="247"/>
      <c r="H65" s="247"/>
      <c r="I65" s="247"/>
      <c r="J65" s="247"/>
      <c r="K65" s="15"/>
      <c r="L65" s="15"/>
      <c r="M65" s="16"/>
      <c r="N65" s="16"/>
      <c r="O65" s="12"/>
      <c r="P65" s="12"/>
      <c r="U65" s="2"/>
      <c r="V65" s="2"/>
      <c r="W65" s="2"/>
      <c r="X65" s="2"/>
      <c r="Y65" s="2"/>
      <c r="Z65" s="2"/>
      <c r="AX65" s="5"/>
      <c r="AY65" s="5"/>
      <c r="AZ65" s="5"/>
    </row>
    <row r="66" spans="1:52" s="4" customFormat="1" ht="14.25" customHeight="1" x14ac:dyDescent="0.15">
      <c r="A66" s="241" t="s">
        <v>4</v>
      </c>
      <c r="B66" s="241" t="s">
        <v>40</v>
      </c>
      <c r="C66" s="248" t="s">
        <v>6</v>
      </c>
      <c r="D66" s="249"/>
      <c r="E66" s="249"/>
      <c r="F66" s="249"/>
      <c r="G66" s="249"/>
      <c r="H66" s="249"/>
      <c r="I66" s="249"/>
      <c r="J66" s="249"/>
      <c r="K66" s="250"/>
      <c r="L66" s="17"/>
      <c r="M66" s="17"/>
      <c r="N66" s="16"/>
      <c r="O66" s="12"/>
      <c r="P66" s="12"/>
      <c r="U66" s="2"/>
      <c r="V66" s="2"/>
      <c r="W66" s="2"/>
      <c r="X66" s="2"/>
      <c r="Y66" s="2"/>
      <c r="Z66" s="2"/>
      <c r="AX66" s="5"/>
      <c r="AY66" s="5"/>
      <c r="AZ66" s="5"/>
    </row>
    <row r="67" spans="1:52" s="4" customFormat="1" ht="15.75" customHeight="1" x14ac:dyDescent="0.15">
      <c r="A67" s="242"/>
      <c r="B67" s="242"/>
      <c r="C67" s="251" t="s">
        <v>7</v>
      </c>
      <c r="D67" s="248" t="s">
        <v>8</v>
      </c>
      <c r="E67" s="249"/>
      <c r="F67" s="249"/>
      <c r="G67" s="249"/>
      <c r="H67" s="249"/>
      <c r="I67" s="250"/>
      <c r="J67" s="248" t="s">
        <v>9</v>
      </c>
      <c r="K67" s="250"/>
      <c r="L67" s="17"/>
      <c r="M67" s="17"/>
      <c r="N67" s="16"/>
      <c r="O67" s="12"/>
      <c r="P67" s="12"/>
      <c r="U67" s="2"/>
      <c r="V67" s="2"/>
      <c r="W67" s="2"/>
      <c r="X67" s="2"/>
      <c r="Y67" s="2"/>
      <c r="Z67" s="2"/>
      <c r="AX67" s="5"/>
      <c r="AY67" s="5"/>
      <c r="AZ67" s="5"/>
    </row>
    <row r="68" spans="1:52" s="4" customFormat="1" ht="21" x14ac:dyDescent="0.15">
      <c r="A68" s="243"/>
      <c r="B68" s="243"/>
      <c r="C68" s="252"/>
      <c r="D68" s="18" t="s">
        <v>10</v>
      </c>
      <c r="E68" s="19" t="s">
        <v>11</v>
      </c>
      <c r="F68" s="20" t="s">
        <v>12</v>
      </c>
      <c r="G68" s="19" t="s">
        <v>13</v>
      </c>
      <c r="H68" s="19" t="s">
        <v>14</v>
      </c>
      <c r="I68" s="21" t="s">
        <v>15</v>
      </c>
      <c r="J68" s="18" t="s">
        <v>16</v>
      </c>
      <c r="K68" s="22" t="s">
        <v>17</v>
      </c>
      <c r="L68" s="17"/>
      <c r="M68" s="17"/>
      <c r="N68" s="16"/>
      <c r="O68" s="12"/>
      <c r="P68" s="12"/>
      <c r="U68" s="2"/>
      <c r="V68" s="2"/>
      <c r="W68" s="2"/>
      <c r="X68" s="2"/>
      <c r="Y68" s="2"/>
      <c r="Z68" s="2"/>
      <c r="AX68" s="5"/>
      <c r="AY68" s="5"/>
      <c r="AZ68" s="5"/>
    </row>
    <row r="69" spans="1:52" s="4" customFormat="1" ht="15" customHeight="1" x14ac:dyDescent="0.2">
      <c r="A69" s="237" t="s">
        <v>41</v>
      </c>
      <c r="B69" s="23" t="s">
        <v>42</v>
      </c>
      <c r="C69" s="24">
        <f>SUM(D69:I69)</f>
        <v>150</v>
      </c>
      <c r="D69" s="25"/>
      <c r="E69" s="26"/>
      <c r="F69" s="26">
        <v>2</v>
      </c>
      <c r="G69" s="26">
        <v>18</v>
      </c>
      <c r="H69" s="26">
        <v>130</v>
      </c>
      <c r="I69" s="27"/>
      <c r="J69" s="25">
        <v>101</v>
      </c>
      <c r="K69" s="27">
        <v>49</v>
      </c>
      <c r="L69" s="28" t="str">
        <f>$X69&amp;""&amp;$Y69&amp;""&amp;Z69</f>
        <v/>
      </c>
      <c r="M69" s="29"/>
      <c r="N69" s="29"/>
      <c r="O69" s="29"/>
      <c r="P69" s="16"/>
      <c r="V69" s="2"/>
      <c r="W69" s="2"/>
      <c r="X69" s="30" t="str">
        <f t="shared" ref="X69:X78" si="4">IF($C69&lt;&gt;($J69+$K69)," El número consejerías según sexo NO puede ser diferente al Total.","")</f>
        <v/>
      </c>
      <c r="Y69" s="31"/>
      <c r="Z69" s="31"/>
      <c r="AA69" s="32">
        <f>IF($C69&lt;&gt;($J69+$K69),1,0)</f>
        <v>0</v>
      </c>
      <c r="AX69" s="5"/>
      <c r="AY69" s="5"/>
      <c r="AZ69" s="5"/>
    </row>
    <row r="70" spans="1:52" s="4" customFormat="1" ht="15" customHeight="1" x14ac:dyDescent="0.2">
      <c r="A70" s="238"/>
      <c r="B70" s="33" t="s">
        <v>43</v>
      </c>
      <c r="C70" s="34">
        <f t="shared" ref="C70:C78" si="5">SUM(D70:I70)</f>
        <v>0</v>
      </c>
      <c r="D70" s="35"/>
      <c r="E70" s="36"/>
      <c r="F70" s="36"/>
      <c r="G70" s="36"/>
      <c r="H70" s="36"/>
      <c r="I70" s="37"/>
      <c r="J70" s="35"/>
      <c r="K70" s="37"/>
      <c r="L70" s="28" t="str">
        <f t="shared" ref="L70:L78" si="6">$X70&amp;""&amp;$Y70&amp;""&amp;Z70</f>
        <v/>
      </c>
      <c r="M70" s="29"/>
      <c r="N70" s="29"/>
      <c r="O70" s="29"/>
      <c r="P70" s="16"/>
      <c r="V70" s="2"/>
      <c r="W70" s="2"/>
      <c r="X70" s="30" t="str">
        <f t="shared" si="4"/>
        <v/>
      </c>
      <c r="Y70" s="31"/>
      <c r="Z70" s="31"/>
      <c r="AA70" s="32">
        <f t="shared" ref="AA70:AA78" si="7">IF($C70&lt;&gt;($J70+$K70),1,0)</f>
        <v>0</v>
      </c>
      <c r="AX70" s="5"/>
      <c r="AY70" s="5"/>
      <c r="AZ70" s="5"/>
    </row>
    <row r="71" spans="1:52" s="4" customFormat="1" ht="15" customHeight="1" x14ac:dyDescent="0.2">
      <c r="A71" s="238"/>
      <c r="B71" s="33" t="s">
        <v>44</v>
      </c>
      <c r="C71" s="34">
        <f t="shared" si="5"/>
        <v>6</v>
      </c>
      <c r="D71" s="35"/>
      <c r="E71" s="36"/>
      <c r="F71" s="36">
        <v>2</v>
      </c>
      <c r="G71" s="36"/>
      <c r="H71" s="36">
        <v>4</v>
      </c>
      <c r="I71" s="37"/>
      <c r="J71" s="35">
        <v>3</v>
      </c>
      <c r="K71" s="37">
        <v>3</v>
      </c>
      <c r="L71" s="28" t="str">
        <f t="shared" si="6"/>
        <v/>
      </c>
      <c r="M71" s="29"/>
      <c r="N71" s="29"/>
      <c r="O71" s="29"/>
      <c r="P71" s="16"/>
      <c r="V71" s="2"/>
      <c r="W71" s="2"/>
      <c r="X71" s="30" t="str">
        <f t="shared" si="4"/>
        <v/>
      </c>
      <c r="Y71" s="31"/>
      <c r="Z71" s="31"/>
      <c r="AA71" s="32">
        <f t="shared" si="7"/>
        <v>0</v>
      </c>
      <c r="AX71" s="5"/>
      <c r="AY71" s="5"/>
      <c r="AZ71" s="5"/>
    </row>
    <row r="72" spans="1:52" s="4" customFormat="1" ht="15" customHeight="1" x14ac:dyDescent="0.2">
      <c r="A72" s="238"/>
      <c r="B72" s="33" t="s">
        <v>45</v>
      </c>
      <c r="C72" s="34">
        <f t="shared" si="5"/>
        <v>0</v>
      </c>
      <c r="D72" s="35"/>
      <c r="E72" s="36"/>
      <c r="F72" s="36"/>
      <c r="G72" s="36"/>
      <c r="H72" s="36"/>
      <c r="I72" s="37"/>
      <c r="J72" s="35"/>
      <c r="K72" s="37"/>
      <c r="L72" s="28" t="str">
        <f t="shared" si="6"/>
        <v/>
      </c>
      <c r="M72" s="29"/>
      <c r="N72" s="29"/>
      <c r="O72" s="29"/>
      <c r="P72" s="16"/>
      <c r="V72" s="2"/>
      <c r="W72" s="2"/>
      <c r="X72" s="30" t="str">
        <f t="shared" si="4"/>
        <v/>
      </c>
      <c r="Y72" s="31"/>
      <c r="Z72" s="31"/>
      <c r="AA72" s="32">
        <f t="shared" si="7"/>
        <v>0</v>
      </c>
      <c r="AX72" s="5"/>
      <c r="AY72" s="5"/>
      <c r="AZ72" s="5"/>
    </row>
    <row r="73" spans="1:52" s="4" customFormat="1" ht="15" customHeight="1" x14ac:dyDescent="0.2">
      <c r="A73" s="246"/>
      <c r="B73" s="42" t="s">
        <v>46</v>
      </c>
      <c r="C73" s="43">
        <f t="shared" si="5"/>
        <v>5</v>
      </c>
      <c r="D73" s="44"/>
      <c r="E73" s="45"/>
      <c r="F73" s="45"/>
      <c r="G73" s="45">
        <v>5</v>
      </c>
      <c r="H73" s="45"/>
      <c r="I73" s="46"/>
      <c r="J73" s="44">
        <v>3</v>
      </c>
      <c r="K73" s="46">
        <v>2</v>
      </c>
      <c r="L73" s="28" t="str">
        <f t="shared" si="6"/>
        <v/>
      </c>
      <c r="M73" s="29"/>
      <c r="N73" s="29"/>
      <c r="O73" s="29"/>
      <c r="P73" s="16"/>
      <c r="V73" s="2"/>
      <c r="W73" s="2"/>
      <c r="X73" s="30" t="str">
        <f t="shared" si="4"/>
        <v/>
      </c>
      <c r="Y73" s="31"/>
      <c r="Z73" s="31"/>
      <c r="AA73" s="32">
        <f t="shared" si="7"/>
        <v>0</v>
      </c>
      <c r="AX73" s="5"/>
      <c r="AY73" s="5"/>
      <c r="AZ73" s="5"/>
    </row>
    <row r="74" spans="1:52" s="4" customFormat="1" ht="15" customHeight="1" x14ac:dyDescent="0.2">
      <c r="A74" s="237" t="s">
        <v>47</v>
      </c>
      <c r="B74" s="23" t="s">
        <v>42</v>
      </c>
      <c r="C74" s="24">
        <f t="shared" si="5"/>
        <v>0</v>
      </c>
      <c r="D74" s="25"/>
      <c r="E74" s="26"/>
      <c r="F74" s="26"/>
      <c r="G74" s="26"/>
      <c r="H74" s="26"/>
      <c r="I74" s="27"/>
      <c r="J74" s="25"/>
      <c r="K74" s="27"/>
      <c r="L74" s="28" t="str">
        <f t="shared" si="6"/>
        <v/>
      </c>
      <c r="M74" s="29"/>
      <c r="N74" s="29"/>
      <c r="O74" s="29"/>
      <c r="P74" s="16"/>
      <c r="V74" s="2"/>
      <c r="W74" s="2"/>
      <c r="X74" s="30" t="str">
        <f t="shared" si="4"/>
        <v/>
      </c>
      <c r="Y74" s="31"/>
      <c r="Z74" s="31"/>
      <c r="AA74" s="32">
        <f t="shared" si="7"/>
        <v>0</v>
      </c>
      <c r="AX74" s="5"/>
      <c r="AY74" s="5"/>
      <c r="AZ74" s="5"/>
    </row>
    <row r="75" spans="1:52" s="4" customFormat="1" ht="15" customHeight="1" x14ac:dyDescent="0.2">
      <c r="A75" s="238"/>
      <c r="B75" s="33" t="s">
        <v>43</v>
      </c>
      <c r="C75" s="34">
        <f t="shared" si="5"/>
        <v>0</v>
      </c>
      <c r="D75" s="35"/>
      <c r="E75" s="36"/>
      <c r="F75" s="36"/>
      <c r="G75" s="36"/>
      <c r="H75" s="36"/>
      <c r="I75" s="37"/>
      <c r="J75" s="35"/>
      <c r="K75" s="37"/>
      <c r="L75" s="28" t="str">
        <f t="shared" si="6"/>
        <v/>
      </c>
      <c r="M75" s="29"/>
      <c r="N75" s="29"/>
      <c r="O75" s="29"/>
      <c r="P75" s="16"/>
      <c r="V75" s="2"/>
      <c r="W75" s="2"/>
      <c r="X75" s="30" t="str">
        <f t="shared" si="4"/>
        <v/>
      </c>
      <c r="Y75" s="31"/>
      <c r="Z75" s="31"/>
      <c r="AA75" s="32">
        <f t="shared" si="7"/>
        <v>0</v>
      </c>
      <c r="AX75" s="5"/>
      <c r="AY75" s="5"/>
      <c r="AZ75" s="5"/>
    </row>
    <row r="76" spans="1:52" s="4" customFormat="1" ht="15" customHeight="1" x14ac:dyDescent="0.2">
      <c r="A76" s="238"/>
      <c r="B76" s="33" t="s">
        <v>44</v>
      </c>
      <c r="C76" s="34">
        <f t="shared" si="5"/>
        <v>0</v>
      </c>
      <c r="D76" s="35"/>
      <c r="E76" s="36"/>
      <c r="F76" s="36"/>
      <c r="G76" s="36"/>
      <c r="H76" s="36"/>
      <c r="I76" s="37"/>
      <c r="J76" s="35"/>
      <c r="K76" s="37"/>
      <c r="L76" s="28" t="str">
        <f t="shared" si="6"/>
        <v/>
      </c>
      <c r="M76" s="29"/>
      <c r="N76" s="29"/>
      <c r="O76" s="29"/>
      <c r="P76" s="16"/>
      <c r="V76" s="2"/>
      <c r="W76" s="2"/>
      <c r="X76" s="30" t="str">
        <f t="shared" si="4"/>
        <v/>
      </c>
      <c r="Y76" s="31"/>
      <c r="Z76" s="31"/>
      <c r="AA76" s="32">
        <f t="shared" si="7"/>
        <v>0</v>
      </c>
      <c r="AX76" s="5"/>
      <c r="AY76" s="5"/>
      <c r="AZ76" s="5"/>
    </row>
    <row r="77" spans="1:52" s="4" customFormat="1" ht="15" customHeight="1" x14ac:dyDescent="0.2">
      <c r="A77" s="238"/>
      <c r="B77" s="33" t="s">
        <v>45</v>
      </c>
      <c r="C77" s="34">
        <f t="shared" si="5"/>
        <v>0</v>
      </c>
      <c r="D77" s="35"/>
      <c r="E77" s="36"/>
      <c r="F77" s="36"/>
      <c r="G77" s="36"/>
      <c r="H77" s="36"/>
      <c r="I77" s="37"/>
      <c r="J77" s="35"/>
      <c r="K77" s="37"/>
      <c r="L77" s="28" t="str">
        <f t="shared" si="6"/>
        <v/>
      </c>
      <c r="M77" s="29"/>
      <c r="N77" s="29"/>
      <c r="O77" s="29"/>
      <c r="P77" s="16"/>
      <c r="V77" s="2"/>
      <c r="W77" s="2"/>
      <c r="X77" s="30" t="str">
        <f t="shared" si="4"/>
        <v/>
      </c>
      <c r="Y77" s="31"/>
      <c r="Z77" s="31"/>
      <c r="AA77" s="32">
        <f t="shared" si="7"/>
        <v>0</v>
      </c>
      <c r="AX77" s="5"/>
      <c r="AY77" s="5"/>
      <c r="AZ77" s="5"/>
    </row>
    <row r="78" spans="1:52" s="4" customFormat="1" ht="15" customHeight="1" x14ac:dyDescent="0.2">
      <c r="A78" s="246"/>
      <c r="B78" s="42" t="s">
        <v>46</v>
      </c>
      <c r="C78" s="43">
        <f t="shared" si="5"/>
        <v>2</v>
      </c>
      <c r="D78" s="44"/>
      <c r="E78" s="45"/>
      <c r="F78" s="45"/>
      <c r="G78" s="45">
        <v>2</v>
      </c>
      <c r="H78" s="45"/>
      <c r="I78" s="46"/>
      <c r="J78" s="44">
        <v>1</v>
      </c>
      <c r="K78" s="46">
        <v>1</v>
      </c>
      <c r="L78" s="28" t="str">
        <f t="shared" si="6"/>
        <v/>
      </c>
      <c r="M78" s="29"/>
      <c r="N78" s="29"/>
      <c r="O78" s="29"/>
      <c r="P78" s="16"/>
      <c r="V78" s="2"/>
      <c r="W78" s="2"/>
      <c r="X78" s="30" t="str">
        <f t="shared" si="4"/>
        <v/>
      </c>
      <c r="Y78" s="31"/>
      <c r="Z78" s="31"/>
      <c r="AA78" s="32">
        <f t="shared" si="7"/>
        <v>0</v>
      </c>
      <c r="AX78" s="5"/>
      <c r="AY78" s="5"/>
      <c r="AZ78" s="5"/>
    </row>
    <row r="79" spans="1:52" s="4" customFormat="1" ht="30" customHeight="1" x14ac:dyDescent="0.2">
      <c r="A79" s="66" t="s">
        <v>48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67"/>
      <c r="M79" s="67"/>
      <c r="N79" s="68"/>
      <c r="O79" s="68"/>
      <c r="P79" s="68"/>
      <c r="U79" s="2"/>
      <c r="V79" s="2"/>
      <c r="W79" s="2"/>
      <c r="X79" s="2"/>
      <c r="Y79" s="2"/>
      <c r="Z79" s="2"/>
      <c r="AX79" s="5"/>
      <c r="AY79" s="5"/>
      <c r="AZ79" s="5"/>
    </row>
    <row r="80" spans="1:52" s="4" customFormat="1" ht="26.25" customHeight="1" x14ac:dyDescent="0.15">
      <c r="A80" s="237" t="s">
        <v>49</v>
      </c>
      <c r="B80" s="210" t="s">
        <v>50</v>
      </c>
      <c r="C80" s="70" t="s">
        <v>51</v>
      </c>
      <c r="D80" s="15"/>
      <c r="E80" s="15"/>
      <c r="F80" s="15"/>
      <c r="G80" s="15"/>
      <c r="H80" s="15"/>
      <c r="I80" s="15"/>
      <c r="J80" s="15"/>
      <c r="K80" s="15"/>
      <c r="L80" s="67"/>
      <c r="M80" s="67"/>
      <c r="N80" s="68"/>
      <c r="O80" s="68"/>
      <c r="P80" s="68"/>
      <c r="U80" s="2"/>
      <c r="V80" s="2"/>
      <c r="W80" s="2"/>
      <c r="X80" s="2"/>
      <c r="Y80" s="2"/>
      <c r="Z80" s="2"/>
      <c r="AX80" s="5"/>
      <c r="AY80" s="5"/>
      <c r="AZ80" s="5"/>
    </row>
    <row r="81" spans="1:52" s="4" customFormat="1" ht="15" customHeight="1" x14ac:dyDescent="0.15">
      <c r="A81" s="238"/>
      <c r="B81" s="71" t="s">
        <v>52</v>
      </c>
      <c r="C81" s="72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73"/>
      <c r="O81" s="73"/>
      <c r="P81" s="73"/>
      <c r="U81" s="2"/>
      <c r="V81" s="2"/>
      <c r="W81" s="2"/>
      <c r="X81" s="2"/>
      <c r="Y81" s="2"/>
      <c r="Z81" s="2"/>
      <c r="AX81" s="5"/>
      <c r="AY81" s="5"/>
      <c r="AZ81" s="5"/>
    </row>
    <row r="82" spans="1:52" s="4" customFormat="1" ht="21" x14ac:dyDescent="0.15">
      <c r="A82" s="238"/>
      <c r="B82" s="74" t="s">
        <v>53</v>
      </c>
      <c r="C82" s="75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73"/>
      <c r="O82" s="73"/>
      <c r="P82" s="73"/>
      <c r="U82" s="2"/>
      <c r="V82" s="2"/>
      <c r="W82" s="2"/>
      <c r="X82" s="2"/>
      <c r="Y82" s="2"/>
      <c r="Z82" s="2"/>
      <c r="AX82" s="5"/>
      <c r="AY82" s="5"/>
      <c r="AZ82" s="5"/>
    </row>
    <row r="83" spans="1:52" s="4" customFormat="1" ht="31.5" customHeight="1" x14ac:dyDescent="0.15">
      <c r="A83" s="238"/>
      <c r="B83" s="74" t="s">
        <v>54</v>
      </c>
      <c r="C83" s="75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73"/>
      <c r="O83" s="73"/>
      <c r="P83" s="73"/>
      <c r="U83" s="2"/>
      <c r="V83" s="2"/>
      <c r="W83" s="2"/>
      <c r="X83" s="2"/>
      <c r="Y83" s="2"/>
      <c r="Z83" s="2"/>
      <c r="AX83" s="5"/>
      <c r="AY83" s="5"/>
      <c r="AZ83" s="5"/>
    </row>
    <row r="84" spans="1:52" s="4" customFormat="1" ht="24.75" customHeight="1" x14ac:dyDescent="0.15">
      <c r="A84" s="238"/>
      <c r="B84" s="74" t="s">
        <v>55</v>
      </c>
      <c r="C84" s="75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73"/>
      <c r="O84" s="73"/>
      <c r="P84" s="73"/>
      <c r="U84" s="2"/>
      <c r="V84" s="2"/>
      <c r="W84" s="2"/>
      <c r="X84" s="2"/>
      <c r="Y84" s="2"/>
      <c r="Z84" s="2"/>
      <c r="AX84" s="5"/>
      <c r="AY84" s="5"/>
      <c r="AZ84" s="5"/>
    </row>
    <row r="85" spans="1:52" s="4" customFormat="1" ht="21" x14ac:dyDescent="0.15">
      <c r="A85" s="238"/>
      <c r="B85" s="74" t="s">
        <v>56</v>
      </c>
      <c r="C85" s="75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73"/>
      <c r="O85" s="73"/>
      <c r="P85" s="73"/>
      <c r="U85" s="2"/>
      <c r="V85" s="2"/>
      <c r="W85" s="2"/>
      <c r="X85" s="2"/>
      <c r="Y85" s="2"/>
      <c r="Z85" s="2"/>
      <c r="AX85" s="5"/>
      <c r="AY85" s="5"/>
      <c r="AZ85" s="5"/>
    </row>
    <row r="86" spans="1:52" s="4" customFormat="1" ht="21" x14ac:dyDescent="0.15">
      <c r="A86" s="238"/>
      <c r="B86" s="74" t="s">
        <v>57</v>
      </c>
      <c r="C86" s="75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73"/>
      <c r="O86" s="73"/>
      <c r="P86" s="73"/>
      <c r="U86" s="2"/>
      <c r="V86" s="2"/>
      <c r="W86" s="2"/>
      <c r="X86" s="2"/>
      <c r="Y86" s="2"/>
      <c r="Z86" s="2"/>
      <c r="AX86" s="5"/>
      <c r="AY86" s="5"/>
      <c r="AZ86" s="5"/>
    </row>
    <row r="87" spans="1:52" s="4" customFormat="1" ht="15" customHeight="1" x14ac:dyDescent="0.15">
      <c r="A87" s="238"/>
      <c r="B87" s="74" t="s">
        <v>58</v>
      </c>
      <c r="C87" s="75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73"/>
      <c r="O87" s="73"/>
      <c r="P87" s="73"/>
      <c r="U87" s="2"/>
      <c r="V87" s="2"/>
      <c r="W87" s="2"/>
      <c r="X87" s="2"/>
      <c r="Y87" s="2"/>
      <c r="Z87" s="2"/>
      <c r="AX87" s="5"/>
      <c r="AY87" s="5"/>
      <c r="AZ87" s="5"/>
    </row>
    <row r="88" spans="1:52" s="4" customFormat="1" ht="15" customHeight="1" x14ac:dyDescent="0.15">
      <c r="A88" s="246"/>
      <c r="B88" s="76" t="s">
        <v>59</v>
      </c>
      <c r="C88" s="7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73"/>
      <c r="O88" s="73"/>
      <c r="P88" s="73"/>
      <c r="U88" s="2"/>
      <c r="V88" s="2"/>
      <c r="W88" s="2"/>
      <c r="X88" s="2"/>
      <c r="Y88" s="2"/>
      <c r="Z88" s="2"/>
      <c r="AX88" s="5"/>
      <c r="AY88" s="5"/>
      <c r="AZ88" s="5"/>
    </row>
    <row r="89" spans="1:52" s="4" customFormat="1" ht="30" customHeight="1" x14ac:dyDescent="0.2">
      <c r="A89" s="78" t="s">
        <v>60</v>
      </c>
      <c r="B89" s="79"/>
      <c r="C89" s="80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81"/>
      <c r="O89" s="81"/>
      <c r="P89" s="81"/>
      <c r="U89" s="2"/>
      <c r="V89" s="2"/>
      <c r="W89" s="2"/>
      <c r="X89" s="2"/>
      <c r="Y89" s="2"/>
      <c r="Z89" s="2"/>
      <c r="AX89" s="5"/>
      <c r="AY89" s="5"/>
      <c r="AZ89" s="5"/>
    </row>
    <row r="90" spans="1:52" s="4" customFormat="1" ht="14.25" x14ac:dyDescent="0.2">
      <c r="A90" s="82" t="s">
        <v>61</v>
      </c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73"/>
      <c r="M90" s="73"/>
      <c r="N90" s="83"/>
      <c r="O90" s="16"/>
      <c r="P90" s="16"/>
      <c r="U90" s="2"/>
      <c r="V90" s="2"/>
      <c r="W90" s="2"/>
      <c r="X90" s="2"/>
      <c r="Y90" s="2"/>
      <c r="Z90" s="2"/>
      <c r="AX90" s="5"/>
      <c r="AY90" s="5"/>
      <c r="AZ90" s="5"/>
    </row>
    <row r="91" spans="1:52" s="4" customFormat="1" ht="32.25" customHeight="1" x14ac:dyDescent="0.15">
      <c r="A91" s="254" t="s">
        <v>62</v>
      </c>
      <c r="B91" s="254" t="s">
        <v>63</v>
      </c>
      <c r="C91" s="259" t="s">
        <v>51</v>
      </c>
      <c r="D91" s="254" t="s">
        <v>64</v>
      </c>
      <c r="E91" s="255"/>
      <c r="F91" s="255"/>
      <c r="G91" s="255"/>
      <c r="H91" s="255"/>
      <c r="I91" s="255"/>
      <c r="J91" s="84" t="s">
        <v>65</v>
      </c>
      <c r="K91" s="256" t="s">
        <v>66</v>
      </c>
      <c r="L91" s="73"/>
      <c r="M91" s="12"/>
      <c r="N91" s="12"/>
      <c r="O91" s="16"/>
      <c r="T91" s="2"/>
      <c r="U91" s="2"/>
      <c r="V91" s="2"/>
      <c r="W91" s="2"/>
      <c r="X91" s="2"/>
      <c r="Y91" s="2"/>
      <c r="AW91" s="5"/>
      <c r="AX91" s="5"/>
      <c r="AY91" s="5"/>
    </row>
    <row r="92" spans="1:52" s="4" customFormat="1" ht="33" customHeight="1" x14ac:dyDescent="0.15">
      <c r="A92" s="254"/>
      <c r="B92" s="254"/>
      <c r="C92" s="245"/>
      <c r="D92" s="85" t="s">
        <v>29</v>
      </c>
      <c r="E92" s="86" t="s">
        <v>67</v>
      </c>
      <c r="F92" s="86" t="s">
        <v>68</v>
      </c>
      <c r="G92" s="86" t="s">
        <v>69</v>
      </c>
      <c r="H92" s="86" t="s">
        <v>70</v>
      </c>
      <c r="I92" s="87" t="s">
        <v>71</v>
      </c>
      <c r="J92" s="209" t="s">
        <v>72</v>
      </c>
      <c r="K92" s="257"/>
      <c r="L92" s="73"/>
      <c r="M92" s="12"/>
      <c r="N92" s="12"/>
      <c r="O92" s="16"/>
      <c r="T92" s="2"/>
      <c r="U92" s="2"/>
      <c r="V92" s="2"/>
      <c r="W92" s="2"/>
      <c r="X92" s="2"/>
      <c r="Y92" s="2"/>
      <c r="AW92" s="5"/>
      <c r="AX92" s="5"/>
      <c r="AY92" s="5"/>
    </row>
    <row r="93" spans="1:52" s="4" customFormat="1" ht="15" customHeight="1" x14ac:dyDescent="0.15">
      <c r="A93" s="258" t="s">
        <v>73</v>
      </c>
      <c r="B93" s="89" t="s">
        <v>74</v>
      </c>
      <c r="C93" s="90">
        <f>SUM(D93:I93)</f>
        <v>0</v>
      </c>
      <c r="D93" s="53"/>
      <c r="E93" s="54"/>
      <c r="F93" s="54"/>
      <c r="G93" s="54"/>
      <c r="H93" s="54"/>
      <c r="I93" s="55"/>
      <c r="J93" s="91"/>
      <c r="K93" s="91"/>
      <c r="L93" s="73"/>
      <c r="M93" s="12"/>
      <c r="N93" s="12"/>
      <c r="O93" s="16"/>
      <c r="T93" s="2"/>
      <c r="U93" s="2"/>
      <c r="V93" s="2"/>
      <c r="W93" s="2"/>
      <c r="X93" s="2"/>
      <c r="Y93" s="2"/>
      <c r="AW93" s="5"/>
      <c r="AX93" s="5"/>
      <c r="AY93" s="5"/>
    </row>
    <row r="94" spans="1:52" s="4" customFormat="1" ht="21" x14ac:dyDescent="0.15">
      <c r="A94" s="258"/>
      <c r="B94" s="92" t="s">
        <v>75</v>
      </c>
      <c r="C94" s="34">
        <f t="shared" ref="C94:C108" si="8">SUM(D94:I94)</f>
        <v>0</v>
      </c>
      <c r="D94" s="35"/>
      <c r="E94" s="36"/>
      <c r="F94" s="36"/>
      <c r="G94" s="36"/>
      <c r="H94" s="36"/>
      <c r="I94" s="37"/>
      <c r="J94" s="75"/>
      <c r="K94" s="75"/>
      <c r="L94" s="73"/>
      <c r="M94" s="12"/>
      <c r="N94" s="12"/>
      <c r="O94" s="16"/>
      <c r="T94" s="2"/>
      <c r="U94" s="2"/>
      <c r="V94" s="2"/>
      <c r="W94" s="2"/>
      <c r="X94" s="2"/>
      <c r="Y94" s="2"/>
      <c r="AW94" s="5"/>
      <c r="AX94" s="5"/>
      <c r="AY94" s="5"/>
    </row>
    <row r="95" spans="1:52" s="4" customFormat="1" ht="15" customHeight="1" x14ac:dyDescent="0.15">
      <c r="A95" s="253"/>
      <c r="B95" s="92" t="s">
        <v>76</v>
      </c>
      <c r="C95" s="34">
        <f t="shared" si="8"/>
        <v>0</v>
      </c>
      <c r="D95" s="35"/>
      <c r="E95" s="36"/>
      <c r="F95" s="36"/>
      <c r="G95" s="36"/>
      <c r="H95" s="36"/>
      <c r="I95" s="37"/>
      <c r="J95" s="75"/>
      <c r="K95" s="75"/>
      <c r="L95" s="73"/>
      <c r="M95" s="12"/>
      <c r="N95" s="12"/>
      <c r="O95" s="16"/>
      <c r="T95" s="2"/>
      <c r="U95" s="2"/>
      <c r="V95" s="2"/>
      <c r="W95" s="2"/>
      <c r="X95" s="2"/>
      <c r="Y95" s="2"/>
      <c r="AW95" s="5"/>
      <c r="AX95" s="5"/>
      <c r="AY95" s="5"/>
    </row>
    <row r="96" spans="1:52" s="4" customFormat="1" ht="21" x14ac:dyDescent="0.15">
      <c r="A96" s="253"/>
      <c r="B96" s="93" t="s">
        <v>77</v>
      </c>
      <c r="C96" s="43">
        <f t="shared" si="8"/>
        <v>0</v>
      </c>
      <c r="D96" s="50"/>
      <c r="E96" s="51"/>
      <c r="F96" s="51"/>
      <c r="G96" s="51"/>
      <c r="H96" s="51"/>
      <c r="I96" s="52"/>
      <c r="J96" s="94"/>
      <c r="K96" s="94"/>
      <c r="L96" s="73"/>
      <c r="M96" s="12"/>
      <c r="N96" s="12"/>
      <c r="O96" s="16"/>
      <c r="T96" s="2"/>
      <c r="U96" s="2"/>
      <c r="V96" s="2"/>
      <c r="W96" s="2"/>
      <c r="X96" s="2"/>
      <c r="Y96" s="2"/>
      <c r="AW96" s="5"/>
      <c r="AX96" s="5"/>
      <c r="AY96" s="5"/>
    </row>
    <row r="97" spans="1:52" s="4" customFormat="1" ht="15" customHeight="1" x14ac:dyDescent="0.15">
      <c r="A97" s="253" t="s">
        <v>78</v>
      </c>
      <c r="B97" s="89" t="s">
        <v>74</v>
      </c>
      <c r="C97" s="24">
        <f t="shared" si="8"/>
        <v>0</v>
      </c>
      <c r="D97" s="25"/>
      <c r="E97" s="26"/>
      <c r="F97" s="26"/>
      <c r="G97" s="26"/>
      <c r="H97" s="26"/>
      <c r="I97" s="27"/>
      <c r="J97" s="72"/>
      <c r="K97" s="72"/>
      <c r="L97" s="73"/>
      <c r="M97" s="12"/>
      <c r="N97" s="12"/>
      <c r="O97" s="16"/>
      <c r="T97" s="2"/>
      <c r="U97" s="2"/>
      <c r="V97" s="2"/>
      <c r="W97" s="2"/>
      <c r="X97" s="2"/>
      <c r="Y97" s="2"/>
      <c r="AW97" s="5"/>
      <c r="AX97" s="5"/>
      <c r="AY97" s="5"/>
    </row>
    <row r="98" spans="1:52" s="4" customFormat="1" ht="21" customHeight="1" x14ac:dyDescent="0.15">
      <c r="A98" s="253"/>
      <c r="B98" s="92" t="s">
        <v>75</v>
      </c>
      <c r="C98" s="95">
        <f t="shared" si="8"/>
        <v>0</v>
      </c>
      <c r="D98" s="47"/>
      <c r="E98" s="48"/>
      <c r="F98" s="48"/>
      <c r="G98" s="48"/>
      <c r="H98" s="48"/>
      <c r="I98" s="49"/>
      <c r="J98" s="96"/>
      <c r="K98" s="96"/>
      <c r="L98" s="73"/>
      <c r="M98" s="12"/>
      <c r="N98" s="12"/>
      <c r="O98" s="16"/>
      <c r="T98" s="2"/>
      <c r="U98" s="2"/>
      <c r="V98" s="2"/>
      <c r="W98" s="2"/>
      <c r="X98" s="2"/>
      <c r="Y98" s="2"/>
      <c r="AW98" s="5"/>
      <c r="AX98" s="5"/>
      <c r="AY98" s="5"/>
    </row>
    <row r="99" spans="1:52" s="4" customFormat="1" ht="15" customHeight="1" x14ac:dyDescent="0.15">
      <c r="A99" s="253"/>
      <c r="B99" s="92" t="s">
        <v>76</v>
      </c>
      <c r="C99" s="34">
        <f t="shared" si="8"/>
        <v>0</v>
      </c>
      <c r="D99" s="35"/>
      <c r="E99" s="36"/>
      <c r="F99" s="36"/>
      <c r="G99" s="36"/>
      <c r="H99" s="36"/>
      <c r="I99" s="37"/>
      <c r="J99" s="75"/>
      <c r="K99" s="75"/>
      <c r="L99" s="73"/>
      <c r="M99" s="12"/>
      <c r="N99" s="12"/>
      <c r="O99" s="16"/>
      <c r="T99" s="2"/>
      <c r="U99" s="2"/>
      <c r="V99" s="2"/>
      <c r="W99" s="2"/>
      <c r="X99" s="2"/>
      <c r="Y99" s="2"/>
      <c r="AW99" s="5"/>
      <c r="AX99" s="5"/>
      <c r="AY99" s="5"/>
    </row>
    <row r="100" spans="1:52" s="4" customFormat="1" ht="21" customHeight="1" x14ac:dyDescent="0.15">
      <c r="A100" s="253"/>
      <c r="B100" s="93" t="s">
        <v>77</v>
      </c>
      <c r="C100" s="43">
        <f t="shared" si="8"/>
        <v>0</v>
      </c>
      <c r="D100" s="44"/>
      <c r="E100" s="45"/>
      <c r="F100" s="45"/>
      <c r="G100" s="45"/>
      <c r="H100" s="45"/>
      <c r="I100" s="46"/>
      <c r="J100" s="77"/>
      <c r="K100" s="77"/>
      <c r="L100" s="73"/>
      <c r="M100" s="12"/>
      <c r="N100" s="12"/>
      <c r="O100" s="16"/>
      <c r="T100" s="2"/>
      <c r="U100" s="2"/>
      <c r="V100" s="2"/>
      <c r="W100" s="2"/>
      <c r="X100" s="2"/>
      <c r="Y100" s="2"/>
      <c r="AW100" s="5"/>
      <c r="AX100" s="5"/>
      <c r="AY100" s="5"/>
    </row>
    <row r="101" spans="1:52" s="4" customFormat="1" ht="15" customHeight="1" x14ac:dyDescent="0.15">
      <c r="A101" s="253" t="s">
        <v>79</v>
      </c>
      <c r="B101" s="89" t="s">
        <v>74</v>
      </c>
      <c r="C101" s="24">
        <f t="shared" si="8"/>
        <v>0</v>
      </c>
      <c r="D101" s="25"/>
      <c r="E101" s="26"/>
      <c r="F101" s="26"/>
      <c r="G101" s="26"/>
      <c r="H101" s="26"/>
      <c r="I101" s="27"/>
      <c r="J101" s="72"/>
      <c r="K101" s="72"/>
      <c r="L101" s="73"/>
      <c r="M101" s="12"/>
      <c r="N101" s="12"/>
      <c r="O101" s="16"/>
      <c r="T101" s="2"/>
      <c r="U101" s="2"/>
      <c r="V101" s="2"/>
      <c r="W101" s="2"/>
      <c r="X101" s="2"/>
      <c r="Y101" s="2"/>
      <c r="AW101" s="5"/>
      <c r="AX101" s="5"/>
      <c r="AY101" s="5"/>
    </row>
    <row r="102" spans="1:52" s="4" customFormat="1" ht="21" x14ac:dyDescent="0.15">
      <c r="A102" s="253"/>
      <c r="B102" s="92" t="s">
        <v>75</v>
      </c>
      <c r="C102" s="95">
        <f t="shared" si="8"/>
        <v>0</v>
      </c>
      <c r="D102" s="47"/>
      <c r="E102" s="48"/>
      <c r="F102" s="48"/>
      <c r="G102" s="48"/>
      <c r="H102" s="48"/>
      <c r="I102" s="49"/>
      <c r="J102" s="96"/>
      <c r="K102" s="96"/>
      <c r="L102" s="73"/>
      <c r="M102" s="12"/>
      <c r="N102" s="12"/>
      <c r="O102" s="16"/>
      <c r="T102" s="2"/>
      <c r="U102" s="2"/>
      <c r="V102" s="2"/>
      <c r="W102" s="2"/>
      <c r="X102" s="2"/>
      <c r="Y102" s="2"/>
      <c r="AW102" s="5"/>
      <c r="AX102" s="5"/>
      <c r="AY102" s="5"/>
    </row>
    <row r="103" spans="1:52" s="4" customFormat="1" ht="15" customHeight="1" x14ac:dyDescent="0.15">
      <c r="A103" s="253"/>
      <c r="B103" s="92" t="s">
        <v>76</v>
      </c>
      <c r="C103" s="34">
        <f t="shared" si="8"/>
        <v>0</v>
      </c>
      <c r="D103" s="35"/>
      <c r="E103" s="36"/>
      <c r="F103" s="36"/>
      <c r="G103" s="36"/>
      <c r="H103" s="36"/>
      <c r="I103" s="37"/>
      <c r="J103" s="75"/>
      <c r="K103" s="75"/>
      <c r="L103" s="73"/>
      <c r="M103" s="12"/>
      <c r="N103" s="12"/>
      <c r="O103" s="16"/>
      <c r="T103" s="2"/>
      <c r="U103" s="2"/>
      <c r="V103" s="2"/>
      <c r="W103" s="2"/>
      <c r="X103" s="2"/>
      <c r="Y103" s="2"/>
      <c r="AW103" s="5"/>
      <c r="AX103" s="5"/>
      <c r="AY103" s="5"/>
    </row>
    <row r="104" spans="1:52" s="4" customFormat="1" ht="21" customHeight="1" x14ac:dyDescent="0.15">
      <c r="A104" s="253"/>
      <c r="B104" s="93" t="s">
        <v>77</v>
      </c>
      <c r="C104" s="43">
        <f t="shared" si="8"/>
        <v>0</v>
      </c>
      <c r="D104" s="44"/>
      <c r="E104" s="45"/>
      <c r="F104" s="45"/>
      <c r="G104" s="45"/>
      <c r="H104" s="45"/>
      <c r="I104" s="46"/>
      <c r="J104" s="77"/>
      <c r="K104" s="77"/>
      <c r="L104" s="73"/>
      <c r="M104" s="12"/>
      <c r="N104" s="12"/>
      <c r="O104" s="16"/>
      <c r="T104" s="2"/>
      <c r="U104" s="2"/>
      <c r="V104" s="2"/>
      <c r="W104" s="2"/>
      <c r="X104" s="2"/>
      <c r="Y104" s="2"/>
      <c r="AW104" s="5"/>
      <c r="AX104" s="5"/>
      <c r="AY104" s="5"/>
    </row>
    <row r="105" spans="1:52" s="4" customFormat="1" ht="15" customHeight="1" x14ac:dyDescent="0.15">
      <c r="A105" s="253" t="s">
        <v>80</v>
      </c>
      <c r="B105" s="89" t="s">
        <v>74</v>
      </c>
      <c r="C105" s="24">
        <f t="shared" si="8"/>
        <v>0</v>
      </c>
      <c r="D105" s="25"/>
      <c r="E105" s="26"/>
      <c r="F105" s="26"/>
      <c r="G105" s="26"/>
      <c r="H105" s="26"/>
      <c r="I105" s="27"/>
      <c r="J105" s="72"/>
      <c r="K105" s="72"/>
      <c r="L105" s="73"/>
      <c r="M105" s="12"/>
      <c r="N105" s="12"/>
      <c r="O105" s="16"/>
      <c r="T105" s="2"/>
      <c r="U105" s="2"/>
      <c r="V105" s="2"/>
      <c r="W105" s="2"/>
      <c r="X105" s="2"/>
      <c r="Y105" s="2"/>
      <c r="AW105" s="5"/>
      <c r="AX105" s="5"/>
      <c r="AY105" s="5"/>
    </row>
    <row r="106" spans="1:52" s="4" customFormat="1" ht="21" x14ac:dyDescent="0.15">
      <c r="A106" s="253"/>
      <c r="B106" s="92" t="s">
        <v>75</v>
      </c>
      <c r="C106" s="95">
        <f t="shared" si="8"/>
        <v>0</v>
      </c>
      <c r="D106" s="47"/>
      <c r="E106" s="48"/>
      <c r="F106" s="48"/>
      <c r="G106" s="48"/>
      <c r="H106" s="48"/>
      <c r="I106" s="49"/>
      <c r="J106" s="96"/>
      <c r="K106" s="96"/>
      <c r="L106" s="73"/>
      <c r="M106" s="12"/>
      <c r="N106" s="12"/>
      <c r="O106" s="16"/>
      <c r="T106" s="2"/>
      <c r="U106" s="2"/>
      <c r="V106" s="2"/>
      <c r="W106" s="2"/>
      <c r="X106" s="2"/>
      <c r="Y106" s="2"/>
      <c r="AW106" s="5"/>
      <c r="AX106" s="5"/>
      <c r="AY106" s="5"/>
    </row>
    <row r="107" spans="1:52" s="4" customFormat="1" ht="15" customHeight="1" x14ac:dyDescent="0.15">
      <c r="A107" s="253"/>
      <c r="B107" s="92" t="s">
        <v>76</v>
      </c>
      <c r="C107" s="34">
        <f t="shared" si="8"/>
        <v>0</v>
      </c>
      <c r="D107" s="35"/>
      <c r="E107" s="36"/>
      <c r="F107" s="36"/>
      <c r="G107" s="36"/>
      <c r="H107" s="36"/>
      <c r="I107" s="37"/>
      <c r="J107" s="75"/>
      <c r="K107" s="75"/>
      <c r="L107" s="73"/>
      <c r="M107" s="12"/>
      <c r="N107" s="12"/>
      <c r="O107" s="16"/>
      <c r="T107" s="2"/>
      <c r="U107" s="2"/>
      <c r="V107" s="2"/>
      <c r="W107" s="2"/>
      <c r="X107" s="2"/>
      <c r="Y107" s="2"/>
      <c r="AW107" s="5"/>
      <c r="AX107" s="5"/>
      <c r="AY107" s="5"/>
    </row>
    <row r="108" spans="1:52" s="4" customFormat="1" ht="21" x14ac:dyDescent="0.15">
      <c r="A108" s="253"/>
      <c r="B108" s="93" t="s">
        <v>77</v>
      </c>
      <c r="C108" s="43">
        <f t="shared" si="8"/>
        <v>0</v>
      </c>
      <c r="D108" s="44"/>
      <c r="E108" s="45"/>
      <c r="F108" s="45"/>
      <c r="G108" s="45"/>
      <c r="H108" s="45"/>
      <c r="I108" s="46"/>
      <c r="J108" s="77"/>
      <c r="K108" s="77"/>
      <c r="L108" s="73"/>
      <c r="M108" s="12"/>
      <c r="N108" s="12"/>
      <c r="O108" s="16"/>
      <c r="T108" s="2"/>
      <c r="U108" s="2"/>
      <c r="V108" s="2"/>
      <c r="W108" s="2"/>
      <c r="X108" s="2"/>
      <c r="Y108" s="2"/>
      <c r="AW108" s="5"/>
      <c r="AX108" s="5"/>
      <c r="AY108" s="5"/>
    </row>
    <row r="109" spans="1:52" s="4" customFormat="1" ht="30" customHeight="1" x14ac:dyDescent="0.2">
      <c r="A109" s="82" t="s">
        <v>81</v>
      </c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73"/>
      <c r="M109" s="73"/>
      <c r="N109" s="83"/>
      <c r="O109" s="16"/>
      <c r="P109" s="16"/>
      <c r="U109" s="2"/>
      <c r="V109" s="2"/>
      <c r="W109" s="2"/>
      <c r="X109" s="2"/>
      <c r="Y109" s="2"/>
      <c r="Z109" s="2"/>
      <c r="AX109" s="5"/>
      <c r="AY109" s="5"/>
      <c r="AZ109" s="5"/>
    </row>
    <row r="110" spans="1:52" s="4" customFormat="1" ht="31.5" x14ac:dyDescent="0.15">
      <c r="A110" s="210" t="s">
        <v>82</v>
      </c>
      <c r="B110" s="97" t="s">
        <v>83</v>
      </c>
      <c r="C110" s="97" t="s">
        <v>84</v>
      </c>
      <c r="D110" s="97" t="s">
        <v>85</v>
      </c>
      <c r="E110" s="97" t="s">
        <v>86</v>
      </c>
      <c r="F110" s="97" t="s">
        <v>87</v>
      </c>
      <c r="G110" s="97" t="s">
        <v>88</v>
      </c>
      <c r="H110" s="97" t="s">
        <v>89</v>
      </c>
      <c r="I110" s="83"/>
      <c r="J110" s="98"/>
      <c r="K110" s="99"/>
      <c r="L110" s="99"/>
      <c r="M110" s="99"/>
      <c r="N110" s="99"/>
      <c r="O110" s="83"/>
      <c r="P110" s="83"/>
      <c r="U110" s="2"/>
      <c r="V110" s="2"/>
      <c r="W110" s="2"/>
      <c r="X110" s="2"/>
      <c r="Y110" s="2"/>
      <c r="Z110" s="2"/>
      <c r="AX110" s="5"/>
      <c r="AY110" s="5"/>
      <c r="AZ110" s="5"/>
    </row>
    <row r="111" spans="1:52" s="4" customFormat="1" ht="21.95" customHeight="1" x14ac:dyDescent="0.15">
      <c r="A111" s="89" t="s">
        <v>90</v>
      </c>
      <c r="B111" s="24">
        <f>SUM(C111:H111)</f>
        <v>0</v>
      </c>
      <c r="C111" s="72"/>
      <c r="D111" s="100"/>
      <c r="E111" s="100"/>
      <c r="F111" s="100"/>
      <c r="G111" s="100"/>
      <c r="H111" s="100"/>
      <c r="I111" s="16"/>
      <c r="J111" s="16"/>
      <c r="K111" s="12"/>
      <c r="L111" s="12"/>
      <c r="M111" s="12"/>
      <c r="N111" s="12"/>
      <c r="O111" s="16"/>
      <c r="P111" s="16"/>
      <c r="U111" s="2"/>
      <c r="V111" s="2"/>
      <c r="W111" s="2"/>
      <c r="X111" s="2"/>
      <c r="Y111" s="2"/>
      <c r="Z111" s="2"/>
      <c r="AX111" s="5"/>
      <c r="AY111" s="5"/>
      <c r="AZ111" s="5"/>
    </row>
    <row r="112" spans="1:52" s="4" customFormat="1" ht="34.5" customHeight="1" x14ac:dyDescent="0.15">
      <c r="A112" s="92" t="s">
        <v>75</v>
      </c>
      <c r="B112" s="95">
        <f>SUM(C112:H112)</f>
        <v>0</v>
      </c>
      <c r="C112" s="96"/>
      <c r="D112" s="96"/>
      <c r="E112" s="96"/>
      <c r="F112" s="96"/>
      <c r="G112" s="96"/>
      <c r="H112" s="96"/>
      <c r="I112" s="16"/>
      <c r="J112" s="16"/>
      <c r="K112" s="12"/>
      <c r="L112" s="12"/>
      <c r="M112" s="12"/>
      <c r="N112" s="12"/>
      <c r="O112" s="16"/>
      <c r="P112" s="16"/>
      <c r="U112" s="2"/>
      <c r="V112" s="2"/>
      <c r="W112" s="2"/>
      <c r="X112" s="2"/>
      <c r="Y112" s="2"/>
      <c r="Z112" s="2"/>
      <c r="AX112" s="5"/>
      <c r="AY112" s="5"/>
      <c r="AZ112" s="5"/>
    </row>
    <row r="113" spans="1:53" s="4" customFormat="1" ht="15" customHeight="1" x14ac:dyDescent="0.15">
      <c r="A113" s="92" t="s">
        <v>76</v>
      </c>
      <c r="B113" s="34">
        <f>SUM(C113:H113)</f>
        <v>0</v>
      </c>
      <c r="C113" s="75"/>
      <c r="D113" s="75"/>
      <c r="E113" s="75"/>
      <c r="F113" s="75"/>
      <c r="G113" s="75"/>
      <c r="H113" s="75"/>
      <c r="I113" s="16"/>
      <c r="J113" s="16"/>
      <c r="K113" s="12"/>
      <c r="L113" s="12"/>
      <c r="M113" s="12"/>
      <c r="N113" s="12"/>
      <c r="O113" s="16"/>
      <c r="P113" s="16"/>
      <c r="U113" s="2"/>
      <c r="V113" s="2"/>
      <c r="W113" s="2"/>
      <c r="X113" s="2"/>
      <c r="Y113" s="2"/>
      <c r="Z113" s="2"/>
      <c r="AX113" s="5"/>
      <c r="AY113" s="5"/>
      <c r="AZ113" s="5"/>
    </row>
    <row r="114" spans="1:53" s="4" customFormat="1" ht="21.95" customHeight="1" x14ac:dyDescent="0.15">
      <c r="A114" s="93" t="s">
        <v>91</v>
      </c>
      <c r="B114" s="43">
        <f>SUM(C114:H114)</f>
        <v>0</v>
      </c>
      <c r="C114" s="77"/>
      <c r="D114" s="77"/>
      <c r="E114" s="77"/>
      <c r="F114" s="77"/>
      <c r="G114" s="77"/>
      <c r="H114" s="77"/>
      <c r="I114" s="16"/>
      <c r="J114" s="16"/>
      <c r="K114" s="12"/>
      <c r="L114" s="12"/>
      <c r="M114" s="12"/>
      <c r="N114" s="12"/>
      <c r="O114" s="16"/>
      <c r="P114" s="16"/>
      <c r="U114" s="2"/>
      <c r="V114" s="2"/>
      <c r="W114" s="2"/>
      <c r="X114" s="2"/>
      <c r="Y114" s="2"/>
      <c r="Z114" s="2"/>
      <c r="AX114" s="5"/>
      <c r="AY114" s="5"/>
      <c r="AZ114" s="5"/>
    </row>
    <row r="115" spans="1:53" s="4" customFormat="1" ht="30" customHeight="1" x14ac:dyDescent="0.2">
      <c r="A115" s="82" t="s">
        <v>92</v>
      </c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73"/>
      <c r="M115" s="73"/>
      <c r="N115" s="83"/>
      <c r="O115" s="16"/>
      <c r="P115" s="16"/>
      <c r="U115" s="2"/>
      <c r="V115" s="2"/>
      <c r="W115" s="2"/>
      <c r="X115" s="2"/>
      <c r="Y115" s="2"/>
      <c r="Z115" s="2"/>
      <c r="AX115" s="5"/>
      <c r="AY115" s="5"/>
      <c r="AZ115" s="5"/>
    </row>
    <row r="116" spans="1:53" s="4" customFormat="1" ht="45" customHeight="1" x14ac:dyDescent="0.15">
      <c r="A116" s="210" t="s">
        <v>82</v>
      </c>
      <c r="B116" s="97" t="s">
        <v>51</v>
      </c>
      <c r="C116" s="97" t="s">
        <v>93</v>
      </c>
      <c r="D116" s="97" t="s">
        <v>94</v>
      </c>
      <c r="E116" s="97" t="s">
        <v>95</v>
      </c>
      <c r="F116" s="97" t="s">
        <v>96</v>
      </c>
      <c r="G116" s="97" t="s">
        <v>97</v>
      </c>
      <c r="H116" s="97" t="s">
        <v>98</v>
      </c>
      <c r="I116" s="83"/>
      <c r="J116" s="98"/>
      <c r="K116" s="99"/>
      <c r="L116" s="99"/>
      <c r="M116" s="99"/>
      <c r="N116" s="99"/>
      <c r="O116" s="83"/>
      <c r="P116" s="83"/>
      <c r="U116" s="2"/>
      <c r="V116" s="2"/>
      <c r="W116" s="2"/>
      <c r="X116" s="2"/>
      <c r="Y116" s="2"/>
      <c r="Z116" s="2"/>
      <c r="AX116" s="5"/>
      <c r="AY116" s="5"/>
      <c r="AZ116" s="5"/>
    </row>
    <row r="117" spans="1:53" s="4" customFormat="1" ht="21" x14ac:dyDescent="0.15">
      <c r="A117" s="89" t="s">
        <v>90</v>
      </c>
      <c r="B117" s="24">
        <f>SUM(C117:H117)</f>
        <v>0</v>
      </c>
      <c r="C117" s="72"/>
      <c r="D117" s="100"/>
      <c r="E117" s="100"/>
      <c r="F117" s="100"/>
      <c r="G117" s="100"/>
      <c r="H117" s="100"/>
      <c r="I117" s="16"/>
      <c r="J117" s="16"/>
      <c r="K117" s="12"/>
      <c r="L117" s="12"/>
      <c r="M117" s="12"/>
      <c r="N117" s="12"/>
      <c r="O117" s="16"/>
      <c r="P117" s="16"/>
      <c r="U117" s="2"/>
      <c r="V117" s="2"/>
      <c r="W117" s="2"/>
      <c r="X117" s="2"/>
      <c r="Y117" s="2"/>
      <c r="Z117" s="2"/>
      <c r="AX117" s="5"/>
      <c r="AY117" s="5"/>
      <c r="AZ117" s="5"/>
    </row>
    <row r="118" spans="1:53" s="4" customFormat="1" ht="31.5" x14ac:dyDescent="0.15">
      <c r="A118" s="92" t="s">
        <v>75</v>
      </c>
      <c r="B118" s="34">
        <f>SUM(C118:H118)</f>
        <v>0</v>
      </c>
      <c r="C118" s="75"/>
      <c r="D118" s="75"/>
      <c r="E118" s="75"/>
      <c r="F118" s="75"/>
      <c r="G118" s="75"/>
      <c r="H118" s="75"/>
      <c r="I118" s="16"/>
      <c r="J118" s="16"/>
      <c r="K118" s="12"/>
      <c r="L118" s="12"/>
      <c r="M118" s="12"/>
      <c r="N118" s="12"/>
      <c r="O118" s="16"/>
      <c r="P118" s="16"/>
      <c r="U118" s="2"/>
      <c r="V118" s="2"/>
      <c r="W118" s="2"/>
      <c r="X118" s="2"/>
      <c r="Y118" s="2"/>
      <c r="Z118" s="2"/>
      <c r="AX118" s="5"/>
      <c r="AY118" s="5"/>
      <c r="AZ118" s="5"/>
    </row>
    <row r="119" spans="1:53" s="4" customFormat="1" ht="15" customHeight="1" x14ac:dyDescent="0.15">
      <c r="A119" s="92" t="s">
        <v>76</v>
      </c>
      <c r="B119" s="34">
        <f>SUM(C119:H119)</f>
        <v>0</v>
      </c>
      <c r="C119" s="75"/>
      <c r="D119" s="75"/>
      <c r="E119" s="75"/>
      <c r="F119" s="75"/>
      <c r="G119" s="75"/>
      <c r="H119" s="75"/>
      <c r="I119" s="16"/>
      <c r="J119" s="16"/>
      <c r="K119" s="12"/>
      <c r="L119" s="12"/>
      <c r="M119" s="12"/>
      <c r="N119" s="12"/>
      <c r="O119" s="16"/>
      <c r="P119" s="16"/>
      <c r="U119" s="2"/>
      <c r="V119" s="2"/>
      <c r="W119" s="2"/>
      <c r="X119" s="2"/>
      <c r="Y119" s="2"/>
      <c r="Z119" s="2"/>
      <c r="AX119" s="5"/>
      <c r="AY119" s="5"/>
      <c r="AZ119" s="5"/>
    </row>
    <row r="120" spans="1:53" s="4" customFormat="1" ht="21" x14ac:dyDescent="0.15">
      <c r="A120" s="92" t="s">
        <v>99</v>
      </c>
      <c r="B120" s="34">
        <f>SUM(C120:H120)</f>
        <v>0</v>
      </c>
      <c r="C120" s="75"/>
      <c r="D120" s="75"/>
      <c r="E120" s="75"/>
      <c r="F120" s="75"/>
      <c r="G120" s="75"/>
      <c r="H120" s="75"/>
      <c r="I120" s="16"/>
      <c r="J120" s="16"/>
      <c r="K120" s="12"/>
      <c r="L120" s="12"/>
      <c r="M120" s="12"/>
      <c r="N120" s="12"/>
      <c r="O120" s="16"/>
      <c r="P120" s="16"/>
      <c r="U120" s="2"/>
      <c r="V120" s="2"/>
      <c r="W120" s="2"/>
      <c r="X120" s="2"/>
      <c r="Y120" s="2"/>
      <c r="Z120" s="2"/>
      <c r="AX120" s="5"/>
      <c r="AY120" s="5"/>
      <c r="AZ120" s="5"/>
    </row>
    <row r="121" spans="1:53" s="4" customFormat="1" ht="15" customHeight="1" x14ac:dyDescent="0.15">
      <c r="A121" s="101" t="s">
        <v>100</v>
      </c>
      <c r="B121" s="43">
        <f>SUM(C121:H121)</f>
        <v>0</v>
      </c>
      <c r="C121" s="77"/>
      <c r="D121" s="77"/>
      <c r="E121" s="77"/>
      <c r="F121" s="77"/>
      <c r="G121" s="77"/>
      <c r="H121" s="77"/>
      <c r="I121" s="102"/>
      <c r="J121" s="16"/>
      <c r="K121" s="12"/>
      <c r="L121" s="12"/>
      <c r="M121" s="12"/>
      <c r="N121" s="12"/>
      <c r="O121" s="16"/>
      <c r="P121" s="16"/>
      <c r="U121" s="2"/>
      <c r="V121" s="2"/>
      <c r="W121" s="2"/>
      <c r="X121" s="2"/>
      <c r="Y121" s="2"/>
      <c r="Z121" s="2"/>
      <c r="AX121" s="5"/>
      <c r="AY121" s="5"/>
      <c r="AZ121" s="5"/>
    </row>
    <row r="122" spans="1:53" s="4" customFormat="1" ht="24.95" customHeight="1" x14ac:dyDescent="0.2">
      <c r="A122" s="66" t="s">
        <v>101</v>
      </c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6"/>
      <c r="O122" s="16"/>
      <c r="P122" s="12"/>
      <c r="U122" s="2"/>
      <c r="V122" s="2"/>
      <c r="W122" s="2"/>
      <c r="X122" s="2"/>
      <c r="Y122" s="2"/>
      <c r="Z122" s="2"/>
      <c r="AX122" s="5"/>
      <c r="AY122" s="5"/>
      <c r="AZ122" s="5"/>
    </row>
    <row r="123" spans="1:53" s="4" customFormat="1" ht="14.25" x14ac:dyDescent="0.2">
      <c r="A123" s="103" t="s">
        <v>102</v>
      </c>
      <c r="B123" s="104"/>
      <c r="C123" s="104"/>
      <c r="D123" s="104"/>
      <c r="E123" s="104"/>
      <c r="F123" s="104"/>
      <c r="G123" s="104"/>
      <c r="H123" s="104"/>
      <c r="I123" s="104"/>
      <c r="J123" s="67"/>
      <c r="K123" s="105"/>
      <c r="L123" s="105"/>
      <c r="M123" s="105"/>
      <c r="N123" s="106"/>
      <c r="O123" s="106"/>
      <c r="P123" s="105"/>
      <c r="U123" s="2"/>
      <c r="V123" s="2"/>
      <c r="W123" s="2"/>
      <c r="X123" s="2"/>
      <c r="Y123" s="2"/>
      <c r="Z123" s="2"/>
      <c r="AX123" s="5"/>
      <c r="AY123" s="5"/>
      <c r="AZ123" s="5"/>
    </row>
    <row r="124" spans="1:53" s="4" customFormat="1" ht="31.5" customHeight="1" x14ac:dyDescent="0.2">
      <c r="A124" s="262" t="s">
        <v>62</v>
      </c>
      <c r="B124" s="264" t="s">
        <v>158</v>
      </c>
      <c r="C124" s="265"/>
      <c r="D124" s="292"/>
      <c r="E124" s="293" t="s">
        <v>104</v>
      </c>
      <c r="F124" s="251" t="s">
        <v>105</v>
      </c>
      <c r="G124" s="290" t="s">
        <v>159</v>
      </c>
      <c r="H124" s="291"/>
      <c r="I124" s="290" t="s">
        <v>160</v>
      </c>
      <c r="J124" s="291"/>
      <c r="K124" s="290" t="s">
        <v>161</v>
      </c>
      <c r="L124" s="291"/>
      <c r="M124" s="68"/>
      <c r="N124" s="68"/>
      <c r="O124" s="68"/>
      <c r="P124" s="68"/>
      <c r="Q124" s="68"/>
      <c r="V124" s="2"/>
      <c r="W124" s="2"/>
      <c r="X124" s="2"/>
      <c r="Y124" s="2"/>
      <c r="Z124" s="2"/>
      <c r="AA124" s="2"/>
      <c r="AY124" s="5"/>
      <c r="AZ124" s="5"/>
      <c r="BA124" s="5"/>
    </row>
    <row r="125" spans="1:53" s="4" customFormat="1" ht="44.25" customHeight="1" x14ac:dyDescent="0.15">
      <c r="A125" s="263"/>
      <c r="B125" s="207" t="s">
        <v>106</v>
      </c>
      <c r="C125" s="109" t="s">
        <v>107</v>
      </c>
      <c r="D125" s="211" t="s">
        <v>108</v>
      </c>
      <c r="E125" s="294"/>
      <c r="F125" s="252"/>
      <c r="G125" s="208" t="s">
        <v>162</v>
      </c>
      <c r="H125" s="208" t="s">
        <v>163</v>
      </c>
      <c r="I125" s="208" t="s">
        <v>162</v>
      </c>
      <c r="J125" s="208" t="s">
        <v>163</v>
      </c>
      <c r="K125" s="208" t="s">
        <v>162</v>
      </c>
      <c r="L125" s="208" t="s">
        <v>163</v>
      </c>
      <c r="M125" s="68"/>
      <c r="N125" s="68"/>
      <c r="O125" s="68"/>
      <c r="P125" s="68"/>
      <c r="Q125" s="68"/>
      <c r="V125" s="2"/>
      <c r="W125" s="2"/>
      <c r="X125" s="2"/>
      <c r="Y125" s="2"/>
      <c r="Z125" s="2"/>
      <c r="AA125" s="2"/>
      <c r="AY125" s="5"/>
      <c r="AZ125" s="5"/>
      <c r="BA125" s="5"/>
    </row>
    <row r="126" spans="1:53" s="4" customFormat="1" ht="15" customHeight="1" x14ac:dyDescent="0.15">
      <c r="A126" s="111" t="s">
        <v>109</v>
      </c>
      <c r="B126" s="112">
        <f>SUM(C126:D126)</f>
        <v>54</v>
      </c>
      <c r="C126" s="113">
        <f t="shared" ref="C126:L126" si="9">SUM(C127:C134)</f>
        <v>15</v>
      </c>
      <c r="D126" s="212">
        <f t="shared" si="9"/>
        <v>39</v>
      </c>
      <c r="E126" s="114">
        <f t="shared" si="9"/>
        <v>16</v>
      </c>
      <c r="F126" s="114">
        <f t="shared" si="9"/>
        <v>0</v>
      </c>
      <c r="G126" s="114">
        <f t="shared" si="9"/>
        <v>38</v>
      </c>
      <c r="H126" s="114">
        <f t="shared" si="9"/>
        <v>0</v>
      </c>
      <c r="I126" s="114">
        <f t="shared" si="9"/>
        <v>0</v>
      </c>
      <c r="J126" s="114">
        <f t="shared" si="9"/>
        <v>0</v>
      </c>
      <c r="K126" s="114">
        <f t="shared" si="9"/>
        <v>0</v>
      </c>
      <c r="L126" s="114">
        <f t="shared" si="9"/>
        <v>0</v>
      </c>
      <c r="M126" s="68"/>
      <c r="N126" s="68"/>
      <c r="O126" s="68"/>
      <c r="P126" s="68"/>
      <c r="Q126" s="68"/>
      <c r="V126" s="2"/>
      <c r="W126" s="2"/>
      <c r="X126" s="2"/>
      <c r="Y126" s="2"/>
      <c r="Z126" s="2"/>
      <c r="AA126" s="2"/>
      <c r="AY126" s="5"/>
      <c r="AZ126" s="5"/>
      <c r="BA126" s="5"/>
    </row>
    <row r="127" spans="1:53" s="4" customFormat="1" ht="15" customHeight="1" x14ac:dyDescent="0.2">
      <c r="A127" s="115" t="s">
        <v>110</v>
      </c>
      <c r="B127" s="95">
        <f t="shared" ref="B127:B137" si="10">SUM(C127:D127)</f>
        <v>12</v>
      </c>
      <c r="C127" s="116">
        <v>2</v>
      </c>
      <c r="D127" s="213">
        <v>10</v>
      </c>
      <c r="E127" s="214">
        <v>2</v>
      </c>
      <c r="F127" s="119"/>
      <c r="G127" s="119">
        <v>10</v>
      </c>
      <c r="H127" s="119"/>
      <c r="I127" s="119"/>
      <c r="J127" s="119"/>
      <c r="K127" s="119"/>
      <c r="L127" s="119"/>
      <c r="M127" s="68"/>
      <c r="N127" s="68"/>
      <c r="O127" s="68"/>
      <c r="P127" s="68"/>
      <c r="Q127" s="68"/>
      <c r="V127" s="2"/>
      <c r="W127" s="2"/>
      <c r="X127" s="30" t="str">
        <f>IF($B127&lt;&gt;($C127+$D127)," El número personas atendidas según sexo NO puede ser diferente al Total.","")</f>
        <v/>
      </c>
      <c r="Y127" s="2"/>
      <c r="Z127" s="2"/>
      <c r="AA127" s="120">
        <f>IF(B127&lt;&gt;C127+D127,1,0)</f>
        <v>0</v>
      </c>
      <c r="AY127" s="5"/>
      <c r="AZ127" s="5"/>
      <c r="BA127" s="5"/>
    </row>
    <row r="128" spans="1:53" s="4" customFormat="1" ht="15" customHeight="1" x14ac:dyDescent="0.2">
      <c r="A128" s="121" t="s">
        <v>111</v>
      </c>
      <c r="B128" s="34">
        <f t="shared" si="10"/>
        <v>4</v>
      </c>
      <c r="C128" s="122">
        <v>2</v>
      </c>
      <c r="D128" s="215">
        <v>2</v>
      </c>
      <c r="E128" s="125">
        <v>2</v>
      </c>
      <c r="F128" s="125"/>
      <c r="G128" s="125">
        <v>2</v>
      </c>
      <c r="H128" s="125"/>
      <c r="I128" s="125"/>
      <c r="J128" s="125"/>
      <c r="K128" s="125"/>
      <c r="L128" s="125"/>
      <c r="M128" s="68"/>
      <c r="N128" s="68"/>
      <c r="O128" s="68"/>
      <c r="P128" s="68"/>
      <c r="Q128" s="68"/>
      <c r="V128" s="2"/>
      <c r="W128" s="2"/>
      <c r="X128" s="30" t="str">
        <f t="shared" ref="X128:X137" si="11">IF($B128&lt;&gt;($C128+$D128)," El número personas atendidas según sexo NO puede ser diferente al Total.","")</f>
        <v/>
      </c>
      <c r="Y128" s="2"/>
      <c r="Z128" s="2"/>
      <c r="AA128" s="120">
        <f t="shared" ref="AA128:AA137" si="12">IF(B128&lt;&gt;C128+D128,1,0)</f>
        <v>0</v>
      </c>
      <c r="AY128" s="5"/>
      <c r="AZ128" s="5"/>
      <c r="BA128" s="5"/>
    </row>
    <row r="129" spans="1:53" s="4" customFormat="1" ht="15" customHeight="1" x14ac:dyDescent="0.2">
      <c r="A129" s="121" t="s">
        <v>112</v>
      </c>
      <c r="B129" s="34">
        <f t="shared" si="10"/>
        <v>6</v>
      </c>
      <c r="C129" s="122">
        <v>4</v>
      </c>
      <c r="D129" s="215">
        <v>2</v>
      </c>
      <c r="E129" s="125">
        <v>1</v>
      </c>
      <c r="F129" s="125"/>
      <c r="G129" s="125">
        <v>5</v>
      </c>
      <c r="H129" s="125"/>
      <c r="I129" s="125"/>
      <c r="J129" s="125"/>
      <c r="K129" s="125"/>
      <c r="L129" s="125"/>
      <c r="M129" s="68"/>
      <c r="N129" s="68"/>
      <c r="O129" s="68"/>
      <c r="P129" s="68"/>
      <c r="Q129" s="68"/>
      <c r="V129" s="2"/>
      <c r="W129" s="2"/>
      <c r="X129" s="30" t="str">
        <f t="shared" si="11"/>
        <v/>
      </c>
      <c r="Y129" s="2"/>
      <c r="Z129" s="2"/>
      <c r="AA129" s="120">
        <f t="shared" si="12"/>
        <v>0</v>
      </c>
      <c r="AY129" s="5"/>
      <c r="AZ129" s="5"/>
      <c r="BA129" s="5"/>
    </row>
    <row r="130" spans="1:53" s="4" customFormat="1" ht="15" customHeight="1" x14ac:dyDescent="0.2">
      <c r="A130" s="121" t="s">
        <v>113</v>
      </c>
      <c r="B130" s="34">
        <f t="shared" si="10"/>
        <v>22</v>
      </c>
      <c r="C130" s="122">
        <v>4</v>
      </c>
      <c r="D130" s="215">
        <v>18</v>
      </c>
      <c r="E130" s="125">
        <v>6</v>
      </c>
      <c r="F130" s="125"/>
      <c r="G130" s="125">
        <v>16</v>
      </c>
      <c r="H130" s="125"/>
      <c r="I130" s="125"/>
      <c r="J130" s="125"/>
      <c r="K130" s="125"/>
      <c r="L130" s="125"/>
      <c r="M130" s="68"/>
      <c r="N130" s="68"/>
      <c r="O130" s="68"/>
      <c r="P130" s="68"/>
      <c r="Q130" s="68"/>
      <c r="V130" s="2"/>
      <c r="W130" s="2"/>
      <c r="X130" s="30" t="str">
        <f t="shared" si="11"/>
        <v/>
      </c>
      <c r="Y130" s="2"/>
      <c r="Z130" s="2"/>
      <c r="AA130" s="120">
        <f t="shared" si="12"/>
        <v>0</v>
      </c>
      <c r="AY130" s="5"/>
      <c r="AZ130" s="5"/>
      <c r="BA130" s="5"/>
    </row>
    <row r="131" spans="1:53" s="4" customFormat="1" ht="15" customHeight="1" x14ac:dyDescent="0.2">
      <c r="A131" s="121" t="s">
        <v>114</v>
      </c>
      <c r="B131" s="34">
        <f t="shared" si="10"/>
        <v>5</v>
      </c>
      <c r="C131" s="122">
        <v>1</v>
      </c>
      <c r="D131" s="215">
        <v>4</v>
      </c>
      <c r="E131" s="125">
        <v>3</v>
      </c>
      <c r="F131" s="125"/>
      <c r="G131" s="125">
        <v>2</v>
      </c>
      <c r="H131" s="125"/>
      <c r="I131" s="125"/>
      <c r="J131" s="125"/>
      <c r="K131" s="125"/>
      <c r="L131" s="125"/>
      <c r="M131" s="68"/>
      <c r="N131" s="68"/>
      <c r="O131" s="68"/>
      <c r="P131" s="68"/>
      <c r="Q131" s="68"/>
      <c r="V131" s="2"/>
      <c r="W131" s="2"/>
      <c r="X131" s="30" t="str">
        <f t="shared" si="11"/>
        <v/>
      </c>
      <c r="Y131" s="2"/>
      <c r="Z131" s="2"/>
      <c r="AA131" s="120">
        <f t="shared" si="12"/>
        <v>0</v>
      </c>
      <c r="AY131" s="5"/>
      <c r="AZ131" s="5"/>
      <c r="BA131" s="5"/>
    </row>
    <row r="132" spans="1:53" s="4" customFormat="1" ht="23.25" customHeight="1" x14ac:dyDescent="0.2">
      <c r="A132" s="121" t="s">
        <v>115</v>
      </c>
      <c r="B132" s="59">
        <f t="shared" si="10"/>
        <v>5</v>
      </c>
      <c r="C132" s="126">
        <v>2</v>
      </c>
      <c r="D132" s="216">
        <v>3</v>
      </c>
      <c r="E132" s="129">
        <v>2</v>
      </c>
      <c r="F132" s="129"/>
      <c r="G132" s="129">
        <v>3</v>
      </c>
      <c r="H132" s="129"/>
      <c r="I132" s="129"/>
      <c r="J132" s="129"/>
      <c r="K132" s="129"/>
      <c r="L132" s="129"/>
      <c r="M132" s="68"/>
      <c r="N132" s="68"/>
      <c r="O132" s="68"/>
      <c r="P132" s="68"/>
      <c r="Q132" s="68"/>
      <c r="V132" s="2"/>
      <c r="W132" s="2"/>
      <c r="X132" s="30" t="str">
        <f t="shared" si="11"/>
        <v/>
      </c>
      <c r="Y132" s="2"/>
      <c r="Z132" s="2"/>
      <c r="AA132" s="120">
        <f t="shared" si="12"/>
        <v>0</v>
      </c>
      <c r="AY132" s="5"/>
      <c r="AZ132" s="5"/>
      <c r="BA132" s="5"/>
    </row>
    <row r="133" spans="1:53" s="4" customFormat="1" ht="15" customHeight="1" x14ac:dyDescent="0.2">
      <c r="A133" s="121" t="s">
        <v>116</v>
      </c>
      <c r="B133" s="34">
        <f t="shared" si="10"/>
        <v>0</v>
      </c>
      <c r="C133" s="122"/>
      <c r="D133" s="215"/>
      <c r="E133" s="125"/>
      <c r="F133" s="125"/>
      <c r="G133" s="125"/>
      <c r="H133" s="125"/>
      <c r="I133" s="125"/>
      <c r="J133" s="125"/>
      <c r="K133" s="125"/>
      <c r="L133" s="125"/>
      <c r="M133" s="68"/>
      <c r="N133" s="68"/>
      <c r="O133" s="68"/>
      <c r="P133" s="68"/>
      <c r="Q133" s="68"/>
      <c r="V133" s="2"/>
      <c r="W133" s="2"/>
      <c r="X133" s="30" t="str">
        <f t="shared" si="11"/>
        <v/>
      </c>
      <c r="Y133" s="2"/>
      <c r="Z133" s="2"/>
      <c r="AA133" s="120">
        <f t="shared" si="12"/>
        <v>0</v>
      </c>
      <c r="AY133" s="5"/>
      <c r="AZ133" s="5"/>
      <c r="BA133" s="5"/>
    </row>
    <row r="134" spans="1:53" s="4" customFormat="1" ht="21.75" customHeight="1" thickBot="1" x14ac:dyDescent="0.25">
      <c r="A134" s="217" t="s">
        <v>117</v>
      </c>
      <c r="B134" s="218">
        <f t="shared" si="10"/>
        <v>0</v>
      </c>
      <c r="C134" s="219"/>
      <c r="D134" s="220"/>
      <c r="E134" s="221"/>
      <c r="F134" s="222"/>
      <c r="G134" s="222"/>
      <c r="H134" s="222"/>
      <c r="I134" s="222"/>
      <c r="J134" s="222"/>
      <c r="K134" s="222"/>
      <c r="L134" s="222"/>
      <c r="M134" s="68"/>
      <c r="N134" s="68"/>
      <c r="O134" s="68"/>
      <c r="P134" s="68"/>
      <c r="Q134" s="68"/>
      <c r="V134" s="2"/>
      <c r="W134" s="2"/>
      <c r="X134" s="30" t="str">
        <f t="shared" si="11"/>
        <v/>
      </c>
      <c r="Y134" s="2"/>
      <c r="Z134" s="2"/>
      <c r="AA134" s="120">
        <f t="shared" si="12"/>
        <v>0</v>
      </c>
      <c r="AY134" s="5"/>
      <c r="AZ134" s="5"/>
      <c r="BA134" s="5"/>
    </row>
    <row r="135" spans="1:53" s="4" customFormat="1" ht="15" customHeight="1" thickTop="1" x14ac:dyDescent="0.2">
      <c r="A135" s="223" t="s">
        <v>118</v>
      </c>
      <c r="B135" s="95">
        <f t="shared" si="10"/>
        <v>1</v>
      </c>
      <c r="C135" s="116"/>
      <c r="D135" s="213">
        <v>1</v>
      </c>
      <c r="E135" s="224"/>
      <c r="F135" s="225"/>
      <c r="G135" s="225"/>
      <c r="H135" s="225"/>
      <c r="I135" s="225"/>
      <c r="J135" s="225"/>
      <c r="K135" s="225"/>
      <c r="L135" s="225"/>
      <c r="M135" s="68"/>
      <c r="N135" s="68"/>
      <c r="O135" s="68"/>
      <c r="P135" s="68"/>
      <c r="Q135" s="68"/>
      <c r="V135" s="2"/>
      <c r="W135" s="2"/>
      <c r="X135" s="30" t="str">
        <f t="shared" si="11"/>
        <v/>
      </c>
      <c r="Y135" s="2"/>
      <c r="Z135" s="2"/>
      <c r="AA135" s="120">
        <f t="shared" si="12"/>
        <v>0</v>
      </c>
      <c r="AY135" s="5"/>
      <c r="AZ135" s="5"/>
      <c r="BA135" s="5"/>
    </row>
    <row r="136" spans="1:53" s="4" customFormat="1" ht="15" customHeight="1" x14ac:dyDescent="0.2">
      <c r="A136" s="135" t="s">
        <v>119</v>
      </c>
      <c r="B136" s="34">
        <f t="shared" si="10"/>
        <v>20</v>
      </c>
      <c r="C136" s="122">
        <v>4</v>
      </c>
      <c r="D136" s="215">
        <v>16</v>
      </c>
      <c r="E136" s="226"/>
      <c r="F136" s="136"/>
      <c r="G136" s="136"/>
      <c r="H136" s="136"/>
      <c r="I136" s="136"/>
      <c r="J136" s="136"/>
      <c r="K136" s="136"/>
      <c r="L136" s="136"/>
      <c r="M136" s="68"/>
      <c r="N136" s="68"/>
      <c r="O136" s="68"/>
      <c r="P136" s="68"/>
      <c r="Q136" s="68"/>
      <c r="V136" s="2"/>
      <c r="W136" s="2"/>
      <c r="X136" s="30" t="str">
        <f t="shared" si="11"/>
        <v/>
      </c>
      <c r="Y136" s="2"/>
      <c r="Z136" s="2"/>
      <c r="AA136" s="120">
        <f t="shared" si="12"/>
        <v>0</v>
      </c>
      <c r="AY136" s="5"/>
      <c r="AZ136" s="5"/>
      <c r="BA136" s="5"/>
    </row>
    <row r="137" spans="1:53" s="4" customFormat="1" ht="15" customHeight="1" x14ac:dyDescent="0.2">
      <c r="A137" s="137" t="s">
        <v>120</v>
      </c>
      <c r="B137" s="43">
        <f t="shared" si="10"/>
        <v>2408</v>
      </c>
      <c r="C137" s="138">
        <v>1006</v>
      </c>
      <c r="D137" s="227">
        <v>1402</v>
      </c>
      <c r="E137" s="228"/>
      <c r="F137" s="140"/>
      <c r="G137" s="140"/>
      <c r="H137" s="140"/>
      <c r="I137" s="140"/>
      <c r="J137" s="140"/>
      <c r="K137" s="140"/>
      <c r="L137" s="140"/>
      <c r="M137" s="68"/>
      <c r="N137" s="68"/>
      <c r="O137" s="68"/>
      <c r="P137" s="68"/>
      <c r="Q137" s="68"/>
      <c r="V137" s="2"/>
      <c r="W137" s="2"/>
      <c r="X137" s="30" t="str">
        <f t="shared" si="11"/>
        <v/>
      </c>
      <c r="Y137" s="2"/>
      <c r="Z137" s="2"/>
      <c r="AA137" s="120">
        <f t="shared" si="12"/>
        <v>0</v>
      </c>
      <c r="AY137" s="5"/>
      <c r="AZ137" s="5"/>
      <c r="BA137" s="5"/>
    </row>
    <row r="138" spans="1:53" s="4" customFormat="1" ht="24.95" customHeight="1" x14ac:dyDescent="0.2">
      <c r="A138" s="141" t="s">
        <v>121</v>
      </c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73"/>
      <c r="M138" s="73"/>
      <c r="N138" s="16"/>
      <c r="O138" s="16"/>
      <c r="P138" s="16"/>
      <c r="U138" s="2"/>
      <c r="V138" s="2"/>
      <c r="W138" s="2"/>
      <c r="X138" s="2"/>
      <c r="Y138" s="2"/>
      <c r="Z138" s="2"/>
      <c r="AX138" s="5"/>
      <c r="AY138" s="5"/>
      <c r="AZ138" s="5"/>
    </row>
    <row r="139" spans="1:53" s="4" customFormat="1" ht="18.75" customHeight="1" x14ac:dyDescent="0.15">
      <c r="A139" s="267" t="s">
        <v>164</v>
      </c>
      <c r="B139" s="268"/>
      <c r="C139" s="264" t="s">
        <v>123</v>
      </c>
      <c r="D139" s="271"/>
      <c r="E139" s="271"/>
      <c r="F139" s="272"/>
      <c r="G139" s="264" t="s">
        <v>124</v>
      </c>
      <c r="H139" s="271"/>
      <c r="I139" s="271"/>
      <c r="J139" s="271"/>
      <c r="K139" s="271"/>
      <c r="L139" s="272"/>
      <c r="M139" s="273" t="s">
        <v>125</v>
      </c>
      <c r="N139" s="273"/>
      <c r="O139" s="273"/>
      <c r="P139" s="73"/>
      <c r="U139" s="2"/>
      <c r="V139" s="2"/>
      <c r="W139" s="2"/>
      <c r="X139" s="2"/>
      <c r="Y139" s="2"/>
      <c r="Z139" s="2"/>
      <c r="AX139" s="5"/>
      <c r="AY139" s="5"/>
      <c r="AZ139" s="5"/>
    </row>
    <row r="140" spans="1:53" s="4" customFormat="1" ht="100.5" customHeight="1" x14ac:dyDescent="0.15">
      <c r="A140" s="269"/>
      <c r="B140" s="270"/>
      <c r="C140" s="144" t="s">
        <v>126</v>
      </c>
      <c r="D140" s="145" t="s">
        <v>127</v>
      </c>
      <c r="E140" s="146" t="s">
        <v>128</v>
      </c>
      <c r="F140" s="147" t="s">
        <v>129</v>
      </c>
      <c r="G140" s="144" t="s">
        <v>130</v>
      </c>
      <c r="H140" s="145" t="s">
        <v>131</v>
      </c>
      <c r="I140" s="146" t="s">
        <v>132</v>
      </c>
      <c r="J140" s="146" t="s">
        <v>133</v>
      </c>
      <c r="K140" s="146" t="s">
        <v>134</v>
      </c>
      <c r="L140" s="147" t="s">
        <v>135</v>
      </c>
      <c r="M140" s="148" t="s">
        <v>136</v>
      </c>
      <c r="N140" s="149" t="s">
        <v>137</v>
      </c>
      <c r="O140" s="150" t="s">
        <v>138</v>
      </c>
      <c r="P140" s="73"/>
      <c r="U140" s="2"/>
      <c r="V140" s="2"/>
      <c r="W140" s="2"/>
      <c r="X140" s="2"/>
      <c r="Y140" s="2"/>
      <c r="Z140" s="2"/>
      <c r="AX140" s="5"/>
      <c r="AY140" s="5"/>
      <c r="AZ140" s="5"/>
    </row>
    <row r="141" spans="1:53" s="4" customFormat="1" ht="15" customHeight="1" x14ac:dyDescent="0.15">
      <c r="A141" s="274" t="s">
        <v>139</v>
      </c>
      <c r="B141" s="275"/>
      <c r="C141" s="151"/>
      <c r="D141" s="152"/>
      <c r="E141" s="153"/>
      <c r="F141" s="154"/>
      <c r="G141" s="155"/>
      <c r="H141" s="153"/>
      <c r="I141" s="153"/>
      <c r="J141" s="153"/>
      <c r="K141" s="153"/>
      <c r="L141" s="154"/>
      <c r="M141" s="156">
        <f>SUM(N141:O141)</f>
        <v>0</v>
      </c>
      <c r="N141" s="26"/>
      <c r="O141" s="27"/>
      <c r="P141" s="157" t="s">
        <v>140</v>
      </c>
      <c r="U141" s="2"/>
      <c r="V141" s="2"/>
      <c r="W141" s="2"/>
      <c r="X141" s="2"/>
      <c r="Y141" s="2"/>
      <c r="Z141" s="2"/>
      <c r="AX141" s="5"/>
      <c r="AY141" s="5"/>
      <c r="AZ141" s="5"/>
    </row>
    <row r="142" spans="1:53" s="4" customFormat="1" ht="15" customHeight="1" x14ac:dyDescent="0.15">
      <c r="A142" s="260" t="s">
        <v>97</v>
      </c>
      <c r="B142" s="261"/>
      <c r="C142" s="158"/>
      <c r="D142" s="159"/>
      <c r="E142" s="160"/>
      <c r="F142" s="161"/>
      <c r="G142" s="162"/>
      <c r="H142" s="160"/>
      <c r="I142" s="160"/>
      <c r="J142" s="160"/>
      <c r="K142" s="160"/>
      <c r="L142" s="161"/>
      <c r="M142" s="163">
        <f>SUM(N142:O142)</f>
        <v>0</v>
      </c>
      <c r="N142" s="36"/>
      <c r="O142" s="37"/>
      <c r="P142" s="157" t="s">
        <v>140</v>
      </c>
      <c r="U142" s="2"/>
      <c r="V142" s="2"/>
      <c r="W142" s="2"/>
      <c r="X142" s="2"/>
      <c r="Y142" s="2"/>
      <c r="Z142" s="2"/>
      <c r="AX142" s="5"/>
      <c r="AY142" s="5"/>
      <c r="AZ142" s="5"/>
    </row>
    <row r="143" spans="1:53" s="4" customFormat="1" ht="15" customHeight="1" x14ac:dyDescent="0.15">
      <c r="A143" s="260" t="s">
        <v>141</v>
      </c>
      <c r="B143" s="261"/>
      <c r="C143" s="158"/>
      <c r="D143" s="159"/>
      <c r="E143" s="160"/>
      <c r="F143" s="161"/>
      <c r="G143" s="162"/>
      <c r="H143" s="160"/>
      <c r="I143" s="160"/>
      <c r="J143" s="160"/>
      <c r="K143" s="160"/>
      <c r="L143" s="161"/>
      <c r="M143" s="163">
        <f>SUM(N143:O143)</f>
        <v>0</v>
      </c>
      <c r="N143" s="36"/>
      <c r="O143" s="37"/>
      <c r="P143" s="157" t="s">
        <v>140</v>
      </c>
      <c r="U143" s="2"/>
      <c r="V143" s="2"/>
      <c r="W143" s="2"/>
      <c r="X143" s="2"/>
      <c r="Y143" s="2"/>
      <c r="Z143" s="2"/>
      <c r="AX143" s="5"/>
      <c r="AY143" s="5"/>
      <c r="AZ143" s="5"/>
    </row>
    <row r="144" spans="1:53" s="4" customFormat="1" ht="15" customHeight="1" x14ac:dyDescent="0.15">
      <c r="A144" s="260" t="s">
        <v>142</v>
      </c>
      <c r="B144" s="261"/>
      <c r="C144" s="158"/>
      <c r="D144" s="159">
        <v>1</v>
      </c>
      <c r="E144" s="160"/>
      <c r="F144" s="161"/>
      <c r="G144" s="162"/>
      <c r="H144" s="160"/>
      <c r="I144" s="160"/>
      <c r="J144" s="160"/>
      <c r="K144" s="160"/>
      <c r="L144" s="161"/>
      <c r="M144" s="163">
        <f>SUM(N144:O144)</f>
        <v>0</v>
      </c>
      <c r="N144" s="36"/>
      <c r="O144" s="37"/>
      <c r="P144" s="157" t="s">
        <v>140</v>
      </c>
      <c r="U144" s="2"/>
      <c r="V144" s="2"/>
      <c r="W144" s="2"/>
      <c r="X144" s="2"/>
      <c r="Y144" s="2"/>
      <c r="Z144" s="2"/>
      <c r="AX144" s="5"/>
      <c r="AY144" s="5"/>
      <c r="AZ144" s="5"/>
    </row>
    <row r="145" spans="1:52" s="4" customFormat="1" ht="15" customHeight="1" x14ac:dyDescent="0.15">
      <c r="A145" s="260" t="s">
        <v>143</v>
      </c>
      <c r="B145" s="261"/>
      <c r="C145" s="158"/>
      <c r="D145" s="159"/>
      <c r="E145" s="160"/>
      <c r="F145" s="161"/>
      <c r="G145" s="162"/>
      <c r="H145" s="160"/>
      <c r="I145" s="160"/>
      <c r="J145" s="160"/>
      <c r="K145" s="160"/>
      <c r="L145" s="161"/>
      <c r="M145" s="164"/>
      <c r="N145" s="165"/>
      <c r="O145" s="166"/>
      <c r="P145" s="157" t="s">
        <v>140</v>
      </c>
      <c r="U145" s="2"/>
      <c r="V145" s="2"/>
      <c r="W145" s="2"/>
      <c r="X145" s="2"/>
      <c r="Y145" s="2"/>
      <c r="Z145" s="2"/>
      <c r="AX145" s="5"/>
      <c r="AY145" s="5"/>
      <c r="AZ145" s="5"/>
    </row>
    <row r="146" spans="1:52" s="4" customFormat="1" ht="15" customHeight="1" x14ac:dyDescent="0.15">
      <c r="A146" s="260" t="s">
        <v>144</v>
      </c>
      <c r="B146" s="261"/>
      <c r="C146" s="158"/>
      <c r="D146" s="159">
        <v>1</v>
      </c>
      <c r="E146" s="160"/>
      <c r="F146" s="161"/>
      <c r="G146" s="162"/>
      <c r="H146" s="160"/>
      <c r="I146" s="160"/>
      <c r="J146" s="160"/>
      <c r="K146" s="160"/>
      <c r="L146" s="161"/>
      <c r="M146" s="164"/>
      <c r="N146" s="165"/>
      <c r="O146" s="166"/>
      <c r="P146" s="157" t="s">
        <v>140</v>
      </c>
      <c r="U146" s="2"/>
      <c r="V146" s="2"/>
      <c r="W146" s="2"/>
      <c r="X146" s="2"/>
      <c r="Y146" s="2"/>
      <c r="Z146" s="2"/>
      <c r="AX146" s="5"/>
      <c r="AY146" s="5"/>
      <c r="AZ146" s="5"/>
    </row>
    <row r="147" spans="1:52" s="4" customFormat="1" ht="15" customHeight="1" x14ac:dyDescent="0.15">
      <c r="A147" s="260" t="s">
        <v>145</v>
      </c>
      <c r="B147" s="261"/>
      <c r="C147" s="158"/>
      <c r="D147" s="159"/>
      <c r="E147" s="160"/>
      <c r="F147" s="161"/>
      <c r="G147" s="162"/>
      <c r="H147" s="160"/>
      <c r="I147" s="160"/>
      <c r="J147" s="160"/>
      <c r="K147" s="160"/>
      <c r="L147" s="161"/>
      <c r="M147" s="167"/>
      <c r="N147" s="165"/>
      <c r="O147" s="166"/>
      <c r="P147" s="157" t="s">
        <v>140</v>
      </c>
      <c r="U147" s="2"/>
      <c r="V147" s="2"/>
      <c r="W147" s="2"/>
      <c r="X147" s="2"/>
      <c r="Y147" s="2"/>
      <c r="Z147" s="2"/>
      <c r="AX147" s="5"/>
      <c r="AY147" s="5"/>
      <c r="AZ147" s="5"/>
    </row>
    <row r="148" spans="1:52" s="4" customFormat="1" ht="15" customHeight="1" x14ac:dyDescent="0.15">
      <c r="A148" s="260" t="s">
        <v>146</v>
      </c>
      <c r="B148" s="261"/>
      <c r="C148" s="158"/>
      <c r="D148" s="159"/>
      <c r="E148" s="160"/>
      <c r="F148" s="161"/>
      <c r="G148" s="162"/>
      <c r="H148" s="160"/>
      <c r="I148" s="160"/>
      <c r="J148" s="160"/>
      <c r="K148" s="160"/>
      <c r="L148" s="161"/>
      <c r="M148" s="167"/>
      <c r="N148" s="165"/>
      <c r="O148" s="166"/>
      <c r="P148" s="157" t="s">
        <v>140</v>
      </c>
      <c r="U148" s="2"/>
      <c r="V148" s="2"/>
      <c r="W148" s="2"/>
      <c r="X148" s="2"/>
      <c r="Y148" s="2"/>
      <c r="Z148" s="2"/>
      <c r="AX148" s="5"/>
      <c r="AY148" s="5"/>
      <c r="AZ148" s="5"/>
    </row>
    <row r="149" spans="1:52" s="4" customFormat="1" ht="11.25" customHeight="1" x14ac:dyDescent="0.15">
      <c r="A149" s="260" t="s">
        <v>147</v>
      </c>
      <c r="B149" s="261"/>
      <c r="C149" s="158"/>
      <c r="D149" s="159"/>
      <c r="E149" s="160"/>
      <c r="F149" s="161"/>
      <c r="G149" s="162"/>
      <c r="H149" s="160"/>
      <c r="I149" s="160"/>
      <c r="J149" s="160"/>
      <c r="K149" s="160"/>
      <c r="L149" s="161"/>
      <c r="M149" s="163">
        <f>SUM(N149:O149)</f>
        <v>0</v>
      </c>
      <c r="N149" s="36"/>
      <c r="O149" s="37"/>
      <c r="P149" s="157" t="s">
        <v>140</v>
      </c>
      <c r="U149" s="2"/>
      <c r="V149" s="2"/>
      <c r="W149" s="2"/>
      <c r="X149" s="2"/>
      <c r="Y149" s="2"/>
      <c r="Z149" s="2"/>
      <c r="AX149" s="5"/>
      <c r="AY149" s="5"/>
      <c r="AZ149" s="5"/>
    </row>
    <row r="150" spans="1:52" s="4" customFormat="1" ht="23.25" customHeight="1" x14ac:dyDescent="0.15">
      <c r="A150" s="278" t="s">
        <v>148</v>
      </c>
      <c r="B150" s="279"/>
      <c r="C150" s="168"/>
      <c r="D150" s="169"/>
      <c r="E150" s="170"/>
      <c r="F150" s="171"/>
      <c r="G150" s="172"/>
      <c r="H150" s="170"/>
      <c r="I150" s="170"/>
      <c r="J150" s="170"/>
      <c r="K150" s="170"/>
      <c r="L150" s="171"/>
      <c r="M150" s="172"/>
      <c r="N150" s="173"/>
      <c r="O150" s="174"/>
      <c r="P150" s="157"/>
      <c r="U150" s="2"/>
      <c r="V150" s="2"/>
      <c r="W150" s="2"/>
      <c r="X150" s="2"/>
      <c r="Y150" s="2"/>
      <c r="Z150" s="2"/>
      <c r="AX150" s="5"/>
      <c r="AY150" s="5"/>
      <c r="AZ150" s="5"/>
    </row>
    <row r="151" spans="1:52" s="4" customFormat="1" ht="15" customHeight="1" x14ac:dyDescent="0.15">
      <c r="A151" s="280" t="s">
        <v>165</v>
      </c>
      <c r="B151" s="281"/>
      <c r="C151" s="168"/>
      <c r="D151" s="169"/>
      <c r="E151" s="170"/>
      <c r="F151" s="171"/>
      <c r="G151" s="175"/>
      <c r="H151" s="176"/>
      <c r="I151" s="170"/>
      <c r="J151" s="170"/>
      <c r="K151" s="170"/>
      <c r="L151" s="171"/>
      <c r="M151" s="172"/>
      <c r="N151" s="39"/>
      <c r="O151" s="40"/>
      <c r="P151" s="157"/>
      <c r="U151" s="2"/>
      <c r="V151" s="2"/>
      <c r="W151" s="2"/>
      <c r="X151" s="2"/>
      <c r="Y151" s="2"/>
      <c r="Z151" s="2"/>
      <c r="AX151" s="5"/>
      <c r="AY151" s="5"/>
      <c r="AZ151" s="5"/>
    </row>
    <row r="152" spans="1:52" s="4" customFormat="1" ht="15" customHeight="1" x14ac:dyDescent="0.15">
      <c r="A152" s="282" t="s">
        <v>150</v>
      </c>
      <c r="B152" s="283"/>
      <c r="C152" s="177">
        <f>SUM(C141:C151)</f>
        <v>0</v>
      </c>
      <c r="D152" s="178">
        <f t="shared" ref="D152:O152" si="13">SUM(D141:D151)</f>
        <v>2</v>
      </c>
      <c r="E152" s="178">
        <f t="shared" si="13"/>
        <v>0</v>
      </c>
      <c r="F152" s="179">
        <f t="shared" si="13"/>
        <v>0</v>
      </c>
      <c r="G152" s="177">
        <f t="shared" si="13"/>
        <v>0</v>
      </c>
      <c r="H152" s="178">
        <f t="shared" si="13"/>
        <v>0</v>
      </c>
      <c r="I152" s="178">
        <f t="shared" si="13"/>
        <v>0</v>
      </c>
      <c r="J152" s="178">
        <f t="shared" si="13"/>
        <v>0</v>
      </c>
      <c r="K152" s="178">
        <f t="shared" si="13"/>
        <v>0</v>
      </c>
      <c r="L152" s="179">
        <f t="shared" si="13"/>
        <v>0</v>
      </c>
      <c r="M152" s="180">
        <f t="shared" si="13"/>
        <v>0</v>
      </c>
      <c r="N152" s="181">
        <f t="shared" si="13"/>
        <v>0</v>
      </c>
      <c r="O152" s="182">
        <f t="shared" si="13"/>
        <v>0</v>
      </c>
      <c r="P152" s="157" t="s">
        <v>140</v>
      </c>
      <c r="U152" s="2"/>
      <c r="V152" s="2"/>
      <c r="W152" s="2"/>
      <c r="X152" s="2"/>
      <c r="Y152" s="2"/>
      <c r="Z152" s="2"/>
      <c r="AX152" s="5"/>
      <c r="AY152" s="5"/>
      <c r="AZ152" s="5"/>
    </row>
    <row r="153" spans="1:52" s="4" customFormat="1" ht="24.95" customHeight="1" x14ac:dyDescent="0.15">
      <c r="A153" s="284" t="s">
        <v>151</v>
      </c>
      <c r="B153" s="285"/>
      <c r="C153" s="183"/>
      <c r="D153" s="184"/>
      <c r="E153" s="185"/>
      <c r="F153" s="186"/>
      <c r="G153" s="187"/>
      <c r="H153" s="185"/>
      <c r="I153" s="185"/>
      <c r="J153" s="185"/>
      <c r="K153" s="185"/>
      <c r="L153" s="186"/>
      <c r="M153" s="180">
        <f>SUM(N153:O153)</f>
        <v>0</v>
      </c>
      <c r="N153" s="188"/>
      <c r="O153" s="189"/>
      <c r="P153" s="157" t="s">
        <v>140</v>
      </c>
      <c r="U153" s="2"/>
      <c r="V153" s="2"/>
      <c r="W153" s="2"/>
      <c r="X153" s="2"/>
      <c r="Y153" s="2"/>
      <c r="Z153" s="2"/>
      <c r="AX153" s="5"/>
      <c r="AY153" s="5"/>
      <c r="AZ153" s="5"/>
    </row>
    <row r="154" spans="1:52" s="4" customFormat="1" ht="24.95" customHeight="1" x14ac:dyDescent="0.2">
      <c r="A154" s="190" t="s">
        <v>152</v>
      </c>
      <c r="B154" s="191"/>
      <c r="C154" s="192"/>
      <c r="D154" s="193"/>
      <c r="E154" s="16"/>
      <c r="F154" s="16"/>
      <c r="G154" s="16"/>
      <c r="H154" s="16"/>
      <c r="I154" s="16"/>
      <c r="J154" s="16"/>
      <c r="K154" s="16"/>
      <c r="L154" s="73"/>
      <c r="M154" s="73"/>
      <c r="N154" s="16"/>
      <c r="O154" s="16"/>
      <c r="P154" s="16"/>
      <c r="U154" s="2"/>
      <c r="V154" s="2"/>
      <c r="W154" s="2"/>
      <c r="X154" s="2"/>
      <c r="Y154" s="2"/>
      <c r="Z154" s="2"/>
      <c r="AX154" s="5"/>
      <c r="AY154" s="5"/>
      <c r="AZ154" s="5"/>
    </row>
    <row r="155" spans="1:52" s="4" customFormat="1" ht="21.75" customHeight="1" x14ac:dyDescent="0.15">
      <c r="A155" s="286" t="s">
        <v>153</v>
      </c>
      <c r="B155" s="287"/>
      <c r="C155" s="194" t="s">
        <v>154</v>
      </c>
      <c r="D155" s="195" t="s">
        <v>155</v>
      </c>
      <c r="E155" s="16"/>
      <c r="F155" s="16"/>
      <c r="G155" s="16"/>
      <c r="H155" s="16"/>
      <c r="I155" s="16"/>
      <c r="J155" s="16"/>
      <c r="K155" s="16"/>
      <c r="L155" s="73"/>
      <c r="M155" s="73"/>
      <c r="N155" s="16"/>
      <c r="O155" s="16"/>
      <c r="P155" s="16"/>
      <c r="U155" s="2"/>
      <c r="V155" s="2"/>
      <c r="W155" s="2"/>
      <c r="X155" s="2"/>
      <c r="Y155" s="2"/>
      <c r="Z155" s="2"/>
      <c r="AX155" s="5"/>
      <c r="AY155" s="5"/>
      <c r="AZ155" s="5"/>
    </row>
    <row r="156" spans="1:52" s="4" customFormat="1" ht="15" customHeight="1" x14ac:dyDescent="0.15">
      <c r="A156" s="288" t="s">
        <v>156</v>
      </c>
      <c r="B156" s="289"/>
      <c r="C156" s="196"/>
      <c r="D156" s="196"/>
      <c r="E156" s="16"/>
      <c r="F156" s="16"/>
      <c r="G156" s="16"/>
      <c r="H156" s="16"/>
      <c r="I156" s="16"/>
      <c r="J156" s="16"/>
      <c r="K156" s="16"/>
      <c r="L156" s="73"/>
      <c r="M156" s="73"/>
      <c r="N156" s="16"/>
      <c r="O156" s="16"/>
      <c r="P156" s="16"/>
      <c r="U156" s="2"/>
      <c r="V156" s="2"/>
      <c r="W156" s="2"/>
      <c r="X156" s="2"/>
      <c r="Y156" s="2"/>
      <c r="Z156" s="2"/>
      <c r="AX156" s="5"/>
      <c r="AY156" s="5"/>
      <c r="AZ156" s="5"/>
    </row>
    <row r="157" spans="1:52" s="4" customFormat="1" ht="15" customHeight="1" x14ac:dyDescent="0.15">
      <c r="A157" s="276" t="s">
        <v>157</v>
      </c>
      <c r="B157" s="277"/>
      <c r="C157" s="197"/>
      <c r="D157" s="198"/>
      <c r="E157" s="16"/>
      <c r="F157" s="16"/>
      <c r="G157" s="16"/>
      <c r="H157" s="16"/>
      <c r="I157" s="16"/>
      <c r="J157" s="16"/>
      <c r="K157" s="16"/>
      <c r="L157" s="73"/>
      <c r="M157" s="73"/>
      <c r="N157" s="16"/>
      <c r="O157" s="16"/>
      <c r="P157" s="16"/>
      <c r="U157" s="2"/>
      <c r="V157" s="2"/>
      <c r="W157" s="2"/>
      <c r="X157" s="2"/>
      <c r="Y157" s="2"/>
      <c r="Z157" s="2"/>
      <c r="AX157" s="5"/>
      <c r="AY157" s="5"/>
      <c r="AZ157" s="5"/>
    </row>
    <row r="158" spans="1:52" s="4" customFormat="1" ht="10.5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73"/>
      <c r="M158" s="73"/>
      <c r="N158" s="16"/>
      <c r="O158" s="16"/>
      <c r="P158" s="16"/>
      <c r="U158" s="2"/>
      <c r="V158" s="2"/>
      <c r="W158" s="2"/>
      <c r="X158" s="2"/>
      <c r="Y158" s="2"/>
      <c r="Z158" s="2"/>
      <c r="AX158" s="5"/>
      <c r="AY158" s="5"/>
      <c r="AZ158" s="5"/>
    </row>
    <row r="159" spans="1:52" s="4" customFormat="1" ht="10.5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73"/>
      <c r="M159" s="73"/>
      <c r="N159" s="16"/>
      <c r="O159" s="16"/>
      <c r="P159" s="16"/>
      <c r="U159" s="2"/>
      <c r="V159" s="2"/>
      <c r="W159" s="2"/>
      <c r="X159" s="2"/>
      <c r="Y159" s="2"/>
      <c r="Z159" s="2"/>
      <c r="AX159" s="5"/>
      <c r="AY159" s="5"/>
      <c r="AZ159" s="5"/>
    </row>
    <row r="160" spans="1:52" s="4" customFormat="1" ht="10.5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73"/>
      <c r="M160" s="73"/>
      <c r="N160" s="16"/>
      <c r="O160" s="16"/>
      <c r="P160" s="16"/>
      <c r="U160" s="2"/>
      <c r="V160" s="2"/>
      <c r="W160" s="2"/>
      <c r="X160" s="2"/>
      <c r="Y160" s="2"/>
      <c r="Z160" s="2"/>
      <c r="AX160" s="5"/>
      <c r="AY160" s="5"/>
      <c r="AZ160" s="5"/>
    </row>
    <row r="161" spans="12:52" s="4" customFormat="1" x14ac:dyDescent="0.2">
      <c r="L161" s="5"/>
      <c r="M161" s="5"/>
      <c r="N161" s="3"/>
      <c r="U161" s="2"/>
      <c r="V161" s="2"/>
      <c r="W161" s="2"/>
      <c r="X161" s="2"/>
      <c r="Y161" s="2"/>
      <c r="Z161" s="2"/>
      <c r="AX161" s="5"/>
      <c r="AY161" s="5"/>
      <c r="AZ161" s="5"/>
    </row>
    <row r="162" spans="12:52" s="4" customFormat="1" x14ac:dyDescent="0.2">
      <c r="L162" s="5"/>
      <c r="M162" s="5"/>
      <c r="N162" s="3"/>
      <c r="U162" s="2"/>
      <c r="V162" s="2"/>
      <c r="W162" s="2"/>
      <c r="X162" s="2"/>
      <c r="Y162" s="2"/>
      <c r="Z162" s="2"/>
      <c r="AX162" s="5"/>
      <c r="AY162" s="5"/>
      <c r="AZ162" s="5"/>
    </row>
    <row r="163" spans="12:52" s="4" customFormat="1" x14ac:dyDescent="0.2">
      <c r="L163" s="5"/>
      <c r="M163" s="5"/>
      <c r="N163" s="3"/>
      <c r="U163" s="2"/>
      <c r="V163" s="2"/>
      <c r="W163" s="2"/>
      <c r="X163" s="2"/>
      <c r="Y163" s="2"/>
      <c r="Z163" s="2"/>
      <c r="AX163" s="5"/>
      <c r="AY163" s="5"/>
      <c r="AZ163" s="5"/>
    </row>
    <row r="164" spans="12:52" s="4" customFormat="1" x14ac:dyDescent="0.2">
      <c r="L164" s="5"/>
      <c r="M164" s="5"/>
      <c r="N164" s="3"/>
      <c r="U164" s="2"/>
      <c r="V164" s="2"/>
      <c r="W164" s="2"/>
      <c r="X164" s="2"/>
      <c r="Y164" s="2"/>
      <c r="Z164" s="2"/>
      <c r="AX164" s="5"/>
      <c r="AY164" s="5"/>
      <c r="AZ164" s="5"/>
    </row>
    <row r="165" spans="12:52" s="4" customFormat="1" x14ac:dyDescent="0.2">
      <c r="L165" s="3"/>
      <c r="U165" s="5"/>
      <c r="V165" s="5"/>
      <c r="W165" s="5"/>
      <c r="X165" s="5"/>
    </row>
    <row r="166" spans="12:52" s="4" customFormat="1" x14ac:dyDescent="0.2">
      <c r="L166" s="3"/>
      <c r="U166" s="5"/>
      <c r="V166" s="5"/>
      <c r="W166" s="5"/>
      <c r="X166" s="5"/>
    </row>
    <row r="167" spans="12:52" s="4" customFormat="1" x14ac:dyDescent="0.2">
      <c r="L167" s="3"/>
      <c r="U167" s="5"/>
      <c r="V167" s="5"/>
      <c r="W167" s="5"/>
      <c r="X167" s="5"/>
    </row>
    <row r="168" spans="12:52" s="4" customFormat="1" x14ac:dyDescent="0.2">
      <c r="L168" s="3"/>
      <c r="U168" s="5"/>
      <c r="V168" s="5"/>
      <c r="W168" s="5"/>
      <c r="X168" s="5"/>
    </row>
    <row r="169" spans="12:52" s="4" customFormat="1" x14ac:dyDescent="0.2">
      <c r="L169" s="3"/>
      <c r="U169" s="5"/>
      <c r="V169" s="5"/>
      <c r="W169" s="5"/>
      <c r="X169" s="5"/>
    </row>
    <row r="170" spans="12:52" s="4" customFormat="1" x14ac:dyDescent="0.2">
      <c r="L170" s="3"/>
      <c r="U170" s="5"/>
      <c r="V170" s="5"/>
      <c r="W170" s="5"/>
      <c r="X170" s="5"/>
    </row>
    <row r="171" spans="12:52" s="4" customFormat="1" x14ac:dyDescent="0.2">
      <c r="L171" s="3"/>
      <c r="U171" s="5"/>
      <c r="V171" s="5"/>
      <c r="W171" s="5"/>
      <c r="X171" s="5"/>
    </row>
    <row r="172" spans="12:52" s="4" customFormat="1" x14ac:dyDescent="0.2">
      <c r="L172" s="3"/>
      <c r="U172" s="5"/>
      <c r="V172" s="5"/>
      <c r="W172" s="5"/>
      <c r="X172" s="5"/>
    </row>
    <row r="173" spans="12:52" s="4" customFormat="1" x14ac:dyDescent="0.2">
      <c r="L173" s="3"/>
      <c r="U173" s="5"/>
      <c r="V173" s="5"/>
      <c r="W173" s="5"/>
      <c r="X173" s="5"/>
    </row>
    <row r="174" spans="12:52" s="4" customFormat="1" x14ac:dyDescent="0.2">
      <c r="L174" s="3"/>
      <c r="U174" s="5"/>
      <c r="V174" s="5"/>
      <c r="W174" s="5"/>
      <c r="X174" s="5"/>
    </row>
    <row r="175" spans="12:52" s="4" customFormat="1" x14ac:dyDescent="0.2">
      <c r="L175" s="3"/>
      <c r="U175" s="5"/>
      <c r="V175" s="5"/>
      <c r="W175" s="5"/>
      <c r="X175" s="5"/>
    </row>
    <row r="176" spans="12:52" s="4" customFormat="1" x14ac:dyDescent="0.2">
      <c r="L176" s="3"/>
      <c r="U176" s="5"/>
      <c r="V176" s="5"/>
      <c r="W176" s="5"/>
      <c r="X176" s="5"/>
    </row>
    <row r="177" spans="12:24" s="4" customFormat="1" x14ac:dyDescent="0.2">
      <c r="L177" s="3"/>
      <c r="U177" s="5"/>
      <c r="V177" s="5"/>
      <c r="W177" s="5"/>
      <c r="X177" s="5"/>
    </row>
    <row r="178" spans="12:24" s="4" customFormat="1" x14ac:dyDescent="0.2">
      <c r="L178" s="3"/>
      <c r="U178" s="5"/>
      <c r="V178" s="5"/>
      <c r="W178" s="5"/>
      <c r="X178" s="5"/>
    </row>
    <row r="179" spans="12:24" s="4" customFormat="1" x14ac:dyDescent="0.2">
      <c r="L179" s="3"/>
      <c r="U179" s="5"/>
      <c r="V179" s="5"/>
      <c r="W179" s="5"/>
      <c r="X179" s="5"/>
    </row>
    <row r="180" spans="12:24" s="4" customFormat="1" x14ac:dyDescent="0.2">
      <c r="L180" s="3"/>
      <c r="U180" s="5"/>
      <c r="V180" s="5"/>
      <c r="W180" s="5"/>
      <c r="X180" s="5"/>
    </row>
    <row r="181" spans="12:24" s="4" customFormat="1" x14ac:dyDescent="0.2">
      <c r="L181" s="3"/>
      <c r="U181" s="5"/>
      <c r="V181" s="5"/>
      <c r="W181" s="5"/>
      <c r="X181" s="5"/>
    </row>
    <row r="182" spans="12:24" s="4" customFormat="1" x14ac:dyDescent="0.2">
      <c r="L182" s="3"/>
      <c r="U182" s="5"/>
      <c r="V182" s="5"/>
      <c r="W182" s="5"/>
      <c r="X182" s="5"/>
    </row>
    <row r="183" spans="12:24" s="4" customFormat="1" x14ac:dyDescent="0.2">
      <c r="L183" s="3"/>
      <c r="U183" s="5"/>
      <c r="V183" s="5"/>
      <c r="W183" s="5"/>
      <c r="X183" s="5"/>
    </row>
    <row r="184" spans="12:24" s="4" customFormat="1" x14ac:dyDescent="0.2">
      <c r="L184" s="3"/>
      <c r="U184" s="5"/>
      <c r="V184" s="5"/>
      <c r="W184" s="5"/>
      <c r="X184" s="5"/>
    </row>
    <row r="185" spans="12:24" s="4" customFormat="1" x14ac:dyDescent="0.2">
      <c r="L185" s="3"/>
      <c r="U185" s="5"/>
      <c r="V185" s="5"/>
      <c r="W185" s="5"/>
      <c r="X185" s="5"/>
    </row>
    <row r="186" spans="12:24" s="4" customFormat="1" x14ac:dyDescent="0.2">
      <c r="L186" s="3"/>
      <c r="U186" s="5"/>
      <c r="V186" s="5"/>
      <c r="W186" s="5"/>
      <c r="X186" s="5"/>
    </row>
    <row r="187" spans="12:24" s="4" customFormat="1" x14ac:dyDescent="0.2">
      <c r="L187" s="3"/>
      <c r="U187" s="5"/>
      <c r="V187" s="5"/>
      <c r="W187" s="5"/>
      <c r="X187" s="5"/>
    </row>
    <row r="188" spans="12:24" s="4" customFormat="1" x14ac:dyDescent="0.2">
      <c r="L188" s="3"/>
      <c r="U188" s="5"/>
      <c r="V188" s="5"/>
      <c r="W188" s="5"/>
      <c r="X188" s="5"/>
    </row>
    <row r="189" spans="12:24" s="4" customFormat="1" x14ac:dyDescent="0.2">
      <c r="L189" s="3"/>
      <c r="U189" s="5"/>
      <c r="V189" s="5"/>
      <c r="W189" s="5"/>
      <c r="X189" s="5"/>
    </row>
    <row r="190" spans="12:24" s="4" customFormat="1" x14ac:dyDescent="0.2">
      <c r="L190" s="3"/>
      <c r="U190" s="5"/>
      <c r="V190" s="5"/>
      <c r="W190" s="5"/>
      <c r="X190" s="5"/>
    </row>
    <row r="191" spans="12:24" s="4" customFormat="1" x14ac:dyDescent="0.2">
      <c r="L191" s="3"/>
      <c r="U191" s="5"/>
      <c r="V191" s="5"/>
      <c r="W191" s="5"/>
      <c r="X191" s="5"/>
    </row>
    <row r="192" spans="12:24" s="4" customFormat="1" x14ac:dyDescent="0.2">
      <c r="L192" s="3"/>
      <c r="U192" s="5"/>
      <c r="V192" s="5"/>
      <c r="W192" s="5"/>
      <c r="X192" s="5"/>
    </row>
    <row r="193" spans="12:24" s="4" customFormat="1" x14ac:dyDescent="0.2">
      <c r="L193" s="3"/>
      <c r="U193" s="5"/>
      <c r="V193" s="5"/>
      <c r="W193" s="5"/>
      <c r="X193" s="5"/>
    </row>
    <row r="194" spans="12:24" s="4" customFormat="1" x14ac:dyDescent="0.2">
      <c r="L194" s="3"/>
      <c r="U194" s="5"/>
      <c r="V194" s="5"/>
      <c r="W194" s="5"/>
      <c r="X194" s="5"/>
    </row>
    <row r="195" spans="12:24" s="4" customFormat="1" x14ac:dyDescent="0.2">
      <c r="L195" s="3"/>
      <c r="U195" s="5"/>
      <c r="V195" s="5"/>
      <c r="W195" s="5"/>
      <c r="X195" s="5"/>
    </row>
    <row r="196" spans="12:24" s="4" customFormat="1" x14ac:dyDescent="0.2">
      <c r="L196" s="3"/>
      <c r="U196" s="5"/>
      <c r="V196" s="5"/>
      <c r="W196" s="5"/>
      <c r="X196" s="5"/>
    </row>
    <row r="197" spans="12:24" s="4" customFormat="1" x14ac:dyDescent="0.2">
      <c r="L197" s="3"/>
      <c r="U197" s="5"/>
      <c r="V197" s="5"/>
      <c r="W197" s="5"/>
      <c r="X197" s="5"/>
    </row>
    <row r="198" spans="12:24" s="4" customFormat="1" x14ac:dyDescent="0.2">
      <c r="L198" s="3"/>
      <c r="U198" s="5"/>
      <c r="V198" s="5"/>
      <c r="W198" s="5"/>
      <c r="X198" s="5"/>
    </row>
    <row r="199" spans="12:24" s="4" customFormat="1" x14ac:dyDescent="0.2">
      <c r="L199" s="3"/>
      <c r="U199" s="5"/>
      <c r="V199" s="5"/>
      <c r="W199" s="5"/>
      <c r="X199" s="5"/>
    </row>
    <row r="200" spans="12:24" s="4" customFormat="1" x14ac:dyDescent="0.2">
      <c r="L200" s="3"/>
      <c r="U200" s="5"/>
      <c r="V200" s="5"/>
      <c r="W200" s="5"/>
      <c r="X200" s="5"/>
    </row>
    <row r="201" spans="12:24" s="4" customFormat="1" x14ac:dyDescent="0.2">
      <c r="L201" s="3"/>
      <c r="U201" s="5"/>
      <c r="V201" s="5"/>
      <c r="W201" s="5"/>
      <c r="X201" s="5"/>
    </row>
    <row r="202" spans="12:24" s="4" customFormat="1" x14ac:dyDescent="0.2">
      <c r="L202" s="3"/>
      <c r="U202" s="5"/>
      <c r="V202" s="5"/>
      <c r="W202" s="5"/>
      <c r="X202" s="5"/>
    </row>
    <row r="203" spans="12:24" s="4" customFormat="1" x14ac:dyDescent="0.2">
      <c r="L203" s="3"/>
      <c r="U203" s="5"/>
      <c r="V203" s="5"/>
      <c r="W203" s="5"/>
      <c r="X203" s="5"/>
    </row>
    <row r="204" spans="12:24" s="4" customFormat="1" x14ac:dyDescent="0.2">
      <c r="L204" s="3"/>
      <c r="U204" s="5"/>
      <c r="V204" s="5"/>
      <c r="W204" s="5"/>
      <c r="X204" s="5"/>
    </row>
    <row r="205" spans="12:24" s="4" customFormat="1" x14ac:dyDescent="0.2">
      <c r="L205" s="3"/>
      <c r="U205" s="5"/>
      <c r="V205" s="5"/>
      <c r="W205" s="5"/>
      <c r="X205" s="5"/>
    </row>
    <row r="206" spans="12:24" s="4" customFormat="1" x14ac:dyDescent="0.2">
      <c r="L206" s="3"/>
      <c r="U206" s="5"/>
      <c r="V206" s="5"/>
      <c r="W206" s="5"/>
      <c r="X206" s="5"/>
    </row>
    <row r="207" spans="12:24" s="4" customFormat="1" x14ac:dyDescent="0.2">
      <c r="L207" s="3"/>
      <c r="U207" s="5"/>
      <c r="V207" s="5"/>
      <c r="W207" s="5"/>
      <c r="X207" s="5"/>
    </row>
    <row r="208" spans="12:24" s="4" customFormat="1" x14ac:dyDescent="0.2">
      <c r="L208" s="3"/>
      <c r="U208" s="5"/>
      <c r="V208" s="5"/>
      <c r="W208" s="5"/>
      <c r="X208" s="5"/>
    </row>
    <row r="209" spans="1:27" s="4" customFormat="1" x14ac:dyDescent="0.2">
      <c r="L209" s="3"/>
      <c r="U209" s="5"/>
      <c r="V209" s="5"/>
      <c r="W209" s="5"/>
      <c r="X209" s="5"/>
    </row>
    <row r="210" spans="1:27" s="4" customFormat="1" x14ac:dyDescent="0.2">
      <c r="L210" s="3"/>
      <c r="U210" s="5"/>
      <c r="V210" s="5"/>
      <c r="W210" s="5"/>
      <c r="X210" s="5"/>
    </row>
    <row r="211" spans="1:27" s="4" customFormat="1" x14ac:dyDescent="0.2">
      <c r="L211" s="3"/>
      <c r="U211" s="5"/>
      <c r="V211" s="5"/>
      <c r="W211" s="5"/>
      <c r="X211" s="5"/>
    </row>
    <row r="212" spans="1:27" s="4" customFormat="1" x14ac:dyDescent="0.2">
      <c r="L212" s="3"/>
      <c r="U212" s="5"/>
      <c r="V212" s="5"/>
      <c r="W212" s="5"/>
      <c r="X212" s="5"/>
    </row>
    <row r="213" spans="1:27" s="4" customFormat="1" x14ac:dyDescent="0.2">
      <c r="L213" s="3"/>
      <c r="U213" s="5"/>
      <c r="V213" s="5"/>
      <c r="W213" s="5"/>
      <c r="X213" s="5"/>
    </row>
    <row r="214" spans="1:27" s="4" customFormat="1" x14ac:dyDescent="0.2">
      <c r="L214" s="3"/>
      <c r="U214" s="5"/>
      <c r="V214" s="5"/>
      <c r="W214" s="5"/>
      <c r="X214" s="5"/>
    </row>
    <row r="215" spans="1:27" s="4" customFormat="1" x14ac:dyDescent="0.2">
      <c r="L215" s="3"/>
      <c r="U215" s="5"/>
      <c r="V215" s="5"/>
      <c r="W215" s="5"/>
      <c r="X215" s="5"/>
    </row>
    <row r="216" spans="1:27" s="4" customFormat="1" hidden="1" x14ac:dyDescent="0.2">
      <c r="A216" s="199">
        <f>SUM(A8:O157)</f>
        <v>5689</v>
      </c>
      <c r="L216" s="3"/>
      <c r="U216" s="5"/>
      <c r="V216" s="5"/>
      <c r="W216" s="5"/>
      <c r="X216" s="5"/>
    </row>
    <row r="217" spans="1:27" s="200" customFormat="1" hidden="1" x14ac:dyDescent="0.2">
      <c r="A217" s="200">
        <f>SUM(A12:O157)</f>
        <v>5689</v>
      </c>
      <c r="L217" s="201"/>
      <c r="AA217" s="202">
        <f>SUM(AA1:AB216)</f>
        <v>0</v>
      </c>
    </row>
    <row r="218" spans="1:27" s="4" customFormat="1" x14ac:dyDescent="0.2">
      <c r="L218" s="3"/>
      <c r="U218" s="5"/>
      <c r="V218" s="5"/>
      <c r="W218" s="5"/>
      <c r="X218" s="5"/>
    </row>
    <row r="219" spans="1:27" s="4" customFormat="1" x14ac:dyDescent="0.2">
      <c r="L219" s="3"/>
      <c r="U219" s="5"/>
      <c r="V219" s="5"/>
      <c r="W219" s="5"/>
      <c r="X219" s="5"/>
    </row>
    <row r="220" spans="1:27" s="4" customFormat="1" x14ac:dyDescent="0.2">
      <c r="L220" s="3"/>
      <c r="U220" s="5"/>
      <c r="V220" s="5"/>
      <c r="W220" s="5"/>
      <c r="X220" s="5"/>
    </row>
    <row r="221" spans="1:27" s="4" customFormat="1" x14ac:dyDescent="0.2">
      <c r="L221" s="3"/>
      <c r="U221" s="5"/>
      <c r="V221" s="5"/>
      <c r="W221" s="5"/>
      <c r="X221" s="5"/>
    </row>
    <row r="222" spans="1:27" s="4" customFormat="1" x14ac:dyDescent="0.2">
      <c r="L222" s="3"/>
      <c r="U222" s="5"/>
      <c r="V222" s="5"/>
      <c r="W222" s="5"/>
      <c r="X222" s="5"/>
    </row>
    <row r="223" spans="1:27" x14ac:dyDescent="0.2">
      <c r="U223" s="205"/>
      <c r="V223" s="205"/>
      <c r="W223" s="205"/>
      <c r="X223" s="205"/>
    </row>
    <row r="224" spans="1:27" x14ac:dyDescent="0.2">
      <c r="U224" s="205"/>
      <c r="V224" s="205"/>
      <c r="W224" s="205"/>
      <c r="X224" s="205"/>
    </row>
    <row r="225" spans="21:24" x14ac:dyDescent="0.2">
      <c r="U225" s="205"/>
      <c r="V225" s="205"/>
      <c r="W225" s="205"/>
      <c r="X225" s="205"/>
    </row>
    <row r="226" spans="21:24" x14ac:dyDescent="0.2">
      <c r="U226" s="205"/>
      <c r="V226" s="205"/>
      <c r="W226" s="205"/>
      <c r="X226" s="205"/>
    </row>
    <row r="227" spans="21:24" x14ac:dyDescent="0.2">
      <c r="U227" s="205"/>
      <c r="V227" s="205"/>
      <c r="W227" s="205"/>
      <c r="X227" s="205"/>
    </row>
    <row r="228" spans="21:24" x14ac:dyDescent="0.2">
      <c r="U228" s="205"/>
      <c r="V228" s="205"/>
      <c r="W228" s="205"/>
      <c r="X228" s="205"/>
    </row>
    <row r="229" spans="21:24" x14ac:dyDescent="0.2">
      <c r="U229" s="205"/>
      <c r="V229" s="205"/>
      <c r="W229" s="205"/>
      <c r="X229" s="205"/>
    </row>
    <row r="230" spans="21:24" x14ac:dyDescent="0.2">
      <c r="U230" s="205"/>
      <c r="V230" s="205"/>
      <c r="W230" s="205"/>
      <c r="X230" s="205"/>
    </row>
    <row r="231" spans="21:24" x14ac:dyDescent="0.2">
      <c r="U231" s="205"/>
      <c r="V231" s="205"/>
      <c r="W231" s="205"/>
      <c r="X231" s="205"/>
    </row>
    <row r="232" spans="21:24" x14ac:dyDescent="0.2">
      <c r="U232" s="205"/>
      <c r="V232" s="205"/>
      <c r="W232" s="205"/>
      <c r="X232" s="205"/>
    </row>
    <row r="233" spans="21:24" x14ac:dyDescent="0.2">
      <c r="U233" s="205"/>
      <c r="V233" s="205"/>
      <c r="W233" s="205"/>
      <c r="X233" s="205"/>
    </row>
    <row r="234" spans="21:24" x14ac:dyDescent="0.2">
      <c r="U234" s="205"/>
      <c r="V234" s="205"/>
      <c r="W234" s="205"/>
      <c r="X234" s="205"/>
    </row>
    <row r="235" spans="21:24" x14ac:dyDescent="0.2">
      <c r="U235" s="205"/>
      <c r="V235" s="205"/>
      <c r="W235" s="205"/>
      <c r="X235" s="205"/>
    </row>
    <row r="236" spans="21:24" x14ac:dyDescent="0.2">
      <c r="U236" s="205"/>
      <c r="V236" s="205"/>
      <c r="W236" s="205"/>
      <c r="X236" s="205"/>
    </row>
    <row r="237" spans="21:24" x14ac:dyDescent="0.2">
      <c r="U237" s="205"/>
      <c r="V237" s="205"/>
      <c r="W237" s="205"/>
      <c r="X237" s="205"/>
    </row>
    <row r="238" spans="21:24" x14ac:dyDescent="0.2">
      <c r="U238" s="205"/>
      <c r="V238" s="205"/>
      <c r="W238" s="205"/>
      <c r="X238" s="205"/>
    </row>
    <row r="239" spans="21:24" x14ac:dyDescent="0.2">
      <c r="U239" s="205"/>
      <c r="V239" s="205"/>
      <c r="W239" s="205"/>
      <c r="X239" s="205"/>
    </row>
    <row r="240" spans="21:24" x14ac:dyDescent="0.2">
      <c r="U240" s="205"/>
      <c r="V240" s="205"/>
      <c r="W240" s="205"/>
      <c r="X240" s="205"/>
    </row>
    <row r="241" spans="21:24" x14ac:dyDescent="0.2">
      <c r="U241" s="205"/>
      <c r="V241" s="205"/>
      <c r="W241" s="205"/>
      <c r="X241" s="205"/>
    </row>
    <row r="242" spans="21:24" x14ac:dyDescent="0.2">
      <c r="U242" s="205"/>
      <c r="V242" s="205"/>
      <c r="W242" s="205"/>
      <c r="X242" s="205"/>
    </row>
    <row r="243" spans="21:24" x14ac:dyDescent="0.2">
      <c r="U243" s="205"/>
      <c r="V243" s="205"/>
      <c r="W243" s="205"/>
      <c r="X243" s="205"/>
    </row>
    <row r="244" spans="21:24" x14ac:dyDescent="0.2">
      <c r="U244" s="205"/>
      <c r="V244" s="205"/>
      <c r="W244" s="205"/>
      <c r="X244" s="205"/>
    </row>
    <row r="245" spans="21:24" x14ac:dyDescent="0.2">
      <c r="U245" s="205"/>
      <c r="V245" s="205"/>
      <c r="W245" s="205"/>
      <c r="X245" s="205"/>
    </row>
    <row r="246" spans="21:24" x14ac:dyDescent="0.2">
      <c r="U246" s="205"/>
      <c r="V246" s="205"/>
      <c r="W246" s="205"/>
      <c r="X246" s="205"/>
    </row>
    <row r="247" spans="21:24" x14ac:dyDescent="0.2">
      <c r="U247" s="205"/>
      <c r="V247" s="205"/>
      <c r="W247" s="205"/>
      <c r="X247" s="205"/>
    </row>
    <row r="248" spans="21:24" x14ac:dyDescent="0.2">
      <c r="U248" s="205"/>
      <c r="V248" s="205"/>
      <c r="W248" s="205"/>
      <c r="X248" s="205"/>
    </row>
    <row r="249" spans="21:24" x14ac:dyDescent="0.2">
      <c r="U249" s="205"/>
      <c r="V249" s="205"/>
      <c r="W249" s="205"/>
      <c r="X249" s="205"/>
    </row>
    <row r="250" spans="21:24" x14ac:dyDescent="0.2">
      <c r="U250" s="205"/>
      <c r="V250" s="205"/>
      <c r="W250" s="205"/>
      <c r="X250" s="205"/>
    </row>
    <row r="251" spans="21:24" x14ac:dyDescent="0.2">
      <c r="U251" s="205"/>
      <c r="V251" s="205"/>
      <c r="W251" s="205"/>
      <c r="X251" s="205"/>
    </row>
    <row r="252" spans="21:24" x14ac:dyDescent="0.2">
      <c r="U252" s="205"/>
      <c r="V252" s="205"/>
      <c r="W252" s="205"/>
      <c r="X252" s="205"/>
    </row>
    <row r="253" spans="21:24" x14ac:dyDescent="0.2">
      <c r="U253" s="205"/>
      <c r="V253" s="205"/>
      <c r="W253" s="205"/>
      <c r="X253" s="205"/>
    </row>
    <row r="254" spans="21:24" x14ac:dyDescent="0.2">
      <c r="U254" s="205"/>
      <c r="V254" s="205"/>
      <c r="W254" s="205"/>
      <c r="X254" s="205"/>
    </row>
    <row r="255" spans="21:24" x14ac:dyDescent="0.2">
      <c r="U255" s="205"/>
      <c r="V255" s="205"/>
      <c r="W255" s="205"/>
      <c r="X255" s="205"/>
    </row>
    <row r="256" spans="21:24" x14ac:dyDescent="0.2">
      <c r="U256" s="205"/>
      <c r="V256" s="205"/>
      <c r="W256" s="205"/>
      <c r="X256" s="205"/>
    </row>
    <row r="257" spans="21:24" x14ac:dyDescent="0.2">
      <c r="U257" s="205"/>
      <c r="V257" s="205"/>
      <c r="W257" s="205"/>
      <c r="X257" s="205"/>
    </row>
    <row r="258" spans="21:24" x14ac:dyDescent="0.2">
      <c r="U258" s="205"/>
      <c r="V258" s="205"/>
      <c r="W258" s="205"/>
      <c r="X258" s="205"/>
    </row>
    <row r="259" spans="21:24" x14ac:dyDescent="0.2">
      <c r="U259" s="205"/>
      <c r="V259" s="205"/>
      <c r="W259" s="205"/>
      <c r="X259" s="205"/>
    </row>
    <row r="260" spans="21:24" x14ac:dyDescent="0.2">
      <c r="U260" s="205"/>
      <c r="V260" s="205"/>
      <c r="W260" s="205"/>
      <c r="X260" s="205"/>
    </row>
    <row r="261" spans="21:24" x14ac:dyDescent="0.2">
      <c r="U261" s="205"/>
      <c r="V261" s="205"/>
      <c r="W261" s="205"/>
      <c r="X261" s="205"/>
    </row>
    <row r="262" spans="21:24" x14ac:dyDescent="0.2">
      <c r="U262" s="205"/>
      <c r="V262" s="205"/>
      <c r="W262" s="205"/>
      <c r="X262" s="205"/>
    </row>
    <row r="263" spans="21:24" x14ac:dyDescent="0.2">
      <c r="U263" s="205"/>
      <c r="V263" s="205"/>
      <c r="W263" s="205"/>
      <c r="X263" s="205"/>
    </row>
    <row r="264" spans="21:24" x14ac:dyDescent="0.2">
      <c r="U264" s="205"/>
      <c r="V264" s="205"/>
      <c r="W264" s="205"/>
      <c r="X264" s="205"/>
    </row>
    <row r="265" spans="21:24" x14ac:dyDescent="0.2">
      <c r="U265" s="205"/>
      <c r="V265" s="205"/>
      <c r="W265" s="205"/>
      <c r="X265" s="205"/>
    </row>
    <row r="266" spans="21:24" x14ac:dyDescent="0.2">
      <c r="U266" s="205"/>
      <c r="V266" s="205"/>
      <c r="W266" s="205"/>
      <c r="X266" s="205"/>
    </row>
    <row r="267" spans="21:24" x14ac:dyDescent="0.2">
      <c r="U267" s="205"/>
      <c r="V267" s="205"/>
      <c r="W267" s="205"/>
      <c r="X267" s="205"/>
    </row>
    <row r="268" spans="21:24" x14ac:dyDescent="0.2">
      <c r="U268" s="205"/>
      <c r="V268" s="205"/>
      <c r="W268" s="205"/>
      <c r="X268" s="205"/>
    </row>
    <row r="269" spans="21:24" x14ac:dyDescent="0.2">
      <c r="U269" s="205"/>
      <c r="V269" s="205"/>
      <c r="W269" s="205"/>
      <c r="X269" s="205"/>
    </row>
    <row r="270" spans="21:24" x14ac:dyDescent="0.2">
      <c r="U270" s="205"/>
      <c r="V270" s="205"/>
      <c r="W270" s="205"/>
      <c r="X270" s="205"/>
    </row>
    <row r="271" spans="21:24" x14ac:dyDescent="0.2">
      <c r="U271" s="205"/>
      <c r="V271" s="205"/>
      <c r="W271" s="205"/>
      <c r="X271" s="205"/>
    </row>
    <row r="272" spans="21:24" x14ac:dyDescent="0.2">
      <c r="U272" s="205"/>
      <c r="V272" s="205"/>
      <c r="W272" s="205"/>
      <c r="X272" s="205"/>
    </row>
    <row r="273" spans="21:24" x14ac:dyDescent="0.2">
      <c r="U273" s="205"/>
      <c r="V273" s="205"/>
      <c r="W273" s="205"/>
      <c r="X273" s="205"/>
    </row>
    <row r="274" spans="21:24" x14ac:dyDescent="0.2">
      <c r="U274" s="205"/>
      <c r="V274" s="205"/>
      <c r="W274" s="205"/>
      <c r="X274" s="205"/>
    </row>
    <row r="275" spans="21:24" x14ac:dyDescent="0.2">
      <c r="U275" s="205"/>
      <c r="V275" s="205"/>
      <c r="W275" s="205"/>
      <c r="X275" s="205"/>
    </row>
    <row r="276" spans="21:24" x14ac:dyDescent="0.2">
      <c r="U276" s="205"/>
      <c r="V276" s="205"/>
      <c r="W276" s="205"/>
      <c r="X276" s="205"/>
    </row>
    <row r="277" spans="21:24" x14ac:dyDescent="0.2">
      <c r="U277" s="205"/>
      <c r="V277" s="205"/>
      <c r="W277" s="205"/>
      <c r="X277" s="205"/>
    </row>
    <row r="278" spans="21:24" x14ac:dyDescent="0.2">
      <c r="U278" s="205"/>
      <c r="V278" s="205"/>
      <c r="W278" s="205"/>
      <c r="X278" s="205"/>
    </row>
    <row r="279" spans="21:24" x14ac:dyDescent="0.2">
      <c r="U279" s="205"/>
      <c r="V279" s="205"/>
      <c r="W279" s="205"/>
      <c r="X279" s="205"/>
    </row>
    <row r="280" spans="21:24" x14ac:dyDescent="0.2">
      <c r="U280" s="205"/>
      <c r="V280" s="205"/>
      <c r="W280" s="205"/>
      <c r="X280" s="205"/>
    </row>
    <row r="281" spans="21:24" x14ac:dyDescent="0.2">
      <c r="U281" s="205"/>
      <c r="V281" s="205"/>
      <c r="W281" s="205"/>
      <c r="X281" s="205"/>
    </row>
    <row r="282" spans="21:24" x14ac:dyDescent="0.2">
      <c r="U282" s="205"/>
      <c r="V282" s="205"/>
      <c r="W282" s="205"/>
      <c r="X282" s="205"/>
    </row>
    <row r="283" spans="21:24" x14ac:dyDescent="0.2">
      <c r="U283" s="205"/>
      <c r="V283" s="205"/>
      <c r="W283" s="205"/>
      <c r="X283" s="205"/>
    </row>
    <row r="284" spans="21:24" x14ac:dyDescent="0.2">
      <c r="U284" s="205"/>
      <c r="V284" s="205"/>
      <c r="W284" s="205"/>
      <c r="X284" s="205"/>
    </row>
    <row r="285" spans="21:24" x14ac:dyDescent="0.2">
      <c r="U285" s="205"/>
      <c r="V285" s="205"/>
      <c r="W285" s="205"/>
      <c r="X285" s="205"/>
    </row>
    <row r="286" spans="21:24" x14ac:dyDescent="0.2">
      <c r="U286" s="205"/>
      <c r="V286" s="205"/>
      <c r="W286" s="205"/>
      <c r="X286" s="205"/>
    </row>
    <row r="287" spans="21:24" x14ac:dyDescent="0.2">
      <c r="U287" s="205"/>
      <c r="V287" s="205"/>
      <c r="W287" s="205"/>
      <c r="X287" s="205"/>
    </row>
    <row r="288" spans="21:24" x14ac:dyDescent="0.2">
      <c r="U288" s="205"/>
      <c r="V288" s="205"/>
      <c r="W288" s="205"/>
      <c r="X288" s="205"/>
    </row>
    <row r="289" spans="21:24" x14ac:dyDescent="0.2">
      <c r="U289" s="205"/>
      <c r="V289" s="205"/>
      <c r="W289" s="205"/>
      <c r="X289" s="205"/>
    </row>
    <row r="290" spans="21:24" x14ac:dyDescent="0.2">
      <c r="U290" s="205"/>
      <c r="V290" s="205"/>
      <c r="W290" s="205"/>
      <c r="X290" s="205"/>
    </row>
    <row r="291" spans="21:24" x14ac:dyDescent="0.2">
      <c r="U291" s="205"/>
      <c r="V291" s="205"/>
      <c r="W291" s="205"/>
      <c r="X291" s="205"/>
    </row>
    <row r="292" spans="21:24" x14ac:dyDescent="0.2">
      <c r="U292" s="205"/>
      <c r="V292" s="205"/>
      <c r="W292" s="205"/>
      <c r="X292" s="205"/>
    </row>
    <row r="293" spans="21:24" x14ac:dyDescent="0.2">
      <c r="U293" s="205"/>
      <c r="V293" s="205"/>
      <c r="W293" s="205"/>
      <c r="X293" s="205"/>
    </row>
    <row r="294" spans="21:24" x14ac:dyDescent="0.2">
      <c r="U294" s="205"/>
      <c r="V294" s="205"/>
      <c r="W294" s="205"/>
      <c r="X294" s="205"/>
    </row>
    <row r="295" spans="21:24" x14ac:dyDescent="0.2">
      <c r="U295" s="205"/>
      <c r="V295" s="205"/>
      <c r="W295" s="205"/>
      <c r="X295" s="205"/>
    </row>
    <row r="296" spans="21:24" x14ac:dyDescent="0.2">
      <c r="U296" s="205"/>
      <c r="V296" s="205"/>
      <c r="W296" s="205"/>
      <c r="X296" s="205"/>
    </row>
    <row r="297" spans="21:24" x14ac:dyDescent="0.2">
      <c r="U297" s="205"/>
      <c r="V297" s="205"/>
      <c r="W297" s="205"/>
      <c r="X297" s="205"/>
    </row>
    <row r="298" spans="21:24" x14ac:dyDescent="0.2">
      <c r="U298" s="205"/>
      <c r="V298" s="205"/>
      <c r="W298" s="205"/>
      <c r="X298" s="205"/>
    </row>
    <row r="299" spans="21:24" x14ac:dyDescent="0.2">
      <c r="U299" s="205"/>
      <c r="V299" s="205"/>
      <c r="W299" s="205"/>
      <c r="X299" s="205"/>
    </row>
    <row r="300" spans="21:24" x14ac:dyDescent="0.2">
      <c r="U300" s="205"/>
      <c r="V300" s="205"/>
      <c r="W300" s="205"/>
      <c r="X300" s="205"/>
    </row>
    <row r="301" spans="21:24" x14ac:dyDescent="0.2">
      <c r="U301" s="205"/>
      <c r="V301" s="205"/>
      <c r="W301" s="205"/>
      <c r="X301" s="205"/>
    </row>
    <row r="302" spans="21:24" x14ac:dyDescent="0.2">
      <c r="U302" s="205"/>
      <c r="V302" s="205"/>
      <c r="W302" s="205"/>
      <c r="X302" s="205"/>
    </row>
    <row r="303" spans="21:24" x14ac:dyDescent="0.2">
      <c r="U303" s="205"/>
      <c r="V303" s="205"/>
      <c r="W303" s="205"/>
      <c r="X303" s="205"/>
    </row>
    <row r="304" spans="21:24" x14ac:dyDescent="0.2">
      <c r="U304" s="205"/>
      <c r="V304" s="205"/>
      <c r="W304" s="205"/>
      <c r="X304" s="205"/>
    </row>
    <row r="305" spans="21:24" x14ac:dyDescent="0.2">
      <c r="U305" s="205"/>
      <c r="V305" s="205"/>
      <c r="W305" s="205"/>
      <c r="X305" s="205"/>
    </row>
    <row r="306" spans="21:24" x14ac:dyDescent="0.2">
      <c r="U306" s="205"/>
      <c r="V306" s="205"/>
      <c r="W306" s="205"/>
      <c r="X306" s="205"/>
    </row>
    <row r="307" spans="21:24" x14ac:dyDescent="0.2">
      <c r="U307" s="205"/>
      <c r="V307" s="205"/>
      <c r="W307" s="205"/>
      <c r="X307" s="205"/>
    </row>
    <row r="308" spans="21:24" x14ac:dyDescent="0.2">
      <c r="U308" s="205"/>
      <c r="V308" s="205"/>
      <c r="W308" s="205"/>
      <c r="X308" s="205"/>
    </row>
    <row r="309" spans="21:24" x14ac:dyDescent="0.2">
      <c r="U309" s="205"/>
      <c r="V309" s="205"/>
      <c r="W309" s="205"/>
      <c r="X309" s="205"/>
    </row>
    <row r="310" spans="21:24" x14ac:dyDescent="0.2">
      <c r="U310" s="205"/>
      <c r="V310" s="205"/>
      <c r="W310" s="205"/>
      <c r="X310" s="205"/>
    </row>
    <row r="311" spans="21:24" x14ac:dyDescent="0.2">
      <c r="U311" s="205"/>
      <c r="V311" s="205"/>
      <c r="W311" s="205"/>
      <c r="X311" s="205"/>
    </row>
    <row r="312" spans="21:24" x14ac:dyDescent="0.2">
      <c r="U312" s="205"/>
      <c r="V312" s="205"/>
      <c r="W312" s="205"/>
      <c r="X312" s="205"/>
    </row>
    <row r="313" spans="21:24" x14ac:dyDescent="0.2">
      <c r="U313" s="205"/>
      <c r="V313" s="205"/>
      <c r="W313" s="205"/>
      <c r="X313" s="205"/>
    </row>
    <row r="314" spans="21:24" x14ac:dyDescent="0.2">
      <c r="U314" s="205"/>
      <c r="V314" s="205"/>
      <c r="W314" s="205"/>
      <c r="X314" s="205"/>
    </row>
    <row r="315" spans="21:24" x14ac:dyDescent="0.2">
      <c r="U315" s="205"/>
      <c r="V315" s="205"/>
      <c r="W315" s="205"/>
      <c r="X315" s="205"/>
    </row>
    <row r="316" spans="21:24" x14ac:dyDescent="0.2">
      <c r="U316" s="205"/>
      <c r="V316" s="205"/>
      <c r="W316" s="205"/>
      <c r="X316" s="205"/>
    </row>
    <row r="317" spans="21:24" x14ac:dyDescent="0.2">
      <c r="U317" s="205"/>
      <c r="V317" s="205"/>
      <c r="W317" s="205"/>
      <c r="X317" s="205"/>
    </row>
    <row r="318" spans="21:24" x14ac:dyDescent="0.2">
      <c r="U318" s="205"/>
      <c r="V318" s="205"/>
      <c r="W318" s="205"/>
      <c r="X318" s="205"/>
    </row>
    <row r="319" spans="21:24" x14ac:dyDescent="0.2">
      <c r="U319" s="205"/>
      <c r="V319" s="205"/>
      <c r="W319" s="205"/>
      <c r="X319" s="205"/>
    </row>
    <row r="320" spans="21:24" x14ac:dyDescent="0.2">
      <c r="U320" s="205"/>
      <c r="V320" s="205"/>
      <c r="W320" s="205"/>
      <c r="X320" s="205"/>
    </row>
    <row r="321" spans="21:24" x14ac:dyDescent="0.2">
      <c r="U321" s="205"/>
      <c r="V321" s="205"/>
      <c r="W321" s="205"/>
      <c r="X321" s="205"/>
    </row>
    <row r="322" spans="21:24" x14ac:dyDescent="0.2">
      <c r="U322" s="205"/>
      <c r="V322" s="205"/>
      <c r="W322" s="205"/>
      <c r="X322" s="205"/>
    </row>
    <row r="323" spans="21:24" x14ac:dyDescent="0.2">
      <c r="U323" s="205"/>
      <c r="V323" s="205"/>
      <c r="W323" s="205"/>
      <c r="X323" s="205"/>
    </row>
    <row r="324" spans="21:24" x14ac:dyDescent="0.2">
      <c r="U324" s="205"/>
      <c r="V324" s="205"/>
      <c r="W324" s="205"/>
      <c r="X324" s="205"/>
    </row>
    <row r="325" spans="21:24" x14ac:dyDescent="0.2">
      <c r="U325" s="205"/>
      <c r="V325" s="205"/>
      <c r="W325" s="205"/>
      <c r="X325" s="205"/>
    </row>
    <row r="326" spans="21:24" x14ac:dyDescent="0.2">
      <c r="U326" s="205"/>
      <c r="V326" s="205"/>
      <c r="W326" s="205"/>
      <c r="X326" s="205"/>
    </row>
    <row r="327" spans="21:24" x14ac:dyDescent="0.2">
      <c r="U327" s="205"/>
      <c r="V327" s="205"/>
      <c r="W327" s="205"/>
      <c r="X327" s="205"/>
    </row>
    <row r="328" spans="21:24" x14ac:dyDescent="0.2">
      <c r="U328" s="205"/>
      <c r="V328" s="205"/>
      <c r="W328" s="205"/>
      <c r="X328" s="205"/>
    </row>
    <row r="329" spans="21:24" x14ac:dyDescent="0.2">
      <c r="U329" s="205"/>
      <c r="V329" s="205"/>
      <c r="W329" s="205"/>
      <c r="X329" s="205"/>
    </row>
    <row r="330" spans="21:24" x14ac:dyDescent="0.2">
      <c r="U330" s="205"/>
      <c r="V330" s="205"/>
      <c r="W330" s="205"/>
      <c r="X330" s="205"/>
    </row>
    <row r="331" spans="21:24" x14ac:dyDescent="0.2">
      <c r="U331" s="205"/>
      <c r="V331" s="205"/>
      <c r="W331" s="205"/>
      <c r="X331" s="205"/>
    </row>
    <row r="332" spans="21:24" x14ac:dyDescent="0.2">
      <c r="U332" s="205"/>
      <c r="V332" s="205"/>
      <c r="W332" s="205"/>
      <c r="X332" s="205"/>
    </row>
    <row r="333" spans="21:24" x14ac:dyDescent="0.2">
      <c r="U333" s="205"/>
      <c r="V333" s="205"/>
      <c r="W333" s="205"/>
      <c r="X333" s="205"/>
    </row>
    <row r="334" spans="21:24" x14ac:dyDescent="0.2">
      <c r="U334" s="205"/>
      <c r="V334" s="205"/>
      <c r="W334" s="205"/>
      <c r="X334" s="205"/>
    </row>
    <row r="335" spans="21:24" x14ac:dyDescent="0.2">
      <c r="U335" s="205"/>
      <c r="V335" s="205"/>
      <c r="W335" s="205"/>
      <c r="X335" s="205"/>
    </row>
    <row r="336" spans="21:24" x14ac:dyDescent="0.2">
      <c r="U336" s="205"/>
      <c r="V336" s="205"/>
      <c r="W336" s="205"/>
      <c r="X336" s="205"/>
    </row>
    <row r="337" spans="21:24" x14ac:dyDescent="0.2">
      <c r="U337" s="205"/>
      <c r="V337" s="205"/>
      <c r="W337" s="205"/>
      <c r="X337" s="205"/>
    </row>
    <row r="338" spans="21:24" x14ac:dyDescent="0.2">
      <c r="U338" s="205"/>
      <c r="V338" s="205"/>
      <c r="W338" s="205"/>
      <c r="X338" s="205"/>
    </row>
    <row r="339" spans="21:24" x14ac:dyDescent="0.2">
      <c r="U339" s="205"/>
      <c r="V339" s="205"/>
      <c r="W339" s="205"/>
      <c r="X339" s="205"/>
    </row>
    <row r="340" spans="21:24" x14ac:dyDescent="0.2">
      <c r="U340" s="205"/>
      <c r="V340" s="205"/>
      <c r="W340" s="205"/>
      <c r="X340" s="205"/>
    </row>
    <row r="341" spans="21:24" x14ac:dyDescent="0.2">
      <c r="U341" s="205"/>
      <c r="V341" s="205"/>
      <c r="W341" s="205"/>
      <c r="X341" s="205"/>
    </row>
    <row r="342" spans="21:24" x14ac:dyDescent="0.2">
      <c r="U342" s="205"/>
      <c r="V342" s="205"/>
      <c r="W342" s="205"/>
      <c r="X342" s="205"/>
    </row>
    <row r="343" spans="21:24" x14ac:dyDescent="0.2">
      <c r="U343" s="205"/>
      <c r="V343" s="205"/>
      <c r="W343" s="205"/>
      <c r="X343" s="205"/>
    </row>
    <row r="344" spans="21:24" x14ac:dyDescent="0.2">
      <c r="U344" s="205"/>
      <c r="V344" s="205"/>
      <c r="W344" s="205"/>
      <c r="X344" s="205"/>
    </row>
    <row r="345" spans="21:24" x14ac:dyDescent="0.2">
      <c r="U345" s="205"/>
      <c r="V345" s="205"/>
      <c r="W345" s="205"/>
      <c r="X345" s="205"/>
    </row>
    <row r="346" spans="21:24" x14ac:dyDescent="0.2">
      <c r="U346" s="205"/>
      <c r="V346" s="205"/>
      <c r="W346" s="205"/>
      <c r="X346" s="205"/>
    </row>
    <row r="347" spans="21:24" x14ac:dyDescent="0.2">
      <c r="U347" s="205"/>
      <c r="V347" s="205"/>
      <c r="W347" s="205"/>
      <c r="X347" s="205"/>
    </row>
    <row r="348" spans="21:24" x14ac:dyDescent="0.2">
      <c r="U348" s="205"/>
      <c r="V348" s="205"/>
      <c r="W348" s="205"/>
      <c r="X348" s="205"/>
    </row>
    <row r="349" spans="21:24" x14ac:dyDescent="0.2">
      <c r="U349" s="205"/>
      <c r="V349" s="205"/>
      <c r="W349" s="205"/>
      <c r="X349" s="205"/>
    </row>
    <row r="350" spans="21:24" x14ac:dyDescent="0.2">
      <c r="U350" s="205"/>
      <c r="V350" s="205"/>
      <c r="W350" s="205"/>
      <c r="X350" s="205"/>
    </row>
    <row r="351" spans="21:24" x14ac:dyDescent="0.2">
      <c r="U351" s="205"/>
      <c r="V351" s="205"/>
      <c r="W351" s="205"/>
      <c r="X351" s="205"/>
    </row>
    <row r="352" spans="21:24" x14ac:dyDescent="0.2">
      <c r="U352" s="205"/>
      <c r="V352" s="205"/>
      <c r="W352" s="205"/>
      <c r="X352" s="205"/>
    </row>
    <row r="353" spans="21:24" x14ac:dyDescent="0.2">
      <c r="U353" s="205"/>
      <c r="V353" s="205"/>
      <c r="W353" s="205"/>
      <c r="X353" s="205"/>
    </row>
    <row r="354" spans="21:24" x14ac:dyDescent="0.2">
      <c r="U354" s="205"/>
      <c r="V354" s="205"/>
      <c r="W354" s="205"/>
      <c r="X354" s="205"/>
    </row>
    <row r="355" spans="21:24" x14ac:dyDescent="0.2">
      <c r="U355" s="205"/>
      <c r="V355" s="205"/>
      <c r="W355" s="205"/>
      <c r="X355" s="205"/>
    </row>
    <row r="356" spans="21:24" x14ac:dyDescent="0.2">
      <c r="U356" s="205"/>
      <c r="V356" s="205"/>
      <c r="W356" s="205"/>
      <c r="X356" s="205"/>
    </row>
    <row r="357" spans="21:24" x14ac:dyDescent="0.2">
      <c r="U357" s="205"/>
      <c r="V357" s="205"/>
      <c r="W357" s="205"/>
      <c r="X357" s="205"/>
    </row>
    <row r="358" spans="21:24" x14ac:dyDescent="0.2">
      <c r="U358" s="205"/>
      <c r="V358" s="205"/>
      <c r="W358" s="205"/>
      <c r="X358" s="205"/>
    </row>
    <row r="359" spans="21:24" x14ac:dyDescent="0.2">
      <c r="U359" s="205"/>
      <c r="V359" s="205"/>
      <c r="W359" s="205"/>
      <c r="X359" s="205"/>
    </row>
    <row r="360" spans="21:24" x14ac:dyDescent="0.2">
      <c r="U360" s="205"/>
      <c r="V360" s="205"/>
      <c r="W360" s="205"/>
      <c r="X360" s="205"/>
    </row>
    <row r="361" spans="21:24" x14ac:dyDescent="0.2">
      <c r="U361" s="205"/>
      <c r="V361" s="205"/>
      <c r="W361" s="205"/>
      <c r="X361" s="205"/>
    </row>
    <row r="362" spans="21:24" x14ac:dyDescent="0.2">
      <c r="U362" s="205"/>
      <c r="V362" s="205"/>
      <c r="W362" s="205"/>
      <c r="X362" s="205"/>
    </row>
    <row r="363" spans="21:24" x14ac:dyDescent="0.2">
      <c r="U363" s="205"/>
      <c r="V363" s="205"/>
      <c r="W363" s="205"/>
      <c r="X363" s="205"/>
    </row>
    <row r="364" spans="21:24" x14ac:dyDescent="0.2">
      <c r="U364" s="205"/>
      <c r="V364" s="205"/>
      <c r="W364" s="205"/>
      <c r="X364" s="205"/>
    </row>
    <row r="365" spans="21:24" x14ac:dyDescent="0.2">
      <c r="U365" s="205"/>
      <c r="V365" s="205"/>
      <c r="W365" s="205"/>
      <c r="X365" s="205"/>
    </row>
    <row r="366" spans="21:24" x14ac:dyDescent="0.2">
      <c r="U366" s="205"/>
      <c r="V366" s="205"/>
      <c r="W366" s="205"/>
      <c r="X366" s="205"/>
    </row>
    <row r="367" spans="21:24" x14ac:dyDescent="0.2">
      <c r="U367" s="205"/>
      <c r="V367" s="205"/>
      <c r="W367" s="205"/>
      <c r="X367" s="205"/>
    </row>
    <row r="368" spans="21:24" x14ac:dyDescent="0.2">
      <c r="U368" s="205"/>
      <c r="V368" s="205"/>
      <c r="W368" s="205"/>
      <c r="X368" s="205"/>
    </row>
    <row r="369" spans="21:24" x14ac:dyDescent="0.2">
      <c r="U369" s="205"/>
      <c r="V369" s="205"/>
      <c r="W369" s="205"/>
      <c r="X369" s="205"/>
    </row>
    <row r="370" spans="21:24" x14ac:dyDescent="0.2">
      <c r="U370" s="205"/>
      <c r="V370" s="205"/>
      <c r="W370" s="205"/>
      <c r="X370" s="205"/>
    </row>
    <row r="371" spans="21:24" x14ac:dyDescent="0.2">
      <c r="U371" s="205"/>
      <c r="V371" s="205"/>
      <c r="W371" s="205"/>
      <c r="X371" s="205"/>
    </row>
    <row r="372" spans="21:24" x14ac:dyDescent="0.2">
      <c r="U372" s="205"/>
      <c r="V372" s="205"/>
      <c r="W372" s="205"/>
      <c r="X372" s="205"/>
    </row>
    <row r="373" spans="21:24" x14ac:dyDescent="0.2">
      <c r="U373" s="205"/>
      <c r="V373" s="205"/>
      <c r="W373" s="205"/>
      <c r="X373" s="205"/>
    </row>
    <row r="374" spans="21:24" x14ac:dyDescent="0.2">
      <c r="U374" s="205"/>
      <c r="V374" s="205"/>
      <c r="W374" s="205"/>
      <c r="X374" s="205"/>
    </row>
    <row r="375" spans="21:24" x14ac:dyDescent="0.2">
      <c r="U375" s="205"/>
      <c r="V375" s="205"/>
      <c r="W375" s="205"/>
      <c r="X375" s="205"/>
    </row>
    <row r="376" spans="21:24" x14ac:dyDescent="0.2">
      <c r="U376" s="205"/>
      <c r="V376" s="205"/>
      <c r="W376" s="205"/>
      <c r="X376" s="205"/>
    </row>
    <row r="377" spans="21:24" x14ac:dyDescent="0.2">
      <c r="U377" s="205"/>
      <c r="V377" s="205"/>
      <c r="W377" s="205"/>
      <c r="X377" s="205"/>
    </row>
    <row r="378" spans="21:24" x14ac:dyDescent="0.2">
      <c r="U378" s="205"/>
      <c r="V378" s="205"/>
      <c r="W378" s="205"/>
      <c r="X378" s="205"/>
    </row>
    <row r="379" spans="21:24" x14ac:dyDescent="0.2">
      <c r="U379" s="205"/>
      <c r="V379" s="205"/>
      <c r="W379" s="205"/>
      <c r="X379" s="205"/>
    </row>
    <row r="380" spans="21:24" x14ac:dyDescent="0.2">
      <c r="U380" s="205"/>
      <c r="V380" s="205"/>
      <c r="W380" s="205"/>
      <c r="X380" s="205"/>
    </row>
    <row r="381" spans="21:24" x14ac:dyDescent="0.2">
      <c r="U381" s="205"/>
      <c r="V381" s="205"/>
      <c r="W381" s="205"/>
      <c r="X381" s="205"/>
    </row>
    <row r="382" spans="21:24" x14ac:dyDescent="0.2">
      <c r="U382" s="205"/>
      <c r="V382" s="205"/>
      <c r="W382" s="205"/>
      <c r="X382" s="205"/>
    </row>
    <row r="383" spans="21:24" x14ac:dyDescent="0.2">
      <c r="U383" s="205"/>
      <c r="V383" s="205"/>
      <c r="W383" s="205"/>
      <c r="X383" s="205"/>
    </row>
    <row r="384" spans="21:24" x14ac:dyDescent="0.2">
      <c r="U384" s="205"/>
      <c r="V384" s="205"/>
      <c r="W384" s="205"/>
      <c r="X384" s="205"/>
    </row>
    <row r="385" spans="21:24" x14ac:dyDescent="0.2">
      <c r="U385" s="205"/>
      <c r="V385" s="205"/>
      <c r="W385" s="205"/>
      <c r="X385" s="205"/>
    </row>
    <row r="386" spans="21:24" x14ac:dyDescent="0.2">
      <c r="U386" s="205"/>
      <c r="V386" s="205"/>
      <c r="W386" s="205"/>
      <c r="X386" s="205"/>
    </row>
    <row r="387" spans="21:24" x14ac:dyDescent="0.2">
      <c r="U387" s="205"/>
      <c r="V387" s="205"/>
      <c r="W387" s="205"/>
      <c r="X387" s="205"/>
    </row>
    <row r="388" spans="21:24" x14ac:dyDescent="0.2">
      <c r="U388" s="205"/>
      <c r="V388" s="205"/>
      <c r="W388" s="205"/>
      <c r="X388" s="205"/>
    </row>
    <row r="389" spans="21:24" x14ac:dyDescent="0.2">
      <c r="U389" s="205"/>
      <c r="V389" s="205"/>
      <c r="W389" s="205"/>
      <c r="X389" s="205"/>
    </row>
    <row r="390" spans="21:24" x14ac:dyDescent="0.2">
      <c r="U390" s="205"/>
      <c r="V390" s="205"/>
      <c r="W390" s="205"/>
      <c r="X390" s="205"/>
    </row>
    <row r="391" spans="21:24" x14ac:dyDescent="0.2">
      <c r="U391" s="205"/>
      <c r="V391" s="205"/>
      <c r="W391" s="205"/>
      <c r="X391" s="205"/>
    </row>
    <row r="392" spans="21:24" x14ac:dyDescent="0.2">
      <c r="U392" s="205"/>
      <c r="V392" s="205"/>
      <c r="W392" s="205"/>
      <c r="X392" s="205"/>
    </row>
    <row r="393" spans="21:24" x14ac:dyDescent="0.2">
      <c r="U393" s="205"/>
      <c r="V393" s="205"/>
      <c r="W393" s="205"/>
      <c r="X393" s="205"/>
    </row>
    <row r="394" spans="21:24" x14ac:dyDescent="0.2">
      <c r="U394" s="205"/>
      <c r="V394" s="205"/>
      <c r="W394" s="205"/>
      <c r="X394" s="205"/>
    </row>
    <row r="395" spans="21:24" x14ac:dyDescent="0.2">
      <c r="U395" s="205"/>
      <c r="V395" s="205"/>
      <c r="W395" s="205"/>
      <c r="X395" s="205"/>
    </row>
    <row r="396" spans="21:24" x14ac:dyDescent="0.2">
      <c r="U396" s="205"/>
      <c r="V396" s="205"/>
      <c r="W396" s="205"/>
      <c r="X396" s="205"/>
    </row>
    <row r="397" spans="21:24" x14ac:dyDescent="0.2">
      <c r="U397" s="205"/>
      <c r="V397" s="205"/>
      <c r="W397" s="205"/>
      <c r="X397" s="205"/>
    </row>
    <row r="398" spans="21:24" x14ac:dyDescent="0.2">
      <c r="U398" s="205"/>
      <c r="V398" s="205"/>
      <c r="W398" s="205"/>
      <c r="X398" s="205"/>
    </row>
    <row r="399" spans="21:24" x14ac:dyDescent="0.2">
      <c r="U399" s="205"/>
      <c r="V399" s="205"/>
      <c r="W399" s="205"/>
      <c r="X399" s="205"/>
    </row>
    <row r="400" spans="21:24" x14ac:dyDescent="0.2">
      <c r="U400" s="205"/>
      <c r="V400" s="205"/>
      <c r="W400" s="205"/>
      <c r="X400" s="205"/>
    </row>
    <row r="401" spans="21:24" x14ac:dyDescent="0.2">
      <c r="U401" s="205"/>
      <c r="V401" s="205"/>
      <c r="W401" s="205"/>
      <c r="X401" s="205"/>
    </row>
    <row r="402" spans="21:24" x14ac:dyDescent="0.2">
      <c r="U402" s="205"/>
      <c r="V402" s="205"/>
      <c r="W402" s="205"/>
      <c r="X402" s="205"/>
    </row>
    <row r="403" spans="21:24" x14ac:dyDescent="0.2">
      <c r="U403" s="205"/>
      <c r="V403" s="205"/>
      <c r="W403" s="205"/>
      <c r="X403" s="205"/>
    </row>
    <row r="404" spans="21:24" x14ac:dyDescent="0.2">
      <c r="U404" s="205"/>
      <c r="V404" s="205"/>
      <c r="W404" s="205"/>
      <c r="X404" s="205"/>
    </row>
    <row r="405" spans="21:24" x14ac:dyDescent="0.2">
      <c r="U405" s="205"/>
      <c r="V405" s="205"/>
      <c r="W405" s="205"/>
      <c r="X405" s="205"/>
    </row>
    <row r="406" spans="21:24" x14ac:dyDescent="0.2">
      <c r="U406" s="205"/>
      <c r="V406" s="205"/>
      <c r="W406" s="205"/>
      <c r="X406" s="205"/>
    </row>
    <row r="407" spans="21:24" x14ac:dyDescent="0.2">
      <c r="U407" s="205"/>
      <c r="V407" s="205"/>
      <c r="W407" s="205"/>
      <c r="X407" s="205"/>
    </row>
    <row r="408" spans="21:24" x14ac:dyDescent="0.2">
      <c r="U408" s="205"/>
      <c r="V408" s="205"/>
      <c r="W408" s="205"/>
      <c r="X408" s="205"/>
    </row>
    <row r="409" spans="21:24" x14ac:dyDescent="0.2">
      <c r="U409" s="205"/>
      <c r="V409" s="205"/>
      <c r="W409" s="205"/>
      <c r="X409" s="205"/>
    </row>
    <row r="410" spans="21:24" x14ac:dyDescent="0.2">
      <c r="U410" s="205"/>
      <c r="V410" s="205"/>
      <c r="W410" s="205"/>
      <c r="X410" s="205"/>
    </row>
    <row r="411" spans="21:24" x14ac:dyDescent="0.2">
      <c r="U411" s="205"/>
      <c r="V411" s="205"/>
      <c r="W411" s="205"/>
      <c r="X411" s="205"/>
    </row>
    <row r="412" spans="21:24" x14ac:dyDescent="0.2">
      <c r="U412" s="205"/>
      <c r="V412" s="205"/>
      <c r="W412" s="205"/>
      <c r="X412" s="205"/>
    </row>
    <row r="413" spans="21:24" x14ac:dyDescent="0.2">
      <c r="U413" s="205"/>
      <c r="V413" s="205"/>
      <c r="W413" s="205"/>
      <c r="X413" s="205"/>
    </row>
    <row r="414" spans="21:24" x14ac:dyDescent="0.2">
      <c r="U414" s="205"/>
      <c r="V414" s="205"/>
      <c r="W414" s="205"/>
      <c r="X414" s="205"/>
    </row>
    <row r="415" spans="21:24" x14ac:dyDescent="0.2">
      <c r="U415" s="205"/>
      <c r="V415" s="205"/>
      <c r="W415" s="205"/>
      <c r="X415" s="205"/>
    </row>
    <row r="416" spans="21:24" x14ac:dyDescent="0.2">
      <c r="U416" s="205"/>
      <c r="V416" s="205"/>
      <c r="W416" s="205"/>
      <c r="X416" s="205"/>
    </row>
    <row r="417" spans="21:24" x14ac:dyDescent="0.2">
      <c r="U417" s="205"/>
      <c r="V417" s="205"/>
      <c r="W417" s="205"/>
      <c r="X417" s="205"/>
    </row>
    <row r="418" spans="21:24" x14ac:dyDescent="0.2">
      <c r="U418" s="205"/>
      <c r="V418" s="205"/>
      <c r="W418" s="205"/>
      <c r="X418" s="205"/>
    </row>
    <row r="419" spans="21:24" x14ac:dyDescent="0.2">
      <c r="U419" s="205"/>
      <c r="V419" s="205"/>
      <c r="W419" s="205"/>
      <c r="X419" s="205"/>
    </row>
    <row r="420" spans="21:24" x14ac:dyDescent="0.2">
      <c r="U420" s="205"/>
      <c r="V420" s="205"/>
      <c r="W420" s="205"/>
      <c r="X420" s="205"/>
    </row>
    <row r="421" spans="21:24" x14ac:dyDescent="0.2">
      <c r="U421" s="205"/>
      <c r="V421" s="205"/>
      <c r="W421" s="205"/>
      <c r="X421" s="205"/>
    </row>
    <row r="422" spans="21:24" x14ac:dyDescent="0.2">
      <c r="U422" s="205"/>
      <c r="V422" s="205"/>
      <c r="W422" s="205"/>
      <c r="X422" s="205"/>
    </row>
    <row r="423" spans="21:24" x14ac:dyDescent="0.2">
      <c r="U423" s="205"/>
      <c r="V423" s="205"/>
      <c r="W423" s="205"/>
      <c r="X423" s="205"/>
    </row>
    <row r="424" spans="21:24" x14ac:dyDescent="0.2">
      <c r="U424" s="205"/>
      <c r="V424" s="205"/>
      <c r="W424" s="205"/>
      <c r="X424" s="205"/>
    </row>
    <row r="425" spans="21:24" x14ac:dyDescent="0.2">
      <c r="U425" s="205"/>
      <c r="V425" s="205"/>
      <c r="W425" s="205"/>
      <c r="X425" s="205"/>
    </row>
    <row r="426" spans="21:24" x14ac:dyDescent="0.2">
      <c r="U426" s="205"/>
      <c r="V426" s="205"/>
      <c r="W426" s="205"/>
      <c r="X426" s="205"/>
    </row>
    <row r="427" spans="21:24" x14ac:dyDescent="0.2">
      <c r="U427" s="205"/>
      <c r="V427" s="205"/>
      <c r="W427" s="205"/>
      <c r="X427" s="205"/>
    </row>
    <row r="428" spans="21:24" x14ac:dyDescent="0.2">
      <c r="U428" s="205"/>
      <c r="V428" s="205"/>
      <c r="W428" s="205"/>
      <c r="X428" s="205"/>
    </row>
    <row r="429" spans="21:24" x14ac:dyDescent="0.2">
      <c r="U429" s="205"/>
      <c r="V429" s="205"/>
      <c r="W429" s="205"/>
      <c r="X429" s="205"/>
    </row>
    <row r="430" spans="21:24" x14ac:dyDescent="0.2">
      <c r="U430" s="205"/>
      <c r="V430" s="205"/>
      <c r="W430" s="205"/>
      <c r="X430" s="205"/>
    </row>
    <row r="431" spans="21:24" x14ac:dyDescent="0.2">
      <c r="U431" s="205"/>
      <c r="V431" s="205"/>
      <c r="W431" s="205"/>
      <c r="X431" s="205"/>
    </row>
    <row r="432" spans="21:24" x14ac:dyDescent="0.2">
      <c r="U432" s="205"/>
      <c r="V432" s="205"/>
      <c r="W432" s="205"/>
      <c r="X432" s="205"/>
    </row>
    <row r="433" spans="21:24" x14ac:dyDescent="0.2">
      <c r="U433" s="205"/>
      <c r="V433" s="205"/>
      <c r="W433" s="205"/>
      <c r="X433" s="205"/>
    </row>
    <row r="434" spans="21:24" x14ac:dyDescent="0.2">
      <c r="U434" s="205"/>
      <c r="V434" s="205"/>
      <c r="W434" s="205"/>
      <c r="X434" s="205"/>
    </row>
    <row r="435" spans="21:24" x14ac:dyDescent="0.2">
      <c r="U435" s="205"/>
      <c r="V435" s="205"/>
      <c r="W435" s="205"/>
      <c r="X435" s="205"/>
    </row>
    <row r="436" spans="21:24" x14ac:dyDescent="0.2">
      <c r="U436" s="205"/>
      <c r="V436" s="205"/>
      <c r="W436" s="205"/>
      <c r="X436" s="205"/>
    </row>
    <row r="437" spans="21:24" x14ac:dyDescent="0.2">
      <c r="U437" s="205"/>
      <c r="V437" s="205"/>
      <c r="W437" s="205"/>
      <c r="X437" s="205"/>
    </row>
    <row r="438" spans="21:24" x14ac:dyDescent="0.2">
      <c r="U438" s="205"/>
      <c r="V438" s="205"/>
      <c r="W438" s="205"/>
      <c r="X438" s="205"/>
    </row>
    <row r="439" spans="21:24" x14ac:dyDescent="0.2">
      <c r="U439" s="205"/>
      <c r="V439" s="205"/>
      <c r="W439" s="205"/>
      <c r="X439" s="205"/>
    </row>
    <row r="440" spans="21:24" x14ac:dyDescent="0.2">
      <c r="U440" s="205"/>
      <c r="V440" s="205"/>
      <c r="W440" s="205"/>
      <c r="X440" s="205"/>
    </row>
    <row r="441" spans="21:24" x14ac:dyDescent="0.2">
      <c r="U441" s="205"/>
      <c r="V441" s="205"/>
      <c r="W441" s="205"/>
      <c r="X441" s="205"/>
    </row>
    <row r="442" spans="21:24" x14ac:dyDescent="0.2">
      <c r="U442" s="205"/>
      <c r="V442" s="205"/>
      <c r="W442" s="205"/>
      <c r="X442" s="205"/>
    </row>
    <row r="443" spans="21:24" x14ac:dyDescent="0.2">
      <c r="U443" s="205"/>
      <c r="V443" s="205"/>
      <c r="W443" s="205"/>
      <c r="X443" s="205"/>
    </row>
    <row r="444" spans="21:24" x14ac:dyDescent="0.2">
      <c r="U444" s="205"/>
      <c r="V444" s="205"/>
      <c r="W444" s="205"/>
      <c r="X444" s="205"/>
    </row>
    <row r="445" spans="21:24" x14ac:dyDescent="0.2">
      <c r="U445" s="205"/>
      <c r="V445" s="205"/>
      <c r="W445" s="205"/>
      <c r="X445" s="205"/>
    </row>
    <row r="446" spans="21:24" x14ac:dyDescent="0.2">
      <c r="U446" s="205"/>
      <c r="V446" s="205"/>
      <c r="W446" s="205"/>
      <c r="X446" s="205"/>
    </row>
    <row r="447" spans="21:24" x14ac:dyDescent="0.2">
      <c r="U447" s="205"/>
      <c r="V447" s="205"/>
      <c r="W447" s="205"/>
      <c r="X447" s="205"/>
    </row>
    <row r="448" spans="21:24" x14ac:dyDescent="0.2">
      <c r="U448" s="205"/>
      <c r="V448" s="205"/>
      <c r="W448" s="205"/>
      <c r="X448" s="205"/>
    </row>
    <row r="449" spans="21:24" x14ac:dyDescent="0.2">
      <c r="U449" s="205"/>
      <c r="V449" s="205"/>
      <c r="W449" s="205"/>
      <c r="X449" s="205"/>
    </row>
    <row r="450" spans="21:24" x14ac:dyDescent="0.2">
      <c r="U450" s="205"/>
      <c r="V450" s="205"/>
      <c r="W450" s="205"/>
      <c r="X450" s="205"/>
    </row>
    <row r="451" spans="21:24" x14ac:dyDescent="0.2">
      <c r="U451" s="205"/>
      <c r="V451" s="205"/>
      <c r="W451" s="205"/>
      <c r="X451" s="205"/>
    </row>
    <row r="452" spans="21:24" x14ac:dyDescent="0.2">
      <c r="U452" s="205"/>
      <c r="V452" s="205"/>
      <c r="W452" s="205"/>
      <c r="X452" s="205"/>
    </row>
    <row r="453" spans="21:24" x14ac:dyDescent="0.2">
      <c r="U453" s="205"/>
      <c r="V453" s="205"/>
      <c r="W453" s="205"/>
      <c r="X453" s="205"/>
    </row>
    <row r="454" spans="21:24" x14ac:dyDescent="0.2">
      <c r="U454" s="205"/>
      <c r="V454" s="205"/>
      <c r="W454" s="205"/>
      <c r="X454" s="205"/>
    </row>
    <row r="455" spans="21:24" x14ac:dyDescent="0.2">
      <c r="U455" s="205"/>
      <c r="V455" s="205"/>
      <c r="W455" s="205"/>
      <c r="X455" s="205"/>
    </row>
    <row r="456" spans="21:24" x14ac:dyDescent="0.2">
      <c r="U456" s="205"/>
      <c r="V456" s="205"/>
      <c r="W456" s="205"/>
      <c r="X456" s="205"/>
    </row>
    <row r="457" spans="21:24" x14ac:dyDescent="0.2">
      <c r="U457" s="205"/>
      <c r="V457" s="205"/>
      <c r="W457" s="205"/>
      <c r="X457" s="205"/>
    </row>
    <row r="458" spans="21:24" x14ac:dyDescent="0.2">
      <c r="U458" s="205"/>
      <c r="V458" s="205"/>
      <c r="W458" s="205"/>
      <c r="X458" s="205"/>
    </row>
    <row r="459" spans="21:24" x14ac:dyDescent="0.2">
      <c r="U459" s="205"/>
      <c r="V459" s="205"/>
      <c r="W459" s="205"/>
      <c r="X459" s="205"/>
    </row>
    <row r="460" spans="21:24" x14ac:dyDescent="0.2">
      <c r="U460" s="205"/>
      <c r="V460" s="205"/>
      <c r="W460" s="205"/>
      <c r="X460" s="205"/>
    </row>
    <row r="461" spans="21:24" x14ac:dyDescent="0.2">
      <c r="U461" s="205"/>
      <c r="V461" s="205"/>
      <c r="W461" s="205"/>
      <c r="X461" s="205"/>
    </row>
    <row r="462" spans="21:24" x14ac:dyDescent="0.2">
      <c r="U462" s="205"/>
      <c r="V462" s="205"/>
      <c r="W462" s="205"/>
      <c r="X462" s="205"/>
    </row>
    <row r="463" spans="21:24" x14ac:dyDescent="0.2">
      <c r="U463" s="205"/>
      <c r="V463" s="205"/>
      <c r="W463" s="205"/>
      <c r="X463" s="205"/>
    </row>
    <row r="464" spans="21:24" x14ac:dyDescent="0.2">
      <c r="U464" s="205"/>
      <c r="V464" s="205"/>
      <c r="W464" s="205"/>
      <c r="X464" s="205"/>
    </row>
    <row r="465" spans="21:24" x14ac:dyDescent="0.2">
      <c r="U465" s="205"/>
      <c r="V465" s="205"/>
      <c r="W465" s="205"/>
      <c r="X465" s="205"/>
    </row>
    <row r="466" spans="21:24" x14ac:dyDescent="0.2">
      <c r="U466" s="205"/>
      <c r="V466" s="205"/>
      <c r="W466" s="205"/>
      <c r="X466" s="205"/>
    </row>
    <row r="467" spans="21:24" x14ac:dyDescent="0.2">
      <c r="U467" s="205"/>
      <c r="V467" s="205"/>
      <c r="W467" s="205"/>
      <c r="X467" s="205"/>
    </row>
    <row r="468" spans="21:24" x14ac:dyDescent="0.2">
      <c r="U468" s="205"/>
      <c r="V468" s="205"/>
      <c r="W468" s="205"/>
      <c r="X468" s="205"/>
    </row>
    <row r="469" spans="21:24" x14ac:dyDescent="0.2">
      <c r="U469" s="205"/>
      <c r="V469" s="205"/>
      <c r="W469" s="205"/>
      <c r="X469" s="205"/>
    </row>
    <row r="470" spans="21:24" x14ac:dyDescent="0.2">
      <c r="U470" s="205"/>
      <c r="V470" s="205"/>
      <c r="W470" s="205"/>
      <c r="X470" s="205"/>
    </row>
    <row r="471" spans="21:24" x14ac:dyDescent="0.2">
      <c r="U471" s="205"/>
      <c r="V471" s="205"/>
      <c r="W471" s="205"/>
      <c r="X471" s="205"/>
    </row>
    <row r="472" spans="21:24" x14ac:dyDescent="0.2">
      <c r="U472" s="205"/>
      <c r="V472" s="205"/>
      <c r="W472" s="205"/>
      <c r="X472" s="205"/>
    </row>
    <row r="473" spans="21:24" x14ac:dyDescent="0.2">
      <c r="U473" s="205"/>
      <c r="V473" s="205"/>
      <c r="W473" s="205"/>
      <c r="X473" s="205"/>
    </row>
    <row r="474" spans="21:24" x14ac:dyDescent="0.2">
      <c r="U474" s="205"/>
      <c r="V474" s="205"/>
      <c r="W474" s="205"/>
      <c r="X474" s="205"/>
    </row>
    <row r="475" spans="21:24" x14ac:dyDescent="0.2">
      <c r="U475" s="205"/>
      <c r="V475" s="205"/>
      <c r="W475" s="205"/>
      <c r="X475" s="205"/>
    </row>
    <row r="476" spans="21:24" x14ac:dyDescent="0.2">
      <c r="U476" s="205"/>
      <c r="V476" s="205"/>
      <c r="W476" s="205"/>
      <c r="X476" s="205"/>
    </row>
    <row r="477" spans="21:24" x14ac:dyDescent="0.2">
      <c r="U477" s="205"/>
      <c r="V477" s="205"/>
      <c r="W477" s="205"/>
      <c r="X477" s="205"/>
    </row>
    <row r="478" spans="21:24" x14ac:dyDescent="0.2">
      <c r="U478" s="205"/>
      <c r="V478" s="205"/>
      <c r="W478" s="205"/>
      <c r="X478" s="205"/>
    </row>
    <row r="479" spans="21:24" x14ac:dyDescent="0.2">
      <c r="U479" s="205"/>
      <c r="V479" s="205"/>
      <c r="W479" s="205"/>
      <c r="X479" s="205"/>
    </row>
    <row r="480" spans="21:24" x14ac:dyDescent="0.2">
      <c r="U480" s="205"/>
      <c r="V480" s="205"/>
      <c r="W480" s="205"/>
      <c r="X480" s="205"/>
    </row>
    <row r="481" spans="21:24" x14ac:dyDescent="0.2">
      <c r="U481" s="205"/>
      <c r="V481" s="205"/>
      <c r="W481" s="205"/>
      <c r="X481" s="205"/>
    </row>
    <row r="482" spans="21:24" x14ac:dyDescent="0.2">
      <c r="U482" s="205"/>
      <c r="V482" s="205"/>
      <c r="W482" s="205"/>
      <c r="X482" s="205"/>
    </row>
    <row r="483" spans="21:24" x14ac:dyDescent="0.2">
      <c r="U483" s="205"/>
      <c r="V483" s="205"/>
      <c r="W483" s="205"/>
      <c r="X483" s="205"/>
    </row>
    <row r="484" spans="21:24" x14ac:dyDescent="0.2">
      <c r="U484" s="205"/>
      <c r="V484" s="205"/>
      <c r="W484" s="205"/>
      <c r="X484" s="205"/>
    </row>
    <row r="485" spans="21:24" x14ac:dyDescent="0.2">
      <c r="U485" s="205"/>
      <c r="V485" s="205"/>
      <c r="W485" s="205"/>
      <c r="X485" s="205"/>
    </row>
    <row r="486" spans="21:24" x14ac:dyDescent="0.2">
      <c r="U486" s="205"/>
      <c r="V486" s="205"/>
      <c r="W486" s="205"/>
      <c r="X486" s="205"/>
    </row>
    <row r="487" spans="21:24" x14ac:dyDescent="0.2">
      <c r="U487" s="205"/>
      <c r="V487" s="205"/>
      <c r="W487" s="205"/>
      <c r="X487" s="205"/>
    </row>
    <row r="488" spans="21:24" x14ac:dyDescent="0.2">
      <c r="U488" s="205"/>
      <c r="V488" s="205"/>
      <c r="W488" s="205"/>
      <c r="X488" s="205"/>
    </row>
    <row r="489" spans="21:24" x14ac:dyDescent="0.2">
      <c r="U489" s="205"/>
      <c r="V489" s="205"/>
      <c r="W489" s="205"/>
      <c r="X489" s="205"/>
    </row>
    <row r="490" spans="21:24" x14ac:dyDescent="0.2">
      <c r="U490" s="205"/>
      <c r="V490" s="205"/>
      <c r="W490" s="205"/>
      <c r="X490" s="205"/>
    </row>
    <row r="491" spans="21:24" x14ac:dyDescent="0.2">
      <c r="U491" s="205"/>
      <c r="V491" s="205"/>
      <c r="W491" s="205"/>
      <c r="X491" s="205"/>
    </row>
    <row r="492" spans="21:24" x14ac:dyDescent="0.2">
      <c r="U492" s="205"/>
      <c r="V492" s="205"/>
      <c r="W492" s="205"/>
      <c r="X492" s="205"/>
    </row>
    <row r="493" spans="21:24" x14ac:dyDescent="0.2">
      <c r="U493" s="205"/>
      <c r="V493" s="205"/>
      <c r="W493" s="205"/>
      <c r="X493" s="205"/>
    </row>
    <row r="494" spans="21:24" x14ac:dyDescent="0.2">
      <c r="U494" s="205"/>
      <c r="V494" s="205"/>
      <c r="W494" s="205"/>
      <c r="X494" s="205"/>
    </row>
    <row r="495" spans="21:24" x14ac:dyDescent="0.2">
      <c r="U495" s="205"/>
      <c r="V495" s="205"/>
      <c r="W495" s="205"/>
      <c r="X495" s="205"/>
    </row>
    <row r="496" spans="21:24" x14ac:dyDescent="0.2">
      <c r="U496" s="205"/>
      <c r="V496" s="205"/>
      <c r="W496" s="205"/>
      <c r="X496" s="205"/>
    </row>
    <row r="497" spans="21:24" x14ac:dyDescent="0.2">
      <c r="U497" s="205"/>
      <c r="V497" s="205"/>
      <c r="W497" s="205"/>
      <c r="X497" s="205"/>
    </row>
    <row r="498" spans="21:24" x14ac:dyDescent="0.2">
      <c r="U498" s="205"/>
      <c r="V498" s="205"/>
      <c r="W498" s="205"/>
      <c r="X498" s="205"/>
    </row>
    <row r="499" spans="21:24" x14ac:dyDescent="0.2">
      <c r="U499" s="205"/>
      <c r="V499" s="205"/>
      <c r="W499" s="205"/>
      <c r="X499" s="205"/>
    </row>
    <row r="500" spans="21:24" x14ac:dyDescent="0.2">
      <c r="U500" s="205"/>
      <c r="V500" s="205"/>
      <c r="W500" s="205"/>
      <c r="X500" s="205"/>
    </row>
    <row r="501" spans="21:24" x14ac:dyDescent="0.2">
      <c r="U501" s="205"/>
      <c r="V501" s="205"/>
      <c r="W501" s="205"/>
      <c r="X501" s="205"/>
    </row>
    <row r="502" spans="21:24" x14ac:dyDescent="0.2">
      <c r="U502" s="205"/>
      <c r="V502" s="205"/>
      <c r="W502" s="205"/>
      <c r="X502" s="205"/>
    </row>
    <row r="503" spans="21:24" x14ac:dyDescent="0.2">
      <c r="U503" s="205"/>
      <c r="V503" s="205"/>
      <c r="W503" s="205"/>
      <c r="X503" s="205"/>
    </row>
    <row r="504" spans="21:24" x14ac:dyDescent="0.2">
      <c r="U504" s="205"/>
      <c r="V504" s="205"/>
      <c r="W504" s="205"/>
      <c r="X504" s="205"/>
    </row>
    <row r="505" spans="21:24" x14ac:dyDescent="0.2">
      <c r="U505" s="205"/>
      <c r="V505" s="205"/>
      <c r="W505" s="205"/>
      <c r="X505" s="205"/>
    </row>
    <row r="506" spans="21:24" x14ac:dyDescent="0.2">
      <c r="U506" s="205"/>
      <c r="V506" s="205"/>
      <c r="W506" s="205"/>
      <c r="X506" s="205"/>
    </row>
    <row r="507" spans="21:24" x14ac:dyDescent="0.2">
      <c r="U507" s="205"/>
      <c r="V507" s="205"/>
      <c r="W507" s="205"/>
      <c r="X507" s="205"/>
    </row>
    <row r="508" spans="21:24" x14ac:dyDescent="0.2">
      <c r="U508" s="205"/>
      <c r="V508" s="205"/>
      <c r="W508" s="205"/>
      <c r="X508" s="205"/>
    </row>
    <row r="509" spans="21:24" x14ac:dyDescent="0.2">
      <c r="U509" s="205"/>
      <c r="V509" s="205"/>
      <c r="W509" s="205"/>
      <c r="X509" s="205"/>
    </row>
    <row r="510" spans="21:24" x14ac:dyDescent="0.2">
      <c r="U510" s="205"/>
      <c r="V510" s="205"/>
      <c r="W510" s="205"/>
      <c r="X510" s="205"/>
    </row>
    <row r="511" spans="21:24" x14ac:dyDescent="0.2">
      <c r="U511" s="205"/>
      <c r="V511" s="205"/>
      <c r="W511" s="205"/>
      <c r="X511" s="205"/>
    </row>
    <row r="512" spans="21:24" x14ac:dyDescent="0.2">
      <c r="U512" s="205"/>
      <c r="V512" s="205"/>
      <c r="W512" s="205"/>
      <c r="X512" s="205"/>
    </row>
    <row r="513" spans="21:24" x14ac:dyDescent="0.2">
      <c r="U513" s="205"/>
      <c r="V513" s="205"/>
      <c r="W513" s="205"/>
      <c r="X513" s="205"/>
    </row>
    <row r="514" spans="21:24" x14ac:dyDescent="0.2">
      <c r="U514" s="205"/>
      <c r="V514" s="205"/>
      <c r="W514" s="205"/>
      <c r="X514" s="205"/>
    </row>
    <row r="515" spans="21:24" x14ac:dyDescent="0.2">
      <c r="U515" s="205"/>
      <c r="V515" s="205"/>
      <c r="W515" s="205"/>
      <c r="X515" s="205"/>
    </row>
    <row r="516" spans="21:24" x14ac:dyDescent="0.2">
      <c r="U516" s="205"/>
      <c r="V516" s="205"/>
      <c r="W516" s="205"/>
      <c r="X516" s="205"/>
    </row>
    <row r="517" spans="21:24" x14ac:dyDescent="0.2">
      <c r="U517" s="205"/>
      <c r="V517" s="205"/>
      <c r="W517" s="205"/>
      <c r="X517" s="205"/>
    </row>
    <row r="518" spans="21:24" x14ac:dyDescent="0.2">
      <c r="U518" s="205"/>
      <c r="V518" s="205"/>
      <c r="W518" s="205"/>
      <c r="X518" s="205"/>
    </row>
    <row r="519" spans="21:24" x14ac:dyDescent="0.2">
      <c r="U519" s="205"/>
      <c r="V519" s="205"/>
      <c r="W519" s="205"/>
      <c r="X519" s="205"/>
    </row>
    <row r="520" spans="21:24" x14ac:dyDescent="0.2">
      <c r="U520" s="205"/>
      <c r="V520" s="205"/>
      <c r="W520" s="205"/>
      <c r="X520" s="205"/>
    </row>
    <row r="521" spans="21:24" x14ac:dyDescent="0.2">
      <c r="U521" s="205"/>
      <c r="V521" s="205"/>
      <c r="W521" s="205"/>
      <c r="X521" s="205"/>
    </row>
    <row r="522" spans="21:24" x14ac:dyDescent="0.2">
      <c r="U522" s="205"/>
      <c r="V522" s="205"/>
      <c r="W522" s="205"/>
      <c r="X522" s="205"/>
    </row>
    <row r="523" spans="21:24" x14ac:dyDescent="0.2">
      <c r="U523" s="205"/>
      <c r="V523" s="205"/>
      <c r="W523" s="205"/>
      <c r="X523" s="205"/>
    </row>
    <row r="524" spans="21:24" x14ac:dyDescent="0.2">
      <c r="U524" s="205"/>
      <c r="V524" s="205"/>
      <c r="W524" s="205"/>
      <c r="X524" s="205"/>
    </row>
    <row r="525" spans="21:24" x14ac:dyDescent="0.2">
      <c r="U525" s="205"/>
      <c r="V525" s="205"/>
      <c r="W525" s="205"/>
      <c r="X525" s="205"/>
    </row>
    <row r="526" spans="21:24" x14ac:dyDescent="0.2">
      <c r="U526" s="205"/>
      <c r="V526" s="205"/>
      <c r="W526" s="205"/>
      <c r="X526" s="205"/>
    </row>
    <row r="527" spans="21:24" x14ac:dyDescent="0.2">
      <c r="U527" s="205"/>
      <c r="V527" s="205"/>
      <c r="W527" s="205"/>
      <c r="X527" s="205"/>
    </row>
    <row r="528" spans="21:24" x14ac:dyDescent="0.2">
      <c r="U528" s="205"/>
      <c r="V528" s="205"/>
      <c r="W528" s="205"/>
      <c r="X528" s="205"/>
    </row>
    <row r="529" spans="21:24" x14ac:dyDescent="0.2">
      <c r="U529" s="205"/>
      <c r="V529" s="205"/>
      <c r="W529" s="205"/>
      <c r="X529" s="205"/>
    </row>
    <row r="530" spans="21:24" x14ac:dyDescent="0.2">
      <c r="U530" s="205"/>
      <c r="V530" s="205"/>
      <c r="W530" s="205"/>
      <c r="X530" s="205"/>
    </row>
    <row r="531" spans="21:24" x14ac:dyDescent="0.2">
      <c r="U531" s="205"/>
      <c r="V531" s="205"/>
      <c r="W531" s="205"/>
      <c r="X531" s="205"/>
    </row>
    <row r="532" spans="21:24" x14ac:dyDescent="0.2">
      <c r="U532" s="205"/>
      <c r="V532" s="205"/>
      <c r="W532" s="205"/>
      <c r="X532" s="205"/>
    </row>
    <row r="533" spans="21:24" x14ac:dyDescent="0.2">
      <c r="U533" s="205"/>
      <c r="V533" s="205"/>
      <c r="W533" s="205"/>
      <c r="X533" s="205"/>
    </row>
    <row r="534" spans="21:24" x14ac:dyDescent="0.2">
      <c r="U534" s="205"/>
      <c r="V534" s="205"/>
      <c r="W534" s="205"/>
      <c r="X534" s="205"/>
    </row>
    <row r="535" spans="21:24" x14ac:dyDescent="0.2">
      <c r="U535" s="205"/>
      <c r="V535" s="205"/>
      <c r="W535" s="205"/>
      <c r="X535" s="205"/>
    </row>
    <row r="536" spans="21:24" x14ac:dyDescent="0.2">
      <c r="U536" s="205"/>
      <c r="V536" s="205"/>
      <c r="W536" s="205"/>
      <c r="X536" s="205"/>
    </row>
    <row r="537" spans="21:24" x14ac:dyDescent="0.2">
      <c r="U537" s="205"/>
      <c r="V537" s="205"/>
      <c r="W537" s="205"/>
      <c r="X537" s="205"/>
    </row>
    <row r="538" spans="21:24" x14ac:dyDescent="0.2">
      <c r="U538" s="205"/>
      <c r="V538" s="205"/>
      <c r="W538" s="205"/>
      <c r="X538" s="205"/>
    </row>
    <row r="539" spans="21:24" x14ac:dyDescent="0.2">
      <c r="U539" s="205"/>
      <c r="V539" s="205"/>
      <c r="W539" s="205"/>
      <c r="X539" s="205"/>
    </row>
    <row r="540" spans="21:24" x14ac:dyDescent="0.2">
      <c r="U540" s="205"/>
      <c r="V540" s="205"/>
      <c r="W540" s="205"/>
      <c r="X540" s="205"/>
    </row>
    <row r="541" spans="21:24" x14ac:dyDescent="0.2">
      <c r="U541" s="205"/>
      <c r="V541" s="205"/>
      <c r="W541" s="205"/>
      <c r="X541" s="205"/>
    </row>
    <row r="542" spans="21:24" x14ac:dyDescent="0.2">
      <c r="U542" s="205"/>
      <c r="V542" s="205"/>
      <c r="W542" s="205"/>
      <c r="X542" s="205"/>
    </row>
    <row r="543" spans="21:24" x14ac:dyDescent="0.2">
      <c r="U543" s="205"/>
      <c r="V543" s="205"/>
      <c r="W543" s="205"/>
      <c r="X543" s="205"/>
    </row>
    <row r="544" spans="21:24" x14ac:dyDescent="0.2">
      <c r="U544" s="205"/>
      <c r="V544" s="205"/>
      <c r="W544" s="205"/>
      <c r="X544" s="205"/>
    </row>
    <row r="545" spans="21:24" x14ac:dyDescent="0.2">
      <c r="U545" s="205"/>
      <c r="V545" s="205"/>
      <c r="W545" s="205"/>
      <c r="X545" s="205"/>
    </row>
    <row r="546" spans="21:24" x14ac:dyDescent="0.2">
      <c r="U546" s="205"/>
      <c r="V546" s="205"/>
      <c r="W546" s="205"/>
      <c r="X546" s="205"/>
    </row>
    <row r="547" spans="21:24" x14ac:dyDescent="0.2">
      <c r="U547" s="205"/>
      <c r="V547" s="205"/>
      <c r="W547" s="205"/>
      <c r="X547" s="205"/>
    </row>
    <row r="548" spans="21:24" x14ac:dyDescent="0.2">
      <c r="U548" s="205"/>
      <c r="V548" s="205"/>
      <c r="W548" s="205"/>
      <c r="X548" s="205"/>
    </row>
    <row r="549" spans="21:24" x14ac:dyDescent="0.2">
      <c r="U549" s="205"/>
      <c r="V549" s="205"/>
      <c r="W549" s="205"/>
      <c r="X549" s="205"/>
    </row>
    <row r="550" spans="21:24" x14ac:dyDescent="0.2">
      <c r="U550" s="205"/>
      <c r="V550" s="205"/>
      <c r="W550" s="205"/>
      <c r="X550" s="205"/>
    </row>
    <row r="551" spans="21:24" x14ac:dyDescent="0.2">
      <c r="U551" s="205"/>
      <c r="V551" s="205"/>
      <c r="W551" s="205"/>
      <c r="X551" s="205"/>
    </row>
    <row r="552" spans="21:24" x14ac:dyDescent="0.2">
      <c r="U552" s="205"/>
      <c r="V552" s="205"/>
      <c r="W552" s="205"/>
      <c r="X552" s="205"/>
    </row>
    <row r="553" spans="21:24" x14ac:dyDescent="0.2">
      <c r="U553" s="205"/>
      <c r="V553" s="205"/>
      <c r="W553" s="205"/>
      <c r="X553" s="205"/>
    </row>
    <row r="554" spans="21:24" x14ac:dyDescent="0.2">
      <c r="U554" s="205"/>
      <c r="V554" s="205"/>
      <c r="W554" s="205"/>
      <c r="X554" s="205"/>
    </row>
    <row r="555" spans="21:24" x14ac:dyDescent="0.2">
      <c r="U555" s="205"/>
      <c r="V555" s="205"/>
      <c r="W555" s="205"/>
      <c r="X555" s="205"/>
    </row>
    <row r="556" spans="21:24" x14ac:dyDescent="0.2">
      <c r="U556" s="205"/>
      <c r="V556" s="205"/>
      <c r="W556" s="205"/>
      <c r="X556" s="205"/>
    </row>
    <row r="557" spans="21:24" x14ac:dyDescent="0.2">
      <c r="U557" s="205"/>
      <c r="V557" s="205"/>
      <c r="W557" s="205"/>
      <c r="X557" s="205"/>
    </row>
    <row r="558" spans="21:24" x14ac:dyDescent="0.2">
      <c r="U558" s="205"/>
      <c r="V558" s="205"/>
      <c r="W558" s="205"/>
      <c r="X558" s="205"/>
    </row>
    <row r="559" spans="21:24" x14ac:dyDescent="0.2">
      <c r="U559" s="205"/>
      <c r="V559" s="205"/>
      <c r="W559" s="205"/>
      <c r="X559" s="205"/>
    </row>
    <row r="560" spans="21:24" x14ac:dyDescent="0.2">
      <c r="U560" s="205"/>
      <c r="V560" s="205"/>
      <c r="W560" s="205"/>
      <c r="X560" s="205"/>
    </row>
    <row r="561" spans="21:24" x14ac:dyDescent="0.2">
      <c r="U561" s="205"/>
      <c r="V561" s="205"/>
      <c r="W561" s="205"/>
      <c r="X561" s="205"/>
    </row>
    <row r="562" spans="21:24" x14ac:dyDescent="0.2">
      <c r="U562" s="205"/>
      <c r="V562" s="205"/>
      <c r="W562" s="205"/>
      <c r="X562" s="205"/>
    </row>
    <row r="563" spans="21:24" x14ac:dyDescent="0.2">
      <c r="U563" s="205"/>
      <c r="V563" s="205"/>
      <c r="W563" s="205"/>
      <c r="X563" s="205"/>
    </row>
    <row r="564" spans="21:24" x14ac:dyDescent="0.2">
      <c r="U564" s="205"/>
      <c r="V564" s="205"/>
      <c r="W564" s="205"/>
      <c r="X564" s="205"/>
    </row>
    <row r="565" spans="21:24" x14ac:dyDescent="0.2">
      <c r="U565" s="205"/>
      <c r="V565" s="205"/>
      <c r="W565" s="205"/>
      <c r="X565" s="205"/>
    </row>
    <row r="566" spans="21:24" x14ac:dyDescent="0.2">
      <c r="U566" s="205"/>
      <c r="V566" s="205"/>
      <c r="W566" s="205"/>
      <c r="X566" s="205"/>
    </row>
    <row r="567" spans="21:24" x14ac:dyDescent="0.2">
      <c r="U567" s="205"/>
      <c r="V567" s="205"/>
      <c r="W567" s="205"/>
      <c r="X567" s="205"/>
    </row>
    <row r="568" spans="21:24" x14ac:dyDescent="0.2">
      <c r="U568" s="205"/>
      <c r="V568" s="205"/>
      <c r="W568" s="205"/>
      <c r="X568" s="205"/>
    </row>
    <row r="569" spans="21:24" x14ac:dyDescent="0.2">
      <c r="U569" s="205"/>
      <c r="V569" s="205"/>
      <c r="W569" s="205"/>
      <c r="X569" s="205"/>
    </row>
    <row r="570" spans="21:24" x14ac:dyDescent="0.2">
      <c r="U570" s="205"/>
      <c r="V570" s="205"/>
      <c r="W570" s="205"/>
      <c r="X570" s="205"/>
    </row>
    <row r="571" spans="21:24" x14ac:dyDescent="0.2">
      <c r="U571" s="205"/>
      <c r="V571" s="205"/>
      <c r="W571" s="205"/>
      <c r="X571" s="205"/>
    </row>
    <row r="572" spans="21:24" x14ac:dyDescent="0.2">
      <c r="U572" s="205"/>
      <c r="V572" s="205"/>
      <c r="W572" s="205"/>
      <c r="X572" s="205"/>
    </row>
    <row r="573" spans="21:24" x14ac:dyDescent="0.2">
      <c r="U573" s="205"/>
      <c r="V573" s="205"/>
      <c r="W573" s="205"/>
      <c r="X573" s="205"/>
    </row>
    <row r="574" spans="21:24" x14ac:dyDescent="0.2">
      <c r="U574" s="205"/>
      <c r="V574" s="205"/>
      <c r="W574" s="205"/>
      <c r="X574" s="205"/>
    </row>
    <row r="575" spans="21:24" x14ac:dyDescent="0.2">
      <c r="U575" s="205"/>
      <c r="V575" s="205"/>
      <c r="W575" s="205"/>
      <c r="X575" s="205"/>
    </row>
    <row r="576" spans="21:24" x14ac:dyDescent="0.2">
      <c r="U576" s="205"/>
      <c r="V576" s="205"/>
      <c r="W576" s="205"/>
      <c r="X576" s="205"/>
    </row>
    <row r="577" spans="21:24" x14ac:dyDescent="0.2">
      <c r="U577" s="205"/>
      <c r="V577" s="205"/>
      <c r="W577" s="205"/>
      <c r="X577" s="205"/>
    </row>
    <row r="578" spans="21:24" x14ac:dyDescent="0.2">
      <c r="U578" s="205"/>
      <c r="V578" s="205"/>
      <c r="W578" s="205"/>
      <c r="X578" s="205"/>
    </row>
    <row r="579" spans="21:24" x14ac:dyDescent="0.2">
      <c r="U579" s="205"/>
      <c r="V579" s="205"/>
      <c r="W579" s="205"/>
      <c r="X579" s="205"/>
    </row>
    <row r="580" spans="21:24" x14ac:dyDescent="0.2">
      <c r="U580" s="205"/>
      <c r="V580" s="205"/>
      <c r="W580" s="205"/>
      <c r="X580" s="205"/>
    </row>
    <row r="581" spans="21:24" x14ac:dyDescent="0.2">
      <c r="U581" s="205"/>
      <c r="V581" s="205"/>
      <c r="W581" s="205"/>
      <c r="X581" s="205"/>
    </row>
    <row r="582" spans="21:24" x14ac:dyDescent="0.2">
      <c r="U582" s="205"/>
      <c r="V582" s="205"/>
      <c r="W582" s="205"/>
      <c r="X582" s="205"/>
    </row>
    <row r="583" spans="21:24" x14ac:dyDescent="0.2">
      <c r="U583" s="205"/>
      <c r="V583" s="205"/>
      <c r="W583" s="205"/>
      <c r="X583" s="205"/>
    </row>
    <row r="584" spans="21:24" x14ac:dyDescent="0.2">
      <c r="U584" s="205"/>
      <c r="V584" s="205"/>
      <c r="W584" s="205"/>
      <c r="X584" s="205"/>
    </row>
    <row r="585" spans="21:24" x14ac:dyDescent="0.2">
      <c r="U585" s="205"/>
      <c r="V585" s="205"/>
      <c r="W585" s="205"/>
      <c r="X585" s="205"/>
    </row>
    <row r="586" spans="21:24" x14ac:dyDescent="0.2">
      <c r="U586" s="205"/>
      <c r="V586" s="205"/>
      <c r="W586" s="205"/>
      <c r="X586" s="205"/>
    </row>
    <row r="587" spans="21:24" x14ac:dyDescent="0.2">
      <c r="U587" s="205"/>
      <c r="V587" s="205"/>
      <c r="W587" s="205"/>
      <c r="X587" s="205"/>
    </row>
    <row r="588" spans="21:24" x14ac:dyDescent="0.2">
      <c r="U588" s="205"/>
      <c r="V588" s="205"/>
      <c r="W588" s="205"/>
      <c r="X588" s="205"/>
    </row>
    <row r="589" spans="21:24" x14ac:dyDescent="0.2">
      <c r="U589" s="205"/>
      <c r="V589" s="205"/>
      <c r="W589" s="205"/>
      <c r="X589" s="205"/>
    </row>
    <row r="590" spans="21:24" x14ac:dyDescent="0.2">
      <c r="U590" s="205"/>
      <c r="V590" s="205"/>
      <c r="W590" s="205"/>
      <c r="X590" s="205"/>
    </row>
    <row r="591" spans="21:24" x14ac:dyDescent="0.2">
      <c r="U591" s="205"/>
      <c r="V591" s="205"/>
      <c r="W591" s="205"/>
      <c r="X591" s="205"/>
    </row>
    <row r="592" spans="21:24" x14ac:dyDescent="0.2">
      <c r="U592" s="205"/>
      <c r="V592" s="205"/>
      <c r="W592" s="205"/>
      <c r="X592" s="205"/>
    </row>
    <row r="593" spans="21:24" x14ac:dyDescent="0.2">
      <c r="U593" s="205"/>
      <c r="V593" s="205"/>
      <c r="W593" s="205"/>
      <c r="X593" s="205"/>
    </row>
    <row r="594" spans="21:24" x14ac:dyDescent="0.2">
      <c r="U594" s="205"/>
      <c r="V594" s="205"/>
      <c r="W594" s="205"/>
      <c r="X594" s="205"/>
    </row>
    <row r="595" spans="21:24" x14ac:dyDescent="0.2">
      <c r="U595" s="205"/>
      <c r="V595" s="205"/>
      <c r="W595" s="205"/>
      <c r="X595" s="205"/>
    </row>
    <row r="596" spans="21:24" x14ac:dyDescent="0.2">
      <c r="U596" s="205"/>
      <c r="V596" s="205"/>
      <c r="W596" s="205"/>
      <c r="X596" s="205"/>
    </row>
    <row r="597" spans="21:24" x14ac:dyDescent="0.2">
      <c r="U597" s="205"/>
      <c r="V597" s="205"/>
      <c r="W597" s="205"/>
      <c r="X597" s="205"/>
    </row>
    <row r="598" spans="21:24" x14ac:dyDescent="0.2">
      <c r="U598" s="205"/>
      <c r="V598" s="205"/>
      <c r="W598" s="205"/>
      <c r="X598" s="205"/>
    </row>
    <row r="599" spans="21:24" x14ac:dyDescent="0.2">
      <c r="U599" s="205"/>
      <c r="V599" s="205"/>
      <c r="W599" s="205"/>
      <c r="X599" s="205"/>
    </row>
    <row r="600" spans="21:24" x14ac:dyDescent="0.2">
      <c r="U600" s="205"/>
      <c r="V600" s="205"/>
      <c r="W600" s="205"/>
      <c r="X600" s="205"/>
    </row>
    <row r="601" spans="21:24" x14ac:dyDescent="0.2">
      <c r="U601" s="205"/>
      <c r="V601" s="205"/>
      <c r="W601" s="205"/>
      <c r="X601" s="205"/>
    </row>
    <row r="602" spans="21:24" x14ac:dyDescent="0.2">
      <c r="U602" s="205"/>
      <c r="V602" s="205"/>
      <c r="W602" s="205"/>
      <c r="X602" s="205"/>
    </row>
    <row r="603" spans="21:24" x14ac:dyDescent="0.2">
      <c r="U603" s="205"/>
      <c r="V603" s="205"/>
      <c r="W603" s="205"/>
      <c r="X603" s="205"/>
    </row>
    <row r="604" spans="21:24" x14ac:dyDescent="0.2">
      <c r="U604" s="205"/>
      <c r="V604" s="205"/>
      <c r="W604" s="205"/>
      <c r="X604" s="205"/>
    </row>
    <row r="605" spans="21:24" x14ac:dyDescent="0.2">
      <c r="U605" s="205"/>
      <c r="V605" s="205"/>
      <c r="W605" s="205"/>
      <c r="X605" s="205"/>
    </row>
    <row r="606" spans="21:24" x14ac:dyDescent="0.2">
      <c r="U606" s="205"/>
      <c r="V606" s="205"/>
      <c r="W606" s="205"/>
      <c r="X606" s="205"/>
    </row>
    <row r="607" spans="21:24" x14ac:dyDescent="0.2">
      <c r="U607" s="205"/>
      <c r="V607" s="205"/>
      <c r="W607" s="205"/>
      <c r="X607" s="205"/>
    </row>
    <row r="608" spans="21:24" x14ac:dyDescent="0.2">
      <c r="U608" s="205"/>
      <c r="V608" s="205"/>
      <c r="W608" s="205"/>
      <c r="X608" s="205"/>
    </row>
    <row r="609" spans="21:24" x14ac:dyDescent="0.2">
      <c r="U609" s="205"/>
      <c r="V609" s="205"/>
      <c r="W609" s="205"/>
      <c r="X609" s="205"/>
    </row>
    <row r="610" spans="21:24" x14ac:dyDescent="0.2">
      <c r="U610" s="205"/>
      <c r="V610" s="205"/>
      <c r="W610" s="205"/>
      <c r="X610" s="205"/>
    </row>
    <row r="611" spans="21:24" x14ac:dyDescent="0.2">
      <c r="U611" s="205"/>
      <c r="V611" s="205"/>
      <c r="W611" s="205"/>
      <c r="X611" s="205"/>
    </row>
    <row r="612" spans="21:24" x14ac:dyDescent="0.2">
      <c r="U612" s="205"/>
      <c r="V612" s="205"/>
      <c r="W612" s="205"/>
      <c r="X612" s="205"/>
    </row>
    <row r="613" spans="21:24" x14ac:dyDescent="0.2">
      <c r="U613" s="205"/>
      <c r="V613" s="205"/>
      <c r="W613" s="205"/>
      <c r="X613" s="205"/>
    </row>
    <row r="614" spans="21:24" x14ac:dyDescent="0.2">
      <c r="U614" s="205"/>
      <c r="V614" s="205"/>
      <c r="W614" s="205"/>
      <c r="X614" s="205"/>
    </row>
    <row r="615" spans="21:24" x14ac:dyDescent="0.2">
      <c r="U615" s="205"/>
      <c r="V615" s="205"/>
      <c r="W615" s="205"/>
      <c r="X615" s="205"/>
    </row>
    <row r="616" spans="21:24" x14ac:dyDescent="0.2">
      <c r="U616" s="205"/>
      <c r="V616" s="205"/>
      <c r="W616" s="205"/>
      <c r="X616" s="205"/>
    </row>
    <row r="617" spans="21:24" x14ac:dyDescent="0.2">
      <c r="U617" s="205"/>
      <c r="V617" s="205"/>
      <c r="W617" s="205"/>
      <c r="X617" s="205"/>
    </row>
    <row r="618" spans="21:24" x14ac:dyDescent="0.2">
      <c r="U618" s="205"/>
      <c r="V618" s="205"/>
      <c r="W618" s="205"/>
      <c r="X618" s="205"/>
    </row>
    <row r="619" spans="21:24" x14ac:dyDescent="0.2">
      <c r="U619" s="205"/>
      <c r="V619" s="205"/>
      <c r="W619" s="205"/>
      <c r="X619" s="205"/>
    </row>
    <row r="620" spans="21:24" x14ac:dyDescent="0.2">
      <c r="U620" s="205"/>
      <c r="V620" s="205"/>
      <c r="W620" s="205"/>
      <c r="X620" s="205"/>
    </row>
    <row r="621" spans="21:24" x14ac:dyDescent="0.2">
      <c r="U621" s="205"/>
      <c r="V621" s="205"/>
      <c r="W621" s="205"/>
      <c r="X621" s="205"/>
    </row>
    <row r="622" spans="21:24" x14ac:dyDescent="0.2">
      <c r="U622" s="205"/>
      <c r="V622" s="205"/>
      <c r="W622" s="205"/>
      <c r="X622" s="205"/>
    </row>
    <row r="623" spans="21:24" x14ac:dyDescent="0.2">
      <c r="U623" s="205"/>
      <c r="V623" s="205"/>
      <c r="W623" s="205"/>
      <c r="X623" s="205"/>
    </row>
    <row r="624" spans="21:24" x14ac:dyDescent="0.2">
      <c r="U624" s="205"/>
      <c r="V624" s="205"/>
      <c r="W624" s="205"/>
      <c r="X624" s="205"/>
    </row>
    <row r="625" spans="21:24" x14ac:dyDescent="0.2">
      <c r="U625" s="205"/>
      <c r="V625" s="205"/>
      <c r="W625" s="205"/>
      <c r="X625" s="205"/>
    </row>
    <row r="626" spans="21:24" x14ac:dyDescent="0.2">
      <c r="U626" s="205"/>
      <c r="V626" s="205"/>
      <c r="W626" s="205"/>
      <c r="X626" s="205"/>
    </row>
    <row r="627" spans="21:24" x14ac:dyDescent="0.2">
      <c r="U627" s="205"/>
      <c r="V627" s="205"/>
      <c r="W627" s="205"/>
      <c r="X627" s="205"/>
    </row>
    <row r="628" spans="21:24" x14ac:dyDescent="0.2">
      <c r="U628" s="205"/>
      <c r="V628" s="205"/>
      <c r="W628" s="205"/>
      <c r="X628" s="205"/>
    </row>
    <row r="629" spans="21:24" x14ac:dyDescent="0.2">
      <c r="U629" s="205"/>
      <c r="V629" s="205"/>
      <c r="W629" s="205"/>
      <c r="X629" s="205"/>
    </row>
    <row r="630" spans="21:24" x14ac:dyDescent="0.2">
      <c r="U630" s="205"/>
      <c r="V630" s="205"/>
      <c r="W630" s="205"/>
      <c r="X630" s="205"/>
    </row>
    <row r="631" spans="21:24" x14ac:dyDescent="0.2">
      <c r="U631" s="205"/>
      <c r="V631" s="205"/>
      <c r="W631" s="205"/>
      <c r="X631" s="205"/>
    </row>
    <row r="632" spans="21:24" x14ac:dyDescent="0.2">
      <c r="U632" s="205"/>
      <c r="V632" s="205"/>
      <c r="W632" s="205"/>
      <c r="X632" s="205"/>
    </row>
    <row r="633" spans="21:24" x14ac:dyDescent="0.2">
      <c r="U633" s="205"/>
      <c r="V633" s="205"/>
      <c r="W633" s="205"/>
      <c r="X633" s="205"/>
    </row>
    <row r="634" spans="21:24" x14ac:dyDescent="0.2">
      <c r="U634" s="205"/>
      <c r="V634" s="205"/>
      <c r="W634" s="205"/>
      <c r="X634" s="205"/>
    </row>
    <row r="635" spans="21:24" x14ac:dyDescent="0.2">
      <c r="U635" s="205"/>
      <c r="V635" s="205"/>
      <c r="W635" s="205"/>
      <c r="X635" s="205"/>
    </row>
    <row r="636" spans="21:24" x14ac:dyDescent="0.2">
      <c r="U636" s="205"/>
      <c r="V636" s="205"/>
      <c r="W636" s="205"/>
      <c r="X636" s="205"/>
    </row>
    <row r="637" spans="21:24" x14ac:dyDescent="0.2">
      <c r="U637" s="205"/>
      <c r="V637" s="205"/>
      <c r="W637" s="205"/>
      <c r="X637" s="205"/>
    </row>
    <row r="638" spans="21:24" x14ac:dyDescent="0.2">
      <c r="U638" s="205"/>
      <c r="V638" s="205"/>
      <c r="W638" s="205"/>
      <c r="X638" s="205"/>
    </row>
    <row r="639" spans="21:24" x14ac:dyDescent="0.2">
      <c r="U639" s="205"/>
      <c r="V639" s="205"/>
      <c r="W639" s="205"/>
      <c r="X639" s="205"/>
    </row>
    <row r="640" spans="21:24" x14ac:dyDescent="0.2">
      <c r="U640" s="205"/>
      <c r="V640" s="205"/>
      <c r="W640" s="205"/>
      <c r="X640" s="205"/>
    </row>
    <row r="641" spans="21:24" x14ac:dyDescent="0.2">
      <c r="U641" s="205"/>
      <c r="V641" s="205"/>
      <c r="W641" s="205"/>
      <c r="X641" s="205"/>
    </row>
    <row r="642" spans="21:24" x14ac:dyDescent="0.2">
      <c r="U642" s="205"/>
      <c r="V642" s="205"/>
      <c r="W642" s="205"/>
      <c r="X642" s="205"/>
    </row>
    <row r="643" spans="21:24" x14ac:dyDescent="0.2">
      <c r="U643" s="205"/>
      <c r="V643" s="205"/>
      <c r="W643" s="205"/>
      <c r="X643" s="205"/>
    </row>
    <row r="644" spans="21:24" x14ac:dyDescent="0.2">
      <c r="U644" s="205"/>
      <c r="V644" s="205"/>
      <c r="W644" s="205"/>
      <c r="X644" s="205"/>
    </row>
    <row r="645" spans="21:24" x14ac:dyDescent="0.2">
      <c r="U645" s="205"/>
      <c r="V645" s="205"/>
      <c r="W645" s="205"/>
      <c r="X645" s="205"/>
    </row>
    <row r="646" spans="21:24" x14ac:dyDescent="0.2">
      <c r="U646" s="205"/>
      <c r="V646" s="205"/>
      <c r="W646" s="205"/>
      <c r="X646" s="205"/>
    </row>
    <row r="647" spans="21:24" x14ac:dyDescent="0.2">
      <c r="U647" s="205"/>
      <c r="V647" s="205"/>
      <c r="W647" s="205"/>
      <c r="X647" s="205"/>
    </row>
    <row r="648" spans="21:24" x14ac:dyDescent="0.2">
      <c r="U648" s="205"/>
      <c r="V648" s="205"/>
      <c r="W648" s="205"/>
      <c r="X648" s="205"/>
    </row>
    <row r="649" spans="21:24" x14ac:dyDescent="0.2">
      <c r="U649" s="205"/>
      <c r="V649" s="205"/>
      <c r="W649" s="205"/>
      <c r="X649" s="205"/>
    </row>
    <row r="650" spans="21:24" x14ac:dyDescent="0.2">
      <c r="U650" s="205"/>
      <c r="V650" s="205"/>
      <c r="W650" s="205"/>
      <c r="X650" s="205"/>
    </row>
    <row r="651" spans="21:24" x14ac:dyDescent="0.2">
      <c r="U651" s="205"/>
      <c r="V651" s="205"/>
      <c r="W651" s="205"/>
      <c r="X651" s="205"/>
    </row>
    <row r="652" spans="21:24" x14ac:dyDescent="0.2">
      <c r="U652" s="205"/>
      <c r="V652" s="205"/>
      <c r="W652" s="205"/>
      <c r="X652" s="205"/>
    </row>
    <row r="653" spans="21:24" x14ac:dyDescent="0.2">
      <c r="U653" s="205"/>
      <c r="V653" s="205"/>
      <c r="W653" s="205"/>
      <c r="X653" s="205"/>
    </row>
    <row r="654" spans="21:24" x14ac:dyDescent="0.2">
      <c r="U654" s="205"/>
      <c r="V654" s="205"/>
      <c r="W654" s="205"/>
      <c r="X654" s="205"/>
    </row>
    <row r="655" spans="21:24" x14ac:dyDescent="0.2">
      <c r="U655" s="205"/>
      <c r="V655" s="205"/>
      <c r="W655" s="205"/>
      <c r="X655" s="205"/>
    </row>
    <row r="656" spans="21:24" x14ac:dyDescent="0.2">
      <c r="U656" s="205"/>
      <c r="V656" s="205"/>
      <c r="W656" s="205"/>
      <c r="X656" s="205"/>
    </row>
    <row r="657" spans="21:24" x14ac:dyDescent="0.2">
      <c r="U657" s="205"/>
      <c r="V657" s="205"/>
      <c r="W657" s="205"/>
      <c r="X657" s="205"/>
    </row>
    <row r="658" spans="21:24" x14ac:dyDescent="0.2">
      <c r="U658" s="205"/>
      <c r="V658" s="205"/>
      <c r="W658" s="205"/>
      <c r="X658" s="205"/>
    </row>
    <row r="659" spans="21:24" x14ac:dyDescent="0.2">
      <c r="U659" s="205"/>
      <c r="V659" s="205"/>
      <c r="W659" s="205"/>
      <c r="X659" s="205"/>
    </row>
    <row r="660" spans="21:24" x14ac:dyDescent="0.2">
      <c r="U660" s="205"/>
      <c r="V660" s="205"/>
      <c r="W660" s="205"/>
      <c r="X660" s="205"/>
    </row>
    <row r="661" spans="21:24" x14ac:dyDescent="0.2">
      <c r="U661" s="205"/>
      <c r="V661" s="205"/>
      <c r="W661" s="205"/>
      <c r="X661" s="205"/>
    </row>
    <row r="662" spans="21:24" x14ac:dyDescent="0.2">
      <c r="U662" s="205"/>
      <c r="V662" s="205"/>
      <c r="W662" s="205"/>
      <c r="X662" s="205"/>
    </row>
    <row r="663" spans="21:24" x14ac:dyDescent="0.2">
      <c r="U663" s="205"/>
      <c r="V663" s="205"/>
      <c r="W663" s="205"/>
      <c r="X663" s="205"/>
    </row>
    <row r="664" spans="21:24" x14ac:dyDescent="0.2">
      <c r="U664" s="205"/>
      <c r="V664" s="205"/>
      <c r="W664" s="205"/>
      <c r="X664" s="205"/>
    </row>
    <row r="665" spans="21:24" x14ac:dyDescent="0.2">
      <c r="U665" s="205"/>
      <c r="V665" s="205"/>
      <c r="W665" s="205"/>
      <c r="X665" s="205"/>
    </row>
    <row r="666" spans="21:24" x14ac:dyDescent="0.2">
      <c r="U666" s="205"/>
      <c r="V666" s="205"/>
      <c r="W666" s="205"/>
      <c r="X666" s="205"/>
    </row>
    <row r="667" spans="21:24" x14ac:dyDescent="0.2">
      <c r="U667" s="205"/>
      <c r="V667" s="205"/>
      <c r="W667" s="205"/>
      <c r="X667" s="205"/>
    </row>
    <row r="668" spans="21:24" x14ac:dyDescent="0.2">
      <c r="U668" s="205"/>
      <c r="V668" s="205"/>
      <c r="W668" s="205"/>
      <c r="X668" s="205"/>
    </row>
    <row r="669" spans="21:24" x14ac:dyDescent="0.2">
      <c r="U669" s="205"/>
      <c r="V669" s="205"/>
      <c r="W669" s="205"/>
      <c r="X669" s="205"/>
    </row>
    <row r="670" spans="21:24" x14ac:dyDescent="0.2">
      <c r="U670" s="205"/>
      <c r="V670" s="205"/>
      <c r="W670" s="205"/>
      <c r="X670" s="205"/>
    </row>
    <row r="671" spans="21:24" x14ac:dyDescent="0.2">
      <c r="U671" s="205"/>
      <c r="V671" s="205"/>
      <c r="W671" s="205"/>
      <c r="X671" s="205"/>
    </row>
    <row r="672" spans="21:24" x14ac:dyDescent="0.2">
      <c r="U672" s="205"/>
      <c r="V672" s="205"/>
      <c r="W672" s="205"/>
      <c r="X672" s="205"/>
    </row>
    <row r="673" spans="21:24" x14ac:dyDescent="0.2">
      <c r="U673" s="205"/>
      <c r="V673" s="205"/>
      <c r="W673" s="205"/>
      <c r="X673" s="205"/>
    </row>
    <row r="674" spans="21:24" x14ac:dyDescent="0.2">
      <c r="U674" s="205"/>
      <c r="V674" s="205"/>
      <c r="W674" s="205"/>
      <c r="X674" s="205"/>
    </row>
    <row r="675" spans="21:24" x14ac:dyDescent="0.2">
      <c r="U675" s="205"/>
      <c r="V675" s="205"/>
      <c r="W675" s="205"/>
      <c r="X675" s="205"/>
    </row>
    <row r="676" spans="21:24" x14ac:dyDescent="0.2">
      <c r="U676" s="205"/>
      <c r="V676" s="205"/>
      <c r="W676" s="205"/>
      <c r="X676" s="205"/>
    </row>
    <row r="677" spans="21:24" x14ac:dyDescent="0.2">
      <c r="U677" s="205"/>
      <c r="V677" s="205"/>
      <c r="W677" s="205"/>
      <c r="X677" s="205"/>
    </row>
    <row r="678" spans="21:24" x14ac:dyDescent="0.2">
      <c r="U678" s="205"/>
      <c r="V678" s="205"/>
      <c r="W678" s="205"/>
      <c r="X678" s="205"/>
    </row>
    <row r="679" spans="21:24" x14ac:dyDescent="0.2">
      <c r="U679" s="205"/>
      <c r="V679" s="205"/>
      <c r="W679" s="205"/>
      <c r="X679" s="205"/>
    </row>
    <row r="680" spans="21:24" x14ac:dyDescent="0.2">
      <c r="U680" s="205"/>
      <c r="V680" s="205"/>
      <c r="W680" s="205"/>
      <c r="X680" s="205"/>
    </row>
    <row r="681" spans="21:24" x14ac:dyDescent="0.2">
      <c r="U681" s="205"/>
      <c r="V681" s="205"/>
      <c r="W681" s="205"/>
      <c r="X681" s="205"/>
    </row>
    <row r="682" spans="21:24" x14ac:dyDescent="0.2">
      <c r="U682" s="205"/>
      <c r="V682" s="205"/>
      <c r="W682" s="205"/>
      <c r="X682" s="205"/>
    </row>
    <row r="683" spans="21:24" x14ac:dyDescent="0.2">
      <c r="U683" s="205"/>
      <c r="V683" s="205"/>
      <c r="W683" s="205"/>
      <c r="X683" s="205"/>
    </row>
    <row r="684" spans="21:24" x14ac:dyDescent="0.2">
      <c r="U684" s="205"/>
      <c r="V684" s="205"/>
      <c r="W684" s="205"/>
      <c r="X684" s="205"/>
    </row>
    <row r="685" spans="21:24" x14ac:dyDescent="0.2">
      <c r="U685" s="205"/>
      <c r="V685" s="205"/>
      <c r="W685" s="205"/>
      <c r="X685" s="205"/>
    </row>
    <row r="686" spans="21:24" x14ac:dyDescent="0.2">
      <c r="U686" s="205"/>
      <c r="V686" s="205"/>
      <c r="W686" s="205"/>
      <c r="X686" s="205"/>
    </row>
    <row r="687" spans="21:24" x14ac:dyDescent="0.2">
      <c r="U687" s="205"/>
      <c r="V687" s="205"/>
      <c r="W687" s="205"/>
      <c r="X687" s="205"/>
    </row>
    <row r="688" spans="21:24" x14ac:dyDescent="0.2">
      <c r="U688" s="205"/>
      <c r="V688" s="205"/>
      <c r="W688" s="205"/>
      <c r="X688" s="205"/>
    </row>
    <row r="689" spans="21:24" x14ac:dyDescent="0.2">
      <c r="U689" s="205"/>
      <c r="V689" s="205"/>
      <c r="W689" s="205"/>
      <c r="X689" s="205"/>
    </row>
    <row r="690" spans="21:24" x14ac:dyDescent="0.2">
      <c r="U690" s="205"/>
      <c r="V690" s="205"/>
      <c r="W690" s="205"/>
      <c r="X690" s="205"/>
    </row>
    <row r="691" spans="21:24" x14ac:dyDescent="0.2">
      <c r="U691" s="205"/>
      <c r="V691" s="205"/>
      <c r="W691" s="205"/>
      <c r="X691" s="205"/>
    </row>
    <row r="692" spans="21:24" x14ac:dyDescent="0.2">
      <c r="U692" s="205"/>
      <c r="V692" s="205"/>
      <c r="W692" s="205"/>
      <c r="X692" s="205"/>
    </row>
    <row r="693" spans="21:24" x14ac:dyDescent="0.2">
      <c r="U693" s="205"/>
      <c r="V693" s="205"/>
      <c r="W693" s="205"/>
      <c r="X693" s="205"/>
    </row>
    <row r="694" spans="21:24" x14ac:dyDescent="0.2">
      <c r="U694" s="205"/>
      <c r="V694" s="205"/>
      <c r="W694" s="205"/>
      <c r="X694" s="205"/>
    </row>
    <row r="695" spans="21:24" x14ac:dyDescent="0.2">
      <c r="U695" s="205"/>
      <c r="V695" s="205"/>
      <c r="W695" s="205"/>
      <c r="X695" s="205"/>
    </row>
    <row r="696" spans="21:24" x14ac:dyDescent="0.2">
      <c r="U696" s="205"/>
      <c r="V696" s="205"/>
      <c r="W696" s="205"/>
      <c r="X696" s="205"/>
    </row>
    <row r="697" spans="21:24" x14ac:dyDescent="0.2">
      <c r="U697" s="205"/>
      <c r="V697" s="205"/>
      <c r="W697" s="205"/>
      <c r="X697" s="205"/>
    </row>
    <row r="698" spans="21:24" x14ac:dyDescent="0.2">
      <c r="U698" s="205"/>
      <c r="V698" s="205"/>
      <c r="W698" s="205"/>
      <c r="X698" s="205"/>
    </row>
    <row r="699" spans="21:24" x14ac:dyDescent="0.2">
      <c r="U699" s="205"/>
      <c r="V699" s="205"/>
      <c r="W699" s="205"/>
      <c r="X699" s="205"/>
    </row>
    <row r="700" spans="21:24" x14ac:dyDescent="0.2">
      <c r="U700" s="205"/>
      <c r="V700" s="205"/>
      <c r="W700" s="205"/>
      <c r="X700" s="205"/>
    </row>
    <row r="701" spans="21:24" x14ac:dyDescent="0.2">
      <c r="U701" s="205"/>
      <c r="V701" s="205"/>
      <c r="W701" s="205"/>
      <c r="X701" s="205"/>
    </row>
    <row r="702" spans="21:24" x14ac:dyDescent="0.2">
      <c r="U702" s="205"/>
      <c r="V702" s="205"/>
      <c r="W702" s="205"/>
      <c r="X702" s="205"/>
    </row>
    <row r="703" spans="21:24" x14ac:dyDescent="0.2">
      <c r="U703" s="205"/>
      <c r="V703" s="205"/>
      <c r="W703" s="205"/>
      <c r="X703" s="205"/>
    </row>
    <row r="704" spans="21:24" x14ac:dyDescent="0.2">
      <c r="U704" s="205"/>
      <c r="V704" s="205"/>
      <c r="W704" s="205"/>
      <c r="X704" s="205"/>
    </row>
    <row r="705" spans="21:24" x14ac:dyDescent="0.2">
      <c r="U705" s="205"/>
      <c r="V705" s="205"/>
      <c r="W705" s="205"/>
      <c r="X705" s="205"/>
    </row>
    <row r="706" spans="21:24" x14ac:dyDescent="0.2">
      <c r="U706" s="205"/>
      <c r="V706" s="205"/>
      <c r="W706" s="205"/>
      <c r="X706" s="205"/>
    </row>
    <row r="707" spans="21:24" x14ac:dyDescent="0.2">
      <c r="U707" s="205"/>
      <c r="V707" s="205"/>
      <c r="W707" s="205"/>
      <c r="X707" s="205"/>
    </row>
    <row r="708" spans="21:24" x14ac:dyDescent="0.2">
      <c r="U708" s="205"/>
      <c r="V708" s="205"/>
      <c r="W708" s="205"/>
      <c r="X708" s="205"/>
    </row>
    <row r="709" spans="21:24" x14ac:dyDescent="0.2">
      <c r="U709" s="205"/>
      <c r="V709" s="205"/>
      <c r="W709" s="205"/>
      <c r="X709" s="205"/>
    </row>
    <row r="710" spans="21:24" x14ac:dyDescent="0.2">
      <c r="U710" s="205"/>
      <c r="V710" s="205"/>
      <c r="W710" s="205"/>
      <c r="X710" s="205"/>
    </row>
    <row r="711" spans="21:24" x14ac:dyDescent="0.2">
      <c r="U711" s="205"/>
      <c r="V711" s="205"/>
      <c r="W711" s="205"/>
      <c r="X711" s="205"/>
    </row>
    <row r="712" spans="21:24" x14ac:dyDescent="0.2">
      <c r="U712" s="205"/>
      <c r="V712" s="205"/>
      <c r="W712" s="205"/>
      <c r="X712" s="205"/>
    </row>
    <row r="713" spans="21:24" x14ac:dyDescent="0.2">
      <c r="U713" s="205"/>
      <c r="V713" s="205"/>
      <c r="W713" s="205"/>
      <c r="X713" s="205"/>
    </row>
    <row r="714" spans="21:24" x14ac:dyDescent="0.2">
      <c r="U714" s="205"/>
      <c r="V714" s="205"/>
      <c r="W714" s="205"/>
      <c r="X714" s="205"/>
    </row>
    <row r="715" spans="21:24" x14ac:dyDescent="0.2">
      <c r="U715" s="205"/>
      <c r="V715" s="205"/>
      <c r="W715" s="205"/>
      <c r="X715" s="205"/>
    </row>
    <row r="716" spans="21:24" x14ac:dyDescent="0.2">
      <c r="U716" s="205"/>
      <c r="V716" s="205"/>
      <c r="W716" s="205"/>
      <c r="X716" s="205"/>
    </row>
    <row r="717" spans="21:24" x14ac:dyDescent="0.2">
      <c r="U717" s="205"/>
      <c r="V717" s="205"/>
      <c r="W717" s="205"/>
      <c r="X717" s="205"/>
    </row>
    <row r="718" spans="21:24" x14ac:dyDescent="0.2">
      <c r="U718" s="205"/>
      <c r="V718" s="205"/>
      <c r="W718" s="205"/>
      <c r="X718" s="205"/>
    </row>
    <row r="719" spans="21:24" x14ac:dyDescent="0.2">
      <c r="U719" s="205"/>
      <c r="V719" s="205"/>
      <c r="W719" s="205"/>
      <c r="X719" s="205"/>
    </row>
    <row r="720" spans="21:24" x14ac:dyDescent="0.2">
      <c r="U720" s="205"/>
      <c r="V720" s="205"/>
      <c r="W720" s="205"/>
      <c r="X720" s="205"/>
    </row>
    <row r="721" spans="21:24" x14ac:dyDescent="0.2">
      <c r="U721" s="205"/>
      <c r="V721" s="205"/>
      <c r="W721" s="205"/>
      <c r="X721" s="205"/>
    </row>
    <row r="722" spans="21:24" x14ac:dyDescent="0.2">
      <c r="U722" s="205"/>
      <c r="V722" s="205"/>
      <c r="W722" s="205"/>
      <c r="X722" s="205"/>
    </row>
    <row r="723" spans="21:24" x14ac:dyDescent="0.2">
      <c r="U723" s="205"/>
      <c r="V723" s="205"/>
      <c r="W723" s="205"/>
      <c r="X723" s="205"/>
    </row>
    <row r="724" spans="21:24" x14ac:dyDescent="0.2">
      <c r="U724" s="205"/>
      <c r="V724" s="205"/>
      <c r="W724" s="205"/>
      <c r="X724" s="205"/>
    </row>
    <row r="725" spans="21:24" x14ac:dyDescent="0.2">
      <c r="U725" s="205"/>
      <c r="V725" s="205"/>
      <c r="W725" s="205"/>
      <c r="X725" s="205"/>
    </row>
    <row r="726" spans="21:24" x14ac:dyDescent="0.2">
      <c r="U726" s="205"/>
      <c r="V726" s="205"/>
      <c r="W726" s="205"/>
      <c r="X726" s="205"/>
    </row>
    <row r="727" spans="21:24" x14ac:dyDescent="0.2">
      <c r="U727" s="205"/>
      <c r="V727" s="205"/>
      <c r="W727" s="205"/>
      <c r="X727" s="205"/>
    </row>
    <row r="728" spans="21:24" x14ac:dyDescent="0.2">
      <c r="U728" s="205"/>
      <c r="V728" s="205"/>
      <c r="W728" s="205"/>
      <c r="X728" s="205"/>
    </row>
    <row r="729" spans="21:24" x14ac:dyDescent="0.2">
      <c r="U729" s="205"/>
      <c r="V729" s="205"/>
      <c r="W729" s="205"/>
      <c r="X729" s="205"/>
    </row>
    <row r="730" spans="21:24" x14ac:dyDescent="0.2">
      <c r="U730" s="205"/>
      <c r="V730" s="205"/>
      <c r="W730" s="205"/>
      <c r="X730" s="205"/>
    </row>
    <row r="731" spans="21:24" x14ac:dyDescent="0.2">
      <c r="U731" s="205"/>
      <c r="V731" s="205"/>
      <c r="W731" s="205"/>
      <c r="X731" s="205"/>
    </row>
    <row r="732" spans="21:24" x14ac:dyDescent="0.2">
      <c r="U732" s="205"/>
      <c r="V732" s="205"/>
      <c r="W732" s="205"/>
      <c r="X732" s="205"/>
    </row>
    <row r="733" spans="21:24" x14ac:dyDescent="0.2">
      <c r="U733" s="205"/>
      <c r="V733" s="205"/>
      <c r="W733" s="205"/>
      <c r="X733" s="205"/>
    </row>
    <row r="734" spans="21:24" x14ac:dyDescent="0.2">
      <c r="U734" s="205"/>
      <c r="V734" s="205"/>
      <c r="W734" s="205"/>
      <c r="X734" s="205"/>
    </row>
    <row r="735" spans="21:24" x14ac:dyDescent="0.2">
      <c r="U735" s="205"/>
      <c r="V735" s="205"/>
      <c r="W735" s="205"/>
      <c r="X735" s="205"/>
    </row>
    <row r="736" spans="21:24" x14ac:dyDescent="0.2">
      <c r="U736" s="205"/>
      <c r="V736" s="205"/>
      <c r="W736" s="205"/>
      <c r="X736" s="205"/>
    </row>
    <row r="737" spans="21:24" x14ac:dyDescent="0.2">
      <c r="U737" s="205"/>
      <c r="V737" s="205"/>
      <c r="W737" s="205"/>
      <c r="X737" s="205"/>
    </row>
    <row r="738" spans="21:24" x14ac:dyDescent="0.2">
      <c r="U738" s="205"/>
      <c r="V738" s="205"/>
      <c r="W738" s="205"/>
      <c r="X738" s="205"/>
    </row>
    <row r="739" spans="21:24" x14ac:dyDescent="0.2">
      <c r="U739" s="205"/>
      <c r="V739" s="205"/>
      <c r="W739" s="205"/>
      <c r="X739" s="205"/>
    </row>
    <row r="740" spans="21:24" x14ac:dyDescent="0.2">
      <c r="U740" s="205"/>
      <c r="V740" s="205"/>
      <c r="W740" s="205"/>
      <c r="X740" s="205"/>
    </row>
    <row r="741" spans="21:24" x14ac:dyDescent="0.2">
      <c r="U741" s="205"/>
      <c r="V741" s="205"/>
      <c r="W741" s="205"/>
      <c r="X741" s="205"/>
    </row>
    <row r="742" spans="21:24" x14ac:dyDescent="0.2">
      <c r="U742" s="205"/>
      <c r="V742" s="205"/>
      <c r="W742" s="205"/>
      <c r="X742" s="205"/>
    </row>
    <row r="743" spans="21:24" x14ac:dyDescent="0.2">
      <c r="U743" s="205"/>
      <c r="V743" s="205"/>
      <c r="W743" s="205"/>
      <c r="X743" s="205"/>
    </row>
    <row r="744" spans="21:24" x14ac:dyDescent="0.2">
      <c r="U744" s="205"/>
      <c r="V744" s="205"/>
      <c r="W744" s="205"/>
      <c r="X744" s="205"/>
    </row>
    <row r="745" spans="21:24" x14ac:dyDescent="0.2">
      <c r="U745" s="205"/>
      <c r="V745" s="205"/>
      <c r="W745" s="205"/>
      <c r="X745" s="205"/>
    </row>
    <row r="746" spans="21:24" x14ac:dyDescent="0.2">
      <c r="U746" s="205"/>
      <c r="V746" s="205"/>
      <c r="W746" s="205"/>
      <c r="X746" s="205"/>
    </row>
    <row r="747" spans="21:24" x14ac:dyDescent="0.2">
      <c r="U747" s="205"/>
      <c r="V747" s="205"/>
      <c r="W747" s="205"/>
      <c r="X747" s="205"/>
    </row>
    <row r="748" spans="21:24" x14ac:dyDescent="0.2">
      <c r="U748" s="205"/>
      <c r="V748" s="205"/>
      <c r="W748" s="205"/>
      <c r="X748" s="205"/>
    </row>
    <row r="749" spans="21:24" x14ac:dyDescent="0.2">
      <c r="U749" s="205"/>
      <c r="V749" s="205"/>
      <c r="W749" s="205"/>
      <c r="X749" s="205"/>
    </row>
    <row r="750" spans="21:24" x14ac:dyDescent="0.2">
      <c r="U750" s="205"/>
      <c r="V750" s="205"/>
      <c r="W750" s="205"/>
      <c r="X750" s="205"/>
    </row>
    <row r="751" spans="21:24" x14ac:dyDescent="0.2">
      <c r="U751" s="205"/>
      <c r="V751" s="205"/>
      <c r="W751" s="205"/>
      <c r="X751" s="205"/>
    </row>
    <row r="752" spans="21:24" x14ac:dyDescent="0.2">
      <c r="U752" s="205"/>
      <c r="V752" s="205"/>
      <c r="W752" s="205"/>
      <c r="X752" s="205"/>
    </row>
    <row r="753" spans="21:24" x14ac:dyDescent="0.2">
      <c r="U753" s="205"/>
      <c r="V753" s="205"/>
      <c r="W753" s="205"/>
      <c r="X753" s="205"/>
    </row>
    <row r="754" spans="21:24" x14ac:dyDescent="0.2">
      <c r="U754" s="205"/>
      <c r="V754" s="205"/>
      <c r="W754" s="205"/>
      <c r="X754" s="205"/>
    </row>
    <row r="755" spans="21:24" x14ac:dyDescent="0.2">
      <c r="U755" s="205"/>
      <c r="V755" s="205"/>
      <c r="W755" s="205"/>
      <c r="X755" s="205"/>
    </row>
    <row r="756" spans="21:24" x14ac:dyDescent="0.2">
      <c r="U756" s="205"/>
      <c r="V756" s="205"/>
      <c r="W756" s="205"/>
      <c r="X756" s="205"/>
    </row>
    <row r="757" spans="21:24" x14ac:dyDescent="0.2">
      <c r="U757" s="205"/>
      <c r="V757" s="205"/>
      <c r="W757" s="205"/>
      <c r="X757" s="205"/>
    </row>
    <row r="758" spans="21:24" x14ac:dyDescent="0.2">
      <c r="U758" s="205"/>
      <c r="V758" s="205"/>
      <c r="W758" s="205"/>
      <c r="X758" s="205"/>
    </row>
    <row r="759" spans="21:24" x14ac:dyDescent="0.2">
      <c r="U759" s="205"/>
      <c r="V759" s="205"/>
      <c r="W759" s="205"/>
      <c r="X759" s="205"/>
    </row>
    <row r="760" spans="21:24" x14ac:dyDescent="0.2">
      <c r="U760" s="205"/>
      <c r="V760" s="205"/>
      <c r="W760" s="205"/>
      <c r="X760" s="205"/>
    </row>
    <row r="761" spans="21:24" x14ac:dyDescent="0.2">
      <c r="U761" s="205"/>
      <c r="V761" s="205"/>
      <c r="W761" s="205"/>
      <c r="X761" s="205"/>
    </row>
    <row r="762" spans="21:24" x14ac:dyDescent="0.2">
      <c r="U762" s="205"/>
      <c r="V762" s="205"/>
      <c r="W762" s="205"/>
      <c r="X762" s="205"/>
    </row>
    <row r="763" spans="21:24" x14ac:dyDescent="0.2">
      <c r="U763" s="205"/>
      <c r="V763" s="205"/>
      <c r="W763" s="205"/>
      <c r="X763" s="205"/>
    </row>
    <row r="764" spans="21:24" x14ac:dyDescent="0.2">
      <c r="U764" s="205"/>
      <c r="V764" s="205"/>
      <c r="W764" s="205"/>
      <c r="X764" s="205"/>
    </row>
    <row r="765" spans="21:24" x14ac:dyDescent="0.2">
      <c r="U765" s="205"/>
      <c r="V765" s="205"/>
      <c r="W765" s="205"/>
      <c r="X765" s="205"/>
    </row>
    <row r="766" spans="21:24" x14ac:dyDescent="0.2">
      <c r="U766" s="205"/>
      <c r="V766" s="205"/>
      <c r="W766" s="205"/>
      <c r="X766" s="205"/>
    </row>
    <row r="767" spans="21:24" x14ac:dyDescent="0.2">
      <c r="U767" s="205"/>
      <c r="V767" s="205"/>
      <c r="W767" s="205"/>
      <c r="X767" s="205"/>
    </row>
    <row r="768" spans="21:24" x14ac:dyDescent="0.2">
      <c r="U768" s="205"/>
      <c r="V768" s="205"/>
      <c r="W768" s="205"/>
      <c r="X768" s="205"/>
    </row>
    <row r="769" spans="21:24" x14ac:dyDescent="0.2">
      <c r="U769" s="205"/>
      <c r="V769" s="205"/>
      <c r="W769" s="205"/>
      <c r="X769" s="205"/>
    </row>
    <row r="770" spans="21:24" x14ac:dyDescent="0.2">
      <c r="U770" s="205"/>
      <c r="V770" s="205"/>
      <c r="W770" s="205"/>
      <c r="X770" s="205"/>
    </row>
    <row r="771" spans="21:24" x14ac:dyDescent="0.2">
      <c r="U771" s="205"/>
      <c r="V771" s="205"/>
      <c r="W771" s="205"/>
      <c r="X771" s="205"/>
    </row>
    <row r="772" spans="21:24" x14ac:dyDescent="0.2">
      <c r="U772" s="205"/>
      <c r="V772" s="205"/>
      <c r="W772" s="205"/>
      <c r="X772" s="205"/>
    </row>
    <row r="773" spans="21:24" x14ac:dyDescent="0.2">
      <c r="U773" s="205"/>
      <c r="V773" s="205"/>
      <c r="W773" s="205"/>
      <c r="X773" s="205"/>
    </row>
    <row r="774" spans="21:24" x14ac:dyDescent="0.2">
      <c r="U774" s="205"/>
      <c r="V774" s="205"/>
      <c r="W774" s="205"/>
      <c r="X774" s="205"/>
    </row>
    <row r="775" spans="21:24" x14ac:dyDescent="0.2">
      <c r="U775" s="205"/>
      <c r="V775" s="205"/>
      <c r="W775" s="205"/>
      <c r="X775" s="205"/>
    </row>
    <row r="776" spans="21:24" x14ac:dyDescent="0.2">
      <c r="U776" s="205"/>
      <c r="V776" s="205"/>
      <c r="W776" s="205"/>
      <c r="X776" s="205"/>
    </row>
    <row r="777" spans="21:24" x14ac:dyDescent="0.2">
      <c r="U777" s="205"/>
      <c r="V777" s="205"/>
      <c r="W777" s="205"/>
      <c r="X777" s="205"/>
    </row>
    <row r="778" spans="21:24" x14ac:dyDescent="0.2">
      <c r="U778" s="205"/>
      <c r="V778" s="205"/>
      <c r="W778" s="205"/>
      <c r="X778" s="205"/>
    </row>
    <row r="779" spans="21:24" x14ac:dyDescent="0.2">
      <c r="U779" s="205"/>
      <c r="V779" s="205"/>
      <c r="W779" s="205"/>
      <c r="X779" s="205"/>
    </row>
    <row r="780" spans="21:24" x14ac:dyDescent="0.2">
      <c r="U780" s="205"/>
      <c r="V780" s="205"/>
      <c r="W780" s="205"/>
      <c r="X780" s="205"/>
    </row>
    <row r="781" spans="21:24" x14ac:dyDescent="0.2">
      <c r="U781" s="205"/>
      <c r="V781" s="205"/>
      <c r="W781" s="205"/>
      <c r="X781" s="205"/>
    </row>
    <row r="782" spans="21:24" x14ac:dyDescent="0.2">
      <c r="U782" s="205"/>
      <c r="V782" s="205"/>
      <c r="W782" s="205"/>
      <c r="X782" s="205"/>
    </row>
    <row r="783" spans="21:24" x14ac:dyDescent="0.2">
      <c r="U783" s="205"/>
      <c r="V783" s="205"/>
      <c r="W783" s="205"/>
      <c r="X783" s="205"/>
    </row>
    <row r="784" spans="21:24" x14ac:dyDescent="0.2">
      <c r="U784" s="205"/>
      <c r="V784" s="205"/>
      <c r="W784" s="205"/>
      <c r="X784" s="205"/>
    </row>
    <row r="785" spans="21:24" x14ac:dyDescent="0.2">
      <c r="U785" s="205"/>
      <c r="V785" s="205"/>
      <c r="W785" s="205"/>
      <c r="X785" s="205"/>
    </row>
    <row r="786" spans="21:24" x14ac:dyDescent="0.2">
      <c r="U786" s="205"/>
      <c r="V786" s="205"/>
      <c r="W786" s="205"/>
      <c r="X786" s="205"/>
    </row>
    <row r="787" spans="21:24" x14ac:dyDescent="0.2">
      <c r="U787" s="205"/>
      <c r="V787" s="205"/>
      <c r="W787" s="205"/>
      <c r="X787" s="205"/>
    </row>
    <row r="788" spans="21:24" x14ac:dyDescent="0.2">
      <c r="U788" s="205"/>
      <c r="V788" s="205"/>
      <c r="W788" s="205"/>
      <c r="X788" s="205"/>
    </row>
    <row r="789" spans="21:24" x14ac:dyDescent="0.2">
      <c r="U789" s="205"/>
      <c r="V789" s="205"/>
      <c r="W789" s="205"/>
      <c r="X789" s="205"/>
    </row>
    <row r="790" spans="21:24" x14ac:dyDescent="0.2">
      <c r="U790" s="205"/>
      <c r="V790" s="205"/>
      <c r="W790" s="205"/>
      <c r="X790" s="205"/>
    </row>
    <row r="791" spans="21:24" x14ac:dyDescent="0.2">
      <c r="U791" s="205"/>
      <c r="V791" s="205"/>
      <c r="W791" s="205"/>
      <c r="X791" s="205"/>
    </row>
    <row r="792" spans="21:24" x14ac:dyDescent="0.2">
      <c r="U792" s="205"/>
      <c r="V792" s="205"/>
      <c r="W792" s="205"/>
      <c r="X792" s="205"/>
    </row>
    <row r="793" spans="21:24" x14ac:dyDescent="0.2">
      <c r="U793" s="205"/>
      <c r="V793" s="205"/>
      <c r="W793" s="205"/>
      <c r="X793" s="205"/>
    </row>
    <row r="794" spans="21:24" x14ac:dyDescent="0.2">
      <c r="U794" s="205"/>
      <c r="V794" s="205"/>
      <c r="W794" s="205"/>
      <c r="X794" s="205"/>
    </row>
    <row r="795" spans="21:24" x14ac:dyDescent="0.2">
      <c r="U795" s="205"/>
      <c r="V795" s="205"/>
      <c r="W795" s="205"/>
      <c r="X795" s="205"/>
    </row>
    <row r="796" spans="21:24" x14ac:dyDescent="0.2">
      <c r="U796" s="205"/>
      <c r="V796" s="205"/>
      <c r="W796" s="205"/>
      <c r="X796" s="205"/>
    </row>
    <row r="797" spans="21:24" x14ac:dyDescent="0.2">
      <c r="U797" s="205"/>
      <c r="V797" s="205"/>
      <c r="W797" s="205"/>
      <c r="X797" s="205"/>
    </row>
    <row r="798" spans="21:24" x14ac:dyDescent="0.2">
      <c r="U798" s="205"/>
      <c r="V798" s="205"/>
      <c r="W798" s="205"/>
      <c r="X798" s="205"/>
    </row>
    <row r="799" spans="21:24" x14ac:dyDescent="0.2">
      <c r="U799" s="205"/>
      <c r="V799" s="205"/>
      <c r="W799" s="205"/>
      <c r="X799" s="205"/>
    </row>
    <row r="800" spans="21:24" x14ac:dyDescent="0.2">
      <c r="U800" s="205"/>
      <c r="V800" s="205"/>
      <c r="W800" s="205"/>
      <c r="X800" s="205"/>
    </row>
    <row r="801" spans="21:24" x14ac:dyDescent="0.2">
      <c r="U801" s="205"/>
      <c r="V801" s="205"/>
      <c r="W801" s="205"/>
      <c r="X801" s="205"/>
    </row>
    <row r="802" spans="21:24" x14ac:dyDescent="0.2">
      <c r="U802" s="205"/>
      <c r="V802" s="205"/>
      <c r="W802" s="205"/>
      <c r="X802" s="205"/>
    </row>
    <row r="803" spans="21:24" x14ac:dyDescent="0.2">
      <c r="U803" s="205"/>
      <c r="V803" s="205"/>
      <c r="W803" s="205"/>
      <c r="X803" s="205"/>
    </row>
    <row r="804" spans="21:24" x14ac:dyDescent="0.2">
      <c r="U804" s="205"/>
      <c r="V804" s="205"/>
      <c r="W804" s="205"/>
      <c r="X804" s="205"/>
    </row>
    <row r="805" spans="21:24" x14ac:dyDescent="0.2">
      <c r="U805" s="205"/>
      <c r="V805" s="205"/>
      <c r="W805" s="205"/>
      <c r="X805" s="205"/>
    </row>
    <row r="806" spans="21:24" x14ac:dyDescent="0.2">
      <c r="U806" s="205"/>
      <c r="V806" s="205"/>
      <c r="W806" s="205"/>
      <c r="X806" s="205"/>
    </row>
    <row r="807" spans="21:24" x14ac:dyDescent="0.2">
      <c r="U807" s="205"/>
      <c r="V807" s="205"/>
      <c r="W807" s="205"/>
      <c r="X807" s="205"/>
    </row>
    <row r="808" spans="21:24" x14ac:dyDescent="0.2">
      <c r="U808" s="205"/>
      <c r="V808" s="205"/>
      <c r="W808" s="205"/>
      <c r="X808" s="205"/>
    </row>
    <row r="809" spans="21:24" x14ac:dyDescent="0.2">
      <c r="U809" s="205"/>
      <c r="V809" s="205"/>
      <c r="W809" s="205"/>
      <c r="X809" s="205"/>
    </row>
    <row r="810" spans="21:24" x14ac:dyDescent="0.2">
      <c r="U810" s="205"/>
      <c r="V810" s="205"/>
      <c r="W810" s="205"/>
      <c r="X810" s="205"/>
    </row>
    <row r="811" spans="21:24" x14ac:dyDescent="0.2">
      <c r="U811" s="205"/>
      <c r="V811" s="205"/>
      <c r="W811" s="205"/>
      <c r="X811" s="205"/>
    </row>
    <row r="812" spans="21:24" x14ac:dyDescent="0.2">
      <c r="U812" s="205"/>
      <c r="V812" s="205"/>
      <c r="W812" s="205"/>
      <c r="X812" s="205"/>
    </row>
    <row r="813" spans="21:24" x14ac:dyDescent="0.2">
      <c r="U813" s="205"/>
      <c r="V813" s="205"/>
      <c r="W813" s="205"/>
      <c r="X813" s="205"/>
    </row>
    <row r="814" spans="21:24" x14ac:dyDescent="0.2">
      <c r="U814" s="205"/>
      <c r="V814" s="205"/>
      <c r="W814" s="205"/>
      <c r="X814" s="205"/>
    </row>
    <row r="815" spans="21:24" x14ac:dyDescent="0.2">
      <c r="U815" s="205"/>
      <c r="V815" s="205"/>
      <c r="W815" s="205"/>
      <c r="X815" s="205"/>
    </row>
    <row r="816" spans="21:24" x14ac:dyDescent="0.2">
      <c r="U816" s="205"/>
      <c r="V816" s="205"/>
      <c r="W816" s="205"/>
      <c r="X816" s="205"/>
    </row>
    <row r="817" spans="21:24" x14ac:dyDescent="0.2">
      <c r="U817" s="205"/>
      <c r="V817" s="205"/>
      <c r="W817" s="205"/>
      <c r="X817" s="205"/>
    </row>
    <row r="818" spans="21:24" x14ac:dyDescent="0.2">
      <c r="U818" s="205"/>
      <c r="V818" s="205"/>
      <c r="W818" s="205"/>
      <c r="X818" s="205"/>
    </row>
    <row r="819" spans="21:24" x14ac:dyDescent="0.2">
      <c r="U819" s="205"/>
      <c r="V819" s="205"/>
      <c r="W819" s="205"/>
      <c r="X819" s="205"/>
    </row>
    <row r="820" spans="21:24" x14ac:dyDescent="0.2">
      <c r="U820" s="205"/>
      <c r="V820" s="205"/>
      <c r="W820" s="205"/>
      <c r="X820" s="205"/>
    </row>
    <row r="821" spans="21:24" x14ac:dyDescent="0.2">
      <c r="U821" s="205"/>
      <c r="V821" s="205"/>
      <c r="W821" s="205"/>
      <c r="X821" s="205"/>
    </row>
    <row r="822" spans="21:24" x14ac:dyDescent="0.2">
      <c r="U822" s="205"/>
      <c r="V822" s="205"/>
      <c r="W822" s="205"/>
      <c r="X822" s="205"/>
    </row>
    <row r="823" spans="21:24" x14ac:dyDescent="0.2">
      <c r="U823" s="205"/>
      <c r="V823" s="205"/>
      <c r="W823" s="205"/>
      <c r="X823" s="205"/>
    </row>
    <row r="824" spans="21:24" x14ac:dyDescent="0.2">
      <c r="U824" s="205"/>
      <c r="V824" s="205"/>
      <c r="W824" s="205"/>
      <c r="X824" s="205"/>
    </row>
    <row r="825" spans="21:24" x14ac:dyDescent="0.2">
      <c r="U825" s="205"/>
      <c r="V825" s="205"/>
      <c r="W825" s="205"/>
      <c r="X825" s="205"/>
    </row>
    <row r="826" spans="21:24" x14ac:dyDescent="0.2">
      <c r="U826" s="205"/>
      <c r="V826" s="205"/>
      <c r="W826" s="205"/>
      <c r="X826" s="205"/>
    </row>
    <row r="827" spans="21:24" x14ac:dyDescent="0.2">
      <c r="U827" s="205"/>
      <c r="V827" s="205"/>
      <c r="W827" s="205"/>
      <c r="X827" s="205"/>
    </row>
    <row r="828" spans="21:24" x14ac:dyDescent="0.2">
      <c r="U828" s="205"/>
      <c r="V828" s="205"/>
      <c r="W828" s="205"/>
      <c r="X828" s="205"/>
    </row>
    <row r="829" spans="21:24" x14ac:dyDescent="0.2">
      <c r="U829" s="205"/>
      <c r="V829" s="205"/>
      <c r="W829" s="205"/>
      <c r="X829" s="205"/>
    </row>
    <row r="830" spans="21:24" x14ac:dyDescent="0.2">
      <c r="U830" s="205"/>
      <c r="V830" s="205"/>
      <c r="W830" s="205"/>
      <c r="X830" s="205"/>
    </row>
    <row r="831" spans="21:24" x14ac:dyDescent="0.2">
      <c r="U831" s="205"/>
      <c r="V831" s="205"/>
      <c r="W831" s="205"/>
      <c r="X831" s="205"/>
    </row>
    <row r="832" spans="21:24" x14ac:dyDescent="0.2">
      <c r="U832" s="205"/>
      <c r="V832" s="205"/>
      <c r="W832" s="205"/>
      <c r="X832" s="205"/>
    </row>
    <row r="833" spans="21:24" x14ac:dyDescent="0.2">
      <c r="U833" s="205"/>
      <c r="V833" s="205"/>
      <c r="W833" s="205"/>
      <c r="X833" s="205"/>
    </row>
    <row r="834" spans="21:24" x14ac:dyDescent="0.2">
      <c r="U834" s="205"/>
      <c r="V834" s="205"/>
      <c r="W834" s="205"/>
      <c r="X834" s="205"/>
    </row>
    <row r="835" spans="21:24" x14ac:dyDescent="0.2">
      <c r="U835" s="205"/>
      <c r="V835" s="205"/>
      <c r="W835" s="205"/>
      <c r="X835" s="205"/>
    </row>
    <row r="836" spans="21:24" x14ac:dyDescent="0.2">
      <c r="U836" s="205"/>
      <c r="V836" s="205"/>
      <c r="W836" s="205"/>
      <c r="X836" s="205"/>
    </row>
    <row r="837" spans="21:24" x14ac:dyDescent="0.2">
      <c r="U837" s="205"/>
      <c r="V837" s="205"/>
      <c r="W837" s="205"/>
      <c r="X837" s="205"/>
    </row>
    <row r="838" spans="21:24" x14ac:dyDescent="0.2">
      <c r="U838" s="205"/>
      <c r="V838" s="205"/>
      <c r="W838" s="205"/>
      <c r="X838" s="205"/>
    </row>
    <row r="839" spans="21:24" x14ac:dyDescent="0.2">
      <c r="U839" s="205"/>
      <c r="V839" s="205"/>
      <c r="W839" s="205"/>
      <c r="X839" s="205"/>
    </row>
    <row r="840" spans="21:24" x14ac:dyDescent="0.2">
      <c r="U840" s="205"/>
      <c r="V840" s="205"/>
      <c r="W840" s="205"/>
      <c r="X840" s="205"/>
    </row>
    <row r="841" spans="21:24" x14ac:dyDescent="0.2">
      <c r="U841" s="205"/>
      <c r="V841" s="205"/>
      <c r="W841" s="205"/>
      <c r="X841" s="205"/>
    </row>
    <row r="842" spans="21:24" x14ac:dyDescent="0.2">
      <c r="U842" s="205"/>
      <c r="V842" s="205"/>
      <c r="W842" s="205"/>
      <c r="X842" s="205"/>
    </row>
    <row r="843" spans="21:24" x14ac:dyDescent="0.2">
      <c r="U843" s="205"/>
      <c r="V843" s="205"/>
      <c r="W843" s="205"/>
      <c r="X843" s="205"/>
    </row>
    <row r="844" spans="21:24" x14ac:dyDescent="0.2">
      <c r="U844" s="205"/>
      <c r="V844" s="205"/>
      <c r="W844" s="205"/>
      <c r="X844" s="205"/>
    </row>
    <row r="845" spans="21:24" x14ac:dyDescent="0.2">
      <c r="U845" s="205"/>
      <c r="V845" s="205"/>
      <c r="W845" s="205"/>
      <c r="X845" s="205"/>
    </row>
    <row r="846" spans="21:24" x14ac:dyDescent="0.2">
      <c r="U846" s="205"/>
      <c r="V846" s="205"/>
      <c r="W846" s="205"/>
      <c r="X846" s="205"/>
    </row>
    <row r="847" spans="21:24" x14ac:dyDescent="0.2">
      <c r="U847" s="205"/>
      <c r="V847" s="205"/>
      <c r="W847" s="205"/>
      <c r="X847" s="205"/>
    </row>
    <row r="848" spans="21:24" x14ac:dyDescent="0.2">
      <c r="U848" s="205"/>
      <c r="V848" s="205"/>
      <c r="W848" s="205"/>
      <c r="X848" s="205"/>
    </row>
    <row r="849" spans="21:24" x14ac:dyDescent="0.2">
      <c r="U849" s="205"/>
      <c r="V849" s="205"/>
      <c r="W849" s="205"/>
      <c r="X849" s="205"/>
    </row>
    <row r="850" spans="21:24" x14ac:dyDescent="0.2">
      <c r="U850" s="205"/>
      <c r="V850" s="205"/>
      <c r="W850" s="205"/>
      <c r="X850" s="205"/>
    </row>
    <row r="851" spans="21:24" x14ac:dyDescent="0.2">
      <c r="U851" s="205"/>
      <c r="V851" s="205"/>
      <c r="W851" s="205"/>
      <c r="X851" s="205"/>
    </row>
    <row r="852" spans="21:24" x14ac:dyDescent="0.2">
      <c r="U852" s="205"/>
      <c r="V852" s="205"/>
      <c r="W852" s="205"/>
      <c r="X852" s="205"/>
    </row>
    <row r="853" spans="21:24" x14ac:dyDescent="0.2">
      <c r="U853" s="205"/>
      <c r="V853" s="205"/>
      <c r="W853" s="205"/>
      <c r="X853" s="205"/>
    </row>
    <row r="854" spans="21:24" x14ac:dyDescent="0.2">
      <c r="U854" s="205"/>
      <c r="V854" s="205"/>
      <c r="W854" s="205"/>
      <c r="X854" s="205"/>
    </row>
    <row r="855" spans="21:24" x14ac:dyDescent="0.2">
      <c r="U855" s="205"/>
      <c r="V855" s="205"/>
      <c r="W855" s="205"/>
      <c r="X855" s="205"/>
    </row>
    <row r="856" spans="21:24" x14ac:dyDescent="0.2">
      <c r="U856" s="205"/>
      <c r="V856" s="205"/>
      <c r="W856" s="205"/>
      <c r="X856" s="205"/>
    </row>
    <row r="857" spans="21:24" x14ac:dyDescent="0.2">
      <c r="U857" s="205"/>
      <c r="V857" s="205"/>
      <c r="W857" s="205"/>
      <c r="X857" s="205"/>
    </row>
    <row r="858" spans="21:24" x14ac:dyDescent="0.2">
      <c r="U858" s="205"/>
      <c r="V858" s="205"/>
      <c r="W858" s="205"/>
      <c r="X858" s="205"/>
    </row>
    <row r="859" spans="21:24" x14ac:dyDescent="0.2">
      <c r="U859" s="205"/>
      <c r="V859" s="205"/>
      <c r="W859" s="205"/>
      <c r="X859" s="205"/>
    </row>
    <row r="860" spans="21:24" x14ac:dyDescent="0.2">
      <c r="U860" s="205"/>
      <c r="V860" s="205"/>
      <c r="W860" s="205"/>
      <c r="X860" s="205"/>
    </row>
    <row r="861" spans="21:24" x14ac:dyDescent="0.2">
      <c r="U861" s="205"/>
      <c r="V861" s="205"/>
      <c r="W861" s="205"/>
      <c r="X861" s="205"/>
    </row>
    <row r="862" spans="21:24" x14ac:dyDescent="0.2">
      <c r="U862" s="205"/>
      <c r="V862" s="205"/>
      <c r="W862" s="205"/>
      <c r="X862" s="205"/>
    </row>
    <row r="863" spans="21:24" x14ac:dyDescent="0.2">
      <c r="U863" s="205"/>
      <c r="V863" s="205"/>
      <c r="W863" s="205"/>
      <c r="X863" s="205"/>
    </row>
    <row r="864" spans="21:24" x14ac:dyDescent="0.2">
      <c r="U864" s="205"/>
      <c r="V864" s="205"/>
      <c r="W864" s="205"/>
      <c r="X864" s="205"/>
    </row>
    <row r="865" spans="21:24" x14ac:dyDescent="0.2">
      <c r="U865" s="205"/>
      <c r="V865" s="205"/>
      <c r="W865" s="205"/>
      <c r="X865" s="205"/>
    </row>
    <row r="866" spans="21:24" x14ac:dyDescent="0.2">
      <c r="U866" s="205"/>
      <c r="V866" s="205"/>
      <c r="W866" s="205"/>
      <c r="X866" s="205"/>
    </row>
    <row r="867" spans="21:24" x14ac:dyDescent="0.2">
      <c r="U867" s="205"/>
      <c r="V867" s="205"/>
      <c r="W867" s="205"/>
      <c r="X867" s="205"/>
    </row>
    <row r="868" spans="21:24" x14ac:dyDescent="0.2">
      <c r="U868" s="205"/>
      <c r="V868" s="205"/>
      <c r="W868" s="205"/>
      <c r="X868" s="205"/>
    </row>
    <row r="869" spans="21:24" x14ac:dyDescent="0.2">
      <c r="U869" s="205"/>
      <c r="V869" s="205"/>
      <c r="W869" s="205"/>
      <c r="X869" s="205"/>
    </row>
    <row r="870" spans="21:24" x14ac:dyDescent="0.2">
      <c r="U870" s="205"/>
      <c r="V870" s="205"/>
      <c r="W870" s="205"/>
      <c r="X870" s="205"/>
    </row>
    <row r="871" spans="21:24" x14ac:dyDescent="0.2">
      <c r="U871" s="205"/>
      <c r="V871" s="205"/>
      <c r="W871" s="205"/>
      <c r="X871" s="205"/>
    </row>
    <row r="872" spans="21:24" x14ac:dyDescent="0.2">
      <c r="U872" s="205"/>
      <c r="V872" s="205"/>
      <c r="W872" s="205"/>
      <c r="X872" s="205"/>
    </row>
    <row r="873" spans="21:24" x14ac:dyDescent="0.2">
      <c r="U873" s="205"/>
      <c r="V873" s="205"/>
      <c r="W873" s="205"/>
      <c r="X873" s="205"/>
    </row>
    <row r="874" spans="21:24" x14ac:dyDescent="0.2">
      <c r="U874" s="205"/>
      <c r="V874" s="205"/>
      <c r="W874" s="205"/>
      <c r="X874" s="205"/>
    </row>
    <row r="875" spans="21:24" x14ac:dyDescent="0.2">
      <c r="U875" s="205"/>
      <c r="V875" s="205"/>
      <c r="W875" s="205"/>
      <c r="X875" s="205"/>
    </row>
    <row r="876" spans="21:24" x14ac:dyDescent="0.2">
      <c r="U876" s="205"/>
      <c r="V876" s="205"/>
      <c r="W876" s="205"/>
      <c r="X876" s="205"/>
    </row>
    <row r="877" spans="21:24" x14ac:dyDescent="0.2">
      <c r="U877" s="205"/>
      <c r="V877" s="205"/>
      <c r="W877" s="205"/>
      <c r="X877" s="205"/>
    </row>
    <row r="878" spans="21:24" x14ac:dyDescent="0.2">
      <c r="U878" s="205"/>
      <c r="V878" s="205"/>
      <c r="W878" s="205"/>
      <c r="X878" s="205"/>
    </row>
    <row r="879" spans="21:24" x14ac:dyDescent="0.2">
      <c r="U879" s="205"/>
      <c r="V879" s="205"/>
      <c r="W879" s="205"/>
      <c r="X879" s="205"/>
    </row>
    <row r="880" spans="21:24" x14ac:dyDescent="0.2">
      <c r="U880" s="205"/>
      <c r="V880" s="205"/>
      <c r="W880" s="205"/>
      <c r="X880" s="205"/>
    </row>
    <row r="881" spans="21:24" x14ac:dyDescent="0.2">
      <c r="U881" s="205"/>
      <c r="V881" s="205"/>
      <c r="W881" s="205"/>
      <c r="X881" s="205"/>
    </row>
    <row r="882" spans="21:24" x14ac:dyDescent="0.2">
      <c r="U882" s="205"/>
      <c r="V882" s="205"/>
      <c r="W882" s="205"/>
      <c r="X882" s="205"/>
    </row>
    <row r="883" spans="21:24" x14ac:dyDescent="0.2">
      <c r="U883" s="205"/>
      <c r="V883" s="205"/>
      <c r="W883" s="205"/>
      <c r="X883" s="205"/>
    </row>
    <row r="884" spans="21:24" x14ac:dyDescent="0.2">
      <c r="U884" s="205"/>
      <c r="V884" s="205"/>
      <c r="W884" s="205"/>
      <c r="X884" s="205"/>
    </row>
    <row r="885" spans="21:24" x14ac:dyDescent="0.2">
      <c r="U885" s="205"/>
      <c r="V885" s="205"/>
      <c r="W885" s="205"/>
      <c r="X885" s="205"/>
    </row>
    <row r="886" spans="21:24" x14ac:dyDescent="0.2">
      <c r="U886" s="205"/>
      <c r="V886" s="205"/>
      <c r="W886" s="205"/>
      <c r="X886" s="205"/>
    </row>
    <row r="887" spans="21:24" x14ac:dyDescent="0.2">
      <c r="U887" s="205"/>
      <c r="V887" s="205"/>
      <c r="W887" s="205"/>
      <c r="X887" s="205"/>
    </row>
    <row r="888" spans="21:24" x14ac:dyDescent="0.2">
      <c r="U888" s="205"/>
      <c r="V888" s="205"/>
      <c r="W888" s="205"/>
      <c r="X888" s="205"/>
    </row>
    <row r="889" spans="21:24" x14ac:dyDescent="0.2">
      <c r="U889" s="205"/>
      <c r="V889" s="205"/>
      <c r="W889" s="205"/>
      <c r="X889" s="205"/>
    </row>
    <row r="890" spans="21:24" x14ac:dyDescent="0.2">
      <c r="U890" s="205"/>
      <c r="V890" s="205"/>
      <c r="W890" s="205"/>
      <c r="X890" s="205"/>
    </row>
    <row r="891" spans="21:24" x14ac:dyDescent="0.2">
      <c r="U891" s="205"/>
      <c r="V891" s="205"/>
      <c r="W891" s="205"/>
      <c r="X891" s="205"/>
    </row>
    <row r="892" spans="21:24" x14ac:dyDescent="0.2">
      <c r="U892" s="205"/>
      <c r="V892" s="205"/>
      <c r="W892" s="205"/>
      <c r="X892" s="205"/>
    </row>
    <row r="893" spans="21:24" x14ac:dyDescent="0.2">
      <c r="U893" s="205"/>
      <c r="V893" s="205"/>
      <c r="W893" s="205"/>
      <c r="X893" s="205"/>
    </row>
    <row r="894" spans="21:24" x14ac:dyDescent="0.2">
      <c r="U894" s="205"/>
      <c r="V894" s="205"/>
      <c r="W894" s="205"/>
      <c r="X894" s="205"/>
    </row>
    <row r="895" spans="21:24" x14ac:dyDescent="0.2">
      <c r="U895" s="205"/>
      <c r="V895" s="205"/>
      <c r="W895" s="205"/>
      <c r="X895" s="205"/>
    </row>
    <row r="896" spans="21:24" x14ac:dyDescent="0.2">
      <c r="U896" s="205"/>
      <c r="V896" s="205"/>
      <c r="W896" s="205"/>
      <c r="X896" s="205"/>
    </row>
    <row r="897" spans="21:24" x14ac:dyDescent="0.2">
      <c r="U897" s="205"/>
      <c r="V897" s="205"/>
      <c r="W897" s="205"/>
      <c r="X897" s="205"/>
    </row>
    <row r="898" spans="21:24" x14ac:dyDescent="0.2">
      <c r="U898" s="205"/>
      <c r="V898" s="205"/>
      <c r="W898" s="205"/>
      <c r="X898" s="205"/>
    </row>
    <row r="899" spans="21:24" x14ac:dyDescent="0.2">
      <c r="U899" s="205"/>
      <c r="V899" s="205"/>
      <c r="W899" s="205"/>
      <c r="X899" s="205"/>
    </row>
    <row r="900" spans="21:24" x14ac:dyDescent="0.2">
      <c r="U900" s="205"/>
      <c r="V900" s="205"/>
      <c r="W900" s="205"/>
      <c r="X900" s="205"/>
    </row>
    <row r="901" spans="21:24" x14ac:dyDescent="0.2">
      <c r="U901" s="205"/>
      <c r="V901" s="205"/>
      <c r="W901" s="205"/>
      <c r="X901" s="205"/>
    </row>
    <row r="902" spans="21:24" x14ac:dyDescent="0.2">
      <c r="U902" s="205"/>
      <c r="V902" s="205"/>
      <c r="W902" s="205"/>
      <c r="X902" s="205"/>
    </row>
    <row r="903" spans="21:24" x14ac:dyDescent="0.2">
      <c r="U903" s="205"/>
      <c r="V903" s="205"/>
      <c r="W903" s="205"/>
      <c r="X903" s="205"/>
    </row>
    <row r="904" spans="21:24" x14ac:dyDescent="0.2">
      <c r="U904" s="205"/>
      <c r="V904" s="205"/>
      <c r="W904" s="205"/>
      <c r="X904" s="205"/>
    </row>
    <row r="905" spans="21:24" x14ac:dyDescent="0.2">
      <c r="U905" s="205"/>
      <c r="V905" s="205"/>
      <c r="W905" s="205"/>
      <c r="X905" s="205"/>
    </row>
    <row r="906" spans="21:24" x14ac:dyDescent="0.2">
      <c r="U906" s="205"/>
      <c r="V906" s="205"/>
      <c r="W906" s="205"/>
      <c r="X906" s="205"/>
    </row>
    <row r="907" spans="21:24" x14ac:dyDescent="0.2">
      <c r="U907" s="205"/>
      <c r="V907" s="205"/>
      <c r="W907" s="205"/>
      <c r="X907" s="205"/>
    </row>
    <row r="908" spans="21:24" x14ac:dyDescent="0.2">
      <c r="U908" s="205"/>
      <c r="V908" s="205"/>
      <c r="W908" s="205"/>
      <c r="X908" s="205"/>
    </row>
    <row r="909" spans="21:24" x14ac:dyDescent="0.2">
      <c r="U909" s="205"/>
      <c r="V909" s="205"/>
      <c r="W909" s="205"/>
      <c r="X909" s="205"/>
    </row>
    <row r="910" spans="21:24" x14ac:dyDescent="0.2">
      <c r="U910" s="205"/>
      <c r="V910" s="205"/>
      <c r="W910" s="205"/>
      <c r="X910" s="205"/>
    </row>
    <row r="911" spans="21:24" x14ac:dyDescent="0.2">
      <c r="U911" s="205"/>
      <c r="V911" s="205"/>
      <c r="W911" s="205"/>
      <c r="X911" s="205"/>
    </row>
    <row r="912" spans="21:24" x14ac:dyDescent="0.2">
      <c r="U912" s="205"/>
      <c r="V912" s="205"/>
      <c r="W912" s="205"/>
      <c r="X912" s="205"/>
    </row>
    <row r="913" spans="21:24" x14ac:dyDescent="0.2">
      <c r="U913" s="205"/>
      <c r="V913" s="205"/>
      <c r="W913" s="205"/>
      <c r="X913" s="205"/>
    </row>
    <row r="914" spans="21:24" x14ac:dyDescent="0.2">
      <c r="U914" s="205"/>
      <c r="V914" s="205"/>
      <c r="W914" s="205"/>
      <c r="X914" s="205"/>
    </row>
    <row r="915" spans="21:24" x14ac:dyDescent="0.2">
      <c r="U915" s="205"/>
      <c r="V915" s="205"/>
      <c r="W915" s="205"/>
      <c r="X915" s="205"/>
    </row>
    <row r="916" spans="21:24" x14ac:dyDescent="0.2">
      <c r="U916" s="205"/>
      <c r="V916" s="205"/>
      <c r="W916" s="205"/>
      <c r="X916" s="205"/>
    </row>
    <row r="917" spans="21:24" x14ac:dyDescent="0.2">
      <c r="U917" s="205"/>
      <c r="V917" s="205"/>
      <c r="W917" s="205"/>
      <c r="X917" s="205"/>
    </row>
    <row r="918" spans="21:24" x14ac:dyDescent="0.2">
      <c r="U918" s="205"/>
      <c r="V918" s="205"/>
      <c r="W918" s="205"/>
      <c r="X918" s="205"/>
    </row>
    <row r="919" spans="21:24" x14ac:dyDescent="0.2">
      <c r="U919" s="205"/>
      <c r="V919" s="205"/>
      <c r="W919" s="205"/>
      <c r="X919" s="205"/>
    </row>
    <row r="920" spans="21:24" x14ac:dyDescent="0.2">
      <c r="U920" s="205"/>
      <c r="V920" s="205"/>
      <c r="W920" s="205"/>
      <c r="X920" s="205"/>
    </row>
    <row r="921" spans="21:24" x14ac:dyDescent="0.2">
      <c r="U921" s="205"/>
      <c r="V921" s="205"/>
      <c r="W921" s="205"/>
      <c r="X921" s="205"/>
    </row>
    <row r="922" spans="21:24" x14ac:dyDescent="0.2">
      <c r="U922" s="205"/>
      <c r="V922" s="205"/>
      <c r="W922" s="205"/>
      <c r="X922" s="205"/>
    </row>
    <row r="923" spans="21:24" x14ac:dyDescent="0.2">
      <c r="U923" s="205"/>
      <c r="V923" s="205"/>
      <c r="W923" s="205"/>
      <c r="X923" s="205"/>
    </row>
    <row r="924" spans="21:24" x14ac:dyDescent="0.2">
      <c r="U924" s="205"/>
      <c r="V924" s="205"/>
      <c r="W924" s="205"/>
      <c r="X924" s="205"/>
    </row>
    <row r="925" spans="21:24" x14ac:dyDescent="0.2">
      <c r="U925" s="205"/>
      <c r="V925" s="205"/>
      <c r="W925" s="205"/>
      <c r="X925" s="205"/>
    </row>
    <row r="926" spans="21:24" x14ac:dyDescent="0.2">
      <c r="U926" s="205"/>
      <c r="V926" s="205"/>
      <c r="W926" s="205"/>
      <c r="X926" s="205"/>
    </row>
    <row r="927" spans="21:24" x14ac:dyDescent="0.2">
      <c r="U927" s="205"/>
      <c r="V927" s="205"/>
      <c r="W927" s="205"/>
      <c r="X927" s="205"/>
    </row>
    <row r="928" spans="21:24" x14ac:dyDescent="0.2">
      <c r="U928" s="205"/>
      <c r="V928" s="205"/>
      <c r="W928" s="205"/>
      <c r="X928" s="205"/>
    </row>
    <row r="929" spans="21:24" x14ac:dyDescent="0.2">
      <c r="U929" s="205"/>
      <c r="V929" s="205"/>
      <c r="W929" s="205"/>
      <c r="X929" s="205"/>
    </row>
    <row r="930" spans="21:24" x14ac:dyDescent="0.2">
      <c r="U930" s="205"/>
      <c r="V930" s="205"/>
      <c r="W930" s="205"/>
      <c r="X930" s="205"/>
    </row>
    <row r="931" spans="21:24" x14ac:dyDescent="0.2">
      <c r="U931" s="205"/>
      <c r="V931" s="205"/>
      <c r="W931" s="205"/>
      <c r="X931" s="205"/>
    </row>
    <row r="932" spans="21:24" x14ac:dyDescent="0.2">
      <c r="U932" s="205"/>
      <c r="V932" s="205"/>
      <c r="W932" s="205"/>
      <c r="X932" s="205"/>
    </row>
    <row r="933" spans="21:24" x14ac:dyDescent="0.2">
      <c r="U933" s="205"/>
      <c r="V933" s="205"/>
      <c r="W933" s="205"/>
      <c r="X933" s="205"/>
    </row>
    <row r="934" spans="21:24" x14ac:dyDescent="0.2">
      <c r="U934" s="205"/>
      <c r="V934" s="205"/>
      <c r="W934" s="205"/>
      <c r="X934" s="205"/>
    </row>
    <row r="935" spans="21:24" x14ac:dyDescent="0.2">
      <c r="U935" s="205"/>
      <c r="V935" s="205"/>
      <c r="W935" s="205"/>
      <c r="X935" s="205"/>
    </row>
    <row r="936" spans="21:24" x14ac:dyDescent="0.2">
      <c r="U936" s="205"/>
      <c r="V936" s="205"/>
      <c r="W936" s="205"/>
      <c r="X936" s="205"/>
    </row>
    <row r="937" spans="21:24" x14ac:dyDescent="0.2">
      <c r="U937" s="205"/>
      <c r="V937" s="205"/>
      <c r="W937" s="205"/>
      <c r="X937" s="205"/>
    </row>
    <row r="938" spans="21:24" x14ac:dyDescent="0.2">
      <c r="U938" s="205"/>
      <c r="V938" s="205"/>
      <c r="W938" s="205"/>
      <c r="X938" s="205"/>
    </row>
    <row r="939" spans="21:24" x14ac:dyDescent="0.2">
      <c r="U939" s="205"/>
      <c r="V939" s="205"/>
      <c r="W939" s="205"/>
      <c r="X939" s="205"/>
    </row>
    <row r="940" spans="21:24" x14ac:dyDescent="0.2">
      <c r="U940" s="205"/>
      <c r="V940" s="205"/>
      <c r="W940" s="205"/>
      <c r="X940" s="205"/>
    </row>
    <row r="941" spans="21:24" x14ac:dyDescent="0.2">
      <c r="U941" s="205"/>
      <c r="V941" s="205"/>
      <c r="W941" s="205"/>
      <c r="X941" s="205"/>
    </row>
    <row r="942" spans="21:24" x14ac:dyDescent="0.2">
      <c r="U942" s="205"/>
      <c r="V942" s="205"/>
      <c r="W942" s="205"/>
      <c r="X942" s="205"/>
    </row>
    <row r="943" spans="21:24" x14ac:dyDescent="0.2">
      <c r="U943" s="205"/>
      <c r="V943" s="205"/>
      <c r="W943" s="205"/>
      <c r="X943" s="205"/>
    </row>
    <row r="944" spans="21:24" x14ac:dyDescent="0.2">
      <c r="U944" s="205"/>
      <c r="V944" s="205"/>
      <c r="W944" s="205"/>
      <c r="X944" s="205"/>
    </row>
    <row r="945" spans="21:24" x14ac:dyDescent="0.2">
      <c r="U945" s="205"/>
      <c r="V945" s="205"/>
      <c r="W945" s="205"/>
      <c r="X945" s="205"/>
    </row>
    <row r="946" spans="21:24" x14ac:dyDescent="0.2">
      <c r="U946" s="205"/>
      <c r="V946" s="205"/>
      <c r="W946" s="205"/>
      <c r="X946" s="205"/>
    </row>
    <row r="947" spans="21:24" x14ac:dyDescent="0.2">
      <c r="U947" s="205"/>
      <c r="V947" s="205"/>
      <c r="W947" s="205"/>
      <c r="X947" s="205"/>
    </row>
    <row r="948" spans="21:24" x14ac:dyDescent="0.2">
      <c r="U948" s="205"/>
      <c r="V948" s="205"/>
      <c r="W948" s="205"/>
      <c r="X948" s="205"/>
    </row>
    <row r="949" spans="21:24" x14ac:dyDescent="0.2">
      <c r="U949" s="205"/>
      <c r="V949" s="205"/>
      <c r="W949" s="205"/>
      <c r="X949" s="205"/>
    </row>
    <row r="950" spans="21:24" x14ac:dyDescent="0.2">
      <c r="U950" s="205"/>
      <c r="V950" s="205"/>
      <c r="W950" s="205"/>
      <c r="X950" s="205"/>
    </row>
    <row r="951" spans="21:24" x14ac:dyDescent="0.2">
      <c r="U951" s="205"/>
      <c r="V951" s="205"/>
      <c r="W951" s="205"/>
      <c r="X951" s="205"/>
    </row>
    <row r="952" spans="21:24" x14ac:dyDescent="0.2">
      <c r="U952" s="205"/>
      <c r="V952" s="205"/>
      <c r="W952" s="205"/>
      <c r="X952" s="205"/>
    </row>
    <row r="953" spans="21:24" x14ac:dyDescent="0.2">
      <c r="U953" s="205"/>
      <c r="V953" s="205"/>
      <c r="W953" s="205"/>
      <c r="X953" s="205"/>
    </row>
    <row r="954" spans="21:24" x14ac:dyDescent="0.2">
      <c r="U954" s="205"/>
      <c r="V954" s="205"/>
      <c r="W954" s="205"/>
      <c r="X954" s="205"/>
    </row>
    <row r="955" spans="21:24" x14ac:dyDescent="0.2">
      <c r="U955" s="205"/>
      <c r="V955" s="205"/>
      <c r="W955" s="205"/>
      <c r="X955" s="205"/>
    </row>
    <row r="956" spans="21:24" x14ac:dyDescent="0.2">
      <c r="U956" s="205"/>
      <c r="V956" s="205"/>
      <c r="W956" s="205"/>
      <c r="X956" s="205"/>
    </row>
    <row r="957" spans="21:24" x14ac:dyDescent="0.2">
      <c r="U957" s="205"/>
      <c r="V957" s="205"/>
      <c r="W957" s="205"/>
      <c r="X957" s="205"/>
    </row>
    <row r="958" spans="21:24" x14ac:dyDescent="0.2">
      <c r="U958" s="205"/>
      <c r="V958" s="205"/>
      <c r="W958" s="205"/>
      <c r="X958" s="205"/>
    </row>
    <row r="959" spans="21:24" x14ac:dyDescent="0.2">
      <c r="U959" s="205"/>
      <c r="V959" s="205"/>
      <c r="W959" s="205"/>
      <c r="X959" s="205"/>
    </row>
    <row r="960" spans="21:24" x14ac:dyDescent="0.2">
      <c r="U960" s="205"/>
      <c r="V960" s="205"/>
      <c r="W960" s="205"/>
      <c r="X960" s="205"/>
    </row>
    <row r="961" spans="21:24" x14ac:dyDescent="0.2">
      <c r="U961" s="205"/>
      <c r="V961" s="205"/>
      <c r="W961" s="205"/>
      <c r="X961" s="205"/>
    </row>
    <row r="962" spans="21:24" x14ac:dyDescent="0.2">
      <c r="U962" s="205"/>
      <c r="V962" s="205"/>
      <c r="W962" s="205"/>
      <c r="X962" s="205"/>
    </row>
    <row r="963" spans="21:24" x14ac:dyDescent="0.2">
      <c r="U963" s="205"/>
      <c r="V963" s="205"/>
      <c r="W963" s="205"/>
      <c r="X963" s="205"/>
    </row>
    <row r="964" spans="21:24" x14ac:dyDescent="0.2">
      <c r="U964" s="205"/>
      <c r="V964" s="205"/>
      <c r="W964" s="205"/>
      <c r="X964" s="205"/>
    </row>
    <row r="965" spans="21:24" x14ac:dyDescent="0.2">
      <c r="U965" s="205"/>
      <c r="V965" s="205"/>
      <c r="W965" s="205"/>
      <c r="X965" s="205"/>
    </row>
    <row r="966" spans="21:24" x14ac:dyDescent="0.2">
      <c r="U966" s="205"/>
      <c r="V966" s="205"/>
      <c r="W966" s="205"/>
      <c r="X966" s="205"/>
    </row>
    <row r="967" spans="21:24" x14ac:dyDescent="0.2">
      <c r="U967" s="205"/>
      <c r="V967" s="205"/>
      <c r="W967" s="205"/>
      <c r="X967" s="205"/>
    </row>
    <row r="968" spans="21:24" x14ac:dyDescent="0.2">
      <c r="U968" s="205"/>
      <c r="V968" s="205"/>
      <c r="W968" s="205"/>
      <c r="X968" s="205"/>
    </row>
    <row r="969" spans="21:24" x14ac:dyDescent="0.2">
      <c r="U969" s="205"/>
      <c r="V969" s="205"/>
      <c r="W969" s="205"/>
      <c r="X969" s="205"/>
    </row>
    <row r="970" spans="21:24" x14ac:dyDescent="0.2">
      <c r="U970" s="205"/>
      <c r="V970" s="205"/>
      <c r="W970" s="205"/>
      <c r="X970" s="205"/>
    </row>
    <row r="971" spans="21:24" x14ac:dyDescent="0.2">
      <c r="U971" s="205"/>
      <c r="V971" s="205"/>
      <c r="W971" s="205"/>
      <c r="X971" s="205"/>
    </row>
    <row r="972" spans="21:24" x14ac:dyDescent="0.2">
      <c r="U972" s="205"/>
      <c r="V972" s="205"/>
      <c r="W972" s="205"/>
      <c r="X972" s="205"/>
    </row>
    <row r="973" spans="21:24" x14ac:dyDescent="0.2">
      <c r="U973" s="205"/>
      <c r="V973" s="205"/>
      <c r="W973" s="205"/>
      <c r="X973" s="205"/>
    </row>
    <row r="974" spans="21:24" x14ac:dyDescent="0.2">
      <c r="U974" s="205"/>
      <c r="V974" s="205"/>
      <c r="W974" s="205"/>
      <c r="X974" s="205"/>
    </row>
    <row r="975" spans="21:24" x14ac:dyDescent="0.2">
      <c r="U975" s="205"/>
      <c r="V975" s="205"/>
      <c r="W975" s="205"/>
      <c r="X975" s="205"/>
    </row>
    <row r="976" spans="21:24" x14ac:dyDescent="0.2">
      <c r="U976" s="205"/>
      <c r="V976" s="205"/>
      <c r="W976" s="205"/>
      <c r="X976" s="205"/>
    </row>
    <row r="977" spans="21:24" x14ac:dyDescent="0.2">
      <c r="U977" s="205"/>
      <c r="V977" s="205"/>
      <c r="W977" s="205"/>
      <c r="X977" s="205"/>
    </row>
    <row r="978" spans="21:24" x14ac:dyDescent="0.2">
      <c r="U978" s="205"/>
      <c r="V978" s="205"/>
      <c r="W978" s="205"/>
      <c r="X978" s="205"/>
    </row>
    <row r="979" spans="21:24" x14ac:dyDescent="0.2">
      <c r="U979" s="205"/>
      <c r="V979" s="205"/>
      <c r="W979" s="205"/>
      <c r="X979" s="205"/>
    </row>
    <row r="980" spans="21:24" x14ac:dyDescent="0.2">
      <c r="U980" s="205"/>
      <c r="V980" s="205"/>
      <c r="W980" s="205"/>
      <c r="X980" s="205"/>
    </row>
    <row r="981" spans="21:24" x14ac:dyDescent="0.2">
      <c r="U981" s="205"/>
      <c r="V981" s="205"/>
      <c r="W981" s="205"/>
      <c r="X981" s="205"/>
    </row>
    <row r="982" spans="21:24" x14ac:dyDescent="0.2">
      <c r="U982" s="205"/>
      <c r="V982" s="205"/>
      <c r="W982" s="205"/>
      <c r="X982" s="205"/>
    </row>
    <row r="983" spans="21:24" x14ac:dyDescent="0.2">
      <c r="U983" s="205"/>
      <c r="V983" s="205"/>
      <c r="W983" s="205"/>
      <c r="X983" s="205"/>
    </row>
    <row r="984" spans="21:24" x14ac:dyDescent="0.2">
      <c r="U984" s="205"/>
      <c r="V984" s="205"/>
      <c r="W984" s="205"/>
      <c r="X984" s="205"/>
    </row>
    <row r="985" spans="21:24" x14ac:dyDescent="0.2">
      <c r="U985" s="205"/>
      <c r="V985" s="205"/>
      <c r="W985" s="205"/>
      <c r="X985" s="205"/>
    </row>
    <row r="986" spans="21:24" x14ac:dyDescent="0.2">
      <c r="U986" s="205"/>
      <c r="V986" s="205"/>
      <c r="W986" s="205"/>
      <c r="X986" s="205"/>
    </row>
    <row r="987" spans="21:24" x14ac:dyDescent="0.2">
      <c r="U987" s="205"/>
      <c r="V987" s="205"/>
      <c r="W987" s="205"/>
      <c r="X987" s="205"/>
    </row>
    <row r="988" spans="21:24" x14ac:dyDescent="0.2">
      <c r="U988" s="205"/>
      <c r="V988" s="205"/>
      <c r="W988" s="205"/>
      <c r="X988" s="205"/>
    </row>
    <row r="989" spans="21:24" x14ac:dyDescent="0.2">
      <c r="U989" s="205"/>
      <c r="V989" s="205"/>
      <c r="W989" s="205"/>
      <c r="X989" s="205"/>
    </row>
    <row r="990" spans="21:24" x14ac:dyDescent="0.2">
      <c r="U990" s="205"/>
      <c r="V990" s="205"/>
      <c r="W990" s="205"/>
      <c r="X990" s="205"/>
    </row>
    <row r="991" spans="21:24" x14ac:dyDescent="0.2">
      <c r="U991" s="205"/>
      <c r="V991" s="205"/>
      <c r="W991" s="205"/>
      <c r="X991" s="205"/>
    </row>
    <row r="992" spans="21:24" x14ac:dyDescent="0.2">
      <c r="U992" s="205"/>
      <c r="V992" s="205"/>
      <c r="W992" s="205"/>
      <c r="X992" s="205"/>
    </row>
    <row r="993" spans="21:24" x14ac:dyDescent="0.2">
      <c r="U993" s="205"/>
      <c r="V993" s="205"/>
      <c r="W993" s="205"/>
      <c r="X993" s="205"/>
    </row>
    <row r="994" spans="21:24" x14ac:dyDescent="0.2">
      <c r="U994" s="205"/>
      <c r="V994" s="205"/>
      <c r="W994" s="205"/>
      <c r="X994" s="205"/>
    </row>
    <row r="995" spans="21:24" x14ac:dyDescent="0.2">
      <c r="U995" s="205"/>
      <c r="V995" s="205"/>
      <c r="W995" s="205"/>
      <c r="X995" s="205"/>
    </row>
    <row r="996" spans="21:24" x14ac:dyDescent="0.2">
      <c r="U996" s="205"/>
      <c r="V996" s="205"/>
      <c r="W996" s="205"/>
      <c r="X996" s="205"/>
    </row>
    <row r="997" spans="21:24" x14ac:dyDescent="0.2">
      <c r="U997" s="205"/>
      <c r="V997" s="205"/>
      <c r="W997" s="205"/>
      <c r="X997" s="205"/>
    </row>
    <row r="998" spans="21:24" x14ac:dyDescent="0.2">
      <c r="U998" s="205"/>
      <c r="V998" s="205"/>
      <c r="W998" s="205"/>
      <c r="X998" s="205"/>
    </row>
    <row r="999" spans="21:24" x14ac:dyDescent="0.2">
      <c r="U999" s="205"/>
      <c r="V999" s="205"/>
      <c r="W999" s="205"/>
      <c r="X999" s="205"/>
    </row>
    <row r="1000" spans="21:24" x14ac:dyDescent="0.2">
      <c r="U1000" s="205"/>
      <c r="V1000" s="205"/>
      <c r="W1000" s="205"/>
      <c r="X1000" s="205"/>
    </row>
    <row r="1001" spans="21:24" x14ac:dyDescent="0.2">
      <c r="U1001" s="205"/>
      <c r="V1001" s="205"/>
      <c r="W1001" s="205"/>
      <c r="X1001" s="205"/>
    </row>
    <row r="1002" spans="21:24" x14ac:dyDescent="0.2">
      <c r="U1002" s="205"/>
      <c r="V1002" s="205"/>
      <c r="W1002" s="205"/>
      <c r="X1002" s="205"/>
    </row>
    <row r="1003" spans="21:24" x14ac:dyDescent="0.2">
      <c r="U1003" s="205"/>
      <c r="V1003" s="205"/>
      <c r="W1003" s="205"/>
      <c r="X1003" s="205"/>
    </row>
    <row r="1004" spans="21:24" x14ac:dyDescent="0.2">
      <c r="U1004" s="205"/>
      <c r="V1004" s="205"/>
      <c r="W1004" s="205"/>
      <c r="X1004" s="205"/>
    </row>
    <row r="1005" spans="21:24" x14ac:dyDescent="0.2">
      <c r="U1005" s="205"/>
      <c r="V1005" s="205"/>
      <c r="W1005" s="205"/>
      <c r="X1005" s="205"/>
    </row>
    <row r="1006" spans="21:24" x14ac:dyDescent="0.2">
      <c r="U1006" s="205"/>
      <c r="V1006" s="205"/>
      <c r="W1006" s="205"/>
      <c r="X1006" s="205"/>
    </row>
    <row r="1007" spans="21:24" x14ac:dyDescent="0.2">
      <c r="U1007" s="205"/>
      <c r="V1007" s="205"/>
      <c r="W1007" s="205"/>
      <c r="X1007" s="205"/>
    </row>
    <row r="1008" spans="21:24" x14ac:dyDescent="0.2">
      <c r="U1008" s="205"/>
      <c r="V1008" s="205"/>
      <c r="W1008" s="205"/>
      <c r="X1008" s="205"/>
    </row>
    <row r="1009" spans="21:24" x14ac:dyDescent="0.2">
      <c r="U1009" s="205"/>
      <c r="V1009" s="205"/>
      <c r="W1009" s="205"/>
      <c r="X1009" s="205"/>
    </row>
    <row r="1010" spans="21:24" x14ac:dyDescent="0.2">
      <c r="U1010" s="205"/>
      <c r="V1010" s="205"/>
      <c r="W1010" s="205"/>
      <c r="X1010" s="205"/>
    </row>
    <row r="1011" spans="21:24" x14ac:dyDescent="0.2">
      <c r="U1011" s="205"/>
      <c r="V1011" s="205"/>
      <c r="W1011" s="205"/>
      <c r="X1011" s="205"/>
    </row>
    <row r="1012" spans="21:24" x14ac:dyDescent="0.2">
      <c r="U1012" s="205"/>
      <c r="V1012" s="205"/>
      <c r="W1012" s="205"/>
      <c r="X1012" s="205"/>
    </row>
    <row r="1013" spans="21:24" x14ac:dyDescent="0.2">
      <c r="U1013" s="205"/>
      <c r="V1013" s="205"/>
      <c r="W1013" s="205"/>
      <c r="X1013" s="205"/>
    </row>
    <row r="1014" spans="21:24" x14ac:dyDescent="0.2">
      <c r="U1014" s="205"/>
      <c r="V1014" s="205"/>
      <c r="W1014" s="205"/>
      <c r="X1014" s="205"/>
    </row>
    <row r="1015" spans="21:24" x14ac:dyDescent="0.2">
      <c r="U1015" s="205"/>
      <c r="V1015" s="205"/>
      <c r="W1015" s="205"/>
      <c r="X1015" s="205"/>
    </row>
    <row r="1016" spans="21:24" x14ac:dyDescent="0.2">
      <c r="U1016" s="205"/>
      <c r="V1016" s="205"/>
      <c r="W1016" s="205"/>
      <c r="X1016" s="205"/>
    </row>
    <row r="1017" spans="21:24" x14ac:dyDescent="0.2">
      <c r="U1017" s="205"/>
      <c r="V1017" s="205"/>
      <c r="W1017" s="205"/>
      <c r="X1017" s="205"/>
    </row>
    <row r="1018" spans="21:24" x14ac:dyDescent="0.2">
      <c r="U1018" s="205"/>
      <c r="V1018" s="205"/>
      <c r="W1018" s="205"/>
      <c r="X1018" s="205"/>
    </row>
    <row r="1019" spans="21:24" x14ac:dyDescent="0.2">
      <c r="U1019" s="205"/>
      <c r="V1019" s="205"/>
      <c r="W1019" s="205"/>
      <c r="X1019" s="205"/>
    </row>
    <row r="1020" spans="21:24" x14ac:dyDescent="0.2">
      <c r="U1020" s="205"/>
      <c r="V1020" s="205"/>
      <c r="W1020" s="205"/>
      <c r="X1020" s="205"/>
    </row>
    <row r="1021" spans="21:24" x14ac:dyDescent="0.2">
      <c r="U1021" s="205"/>
      <c r="V1021" s="205"/>
      <c r="W1021" s="205"/>
      <c r="X1021" s="205"/>
    </row>
    <row r="1022" spans="21:24" x14ac:dyDescent="0.2">
      <c r="U1022" s="205"/>
      <c r="V1022" s="205"/>
      <c r="W1022" s="205"/>
      <c r="X1022" s="205"/>
    </row>
    <row r="1023" spans="21:24" x14ac:dyDescent="0.2">
      <c r="U1023" s="205"/>
      <c r="V1023" s="205"/>
      <c r="W1023" s="205"/>
      <c r="X1023" s="205"/>
    </row>
    <row r="1024" spans="21:24" x14ac:dyDescent="0.2">
      <c r="U1024" s="205"/>
      <c r="V1024" s="205"/>
      <c r="W1024" s="205"/>
      <c r="X1024" s="205"/>
    </row>
    <row r="1025" spans="21:24" x14ac:dyDescent="0.2">
      <c r="U1025" s="205"/>
      <c r="V1025" s="205"/>
      <c r="W1025" s="205"/>
      <c r="X1025" s="205"/>
    </row>
    <row r="1026" spans="21:24" x14ac:dyDescent="0.2">
      <c r="U1026" s="205"/>
      <c r="V1026" s="205"/>
      <c r="W1026" s="205"/>
      <c r="X1026" s="205"/>
    </row>
    <row r="1027" spans="21:24" x14ac:dyDescent="0.2">
      <c r="U1027" s="205"/>
      <c r="V1027" s="205"/>
      <c r="W1027" s="205"/>
      <c r="X1027" s="205"/>
    </row>
    <row r="1028" spans="21:24" x14ac:dyDescent="0.2">
      <c r="U1028" s="205"/>
      <c r="V1028" s="205"/>
      <c r="W1028" s="205"/>
      <c r="X1028" s="205"/>
    </row>
    <row r="1029" spans="21:24" x14ac:dyDescent="0.2">
      <c r="U1029" s="205"/>
      <c r="V1029" s="205"/>
      <c r="W1029" s="205"/>
      <c r="X1029" s="205"/>
    </row>
    <row r="1030" spans="21:24" x14ac:dyDescent="0.2">
      <c r="U1030" s="205"/>
      <c r="V1030" s="205"/>
      <c r="W1030" s="205"/>
      <c r="X1030" s="205"/>
    </row>
    <row r="1031" spans="21:24" x14ac:dyDescent="0.2">
      <c r="U1031" s="205"/>
      <c r="V1031" s="205"/>
      <c r="W1031" s="205"/>
      <c r="X1031" s="205"/>
    </row>
    <row r="1032" spans="21:24" x14ac:dyDescent="0.2">
      <c r="U1032" s="205"/>
      <c r="V1032" s="205"/>
      <c r="W1032" s="205"/>
      <c r="X1032" s="205"/>
    </row>
    <row r="1033" spans="21:24" x14ac:dyDescent="0.2">
      <c r="U1033" s="205"/>
      <c r="V1033" s="205"/>
      <c r="W1033" s="205"/>
      <c r="X1033" s="205"/>
    </row>
    <row r="1034" spans="21:24" x14ac:dyDescent="0.2">
      <c r="U1034" s="205"/>
      <c r="V1034" s="205"/>
      <c r="W1034" s="205"/>
      <c r="X1034" s="205"/>
    </row>
    <row r="1035" spans="21:24" x14ac:dyDescent="0.2">
      <c r="U1035" s="205"/>
      <c r="V1035" s="205"/>
      <c r="W1035" s="205"/>
      <c r="X1035" s="205"/>
    </row>
    <row r="1036" spans="21:24" x14ac:dyDescent="0.2">
      <c r="U1036" s="205"/>
      <c r="V1036" s="205"/>
      <c r="W1036" s="205"/>
      <c r="X1036" s="205"/>
    </row>
    <row r="1037" spans="21:24" x14ac:dyDescent="0.2">
      <c r="U1037" s="205"/>
      <c r="V1037" s="205"/>
      <c r="W1037" s="205"/>
      <c r="X1037" s="205"/>
    </row>
    <row r="1038" spans="21:24" x14ac:dyDescent="0.2">
      <c r="U1038" s="205"/>
      <c r="V1038" s="205"/>
      <c r="W1038" s="205"/>
      <c r="X1038" s="205"/>
    </row>
    <row r="1039" spans="21:24" x14ac:dyDescent="0.2">
      <c r="U1039" s="205"/>
      <c r="V1039" s="205"/>
      <c r="W1039" s="205"/>
      <c r="X1039" s="205"/>
    </row>
    <row r="1040" spans="21:24" x14ac:dyDescent="0.2">
      <c r="U1040" s="205"/>
      <c r="V1040" s="205"/>
      <c r="W1040" s="205"/>
      <c r="X1040" s="205"/>
    </row>
    <row r="1041" spans="21:24" x14ac:dyDescent="0.2">
      <c r="U1041" s="205"/>
      <c r="V1041" s="205"/>
      <c r="W1041" s="205"/>
      <c r="X1041" s="205"/>
    </row>
    <row r="1042" spans="21:24" x14ac:dyDescent="0.2">
      <c r="U1042" s="205"/>
      <c r="V1042" s="205"/>
      <c r="W1042" s="205"/>
      <c r="X1042" s="205"/>
    </row>
    <row r="1043" spans="21:24" x14ac:dyDescent="0.2">
      <c r="U1043" s="205"/>
      <c r="V1043" s="205"/>
      <c r="W1043" s="205"/>
      <c r="X1043" s="205"/>
    </row>
    <row r="1044" spans="21:24" x14ac:dyDescent="0.2">
      <c r="U1044" s="205"/>
      <c r="V1044" s="205"/>
      <c r="W1044" s="205"/>
      <c r="X1044" s="205"/>
    </row>
    <row r="1045" spans="21:24" x14ac:dyDescent="0.2">
      <c r="U1045" s="205"/>
      <c r="V1045" s="205"/>
      <c r="W1045" s="205"/>
      <c r="X1045" s="205"/>
    </row>
    <row r="1046" spans="21:24" x14ac:dyDescent="0.2">
      <c r="U1046" s="205"/>
      <c r="V1046" s="205"/>
      <c r="W1046" s="205"/>
      <c r="X1046" s="205"/>
    </row>
    <row r="1047" spans="21:24" x14ac:dyDescent="0.2">
      <c r="U1047" s="205"/>
      <c r="V1047" s="205"/>
      <c r="W1047" s="205"/>
      <c r="X1047" s="205"/>
    </row>
    <row r="1048" spans="21:24" x14ac:dyDescent="0.2">
      <c r="U1048" s="205"/>
      <c r="V1048" s="205"/>
      <c r="W1048" s="205"/>
      <c r="X1048" s="205"/>
    </row>
    <row r="1049" spans="21:24" x14ac:dyDescent="0.2">
      <c r="U1049" s="205"/>
      <c r="V1049" s="205"/>
      <c r="W1049" s="205"/>
      <c r="X1049" s="205"/>
    </row>
    <row r="1050" spans="21:24" x14ac:dyDescent="0.2">
      <c r="U1050" s="205"/>
      <c r="V1050" s="205"/>
      <c r="W1050" s="205"/>
      <c r="X1050" s="205"/>
    </row>
    <row r="1051" spans="21:24" x14ac:dyDescent="0.2">
      <c r="U1051" s="205"/>
      <c r="V1051" s="205"/>
      <c r="W1051" s="205"/>
      <c r="X1051" s="205"/>
    </row>
    <row r="1052" spans="21:24" x14ac:dyDescent="0.2">
      <c r="U1052" s="205"/>
      <c r="V1052" s="205"/>
      <c r="W1052" s="205"/>
      <c r="X1052" s="205"/>
    </row>
    <row r="1053" spans="21:24" x14ac:dyDescent="0.2">
      <c r="U1053" s="205"/>
      <c r="V1053" s="205"/>
      <c r="W1053" s="205"/>
      <c r="X1053" s="205"/>
    </row>
    <row r="1054" spans="21:24" x14ac:dyDescent="0.2">
      <c r="U1054" s="205"/>
      <c r="V1054" s="205"/>
      <c r="W1054" s="205"/>
      <c r="X1054" s="205"/>
    </row>
    <row r="1055" spans="21:24" x14ac:dyDescent="0.2">
      <c r="U1055" s="205"/>
      <c r="V1055" s="205"/>
      <c r="W1055" s="205"/>
      <c r="X1055" s="205"/>
    </row>
    <row r="1056" spans="21:24" x14ac:dyDescent="0.2">
      <c r="U1056" s="205"/>
      <c r="V1056" s="205"/>
      <c r="W1056" s="205"/>
      <c r="X1056" s="205"/>
    </row>
    <row r="1057" spans="21:24" x14ac:dyDescent="0.2">
      <c r="U1057" s="205"/>
      <c r="V1057" s="205"/>
      <c r="W1057" s="205"/>
      <c r="X1057" s="205"/>
    </row>
    <row r="1058" spans="21:24" x14ac:dyDescent="0.2">
      <c r="U1058" s="205"/>
      <c r="V1058" s="205"/>
      <c r="W1058" s="205"/>
      <c r="X1058" s="205"/>
    </row>
    <row r="1059" spans="21:24" x14ac:dyDescent="0.2">
      <c r="U1059" s="205"/>
      <c r="V1059" s="205"/>
      <c r="W1059" s="205"/>
      <c r="X1059" s="205"/>
    </row>
    <row r="1060" spans="21:24" x14ac:dyDescent="0.2">
      <c r="U1060" s="205"/>
      <c r="V1060" s="205"/>
      <c r="W1060" s="205"/>
      <c r="X1060" s="205"/>
    </row>
    <row r="1061" spans="21:24" x14ac:dyDescent="0.2">
      <c r="U1061" s="205"/>
      <c r="V1061" s="205"/>
      <c r="W1061" s="205"/>
      <c r="X1061" s="205"/>
    </row>
    <row r="1062" spans="21:24" x14ac:dyDescent="0.2">
      <c r="U1062" s="205"/>
      <c r="V1062" s="205"/>
      <c r="W1062" s="205"/>
      <c r="X1062" s="205"/>
    </row>
    <row r="1063" spans="21:24" x14ac:dyDescent="0.2">
      <c r="U1063" s="205"/>
      <c r="V1063" s="205"/>
      <c r="W1063" s="205"/>
      <c r="X1063" s="205"/>
    </row>
    <row r="1064" spans="21:24" x14ac:dyDescent="0.2">
      <c r="U1064" s="205"/>
      <c r="V1064" s="205"/>
      <c r="W1064" s="205"/>
      <c r="X1064" s="205"/>
    </row>
    <row r="1065" spans="21:24" x14ac:dyDescent="0.2">
      <c r="U1065" s="205"/>
      <c r="V1065" s="205"/>
      <c r="W1065" s="205"/>
      <c r="X1065" s="205"/>
    </row>
    <row r="1066" spans="21:24" x14ac:dyDescent="0.2">
      <c r="U1066" s="205"/>
      <c r="V1066" s="205"/>
      <c r="W1066" s="205"/>
      <c r="X1066" s="205"/>
    </row>
    <row r="1067" spans="21:24" x14ac:dyDescent="0.2">
      <c r="U1067" s="205"/>
      <c r="V1067" s="205"/>
      <c r="W1067" s="205"/>
      <c r="X1067" s="205"/>
    </row>
    <row r="1068" spans="21:24" x14ac:dyDescent="0.2">
      <c r="U1068" s="205"/>
      <c r="V1068" s="205"/>
      <c r="W1068" s="205"/>
      <c r="X1068" s="205"/>
    </row>
    <row r="1069" spans="21:24" x14ac:dyDescent="0.2">
      <c r="U1069" s="205"/>
      <c r="V1069" s="205"/>
      <c r="W1069" s="205"/>
      <c r="X1069" s="205"/>
    </row>
    <row r="1070" spans="21:24" x14ac:dyDescent="0.2">
      <c r="U1070" s="205"/>
      <c r="V1070" s="205"/>
      <c r="W1070" s="205"/>
      <c r="X1070" s="205"/>
    </row>
    <row r="1071" spans="21:24" x14ac:dyDescent="0.2">
      <c r="U1071" s="205"/>
      <c r="V1071" s="205"/>
      <c r="W1071" s="205"/>
      <c r="X1071" s="205"/>
    </row>
    <row r="1072" spans="21:24" x14ac:dyDescent="0.2">
      <c r="U1072" s="205"/>
      <c r="V1072" s="205"/>
      <c r="W1072" s="205"/>
      <c r="X1072" s="205"/>
    </row>
    <row r="1073" spans="21:24" x14ac:dyDescent="0.2">
      <c r="U1073" s="205"/>
      <c r="V1073" s="205"/>
      <c r="W1073" s="205"/>
      <c r="X1073" s="205"/>
    </row>
    <row r="1074" spans="21:24" x14ac:dyDescent="0.2">
      <c r="U1074" s="205"/>
      <c r="V1074" s="205"/>
      <c r="W1074" s="205"/>
      <c r="X1074" s="205"/>
    </row>
    <row r="1075" spans="21:24" x14ac:dyDescent="0.2">
      <c r="U1075" s="205"/>
      <c r="V1075" s="205"/>
      <c r="W1075" s="205"/>
      <c r="X1075" s="205"/>
    </row>
    <row r="1076" spans="21:24" x14ac:dyDescent="0.2">
      <c r="U1076" s="205"/>
      <c r="V1076" s="205"/>
      <c r="W1076" s="205"/>
      <c r="X1076" s="205"/>
    </row>
    <row r="1077" spans="21:24" x14ac:dyDescent="0.2">
      <c r="U1077" s="205"/>
      <c r="V1077" s="205"/>
      <c r="W1077" s="205"/>
      <c r="X1077" s="205"/>
    </row>
    <row r="1078" spans="21:24" x14ac:dyDescent="0.2">
      <c r="U1078" s="205"/>
      <c r="V1078" s="205"/>
      <c r="W1078" s="205"/>
      <c r="X1078" s="205"/>
    </row>
    <row r="1079" spans="21:24" x14ac:dyDescent="0.2">
      <c r="U1079" s="205"/>
      <c r="V1079" s="205"/>
      <c r="W1079" s="205"/>
      <c r="X1079" s="205"/>
    </row>
    <row r="1080" spans="21:24" x14ac:dyDescent="0.2">
      <c r="U1080" s="205"/>
      <c r="V1080" s="205"/>
      <c r="W1080" s="205"/>
      <c r="X1080" s="205"/>
    </row>
    <row r="1081" spans="21:24" x14ac:dyDescent="0.2">
      <c r="U1081" s="205"/>
      <c r="V1081" s="205"/>
      <c r="W1081" s="205"/>
      <c r="X1081" s="205"/>
    </row>
    <row r="1082" spans="21:24" x14ac:dyDescent="0.2">
      <c r="U1082" s="205"/>
      <c r="V1082" s="205"/>
      <c r="W1082" s="205"/>
      <c r="X1082" s="205"/>
    </row>
    <row r="1083" spans="21:24" x14ac:dyDescent="0.2">
      <c r="U1083" s="205"/>
      <c r="V1083" s="205"/>
      <c r="W1083" s="205"/>
      <c r="X1083" s="205"/>
    </row>
    <row r="1084" spans="21:24" x14ac:dyDescent="0.2">
      <c r="U1084" s="205"/>
      <c r="V1084" s="205"/>
      <c r="W1084" s="205"/>
      <c r="X1084" s="205"/>
    </row>
    <row r="1085" spans="21:24" x14ac:dyDescent="0.2">
      <c r="U1085" s="205"/>
      <c r="V1085" s="205"/>
      <c r="W1085" s="205"/>
      <c r="X1085" s="205"/>
    </row>
    <row r="1086" spans="21:24" x14ac:dyDescent="0.2">
      <c r="U1086" s="205"/>
      <c r="V1086" s="205"/>
      <c r="W1086" s="205"/>
      <c r="X1086" s="205"/>
    </row>
    <row r="1087" spans="21:24" x14ac:dyDescent="0.2">
      <c r="U1087" s="205"/>
      <c r="V1087" s="205"/>
      <c r="W1087" s="205"/>
      <c r="X1087" s="205"/>
    </row>
    <row r="1088" spans="21:24" x14ac:dyDescent="0.2">
      <c r="U1088" s="205"/>
      <c r="V1088" s="205"/>
      <c r="W1088" s="205"/>
      <c r="X1088" s="205"/>
    </row>
    <row r="1089" spans="21:24" x14ac:dyDescent="0.2">
      <c r="U1089" s="205"/>
      <c r="V1089" s="205"/>
      <c r="W1089" s="205"/>
      <c r="X1089" s="205"/>
    </row>
    <row r="1090" spans="21:24" x14ac:dyDescent="0.2">
      <c r="U1090" s="205"/>
      <c r="V1090" s="205"/>
      <c r="W1090" s="205"/>
      <c r="X1090" s="205"/>
    </row>
    <row r="1091" spans="21:24" x14ac:dyDescent="0.2">
      <c r="U1091" s="205"/>
      <c r="V1091" s="205"/>
      <c r="W1091" s="205"/>
      <c r="X1091" s="205"/>
    </row>
    <row r="1092" spans="21:24" x14ac:dyDescent="0.2">
      <c r="U1092" s="205"/>
      <c r="V1092" s="205"/>
      <c r="W1092" s="205"/>
      <c r="X1092" s="205"/>
    </row>
    <row r="1093" spans="21:24" x14ac:dyDescent="0.2">
      <c r="U1093" s="205"/>
      <c r="V1093" s="205"/>
      <c r="W1093" s="205"/>
      <c r="X1093" s="205"/>
    </row>
    <row r="1094" spans="21:24" x14ac:dyDescent="0.2">
      <c r="U1094" s="205"/>
      <c r="V1094" s="205"/>
      <c r="W1094" s="205"/>
      <c r="X1094" s="205"/>
    </row>
    <row r="1095" spans="21:24" x14ac:dyDescent="0.2">
      <c r="U1095" s="205"/>
      <c r="V1095" s="205"/>
      <c r="W1095" s="205"/>
      <c r="X1095" s="205"/>
    </row>
    <row r="1096" spans="21:24" x14ac:dyDescent="0.2">
      <c r="U1096" s="205"/>
      <c r="V1096" s="205"/>
      <c r="W1096" s="205"/>
      <c r="X1096" s="205"/>
    </row>
    <row r="1097" spans="21:24" x14ac:dyDescent="0.2">
      <c r="U1097" s="205"/>
      <c r="V1097" s="205"/>
      <c r="W1097" s="205"/>
      <c r="X1097" s="205"/>
    </row>
    <row r="1098" spans="21:24" x14ac:dyDescent="0.2">
      <c r="U1098" s="205"/>
      <c r="V1098" s="205"/>
      <c r="W1098" s="205"/>
      <c r="X1098" s="205"/>
    </row>
    <row r="1099" spans="21:24" x14ac:dyDescent="0.2">
      <c r="U1099" s="205"/>
      <c r="V1099" s="205"/>
      <c r="W1099" s="205"/>
      <c r="X1099" s="205"/>
    </row>
    <row r="1100" spans="21:24" x14ac:dyDescent="0.2">
      <c r="U1100" s="205"/>
      <c r="V1100" s="205"/>
      <c r="W1100" s="205"/>
      <c r="X1100" s="205"/>
    </row>
    <row r="1101" spans="21:24" x14ac:dyDescent="0.2">
      <c r="U1101" s="205"/>
      <c r="V1101" s="205"/>
      <c r="W1101" s="205"/>
      <c r="X1101" s="205"/>
    </row>
    <row r="1102" spans="21:24" x14ac:dyDescent="0.2">
      <c r="U1102" s="205"/>
      <c r="V1102" s="205"/>
      <c r="W1102" s="205"/>
      <c r="X1102" s="205"/>
    </row>
    <row r="1103" spans="21:24" x14ac:dyDescent="0.2">
      <c r="U1103" s="205"/>
      <c r="V1103" s="205"/>
      <c r="W1103" s="205"/>
      <c r="X1103" s="205"/>
    </row>
    <row r="1104" spans="21:24" x14ac:dyDescent="0.2">
      <c r="U1104" s="205"/>
      <c r="V1104" s="205"/>
      <c r="W1104" s="205"/>
      <c r="X1104" s="205"/>
    </row>
    <row r="1105" spans="21:24" x14ac:dyDescent="0.2">
      <c r="U1105" s="205"/>
      <c r="V1105" s="205"/>
      <c r="W1105" s="205"/>
      <c r="X1105" s="205"/>
    </row>
    <row r="1106" spans="21:24" x14ac:dyDescent="0.2">
      <c r="U1106" s="205"/>
      <c r="V1106" s="205"/>
      <c r="W1106" s="205"/>
      <c r="X1106" s="205"/>
    </row>
    <row r="1107" spans="21:24" x14ac:dyDescent="0.2">
      <c r="U1107" s="205"/>
      <c r="V1107" s="205"/>
      <c r="W1107" s="205"/>
      <c r="X1107" s="205"/>
    </row>
    <row r="1108" spans="21:24" x14ac:dyDescent="0.2">
      <c r="U1108" s="205"/>
      <c r="V1108" s="205"/>
      <c r="W1108" s="205"/>
      <c r="X1108" s="205"/>
    </row>
    <row r="1109" spans="21:24" x14ac:dyDescent="0.2">
      <c r="U1109" s="205"/>
      <c r="V1109" s="205"/>
      <c r="W1109" s="205"/>
      <c r="X1109" s="205"/>
    </row>
    <row r="1110" spans="21:24" x14ac:dyDescent="0.2">
      <c r="U1110" s="205"/>
      <c r="V1110" s="205"/>
      <c r="W1110" s="205"/>
      <c r="X1110" s="205"/>
    </row>
    <row r="1111" spans="21:24" x14ac:dyDescent="0.2">
      <c r="U1111" s="205"/>
      <c r="V1111" s="205"/>
      <c r="W1111" s="205"/>
      <c r="X1111" s="205"/>
    </row>
    <row r="1112" spans="21:24" x14ac:dyDescent="0.2">
      <c r="U1112" s="205"/>
      <c r="V1112" s="205"/>
      <c r="W1112" s="205"/>
      <c r="X1112" s="205"/>
    </row>
    <row r="1113" spans="21:24" x14ac:dyDescent="0.2">
      <c r="U1113" s="205"/>
      <c r="V1113" s="205"/>
      <c r="W1113" s="205"/>
      <c r="X1113" s="205"/>
    </row>
    <row r="1114" spans="21:24" x14ac:dyDescent="0.2">
      <c r="U1114" s="205"/>
      <c r="V1114" s="205"/>
      <c r="W1114" s="205"/>
      <c r="X1114" s="205"/>
    </row>
    <row r="1115" spans="21:24" x14ac:dyDescent="0.2">
      <c r="U1115" s="205"/>
      <c r="V1115" s="205"/>
      <c r="W1115" s="205"/>
      <c r="X1115" s="205"/>
    </row>
    <row r="1116" spans="21:24" x14ac:dyDescent="0.2">
      <c r="U1116" s="205"/>
      <c r="V1116" s="205"/>
      <c r="W1116" s="205"/>
      <c r="X1116" s="205"/>
    </row>
    <row r="1117" spans="21:24" x14ac:dyDescent="0.2">
      <c r="U1117" s="205"/>
      <c r="V1117" s="205"/>
      <c r="W1117" s="205"/>
      <c r="X1117" s="205"/>
    </row>
    <row r="1118" spans="21:24" x14ac:dyDescent="0.2">
      <c r="U1118" s="205"/>
      <c r="V1118" s="205"/>
      <c r="W1118" s="205"/>
      <c r="X1118" s="205"/>
    </row>
    <row r="1119" spans="21:24" x14ac:dyDescent="0.2">
      <c r="U1119" s="205"/>
      <c r="V1119" s="205"/>
      <c r="W1119" s="205"/>
      <c r="X1119" s="205"/>
    </row>
    <row r="1120" spans="21:24" x14ac:dyDescent="0.2">
      <c r="U1120" s="205"/>
      <c r="V1120" s="205"/>
      <c r="W1120" s="205"/>
      <c r="X1120" s="205"/>
    </row>
    <row r="1121" spans="21:24" x14ac:dyDescent="0.2">
      <c r="U1121" s="205"/>
      <c r="V1121" s="205"/>
      <c r="W1121" s="205"/>
      <c r="X1121" s="205"/>
    </row>
    <row r="1122" spans="21:24" x14ac:dyDescent="0.2">
      <c r="U1122" s="205"/>
      <c r="V1122" s="205"/>
      <c r="W1122" s="205"/>
      <c r="X1122" s="205"/>
    </row>
    <row r="1123" spans="21:24" x14ac:dyDescent="0.2">
      <c r="U1123" s="205"/>
      <c r="V1123" s="205"/>
      <c r="W1123" s="205"/>
      <c r="X1123" s="205"/>
    </row>
    <row r="1124" spans="21:24" x14ac:dyDescent="0.2">
      <c r="U1124" s="205"/>
      <c r="V1124" s="205"/>
      <c r="W1124" s="205"/>
      <c r="X1124" s="205"/>
    </row>
    <row r="1125" spans="21:24" x14ac:dyDescent="0.2">
      <c r="U1125" s="205"/>
      <c r="V1125" s="205"/>
      <c r="W1125" s="205"/>
      <c r="X1125" s="205"/>
    </row>
    <row r="1126" spans="21:24" x14ac:dyDescent="0.2">
      <c r="U1126" s="205"/>
      <c r="V1126" s="205"/>
      <c r="W1126" s="205"/>
      <c r="X1126" s="205"/>
    </row>
    <row r="1127" spans="21:24" x14ac:dyDescent="0.2">
      <c r="U1127" s="205"/>
      <c r="V1127" s="205"/>
      <c r="W1127" s="205"/>
      <c r="X1127" s="205"/>
    </row>
    <row r="1128" spans="21:24" x14ac:dyDescent="0.2">
      <c r="U1128" s="205"/>
      <c r="V1128" s="205"/>
      <c r="W1128" s="205"/>
      <c r="X1128" s="205"/>
    </row>
    <row r="1129" spans="21:24" x14ac:dyDescent="0.2">
      <c r="U1129" s="205"/>
      <c r="V1129" s="205"/>
      <c r="W1129" s="205"/>
      <c r="X1129" s="205"/>
    </row>
    <row r="1130" spans="21:24" x14ac:dyDescent="0.2">
      <c r="U1130" s="205"/>
      <c r="V1130" s="205"/>
      <c r="W1130" s="205"/>
      <c r="X1130" s="205"/>
    </row>
    <row r="1131" spans="21:24" x14ac:dyDescent="0.2">
      <c r="U1131" s="205"/>
      <c r="V1131" s="205"/>
      <c r="W1131" s="205"/>
      <c r="X1131" s="205"/>
    </row>
    <row r="1132" spans="21:24" x14ac:dyDescent="0.2">
      <c r="U1132" s="205"/>
      <c r="V1132" s="205"/>
      <c r="W1132" s="205"/>
      <c r="X1132" s="205"/>
    </row>
    <row r="1133" spans="21:24" x14ac:dyDescent="0.2">
      <c r="U1133" s="205"/>
      <c r="V1133" s="205"/>
      <c r="W1133" s="205"/>
      <c r="X1133" s="205"/>
    </row>
    <row r="1134" spans="21:24" x14ac:dyDescent="0.2">
      <c r="U1134" s="205"/>
      <c r="V1134" s="205"/>
      <c r="W1134" s="205"/>
      <c r="X1134" s="205"/>
    </row>
    <row r="1135" spans="21:24" x14ac:dyDescent="0.2">
      <c r="U1135" s="205"/>
      <c r="V1135" s="205"/>
      <c r="W1135" s="205"/>
      <c r="X1135" s="205"/>
    </row>
    <row r="1136" spans="21:24" x14ac:dyDescent="0.2">
      <c r="U1136" s="205"/>
      <c r="V1136" s="205"/>
      <c r="W1136" s="205"/>
      <c r="X1136" s="205"/>
    </row>
    <row r="1137" spans="21:24" x14ac:dyDescent="0.2">
      <c r="U1137" s="205"/>
      <c r="V1137" s="205"/>
      <c r="W1137" s="205"/>
      <c r="X1137" s="205"/>
    </row>
    <row r="1138" spans="21:24" x14ac:dyDescent="0.2">
      <c r="U1138" s="205"/>
      <c r="V1138" s="205"/>
      <c r="W1138" s="205"/>
      <c r="X1138" s="205"/>
    </row>
    <row r="1139" spans="21:24" x14ac:dyDescent="0.2">
      <c r="U1139" s="205"/>
      <c r="V1139" s="205"/>
      <c r="W1139" s="205"/>
      <c r="X1139" s="205"/>
    </row>
    <row r="1140" spans="21:24" x14ac:dyDescent="0.2">
      <c r="U1140" s="205"/>
      <c r="V1140" s="205"/>
      <c r="W1140" s="205"/>
      <c r="X1140" s="205"/>
    </row>
    <row r="1141" spans="21:24" x14ac:dyDescent="0.2">
      <c r="U1141" s="205"/>
      <c r="V1141" s="205"/>
      <c r="W1141" s="205"/>
      <c r="X1141" s="205"/>
    </row>
    <row r="1142" spans="21:24" x14ac:dyDescent="0.2">
      <c r="U1142" s="205"/>
      <c r="V1142" s="205"/>
      <c r="W1142" s="205"/>
      <c r="X1142" s="205"/>
    </row>
    <row r="1143" spans="21:24" x14ac:dyDescent="0.2">
      <c r="U1143" s="205"/>
      <c r="V1143" s="205"/>
      <c r="W1143" s="205"/>
      <c r="X1143" s="205"/>
    </row>
    <row r="1144" spans="21:24" x14ac:dyDescent="0.2">
      <c r="U1144" s="205"/>
      <c r="V1144" s="205"/>
      <c r="W1144" s="205"/>
      <c r="X1144" s="205"/>
    </row>
    <row r="1145" spans="21:24" x14ac:dyDescent="0.2">
      <c r="U1145" s="205"/>
      <c r="V1145" s="205"/>
      <c r="W1145" s="205"/>
      <c r="X1145" s="205"/>
    </row>
    <row r="1146" spans="21:24" x14ac:dyDescent="0.2">
      <c r="U1146" s="205"/>
      <c r="V1146" s="205"/>
      <c r="W1146" s="205"/>
      <c r="X1146" s="205"/>
    </row>
    <row r="1147" spans="21:24" x14ac:dyDescent="0.2">
      <c r="U1147" s="205"/>
      <c r="V1147" s="205"/>
      <c r="W1147" s="205"/>
      <c r="X1147" s="205"/>
    </row>
    <row r="1148" spans="21:24" x14ac:dyDescent="0.2">
      <c r="U1148" s="205"/>
      <c r="V1148" s="205"/>
      <c r="W1148" s="205"/>
      <c r="X1148" s="205"/>
    </row>
    <row r="1149" spans="21:24" x14ac:dyDescent="0.2">
      <c r="U1149" s="205"/>
      <c r="V1149" s="205"/>
      <c r="W1149" s="205"/>
      <c r="X1149" s="205"/>
    </row>
    <row r="1150" spans="21:24" x14ac:dyDescent="0.2">
      <c r="U1150" s="205"/>
      <c r="V1150" s="205"/>
      <c r="W1150" s="205"/>
      <c r="X1150" s="205"/>
    </row>
    <row r="1151" spans="21:24" x14ac:dyDescent="0.2">
      <c r="U1151" s="205"/>
      <c r="V1151" s="205"/>
      <c r="W1151" s="205"/>
      <c r="X1151" s="205"/>
    </row>
    <row r="1152" spans="21:24" x14ac:dyDescent="0.2">
      <c r="U1152" s="205"/>
      <c r="V1152" s="205"/>
      <c r="W1152" s="205"/>
      <c r="X1152" s="205"/>
    </row>
    <row r="1153" spans="21:24" x14ac:dyDescent="0.2">
      <c r="U1153" s="205"/>
      <c r="V1153" s="205"/>
      <c r="W1153" s="205"/>
      <c r="X1153" s="205"/>
    </row>
    <row r="1154" spans="21:24" x14ac:dyDescent="0.2">
      <c r="U1154" s="205"/>
      <c r="V1154" s="205"/>
      <c r="W1154" s="205"/>
      <c r="X1154" s="205"/>
    </row>
    <row r="1155" spans="21:24" x14ac:dyDescent="0.2">
      <c r="U1155" s="205"/>
      <c r="V1155" s="205"/>
      <c r="W1155" s="205"/>
      <c r="X1155" s="205"/>
    </row>
    <row r="1156" spans="21:24" x14ac:dyDescent="0.2">
      <c r="U1156" s="205"/>
      <c r="V1156" s="205"/>
      <c r="W1156" s="205"/>
      <c r="X1156" s="205"/>
    </row>
    <row r="1157" spans="21:24" x14ac:dyDescent="0.2">
      <c r="U1157" s="205"/>
      <c r="V1157" s="205"/>
      <c r="W1157" s="205"/>
      <c r="X1157" s="205"/>
    </row>
    <row r="1158" spans="21:24" x14ac:dyDescent="0.2">
      <c r="U1158" s="205"/>
      <c r="V1158" s="205"/>
      <c r="W1158" s="205"/>
      <c r="X1158" s="205"/>
    </row>
    <row r="1159" spans="21:24" x14ac:dyDescent="0.2">
      <c r="U1159" s="205"/>
      <c r="V1159" s="205"/>
      <c r="W1159" s="205"/>
      <c r="X1159" s="205"/>
    </row>
    <row r="1160" spans="21:24" x14ac:dyDescent="0.2">
      <c r="U1160" s="205"/>
      <c r="V1160" s="205"/>
      <c r="W1160" s="205"/>
      <c r="X1160" s="205"/>
    </row>
    <row r="1161" spans="21:24" x14ac:dyDescent="0.2">
      <c r="U1161" s="205"/>
      <c r="V1161" s="205"/>
      <c r="W1161" s="205"/>
      <c r="X1161" s="205"/>
    </row>
    <row r="1162" spans="21:24" x14ac:dyDescent="0.2">
      <c r="U1162" s="205"/>
      <c r="V1162" s="205"/>
      <c r="W1162" s="205"/>
      <c r="X1162" s="205"/>
    </row>
    <row r="1163" spans="21:24" x14ac:dyDescent="0.2">
      <c r="U1163" s="205"/>
      <c r="V1163" s="205"/>
      <c r="W1163" s="205"/>
      <c r="X1163" s="205"/>
    </row>
    <row r="1164" spans="21:24" x14ac:dyDescent="0.2">
      <c r="U1164" s="205"/>
      <c r="V1164" s="205"/>
      <c r="W1164" s="205"/>
      <c r="X1164" s="205"/>
    </row>
    <row r="1165" spans="21:24" x14ac:dyDescent="0.2">
      <c r="U1165" s="205"/>
      <c r="V1165" s="205"/>
      <c r="W1165" s="205"/>
      <c r="X1165" s="205"/>
    </row>
    <row r="1166" spans="21:24" x14ac:dyDescent="0.2">
      <c r="U1166" s="205"/>
      <c r="V1166" s="205"/>
      <c r="W1166" s="205"/>
      <c r="X1166" s="205"/>
    </row>
    <row r="1167" spans="21:24" x14ac:dyDescent="0.2">
      <c r="U1167" s="205"/>
      <c r="V1167" s="205"/>
      <c r="W1167" s="205"/>
      <c r="X1167" s="205"/>
    </row>
    <row r="1168" spans="21:24" x14ac:dyDescent="0.2">
      <c r="U1168" s="205"/>
      <c r="V1168" s="205"/>
      <c r="W1168" s="205"/>
      <c r="X1168" s="205"/>
    </row>
    <row r="1169" spans="21:24" x14ac:dyDescent="0.2">
      <c r="U1169" s="205"/>
      <c r="V1169" s="205"/>
      <c r="W1169" s="205"/>
      <c r="X1169" s="205"/>
    </row>
    <row r="1170" spans="21:24" x14ac:dyDescent="0.2">
      <c r="U1170" s="205"/>
      <c r="V1170" s="205"/>
      <c r="W1170" s="205"/>
      <c r="X1170" s="205"/>
    </row>
    <row r="1171" spans="21:24" x14ac:dyDescent="0.2">
      <c r="U1171" s="205"/>
      <c r="V1171" s="205"/>
      <c r="W1171" s="205"/>
      <c r="X1171" s="205"/>
    </row>
    <row r="1172" spans="21:24" x14ac:dyDescent="0.2">
      <c r="U1172" s="205"/>
      <c r="V1172" s="205"/>
      <c r="W1172" s="205"/>
      <c r="X1172" s="205"/>
    </row>
    <row r="1173" spans="21:24" x14ac:dyDescent="0.2">
      <c r="U1173" s="205"/>
      <c r="V1173" s="205"/>
      <c r="W1173" s="205"/>
      <c r="X1173" s="205"/>
    </row>
    <row r="1174" spans="21:24" x14ac:dyDescent="0.2">
      <c r="U1174" s="205"/>
      <c r="V1174" s="205"/>
      <c r="W1174" s="205"/>
      <c r="X1174" s="205"/>
    </row>
    <row r="1175" spans="21:24" x14ac:dyDescent="0.2">
      <c r="U1175" s="205"/>
      <c r="V1175" s="205"/>
      <c r="W1175" s="205"/>
      <c r="X1175" s="205"/>
    </row>
    <row r="1176" spans="21:24" x14ac:dyDescent="0.2">
      <c r="U1176" s="205"/>
      <c r="V1176" s="205"/>
      <c r="W1176" s="205"/>
      <c r="X1176" s="205"/>
    </row>
    <row r="1177" spans="21:24" x14ac:dyDescent="0.2">
      <c r="U1177" s="205"/>
      <c r="V1177" s="205"/>
      <c r="W1177" s="205"/>
      <c r="X1177" s="205"/>
    </row>
    <row r="1178" spans="21:24" x14ac:dyDescent="0.2">
      <c r="U1178" s="205"/>
      <c r="V1178" s="205"/>
      <c r="W1178" s="205"/>
      <c r="X1178" s="205"/>
    </row>
    <row r="1179" spans="21:24" x14ac:dyDescent="0.2">
      <c r="U1179" s="205"/>
      <c r="V1179" s="205"/>
      <c r="W1179" s="205"/>
      <c r="X1179" s="205"/>
    </row>
    <row r="1180" spans="21:24" x14ac:dyDescent="0.2">
      <c r="U1180" s="205"/>
      <c r="V1180" s="205"/>
      <c r="W1180" s="205"/>
      <c r="X1180" s="205"/>
    </row>
    <row r="1181" spans="21:24" x14ac:dyDescent="0.2">
      <c r="U1181" s="205"/>
      <c r="V1181" s="205"/>
      <c r="W1181" s="205"/>
      <c r="X1181" s="205"/>
    </row>
    <row r="1182" spans="21:24" x14ac:dyDescent="0.2">
      <c r="U1182" s="205"/>
      <c r="V1182" s="205"/>
      <c r="W1182" s="205"/>
      <c r="X1182" s="205"/>
    </row>
    <row r="1183" spans="21:24" x14ac:dyDescent="0.2">
      <c r="U1183" s="205"/>
      <c r="V1183" s="205"/>
      <c r="W1183" s="205"/>
      <c r="X1183" s="205"/>
    </row>
    <row r="1184" spans="21:24" x14ac:dyDescent="0.2">
      <c r="U1184" s="205"/>
      <c r="V1184" s="205"/>
      <c r="W1184" s="205"/>
      <c r="X1184" s="205"/>
    </row>
    <row r="1185" spans="21:24" x14ac:dyDescent="0.2">
      <c r="U1185" s="205"/>
      <c r="V1185" s="205"/>
      <c r="W1185" s="205"/>
      <c r="X1185" s="205"/>
    </row>
    <row r="1186" spans="21:24" x14ac:dyDescent="0.2">
      <c r="U1186" s="205"/>
      <c r="V1186" s="205"/>
      <c r="W1186" s="205"/>
      <c r="X1186" s="205"/>
    </row>
    <row r="1187" spans="21:24" x14ac:dyDescent="0.2">
      <c r="U1187" s="205"/>
      <c r="V1187" s="205"/>
      <c r="W1187" s="205"/>
      <c r="X1187" s="205"/>
    </row>
    <row r="1188" spans="21:24" x14ac:dyDescent="0.2">
      <c r="U1188" s="205"/>
      <c r="V1188" s="205"/>
      <c r="W1188" s="205"/>
      <c r="X1188" s="205"/>
    </row>
    <row r="1189" spans="21:24" x14ac:dyDescent="0.2">
      <c r="U1189" s="205"/>
      <c r="V1189" s="205"/>
      <c r="W1189" s="205"/>
      <c r="X1189" s="205"/>
    </row>
    <row r="1190" spans="21:24" x14ac:dyDescent="0.2">
      <c r="U1190" s="205"/>
      <c r="V1190" s="205"/>
      <c r="W1190" s="205"/>
      <c r="X1190" s="205"/>
    </row>
    <row r="1191" spans="21:24" x14ac:dyDescent="0.2">
      <c r="U1191" s="205"/>
      <c r="V1191" s="205"/>
      <c r="W1191" s="205"/>
      <c r="X1191" s="205"/>
    </row>
    <row r="1192" spans="21:24" x14ac:dyDescent="0.2">
      <c r="U1192" s="205"/>
      <c r="V1192" s="205"/>
      <c r="W1192" s="205"/>
      <c r="X1192" s="205"/>
    </row>
    <row r="1193" spans="21:24" x14ac:dyDescent="0.2">
      <c r="U1193" s="205"/>
      <c r="V1193" s="205"/>
      <c r="W1193" s="205"/>
      <c r="X1193" s="205"/>
    </row>
    <row r="1194" spans="21:24" x14ac:dyDescent="0.2">
      <c r="U1194" s="205"/>
      <c r="V1194" s="205"/>
      <c r="W1194" s="205"/>
      <c r="X1194" s="205"/>
    </row>
    <row r="1195" spans="21:24" x14ac:dyDescent="0.2">
      <c r="U1195" s="205"/>
      <c r="V1195" s="205"/>
      <c r="W1195" s="205"/>
      <c r="X1195" s="205"/>
    </row>
    <row r="1196" spans="21:24" x14ac:dyDescent="0.2">
      <c r="U1196" s="205"/>
      <c r="V1196" s="205"/>
      <c r="W1196" s="205"/>
      <c r="X1196" s="205"/>
    </row>
    <row r="1197" spans="21:24" x14ac:dyDescent="0.2">
      <c r="U1197" s="205"/>
      <c r="V1197" s="205"/>
      <c r="W1197" s="205"/>
      <c r="X1197" s="205"/>
    </row>
    <row r="1198" spans="21:24" x14ac:dyDescent="0.2">
      <c r="U1198" s="205"/>
      <c r="V1198" s="205"/>
      <c r="W1198" s="205"/>
      <c r="X1198" s="205"/>
    </row>
    <row r="1199" spans="21:24" x14ac:dyDescent="0.2">
      <c r="U1199" s="205"/>
      <c r="V1199" s="205"/>
      <c r="W1199" s="205"/>
      <c r="X1199" s="205"/>
    </row>
    <row r="1200" spans="21:24" x14ac:dyDescent="0.2">
      <c r="U1200" s="205"/>
      <c r="V1200" s="205"/>
      <c r="W1200" s="205"/>
      <c r="X1200" s="205"/>
    </row>
    <row r="1201" spans="21:24" x14ac:dyDescent="0.2">
      <c r="U1201" s="205"/>
      <c r="V1201" s="205"/>
      <c r="W1201" s="205"/>
      <c r="X1201" s="205"/>
    </row>
    <row r="1202" spans="21:24" x14ac:dyDescent="0.2">
      <c r="U1202" s="205"/>
      <c r="V1202" s="205"/>
      <c r="W1202" s="205"/>
      <c r="X1202" s="205"/>
    </row>
    <row r="1203" spans="21:24" x14ac:dyDescent="0.2">
      <c r="U1203" s="205"/>
      <c r="V1203" s="205"/>
      <c r="W1203" s="205"/>
      <c r="X1203" s="205"/>
    </row>
    <row r="1204" spans="21:24" x14ac:dyDescent="0.2">
      <c r="U1204" s="205"/>
      <c r="V1204" s="205"/>
      <c r="W1204" s="205"/>
      <c r="X1204" s="205"/>
    </row>
    <row r="1205" spans="21:24" x14ac:dyDescent="0.2">
      <c r="U1205" s="205"/>
      <c r="V1205" s="205"/>
      <c r="W1205" s="205"/>
      <c r="X1205" s="205"/>
    </row>
    <row r="1206" spans="21:24" x14ac:dyDescent="0.2">
      <c r="U1206" s="205"/>
      <c r="V1206" s="205"/>
      <c r="W1206" s="205"/>
      <c r="X1206" s="205"/>
    </row>
    <row r="1207" spans="21:24" x14ac:dyDescent="0.2">
      <c r="U1207" s="205"/>
      <c r="V1207" s="205"/>
      <c r="W1207" s="205"/>
      <c r="X1207" s="205"/>
    </row>
    <row r="1208" spans="21:24" x14ac:dyDescent="0.2">
      <c r="U1208" s="205"/>
      <c r="V1208" s="205"/>
      <c r="W1208" s="205"/>
      <c r="X1208" s="205"/>
    </row>
    <row r="1209" spans="21:24" x14ac:dyDescent="0.2">
      <c r="U1209" s="205"/>
      <c r="V1209" s="205"/>
      <c r="W1209" s="205"/>
      <c r="X1209" s="205"/>
    </row>
    <row r="1210" spans="21:24" x14ac:dyDescent="0.2">
      <c r="U1210" s="205"/>
      <c r="V1210" s="205"/>
      <c r="W1210" s="205"/>
      <c r="X1210" s="205"/>
    </row>
    <row r="1211" spans="21:24" x14ac:dyDescent="0.2">
      <c r="U1211" s="205"/>
      <c r="V1211" s="205"/>
      <c r="W1211" s="205"/>
      <c r="X1211" s="205"/>
    </row>
    <row r="1212" spans="21:24" x14ac:dyDescent="0.2">
      <c r="U1212" s="205"/>
      <c r="V1212" s="205"/>
      <c r="W1212" s="205"/>
      <c r="X1212" s="205"/>
    </row>
    <row r="1213" spans="21:24" x14ac:dyDescent="0.2">
      <c r="U1213" s="205"/>
      <c r="V1213" s="205"/>
      <c r="W1213" s="205"/>
      <c r="X1213" s="205"/>
    </row>
    <row r="1214" spans="21:24" x14ac:dyDescent="0.2">
      <c r="U1214" s="205"/>
      <c r="V1214" s="205"/>
      <c r="W1214" s="205"/>
      <c r="X1214" s="205"/>
    </row>
    <row r="1215" spans="21:24" x14ac:dyDescent="0.2">
      <c r="U1215" s="205"/>
      <c r="V1215" s="205"/>
      <c r="W1215" s="205"/>
      <c r="X1215" s="205"/>
    </row>
    <row r="1216" spans="21:24" x14ac:dyDescent="0.2">
      <c r="U1216" s="205"/>
      <c r="V1216" s="205"/>
      <c r="W1216" s="205"/>
      <c r="X1216" s="205"/>
    </row>
    <row r="1217" spans="21:24" x14ac:dyDescent="0.2">
      <c r="U1217" s="205"/>
      <c r="V1217" s="205"/>
      <c r="W1217" s="205"/>
      <c r="X1217" s="205"/>
    </row>
    <row r="1218" spans="21:24" x14ac:dyDescent="0.2">
      <c r="U1218" s="205"/>
      <c r="V1218" s="205"/>
      <c r="W1218" s="205"/>
      <c r="X1218" s="205"/>
    </row>
    <row r="1219" spans="21:24" x14ac:dyDescent="0.2">
      <c r="U1219" s="205"/>
      <c r="V1219" s="205"/>
      <c r="W1219" s="205"/>
      <c r="X1219" s="205"/>
    </row>
    <row r="1220" spans="21:24" x14ac:dyDescent="0.2">
      <c r="U1220" s="205"/>
      <c r="V1220" s="205"/>
      <c r="W1220" s="205"/>
      <c r="X1220" s="205"/>
    </row>
    <row r="1221" spans="21:24" x14ac:dyDescent="0.2">
      <c r="U1221" s="205"/>
      <c r="V1221" s="205"/>
      <c r="W1221" s="205"/>
      <c r="X1221" s="205"/>
    </row>
    <row r="1222" spans="21:24" x14ac:dyDescent="0.2">
      <c r="U1222" s="205"/>
      <c r="V1222" s="205"/>
      <c r="W1222" s="205"/>
      <c r="X1222" s="205"/>
    </row>
    <row r="1223" spans="21:24" x14ac:dyDescent="0.2">
      <c r="U1223" s="205"/>
      <c r="V1223" s="205"/>
      <c r="W1223" s="205"/>
      <c r="X1223" s="205"/>
    </row>
    <row r="1224" spans="21:24" x14ac:dyDescent="0.2">
      <c r="U1224" s="205"/>
      <c r="V1224" s="205"/>
      <c r="W1224" s="205"/>
      <c r="X1224" s="205"/>
    </row>
    <row r="1225" spans="21:24" x14ac:dyDescent="0.2">
      <c r="U1225" s="205"/>
      <c r="V1225" s="205"/>
      <c r="W1225" s="205"/>
      <c r="X1225" s="205"/>
    </row>
    <row r="1226" spans="21:24" x14ac:dyDescent="0.2">
      <c r="U1226" s="205"/>
      <c r="V1226" s="205"/>
      <c r="W1226" s="205"/>
      <c r="X1226" s="205"/>
    </row>
    <row r="1227" spans="21:24" x14ac:dyDescent="0.2">
      <c r="U1227" s="205"/>
      <c r="V1227" s="205"/>
      <c r="W1227" s="205"/>
      <c r="X1227" s="205"/>
    </row>
    <row r="1228" spans="21:24" x14ac:dyDescent="0.2">
      <c r="U1228" s="205"/>
      <c r="V1228" s="205"/>
      <c r="W1228" s="205"/>
      <c r="X1228" s="205"/>
    </row>
    <row r="1229" spans="21:24" x14ac:dyDescent="0.2">
      <c r="U1229" s="205"/>
      <c r="V1229" s="205"/>
      <c r="W1229" s="205"/>
      <c r="X1229" s="205"/>
    </row>
    <row r="1230" spans="21:24" x14ac:dyDescent="0.2">
      <c r="U1230" s="205"/>
      <c r="V1230" s="205"/>
      <c r="W1230" s="205"/>
      <c r="X1230" s="205"/>
    </row>
    <row r="1231" spans="21:24" x14ac:dyDescent="0.2">
      <c r="U1231" s="205"/>
      <c r="V1231" s="205"/>
      <c r="W1231" s="205"/>
      <c r="X1231" s="205"/>
    </row>
    <row r="1232" spans="21:24" x14ac:dyDescent="0.2">
      <c r="U1232" s="205"/>
      <c r="V1232" s="205"/>
      <c r="W1232" s="205"/>
      <c r="X1232" s="205"/>
    </row>
    <row r="1233" spans="21:24" x14ac:dyDescent="0.2">
      <c r="U1233" s="205"/>
      <c r="V1233" s="205"/>
      <c r="W1233" s="205"/>
      <c r="X1233" s="205"/>
    </row>
    <row r="1234" spans="21:24" x14ac:dyDescent="0.2">
      <c r="U1234" s="205"/>
      <c r="V1234" s="205"/>
      <c r="W1234" s="205"/>
      <c r="X1234" s="205"/>
    </row>
    <row r="1235" spans="21:24" x14ac:dyDescent="0.2">
      <c r="U1235" s="205"/>
      <c r="V1235" s="205"/>
      <c r="W1235" s="205"/>
      <c r="X1235" s="205"/>
    </row>
    <row r="1236" spans="21:24" x14ac:dyDescent="0.2">
      <c r="U1236" s="205"/>
      <c r="V1236" s="205"/>
      <c r="W1236" s="205"/>
      <c r="X1236" s="205"/>
    </row>
    <row r="1237" spans="21:24" x14ac:dyDescent="0.2">
      <c r="U1237" s="205"/>
      <c r="V1237" s="205"/>
      <c r="W1237" s="205"/>
      <c r="X1237" s="205"/>
    </row>
    <row r="1238" spans="21:24" x14ac:dyDescent="0.2">
      <c r="U1238" s="205"/>
      <c r="V1238" s="205"/>
      <c r="W1238" s="205"/>
      <c r="X1238" s="205"/>
    </row>
    <row r="1239" spans="21:24" x14ac:dyDescent="0.2">
      <c r="U1239" s="205"/>
      <c r="V1239" s="205"/>
      <c r="W1239" s="205"/>
      <c r="X1239" s="205"/>
    </row>
    <row r="1240" spans="21:24" x14ac:dyDescent="0.2">
      <c r="U1240" s="205"/>
      <c r="V1240" s="205"/>
      <c r="W1240" s="205"/>
      <c r="X1240" s="205"/>
    </row>
    <row r="1241" spans="21:24" x14ac:dyDescent="0.2">
      <c r="U1241" s="205"/>
      <c r="V1241" s="205"/>
      <c r="W1241" s="205"/>
      <c r="X1241" s="205"/>
    </row>
    <row r="1242" spans="21:24" x14ac:dyDescent="0.2">
      <c r="U1242" s="205"/>
      <c r="V1242" s="205"/>
      <c r="W1242" s="205"/>
      <c r="X1242" s="205"/>
    </row>
    <row r="1243" spans="21:24" x14ac:dyDescent="0.2">
      <c r="U1243" s="205"/>
      <c r="V1243" s="205"/>
      <c r="W1243" s="205"/>
      <c r="X1243" s="205"/>
    </row>
    <row r="1244" spans="21:24" x14ac:dyDescent="0.2">
      <c r="U1244" s="205"/>
      <c r="V1244" s="205"/>
      <c r="W1244" s="205"/>
      <c r="X1244" s="205"/>
    </row>
    <row r="1245" spans="21:24" x14ac:dyDescent="0.2">
      <c r="U1245" s="205"/>
      <c r="V1245" s="205"/>
      <c r="W1245" s="205"/>
      <c r="X1245" s="205"/>
    </row>
    <row r="1246" spans="21:24" x14ac:dyDescent="0.2">
      <c r="U1246" s="205"/>
      <c r="V1246" s="205"/>
      <c r="W1246" s="205"/>
      <c r="X1246" s="205"/>
    </row>
    <row r="1247" spans="21:24" x14ac:dyDescent="0.2">
      <c r="U1247" s="205"/>
      <c r="V1247" s="205"/>
      <c r="W1247" s="205"/>
      <c r="X1247" s="205"/>
    </row>
    <row r="1248" spans="21:24" x14ac:dyDescent="0.2">
      <c r="U1248" s="205"/>
      <c r="V1248" s="205"/>
      <c r="W1248" s="205"/>
      <c r="X1248" s="205"/>
    </row>
    <row r="1249" spans="21:24" x14ac:dyDescent="0.2">
      <c r="U1249" s="205"/>
      <c r="V1249" s="205"/>
      <c r="W1249" s="205"/>
      <c r="X1249" s="205"/>
    </row>
    <row r="1250" spans="21:24" x14ac:dyDescent="0.2">
      <c r="U1250" s="205"/>
      <c r="V1250" s="205"/>
      <c r="W1250" s="205"/>
      <c r="X1250" s="205"/>
    </row>
    <row r="1251" spans="21:24" x14ac:dyDescent="0.2">
      <c r="U1251" s="205"/>
      <c r="V1251" s="205"/>
      <c r="W1251" s="205"/>
      <c r="X1251" s="205"/>
    </row>
    <row r="1252" spans="21:24" x14ac:dyDescent="0.2">
      <c r="U1252" s="205"/>
      <c r="V1252" s="205"/>
      <c r="W1252" s="205"/>
      <c r="X1252" s="205"/>
    </row>
    <row r="1253" spans="21:24" x14ac:dyDescent="0.2">
      <c r="U1253" s="205"/>
      <c r="V1253" s="205"/>
      <c r="W1253" s="205"/>
      <c r="X1253" s="205"/>
    </row>
    <row r="1254" spans="21:24" x14ac:dyDescent="0.2">
      <c r="U1254" s="205"/>
      <c r="V1254" s="205"/>
      <c r="W1254" s="205"/>
      <c r="X1254" s="205"/>
    </row>
    <row r="1255" spans="21:24" x14ac:dyDescent="0.2">
      <c r="U1255" s="205"/>
      <c r="V1255" s="205"/>
      <c r="W1255" s="205"/>
      <c r="X1255" s="205"/>
    </row>
    <row r="1256" spans="21:24" x14ac:dyDescent="0.2">
      <c r="U1256" s="205"/>
      <c r="V1256" s="205"/>
      <c r="W1256" s="205"/>
      <c r="X1256" s="205"/>
    </row>
    <row r="1257" spans="21:24" x14ac:dyDescent="0.2">
      <c r="U1257" s="205"/>
      <c r="V1257" s="205"/>
      <c r="W1257" s="205"/>
      <c r="X1257" s="205"/>
    </row>
    <row r="1258" spans="21:24" x14ac:dyDescent="0.2">
      <c r="U1258" s="205"/>
      <c r="V1258" s="205"/>
      <c r="W1258" s="205"/>
      <c r="X1258" s="205"/>
    </row>
    <row r="1259" spans="21:24" x14ac:dyDescent="0.2">
      <c r="U1259" s="205"/>
      <c r="V1259" s="205"/>
      <c r="W1259" s="205"/>
      <c r="X1259" s="205"/>
    </row>
    <row r="1260" spans="21:24" x14ac:dyDescent="0.2">
      <c r="U1260" s="205"/>
      <c r="V1260" s="205"/>
      <c r="W1260" s="205"/>
      <c r="X1260" s="205"/>
    </row>
    <row r="1261" spans="21:24" x14ac:dyDescent="0.2">
      <c r="U1261" s="205"/>
      <c r="V1261" s="205"/>
      <c r="W1261" s="205"/>
      <c r="X1261" s="205"/>
    </row>
    <row r="1262" spans="21:24" x14ac:dyDescent="0.2">
      <c r="U1262" s="205"/>
      <c r="V1262" s="205"/>
      <c r="W1262" s="205"/>
      <c r="X1262" s="205"/>
    </row>
    <row r="1263" spans="21:24" x14ac:dyDescent="0.2">
      <c r="U1263" s="205"/>
      <c r="V1263" s="205"/>
      <c r="W1263" s="205"/>
      <c r="X1263" s="205"/>
    </row>
    <row r="1264" spans="21:24" x14ac:dyDescent="0.2">
      <c r="U1264" s="205"/>
      <c r="V1264" s="205"/>
      <c r="W1264" s="205"/>
      <c r="X1264" s="205"/>
    </row>
    <row r="1265" spans="21:24" x14ac:dyDescent="0.2">
      <c r="U1265" s="205"/>
      <c r="V1265" s="205"/>
      <c r="W1265" s="205"/>
      <c r="X1265" s="205"/>
    </row>
    <row r="1266" spans="21:24" x14ac:dyDescent="0.2">
      <c r="U1266" s="205"/>
      <c r="V1266" s="205"/>
      <c r="W1266" s="205"/>
      <c r="X1266" s="205"/>
    </row>
    <row r="1267" spans="21:24" x14ac:dyDescent="0.2">
      <c r="U1267" s="205"/>
      <c r="V1267" s="205"/>
      <c r="W1267" s="205"/>
      <c r="X1267" s="205"/>
    </row>
    <row r="1268" spans="21:24" x14ac:dyDescent="0.2">
      <c r="U1268" s="205"/>
      <c r="V1268" s="205"/>
      <c r="W1268" s="205"/>
      <c r="X1268" s="205"/>
    </row>
    <row r="1269" spans="21:24" x14ac:dyDescent="0.2">
      <c r="U1269" s="205"/>
      <c r="V1269" s="205"/>
      <c r="W1269" s="205"/>
      <c r="X1269" s="205"/>
    </row>
    <row r="1270" spans="21:24" x14ac:dyDescent="0.2">
      <c r="U1270" s="205"/>
      <c r="V1270" s="205"/>
      <c r="W1270" s="205"/>
      <c r="X1270" s="205"/>
    </row>
    <row r="1271" spans="21:24" x14ac:dyDescent="0.2">
      <c r="U1271" s="205"/>
      <c r="V1271" s="205"/>
      <c r="W1271" s="205"/>
      <c r="X1271" s="205"/>
    </row>
    <row r="1272" spans="21:24" x14ac:dyDescent="0.2">
      <c r="U1272" s="205"/>
      <c r="V1272" s="205"/>
      <c r="W1272" s="205"/>
      <c r="X1272" s="205"/>
    </row>
    <row r="1273" spans="21:24" x14ac:dyDescent="0.2">
      <c r="U1273" s="205"/>
      <c r="V1273" s="205"/>
      <c r="W1273" s="205"/>
      <c r="X1273" s="205"/>
    </row>
    <row r="1274" spans="21:24" x14ac:dyDescent="0.2">
      <c r="U1274" s="205"/>
      <c r="V1274" s="205"/>
      <c r="W1274" s="205"/>
      <c r="X1274" s="205"/>
    </row>
    <row r="1275" spans="21:24" x14ac:dyDescent="0.2">
      <c r="U1275" s="205"/>
      <c r="V1275" s="205"/>
      <c r="W1275" s="205"/>
      <c r="X1275" s="205"/>
    </row>
    <row r="1276" spans="21:24" x14ac:dyDescent="0.2">
      <c r="U1276" s="205"/>
      <c r="V1276" s="205"/>
      <c r="W1276" s="205"/>
      <c r="X1276" s="205"/>
    </row>
    <row r="1277" spans="21:24" x14ac:dyDescent="0.2">
      <c r="U1277" s="205"/>
      <c r="V1277" s="205"/>
      <c r="W1277" s="205"/>
      <c r="X1277" s="205"/>
    </row>
    <row r="1278" spans="21:24" x14ac:dyDescent="0.2">
      <c r="U1278" s="205"/>
      <c r="V1278" s="205"/>
      <c r="W1278" s="205"/>
      <c r="X1278" s="205"/>
    </row>
    <row r="1279" spans="21:24" x14ac:dyDescent="0.2">
      <c r="U1279" s="205"/>
      <c r="V1279" s="205"/>
      <c r="W1279" s="205"/>
      <c r="X1279" s="205"/>
    </row>
    <row r="1280" spans="21:24" x14ac:dyDescent="0.2">
      <c r="U1280" s="205"/>
      <c r="V1280" s="205"/>
      <c r="W1280" s="205"/>
      <c r="X1280" s="205"/>
    </row>
    <row r="1281" spans="21:24" x14ac:dyDescent="0.2">
      <c r="U1281" s="205"/>
      <c r="V1281" s="205"/>
      <c r="W1281" s="205"/>
      <c r="X1281" s="205"/>
    </row>
    <row r="1282" spans="21:24" x14ac:dyDescent="0.2">
      <c r="U1282" s="205"/>
      <c r="V1282" s="205"/>
      <c r="W1282" s="205"/>
      <c r="X1282" s="205"/>
    </row>
    <row r="1283" spans="21:24" x14ac:dyDescent="0.2">
      <c r="U1283" s="205"/>
      <c r="V1283" s="205"/>
      <c r="W1283" s="205"/>
      <c r="X1283" s="205"/>
    </row>
    <row r="1284" spans="21:24" x14ac:dyDescent="0.2">
      <c r="U1284" s="205"/>
      <c r="V1284" s="205"/>
      <c r="W1284" s="205"/>
      <c r="X1284" s="205"/>
    </row>
    <row r="1285" spans="21:24" x14ac:dyDescent="0.2">
      <c r="U1285" s="205"/>
      <c r="V1285" s="205"/>
      <c r="W1285" s="205"/>
      <c r="X1285" s="205"/>
    </row>
    <row r="1286" spans="21:24" x14ac:dyDescent="0.2">
      <c r="U1286" s="205"/>
      <c r="V1286" s="205"/>
      <c r="W1286" s="205"/>
      <c r="X1286" s="205"/>
    </row>
    <row r="1287" spans="21:24" x14ac:dyDescent="0.2">
      <c r="U1287" s="205"/>
      <c r="V1287" s="205"/>
      <c r="W1287" s="205"/>
      <c r="X1287" s="205"/>
    </row>
    <row r="1288" spans="21:24" x14ac:dyDescent="0.2">
      <c r="U1288" s="205"/>
      <c r="V1288" s="205"/>
      <c r="W1288" s="205"/>
      <c r="X1288" s="205"/>
    </row>
    <row r="1289" spans="21:24" x14ac:dyDescent="0.2">
      <c r="U1289" s="205"/>
      <c r="V1289" s="205"/>
      <c r="W1289" s="205"/>
      <c r="X1289" s="205"/>
    </row>
    <row r="1290" spans="21:24" x14ac:dyDescent="0.2">
      <c r="U1290" s="205"/>
      <c r="V1290" s="205"/>
      <c r="W1290" s="205"/>
      <c r="X1290" s="205"/>
    </row>
    <row r="1291" spans="21:24" x14ac:dyDescent="0.2">
      <c r="U1291" s="205"/>
      <c r="V1291" s="205"/>
      <c r="W1291" s="205"/>
      <c r="X1291" s="205"/>
    </row>
    <row r="1292" spans="21:24" x14ac:dyDescent="0.2">
      <c r="U1292" s="205"/>
      <c r="V1292" s="205"/>
      <c r="W1292" s="205"/>
      <c r="X1292" s="205"/>
    </row>
    <row r="1293" spans="21:24" x14ac:dyDescent="0.2">
      <c r="U1293" s="205"/>
      <c r="V1293" s="205"/>
      <c r="W1293" s="205"/>
      <c r="X1293" s="205"/>
    </row>
    <row r="1294" spans="21:24" x14ac:dyDescent="0.2">
      <c r="U1294" s="205"/>
      <c r="V1294" s="205"/>
      <c r="W1294" s="205"/>
      <c r="X1294" s="205"/>
    </row>
    <row r="1295" spans="21:24" x14ac:dyDescent="0.2">
      <c r="U1295" s="205"/>
      <c r="V1295" s="205"/>
      <c r="W1295" s="205"/>
      <c r="X1295" s="205"/>
    </row>
    <row r="1296" spans="21:24" x14ac:dyDescent="0.2">
      <c r="U1296" s="205"/>
      <c r="V1296" s="205"/>
      <c r="W1296" s="205"/>
      <c r="X1296" s="205"/>
    </row>
    <row r="1297" spans="21:24" x14ac:dyDescent="0.2">
      <c r="U1297" s="205"/>
      <c r="V1297" s="205"/>
      <c r="W1297" s="205"/>
      <c r="X1297" s="205"/>
    </row>
    <row r="1298" spans="21:24" x14ac:dyDescent="0.2">
      <c r="U1298" s="205"/>
      <c r="V1298" s="205"/>
      <c r="W1298" s="205"/>
      <c r="X1298" s="205"/>
    </row>
    <row r="1299" spans="21:24" x14ac:dyDescent="0.2">
      <c r="U1299" s="205"/>
      <c r="V1299" s="205"/>
      <c r="W1299" s="205"/>
      <c r="X1299" s="205"/>
    </row>
    <row r="1300" spans="21:24" x14ac:dyDescent="0.2">
      <c r="U1300" s="205"/>
      <c r="V1300" s="205"/>
      <c r="W1300" s="205"/>
      <c r="X1300" s="205"/>
    </row>
    <row r="1301" spans="21:24" x14ac:dyDescent="0.2">
      <c r="U1301" s="205"/>
      <c r="V1301" s="205"/>
      <c r="W1301" s="205"/>
      <c r="X1301" s="205"/>
    </row>
    <row r="1302" spans="21:24" x14ac:dyDescent="0.2">
      <c r="U1302" s="205"/>
      <c r="V1302" s="205"/>
      <c r="W1302" s="205"/>
      <c r="X1302" s="205"/>
    </row>
    <row r="1303" spans="21:24" x14ac:dyDescent="0.2">
      <c r="U1303" s="205"/>
      <c r="V1303" s="205"/>
      <c r="W1303" s="205"/>
      <c r="X1303" s="205"/>
    </row>
    <row r="1304" spans="21:24" x14ac:dyDescent="0.2">
      <c r="U1304" s="205"/>
      <c r="V1304" s="205"/>
      <c r="W1304" s="205"/>
      <c r="X1304" s="205"/>
    </row>
    <row r="1305" spans="21:24" x14ac:dyDescent="0.2">
      <c r="U1305" s="205"/>
      <c r="V1305" s="205"/>
      <c r="W1305" s="205"/>
      <c r="X1305" s="205"/>
    </row>
    <row r="1306" spans="21:24" x14ac:dyDescent="0.2">
      <c r="U1306" s="205"/>
      <c r="V1306" s="205"/>
      <c r="W1306" s="205"/>
      <c r="X1306" s="205"/>
    </row>
    <row r="1307" spans="21:24" x14ac:dyDescent="0.2">
      <c r="U1307" s="205"/>
      <c r="V1307" s="205"/>
      <c r="W1307" s="205"/>
      <c r="X1307" s="205"/>
    </row>
    <row r="1308" spans="21:24" x14ac:dyDescent="0.2">
      <c r="U1308" s="205"/>
      <c r="V1308" s="205"/>
      <c r="W1308" s="205"/>
      <c r="X1308" s="205"/>
    </row>
    <row r="1309" spans="21:24" x14ac:dyDescent="0.2">
      <c r="U1309" s="205"/>
      <c r="V1309" s="205"/>
      <c r="W1309" s="205"/>
      <c r="X1309" s="205"/>
    </row>
    <row r="1310" spans="21:24" x14ac:dyDescent="0.2">
      <c r="U1310" s="205"/>
      <c r="V1310" s="205"/>
      <c r="W1310" s="205"/>
      <c r="X1310" s="205"/>
    </row>
    <row r="1311" spans="21:24" x14ac:dyDescent="0.2">
      <c r="U1311" s="205"/>
      <c r="V1311" s="205"/>
      <c r="W1311" s="205"/>
      <c r="X1311" s="205"/>
    </row>
    <row r="1312" spans="21:24" x14ac:dyDescent="0.2">
      <c r="U1312" s="205"/>
      <c r="V1312" s="205"/>
      <c r="W1312" s="205"/>
      <c r="X1312" s="205"/>
    </row>
    <row r="1313" spans="21:24" x14ac:dyDescent="0.2">
      <c r="U1313" s="205"/>
      <c r="V1313" s="205"/>
      <c r="W1313" s="205"/>
      <c r="X1313" s="205"/>
    </row>
    <row r="1314" spans="21:24" x14ac:dyDescent="0.2">
      <c r="U1314" s="205"/>
      <c r="V1314" s="205"/>
      <c r="W1314" s="205"/>
      <c r="X1314" s="205"/>
    </row>
    <row r="1315" spans="21:24" x14ac:dyDescent="0.2">
      <c r="U1315" s="205"/>
      <c r="V1315" s="205"/>
      <c r="W1315" s="205"/>
      <c r="X1315" s="205"/>
    </row>
    <row r="1316" spans="21:24" x14ac:dyDescent="0.2">
      <c r="U1316" s="205"/>
      <c r="V1316" s="205"/>
      <c r="W1316" s="205"/>
      <c r="X1316" s="205"/>
    </row>
    <row r="1317" spans="21:24" x14ac:dyDescent="0.2">
      <c r="U1317" s="205"/>
      <c r="V1317" s="205"/>
      <c r="W1317" s="205"/>
      <c r="X1317" s="205"/>
    </row>
    <row r="1318" spans="21:24" x14ac:dyDescent="0.2">
      <c r="U1318" s="205"/>
      <c r="V1318" s="205"/>
      <c r="W1318" s="205"/>
      <c r="X1318" s="205"/>
    </row>
    <row r="1319" spans="21:24" x14ac:dyDescent="0.2">
      <c r="U1319" s="205"/>
      <c r="V1319" s="205"/>
      <c r="W1319" s="205"/>
      <c r="X1319" s="205"/>
    </row>
    <row r="1320" spans="21:24" x14ac:dyDescent="0.2">
      <c r="U1320" s="205"/>
      <c r="V1320" s="205"/>
      <c r="W1320" s="205"/>
      <c r="X1320" s="205"/>
    </row>
    <row r="1321" spans="21:24" x14ac:dyDescent="0.2">
      <c r="U1321" s="205"/>
      <c r="V1321" s="205"/>
      <c r="W1321" s="205"/>
      <c r="X1321" s="205"/>
    </row>
    <row r="1322" spans="21:24" x14ac:dyDescent="0.2">
      <c r="U1322" s="205"/>
      <c r="V1322" s="205"/>
      <c r="W1322" s="205"/>
      <c r="X1322" s="205"/>
    </row>
    <row r="1323" spans="21:24" x14ac:dyDescent="0.2">
      <c r="U1323" s="205"/>
      <c r="V1323" s="205"/>
      <c r="W1323" s="205"/>
      <c r="X1323" s="205"/>
    </row>
    <row r="1324" spans="21:24" x14ac:dyDescent="0.2">
      <c r="U1324" s="205"/>
      <c r="V1324" s="205"/>
      <c r="W1324" s="205"/>
      <c r="X1324" s="205"/>
    </row>
    <row r="1325" spans="21:24" x14ac:dyDescent="0.2">
      <c r="U1325" s="205"/>
      <c r="V1325" s="205"/>
      <c r="W1325" s="205"/>
      <c r="X1325" s="205"/>
    </row>
    <row r="1326" spans="21:24" x14ac:dyDescent="0.2">
      <c r="U1326" s="205"/>
      <c r="V1326" s="205"/>
      <c r="W1326" s="205"/>
      <c r="X1326" s="205"/>
    </row>
    <row r="1327" spans="21:24" x14ac:dyDescent="0.2">
      <c r="U1327" s="205"/>
      <c r="V1327" s="205"/>
      <c r="W1327" s="205"/>
      <c r="X1327" s="205"/>
    </row>
    <row r="1328" spans="21:24" x14ac:dyDescent="0.2">
      <c r="U1328" s="205"/>
      <c r="V1328" s="205"/>
      <c r="W1328" s="205"/>
      <c r="X1328" s="205"/>
    </row>
    <row r="1329" spans="21:24" x14ac:dyDescent="0.2">
      <c r="U1329" s="205"/>
      <c r="V1329" s="205"/>
      <c r="W1329" s="205"/>
      <c r="X1329" s="205"/>
    </row>
    <row r="1330" spans="21:24" x14ac:dyDescent="0.2">
      <c r="U1330" s="205"/>
      <c r="V1330" s="205"/>
      <c r="W1330" s="205"/>
      <c r="X1330" s="205"/>
    </row>
    <row r="1331" spans="21:24" x14ac:dyDescent="0.2">
      <c r="U1331" s="205"/>
      <c r="V1331" s="205"/>
      <c r="W1331" s="205"/>
      <c r="X1331" s="205"/>
    </row>
    <row r="1332" spans="21:24" x14ac:dyDescent="0.2">
      <c r="U1332" s="205"/>
      <c r="V1332" s="205"/>
      <c r="W1332" s="205"/>
      <c r="X1332" s="205"/>
    </row>
    <row r="1333" spans="21:24" x14ac:dyDescent="0.2">
      <c r="U1333" s="205"/>
      <c r="V1333" s="205"/>
      <c r="W1333" s="205"/>
      <c r="X1333" s="205"/>
    </row>
    <row r="1334" spans="21:24" x14ac:dyDescent="0.2">
      <c r="U1334" s="205"/>
      <c r="V1334" s="205"/>
      <c r="W1334" s="205"/>
      <c r="X1334" s="205"/>
    </row>
    <row r="1335" spans="21:24" x14ac:dyDescent="0.2">
      <c r="U1335" s="205"/>
      <c r="V1335" s="205"/>
      <c r="W1335" s="205"/>
      <c r="X1335" s="205"/>
    </row>
    <row r="1336" spans="21:24" x14ac:dyDescent="0.2">
      <c r="U1336" s="205"/>
      <c r="V1336" s="205"/>
      <c r="W1336" s="205"/>
      <c r="X1336" s="205"/>
    </row>
    <row r="1337" spans="21:24" x14ac:dyDescent="0.2">
      <c r="U1337" s="205"/>
      <c r="V1337" s="205"/>
      <c r="W1337" s="205"/>
      <c r="X1337" s="205"/>
    </row>
    <row r="1338" spans="21:24" x14ac:dyDescent="0.2">
      <c r="U1338" s="205"/>
      <c r="V1338" s="205"/>
      <c r="W1338" s="205"/>
      <c r="X1338" s="205"/>
    </row>
    <row r="1339" spans="21:24" x14ac:dyDescent="0.2">
      <c r="U1339" s="205"/>
      <c r="V1339" s="205"/>
      <c r="W1339" s="205"/>
      <c r="X1339" s="205"/>
    </row>
    <row r="1340" spans="21:24" x14ac:dyDescent="0.2">
      <c r="U1340" s="205"/>
      <c r="V1340" s="205"/>
      <c r="W1340" s="205"/>
      <c r="X1340" s="205"/>
    </row>
    <row r="1341" spans="21:24" x14ac:dyDescent="0.2">
      <c r="U1341" s="205"/>
      <c r="V1341" s="205"/>
      <c r="W1341" s="205"/>
      <c r="X1341" s="205"/>
    </row>
    <row r="1342" spans="21:24" x14ac:dyDescent="0.2">
      <c r="U1342" s="205"/>
      <c r="V1342" s="205"/>
      <c r="W1342" s="205"/>
      <c r="X1342" s="205"/>
    </row>
    <row r="1343" spans="21:24" x14ac:dyDescent="0.2">
      <c r="U1343" s="205"/>
      <c r="V1343" s="205"/>
      <c r="W1343" s="205"/>
      <c r="X1343" s="205"/>
    </row>
    <row r="1344" spans="21:24" x14ac:dyDescent="0.2">
      <c r="U1344" s="205"/>
      <c r="V1344" s="205"/>
      <c r="W1344" s="205"/>
      <c r="X1344" s="205"/>
    </row>
    <row r="1345" spans="21:24" x14ac:dyDescent="0.2">
      <c r="U1345" s="205"/>
      <c r="V1345" s="205"/>
      <c r="W1345" s="205"/>
      <c r="X1345" s="205"/>
    </row>
    <row r="1346" spans="21:24" x14ac:dyDescent="0.2">
      <c r="U1346" s="205"/>
      <c r="V1346" s="205"/>
      <c r="W1346" s="205"/>
      <c r="X1346" s="205"/>
    </row>
    <row r="1347" spans="21:24" x14ac:dyDescent="0.2">
      <c r="U1347" s="205"/>
      <c r="V1347" s="205"/>
      <c r="W1347" s="205"/>
      <c r="X1347" s="205"/>
    </row>
    <row r="1348" spans="21:24" x14ac:dyDescent="0.2">
      <c r="U1348" s="205"/>
      <c r="V1348" s="205"/>
      <c r="W1348" s="205"/>
      <c r="X1348" s="205"/>
    </row>
    <row r="1349" spans="21:24" x14ac:dyDescent="0.2">
      <c r="U1349" s="205"/>
      <c r="V1349" s="205"/>
      <c r="W1349" s="205"/>
      <c r="X1349" s="205"/>
    </row>
    <row r="1350" spans="21:24" x14ac:dyDescent="0.2">
      <c r="U1350" s="205"/>
      <c r="V1350" s="205"/>
      <c r="W1350" s="205"/>
      <c r="X1350" s="205"/>
    </row>
    <row r="1351" spans="21:24" x14ac:dyDescent="0.2">
      <c r="U1351" s="205"/>
      <c r="V1351" s="205"/>
      <c r="W1351" s="205"/>
      <c r="X1351" s="205"/>
    </row>
    <row r="1352" spans="21:24" x14ac:dyDescent="0.2">
      <c r="U1352" s="205"/>
      <c r="V1352" s="205"/>
      <c r="W1352" s="205"/>
      <c r="X1352" s="205"/>
    </row>
    <row r="1353" spans="21:24" x14ac:dyDescent="0.2">
      <c r="U1353" s="205"/>
      <c r="V1353" s="205"/>
      <c r="W1353" s="205"/>
      <c r="X1353" s="205"/>
    </row>
    <row r="1354" spans="21:24" x14ac:dyDescent="0.2">
      <c r="U1354" s="205"/>
      <c r="V1354" s="205"/>
      <c r="W1354" s="205"/>
      <c r="X1354" s="205"/>
    </row>
    <row r="1355" spans="21:24" x14ac:dyDescent="0.2">
      <c r="U1355" s="205"/>
      <c r="V1355" s="205"/>
      <c r="W1355" s="205"/>
      <c r="X1355" s="205"/>
    </row>
    <row r="1356" spans="21:24" x14ac:dyDescent="0.2">
      <c r="U1356" s="205"/>
      <c r="V1356" s="205"/>
      <c r="W1356" s="205"/>
      <c r="X1356" s="205"/>
    </row>
    <row r="1357" spans="21:24" x14ac:dyDescent="0.2">
      <c r="U1357" s="205"/>
      <c r="V1357" s="205"/>
      <c r="W1357" s="205"/>
      <c r="X1357" s="205"/>
    </row>
    <row r="1358" spans="21:24" x14ac:dyDescent="0.2">
      <c r="U1358" s="205"/>
      <c r="V1358" s="205"/>
      <c r="W1358" s="205"/>
      <c r="X1358" s="205"/>
    </row>
    <row r="1359" spans="21:24" x14ac:dyDescent="0.2">
      <c r="U1359" s="205"/>
      <c r="V1359" s="205"/>
      <c r="W1359" s="205"/>
      <c r="X1359" s="205"/>
    </row>
    <row r="1360" spans="21:24" x14ac:dyDescent="0.2">
      <c r="U1360" s="205"/>
      <c r="V1360" s="205"/>
      <c r="W1360" s="205"/>
      <c r="X1360" s="205"/>
    </row>
    <row r="1361" spans="21:24" x14ac:dyDescent="0.2">
      <c r="U1361" s="205"/>
      <c r="V1361" s="205"/>
      <c r="W1361" s="205"/>
      <c r="X1361" s="205"/>
    </row>
    <row r="1362" spans="21:24" x14ac:dyDescent="0.2">
      <c r="U1362" s="205"/>
      <c r="V1362" s="205"/>
      <c r="W1362" s="205"/>
      <c r="X1362" s="205"/>
    </row>
    <row r="1363" spans="21:24" x14ac:dyDescent="0.2">
      <c r="U1363" s="205"/>
      <c r="V1363" s="205"/>
      <c r="W1363" s="205"/>
      <c r="X1363" s="205"/>
    </row>
    <row r="1364" spans="21:24" x14ac:dyDescent="0.2">
      <c r="U1364" s="205"/>
      <c r="V1364" s="205"/>
      <c r="W1364" s="205"/>
      <c r="X1364" s="205"/>
    </row>
    <row r="1365" spans="21:24" x14ac:dyDescent="0.2">
      <c r="U1365" s="205"/>
      <c r="V1365" s="205"/>
      <c r="W1365" s="205"/>
      <c r="X1365" s="205"/>
    </row>
    <row r="1366" spans="21:24" x14ac:dyDescent="0.2">
      <c r="U1366" s="205"/>
      <c r="V1366" s="205"/>
      <c r="W1366" s="205"/>
      <c r="X1366" s="205"/>
    </row>
    <row r="1367" spans="21:24" x14ac:dyDescent="0.2">
      <c r="U1367" s="205"/>
      <c r="V1367" s="205"/>
      <c r="W1367" s="205"/>
      <c r="X1367" s="205"/>
    </row>
    <row r="1368" spans="21:24" x14ac:dyDescent="0.2">
      <c r="U1368" s="205"/>
      <c r="V1368" s="205"/>
      <c r="W1368" s="205"/>
      <c r="X1368" s="205"/>
    </row>
    <row r="1369" spans="21:24" x14ac:dyDescent="0.2">
      <c r="U1369" s="205"/>
      <c r="V1369" s="205"/>
      <c r="W1369" s="205"/>
      <c r="X1369" s="205"/>
    </row>
    <row r="1370" spans="21:24" x14ac:dyDescent="0.2">
      <c r="U1370" s="205"/>
      <c r="V1370" s="205"/>
      <c r="W1370" s="205"/>
      <c r="X1370" s="205"/>
    </row>
    <row r="1371" spans="21:24" x14ac:dyDescent="0.2">
      <c r="U1371" s="205"/>
      <c r="V1371" s="205"/>
      <c r="W1371" s="205"/>
      <c r="X1371" s="205"/>
    </row>
    <row r="1372" spans="21:24" x14ac:dyDescent="0.2">
      <c r="U1372" s="205"/>
      <c r="V1372" s="205"/>
      <c r="W1372" s="205"/>
      <c r="X1372" s="205"/>
    </row>
    <row r="1373" spans="21:24" x14ac:dyDescent="0.2">
      <c r="U1373" s="205"/>
      <c r="V1373" s="205"/>
      <c r="W1373" s="205"/>
      <c r="X1373" s="205"/>
    </row>
    <row r="1374" spans="21:24" x14ac:dyDescent="0.2">
      <c r="U1374" s="205"/>
      <c r="V1374" s="205"/>
      <c r="W1374" s="205"/>
      <c r="X1374" s="205"/>
    </row>
    <row r="1375" spans="21:24" x14ac:dyDescent="0.2">
      <c r="U1375" s="205"/>
      <c r="V1375" s="205"/>
      <c r="W1375" s="205"/>
      <c r="X1375" s="205"/>
    </row>
    <row r="1376" spans="21:24" x14ac:dyDescent="0.2">
      <c r="U1376" s="205"/>
      <c r="V1376" s="205"/>
      <c r="W1376" s="205"/>
      <c r="X1376" s="205"/>
    </row>
    <row r="1377" spans="21:24" x14ac:dyDescent="0.2">
      <c r="U1377" s="205"/>
      <c r="V1377" s="205"/>
      <c r="W1377" s="205"/>
      <c r="X1377" s="205"/>
    </row>
    <row r="1378" spans="21:24" x14ac:dyDescent="0.2">
      <c r="U1378" s="205"/>
      <c r="V1378" s="205"/>
      <c r="W1378" s="205"/>
      <c r="X1378" s="205"/>
    </row>
    <row r="1379" spans="21:24" x14ac:dyDescent="0.2">
      <c r="U1379" s="205"/>
      <c r="V1379" s="205"/>
      <c r="W1379" s="205"/>
      <c r="X1379" s="205"/>
    </row>
    <row r="1380" spans="21:24" x14ac:dyDescent="0.2">
      <c r="U1380" s="205"/>
      <c r="V1380" s="205"/>
      <c r="W1380" s="205"/>
      <c r="X1380" s="205"/>
    </row>
    <row r="1381" spans="21:24" x14ac:dyDescent="0.2">
      <c r="U1381" s="205"/>
      <c r="V1381" s="205"/>
      <c r="W1381" s="205"/>
      <c r="X1381" s="205"/>
    </row>
    <row r="1382" spans="21:24" x14ac:dyDescent="0.2">
      <c r="U1382" s="205"/>
      <c r="V1382" s="205"/>
      <c r="W1382" s="205"/>
      <c r="X1382" s="205"/>
    </row>
    <row r="1383" spans="21:24" x14ac:dyDescent="0.2">
      <c r="U1383" s="205"/>
      <c r="V1383" s="205"/>
      <c r="W1383" s="205"/>
      <c r="X1383" s="205"/>
    </row>
    <row r="1384" spans="21:24" x14ac:dyDescent="0.2">
      <c r="U1384" s="205"/>
      <c r="V1384" s="205"/>
      <c r="W1384" s="205"/>
      <c r="X1384" s="205"/>
    </row>
    <row r="1385" spans="21:24" x14ac:dyDescent="0.2">
      <c r="U1385" s="205"/>
      <c r="V1385" s="205"/>
      <c r="W1385" s="205"/>
      <c r="X1385" s="205"/>
    </row>
    <row r="1386" spans="21:24" x14ac:dyDescent="0.2">
      <c r="U1386" s="205"/>
      <c r="V1386" s="205"/>
      <c r="W1386" s="205"/>
      <c r="X1386" s="205"/>
    </row>
    <row r="1387" spans="21:24" x14ac:dyDescent="0.2">
      <c r="U1387" s="205"/>
      <c r="V1387" s="205"/>
      <c r="W1387" s="205"/>
      <c r="X1387" s="205"/>
    </row>
    <row r="1388" spans="21:24" x14ac:dyDescent="0.2">
      <c r="U1388" s="205"/>
      <c r="V1388" s="205"/>
      <c r="W1388" s="205"/>
      <c r="X1388" s="205"/>
    </row>
    <row r="1389" spans="21:24" x14ac:dyDescent="0.2">
      <c r="U1389" s="205"/>
      <c r="V1389" s="205"/>
      <c r="W1389" s="205"/>
      <c r="X1389" s="205"/>
    </row>
    <row r="1390" spans="21:24" x14ac:dyDescent="0.2">
      <c r="U1390" s="205"/>
      <c r="V1390" s="205"/>
      <c r="W1390" s="205"/>
      <c r="X1390" s="205"/>
    </row>
    <row r="1391" spans="21:24" x14ac:dyDescent="0.2">
      <c r="U1391" s="205"/>
      <c r="V1391" s="205"/>
      <c r="W1391" s="205"/>
      <c r="X1391" s="205"/>
    </row>
    <row r="1392" spans="21:24" x14ac:dyDescent="0.2">
      <c r="U1392" s="205"/>
      <c r="V1392" s="205"/>
      <c r="W1392" s="205"/>
      <c r="X1392" s="205"/>
    </row>
    <row r="1393" spans="21:24" x14ac:dyDescent="0.2">
      <c r="U1393" s="205"/>
      <c r="V1393" s="205"/>
      <c r="W1393" s="205"/>
      <c r="X1393" s="205"/>
    </row>
    <row r="1394" spans="21:24" x14ac:dyDescent="0.2">
      <c r="U1394" s="205"/>
      <c r="V1394" s="205"/>
      <c r="W1394" s="205"/>
      <c r="X1394" s="205"/>
    </row>
    <row r="1395" spans="21:24" x14ac:dyDescent="0.2">
      <c r="U1395" s="205"/>
      <c r="V1395" s="205"/>
      <c r="W1395" s="205"/>
      <c r="X1395" s="205"/>
    </row>
    <row r="1396" spans="21:24" x14ac:dyDescent="0.2">
      <c r="U1396" s="205"/>
      <c r="V1396" s="205"/>
      <c r="W1396" s="205"/>
      <c r="X1396" s="205"/>
    </row>
    <row r="1397" spans="21:24" x14ac:dyDescent="0.2">
      <c r="U1397" s="205"/>
      <c r="V1397" s="205"/>
      <c r="W1397" s="205"/>
      <c r="X1397" s="205"/>
    </row>
    <row r="1398" spans="21:24" x14ac:dyDescent="0.2">
      <c r="U1398" s="205"/>
      <c r="V1398" s="205"/>
      <c r="W1398" s="205"/>
      <c r="X1398" s="205"/>
    </row>
    <row r="1399" spans="21:24" x14ac:dyDescent="0.2">
      <c r="U1399" s="205"/>
      <c r="V1399" s="205"/>
      <c r="W1399" s="205"/>
      <c r="X1399" s="205"/>
    </row>
    <row r="1400" spans="21:24" x14ac:dyDescent="0.2">
      <c r="U1400" s="205"/>
      <c r="V1400" s="205"/>
      <c r="W1400" s="205"/>
      <c r="X1400" s="205"/>
    </row>
    <row r="1401" spans="21:24" x14ac:dyDescent="0.2">
      <c r="U1401" s="205"/>
      <c r="V1401" s="205"/>
      <c r="W1401" s="205"/>
      <c r="X1401" s="205"/>
    </row>
    <row r="1402" spans="21:24" x14ac:dyDescent="0.2">
      <c r="U1402" s="205"/>
      <c r="V1402" s="205"/>
      <c r="W1402" s="205"/>
      <c r="X1402" s="205"/>
    </row>
    <row r="1403" spans="21:24" x14ac:dyDescent="0.2">
      <c r="U1403" s="205"/>
      <c r="V1403" s="205"/>
      <c r="W1403" s="205"/>
      <c r="X1403" s="205"/>
    </row>
    <row r="1404" spans="21:24" x14ac:dyDescent="0.2">
      <c r="U1404" s="205"/>
      <c r="V1404" s="205"/>
      <c r="W1404" s="205"/>
      <c r="X1404" s="205"/>
    </row>
    <row r="1405" spans="21:24" x14ac:dyDescent="0.2">
      <c r="U1405" s="205"/>
      <c r="V1405" s="205"/>
      <c r="W1405" s="205"/>
      <c r="X1405" s="205"/>
    </row>
    <row r="1406" spans="21:24" x14ac:dyDescent="0.2">
      <c r="U1406" s="205"/>
      <c r="V1406" s="205"/>
      <c r="W1406" s="205"/>
      <c r="X1406" s="205"/>
    </row>
    <row r="1407" spans="21:24" x14ac:dyDescent="0.2">
      <c r="U1407" s="205"/>
      <c r="V1407" s="205"/>
      <c r="W1407" s="205"/>
      <c r="X1407" s="205"/>
    </row>
    <row r="1408" spans="21:24" x14ac:dyDescent="0.2">
      <c r="U1408" s="205"/>
      <c r="V1408" s="205"/>
      <c r="W1408" s="205"/>
      <c r="X1408" s="205"/>
    </row>
    <row r="1409" spans="21:24" x14ac:dyDescent="0.2">
      <c r="U1409" s="205"/>
      <c r="V1409" s="205"/>
      <c r="W1409" s="205"/>
      <c r="X1409" s="205"/>
    </row>
    <row r="1410" spans="21:24" x14ac:dyDescent="0.2">
      <c r="U1410" s="205"/>
      <c r="V1410" s="205"/>
      <c r="W1410" s="205"/>
      <c r="X1410" s="205"/>
    </row>
    <row r="1411" spans="21:24" x14ac:dyDescent="0.2">
      <c r="U1411" s="205"/>
      <c r="V1411" s="205"/>
      <c r="W1411" s="205"/>
      <c r="X1411" s="205"/>
    </row>
    <row r="1412" spans="21:24" x14ac:dyDescent="0.2">
      <c r="U1412" s="205"/>
      <c r="V1412" s="205"/>
      <c r="W1412" s="205"/>
      <c r="X1412" s="205"/>
    </row>
    <row r="1413" spans="21:24" x14ac:dyDescent="0.2">
      <c r="U1413" s="205"/>
      <c r="V1413" s="205"/>
      <c r="W1413" s="205"/>
      <c r="X1413" s="205"/>
    </row>
    <row r="1414" spans="21:24" x14ac:dyDescent="0.2">
      <c r="U1414" s="205"/>
      <c r="V1414" s="205"/>
      <c r="W1414" s="205"/>
      <c r="X1414" s="205"/>
    </row>
    <row r="1415" spans="21:24" x14ac:dyDescent="0.2">
      <c r="U1415" s="205"/>
      <c r="V1415" s="205"/>
      <c r="W1415" s="205"/>
      <c r="X1415" s="205"/>
    </row>
    <row r="1416" spans="21:24" x14ac:dyDescent="0.2">
      <c r="U1416" s="205"/>
      <c r="V1416" s="205"/>
      <c r="W1416" s="205"/>
      <c r="X1416" s="205"/>
    </row>
    <row r="1417" spans="21:24" x14ac:dyDescent="0.2">
      <c r="U1417" s="205"/>
      <c r="V1417" s="205"/>
      <c r="W1417" s="205"/>
      <c r="X1417" s="205"/>
    </row>
    <row r="1418" spans="21:24" x14ac:dyDescent="0.2">
      <c r="U1418" s="205"/>
      <c r="V1418" s="205"/>
      <c r="W1418" s="205"/>
      <c r="X1418" s="205"/>
    </row>
    <row r="1419" spans="21:24" x14ac:dyDescent="0.2">
      <c r="U1419" s="205"/>
      <c r="V1419" s="205"/>
      <c r="W1419" s="205"/>
      <c r="X1419" s="205"/>
    </row>
    <row r="1420" spans="21:24" x14ac:dyDescent="0.2">
      <c r="U1420" s="205"/>
      <c r="V1420" s="205"/>
      <c r="W1420" s="205"/>
      <c r="X1420" s="205"/>
    </row>
    <row r="1421" spans="21:24" x14ac:dyDescent="0.2">
      <c r="U1421" s="205"/>
      <c r="V1421" s="205"/>
      <c r="W1421" s="205"/>
      <c r="X1421" s="205"/>
    </row>
    <row r="1422" spans="21:24" x14ac:dyDescent="0.2">
      <c r="U1422" s="205"/>
      <c r="V1422" s="205"/>
      <c r="W1422" s="205"/>
      <c r="X1422" s="205"/>
    </row>
    <row r="1423" spans="21:24" x14ac:dyDescent="0.2">
      <c r="U1423" s="205"/>
      <c r="V1423" s="205"/>
      <c r="W1423" s="205"/>
      <c r="X1423" s="205"/>
    </row>
    <row r="1424" spans="21:24" x14ac:dyDescent="0.2">
      <c r="U1424" s="205"/>
      <c r="V1424" s="205"/>
      <c r="W1424" s="205"/>
      <c r="X1424" s="205"/>
    </row>
    <row r="1425" spans="21:24" x14ac:dyDescent="0.2">
      <c r="U1425" s="205"/>
      <c r="V1425" s="205"/>
      <c r="W1425" s="205"/>
      <c r="X1425" s="205"/>
    </row>
    <row r="1426" spans="21:24" x14ac:dyDescent="0.2">
      <c r="U1426" s="205"/>
      <c r="V1426" s="205"/>
      <c r="W1426" s="205"/>
      <c r="X1426" s="205"/>
    </row>
    <row r="1427" spans="21:24" x14ac:dyDescent="0.2">
      <c r="U1427" s="205"/>
      <c r="V1427" s="205"/>
      <c r="W1427" s="205"/>
      <c r="X1427" s="205"/>
    </row>
    <row r="1428" spans="21:24" x14ac:dyDescent="0.2">
      <c r="U1428" s="205"/>
      <c r="V1428" s="205"/>
      <c r="W1428" s="205"/>
      <c r="X1428" s="205"/>
    </row>
    <row r="1429" spans="21:24" x14ac:dyDescent="0.2">
      <c r="U1429" s="205"/>
      <c r="V1429" s="205"/>
      <c r="W1429" s="205"/>
      <c r="X1429" s="205"/>
    </row>
    <row r="1430" spans="21:24" x14ac:dyDescent="0.2">
      <c r="U1430" s="205"/>
      <c r="V1430" s="205"/>
      <c r="W1430" s="205"/>
      <c r="X1430" s="205"/>
    </row>
    <row r="1431" spans="21:24" x14ac:dyDescent="0.2">
      <c r="U1431" s="205"/>
      <c r="V1431" s="205"/>
      <c r="W1431" s="205"/>
      <c r="X1431" s="205"/>
    </row>
    <row r="1432" spans="21:24" x14ac:dyDescent="0.2">
      <c r="U1432" s="205"/>
      <c r="V1432" s="205"/>
      <c r="W1432" s="205"/>
      <c r="X1432" s="205"/>
    </row>
    <row r="1433" spans="21:24" x14ac:dyDescent="0.2">
      <c r="U1433" s="205"/>
      <c r="V1433" s="205"/>
      <c r="W1433" s="205"/>
      <c r="X1433" s="205"/>
    </row>
    <row r="1434" spans="21:24" x14ac:dyDescent="0.2">
      <c r="U1434" s="205"/>
      <c r="V1434" s="205"/>
      <c r="W1434" s="205"/>
      <c r="X1434" s="205"/>
    </row>
    <row r="1435" spans="21:24" x14ac:dyDescent="0.2">
      <c r="U1435" s="205"/>
      <c r="V1435" s="205"/>
      <c r="W1435" s="205"/>
      <c r="X1435" s="205"/>
    </row>
    <row r="1436" spans="21:24" x14ac:dyDescent="0.2">
      <c r="U1436" s="205"/>
      <c r="V1436" s="205"/>
      <c r="W1436" s="205"/>
      <c r="X1436" s="205"/>
    </row>
    <row r="1437" spans="21:24" x14ac:dyDescent="0.2">
      <c r="U1437" s="205"/>
      <c r="V1437" s="205"/>
      <c r="W1437" s="205"/>
      <c r="X1437" s="205"/>
    </row>
    <row r="1438" spans="21:24" x14ac:dyDescent="0.2">
      <c r="U1438" s="205"/>
      <c r="V1438" s="205"/>
      <c r="W1438" s="205"/>
      <c r="X1438" s="205"/>
    </row>
    <row r="1439" spans="21:24" x14ac:dyDescent="0.2">
      <c r="U1439" s="205"/>
      <c r="V1439" s="205"/>
      <c r="W1439" s="205"/>
      <c r="X1439" s="205"/>
    </row>
    <row r="1440" spans="21:24" x14ac:dyDescent="0.2">
      <c r="U1440" s="205"/>
      <c r="V1440" s="205"/>
      <c r="W1440" s="205"/>
      <c r="X1440" s="205"/>
    </row>
    <row r="1441" spans="21:24" x14ac:dyDescent="0.2">
      <c r="U1441" s="205"/>
      <c r="V1441" s="205"/>
      <c r="W1441" s="205"/>
      <c r="X1441" s="205"/>
    </row>
    <row r="1442" spans="21:24" x14ac:dyDescent="0.2">
      <c r="U1442" s="205"/>
      <c r="V1442" s="205"/>
      <c r="W1442" s="205"/>
      <c r="X1442" s="205"/>
    </row>
    <row r="1443" spans="21:24" x14ac:dyDescent="0.2">
      <c r="U1443" s="205"/>
      <c r="V1443" s="205"/>
      <c r="W1443" s="205"/>
      <c r="X1443" s="205"/>
    </row>
    <row r="1444" spans="21:24" x14ac:dyDescent="0.2">
      <c r="U1444" s="205"/>
      <c r="V1444" s="205"/>
      <c r="W1444" s="205"/>
      <c r="X1444" s="205"/>
    </row>
    <row r="1445" spans="21:24" x14ac:dyDescent="0.2">
      <c r="U1445" s="205"/>
      <c r="V1445" s="205"/>
      <c r="W1445" s="205"/>
      <c r="X1445" s="205"/>
    </row>
    <row r="1446" spans="21:24" x14ac:dyDescent="0.2">
      <c r="U1446" s="205"/>
      <c r="V1446" s="205"/>
      <c r="W1446" s="205"/>
      <c r="X1446" s="205"/>
    </row>
    <row r="1447" spans="21:24" x14ac:dyDescent="0.2">
      <c r="U1447" s="205"/>
      <c r="V1447" s="205"/>
      <c r="W1447" s="205"/>
      <c r="X1447" s="205"/>
    </row>
    <row r="1448" spans="21:24" x14ac:dyDescent="0.2">
      <c r="U1448" s="205"/>
      <c r="V1448" s="205"/>
      <c r="W1448" s="205"/>
      <c r="X1448" s="205"/>
    </row>
    <row r="1449" spans="21:24" x14ac:dyDescent="0.2">
      <c r="U1449" s="205"/>
      <c r="V1449" s="205"/>
      <c r="W1449" s="205"/>
      <c r="X1449" s="205"/>
    </row>
    <row r="1450" spans="21:24" x14ac:dyDescent="0.2">
      <c r="U1450" s="205"/>
      <c r="V1450" s="205"/>
      <c r="W1450" s="205"/>
      <c r="X1450" s="205"/>
    </row>
    <row r="1451" spans="21:24" x14ac:dyDescent="0.2">
      <c r="U1451" s="205"/>
      <c r="V1451" s="205"/>
      <c r="W1451" s="205"/>
      <c r="X1451" s="205"/>
    </row>
    <row r="1452" spans="21:24" x14ac:dyDescent="0.2">
      <c r="U1452" s="205"/>
      <c r="V1452" s="205"/>
      <c r="W1452" s="205"/>
      <c r="X1452" s="205"/>
    </row>
    <row r="1453" spans="21:24" x14ac:dyDescent="0.2">
      <c r="U1453" s="205"/>
      <c r="V1453" s="205"/>
      <c r="W1453" s="205"/>
      <c r="X1453" s="205"/>
    </row>
    <row r="1454" spans="21:24" x14ac:dyDescent="0.2">
      <c r="U1454" s="205"/>
      <c r="V1454" s="205"/>
      <c r="W1454" s="205"/>
      <c r="X1454" s="205"/>
    </row>
    <row r="1455" spans="21:24" x14ac:dyDescent="0.2">
      <c r="U1455" s="205"/>
      <c r="V1455" s="205"/>
      <c r="W1455" s="205"/>
      <c r="X1455" s="205"/>
    </row>
    <row r="1456" spans="21:24" x14ac:dyDescent="0.2">
      <c r="U1456" s="205"/>
      <c r="V1456" s="205"/>
      <c r="W1456" s="205"/>
      <c r="X1456" s="205"/>
    </row>
    <row r="1457" spans="21:24" x14ac:dyDescent="0.2">
      <c r="U1457" s="205"/>
      <c r="V1457" s="205"/>
      <c r="W1457" s="205"/>
      <c r="X1457" s="205"/>
    </row>
    <row r="1458" spans="21:24" x14ac:dyDescent="0.2">
      <c r="U1458" s="205"/>
      <c r="V1458" s="205"/>
      <c r="W1458" s="205"/>
      <c r="X1458" s="205"/>
    </row>
    <row r="1459" spans="21:24" x14ac:dyDescent="0.2">
      <c r="U1459" s="205"/>
      <c r="V1459" s="205"/>
      <c r="W1459" s="205"/>
      <c r="X1459" s="205"/>
    </row>
    <row r="1460" spans="21:24" x14ac:dyDescent="0.2">
      <c r="U1460" s="205"/>
      <c r="V1460" s="205"/>
      <c r="W1460" s="205"/>
      <c r="X1460" s="205"/>
    </row>
    <row r="1461" spans="21:24" x14ac:dyDescent="0.2">
      <c r="U1461" s="205"/>
      <c r="V1461" s="205"/>
      <c r="W1461" s="205"/>
      <c r="X1461" s="205"/>
    </row>
    <row r="1462" spans="21:24" x14ac:dyDescent="0.2">
      <c r="U1462" s="205"/>
      <c r="V1462" s="205"/>
      <c r="W1462" s="205"/>
      <c r="X1462" s="205"/>
    </row>
    <row r="1463" spans="21:24" x14ac:dyDescent="0.2">
      <c r="U1463" s="205"/>
      <c r="V1463" s="205"/>
      <c r="W1463" s="205"/>
      <c r="X1463" s="205"/>
    </row>
    <row r="1464" spans="21:24" x14ac:dyDescent="0.2">
      <c r="U1464" s="205"/>
      <c r="V1464" s="205"/>
      <c r="W1464" s="205"/>
      <c r="X1464" s="205"/>
    </row>
    <row r="1465" spans="21:24" x14ac:dyDescent="0.2">
      <c r="U1465" s="205"/>
      <c r="V1465" s="205"/>
      <c r="W1465" s="205"/>
      <c r="X1465" s="205"/>
    </row>
    <row r="1466" spans="21:24" x14ac:dyDescent="0.2">
      <c r="U1466" s="205"/>
      <c r="V1466" s="205"/>
      <c r="W1466" s="205"/>
      <c r="X1466" s="205"/>
    </row>
    <row r="1467" spans="21:24" x14ac:dyDescent="0.2">
      <c r="U1467" s="205"/>
      <c r="V1467" s="205"/>
      <c r="W1467" s="205"/>
      <c r="X1467" s="205"/>
    </row>
    <row r="1468" spans="21:24" x14ac:dyDescent="0.2">
      <c r="U1468" s="205"/>
      <c r="V1468" s="205"/>
      <c r="W1468" s="205"/>
      <c r="X1468" s="205"/>
    </row>
    <row r="1469" spans="21:24" x14ac:dyDescent="0.2">
      <c r="U1469" s="205"/>
      <c r="V1469" s="205"/>
      <c r="W1469" s="205"/>
      <c r="X1469" s="205"/>
    </row>
    <row r="1470" spans="21:24" x14ac:dyDescent="0.2">
      <c r="U1470" s="205"/>
      <c r="V1470" s="205"/>
      <c r="W1470" s="205"/>
      <c r="X1470" s="205"/>
    </row>
    <row r="1471" spans="21:24" x14ac:dyDescent="0.2">
      <c r="U1471" s="205"/>
      <c r="V1471" s="205"/>
      <c r="W1471" s="205"/>
      <c r="X1471" s="205"/>
    </row>
    <row r="1472" spans="21:24" x14ac:dyDescent="0.2">
      <c r="U1472" s="205"/>
      <c r="V1472" s="205"/>
      <c r="W1472" s="205"/>
      <c r="X1472" s="205"/>
    </row>
    <row r="1473" spans="21:24" x14ac:dyDescent="0.2">
      <c r="U1473" s="205"/>
      <c r="V1473" s="205"/>
      <c r="W1473" s="205"/>
      <c r="X1473" s="205"/>
    </row>
    <row r="1474" spans="21:24" x14ac:dyDescent="0.2">
      <c r="U1474" s="205"/>
      <c r="V1474" s="205"/>
      <c r="W1474" s="205"/>
      <c r="X1474" s="205"/>
    </row>
    <row r="1475" spans="21:24" x14ac:dyDescent="0.2">
      <c r="U1475" s="205"/>
      <c r="V1475" s="205"/>
      <c r="W1475" s="205"/>
      <c r="X1475" s="205"/>
    </row>
    <row r="1476" spans="21:24" x14ac:dyDescent="0.2">
      <c r="U1476" s="205"/>
      <c r="V1476" s="205"/>
      <c r="W1476" s="205"/>
      <c r="X1476" s="205"/>
    </row>
    <row r="1477" spans="21:24" x14ac:dyDescent="0.2">
      <c r="U1477" s="205"/>
      <c r="V1477" s="205"/>
      <c r="W1477" s="205"/>
      <c r="X1477" s="205"/>
    </row>
    <row r="1478" spans="21:24" x14ac:dyDescent="0.2">
      <c r="U1478" s="205"/>
      <c r="V1478" s="205"/>
      <c r="W1478" s="205"/>
      <c r="X1478" s="205"/>
    </row>
    <row r="1479" spans="21:24" x14ac:dyDescent="0.2">
      <c r="U1479" s="205"/>
      <c r="V1479" s="205"/>
      <c r="W1479" s="205"/>
      <c r="X1479" s="205"/>
    </row>
    <row r="1480" spans="21:24" x14ac:dyDescent="0.2">
      <c r="U1480" s="205"/>
      <c r="V1480" s="205"/>
      <c r="W1480" s="205"/>
      <c r="X1480" s="205"/>
    </row>
    <row r="1481" spans="21:24" x14ac:dyDescent="0.2">
      <c r="U1481" s="205"/>
      <c r="V1481" s="205"/>
      <c r="W1481" s="205"/>
      <c r="X1481" s="205"/>
    </row>
    <row r="1482" spans="21:24" x14ac:dyDescent="0.2">
      <c r="U1482" s="205"/>
      <c r="V1482" s="205"/>
      <c r="W1482" s="205"/>
      <c r="X1482" s="205"/>
    </row>
    <row r="1483" spans="21:24" x14ac:dyDescent="0.2">
      <c r="U1483" s="205"/>
      <c r="V1483" s="205"/>
      <c r="W1483" s="205"/>
      <c r="X1483" s="205"/>
    </row>
    <row r="1484" spans="21:24" x14ac:dyDescent="0.2">
      <c r="U1484" s="205"/>
      <c r="V1484" s="205"/>
      <c r="W1484" s="205"/>
      <c r="X1484" s="205"/>
    </row>
    <row r="1485" spans="21:24" x14ac:dyDescent="0.2">
      <c r="U1485" s="205"/>
      <c r="V1485" s="205"/>
      <c r="W1485" s="205"/>
      <c r="X1485" s="205"/>
    </row>
    <row r="1486" spans="21:24" x14ac:dyDescent="0.2">
      <c r="U1486" s="205"/>
      <c r="V1486" s="205"/>
      <c r="W1486" s="205"/>
      <c r="X1486" s="205"/>
    </row>
    <row r="1487" spans="21:24" x14ac:dyDescent="0.2">
      <c r="U1487" s="205"/>
      <c r="V1487" s="205"/>
      <c r="W1487" s="205"/>
      <c r="X1487" s="205"/>
    </row>
    <row r="1488" spans="21:24" x14ac:dyDescent="0.2">
      <c r="U1488" s="205"/>
      <c r="V1488" s="205"/>
      <c r="W1488" s="205"/>
      <c r="X1488" s="205"/>
    </row>
    <row r="1489" spans="21:24" x14ac:dyDescent="0.2">
      <c r="U1489" s="205"/>
      <c r="V1489" s="205"/>
      <c r="W1489" s="205"/>
      <c r="X1489" s="205"/>
    </row>
    <row r="1490" spans="21:24" x14ac:dyDescent="0.2">
      <c r="U1490" s="205"/>
      <c r="V1490" s="205"/>
      <c r="W1490" s="205"/>
      <c r="X1490" s="205"/>
    </row>
    <row r="1491" spans="21:24" x14ac:dyDescent="0.2">
      <c r="U1491" s="205"/>
      <c r="V1491" s="205"/>
      <c r="W1491" s="205"/>
      <c r="X1491" s="205"/>
    </row>
    <row r="1492" spans="21:24" x14ac:dyDescent="0.2">
      <c r="U1492" s="205"/>
      <c r="V1492" s="205"/>
      <c r="W1492" s="205"/>
      <c r="X1492" s="205"/>
    </row>
    <row r="1493" spans="21:24" x14ac:dyDescent="0.2">
      <c r="U1493" s="205"/>
      <c r="V1493" s="205"/>
      <c r="W1493" s="205"/>
      <c r="X1493" s="205"/>
    </row>
    <row r="1494" spans="21:24" x14ac:dyDescent="0.2">
      <c r="U1494" s="205"/>
      <c r="V1494" s="205"/>
      <c r="W1494" s="205"/>
      <c r="X1494" s="205"/>
    </row>
    <row r="1495" spans="21:24" x14ac:dyDescent="0.2">
      <c r="U1495" s="205"/>
      <c r="V1495" s="205"/>
      <c r="W1495" s="205"/>
      <c r="X1495" s="205"/>
    </row>
    <row r="1496" spans="21:24" x14ac:dyDescent="0.2">
      <c r="U1496" s="205"/>
      <c r="V1496" s="205"/>
      <c r="W1496" s="205"/>
      <c r="X1496" s="205"/>
    </row>
    <row r="1497" spans="21:24" x14ac:dyDescent="0.2">
      <c r="U1497" s="205"/>
      <c r="V1497" s="205"/>
      <c r="W1497" s="205"/>
      <c r="X1497" s="205"/>
    </row>
    <row r="1498" spans="21:24" x14ac:dyDescent="0.2">
      <c r="U1498" s="205"/>
      <c r="V1498" s="205"/>
      <c r="W1498" s="205"/>
      <c r="X1498" s="205"/>
    </row>
    <row r="1499" spans="21:24" x14ac:dyDescent="0.2">
      <c r="U1499" s="205"/>
      <c r="V1499" s="205"/>
      <c r="W1499" s="205"/>
      <c r="X1499" s="205"/>
    </row>
    <row r="1500" spans="21:24" x14ac:dyDescent="0.2">
      <c r="U1500" s="205"/>
      <c r="V1500" s="205"/>
      <c r="W1500" s="205"/>
      <c r="X1500" s="205"/>
    </row>
    <row r="1501" spans="21:24" x14ac:dyDescent="0.2">
      <c r="U1501" s="205"/>
      <c r="V1501" s="205"/>
      <c r="W1501" s="205"/>
      <c r="X1501" s="205"/>
    </row>
    <row r="1502" spans="21:24" x14ac:dyDescent="0.2">
      <c r="U1502" s="205"/>
      <c r="V1502" s="205"/>
      <c r="W1502" s="205"/>
      <c r="X1502" s="205"/>
    </row>
    <row r="1503" spans="21:24" x14ac:dyDescent="0.2">
      <c r="U1503" s="205"/>
      <c r="V1503" s="205"/>
      <c r="W1503" s="205"/>
      <c r="X1503" s="205"/>
    </row>
    <row r="1504" spans="21:24" x14ac:dyDescent="0.2">
      <c r="U1504" s="205"/>
      <c r="V1504" s="205"/>
      <c r="W1504" s="205"/>
      <c r="X1504" s="205"/>
    </row>
    <row r="1505" spans="21:24" x14ac:dyDescent="0.2">
      <c r="U1505" s="205"/>
      <c r="V1505" s="205"/>
      <c r="W1505" s="205"/>
      <c r="X1505" s="205"/>
    </row>
    <row r="1506" spans="21:24" x14ac:dyDescent="0.2">
      <c r="U1506" s="205"/>
      <c r="V1506" s="205"/>
      <c r="W1506" s="205"/>
      <c r="X1506" s="205"/>
    </row>
    <row r="1507" spans="21:24" x14ac:dyDescent="0.2">
      <c r="U1507" s="205"/>
      <c r="V1507" s="205"/>
      <c r="W1507" s="205"/>
      <c r="X1507" s="205"/>
    </row>
    <row r="1508" spans="21:24" x14ac:dyDescent="0.2">
      <c r="U1508" s="205"/>
      <c r="V1508" s="205"/>
      <c r="W1508" s="205"/>
      <c r="X1508" s="205"/>
    </row>
    <row r="1509" spans="21:24" x14ac:dyDescent="0.2">
      <c r="U1509" s="205"/>
      <c r="V1509" s="205"/>
      <c r="W1509" s="205"/>
      <c r="X1509" s="205"/>
    </row>
    <row r="1510" spans="21:24" x14ac:dyDescent="0.2">
      <c r="U1510" s="205"/>
      <c r="V1510" s="205"/>
      <c r="W1510" s="205"/>
      <c r="X1510" s="205"/>
    </row>
    <row r="1511" spans="21:24" x14ac:dyDescent="0.2">
      <c r="U1511" s="205"/>
      <c r="V1511" s="205"/>
      <c r="W1511" s="205"/>
      <c r="X1511" s="205"/>
    </row>
    <row r="1512" spans="21:24" x14ac:dyDescent="0.2">
      <c r="U1512" s="205"/>
      <c r="V1512" s="205"/>
      <c r="W1512" s="205"/>
      <c r="X1512" s="205"/>
    </row>
    <row r="1513" spans="21:24" x14ac:dyDescent="0.2">
      <c r="U1513" s="205"/>
      <c r="V1513" s="205"/>
      <c r="W1513" s="205"/>
      <c r="X1513" s="205"/>
    </row>
    <row r="1514" spans="21:24" x14ac:dyDescent="0.2">
      <c r="U1514" s="205"/>
      <c r="V1514" s="205"/>
      <c r="W1514" s="205"/>
      <c r="X1514" s="205"/>
    </row>
    <row r="1515" spans="21:24" x14ac:dyDescent="0.2">
      <c r="U1515" s="205"/>
      <c r="V1515" s="205"/>
      <c r="W1515" s="205"/>
      <c r="X1515" s="205"/>
    </row>
    <row r="1516" spans="21:24" x14ac:dyDescent="0.2">
      <c r="U1516" s="205"/>
      <c r="V1516" s="205"/>
      <c r="W1516" s="205"/>
      <c r="X1516" s="205"/>
    </row>
    <row r="1517" spans="21:24" x14ac:dyDescent="0.2">
      <c r="U1517" s="205"/>
      <c r="V1517" s="205"/>
      <c r="W1517" s="205"/>
      <c r="X1517" s="205"/>
    </row>
    <row r="1518" spans="21:24" x14ac:dyDescent="0.2">
      <c r="U1518" s="205"/>
      <c r="V1518" s="205"/>
      <c r="W1518" s="205"/>
      <c r="X1518" s="205"/>
    </row>
    <row r="1519" spans="21:24" x14ac:dyDescent="0.2">
      <c r="U1519" s="205"/>
      <c r="V1519" s="205"/>
      <c r="W1519" s="205"/>
      <c r="X1519" s="205"/>
    </row>
    <row r="1520" spans="21:24" x14ac:dyDescent="0.2">
      <c r="U1520" s="205"/>
      <c r="V1520" s="205"/>
      <c r="W1520" s="205"/>
      <c r="X1520" s="205"/>
    </row>
    <row r="1521" spans="21:24" x14ac:dyDescent="0.2">
      <c r="U1521" s="205"/>
      <c r="V1521" s="205"/>
      <c r="W1521" s="205"/>
      <c r="X1521" s="205"/>
    </row>
    <row r="1522" spans="21:24" x14ac:dyDescent="0.2">
      <c r="U1522" s="205"/>
      <c r="V1522" s="205"/>
      <c r="W1522" s="205"/>
      <c r="X1522" s="205"/>
    </row>
    <row r="1523" spans="21:24" x14ac:dyDescent="0.2">
      <c r="U1523" s="205"/>
      <c r="V1523" s="205"/>
      <c r="W1523" s="205"/>
      <c r="X1523" s="205"/>
    </row>
    <row r="1524" spans="21:24" x14ac:dyDescent="0.2">
      <c r="U1524" s="205"/>
      <c r="V1524" s="205"/>
      <c r="W1524" s="205"/>
      <c r="X1524" s="205"/>
    </row>
    <row r="1525" spans="21:24" x14ac:dyDescent="0.2">
      <c r="U1525" s="205"/>
      <c r="V1525" s="205"/>
      <c r="W1525" s="205"/>
      <c r="X1525" s="205"/>
    </row>
    <row r="1526" spans="21:24" x14ac:dyDescent="0.2">
      <c r="U1526" s="205"/>
      <c r="V1526" s="205"/>
      <c r="W1526" s="205"/>
      <c r="X1526" s="205"/>
    </row>
    <row r="1527" spans="21:24" x14ac:dyDescent="0.2">
      <c r="U1527" s="205"/>
      <c r="V1527" s="205"/>
      <c r="W1527" s="205"/>
      <c r="X1527" s="205"/>
    </row>
    <row r="1528" spans="21:24" x14ac:dyDescent="0.2">
      <c r="U1528" s="205"/>
      <c r="V1528" s="205"/>
      <c r="W1528" s="205"/>
      <c r="X1528" s="205"/>
    </row>
    <row r="1529" spans="21:24" x14ac:dyDescent="0.2">
      <c r="U1529" s="205"/>
      <c r="V1529" s="205"/>
      <c r="W1529" s="205"/>
      <c r="X1529" s="205"/>
    </row>
    <row r="1530" spans="21:24" x14ac:dyDescent="0.2">
      <c r="U1530" s="205"/>
      <c r="V1530" s="205"/>
      <c r="W1530" s="205"/>
      <c r="X1530" s="205"/>
    </row>
    <row r="1531" spans="21:24" x14ac:dyDescent="0.2">
      <c r="U1531" s="205"/>
      <c r="V1531" s="205"/>
      <c r="W1531" s="205"/>
      <c r="X1531" s="205"/>
    </row>
    <row r="1532" spans="21:24" x14ac:dyDescent="0.2">
      <c r="U1532" s="205"/>
      <c r="V1532" s="205"/>
      <c r="W1532" s="205"/>
      <c r="X1532" s="205"/>
    </row>
    <row r="1533" spans="21:24" x14ac:dyDescent="0.2">
      <c r="U1533" s="205"/>
      <c r="V1533" s="205"/>
      <c r="W1533" s="205"/>
      <c r="X1533" s="205"/>
    </row>
    <row r="1534" spans="21:24" x14ac:dyDescent="0.2">
      <c r="U1534" s="205"/>
      <c r="V1534" s="205"/>
      <c r="W1534" s="205"/>
      <c r="X1534" s="205"/>
    </row>
    <row r="1535" spans="21:24" x14ac:dyDescent="0.2">
      <c r="U1535" s="205"/>
      <c r="V1535" s="205"/>
      <c r="W1535" s="205"/>
      <c r="X1535" s="205"/>
    </row>
    <row r="1536" spans="21:24" x14ac:dyDescent="0.2">
      <c r="U1536" s="205"/>
      <c r="V1536" s="205"/>
      <c r="W1536" s="205"/>
      <c r="X1536" s="205"/>
    </row>
    <row r="1537" spans="21:24" x14ac:dyDescent="0.2">
      <c r="U1537" s="205"/>
      <c r="V1537" s="205"/>
      <c r="W1537" s="205"/>
      <c r="X1537" s="205"/>
    </row>
    <row r="1538" spans="21:24" x14ac:dyDescent="0.2">
      <c r="U1538" s="205"/>
      <c r="V1538" s="205"/>
      <c r="W1538" s="205"/>
      <c r="X1538" s="205"/>
    </row>
    <row r="1539" spans="21:24" x14ac:dyDescent="0.2">
      <c r="U1539" s="205"/>
      <c r="V1539" s="205"/>
      <c r="W1539" s="205"/>
      <c r="X1539" s="205"/>
    </row>
    <row r="1540" spans="21:24" x14ac:dyDescent="0.2">
      <c r="U1540" s="205"/>
      <c r="V1540" s="205"/>
      <c r="W1540" s="205"/>
      <c r="X1540" s="205"/>
    </row>
    <row r="1541" spans="21:24" x14ac:dyDescent="0.2">
      <c r="U1541" s="205"/>
      <c r="V1541" s="205"/>
      <c r="W1541" s="205"/>
      <c r="X1541" s="205"/>
    </row>
    <row r="1542" spans="21:24" x14ac:dyDescent="0.2">
      <c r="U1542" s="205"/>
      <c r="V1542" s="205"/>
      <c r="W1542" s="205"/>
      <c r="X1542" s="205"/>
    </row>
    <row r="1543" spans="21:24" x14ac:dyDescent="0.2">
      <c r="U1543" s="205"/>
      <c r="V1543" s="205"/>
      <c r="W1543" s="205"/>
      <c r="X1543" s="205"/>
    </row>
    <row r="1544" spans="21:24" x14ac:dyDescent="0.2">
      <c r="U1544" s="205"/>
      <c r="V1544" s="205"/>
      <c r="W1544" s="205"/>
      <c r="X1544" s="205"/>
    </row>
    <row r="1545" spans="21:24" x14ac:dyDescent="0.2">
      <c r="U1545" s="205"/>
      <c r="V1545" s="205"/>
      <c r="W1545" s="205"/>
      <c r="X1545" s="205"/>
    </row>
    <row r="1546" spans="21:24" x14ac:dyDescent="0.2">
      <c r="U1546" s="205"/>
      <c r="V1546" s="205"/>
      <c r="W1546" s="205"/>
      <c r="X1546" s="205"/>
    </row>
    <row r="1547" spans="21:24" x14ac:dyDescent="0.2">
      <c r="U1547" s="205"/>
      <c r="V1547" s="205"/>
      <c r="W1547" s="205"/>
      <c r="X1547" s="205"/>
    </row>
    <row r="1548" spans="21:24" x14ac:dyDescent="0.2">
      <c r="U1548" s="205"/>
      <c r="V1548" s="205"/>
      <c r="W1548" s="205"/>
      <c r="X1548" s="205"/>
    </row>
    <row r="1549" spans="21:24" x14ac:dyDescent="0.2">
      <c r="U1549" s="205"/>
      <c r="V1549" s="205"/>
      <c r="W1549" s="205"/>
      <c r="X1549" s="205"/>
    </row>
    <row r="1550" spans="21:24" x14ac:dyDescent="0.2">
      <c r="U1550" s="205"/>
      <c r="V1550" s="205"/>
      <c r="W1550" s="205"/>
      <c r="X1550" s="205"/>
    </row>
    <row r="1551" spans="21:24" x14ac:dyDescent="0.2">
      <c r="U1551" s="205"/>
      <c r="V1551" s="205"/>
      <c r="W1551" s="205"/>
      <c r="X1551" s="205"/>
    </row>
    <row r="1552" spans="21:24" x14ac:dyDescent="0.2">
      <c r="U1552" s="205"/>
      <c r="V1552" s="205"/>
      <c r="W1552" s="205"/>
      <c r="X1552" s="205"/>
    </row>
    <row r="1553" spans="21:24" x14ac:dyDescent="0.2">
      <c r="U1553" s="205"/>
      <c r="V1553" s="205"/>
      <c r="W1553" s="205"/>
      <c r="X1553" s="205"/>
    </row>
    <row r="1554" spans="21:24" x14ac:dyDescent="0.2">
      <c r="U1554" s="205"/>
      <c r="V1554" s="205"/>
      <c r="W1554" s="205"/>
      <c r="X1554" s="205"/>
    </row>
    <row r="1555" spans="21:24" x14ac:dyDescent="0.2">
      <c r="U1555" s="205"/>
      <c r="V1555" s="205"/>
      <c r="W1555" s="205"/>
      <c r="X1555" s="205"/>
    </row>
    <row r="1556" spans="21:24" x14ac:dyDescent="0.2">
      <c r="U1556" s="205"/>
      <c r="V1556" s="205"/>
      <c r="W1556" s="205"/>
      <c r="X1556" s="205"/>
    </row>
    <row r="1557" spans="21:24" x14ac:dyDescent="0.2">
      <c r="U1557" s="205"/>
      <c r="V1557" s="205"/>
      <c r="W1557" s="205"/>
      <c r="X1557" s="205"/>
    </row>
    <row r="1558" spans="21:24" x14ac:dyDescent="0.2">
      <c r="U1558" s="205"/>
      <c r="V1558" s="205"/>
      <c r="W1558" s="205"/>
      <c r="X1558" s="205"/>
    </row>
    <row r="1559" spans="21:24" x14ac:dyDescent="0.2">
      <c r="U1559" s="205"/>
      <c r="V1559" s="205"/>
      <c r="W1559" s="205"/>
      <c r="X1559" s="205"/>
    </row>
    <row r="1560" spans="21:24" x14ac:dyDescent="0.2">
      <c r="U1560" s="205"/>
      <c r="V1560" s="205"/>
      <c r="W1560" s="205"/>
      <c r="X1560" s="205"/>
    </row>
    <row r="1561" spans="21:24" x14ac:dyDescent="0.2">
      <c r="U1561" s="205"/>
      <c r="V1561" s="205"/>
      <c r="W1561" s="205"/>
      <c r="X1561" s="205"/>
    </row>
    <row r="1562" spans="21:24" x14ac:dyDescent="0.2">
      <c r="U1562" s="205"/>
      <c r="V1562" s="205"/>
      <c r="W1562" s="205"/>
      <c r="X1562" s="205"/>
    </row>
    <row r="1563" spans="21:24" x14ac:dyDescent="0.2">
      <c r="U1563" s="205"/>
      <c r="V1563" s="205"/>
      <c r="W1563" s="205"/>
      <c r="X1563" s="205"/>
    </row>
    <row r="1564" spans="21:24" x14ac:dyDescent="0.2">
      <c r="U1564" s="205"/>
      <c r="V1564" s="205"/>
      <c r="W1564" s="205"/>
      <c r="X1564" s="205"/>
    </row>
    <row r="1565" spans="21:24" x14ac:dyDescent="0.2">
      <c r="U1565" s="205"/>
      <c r="V1565" s="205"/>
      <c r="W1565" s="205"/>
      <c r="X1565" s="205"/>
    </row>
    <row r="1566" spans="21:24" x14ac:dyDescent="0.2">
      <c r="U1566" s="205"/>
      <c r="V1566" s="205"/>
      <c r="W1566" s="205"/>
      <c r="X1566" s="205"/>
    </row>
    <row r="1567" spans="21:24" x14ac:dyDescent="0.2">
      <c r="U1567" s="205"/>
      <c r="V1567" s="205"/>
      <c r="W1567" s="205"/>
      <c r="X1567" s="205"/>
    </row>
    <row r="1568" spans="21:24" x14ac:dyDescent="0.2">
      <c r="U1568" s="205"/>
      <c r="V1568" s="205"/>
      <c r="W1568" s="205"/>
      <c r="X1568" s="205"/>
    </row>
    <row r="1569" spans="21:24" x14ac:dyDescent="0.2">
      <c r="U1569" s="205"/>
      <c r="V1569" s="205"/>
      <c r="W1569" s="205"/>
      <c r="X1569" s="205"/>
    </row>
    <row r="1570" spans="21:24" x14ac:dyDescent="0.2">
      <c r="U1570" s="205"/>
      <c r="V1570" s="205"/>
      <c r="W1570" s="205"/>
      <c r="X1570" s="205"/>
    </row>
    <row r="1571" spans="21:24" x14ac:dyDescent="0.2">
      <c r="U1571" s="205"/>
      <c r="V1571" s="205"/>
      <c r="W1571" s="205"/>
      <c r="X1571" s="205"/>
    </row>
    <row r="1572" spans="21:24" x14ac:dyDescent="0.2">
      <c r="U1572" s="205"/>
      <c r="V1572" s="205"/>
      <c r="W1572" s="205"/>
      <c r="X1572" s="205"/>
    </row>
    <row r="1573" spans="21:24" x14ac:dyDescent="0.2">
      <c r="U1573" s="205"/>
      <c r="V1573" s="205"/>
      <c r="W1573" s="205"/>
      <c r="X1573" s="205"/>
    </row>
    <row r="1574" spans="21:24" x14ac:dyDescent="0.2">
      <c r="U1574" s="205"/>
      <c r="V1574" s="205"/>
      <c r="W1574" s="205"/>
      <c r="X1574" s="205"/>
    </row>
    <row r="1575" spans="21:24" x14ac:dyDescent="0.2">
      <c r="U1575" s="205"/>
      <c r="V1575" s="205"/>
      <c r="W1575" s="205"/>
      <c r="X1575" s="205"/>
    </row>
    <row r="1576" spans="21:24" x14ac:dyDescent="0.2">
      <c r="U1576" s="205"/>
      <c r="V1576" s="205"/>
      <c r="W1576" s="205"/>
      <c r="X1576" s="205"/>
    </row>
    <row r="1577" spans="21:24" x14ac:dyDescent="0.2">
      <c r="U1577" s="205"/>
      <c r="V1577" s="205"/>
      <c r="W1577" s="205"/>
      <c r="X1577" s="205"/>
    </row>
    <row r="1578" spans="21:24" x14ac:dyDescent="0.2">
      <c r="U1578" s="205"/>
      <c r="V1578" s="205"/>
      <c r="W1578" s="205"/>
      <c r="X1578" s="205"/>
    </row>
    <row r="1579" spans="21:24" x14ac:dyDescent="0.2">
      <c r="U1579" s="205"/>
      <c r="V1579" s="205"/>
      <c r="W1579" s="205"/>
      <c r="X1579" s="205"/>
    </row>
    <row r="1580" spans="21:24" x14ac:dyDescent="0.2">
      <c r="U1580" s="205"/>
      <c r="V1580" s="205"/>
      <c r="W1580" s="205"/>
      <c r="X1580" s="205"/>
    </row>
    <row r="1581" spans="21:24" x14ac:dyDescent="0.2">
      <c r="U1581" s="205"/>
      <c r="V1581" s="205"/>
      <c r="W1581" s="205"/>
      <c r="X1581" s="205"/>
    </row>
    <row r="1582" spans="21:24" x14ac:dyDescent="0.2">
      <c r="U1582" s="205"/>
      <c r="V1582" s="205"/>
      <c r="W1582" s="205"/>
      <c r="X1582" s="205"/>
    </row>
    <row r="1583" spans="21:24" x14ac:dyDescent="0.2">
      <c r="U1583" s="205"/>
      <c r="V1583" s="205"/>
      <c r="W1583" s="205"/>
      <c r="X1583" s="205"/>
    </row>
    <row r="1584" spans="21:24" x14ac:dyDescent="0.2">
      <c r="U1584" s="205"/>
      <c r="V1584" s="205"/>
      <c r="W1584" s="205"/>
      <c r="X1584" s="205"/>
    </row>
    <row r="1585" spans="21:24" x14ac:dyDescent="0.2">
      <c r="U1585" s="205"/>
      <c r="V1585" s="205"/>
      <c r="W1585" s="205"/>
      <c r="X1585" s="205"/>
    </row>
    <row r="1586" spans="21:24" x14ac:dyDescent="0.2">
      <c r="U1586" s="205"/>
      <c r="V1586" s="205"/>
      <c r="W1586" s="205"/>
      <c r="X1586" s="205"/>
    </row>
    <row r="1587" spans="21:24" x14ac:dyDescent="0.2">
      <c r="U1587" s="205"/>
      <c r="V1587" s="205"/>
      <c r="W1587" s="205"/>
      <c r="X1587" s="205"/>
    </row>
    <row r="1588" spans="21:24" x14ac:dyDescent="0.2">
      <c r="U1588" s="205"/>
      <c r="V1588" s="205"/>
      <c r="W1588" s="205"/>
      <c r="X1588" s="205"/>
    </row>
    <row r="1589" spans="21:24" x14ac:dyDescent="0.2">
      <c r="U1589" s="205"/>
      <c r="V1589" s="205"/>
      <c r="W1589" s="205"/>
      <c r="X1589" s="205"/>
    </row>
    <row r="1590" spans="21:24" x14ac:dyDescent="0.2">
      <c r="U1590" s="205"/>
      <c r="V1590" s="205"/>
      <c r="W1590" s="205"/>
      <c r="X1590" s="205"/>
    </row>
    <row r="1591" spans="21:24" x14ac:dyDescent="0.2">
      <c r="U1591" s="205"/>
      <c r="V1591" s="205"/>
      <c r="W1591" s="205"/>
      <c r="X1591" s="205"/>
    </row>
    <row r="1592" spans="21:24" x14ac:dyDescent="0.2">
      <c r="U1592" s="205"/>
      <c r="V1592" s="205"/>
      <c r="W1592" s="205"/>
      <c r="X1592" s="205"/>
    </row>
    <row r="1593" spans="21:24" x14ac:dyDescent="0.2">
      <c r="U1593" s="205"/>
      <c r="V1593" s="205"/>
      <c r="W1593" s="205"/>
      <c r="X1593" s="205"/>
    </row>
    <row r="1594" spans="21:24" x14ac:dyDescent="0.2">
      <c r="U1594" s="205"/>
      <c r="V1594" s="205"/>
      <c r="W1594" s="205"/>
      <c r="X1594" s="205"/>
    </row>
    <row r="1595" spans="21:24" x14ac:dyDescent="0.2">
      <c r="U1595" s="205"/>
      <c r="V1595" s="205"/>
      <c r="W1595" s="205"/>
      <c r="X1595" s="205"/>
    </row>
    <row r="1596" spans="21:24" x14ac:dyDescent="0.2">
      <c r="U1596" s="205"/>
      <c r="V1596" s="205"/>
      <c r="W1596" s="205"/>
      <c r="X1596" s="205"/>
    </row>
    <row r="1597" spans="21:24" x14ac:dyDescent="0.2">
      <c r="U1597" s="205"/>
      <c r="V1597" s="205"/>
      <c r="W1597" s="205"/>
      <c r="X1597" s="205"/>
    </row>
    <row r="1598" spans="21:24" x14ac:dyDescent="0.2">
      <c r="U1598" s="205"/>
      <c r="V1598" s="205"/>
      <c r="W1598" s="205"/>
      <c r="X1598" s="205"/>
    </row>
    <row r="1599" spans="21:24" x14ac:dyDescent="0.2">
      <c r="U1599" s="205"/>
      <c r="V1599" s="205"/>
      <c r="W1599" s="205"/>
      <c r="X1599" s="205"/>
    </row>
    <row r="1600" spans="21:24" x14ac:dyDescent="0.2">
      <c r="U1600" s="205"/>
      <c r="V1600" s="205"/>
      <c r="W1600" s="205"/>
      <c r="X1600" s="205"/>
    </row>
    <row r="1601" spans="21:24" x14ac:dyDescent="0.2">
      <c r="U1601" s="205"/>
      <c r="V1601" s="205"/>
      <c r="W1601" s="205"/>
      <c r="X1601" s="205"/>
    </row>
    <row r="1602" spans="21:24" x14ac:dyDescent="0.2">
      <c r="U1602" s="205"/>
      <c r="V1602" s="205"/>
      <c r="W1602" s="205"/>
      <c r="X1602" s="205"/>
    </row>
    <row r="1603" spans="21:24" x14ac:dyDescent="0.2">
      <c r="U1603" s="205"/>
      <c r="V1603" s="205"/>
      <c r="W1603" s="205"/>
      <c r="X1603" s="205"/>
    </row>
    <row r="1604" spans="21:24" x14ac:dyDescent="0.2">
      <c r="U1604" s="205"/>
      <c r="V1604" s="205"/>
      <c r="W1604" s="205"/>
      <c r="X1604" s="205"/>
    </row>
    <row r="1605" spans="21:24" x14ac:dyDescent="0.2">
      <c r="U1605" s="205"/>
      <c r="V1605" s="205"/>
      <c r="W1605" s="205"/>
      <c r="X1605" s="205"/>
    </row>
    <row r="1606" spans="21:24" x14ac:dyDescent="0.2">
      <c r="U1606" s="205"/>
      <c r="V1606" s="205"/>
      <c r="W1606" s="205"/>
      <c r="X1606" s="205"/>
    </row>
    <row r="1607" spans="21:24" x14ac:dyDescent="0.2">
      <c r="U1607" s="205"/>
      <c r="V1607" s="205"/>
      <c r="W1607" s="205"/>
      <c r="X1607" s="205"/>
    </row>
    <row r="1608" spans="21:24" x14ac:dyDescent="0.2">
      <c r="U1608" s="205"/>
      <c r="V1608" s="205"/>
      <c r="W1608" s="205"/>
      <c r="X1608" s="205"/>
    </row>
    <row r="1609" spans="21:24" x14ac:dyDescent="0.2">
      <c r="U1609" s="205"/>
      <c r="V1609" s="205"/>
      <c r="W1609" s="205"/>
      <c r="X1609" s="205"/>
    </row>
    <row r="1610" spans="21:24" x14ac:dyDescent="0.2">
      <c r="U1610" s="205"/>
      <c r="V1610" s="205"/>
      <c r="W1610" s="205"/>
      <c r="X1610" s="205"/>
    </row>
    <row r="1611" spans="21:24" x14ac:dyDescent="0.2">
      <c r="U1611" s="205"/>
      <c r="V1611" s="205"/>
      <c r="W1611" s="205"/>
      <c r="X1611" s="205"/>
    </row>
    <row r="1612" spans="21:24" x14ac:dyDescent="0.2">
      <c r="U1612" s="205"/>
      <c r="V1612" s="205"/>
      <c r="W1612" s="205"/>
      <c r="X1612" s="205"/>
    </row>
    <row r="1613" spans="21:24" x14ac:dyDescent="0.2">
      <c r="U1613" s="205"/>
      <c r="V1613" s="205"/>
      <c r="W1613" s="205"/>
      <c r="X1613" s="205"/>
    </row>
    <row r="1614" spans="21:24" x14ac:dyDescent="0.2">
      <c r="U1614" s="205"/>
      <c r="V1614" s="205"/>
      <c r="W1614" s="205"/>
      <c r="X1614" s="205"/>
    </row>
    <row r="1615" spans="21:24" x14ac:dyDescent="0.2">
      <c r="U1615" s="205"/>
      <c r="V1615" s="205"/>
      <c r="W1615" s="205"/>
      <c r="X1615" s="205"/>
    </row>
    <row r="1616" spans="21:24" x14ac:dyDescent="0.2">
      <c r="U1616" s="205"/>
      <c r="V1616" s="205"/>
      <c r="W1616" s="205"/>
      <c r="X1616" s="205"/>
    </row>
    <row r="1617" spans="21:24" x14ac:dyDescent="0.2">
      <c r="U1617" s="205"/>
      <c r="V1617" s="205"/>
      <c r="W1617" s="205"/>
      <c r="X1617" s="205"/>
    </row>
    <row r="1618" spans="21:24" x14ac:dyDescent="0.2">
      <c r="U1618" s="205"/>
      <c r="V1618" s="205"/>
      <c r="W1618" s="205"/>
      <c r="X1618" s="205"/>
    </row>
    <row r="1619" spans="21:24" x14ac:dyDescent="0.2">
      <c r="U1619" s="205"/>
      <c r="V1619" s="205"/>
      <c r="W1619" s="205"/>
      <c r="X1619" s="205"/>
    </row>
    <row r="1620" spans="21:24" x14ac:dyDescent="0.2">
      <c r="U1620" s="205"/>
      <c r="V1620" s="205"/>
      <c r="W1620" s="205"/>
      <c r="X1620" s="205"/>
    </row>
    <row r="1621" spans="21:24" x14ac:dyDescent="0.2">
      <c r="U1621" s="205"/>
      <c r="V1621" s="205"/>
      <c r="W1621" s="205"/>
      <c r="X1621" s="205"/>
    </row>
    <row r="1622" spans="21:24" x14ac:dyDescent="0.2">
      <c r="U1622" s="205"/>
      <c r="V1622" s="205"/>
      <c r="W1622" s="205"/>
      <c r="X1622" s="205"/>
    </row>
    <row r="1623" spans="21:24" x14ac:dyDescent="0.2">
      <c r="U1623" s="205"/>
      <c r="V1623" s="205"/>
      <c r="W1623" s="205"/>
      <c r="X1623" s="205"/>
    </row>
    <row r="1624" spans="21:24" x14ac:dyDescent="0.2">
      <c r="U1624" s="205"/>
      <c r="V1624" s="205"/>
      <c r="W1624" s="205"/>
      <c r="X1624" s="205"/>
    </row>
    <row r="1625" spans="21:24" x14ac:dyDescent="0.2">
      <c r="U1625" s="205"/>
      <c r="V1625" s="205"/>
      <c r="W1625" s="205"/>
      <c r="X1625" s="205"/>
    </row>
    <row r="1626" spans="21:24" x14ac:dyDescent="0.2">
      <c r="U1626" s="205"/>
      <c r="V1626" s="205"/>
      <c r="W1626" s="205"/>
      <c r="X1626" s="205"/>
    </row>
    <row r="1627" spans="21:24" x14ac:dyDescent="0.2">
      <c r="U1627" s="205"/>
      <c r="V1627" s="205"/>
      <c r="W1627" s="205"/>
      <c r="X1627" s="205"/>
    </row>
    <row r="1628" spans="21:24" x14ac:dyDescent="0.2">
      <c r="U1628" s="205"/>
      <c r="V1628" s="205"/>
      <c r="W1628" s="205"/>
      <c r="X1628" s="205"/>
    </row>
    <row r="1629" spans="21:24" x14ac:dyDescent="0.2">
      <c r="U1629" s="205"/>
      <c r="V1629" s="205"/>
      <c r="W1629" s="205"/>
      <c r="X1629" s="205"/>
    </row>
    <row r="1630" spans="21:24" x14ac:dyDescent="0.2">
      <c r="U1630" s="205"/>
      <c r="V1630" s="205"/>
      <c r="W1630" s="205"/>
      <c r="X1630" s="205"/>
    </row>
    <row r="1631" spans="21:24" x14ac:dyDescent="0.2">
      <c r="U1631" s="205"/>
      <c r="V1631" s="205"/>
      <c r="W1631" s="205"/>
      <c r="X1631" s="205"/>
    </row>
    <row r="1632" spans="21:24" x14ac:dyDescent="0.2">
      <c r="U1632" s="205"/>
      <c r="V1632" s="205"/>
      <c r="W1632" s="205"/>
      <c r="X1632" s="205"/>
    </row>
    <row r="1633" spans="21:24" x14ac:dyDescent="0.2">
      <c r="U1633" s="205"/>
      <c r="V1633" s="205"/>
      <c r="W1633" s="205"/>
      <c r="X1633" s="205"/>
    </row>
    <row r="1634" spans="21:24" x14ac:dyDescent="0.2">
      <c r="U1634" s="205"/>
      <c r="V1634" s="205"/>
      <c r="W1634" s="205"/>
      <c r="X1634" s="205"/>
    </row>
    <row r="1635" spans="21:24" x14ac:dyDescent="0.2">
      <c r="U1635" s="205"/>
      <c r="V1635" s="205"/>
      <c r="W1635" s="205"/>
      <c r="X1635" s="205"/>
    </row>
    <row r="1636" spans="21:24" x14ac:dyDescent="0.2">
      <c r="U1636" s="205"/>
      <c r="V1636" s="205"/>
      <c r="W1636" s="205"/>
      <c r="X1636" s="205"/>
    </row>
    <row r="1637" spans="21:24" x14ac:dyDescent="0.2">
      <c r="U1637" s="205"/>
      <c r="V1637" s="205"/>
      <c r="W1637" s="205"/>
      <c r="X1637" s="205"/>
    </row>
    <row r="1638" spans="21:24" x14ac:dyDescent="0.2">
      <c r="U1638" s="205"/>
      <c r="V1638" s="205"/>
      <c r="W1638" s="205"/>
      <c r="X1638" s="205"/>
    </row>
    <row r="1639" spans="21:24" x14ac:dyDescent="0.2">
      <c r="U1639" s="205"/>
      <c r="V1639" s="205"/>
      <c r="W1639" s="205"/>
      <c r="X1639" s="205"/>
    </row>
    <row r="1640" spans="21:24" x14ac:dyDescent="0.2">
      <c r="U1640" s="205"/>
      <c r="V1640" s="205"/>
      <c r="W1640" s="205"/>
      <c r="X1640" s="205"/>
    </row>
    <row r="1641" spans="21:24" x14ac:dyDescent="0.2">
      <c r="U1641" s="205"/>
      <c r="V1641" s="205"/>
      <c r="W1641" s="205"/>
      <c r="X1641" s="205"/>
    </row>
    <row r="1642" spans="21:24" x14ac:dyDescent="0.2">
      <c r="U1642" s="205"/>
      <c r="V1642" s="205"/>
      <c r="W1642" s="205"/>
      <c r="X1642" s="205"/>
    </row>
    <row r="1643" spans="21:24" x14ac:dyDescent="0.2">
      <c r="U1643" s="205"/>
      <c r="V1643" s="205"/>
      <c r="W1643" s="205"/>
      <c r="X1643" s="205"/>
    </row>
    <row r="1644" spans="21:24" x14ac:dyDescent="0.2">
      <c r="U1644" s="205"/>
      <c r="V1644" s="205"/>
      <c r="W1644" s="205"/>
      <c r="X1644" s="205"/>
    </row>
    <row r="1645" spans="21:24" x14ac:dyDescent="0.2">
      <c r="U1645" s="205"/>
      <c r="V1645" s="205"/>
      <c r="W1645" s="205"/>
      <c r="X1645" s="205"/>
    </row>
    <row r="1646" spans="21:24" x14ac:dyDescent="0.2">
      <c r="U1646" s="205"/>
      <c r="V1646" s="205"/>
      <c r="W1646" s="205"/>
      <c r="X1646" s="205"/>
    </row>
    <row r="1647" spans="21:24" x14ac:dyDescent="0.2">
      <c r="U1647" s="205"/>
      <c r="V1647" s="205"/>
      <c r="W1647" s="205"/>
      <c r="X1647" s="205"/>
    </row>
    <row r="1648" spans="21:24" x14ac:dyDescent="0.2">
      <c r="U1648" s="205"/>
      <c r="V1648" s="205"/>
      <c r="W1648" s="205"/>
      <c r="X1648" s="205"/>
    </row>
    <row r="1649" spans="21:24" x14ac:dyDescent="0.2">
      <c r="U1649" s="205"/>
      <c r="V1649" s="205"/>
      <c r="W1649" s="205"/>
      <c r="X1649" s="205"/>
    </row>
    <row r="1650" spans="21:24" x14ac:dyDescent="0.2">
      <c r="U1650" s="205"/>
      <c r="V1650" s="205"/>
      <c r="W1650" s="205"/>
      <c r="X1650" s="205"/>
    </row>
    <row r="1651" spans="21:24" x14ac:dyDescent="0.2">
      <c r="U1651" s="205"/>
      <c r="V1651" s="205"/>
      <c r="W1651" s="205"/>
      <c r="X1651" s="205"/>
    </row>
    <row r="1652" spans="21:24" x14ac:dyDescent="0.2">
      <c r="U1652" s="205"/>
      <c r="V1652" s="205"/>
      <c r="W1652" s="205"/>
      <c r="X1652" s="205"/>
    </row>
    <row r="1653" spans="21:24" x14ac:dyDescent="0.2">
      <c r="U1653" s="205"/>
      <c r="V1653" s="205"/>
      <c r="W1653" s="205"/>
      <c r="X1653" s="205"/>
    </row>
    <row r="1654" spans="21:24" x14ac:dyDescent="0.2">
      <c r="U1654" s="205"/>
      <c r="V1654" s="205"/>
      <c r="W1654" s="205"/>
      <c r="X1654" s="205"/>
    </row>
    <row r="1655" spans="21:24" x14ac:dyDescent="0.2">
      <c r="U1655" s="205"/>
      <c r="V1655" s="205"/>
      <c r="W1655" s="205"/>
      <c r="X1655" s="205"/>
    </row>
    <row r="1656" spans="21:24" x14ac:dyDescent="0.2">
      <c r="U1656" s="205"/>
      <c r="V1656" s="205"/>
      <c r="W1656" s="205"/>
      <c r="X1656" s="205"/>
    </row>
    <row r="1657" spans="21:24" x14ac:dyDescent="0.2">
      <c r="U1657" s="205"/>
      <c r="V1657" s="205"/>
      <c r="W1657" s="205"/>
      <c r="X1657" s="205"/>
    </row>
    <row r="1658" spans="21:24" x14ac:dyDescent="0.2">
      <c r="U1658" s="205"/>
      <c r="V1658" s="205"/>
      <c r="W1658" s="205"/>
      <c r="X1658" s="205"/>
    </row>
    <row r="1659" spans="21:24" x14ac:dyDescent="0.2">
      <c r="U1659" s="205"/>
      <c r="V1659" s="205"/>
      <c r="W1659" s="205"/>
      <c r="X1659" s="205"/>
    </row>
    <row r="1660" spans="21:24" x14ac:dyDescent="0.2">
      <c r="U1660" s="205"/>
      <c r="V1660" s="205"/>
      <c r="W1660" s="205"/>
      <c r="X1660" s="205"/>
    </row>
    <row r="1661" spans="21:24" x14ac:dyDescent="0.2">
      <c r="U1661" s="205"/>
      <c r="V1661" s="205"/>
      <c r="W1661" s="205"/>
      <c r="X1661" s="205"/>
    </row>
    <row r="1662" spans="21:24" x14ac:dyDescent="0.2">
      <c r="U1662" s="205"/>
      <c r="V1662" s="205"/>
      <c r="W1662" s="205"/>
      <c r="X1662" s="205"/>
    </row>
    <row r="1663" spans="21:24" x14ac:dyDescent="0.2">
      <c r="U1663" s="205"/>
      <c r="V1663" s="205"/>
      <c r="W1663" s="205"/>
      <c r="X1663" s="205"/>
    </row>
    <row r="1664" spans="21:24" x14ac:dyDescent="0.2">
      <c r="U1664" s="205"/>
      <c r="V1664" s="205"/>
      <c r="W1664" s="205"/>
      <c r="X1664" s="205"/>
    </row>
    <row r="1665" spans="21:24" x14ac:dyDescent="0.2">
      <c r="U1665" s="205"/>
      <c r="V1665" s="205"/>
      <c r="W1665" s="205"/>
      <c r="X1665" s="205"/>
    </row>
    <row r="1666" spans="21:24" x14ac:dyDescent="0.2">
      <c r="U1666" s="205"/>
      <c r="V1666" s="205"/>
      <c r="W1666" s="205"/>
      <c r="X1666" s="205"/>
    </row>
    <row r="1667" spans="21:24" x14ac:dyDescent="0.2">
      <c r="U1667" s="205"/>
      <c r="V1667" s="205"/>
      <c r="W1667" s="205"/>
      <c r="X1667" s="205"/>
    </row>
    <row r="1668" spans="21:24" x14ac:dyDescent="0.2">
      <c r="U1668" s="205"/>
      <c r="V1668" s="205"/>
      <c r="W1668" s="205"/>
      <c r="X1668" s="205"/>
    </row>
    <row r="1669" spans="21:24" x14ac:dyDescent="0.2">
      <c r="U1669" s="205"/>
      <c r="V1669" s="205"/>
      <c r="W1669" s="205"/>
      <c r="X1669" s="205"/>
    </row>
    <row r="1670" spans="21:24" x14ac:dyDescent="0.2">
      <c r="U1670" s="205"/>
      <c r="V1670" s="205"/>
      <c r="W1670" s="205"/>
      <c r="X1670" s="205"/>
    </row>
    <row r="1671" spans="21:24" x14ac:dyDescent="0.2">
      <c r="U1671" s="205"/>
      <c r="V1671" s="205"/>
      <c r="W1671" s="205"/>
      <c r="X1671" s="205"/>
    </row>
    <row r="1672" spans="21:24" x14ac:dyDescent="0.2">
      <c r="U1672" s="205"/>
      <c r="V1672" s="205"/>
      <c r="W1672" s="205"/>
      <c r="X1672" s="205"/>
    </row>
    <row r="1673" spans="21:24" x14ac:dyDescent="0.2">
      <c r="U1673" s="205"/>
      <c r="V1673" s="205"/>
      <c r="W1673" s="205"/>
      <c r="X1673" s="205"/>
    </row>
    <row r="1674" spans="21:24" x14ac:dyDescent="0.2">
      <c r="U1674" s="205"/>
      <c r="V1674" s="205"/>
      <c r="W1674" s="205"/>
      <c r="X1674" s="205"/>
    </row>
    <row r="1675" spans="21:24" x14ac:dyDescent="0.2">
      <c r="U1675" s="205"/>
      <c r="V1675" s="205"/>
      <c r="W1675" s="205"/>
      <c r="X1675" s="205"/>
    </row>
    <row r="1676" spans="21:24" x14ac:dyDescent="0.2">
      <c r="U1676" s="205"/>
      <c r="V1676" s="205"/>
      <c r="W1676" s="205"/>
      <c r="X1676" s="205"/>
    </row>
    <row r="1677" spans="21:24" x14ac:dyDescent="0.2">
      <c r="U1677" s="205"/>
      <c r="V1677" s="205"/>
      <c r="W1677" s="205"/>
      <c r="X1677" s="205"/>
    </row>
    <row r="1678" spans="21:24" x14ac:dyDescent="0.2">
      <c r="U1678" s="205"/>
      <c r="V1678" s="205"/>
      <c r="W1678" s="205"/>
      <c r="X1678" s="205"/>
    </row>
    <row r="1679" spans="21:24" x14ac:dyDescent="0.2">
      <c r="U1679" s="205"/>
      <c r="V1679" s="205"/>
      <c r="W1679" s="205"/>
      <c r="X1679" s="205"/>
    </row>
    <row r="1680" spans="21:24" x14ac:dyDescent="0.2">
      <c r="U1680" s="205"/>
      <c r="V1680" s="205"/>
      <c r="W1680" s="205"/>
      <c r="X1680" s="205"/>
    </row>
    <row r="1681" spans="21:24" x14ac:dyDescent="0.2">
      <c r="U1681" s="205"/>
      <c r="V1681" s="205"/>
      <c r="W1681" s="205"/>
      <c r="X1681" s="205"/>
    </row>
    <row r="1682" spans="21:24" x14ac:dyDescent="0.2">
      <c r="U1682" s="205"/>
      <c r="V1682" s="205"/>
      <c r="W1682" s="205"/>
      <c r="X1682" s="205"/>
    </row>
    <row r="1683" spans="21:24" x14ac:dyDescent="0.2">
      <c r="U1683" s="205"/>
      <c r="V1683" s="205"/>
      <c r="W1683" s="205"/>
      <c r="X1683" s="205"/>
    </row>
    <row r="1684" spans="21:24" x14ac:dyDescent="0.2">
      <c r="U1684" s="205"/>
      <c r="V1684" s="205"/>
      <c r="W1684" s="205"/>
      <c r="X1684" s="205"/>
    </row>
    <row r="1685" spans="21:24" x14ac:dyDescent="0.2">
      <c r="U1685" s="205"/>
      <c r="V1685" s="205"/>
      <c r="W1685" s="205"/>
      <c r="X1685" s="205"/>
    </row>
    <row r="1686" spans="21:24" x14ac:dyDescent="0.2">
      <c r="U1686" s="205"/>
      <c r="V1686" s="205"/>
      <c r="W1686" s="205"/>
      <c r="X1686" s="205"/>
    </row>
    <row r="1687" spans="21:24" x14ac:dyDescent="0.2">
      <c r="U1687" s="205"/>
      <c r="V1687" s="205"/>
      <c r="W1687" s="205"/>
      <c r="X1687" s="205"/>
    </row>
    <row r="1688" spans="21:24" x14ac:dyDescent="0.2">
      <c r="U1688" s="205"/>
      <c r="V1688" s="205"/>
      <c r="W1688" s="205"/>
      <c r="X1688" s="205"/>
    </row>
    <row r="1689" spans="21:24" x14ac:dyDescent="0.2">
      <c r="U1689" s="205"/>
      <c r="V1689" s="205"/>
      <c r="W1689" s="205"/>
      <c r="X1689" s="205"/>
    </row>
    <row r="1690" spans="21:24" x14ac:dyDescent="0.2">
      <c r="U1690" s="205"/>
      <c r="V1690" s="205"/>
      <c r="W1690" s="205"/>
      <c r="X1690" s="205"/>
    </row>
    <row r="1691" spans="21:24" x14ac:dyDescent="0.2">
      <c r="U1691" s="205"/>
      <c r="V1691" s="205"/>
      <c r="W1691" s="205"/>
      <c r="X1691" s="205"/>
    </row>
    <row r="1692" spans="21:24" x14ac:dyDescent="0.2">
      <c r="U1692" s="205"/>
      <c r="V1692" s="205"/>
      <c r="W1692" s="205"/>
      <c r="X1692" s="205"/>
    </row>
    <row r="1693" spans="21:24" x14ac:dyDescent="0.2">
      <c r="U1693" s="205"/>
      <c r="V1693" s="205"/>
      <c r="W1693" s="205"/>
      <c r="X1693" s="205"/>
    </row>
    <row r="1694" spans="21:24" x14ac:dyDescent="0.2">
      <c r="U1694" s="205"/>
      <c r="V1694" s="205"/>
      <c r="W1694" s="205"/>
      <c r="X1694" s="205"/>
    </row>
    <row r="1695" spans="21:24" x14ac:dyDescent="0.2">
      <c r="U1695" s="205"/>
      <c r="V1695" s="205"/>
      <c r="W1695" s="205"/>
      <c r="X1695" s="205"/>
    </row>
    <row r="1696" spans="21:24" x14ac:dyDescent="0.2">
      <c r="U1696" s="205"/>
      <c r="V1696" s="205"/>
      <c r="W1696" s="205"/>
      <c r="X1696" s="205"/>
    </row>
    <row r="1697" spans="21:24" x14ac:dyDescent="0.2">
      <c r="U1697" s="205"/>
      <c r="V1697" s="205"/>
      <c r="W1697" s="205"/>
      <c r="X1697" s="205"/>
    </row>
    <row r="1698" spans="21:24" x14ac:dyDescent="0.2">
      <c r="U1698" s="205"/>
      <c r="V1698" s="205"/>
      <c r="W1698" s="205"/>
      <c r="X1698" s="205"/>
    </row>
    <row r="1699" spans="21:24" x14ac:dyDescent="0.2">
      <c r="U1699" s="205"/>
      <c r="V1699" s="205"/>
      <c r="W1699" s="205"/>
      <c r="X1699" s="205"/>
    </row>
    <row r="1700" spans="21:24" x14ac:dyDescent="0.2">
      <c r="U1700" s="205"/>
      <c r="V1700" s="205"/>
      <c r="W1700" s="205"/>
      <c r="X1700" s="205"/>
    </row>
    <row r="1701" spans="21:24" x14ac:dyDescent="0.2">
      <c r="U1701" s="205"/>
      <c r="V1701" s="205"/>
      <c r="W1701" s="205"/>
      <c r="X1701" s="205"/>
    </row>
    <row r="1702" spans="21:24" x14ac:dyDescent="0.2">
      <c r="U1702" s="205"/>
      <c r="V1702" s="205"/>
      <c r="W1702" s="205"/>
      <c r="X1702" s="205"/>
    </row>
    <row r="1703" spans="21:24" x14ac:dyDescent="0.2">
      <c r="U1703" s="205"/>
      <c r="V1703" s="205"/>
      <c r="W1703" s="205"/>
      <c r="X1703" s="205"/>
    </row>
    <row r="1704" spans="21:24" x14ac:dyDescent="0.2">
      <c r="U1704" s="205"/>
      <c r="V1704" s="205"/>
      <c r="W1704" s="205"/>
      <c r="X1704" s="205"/>
    </row>
    <row r="1705" spans="21:24" x14ac:dyDescent="0.2">
      <c r="U1705" s="205"/>
      <c r="V1705" s="205"/>
      <c r="W1705" s="205"/>
      <c r="X1705" s="205"/>
    </row>
    <row r="1706" spans="21:24" x14ac:dyDescent="0.2">
      <c r="U1706" s="205"/>
      <c r="V1706" s="205"/>
      <c r="W1706" s="205"/>
      <c r="X1706" s="205"/>
    </row>
    <row r="1707" spans="21:24" x14ac:dyDescent="0.2">
      <c r="U1707" s="205"/>
      <c r="V1707" s="205"/>
      <c r="W1707" s="205"/>
      <c r="X1707" s="205"/>
    </row>
    <row r="1708" spans="21:24" x14ac:dyDescent="0.2">
      <c r="U1708" s="205"/>
      <c r="V1708" s="205"/>
      <c r="W1708" s="205"/>
      <c r="X1708" s="205"/>
    </row>
    <row r="1709" spans="21:24" x14ac:dyDescent="0.2">
      <c r="U1709" s="205"/>
      <c r="V1709" s="205"/>
      <c r="W1709" s="205"/>
      <c r="X1709" s="205"/>
    </row>
    <row r="1710" spans="21:24" x14ac:dyDescent="0.2">
      <c r="U1710" s="205"/>
      <c r="V1710" s="205"/>
      <c r="W1710" s="205"/>
      <c r="X1710" s="205"/>
    </row>
    <row r="1711" spans="21:24" x14ac:dyDescent="0.2">
      <c r="U1711" s="205"/>
      <c r="V1711" s="205"/>
      <c r="W1711" s="205"/>
      <c r="X1711" s="205"/>
    </row>
    <row r="1712" spans="21:24" x14ac:dyDescent="0.2">
      <c r="U1712" s="205"/>
      <c r="V1712" s="205"/>
      <c r="W1712" s="205"/>
      <c r="X1712" s="205"/>
    </row>
    <row r="1713" spans="21:24" x14ac:dyDescent="0.2">
      <c r="U1713" s="205"/>
      <c r="V1713" s="205"/>
      <c r="W1713" s="205"/>
      <c r="X1713" s="205"/>
    </row>
    <row r="1714" spans="21:24" x14ac:dyDescent="0.2">
      <c r="U1714" s="205"/>
      <c r="V1714" s="205"/>
      <c r="W1714" s="205"/>
      <c r="X1714" s="205"/>
    </row>
    <row r="1715" spans="21:24" x14ac:dyDescent="0.2">
      <c r="U1715" s="205"/>
      <c r="V1715" s="205"/>
      <c r="W1715" s="205"/>
      <c r="X1715" s="205"/>
    </row>
    <row r="1716" spans="21:24" x14ac:dyDescent="0.2">
      <c r="U1716" s="205"/>
      <c r="V1716" s="205"/>
      <c r="W1716" s="205"/>
      <c r="X1716" s="205"/>
    </row>
    <row r="1717" spans="21:24" x14ac:dyDescent="0.2">
      <c r="U1717" s="205"/>
      <c r="V1717" s="205"/>
      <c r="W1717" s="205"/>
      <c r="X1717" s="205"/>
    </row>
    <row r="1718" spans="21:24" x14ac:dyDescent="0.2">
      <c r="U1718" s="205"/>
      <c r="V1718" s="205"/>
      <c r="W1718" s="205"/>
      <c r="X1718" s="205"/>
    </row>
    <row r="1719" spans="21:24" x14ac:dyDescent="0.2">
      <c r="U1719" s="205"/>
      <c r="V1719" s="205"/>
      <c r="W1719" s="205"/>
      <c r="X1719" s="205"/>
    </row>
    <row r="1720" spans="21:24" x14ac:dyDescent="0.2">
      <c r="U1720" s="205"/>
      <c r="V1720" s="205"/>
      <c r="W1720" s="205"/>
      <c r="X1720" s="205"/>
    </row>
    <row r="1721" spans="21:24" x14ac:dyDescent="0.2">
      <c r="U1721" s="205"/>
      <c r="V1721" s="205"/>
      <c r="W1721" s="205"/>
      <c r="X1721" s="205"/>
    </row>
    <row r="1722" spans="21:24" x14ac:dyDescent="0.2">
      <c r="U1722" s="205"/>
      <c r="V1722" s="205"/>
      <c r="W1722" s="205"/>
      <c r="X1722" s="205"/>
    </row>
    <row r="1723" spans="21:24" x14ac:dyDescent="0.2">
      <c r="U1723" s="205"/>
      <c r="V1723" s="205"/>
      <c r="W1723" s="205"/>
      <c r="X1723" s="205"/>
    </row>
    <row r="1724" spans="21:24" x14ac:dyDescent="0.2">
      <c r="U1724" s="205"/>
      <c r="V1724" s="205"/>
      <c r="W1724" s="205"/>
      <c r="X1724" s="205"/>
    </row>
    <row r="1725" spans="21:24" x14ac:dyDescent="0.2">
      <c r="U1725" s="205"/>
      <c r="V1725" s="205"/>
      <c r="W1725" s="205"/>
      <c r="X1725" s="205"/>
    </row>
    <row r="1726" spans="21:24" x14ac:dyDescent="0.2">
      <c r="U1726" s="205"/>
      <c r="V1726" s="205"/>
      <c r="W1726" s="205"/>
      <c r="X1726" s="205"/>
    </row>
    <row r="1727" spans="21:24" x14ac:dyDescent="0.2">
      <c r="U1727" s="205"/>
      <c r="V1727" s="205"/>
      <c r="W1727" s="205"/>
      <c r="X1727" s="205"/>
    </row>
    <row r="1728" spans="21:24" x14ac:dyDescent="0.2">
      <c r="U1728" s="205"/>
      <c r="V1728" s="205"/>
      <c r="W1728" s="205"/>
      <c r="X1728" s="205"/>
    </row>
    <row r="1729" spans="21:24" x14ac:dyDescent="0.2">
      <c r="U1729" s="205"/>
      <c r="V1729" s="205"/>
      <c r="W1729" s="205"/>
      <c r="X1729" s="205"/>
    </row>
    <row r="1730" spans="21:24" x14ac:dyDescent="0.2">
      <c r="U1730" s="205"/>
      <c r="V1730" s="205"/>
      <c r="W1730" s="205"/>
      <c r="X1730" s="205"/>
    </row>
    <row r="1731" spans="21:24" x14ac:dyDescent="0.2">
      <c r="U1731" s="205"/>
      <c r="V1731" s="205"/>
      <c r="W1731" s="205"/>
      <c r="X1731" s="205"/>
    </row>
    <row r="1732" spans="21:24" x14ac:dyDescent="0.2">
      <c r="U1732" s="205"/>
      <c r="V1732" s="205"/>
      <c r="W1732" s="205"/>
      <c r="X1732" s="205"/>
    </row>
    <row r="1733" spans="21:24" x14ac:dyDescent="0.2">
      <c r="U1733" s="205"/>
      <c r="V1733" s="205"/>
      <c r="W1733" s="205"/>
      <c r="X1733" s="205"/>
    </row>
    <row r="1734" spans="21:24" x14ac:dyDescent="0.2">
      <c r="U1734" s="205"/>
      <c r="V1734" s="205"/>
      <c r="W1734" s="205"/>
      <c r="X1734" s="205"/>
    </row>
    <row r="1735" spans="21:24" x14ac:dyDescent="0.2">
      <c r="U1735" s="205"/>
      <c r="V1735" s="205"/>
      <c r="W1735" s="205"/>
      <c r="X1735" s="205"/>
    </row>
    <row r="1736" spans="21:24" x14ac:dyDescent="0.2">
      <c r="U1736" s="205"/>
      <c r="V1736" s="205"/>
      <c r="W1736" s="205"/>
      <c r="X1736" s="205"/>
    </row>
    <row r="1737" spans="21:24" x14ac:dyDescent="0.2">
      <c r="U1737" s="205"/>
      <c r="V1737" s="205"/>
      <c r="W1737" s="205"/>
      <c r="X1737" s="205"/>
    </row>
    <row r="1738" spans="21:24" x14ac:dyDescent="0.2">
      <c r="U1738" s="205"/>
      <c r="V1738" s="205"/>
      <c r="W1738" s="205"/>
      <c r="X1738" s="205"/>
    </row>
    <row r="1739" spans="21:24" x14ac:dyDescent="0.2">
      <c r="U1739" s="205"/>
      <c r="V1739" s="205"/>
      <c r="W1739" s="205"/>
      <c r="X1739" s="205"/>
    </row>
    <row r="1740" spans="21:24" x14ac:dyDescent="0.2">
      <c r="U1740" s="205"/>
      <c r="V1740" s="205"/>
      <c r="W1740" s="205"/>
      <c r="X1740" s="205"/>
    </row>
    <row r="1741" spans="21:24" x14ac:dyDescent="0.2">
      <c r="U1741" s="205"/>
      <c r="V1741" s="205"/>
      <c r="W1741" s="205"/>
      <c r="X1741" s="205"/>
    </row>
    <row r="1742" spans="21:24" x14ac:dyDescent="0.2">
      <c r="U1742" s="205"/>
      <c r="V1742" s="205"/>
      <c r="W1742" s="205"/>
      <c r="X1742" s="205"/>
    </row>
    <row r="1743" spans="21:24" x14ac:dyDescent="0.2">
      <c r="U1743" s="205"/>
      <c r="V1743" s="205"/>
      <c r="W1743" s="205"/>
      <c r="X1743" s="205"/>
    </row>
    <row r="1744" spans="21:24" x14ac:dyDescent="0.2">
      <c r="U1744" s="205"/>
      <c r="V1744" s="205"/>
      <c r="W1744" s="205"/>
      <c r="X1744" s="205"/>
    </row>
    <row r="1745" spans="21:24" x14ac:dyDescent="0.2">
      <c r="U1745" s="205"/>
      <c r="V1745" s="205"/>
      <c r="W1745" s="205"/>
      <c r="X1745" s="205"/>
    </row>
    <row r="1746" spans="21:24" x14ac:dyDescent="0.2">
      <c r="U1746" s="205"/>
      <c r="V1746" s="205"/>
      <c r="W1746" s="205"/>
      <c r="X1746" s="205"/>
    </row>
    <row r="1747" spans="21:24" x14ac:dyDescent="0.2">
      <c r="U1747" s="205"/>
      <c r="V1747" s="205"/>
      <c r="W1747" s="205"/>
      <c r="X1747" s="205"/>
    </row>
    <row r="1748" spans="21:24" x14ac:dyDescent="0.2">
      <c r="U1748" s="205"/>
      <c r="V1748" s="205"/>
      <c r="W1748" s="205"/>
      <c r="X1748" s="205"/>
    </row>
    <row r="1749" spans="21:24" x14ac:dyDescent="0.2">
      <c r="U1749" s="205"/>
      <c r="V1749" s="205"/>
      <c r="W1749" s="205"/>
      <c r="X1749" s="205"/>
    </row>
    <row r="1750" spans="21:24" x14ac:dyDescent="0.2">
      <c r="U1750" s="205"/>
      <c r="V1750" s="205"/>
      <c r="W1750" s="205"/>
      <c r="X1750" s="205"/>
    </row>
    <row r="1751" spans="21:24" x14ac:dyDescent="0.2">
      <c r="U1751" s="205"/>
      <c r="V1751" s="205"/>
      <c r="W1751" s="205"/>
      <c r="X1751" s="205"/>
    </row>
    <row r="1752" spans="21:24" x14ac:dyDescent="0.2">
      <c r="U1752" s="205"/>
      <c r="V1752" s="205"/>
      <c r="W1752" s="205"/>
      <c r="X1752" s="205"/>
    </row>
    <row r="1753" spans="21:24" x14ac:dyDescent="0.2">
      <c r="U1753" s="205"/>
      <c r="V1753" s="205"/>
      <c r="W1753" s="205"/>
      <c r="X1753" s="205"/>
    </row>
    <row r="1754" spans="21:24" x14ac:dyDescent="0.2">
      <c r="U1754" s="205"/>
      <c r="V1754" s="205"/>
      <c r="W1754" s="205"/>
      <c r="X1754" s="205"/>
    </row>
    <row r="1755" spans="21:24" x14ac:dyDescent="0.2">
      <c r="U1755" s="205"/>
      <c r="V1755" s="205"/>
      <c r="W1755" s="205"/>
      <c r="X1755" s="205"/>
    </row>
    <row r="1756" spans="21:24" x14ac:dyDescent="0.2">
      <c r="U1756" s="205"/>
      <c r="V1756" s="205"/>
      <c r="W1756" s="205"/>
      <c r="X1756" s="205"/>
    </row>
    <row r="1757" spans="21:24" x14ac:dyDescent="0.2">
      <c r="U1757" s="205"/>
      <c r="V1757" s="205"/>
      <c r="W1757" s="205"/>
      <c r="X1757" s="205"/>
    </row>
    <row r="1758" spans="21:24" x14ac:dyDescent="0.2">
      <c r="U1758" s="205"/>
      <c r="V1758" s="205"/>
      <c r="W1758" s="205"/>
      <c r="X1758" s="205"/>
    </row>
    <row r="1759" spans="21:24" x14ac:dyDescent="0.2">
      <c r="U1759" s="205"/>
      <c r="V1759" s="205"/>
      <c r="W1759" s="205"/>
      <c r="X1759" s="205"/>
    </row>
    <row r="1760" spans="21:24" x14ac:dyDescent="0.2">
      <c r="U1760" s="205"/>
      <c r="V1760" s="205"/>
      <c r="W1760" s="205"/>
      <c r="X1760" s="205"/>
    </row>
    <row r="1761" spans="21:24" x14ac:dyDescent="0.2">
      <c r="U1761" s="205"/>
      <c r="V1761" s="205"/>
      <c r="W1761" s="205"/>
      <c r="X1761" s="205"/>
    </row>
    <row r="1762" spans="21:24" x14ac:dyDescent="0.2">
      <c r="U1762" s="205"/>
      <c r="V1762" s="205"/>
      <c r="W1762" s="205"/>
      <c r="X1762" s="205"/>
    </row>
    <row r="1763" spans="21:24" x14ac:dyDescent="0.2">
      <c r="U1763" s="205"/>
      <c r="V1763" s="205"/>
      <c r="W1763" s="205"/>
      <c r="X1763" s="205"/>
    </row>
    <row r="1764" spans="21:24" x14ac:dyDescent="0.2">
      <c r="U1764" s="205"/>
      <c r="V1764" s="205"/>
      <c r="W1764" s="205"/>
      <c r="X1764" s="205"/>
    </row>
    <row r="1765" spans="21:24" x14ac:dyDescent="0.2">
      <c r="U1765" s="205"/>
      <c r="V1765" s="205"/>
      <c r="W1765" s="205"/>
      <c r="X1765" s="205"/>
    </row>
    <row r="1766" spans="21:24" x14ac:dyDescent="0.2">
      <c r="U1766" s="205"/>
      <c r="V1766" s="205"/>
      <c r="W1766" s="205"/>
      <c r="X1766" s="205"/>
    </row>
    <row r="1767" spans="21:24" x14ac:dyDescent="0.2">
      <c r="U1767" s="205"/>
      <c r="V1767" s="205"/>
      <c r="W1767" s="205"/>
      <c r="X1767" s="205"/>
    </row>
    <row r="1768" spans="21:24" x14ac:dyDescent="0.2">
      <c r="U1768" s="205"/>
      <c r="V1768" s="205"/>
      <c r="W1768" s="205"/>
      <c r="X1768" s="205"/>
    </row>
    <row r="1769" spans="21:24" x14ac:dyDescent="0.2">
      <c r="U1769" s="205"/>
      <c r="V1769" s="205"/>
      <c r="W1769" s="205"/>
      <c r="X1769" s="205"/>
    </row>
    <row r="1770" spans="21:24" x14ac:dyDescent="0.2">
      <c r="U1770" s="205"/>
      <c r="V1770" s="205"/>
      <c r="W1770" s="205"/>
      <c r="X1770" s="205"/>
    </row>
    <row r="1771" spans="21:24" x14ac:dyDescent="0.2">
      <c r="U1771" s="205"/>
      <c r="V1771" s="205"/>
      <c r="W1771" s="205"/>
      <c r="X1771" s="205"/>
    </row>
    <row r="1772" spans="21:24" x14ac:dyDescent="0.2">
      <c r="U1772" s="205"/>
      <c r="V1772" s="205"/>
      <c r="W1772" s="205"/>
      <c r="X1772" s="205"/>
    </row>
    <row r="1773" spans="21:24" x14ac:dyDescent="0.2">
      <c r="U1773" s="205"/>
      <c r="V1773" s="205"/>
      <c r="W1773" s="205"/>
      <c r="X1773" s="205"/>
    </row>
    <row r="1774" spans="21:24" x14ac:dyDescent="0.2">
      <c r="U1774" s="205"/>
      <c r="V1774" s="205"/>
      <c r="W1774" s="205"/>
      <c r="X1774" s="205"/>
    </row>
    <row r="1775" spans="21:24" x14ac:dyDescent="0.2">
      <c r="U1775" s="205"/>
      <c r="V1775" s="205"/>
      <c r="W1775" s="205"/>
      <c r="X1775" s="205"/>
    </row>
    <row r="1776" spans="21:24" x14ac:dyDescent="0.2">
      <c r="U1776" s="205"/>
      <c r="V1776" s="205"/>
      <c r="W1776" s="205"/>
      <c r="X1776" s="205"/>
    </row>
    <row r="1777" spans="21:24" x14ac:dyDescent="0.2">
      <c r="U1777" s="205"/>
      <c r="V1777" s="205"/>
      <c r="W1777" s="205"/>
      <c r="X1777" s="205"/>
    </row>
    <row r="1778" spans="21:24" x14ac:dyDescent="0.2">
      <c r="U1778" s="205"/>
      <c r="V1778" s="205"/>
      <c r="W1778" s="205"/>
      <c r="X1778" s="205"/>
    </row>
    <row r="1779" spans="21:24" x14ac:dyDescent="0.2">
      <c r="U1779" s="205"/>
      <c r="V1779" s="205"/>
      <c r="W1779" s="205"/>
      <c r="X1779" s="205"/>
    </row>
    <row r="1780" spans="21:24" x14ac:dyDescent="0.2">
      <c r="U1780" s="205"/>
      <c r="V1780" s="205"/>
      <c r="W1780" s="205"/>
      <c r="X1780" s="205"/>
    </row>
    <row r="1781" spans="21:24" x14ac:dyDescent="0.2">
      <c r="U1781" s="205"/>
      <c r="V1781" s="205"/>
      <c r="W1781" s="205"/>
      <c r="X1781" s="205"/>
    </row>
    <row r="1782" spans="21:24" x14ac:dyDescent="0.2">
      <c r="U1782" s="205"/>
      <c r="V1782" s="205"/>
      <c r="W1782" s="205"/>
      <c r="X1782" s="205"/>
    </row>
    <row r="1783" spans="21:24" x14ac:dyDescent="0.2">
      <c r="U1783" s="205"/>
      <c r="V1783" s="205"/>
      <c r="W1783" s="205"/>
      <c r="X1783" s="205"/>
    </row>
    <row r="1784" spans="21:24" x14ac:dyDescent="0.2">
      <c r="U1784" s="205"/>
      <c r="V1784" s="205"/>
      <c r="W1784" s="205"/>
      <c r="X1784" s="205"/>
    </row>
    <row r="1785" spans="21:24" x14ac:dyDescent="0.2">
      <c r="U1785" s="205"/>
      <c r="V1785" s="205"/>
      <c r="W1785" s="205"/>
      <c r="X1785" s="205"/>
    </row>
    <row r="1786" spans="21:24" x14ac:dyDescent="0.2">
      <c r="U1786" s="205"/>
      <c r="V1786" s="205"/>
      <c r="W1786" s="205"/>
      <c r="X1786" s="205"/>
    </row>
    <row r="1787" spans="21:24" x14ac:dyDescent="0.2">
      <c r="U1787" s="205"/>
      <c r="V1787" s="205"/>
      <c r="W1787" s="205"/>
      <c r="X1787" s="205"/>
    </row>
    <row r="1788" spans="21:24" x14ac:dyDescent="0.2">
      <c r="U1788" s="205"/>
      <c r="V1788" s="205"/>
      <c r="W1788" s="205"/>
      <c r="X1788" s="205"/>
    </row>
    <row r="1789" spans="21:24" x14ac:dyDescent="0.2">
      <c r="U1789" s="205"/>
      <c r="V1789" s="205"/>
      <c r="W1789" s="205"/>
      <c r="X1789" s="205"/>
    </row>
    <row r="1790" spans="21:24" x14ac:dyDescent="0.2">
      <c r="U1790" s="205"/>
      <c r="V1790" s="205"/>
      <c r="W1790" s="205"/>
      <c r="X1790" s="205"/>
    </row>
    <row r="1791" spans="21:24" x14ac:dyDescent="0.2">
      <c r="U1791" s="205"/>
      <c r="V1791" s="205"/>
      <c r="W1791" s="205"/>
      <c r="X1791" s="205"/>
    </row>
    <row r="1792" spans="21:24" x14ac:dyDescent="0.2">
      <c r="U1792" s="205"/>
      <c r="V1792" s="205"/>
      <c r="W1792" s="205"/>
      <c r="X1792" s="205"/>
    </row>
    <row r="1793" spans="21:24" x14ac:dyDescent="0.2">
      <c r="U1793" s="205"/>
      <c r="V1793" s="205"/>
      <c r="W1793" s="205"/>
      <c r="X1793" s="205"/>
    </row>
    <row r="1794" spans="21:24" x14ac:dyDescent="0.2">
      <c r="U1794" s="205"/>
      <c r="V1794" s="205"/>
      <c r="W1794" s="205"/>
      <c r="X1794" s="205"/>
    </row>
    <row r="1795" spans="21:24" x14ac:dyDescent="0.2">
      <c r="U1795" s="205"/>
      <c r="V1795" s="205"/>
      <c r="W1795" s="205"/>
      <c r="X1795" s="205"/>
    </row>
    <row r="1796" spans="21:24" x14ac:dyDescent="0.2">
      <c r="U1796" s="205"/>
      <c r="V1796" s="205"/>
      <c r="W1796" s="205"/>
      <c r="X1796" s="205"/>
    </row>
    <row r="1797" spans="21:24" x14ac:dyDescent="0.2">
      <c r="U1797" s="205"/>
      <c r="V1797" s="205"/>
      <c r="W1797" s="205"/>
      <c r="X1797" s="205"/>
    </row>
    <row r="1798" spans="21:24" x14ac:dyDescent="0.2">
      <c r="U1798" s="205"/>
      <c r="V1798" s="205"/>
      <c r="W1798" s="205"/>
      <c r="X1798" s="205"/>
    </row>
    <row r="1799" spans="21:24" x14ac:dyDescent="0.2">
      <c r="U1799" s="205"/>
      <c r="V1799" s="205"/>
      <c r="W1799" s="205"/>
      <c r="X1799" s="205"/>
    </row>
    <row r="1800" spans="21:24" x14ac:dyDescent="0.2">
      <c r="U1800" s="205"/>
      <c r="V1800" s="205"/>
      <c r="W1800" s="205"/>
      <c r="X1800" s="205"/>
    </row>
    <row r="1801" spans="21:24" x14ac:dyDescent="0.2">
      <c r="U1801" s="205"/>
      <c r="V1801" s="205"/>
      <c r="W1801" s="205"/>
      <c r="X1801" s="205"/>
    </row>
    <row r="1802" spans="21:24" x14ac:dyDescent="0.2">
      <c r="U1802" s="205"/>
      <c r="V1802" s="205"/>
      <c r="W1802" s="205"/>
      <c r="X1802" s="205"/>
    </row>
    <row r="1803" spans="21:24" x14ac:dyDescent="0.2">
      <c r="U1803" s="205"/>
      <c r="V1803" s="205"/>
      <c r="W1803" s="205"/>
      <c r="X1803" s="205"/>
    </row>
    <row r="1804" spans="21:24" x14ac:dyDescent="0.2">
      <c r="U1804" s="205"/>
      <c r="V1804" s="205"/>
      <c r="W1804" s="205"/>
      <c r="X1804" s="205"/>
    </row>
    <row r="1805" spans="21:24" x14ac:dyDescent="0.2">
      <c r="U1805" s="205"/>
      <c r="V1805" s="205"/>
      <c r="W1805" s="205"/>
      <c r="X1805" s="205"/>
    </row>
    <row r="1806" spans="21:24" x14ac:dyDescent="0.2">
      <c r="U1806" s="205"/>
      <c r="V1806" s="205"/>
      <c r="W1806" s="205"/>
      <c r="X1806" s="205"/>
    </row>
    <row r="1807" spans="21:24" x14ac:dyDescent="0.2">
      <c r="U1807" s="205"/>
      <c r="V1807" s="205"/>
      <c r="W1807" s="205"/>
      <c r="X1807" s="205"/>
    </row>
    <row r="1808" spans="21:24" x14ac:dyDescent="0.2">
      <c r="U1808" s="205"/>
      <c r="V1808" s="205"/>
      <c r="W1808" s="205"/>
      <c r="X1808" s="205"/>
    </row>
    <row r="1809" spans="21:24" x14ac:dyDescent="0.2">
      <c r="U1809" s="205"/>
      <c r="V1809" s="205"/>
      <c r="W1809" s="205"/>
      <c r="X1809" s="205"/>
    </row>
    <row r="1810" spans="21:24" x14ac:dyDescent="0.2">
      <c r="U1810" s="205"/>
      <c r="V1810" s="205"/>
      <c r="W1810" s="205"/>
      <c r="X1810" s="205"/>
    </row>
    <row r="1811" spans="21:24" x14ac:dyDescent="0.2">
      <c r="U1811" s="205"/>
      <c r="V1811" s="205"/>
      <c r="W1811" s="205"/>
      <c r="X1811" s="205"/>
    </row>
    <row r="1812" spans="21:24" x14ac:dyDescent="0.2">
      <c r="U1812" s="205"/>
      <c r="V1812" s="205"/>
      <c r="W1812" s="205"/>
      <c r="X1812" s="205"/>
    </row>
    <row r="1813" spans="21:24" x14ac:dyDescent="0.2">
      <c r="U1813" s="205"/>
      <c r="V1813" s="205"/>
      <c r="W1813" s="205"/>
      <c r="X1813" s="205"/>
    </row>
    <row r="1814" spans="21:24" x14ac:dyDescent="0.2">
      <c r="U1814" s="205"/>
      <c r="V1814" s="205"/>
      <c r="W1814" s="205"/>
      <c r="X1814" s="205"/>
    </row>
    <row r="1815" spans="21:24" x14ac:dyDescent="0.2">
      <c r="U1815" s="205"/>
      <c r="V1815" s="205"/>
      <c r="W1815" s="205"/>
      <c r="X1815" s="205"/>
    </row>
    <row r="1816" spans="21:24" x14ac:dyDescent="0.2">
      <c r="U1816" s="205"/>
      <c r="V1816" s="205"/>
      <c r="W1816" s="205"/>
      <c r="X1816" s="205"/>
    </row>
    <row r="1817" spans="21:24" x14ac:dyDescent="0.2">
      <c r="U1817" s="205"/>
      <c r="V1817" s="205"/>
      <c r="W1817" s="205"/>
      <c r="X1817" s="205"/>
    </row>
    <row r="1818" spans="21:24" x14ac:dyDescent="0.2">
      <c r="U1818" s="205"/>
      <c r="V1818" s="205"/>
      <c r="W1818" s="205"/>
      <c r="X1818" s="205"/>
    </row>
    <row r="1819" spans="21:24" x14ac:dyDescent="0.2">
      <c r="U1819" s="205"/>
      <c r="V1819" s="205"/>
      <c r="W1819" s="205"/>
      <c r="X1819" s="205"/>
    </row>
    <row r="1820" spans="21:24" x14ac:dyDescent="0.2">
      <c r="U1820" s="205"/>
      <c r="V1820" s="205"/>
      <c r="W1820" s="205"/>
      <c r="X1820" s="205"/>
    </row>
    <row r="1821" spans="21:24" x14ac:dyDescent="0.2">
      <c r="U1821" s="205"/>
      <c r="V1821" s="205"/>
      <c r="W1821" s="205"/>
      <c r="X1821" s="205"/>
    </row>
    <row r="1822" spans="21:24" x14ac:dyDescent="0.2">
      <c r="U1822" s="205"/>
      <c r="V1822" s="205"/>
      <c r="W1822" s="205"/>
      <c r="X1822" s="205"/>
    </row>
    <row r="1823" spans="21:24" x14ac:dyDescent="0.2">
      <c r="U1823" s="205"/>
      <c r="V1823" s="205"/>
      <c r="W1823" s="205"/>
      <c r="X1823" s="205"/>
    </row>
    <row r="1824" spans="21:24" x14ac:dyDescent="0.2">
      <c r="U1824" s="205"/>
      <c r="V1824" s="205"/>
      <c r="W1824" s="205"/>
      <c r="X1824" s="205"/>
    </row>
    <row r="1825" spans="21:24" x14ac:dyDescent="0.2">
      <c r="U1825" s="205"/>
      <c r="V1825" s="205"/>
      <c r="W1825" s="205"/>
      <c r="X1825" s="205"/>
    </row>
    <row r="1826" spans="21:24" x14ac:dyDescent="0.2">
      <c r="U1826" s="205"/>
      <c r="V1826" s="205"/>
      <c r="W1826" s="205"/>
      <c r="X1826" s="205"/>
    </row>
    <row r="1827" spans="21:24" x14ac:dyDescent="0.2">
      <c r="U1827" s="205"/>
      <c r="V1827" s="205"/>
      <c r="W1827" s="205"/>
      <c r="X1827" s="205"/>
    </row>
    <row r="1828" spans="21:24" x14ac:dyDescent="0.2">
      <c r="U1828" s="205"/>
      <c r="V1828" s="205"/>
      <c r="W1828" s="205"/>
      <c r="X1828" s="205"/>
    </row>
    <row r="1829" spans="21:24" x14ac:dyDescent="0.2">
      <c r="U1829" s="205"/>
      <c r="V1829" s="205"/>
      <c r="W1829" s="205"/>
      <c r="X1829" s="205"/>
    </row>
    <row r="1830" spans="21:24" x14ac:dyDescent="0.2">
      <c r="U1830" s="205"/>
      <c r="V1830" s="205"/>
      <c r="W1830" s="205"/>
      <c r="X1830" s="205"/>
    </row>
    <row r="1831" spans="21:24" x14ac:dyDescent="0.2">
      <c r="U1831" s="205"/>
      <c r="V1831" s="205"/>
      <c r="W1831" s="205"/>
      <c r="X1831" s="205"/>
    </row>
    <row r="1832" spans="21:24" x14ac:dyDescent="0.2">
      <c r="U1832" s="205"/>
      <c r="V1832" s="205"/>
      <c r="W1832" s="205"/>
      <c r="X1832" s="205"/>
    </row>
    <row r="1833" spans="21:24" x14ac:dyDescent="0.2">
      <c r="U1833" s="205"/>
      <c r="V1833" s="205"/>
      <c r="W1833" s="205"/>
      <c r="X1833" s="205"/>
    </row>
    <row r="1834" spans="21:24" x14ac:dyDescent="0.2">
      <c r="U1834" s="205"/>
      <c r="V1834" s="205"/>
      <c r="W1834" s="205"/>
      <c r="X1834" s="205"/>
    </row>
    <row r="1835" spans="21:24" x14ac:dyDescent="0.2">
      <c r="U1835" s="205"/>
      <c r="V1835" s="205"/>
      <c r="W1835" s="205"/>
      <c r="X1835" s="205"/>
    </row>
    <row r="1836" spans="21:24" x14ac:dyDescent="0.2">
      <c r="U1836" s="205"/>
      <c r="V1836" s="205"/>
      <c r="W1836" s="205"/>
      <c r="X1836" s="205"/>
    </row>
    <row r="1837" spans="21:24" x14ac:dyDescent="0.2">
      <c r="U1837" s="205"/>
      <c r="V1837" s="205"/>
      <c r="W1837" s="205"/>
      <c r="X1837" s="205"/>
    </row>
    <row r="1838" spans="21:24" x14ac:dyDescent="0.2">
      <c r="U1838" s="205"/>
      <c r="V1838" s="205"/>
      <c r="W1838" s="205"/>
      <c r="X1838" s="205"/>
    </row>
    <row r="1839" spans="21:24" x14ac:dyDescent="0.2">
      <c r="U1839" s="205"/>
      <c r="V1839" s="205"/>
      <c r="W1839" s="205"/>
      <c r="X1839" s="205"/>
    </row>
    <row r="1840" spans="21:24" x14ac:dyDescent="0.2">
      <c r="U1840" s="205"/>
      <c r="V1840" s="205"/>
      <c r="W1840" s="205"/>
      <c r="X1840" s="205"/>
    </row>
    <row r="1841" spans="21:24" x14ac:dyDescent="0.2">
      <c r="U1841" s="205"/>
      <c r="V1841" s="205"/>
      <c r="W1841" s="205"/>
      <c r="X1841" s="205"/>
    </row>
    <row r="1842" spans="21:24" x14ac:dyDescent="0.2">
      <c r="U1842" s="205"/>
      <c r="V1842" s="205"/>
      <c r="W1842" s="205"/>
      <c r="X1842" s="205"/>
    </row>
    <row r="1843" spans="21:24" x14ac:dyDescent="0.2">
      <c r="U1843" s="205"/>
      <c r="V1843" s="205"/>
      <c r="W1843" s="205"/>
      <c r="X1843" s="205"/>
    </row>
    <row r="1844" spans="21:24" x14ac:dyDescent="0.2">
      <c r="U1844" s="205"/>
      <c r="V1844" s="205"/>
      <c r="W1844" s="205"/>
      <c r="X1844" s="205"/>
    </row>
    <row r="1845" spans="21:24" x14ac:dyDescent="0.2">
      <c r="U1845" s="205"/>
      <c r="V1845" s="205"/>
      <c r="W1845" s="205"/>
      <c r="X1845" s="205"/>
    </row>
    <row r="1846" spans="21:24" x14ac:dyDescent="0.2">
      <c r="U1846" s="205"/>
      <c r="V1846" s="205"/>
      <c r="W1846" s="205"/>
      <c r="X1846" s="205"/>
    </row>
    <row r="1847" spans="21:24" x14ac:dyDescent="0.2">
      <c r="U1847" s="205"/>
      <c r="V1847" s="205"/>
      <c r="W1847" s="205"/>
      <c r="X1847" s="205"/>
    </row>
    <row r="1848" spans="21:24" x14ac:dyDescent="0.2">
      <c r="U1848" s="205"/>
      <c r="V1848" s="205"/>
      <c r="W1848" s="205"/>
      <c r="X1848" s="205"/>
    </row>
    <row r="1849" spans="21:24" x14ac:dyDescent="0.2">
      <c r="U1849" s="205"/>
      <c r="V1849" s="205"/>
      <c r="W1849" s="205"/>
      <c r="X1849" s="205"/>
    </row>
    <row r="1850" spans="21:24" x14ac:dyDescent="0.2">
      <c r="U1850" s="205"/>
      <c r="V1850" s="205"/>
      <c r="W1850" s="205"/>
      <c r="X1850" s="205"/>
    </row>
    <row r="1851" spans="21:24" x14ac:dyDescent="0.2">
      <c r="U1851" s="205"/>
      <c r="V1851" s="205"/>
      <c r="W1851" s="205"/>
      <c r="X1851" s="205"/>
    </row>
    <row r="1852" spans="21:24" x14ac:dyDescent="0.2">
      <c r="U1852" s="205"/>
      <c r="V1852" s="205"/>
      <c r="W1852" s="205"/>
      <c r="X1852" s="205"/>
    </row>
    <row r="1853" spans="21:24" x14ac:dyDescent="0.2">
      <c r="U1853" s="205"/>
      <c r="V1853" s="205"/>
      <c r="W1853" s="205"/>
      <c r="X1853" s="205"/>
    </row>
    <row r="1854" spans="21:24" x14ac:dyDescent="0.2">
      <c r="U1854" s="205"/>
      <c r="V1854" s="205"/>
      <c r="W1854" s="205"/>
      <c r="X1854" s="205"/>
    </row>
    <row r="1855" spans="21:24" x14ac:dyDescent="0.2">
      <c r="U1855" s="205"/>
      <c r="V1855" s="205"/>
      <c r="W1855" s="205"/>
      <c r="X1855" s="205"/>
    </row>
    <row r="1856" spans="21:24" x14ac:dyDescent="0.2">
      <c r="U1856" s="205"/>
      <c r="V1856" s="205"/>
      <c r="W1856" s="205"/>
      <c r="X1856" s="205"/>
    </row>
    <row r="1857" spans="21:24" x14ac:dyDescent="0.2">
      <c r="U1857" s="205"/>
      <c r="V1857" s="205"/>
      <c r="W1857" s="205"/>
      <c r="X1857" s="205"/>
    </row>
    <row r="1858" spans="21:24" x14ac:dyDescent="0.2">
      <c r="U1858" s="205"/>
      <c r="V1858" s="205"/>
      <c r="W1858" s="205"/>
      <c r="X1858" s="205"/>
    </row>
    <row r="1859" spans="21:24" x14ac:dyDescent="0.2">
      <c r="U1859" s="205"/>
      <c r="V1859" s="205"/>
      <c r="W1859" s="205"/>
      <c r="X1859" s="205"/>
    </row>
    <row r="1860" spans="21:24" x14ac:dyDescent="0.2">
      <c r="U1860" s="205"/>
      <c r="V1860" s="205"/>
      <c r="W1860" s="205"/>
      <c r="X1860" s="205"/>
    </row>
    <row r="1861" spans="21:24" x14ac:dyDescent="0.2">
      <c r="U1861" s="205"/>
      <c r="V1861" s="205"/>
      <c r="W1861" s="205"/>
      <c r="X1861" s="205"/>
    </row>
    <row r="1862" spans="21:24" x14ac:dyDescent="0.2">
      <c r="U1862" s="205"/>
      <c r="V1862" s="205"/>
      <c r="W1862" s="205"/>
      <c r="X1862" s="205"/>
    </row>
    <row r="1863" spans="21:24" x14ac:dyDescent="0.2">
      <c r="U1863" s="205"/>
      <c r="V1863" s="205"/>
      <c r="W1863" s="205"/>
      <c r="X1863" s="205"/>
    </row>
    <row r="1864" spans="21:24" x14ac:dyDescent="0.2">
      <c r="U1864" s="205"/>
      <c r="V1864" s="205"/>
      <c r="W1864" s="205"/>
      <c r="X1864" s="205"/>
    </row>
    <row r="1865" spans="21:24" x14ac:dyDescent="0.2">
      <c r="U1865" s="205"/>
      <c r="V1865" s="205"/>
      <c r="W1865" s="205"/>
      <c r="X1865" s="205"/>
    </row>
    <row r="1866" spans="21:24" x14ac:dyDescent="0.2">
      <c r="U1866" s="205"/>
      <c r="V1866" s="205"/>
      <c r="W1866" s="205"/>
      <c r="X1866" s="205"/>
    </row>
    <row r="1867" spans="21:24" x14ac:dyDescent="0.2">
      <c r="U1867" s="205"/>
      <c r="V1867" s="205"/>
      <c r="W1867" s="205"/>
      <c r="X1867" s="205"/>
    </row>
    <row r="1868" spans="21:24" x14ac:dyDescent="0.2">
      <c r="U1868" s="205"/>
      <c r="V1868" s="205"/>
      <c r="W1868" s="205"/>
      <c r="X1868" s="205"/>
    </row>
    <row r="1869" spans="21:24" x14ac:dyDescent="0.2">
      <c r="U1869" s="205"/>
      <c r="V1869" s="205"/>
      <c r="W1869" s="205"/>
      <c r="X1869" s="205"/>
    </row>
    <row r="1870" spans="21:24" x14ac:dyDescent="0.2">
      <c r="U1870" s="205"/>
      <c r="V1870" s="205"/>
      <c r="W1870" s="205"/>
      <c r="X1870" s="205"/>
    </row>
    <row r="1871" spans="21:24" x14ac:dyDescent="0.2">
      <c r="U1871" s="205"/>
      <c r="V1871" s="205"/>
      <c r="W1871" s="205"/>
      <c r="X1871" s="205"/>
    </row>
    <row r="1872" spans="21:24" x14ac:dyDescent="0.2">
      <c r="U1872" s="205"/>
      <c r="V1872" s="205"/>
      <c r="W1872" s="205"/>
      <c r="X1872" s="205"/>
    </row>
    <row r="1873" spans="21:24" x14ac:dyDescent="0.2">
      <c r="U1873" s="205"/>
      <c r="V1873" s="205"/>
      <c r="W1873" s="205"/>
      <c r="X1873" s="205"/>
    </row>
    <row r="1874" spans="21:24" x14ac:dyDescent="0.2">
      <c r="U1874" s="205"/>
      <c r="V1874" s="205"/>
      <c r="W1874" s="205"/>
      <c r="X1874" s="205"/>
    </row>
    <row r="1875" spans="21:24" x14ac:dyDescent="0.2">
      <c r="U1875" s="205"/>
      <c r="V1875" s="205"/>
      <c r="W1875" s="205"/>
      <c r="X1875" s="205"/>
    </row>
    <row r="1876" spans="21:24" x14ac:dyDescent="0.2">
      <c r="U1876" s="205"/>
      <c r="V1876" s="205"/>
      <c r="W1876" s="205"/>
      <c r="X1876" s="205"/>
    </row>
    <row r="1877" spans="21:24" x14ac:dyDescent="0.2">
      <c r="U1877" s="205"/>
      <c r="V1877" s="205"/>
      <c r="W1877" s="205"/>
      <c r="X1877" s="205"/>
    </row>
    <row r="1878" spans="21:24" x14ac:dyDescent="0.2">
      <c r="U1878" s="205"/>
      <c r="V1878" s="205"/>
      <c r="W1878" s="205"/>
      <c r="X1878" s="205"/>
    </row>
    <row r="1879" spans="21:24" x14ac:dyDescent="0.2">
      <c r="U1879" s="205"/>
      <c r="V1879" s="205"/>
      <c r="W1879" s="205"/>
      <c r="X1879" s="205"/>
    </row>
    <row r="1880" spans="21:24" x14ac:dyDescent="0.2">
      <c r="U1880" s="205"/>
      <c r="V1880" s="205"/>
      <c r="W1880" s="205"/>
      <c r="X1880" s="205"/>
    </row>
    <row r="1881" spans="21:24" x14ac:dyDescent="0.2">
      <c r="U1881" s="205"/>
      <c r="V1881" s="205"/>
      <c r="W1881" s="205"/>
      <c r="X1881" s="205"/>
    </row>
    <row r="1882" spans="21:24" x14ac:dyDescent="0.2">
      <c r="U1882" s="205"/>
      <c r="V1882" s="205"/>
      <c r="W1882" s="205"/>
      <c r="X1882" s="205"/>
    </row>
    <row r="1883" spans="21:24" x14ac:dyDescent="0.2">
      <c r="U1883" s="205"/>
      <c r="V1883" s="205"/>
      <c r="W1883" s="205"/>
      <c r="X1883" s="205"/>
    </row>
    <row r="1884" spans="21:24" x14ac:dyDescent="0.2">
      <c r="U1884" s="205"/>
      <c r="V1884" s="205"/>
      <c r="W1884" s="205"/>
      <c r="X1884" s="205"/>
    </row>
    <row r="1885" spans="21:24" x14ac:dyDescent="0.2">
      <c r="U1885" s="205"/>
      <c r="V1885" s="205"/>
      <c r="W1885" s="205"/>
      <c r="X1885" s="205"/>
    </row>
    <row r="1886" spans="21:24" x14ac:dyDescent="0.2">
      <c r="U1886" s="205"/>
      <c r="V1886" s="205"/>
      <c r="W1886" s="205"/>
      <c r="X1886" s="205"/>
    </row>
    <row r="1887" spans="21:24" x14ac:dyDescent="0.2">
      <c r="U1887" s="205"/>
      <c r="V1887" s="205"/>
      <c r="W1887" s="205"/>
      <c r="X1887" s="205"/>
    </row>
    <row r="1888" spans="21:24" x14ac:dyDescent="0.2">
      <c r="U1888" s="205"/>
      <c r="V1888" s="205"/>
      <c r="W1888" s="205"/>
      <c r="X1888" s="205"/>
    </row>
    <row r="1889" spans="21:24" x14ac:dyDescent="0.2">
      <c r="U1889" s="205"/>
      <c r="V1889" s="205"/>
      <c r="W1889" s="205"/>
      <c r="X1889" s="205"/>
    </row>
    <row r="1890" spans="21:24" x14ac:dyDescent="0.2">
      <c r="U1890" s="205"/>
      <c r="V1890" s="205"/>
      <c r="W1890" s="205"/>
      <c r="X1890" s="205"/>
    </row>
    <row r="1891" spans="21:24" x14ac:dyDescent="0.2">
      <c r="U1891" s="205"/>
      <c r="V1891" s="205"/>
      <c r="W1891" s="205"/>
      <c r="X1891" s="205"/>
    </row>
    <row r="1892" spans="21:24" x14ac:dyDescent="0.2">
      <c r="U1892" s="205"/>
      <c r="V1892" s="205"/>
      <c r="W1892" s="205"/>
      <c r="X1892" s="205"/>
    </row>
    <row r="1893" spans="21:24" x14ac:dyDescent="0.2">
      <c r="U1893" s="205"/>
      <c r="V1893" s="205"/>
      <c r="W1893" s="205"/>
      <c r="X1893" s="205"/>
    </row>
    <row r="1894" spans="21:24" x14ac:dyDescent="0.2">
      <c r="U1894" s="205"/>
      <c r="V1894" s="205"/>
      <c r="W1894" s="205"/>
      <c r="X1894" s="205"/>
    </row>
    <row r="1895" spans="21:24" x14ac:dyDescent="0.2">
      <c r="U1895" s="205"/>
      <c r="V1895" s="205"/>
      <c r="W1895" s="205"/>
      <c r="X1895" s="205"/>
    </row>
    <row r="1896" spans="21:24" x14ac:dyDescent="0.2">
      <c r="U1896" s="205"/>
      <c r="V1896" s="205"/>
      <c r="W1896" s="205"/>
      <c r="X1896" s="205"/>
    </row>
    <row r="1897" spans="21:24" x14ac:dyDescent="0.2">
      <c r="U1897" s="205"/>
      <c r="V1897" s="205"/>
      <c r="W1897" s="205"/>
      <c r="X1897" s="205"/>
    </row>
    <row r="1898" spans="21:24" x14ac:dyDescent="0.2">
      <c r="U1898" s="205"/>
      <c r="V1898" s="205"/>
      <c r="W1898" s="205"/>
      <c r="X1898" s="205"/>
    </row>
    <row r="1899" spans="21:24" x14ac:dyDescent="0.2">
      <c r="U1899" s="205"/>
      <c r="V1899" s="205"/>
      <c r="W1899" s="205"/>
      <c r="X1899" s="205"/>
    </row>
    <row r="1900" spans="21:24" x14ac:dyDescent="0.2">
      <c r="U1900" s="205"/>
      <c r="V1900" s="205"/>
      <c r="W1900" s="205"/>
      <c r="X1900" s="205"/>
    </row>
    <row r="1901" spans="21:24" x14ac:dyDescent="0.2">
      <c r="U1901" s="205"/>
      <c r="V1901" s="205"/>
      <c r="W1901" s="205"/>
      <c r="X1901" s="205"/>
    </row>
    <row r="1902" spans="21:24" x14ac:dyDescent="0.2">
      <c r="U1902" s="205"/>
      <c r="V1902" s="205"/>
      <c r="W1902" s="205"/>
      <c r="X1902" s="205"/>
    </row>
    <row r="1903" spans="21:24" x14ac:dyDescent="0.2">
      <c r="U1903" s="205"/>
      <c r="V1903" s="205"/>
      <c r="W1903" s="205"/>
      <c r="X1903" s="205"/>
    </row>
    <row r="1904" spans="21:24" x14ac:dyDescent="0.2">
      <c r="U1904" s="205"/>
      <c r="V1904" s="205"/>
      <c r="W1904" s="205"/>
      <c r="X1904" s="205"/>
    </row>
    <row r="1905" spans="21:24" x14ac:dyDescent="0.2">
      <c r="U1905" s="205"/>
      <c r="V1905" s="205"/>
      <c r="W1905" s="205"/>
      <c r="X1905" s="205"/>
    </row>
    <row r="1906" spans="21:24" x14ac:dyDescent="0.2">
      <c r="U1906" s="205"/>
      <c r="V1906" s="205"/>
      <c r="W1906" s="205"/>
      <c r="X1906" s="205"/>
    </row>
    <row r="1907" spans="21:24" x14ac:dyDescent="0.2">
      <c r="U1907" s="205"/>
      <c r="V1907" s="205"/>
      <c r="W1907" s="205"/>
      <c r="X1907" s="205"/>
    </row>
    <row r="1908" spans="21:24" x14ac:dyDescent="0.2">
      <c r="U1908" s="205"/>
      <c r="V1908" s="205"/>
      <c r="W1908" s="205"/>
      <c r="X1908" s="205"/>
    </row>
    <row r="1909" spans="21:24" x14ac:dyDescent="0.2">
      <c r="U1909" s="205"/>
      <c r="V1909" s="205"/>
      <c r="W1909" s="205"/>
      <c r="X1909" s="205"/>
    </row>
    <row r="1910" spans="21:24" x14ac:dyDescent="0.2">
      <c r="U1910" s="205"/>
      <c r="V1910" s="205"/>
      <c r="W1910" s="205"/>
      <c r="X1910" s="205"/>
    </row>
    <row r="1911" spans="21:24" x14ac:dyDescent="0.2">
      <c r="U1911" s="205"/>
      <c r="V1911" s="205"/>
      <c r="W1911" s="205"/>
      <c r="X1911" s="205"/>
    </row>
    <row r="1912" spans="21:24" x14ac:dyDescent="0.2">
      <c r="U1912" s="205"/>
      <c r="V1912" s="205"/>
      <c r="W1912" s="205"/>
      <c r="X1912" s="205"/>
    </row>
    <row r="1913" spans="21:24" x14ac:dyDescent="0.2">
      <c r="U1913" s="205"/>
      <c r="V1913" s="205"/>
      <c r="W1913" s="205"/>
      <c r="X1913" s="205"/>
    </row>
    <row r="1914" spans="21:24" x14ac:dyDescent="0.2">
      <c r="U1914" s="205"/>
      <c r="V1914" s="205"/>
      <c r="W1914" s="205"/>
      <c r="X1914" s="205"/>
    </row>
    <row r="1915" spans="21:24" x14ac:dyDescent="0.2">
      <c r="U1915" s="205"/>
      <c r="V1915" s="205"/>
      <c r="W1915" s="205"/>
      <c r="X1915" s="205"/>
    </row>
    <row r="1916" spans="21:24" x14ac:dyDescent="0.2">
      <c r="U1916" s="205"/>
      <c r="V1916" s="205"/>
      <c r="W1916" s="205"/>
      <c r="X1916" s="205"/>
    </row>
    <row r="1917" spans="21:24" x14ac:dyDescent="0.2">
      <c r="U1917" s="205"/>
      <c r="V1917" s="205"/>
      <c r="W1917" s="205"/>
      <c r="X1917" s="205"/>
    </row>
    <row r="1918" spans="21:24" x14ac:dyDescent="0.2">
      <c r="U1918" s="205"/>
      <c r="V1918" s="205"/>
      <c r="W1918" s="205"/>
      <c r="X1918" s="205"/>
    </row>
    <row r="1919" spans="21:24" x14ac:dyDescent="0.2">
      <c r="U1919" s="205"/>
      <c r="V1919" s="205"/>
      <c r="W1919" s="205"/>
      <c r="X1919" s="205"/>
    </row>
    <row r="1920" spans="21:24" x14ac:dyDescent="0.2">
      <c r="U1920" s="205"/>
      <c r="V1920" s="205"/>
      <c r="W1920" s="205"/>
      <c r="X1920" s="205"/>
    </row>
    <row r="1921" spans="21:24" x14ac:dyDescent="0.2">
      <c r="U1921" s="205"/>
      <c r="V1921" s="205"/>
      <c r="W1921" s="205"/>
      <c r="X1921" s="205"/>
    </row>
    <row r="1922" spans="21:24" x14ac:dyDescent="0.2">
      <c r="U1922" s="205"/>
      <c r="V1922" s="205"/>
      <c r="W1922" s="205"/>
      <c r="X1922" s="205"/>
    </row>
    <row r="1923" spans="21:24" x14ac:dyDescent="0.2">
      <c r="U1923" s="205"/>
      <c r="V1923" s="205"/>
      <c r="W1923" s="205"/>
      <c r="X1923" s="205"/>
    </row>
    <row r="1924" spans="21:24" x14ac:dyDescent="0.2">
      <c r="U1924" s="205"/>
      <c r="V1924" s="205"/>
      <c r="W1924" s="205"/>
      <c r="X1924" s="205"/>
    </row>
    <row r="1925" spans="21:24" x14ac:dyDescent="0.2">
      <c r="U1925" s="205"/>
      <c r="V1925" s="205"/>
      <c r="W1925" s="205"/>
      <c r="X1925" s="205"/>
    </row>
    <row r="1926" spans="21:24" x14ac:dyDescent="0.2">
      <c r="U1926" s="205"/>
      <c r="V1926" s="205"/>
      <c r="W1926" s="205"/>
      <c r="X1926" s="205"/>
    </row>
    <row r="1927" spans="21:24" x14ac:dyDescent="0.2">
      <c r="U1927" s="205"/>
      <c r="V1927" s="205"/>
      <c r="W1927" s="205"/>
      <c r="X1927" s="205"/>
    </row>
    <row r="1928" spans="21:24" x14ac:dyDescent="0.2">
      <c r="U1928" s="205"/>
      <c r="V1928" s="205"/>
      <c r="W1928" s="205"/>
      <c r="X1928" s="205"/>
    </row>
    <row r="1929" spans="21:24" x14ac:dyDescent="0.2">
      <c r="U1929" s="205"/>
      <c r="V1929" s="205"/>
      <c r="W1929" s="205"/>
      <c r="X1929" s="205"/>
    </row>
    <row r="1930" spans="21:24" x14ac:dyDescent="0.2">
      <c r="U1930" s="205"/>
      <c r="V1930" s="205"/>
      <c r="W1930" s="205"/>
      <c r="X1930" s="205"/>
    </row>
    <row r="1931" spans="21:24" x14ac:dyDescent="0.2">
      <c r="U1931" s="205"/>
      <c r="V1931" s="205"/>
      <c r="W1931" s="205"/>
      <c r="X1931" s="205"/>
    </row>
    <row r="1932" spans="21:24" x14ac:dyDescent="0.2">
      <c r="U1932" s="205"/>
      <c r="V1932" s="205"/>
      <c r="W1932" s="205"/>
      <c r="X1932" s="205"/>
    </row>
    <row r="1933" spans="21:24" x14ac:dyDescent="0.2">
      <c r="U1933" s="205"/>
      <c r="V1933" s="205"/>
      <c r="W1933" s="205"/>
      <c r="X1933" s="205"/>
    </row>
    <row r="1934" spans="21:24" x14ac:dyDescent="0.2">
      <c r="U1934" s="205"/>
      <c r="V1934" s="205"/>
      <c r="W1934" s="205"/>
      <c r="X1934" s="205"/>
    </row>
    <row r="1935" spans="21:24" x14ac:dyDescent="0.2">
      <c r="U1935" s="205"/>
      <c r="V1935" s="205"/>
      <c r="W1935" s="205"/>
      <c r="X1935" s="205"/>
    </row>
    <row r="1936" spans="21:24" x14ac:dyDescent="0.2">
      <c r="U1936" s="205"/>
      <c r="V1936" s="205"/>
      <c r="W1936" s="205"/>
      <c r="X1936" s="205"/>
    </row>
    <row r="1937" spans="21:24" x14ac:dyDescent="0.2">
      <c r="U1937" s="205"/>
      <c r="V1937" s="205"/>
      <c r="W1937" s="205"/>
      <c r="X1937" s="205"/>
    </row>
    <row r="1938" spans="21:24" x14ac:dyDescent="0.2">
      <c r="U1938" s="205"/>
      <c r="V1938" s="205"/>
      <c r="W1938" s="205"/>
      <c r="X1938" s="205"/>
    </row>
    <row r="1939" spans="21:24" x14ac:dyDescent="0.2">
      <c r="U1939" s="205"/>
      <c r="V1939" s="205"/>
      <c r="W1939" s="205"/>
      <c r="X1939" s="205"/>
    </row>
    <row r="1940" spans="21:24" x14ac:dyDescent="0.2">
      <c r="U1940" s="205"/>
      <c r="V1940" s="205"/>
      <c r="W1940" s="205"/>
      <c r="X1940" s="205"/>
    </row>
    <row r="1941" spans="21:24" x14ac:dyDescent="0.2">
      <c r="U1941" s="205"/>
      <c r="V1941" s="205"/>
      <c r="W1941" s="205"/>
      <c r="X1941" s="205"/>
    </row>
    <row r="1942" spans="21:24" x14ac:dyDescent="0.2">
      <c r="U1942" s="205"/>
      <c r="V1942" s="205"/>
      <c r="W1942" s="205"/>
      <c r="X1942" s="205"/>
    </row>
    <row r="1943" spans="21:24" x14ac:dyDescent="0.2">
      <c r="U1943" s="205"/>
      <c r="V1943" s="205"/>
      <c r="W1943" s="205"/>
      <c r="X1943" s="205"/>
    </row>
    <row r="1944" spans="21:24" x14ac:dyDescent="0.2">
      <c r="U1944" s="205"/>
      <c r="V1944" s="205"/>
      <c r="W1944" s="205"/>
      <c r="X1944" s="205"/>
    </row>
    <row r="1945" spans="21:24" x14ac:dyDescent="0.2">
      <c r="U1945" s="205"/>
      <c r="V1945" s="205"/>
      <c r="W1945" s="205"/>
      <c r="X1945" s="205"/>
    </row>
    <row r="1946" spans="21:24" x14ac:dyDescent="0.2">
      <c r="U1946" s="205"/>
      <c r="V1946" s="205"/>
      <c r="W1946" s="205"/>
      <c r="X1946" s="205"/>
    </row>
    <row r="1947" spans="21:24" x14ac:dyDescent="0.2">
      <c r="U1947" s="205"/>
      <c r="V1947" s="205"/>
      <c r="W1947" s="205"/>
      <c r="X1947" s="205"/>
    </row>
    <row r="1948" spans="21:24" x14ac:dyDescent="0.2">
      <c r="U1948" s="205"/>
      <c r="V1948" s="205"/>
      <c r="W1948" s="205"/>
      <c r="X1948" s="205"/>
    </row>
    <row r="1949" spans="21:24" x14ac:dyDescent="0.2">
      <c r="U1949" s="205"/>
      <c r="V1949" s="205"/>
      <c r="W1949" s="205"/>
      <c r="X1949" s="205"/>
    </row>
    <row r="1950" spans="21:24" x14ac:dyDescent="0.2">
      <c r="U1950" s="205"/>
      <c r="V1950" s="205"/>
      <c r="W1950" s="205"/>
      <c r="X1950" s="205"/>
    </row>
    <row r="1951" spans="21:24" x14ac:dyDescent="0.2">
      <c r="U1951" s="205"/>
      <c r="V1951" s="205"/>
      <c r="W1951" s="205"/>
      <c r="X1951" s="205"/>
    </row>
    <row r="1952" spans="21:24" x14ac:dyDescent="0.2">
      <c r="U1952" s="205"/>
      <c r="V1952" s="205"/>
      <c r="W1952" s="205"/>
      <c r="X1952" s="205"/>
    </row>
    <row r="1953" spans="21:24" x14ac:dyDescent="0.2">
      <c r="U1953" s="205"/>
      <c r="V1953" s="205"/>
      <c r="W1953" s="205"/>
      <c r="X1953" s="205"/>
    </row>
    <row r="1954" spans="21:24" x14ac:dyDescent="0.2">
      <c r="U1954" s="205"/>
      <c r="V1954" s="205"/>
      <c r="W1954" s="205"/>
      <c r="X1954" s="205"/>
    </row>
    <row r="1955" spans="21:24" x14ac:dyDescent="0.2">
      <c r="U1955" s="205"/>
      <c r="V1955" s="205"/>
      <c r="W1955" s="205"/>
      <c r="X1955" s="205"/>
    </row>
    <row r="1956" spans="21:24" x14ac:dyDescent="0.2">
      <c r="U1956" s="205"/>
      <c r="V1956" s="205"/>
      <c r="W1956" s="205"/>
      <c r="X1956" s="205"/>
    </row>
    <row r="1957" spans="21:24" x14ac:dyDescent="0.2">
      <c r="U1957" s="205"/>
      <c r="V1957" s="205"/>
      <c r="W1957" s="205"/>
      <c r="X1957" s="205"/>
    </row>
    <row r="1958" spans="21:24" x14ac:dyDescent="0.2">
      <c r="U1958" s="205"/>
      <c r="V1958" s="205"/>
      <c r="W1958" s="205"/>
      <c r="X1958" s="205"/>
    </row>
    <row r="1959" spans="21:24" x14ac:dyDescent="0.2">
      <c r="U1959" s="205"/>
      <c r="V1959" s="205"/>
      <c r="W1959" s="205"/>
      <c r="X1959" s="205"/>
    </row>
    <row r="1960" spans="21:24" x14ac:dyDescent="0.2">
      <c r="U1960" s="205"/>
      <c r="V1960" s="205"/>
      <c r="W1960" s="205"/>
      <c r="X1960" s="205"/>
    </row>
    <row r="1961" spans="21:24" x14ac:dyDescent="0.2">
      <c r="U1961" s="205"/>
      <c r="V1961" s="205"/>
      <c r="W1961" s="205"/>
      <c r="X1961" s="205"/>
    </row>
    <row r="1962" spans="21:24" x14ac:dyDescent="0.2">
      <c r="U1962" s="205"/>
      <c r="V1962" s="205"/>
      <c r="W1962" s="205"/>
      <c r="X1962" s="205"/>
    </row>
    <row r="1963" spans="21:24" x14ac:dyDescent="0.2">
      <c r="U1963" s="205"/>
      <c r="V1963" s="205"/>
      <c r="W1963" s="205"/>
      <c r="X1963" s="205"/>
    </row>
    <row r="1964" spans="21:24" x14ac:dyDescent="0.2">
      <c r="U1964" s="205"/>
      <c r="V1964" s="205"/>
      <c r="W1964" s="205"/>
      <c r="X1964" s="205"/>
    </row>
    <row r="1965" spans="21:24" x14ac:dyDescent="0.2">
      <c r="U1965" s="205"/>
      <c r="V1965" s="205"/>
      <c r="W1965" s="205"/>
      <c r="X1965" s="205"/>
    </row>
    <row r="1966" spans="21:24" x14ac:dyDescent="0.2">
      <c r="U1966" s="205"/>
      <c r="V1966" s="205"/>
      <c r="W1966" s="205"/>
      <c r="X1966" s="205"/>
    </row>
    <row r="1967" spans="21:24" x14ac:dyDescent="0.2">
      <c r="U1967" s="205"/>
      <c r="V1967" s="205"/>
      <c r="W1967" s="205"/>
      <c r="X1967" s="205"/>
    </row>
    <row r="1968" spans="21:24" x14ac:dyDescent="0.2">
      <c r="U1968" s="205"/>
      <c r="V1968" s="205"/>
      <c r="W1968" s="205"/>
      <c r="X1968" s="205"/>
    </row>
    <row r="1969" spans="21:24" x14ac:dyDescent="0.2">
      <c r="U1969" s="205"/>
      <c r="V1969" s="205"/>
      <c r="W1969" s="205"/>
      <c r="X1969" s="205"/>
    </row>
    <row r="1970" spans="21:24" x14ac:dyDescent="0.2">
      <c r="U1970" s="205"/>
      <c r="V1970" s="205"/>
      <c r="W1970" s="205"/>
      <c r="X1970" s="205"/>
    </row>
    <row r="1971" spans="21:24" x14ac:dyDescent="0.2">
      <c r="U1971" s="205"/>
      <c r="V1971" s="205"/>
      <c r="W1971" s="205"/>
      <c r="X1971" s="205"/>
    </row>
    <row r="1972" spans="21:24" x14ac:dyDescent="0.2">
      <c r="U1972" s="205"/>
      <c r="V1972" s="205"/>
      <c r="W1972" s="205"/>
      <c r="X1972" s="205"/>
    </row>
    <row r="1973" spans="21:24" x14ac:dyDescent="0.2">
      <c r="U1973" s="205"/>
      <c r="V1973" s="205"/>
      <c r="W1973" s="205"/>
      <c r="X1973" s="205"/>
    </row>
    <row r="1974" spans="21:24" x14ac:dyDescent="0.2">
      <c r="U1974" s="205"/>
      <c r="V1974" s="205"/>
      <c r="W1974" s="205"/>
      <c r="X1974" s="205"/>
    </row>
    <row r="1975" spans="21:24" x14ac:dyDescent="0.2">
      <c r="U1975" s="205"/>
      <c r="V1975" s="205"/>
      <c r="W1975" s="205"/>
      <c r="X1975" s="205"/>
    </row>
    <row r="1976" spans="21:24" x14ac:dyDescent="0.2">
      <c r="U1976" s="205"/>
      <c r="V1976" s="205"/>
      <c r="W1976" s="205"/>
      <c r="X1976" s="205"/>
    </row>
    <row r="1977" spans="21:24" x14ac:dyDescent="0.2">
      <c r="U1977" s="205"/>
      <c r="V1977" s="205"/>
      <c r="W1977" s="205"/>
      <c r="X1977" s="205"/>
    </row>
    <row r="1978" spans="21:24" x14ac:dyDescent="0.2">
      <c r="U1978" s="205"/>
      <c r="V1978" s="205"/>
      <c r="W1978" s="205"/>
      <c r="X1978" s="205"/>
    </row>
    <row r="1979" spans="21:24" x14ac:dyDescent="0.2">
      <c r="U1979" s="205"/>
      <c r="V1979" s="205"/>
      <c r="W1979" s="205"/>
      <c r="X1979" s="205"/>
    </row>
    <row r="1980" spans="21:24" x14ac:dyDescent="0.2">
      <c r="U1980" s="205"/>
      <c r="V1980" s="205"/>
      <c r="W1980" s="205"/>
      <c r="X1980" s="205"/>
    </row>
    <row r="1981" spans="21:24" x14ac:dyDescent="0.2">
      <c r="U1981" s="205"/>
      <c r="V1981" s="205"/>
      <c r="W1981" s="205"/>
      <c r="X1981" s="205"/>
    </row>
    <row r="1982" spans="21:24" x14ac:dyDescent="0.2">
      <c r="U1982" s="205"/>
      <c r="V1982" s="205"/>
      <c r="W1982" s="205"/>
      <c r="X1982" s="205"/>
    </row>
    <row r="1983" spans="21:24" x14ac:dyDescent="0.2">
      <c r="U1983" s="205"/>
      <c r="V1983" s="205"/>
      <c r="W1983" s="205"/>
      <c r="X1983" s="205"/>
    </row>
    <row r="1984" spans="21:24" x14ac:dyDescent="0.2">
      <c r="U1984" s="205"/>
      <c r="V1984" s="205"/>
      <c r="W1984" s="205"/>
      <c r="X1984" s="205"/>
    </row>
    <row r="1985" spans="21:24" x14ac:dyDescent="0.2">
      <c r="U1985" s="205"/>
      <c r="V1985" s="205"/>
      <c r="W1985" s="205"/>
      <c r="X1985" s="205"/>
    </row>
    <row r="1986" spans="21:24" x14ac:dyDescent="0.2">
      <c r="U1986" s="205"/>
      <c r="V1986" s="205"/>
      <c r="W1986" s="205"/>
      <c r="X1986" s="205"/>
    </row>
    <row r="1987" spans="21:24" x14ac:dyDescent="0.2">
      <c r="U1987" s="205"/>
      <c r="V1987" s="205"/>
      <c r="W1987" s="205"/>
      <c r="X1987" s="205"/>
    </row>
    <row r="1988" spans="21:24" x14ac:dyDescent="0.2">
      <c r="U1988" s="205"/>
      <c r="V1988" s="205"/>
      <c r="W1988" s="205"/>
      <c r="X1988" s="205"/>
    </row>
    <row r="1989" spans="21:24" x14ac:dyDescent="0.2">
      <c r="U1989" s="205"/>
      <c r="V1989" s="205"/>
      <c r="W1989" s="205"/>
      <c r="X1989" s="205"/>
    </row>
    <row r="1990" spans="21:24" x14ac:dyDescent="0.2">
      <c r="U1990" s="205"/>
      <c r="V1990" s="205"/>
      <c r="W1990" s="205"/>
      <c r="X1990" s="205"/>
    </row>
    <row r="1991" spans="21:24" x14ac:dyDescent="0.2">
      <c r="U1991" s="205"/>
      <c r="V1991" s="205"/>
      <c r="W1991" s="205"/>
      <c r="X1991" s="205"/>
    </row>
    <row r="1992" spans="21:24" x14ac:dyDescent="0.2">
      <c r="U1992" s="205"/>
      <c r="V1992" s="205"/>
      <c r="W1992" s="205"/>
      <c r="X1992" s="205"/>
    </row>
    <row r="1993" spans="21:24" x14ac:dyDescent="0.2">
      <c r="U1993" s="205"/>
      <c r="V1993" s="205"/>
      <c r="W1993" s="205"/>
      <c r="X1993" s="205"/>
    </row>
    <row r="1994" spans="21:24" x14ac:dyDescent="0.2">
      <c r="U1994" s="205"/>
      <c r="V1994" s="205"/>
      <c r="W1994" s="205"/>
      <c r="X1994" s="205"/>
    </row>
    <row r="1995" spans="21:24" x14ac:dyDescent="0.2">
      <c r="U1995" s="205"/>
      <c r="V1995" s="205"/>
      <c r="W1995" s="205"/>
      <c r="X1995" s="205"/>
    </row>
    <row r="1996" spans="21:24" x14ac:dyDescent="0.2">
      <c r="U1996" s="205"/>
      <c r="V1996" s="205"/>
      <c r="W1996" s="205"/>
      <c r="X1996" s="205"/>
    </row>
    <row r="1997" spans="21:24" x14ac:dyDescent="0.2">
      <c r="U1997" s="205"/>
      <c r="V1997" s="205"/>
      <c r="W1997" s="205"/>
      <c r="X1997" s="205"/>
    </row>
    <row r="1998" spans="21:24" x14ac:dyDescent="0.2">
      <c r="U1998" s="205"/>
      <c r="V1998" s="205"/>
      <c r="W1998" s="205"/>
      <c r="X1998" s="205"/>
    </row>
    <row r="1999" spans="21:24" x14ac:dyDescent="0.2">
      <c r="U1999" s="205"/>
      <c r="V1999" s="205"/>
      <c r="W1999" s="205"/>
      <c r="X1999" s="205"/>
    </row>
    <row r="2000" spans="21:24" x14ac:dyDescent="0.2">
      <c r="U2000" s="205"/>
      <c r="V2000" s="205"/>
      <c r="W2000" s="205"/>
      <c r="X2000" s="205"/>
    </row>
    <row r="2001" spans="21:24" x14ac:dyDescent="0.2">
      <c r="U2001" s="205"/>
      <c r="V2001" s="205"/>
      <c r="W2001" s="205"/>
      <c r="X2001" s="205"/>
    </row>
    <row r="2002" spans="21:24" x14ac:dyDescent="0.2">
      <c r="U2002" s="205"/>
      <c r="V2002" s="205"/>
      <c r="W2002" s="205"/>
      <c r="X2002" s="205"/>
    </row>
    <row r="2003" spans="21:24" x14ac:dyDescent="0.2">
      <c r="U2003" s="205"/>
      <c r="V2003" s="205"/>
      <c r="W2003" s="205"/>
      <c r="X2003" s="205"/>
    </row>
    <row r="2004" spans="21:24" x14ac:dyDescent="0.2">
      <c r="U2004" s="205"/>
      <c r="V2004" s="205"/>
      <c r="W2004" s="205"/>
      <c r="X2004" s="205"/>
    </row>
    <row r="2005" spans="21:24" x14ac:dyDescent="0.2">
      <c r="U2005" s="205"/>
      <c r="V2005" s="205"/>
      <c r="W2005" s="205"/>
      <c r="X2005" s="205"/>
    </row>
    <row r="2006" spans="21:24" x14ac:dyDescent="0.2">
      <c r="U2006" s="205"/>
      <c r="V2006" s="205"/>
      <c r="W2006" s="205"/>
      <c r="X2006" s="205"/>
    </row>
    <row r="2007" spans="21:24" x14ac:dyDescent="0.2">
      <c r="U2007" s="205"/>
      <c r="V2007" s="205"/>
      <c r="W2007" s="205"/>
      <c r="X2007" s="205"/>
    </row>
    <row r="2008" spans="21:24" x14ac:dyDescent="0.2">
      <c r="U2008" s="205"/>
      <c r="V2008" s="205"/>
      <c r="W2008" s="205"/>
      <c r="X2008" s="205"/>
    </row>
    <row r="2009" spans="21:24" x14ac:dyDescent="0.2">
      <c r="U2009" s="205"/>
      <c r="V2009" s="205"/>
      <c r="W2009" s="205"/>
      <c r="X2009" s="205"/>
    </row>
    <row r="2010" spans="21:24" x14ac:dyDescent="0.2">
      <c r="U2010" s="205"/>
      <c r="V2010" s="205"/>
      <c r="W2010" s="205"/>
      <c r="X2010" s="205"/>
    </row>
    <row r="2011" spans="21:24" x14ac:dyDescent="0.2">
      <c r="U2011" s="205"/>
      <c r="V2011" s="205"/>
      <c r="W2011" s="205"/>
      <c r="X2011" s="205"/>
    </row>
    <row r="2012" spans="21:24" x14ac:dyDescent="0.2">
      <c r="U2012" s="205"/>
      <c r="V2012" s="205"/>
      <c r="W2012" s="205"/>
      <c r="X2012" s="205"/>
    </row>
    <row r="2013" spans="21:24" x14ac:dyDescent="0.2">
      <c r="U2013" s="205"/>
      <c r="V2013" s="205"/>
      <c r="W2013" s="205"/>
      <c r="X2013" s="205"/>
    </row>
    <row r="2014" spans="21:24" x14ac:dyDescent="0.2">
      <c r="U2014" s="205"/>
      <c r="V2014" s="205"/>
      <c r="W2014" s="205"/>
      <c r="X2014" s="205"/>
    </row>
    <row r="2015" spans="21:24" x14ac:dyDescent="0.2">
      <c r="U2015" s="205"/>
      <c r="V2015" s="205"/>
      <c r="W2015" s="205"/>
      <c r="X2015" s="205"/>
    </row>
    <row r="2016" spans="21:24" x14ac:dyDescent="0.2">
      <c r="U2016" s="205"/>
      <c r="V2016" s="205"/>
      <c r="W2016" s="205"/>
      <c r="X2016" s="205"/>
    </row>
    <row r="2017" spans="21:24" x14ac:dyDescent="0.2">
      <c r="U2017" s="205"/>
      <c r="V2017" s="205"/>
      <c r="W2017" s="205"/>
      <c r="X2017" s="205"/>
    </row>
    <row r="2018" spans="21:24" x14ac:dyDescent="0.2">
      <c r="U2018" s="205"/>
      <c r="V2018" s="205"/>
      <c r="W2018" s="205"/>
      <c r="X2018" s="205"/>
    </row>
    <row r="2019" spans="21:24" x14ac:dyDescent="0.2">
      <c r="U2019" s="205"/>
      <c r="V2019" s="205"/>
      <c r="W2019" s="205"/>
      <c r="X2019" s="205"/>
    </row>
    <row r="2020" spans="21:24" x14ac:dyDescent="0.2">
      <c r="U2020" s="205"/>
      <c r="V2020" s="205"/>
      <c r="W2020" s="205"/>
      <c r="X2020" s="205"/>
    </row>
    <row r="2021" spans="21:24" x14ac:dyDescent="0.2">
      <c r="U2021" s="205"/>
      <c r="V2021" s="205"/>
      <c r="W2021" s="205"/>
      <c r="X2021" s="205"/>
    </row>
    <row r="2022" spans="21:24" x14ac:dyDescent="0.2">
      <c r="U2022" s="205"/>
      <c r="V2022" s="205"/>
      <c r="W2022" s="205"/>
      <c r="X2022" s="205"/>
    </row>
    <row r="2023" spans="21:24" x14ac:dyDescent="0.2">
      <c r="U2023" s="205"/>
      <c r="V2023" s="205"/>
      <c r="W2023" s="205"/>
      <c r="X2023" s="205"/>
    </row>
    <row r="2024" spans="21:24" x14ac:dyDescent="0.2">
      <c r="U2024" s="205"/>
      <c r="V2024" s="205"/>
      <c r="W2024" s="205"/>
      <c r="X2024" s="205"/>
    </row>
    <row r="2025" spans="21:24" x14ac:dyDescent="0.2">
      <c r="U2025" s="205"/>
      <c r="V2025" s="205"/>
      <c r="W2025" s="205"/>
      <c r="X2025" s="205"/>
    </row>
    <row r="2026" spans="21:24" x14ac:dyDescent="0.2">
      <c r="U2026" s="205"/>
      <c r="V2026" s="205"/>
      <c r="W2026" s="205"/>
      <c r="X2026" s="205"/>
    </row>
    <row r="2027" spans="21:24" x14ac:dyDescent="0.2">
      <c r="U2027" s="205"/>
      <c r="V2027" s="205"/>
      <c r="W2027" s="205"/>
      <c r="X2027" s="205"/>
    </row>
    <row r="2028" spans="21:24" x14ac:dyDescent="0.2">
      <c r="U2028" s="205"/>
      <c r="V2028" s="205"/>
      <c r="W2028" s="205"/>
      <c r="X2028" s="205"/>
    </row>
    <row r="2029" spans="21:24" x14ac:dyDescent="0.2">
      <c r="U2029" s="205"/>
      <c r="V2029" s="205"/>
      <c r="W2029" s="205"/>
      <c r="X2029" s="205"/>
    </row>
    <row r="2030" spans="21:24" x14ac:dyDescent="0.2">
      <c r="U2030" s="205"/>
      <c r="V2030" s="205"/>
      <c r="W2030" s="205"/>
      <c r="X2030" s="205"/>
    </row>
    <row r="2031" spans="21:24" x14ac:dyDescent="0.2">
      <c r="U2031" s="205"/>
      <c r="V2031" s="205"/>
      <c r="W2031" s="205"/>
      <c r="X2031" s="205"/>
    </row>
    <row r="2032" spans="21:24" x14ac:dyDescent="0.2">
      <c r="U2032" s="205"/>
      <c r="V2032" s="205"/>
      <c r="W2032" s="205"/>
      <c r="X2032" s="205"/>
    </row>
    <row r="2033" spans="21:24" x14ac:dyDescent="0.2">
      <c r="U2033" s="205"/>
      <c r="V2033" s="205"/>
      <c r="W2033" s="205"/>
      <c r="X2033" s="205"/>
    </row>
    <row r="2034" spans="21:24" x14ac:dyDescent="0.2">
      <c r="U2034" s="205"/>
      <c r="V2034" s="205"/>
      <c r="W2034" s="205"/>
      <c r="X2034" s="205"/>
    </row>
    <row r="2035" spans="21:24" x14ac:dyDescent="0.2">
      <c r="U2035" s="205"/>
      <c r="V2035" s="205"/>
      <c r="W2035" s="205"/>
      <c r="X2035" s="205"/>
    </row>
    <row r="2036" spans="21:24" x14ac:dyDescent="0.2">
      <c r="U2036" s="205"/>
      <c r="V2036" s="205"/>
      <c r="W2036" s="205"/>
      <c r="X2036" s="205"/>
    </row>
    <row r="2037" spans="21:24" x14ac:dyDescent="0.2">
      <c r="U2037" s="205"/>
      <c r="V2037" s="205"/>
      <c r="W2037" s="205"/>
      <c r="X2037" s="205"/>
    </row>
    <row r="2038" spans="21:24" x14ac:dyDescent="0.2">
      <c r="U2038" s="205"/>
      <c r="V2038" s="205"/>
      <c r="W2038" s="205"/>
      <c r="X2038" s="205"/>
    </row>
    <row r="2039" spans="21:24" x14ac:dyDescent="0.2">
      <c r="U2039" s="205"/>
      <c r="V2039" s="205"/>
      <c r="W2039" s="205"/>
      <c r="X2039" s="205"/>
    </row>
    <row r="2040" spans="21:24" x14ac:dyDescent="0.2">
      <c r="U2040" s="205"/>
      <c r="V2040" s="205"/>
      <c r="W2040" s="205"/>
      <c r="X2040" s="205"/>
    </row>
    <row r="2041" spans="21:24" x14ac:dyDescent="0.2">
      <c r="U2041" s="205"/>
      <c r="V2041" s="205"/>
      <c r="W2041" s="205"/>
      <c r="X2041" s="205"/>
    </row>
    <row r="2042" spans="21:24" x14ac:dyDescent="0.2">
      <c r="U2042" s="205"/>
      <c r="V2042" s="205"/>
      <c r="W2042" s="205"/>
      <c r="X2042" s="205"/>
    </row>
    <row r="2043" spans="21:24" x14ac:dyDescent="0.2">
      <c r="U2043" s="205"/>
      <c r="V2043" s="205"/>
      <c r="W2043" s="205"/>
      <c r="X2043" s="205"/>
    </row>
    <row r="2044" spans="21:24" x14ac:dyDescent="0.2">
      <c r="U2044" s="205"/>
      <c r="V2044" s="205"/>
      <c r="W2044" s="205"/>
      <c r="X2044" s="205"/>
    </row>
    <row r="2045" spans="21:24" x14ac:dyDescent="0.2">
      <c r="U2045" s="205"/>
      <c r="V2045" s="205"/>
      <c r="W2045" s="205"/>
      <c r="X2045" s="205"/>
    </row>
    <row r="2046" spans="21:24" x14ac:dyDescent="0.2">
      <c r="U2046" s="205"/>
      <c r="V2046" s="205"/>
      <c r="W2046" s="205"/>
      <c r="X2046" s="205"/>
    </row>
    <row r="2047" spans="21:24" x14ac:dyDescent="0.2">
      <c r="U2047" s="205"/>
      <c r="V2047" s="205"/>
      <c r="W2047" s="205"/>
      <c r="X2047" s="205"/>
    </row>
    <row r="2048" spans="21:24" x14ac:dyDescent="0.2">
      <c r="U2048" s="205"/>
      <c r="V2048" s="205"/>
      <c r="W2048" s="205"/>
      <c r="X2048" s="205"/>
    </row>
    <row r="2049" spans="21:24" x14ac:dyDescent="0.2">
      <c r="U2049" s="205"/>
      <c r="V2049" s="205"/>
      <c r="W2049" s="205"/>
      <c r="X2049" s="205"/>
    </row>
    <row r="2050" spans="21:24" x14ac:dyDescent="0.2">
      <c r="U2050" s="205"/>
      <c r="V2050" s="205"/>
      <c r="W2050" s="205"/>
      <c r="X2050" s="205"/>
    </row>
    <row r="2051" spans="21:24" x14ac:dyDescent="0.2">
      <c r="U2051" s="205"/>
      <c r="V2051" s="205"/>
      <c r="W2051" s="205"/>
      <c r="X2051" s="205"/>
    </row>
    <row r="2052" spans="21:24" x14ac:dyDescent="0.2">
      <c r="U2052" s="205"/>
      <c r="V2052" s="205"/>
      <c r="W2052" s="205"/>
      <c r="X2052" s="205"/>
    </row>
    <row r="2053" spans="21:24" x14ac:dyDescent="0.2">
      <c r="U2053" s="205"/>
      <c r="V2053" s="205"/>
      <c r="W2053" s="205"/>
      <c r="X2053" s="205"/>
    </row>
    <row r="2054" spans="21:24" x14ac:dyDescent="0.2">
      <c r="U2054" s="205"/>
      <c r="V2054" s="205"/>
      <c r="W2054" s="205"/>
      <c r="X2054" s="205"/>
    </row>
    <row r="2055" spans="21:24" x14ac:dyDescent="0.2">
      <c r="U2055" s="205"/>
      <c r="V2055" s="205"/>
      <c r="W2055" s="205"/>
      <c r="X2055" s="205"/>
    </row>
    <row r="2056" spans="21:24" x14ac:dyDescent="0.2">
      <c r="U2056" s="205"/>
      <c r="V2056" s="205"/>
      <c r="W2056" s="205"/>
      <c r="X2056" s="205"/>
    </row>
    <row r="2057" spans="21:24" x14ac:dyDescent="0.2">
      <c r="U2057" s="205"/>
      <c r="V2057" s="205"/>
      <c r="W2057" s="205"/>
      <c r="X2057" s="205"/>
    </row>
    <row r="2058" spans="21:24" x14ac:dyDescent="0.2">
      <c r="U2058" s="205"/>
      <c r="V2058" s="205"/>
      <c r="W2058" s="205"/>
      <c r="X2058" s="205"/>
    </row>
    <row r="2059" spans="21:24" x14ac:dyDescent="0.2">
      <c r="U2059" s="205"/>
      <c r="V2059" s="205"/>
      <c r="W2059" s="205"/>
      <c r="X2059" s="205"/>
    </row>
    <row r="2060" spans="21:24" x14ac:dyDescent="0.2">
      <c r="U2060" s="205"/>
      <c r="V2060" s="205"/>
      <c r="W2060" s="205"/>
      <c r="X2060" s="205"/>
    </row>
    <row r="2061" spans="21:24" x14ac:dyDescent="0.2">
      <c r="U2061" s="205"/>
      <c r="V2061" s="205"/>
      <c r="W2061" s="205"/>
      <c r="X2061" s="205"/>
    </row>
    <row r="2062" spans="21:24" x14ac:dyDescent="0.2">
      <c r="U2062" s="205"/>
      <c r="V2062" s="205"/>
      <c r="W2062" s="205"/>
      <c r="X2062" s="205"/>
    </row>
    <row r="2063" spans="21:24" x14ac:dyDescent="0.2">
      <c r="U2063" s="205"/>
      <c r="V2063" s="205"/>
      <c r="W2063" s="205"/>
      <c r="X2063" s="205"/>
    </row>
    <row r="2064" spans="21:24" x14ac:dyDescent="0.2">
      <c r="U2064" s="205"/>
      <c r="V2064" s="205"/>
      <c r="W2064" s="205"/>
      <c r="X2064" s="205"/>
    </row>
    <row r="2065" spans="21:24" x14ac:dyDescent="0.2">
      <c r="U2065" s="205"/>
      <c r="V2065" s="205"/>
      <c r="W2065" s="205"/>
      <c r="X2065" s="205"/>
    </row>
    <row r="2066" spans="21:24" x14ac:dyDescent="0.2">
      <c r="U2066" s="205"/>
      <c r="V2066" s="205"/>
      <c r="W2066" s="205"/>
      <c r="X2066" s="205"/>
    </row>
    <row r="2067" spans="21:24" x14ac:dyDescent="0.2">
      <c r="U2067" s="205"/>
      <c r="V2067" s="205"/>
      <c r="W2067" s="205"/>
      <c r="X2067" s="205"/>
    </row>
    <row r="2068" spans="21:24" x14ac:dyDescent="0.2">
      <c r="U2068" s="205"/>
      <c r="V2068" s="205"/>
      <c r="W2068" s="205"/>
      <c r="X2068" s="205"/>
    </row>
    <row r="2069" spans="21:24" x14ac:dyDescent="0.2">
      <c r="U2069" s="205"/>
      <c r="V2069" s="205"/>
      <c r="W2069" s="205"/>
      <c r="X2069" s="205"/>
    </row>
    <row r="2070" spans="21:24" x14ac:dyDescent="0.2">
      <c r="U2070" s="205"/>
      <c r="V2070" s="205"/>
      <c r="W2070" s="205"/>
      <c r="X2070" s="205"/>
    </row>
    <row r="2071" spans="21:24" x14ac:dyDescent="0.2">
      <c r="U2071" s="205"/>
      <c r="V2071" s="205"/>
      <c r="W2071" s="205"/>
      <c r="X2071" s="205"/>
    </row>
    <row r="2072" spans="21:24" x14ac:dyDescent="0.2">
      <c r="U2072" s="205"/>
      <c r="V2072" s="205"/>
      <c r="W2072" s="205"/>
      <c r="X2072" s="205"/>
    </row>
    <row r="2073" spans="21:24" x14ac:dyDescent="0.2">
      <c r="U2073" s="205"/>
      <c r="V2073" s="205"/>
      <c r="W2073" s="205"/>
      <c r="X2073" s="205"/>
    </row>
    <row r="2074" spans="21:24" x14ac:dyDescent="0.2">
      <c r="U2074" s="205"/>
      <c r="V2074" s="205"/>
      <c r="W2074" s="205"/>
      <c r="X2074" s="205"/>
    </row>
    <row r="2075" spans="21:24" x14ac:dyDescent="0.2">
      <c r="U2075" s="205"/>
      <c r="V2075" s="205"/>
      <c r="W2075" s="205"/>
      <c r="X2075" s="205"/>
    </row>
    <row r="2076" spans="21:24" x14ac:dyDescent="0.2">
      <c r="U2076" s="205"/>
      <c r="V2076" s="205"/>
      <c r="W2076" s="205"/>
      <c r="X2076" s="205"/>
    </row>
    <row r="2077" spans="21:24" x14ac:dyDescent="0.2">
      <c r="U2077" s="205"/>
      <c r="V2077" s="205"/>
      <c r="W2077" s="205"/>
      <c r="X2077" s="205"/>
    </row>
    <row r="2078" spans="21:24" x14ac:dyDescent="0.2">
      <c r="U2078" s="205"/>
      <c r="V2078" s="205"/>
      <c r="W2078" s="205"/>
      <c r="X2078" s="205"/>
    </row>
    <row r="2079" spans="21:24" x14ac:dyDescent="0.2">
      <c r="U2079" s="205"/>
      <c r="V2079" s="205"/>
      <c r="W2079" s="205"/>
      <c r="X2079" s="205"/>
    </row>
    <row r="2080" spans="21:24" x14ac:dyDescent="0.2">
      <c r="U2080" s="205"/>
      <c r="V2080" s="205"/>
      <c r="W2080" s="205"/>
      <c r="X2080" s="205"/>
    </row>
    <row r="2081" spans="21:24" x14ac:dyDescent="0.2">
      <c r="U2081" s="205"/>
      <c r="V2081" s="205"/>
      <c r="W2081" s="205"/>
      <c r="X2081" s="205"/>
    </row>
    <row r="2082" spans="21:24" x14ac:dyDescent="0.2">
      <c r="U2082" s="205"/>
      <c r="V2082" s="205"/>
      <c r="W2082" s="205"/>
      <c r="X2082" s="205"/>
    </row>
    <row r="2083" spans="21:24" x14ac:dyDescent="0.2">
      <c r="U2083" s="205"/>
      <c r="V2083" s="205"/>
      <c r="W2083" s="205"/>
      <c r="X2083" s="205"/>
    </row>
    <row r="2084" spans="21:24" x14ac:dyDescent="0.2">
      <c r="U2084" s="205"/>
      <c r="V2084" s="205"/>
      <c r="W2084" s="205"/>
      <c r="X2084" s="205"/>
    </row>
    <row r="2085" spans="21:24" x14ac:dyDescent="0.2">
      <c r="U2085" s="205"/>
      <c r="V2085" s="205"/>
      <c r="W2085" s="205"/>
      <c r="X2085" s="205"/>
    </row>
    <row r="2086" spans="21:24" x14ac:dyDescent="0.2">
      <c r="U2086" s="205"/>
      <c r="V2086" s="205"/>
      <c r="W2086" s="205"/>
      <c r="X2086" s="205"/>
    </row>
    <row r="2087" spans="21:24" x14ac:dyDescent="0.2">
      <c r="U2087" s="205"/>
      <c r="V2087" s="205"/>
      <c r="W2087" s="205"/>
      <c r="X2087" s="205"/>
    </row>
    <row r="2088" spans="21:24" x14ac:dyDescent="0.2">
      <c r="U2088" s="205"/>
      <c r="V2088" s="205"/>
      <c r="W2088" s="205"/>
      <c r="X2088" s="205"/>
    </row>
    <row r="2089" spans="21:24" x14ac:dyDescent="0.2">
      <c r="U2089" s="205"/>
      <c r="V2089" s="205"/>
      <c r="W2089" s="205"/>
      <c r="X2089" s="205"/>
    </row>
    <row r="2090" spans="21:24" x14ac:dyDescent="0.2">
      <c r="U2090" s="205"/>
      <c r="V2090" s="205"/>
      <c r="W2090" s="205"/>
      <c r="X2090" s="205"/>
    </row>
    <row r="2091" spans="21:24" x14ac:dyDescent="0.2">
      <c r="U2091" s="205"/>
      <c r="V2091" s="205"/>
      <c r="W2091" s="205"/>
      <c r="X2091" s="205"/>
    </row>
    <row r="2092" spans="21:24" x14ac:dyDescent="0.2">
      <c r="U2092" s="205"/>
      <c r="V2092" s="205"/>
      <c r="W2092" s="205"/>
      <c r="X2092" s="205"/>
    </row>
    <row r="2093" spans="21:24" x14ac:dyDescent="0.2">
      <c r="U2093" s="205"/>
      <c r="V2093" s="205"/>
      <c r="W2093" s="205"/>
      <c r="X2093" s="205"/>
    </row>
    <row r="2094" spans="21:24" x14ac:dyDescent="0.2">
      <c r="U2094" s="205"/>
      <c r="V2094" s="205"/>
      <c r="W2094" s="205"/>
      <c r="X2094" s="205"/>
    </row>
    <row r="2095" spans="21:24" x14ac:dyDescent="0.2">
      <c r="U2095" s="205"/>
      <c r="V2095" s="205"/>
      <c r="W2095" s="205"/>
      <c r="X2095" s="205"/>
    </row>
    <row r="2096" spans="21:24" x14ac:dyDescent="0.2">
      <c r="U2096" s="205"/>
      <c r="V2096" s="205"/>
      <c r="W2096" s="205"/>
      <c r="X2096" s="205"/>
    </row>
    <row r="2097" spans="21:24" x14ac:dyDescent="0.2">
      <c r="U2097" s="205"/>
      <c r="V2097" s="205"/>
      <c r="W2097" s="205"/>
      <c r="X2097" s="205"/>
    </row>
    <row r="2098" spans="21:24" x14ac:dyDescent="0.2">
      <c r="U2098" s="205"/>
      <c r="V2098" s="205"/>
      <c r="W2098" s="205"/>
      <c r="X2098" s="205"/>
    </row>
    <row r="2099" spans="21:24" x14ac:dyDescent="0.2">
      <c r="U2099" s="205"/>
      <c r="V2099" s="205"/>
      <c r="W2099" s="205"/>
      <c r="X2099" s="205"/>
    </row>
    <row r="2100" spans="21:24" x14ac:dyDescent="0.2">
      <c r="U2100" s="205"/>
      <c r="V2100" s="205"/>
      <c r="W2100" s="205"/>
      <c r="X2100" s="205"/>
    </row>
    <row r="2101" spans="21:24" x14ac:dyDescent="0.2">
      <c r="U2101" s="205"/>
      <c r="V2101" s="205"/>
      <c r="W2101" s="205"/>
      <c r="X2101" s="205"/>
    </row>
    <row r="2102" spans="21:24" x14ac:dyDescent="0.2">
      <c r="U2102" s="205"/>
      <c r="V2102" s="205"/>
      <c r="W2102" s="205"/>
      <c r="X2102" s="205"/>
    </row>
    <row r="2103" spans="21:24" x14ac:dyDescent="0.2">
      <c r="U2103" s="205"/>
      <c r="V2103" s="205"/>
      <c r="W2103" s="205"/>
      <c r="X2103" s="205"/>
    </row>
    <row r="2104" spans="21:24" x14ac:dyDescent="0.2">
      <c r="U2104" s="205"/>
      <c r="V2104" s="205"/>
      <c r="W2104" s="205"/>
      <c r="X2104" s="205"/>
    </row>
    <row r="2105" spans="21:24" x14ac:dyDescent="0.2">
      <c r="U2105" s="205"/>
      <c r="V2105" s="205"/>
      <c r="W2105" s="205"/>
      <c r="X2105" s="205"/>
    </row>
    <row r="2106" spans="21:24" x14ac:dyDescent="0.2">
      <c r="U2106" s="205"/>
      <c r="V2106" s="205"/>
      <c r="W2106" s="205"/>
      <c r="X2106" s="205"/>
    </row>
    <row r="2107" spans="21:24" x14ac:dyDescent="0.2">
      <c r="U2107" s="205"/>
      <c r="V2107" s="205"/>
      <c r="W2107" s="205"/>
      <c r="X2107" s="205"/>
    </row>
    <row r="2108" spans="21:24" x14ac:dyDescent="0.2">
      <c r="U2108" s="205"/>
      <c r="V2108" s="205"/>
      <c r="W2108" s="205"/>
      <c r="X2108" s="205"/>
    </row>
    <row r="2109" spans="21:24" x14ac:dyDescent="0.2">
      <c r="U2109" s="205"/>
      <c r="V2109" s="205"/>
      <c r="W2109" s="205"/>
      <c r="X2109" s="205"/>
    </row>
    <row r="2110" spans="21:24" x14ac:dyDescent="0.2">
      <c r="U2110" s="205"/>
      <c r="V2110" s="205"/>
      <c r="W2110" s="205"/>
      <c r="X2110" s="205"/>
    </row>
    <row r="2111" spans="21:24" x14ac:dyDescent="0.2">
      <c r="U2111" s="205"/>
      <c r="V2111" s="205"/>
      <c r="W2111" s="205"/>
      <c r="X2111" s="205"/>
    </row>
    <row r="2112" spans="21:24" x14ac:dyDescent="0.2">
      <c r="U2112" s="205"/>
      <c r="V2112" s="205"/>
      <c r="W2112" s="205"/>
      <c r="X2112" s="205"/>
    </row>
    <row r="2113" spans="21:24" x14ac:dyDescent="0.2">
      <c r="U2113" s="205"/>
      <c r="V2113" s="205"/>
      <c r="W2113" s="205"/>
      <c r="X2113" s="205"/>
    </row>
    <row r="2114" spans="21:24" x14ac:dyDescent="0.2">
      <c r="U2114" s="205"/>
      <c r="V2114" s="205"/>
      <c r="W2114" s="205"/>
      <c r="X2114" s="205"/>
    </row>
    <row r="2115" spans="21:24" x14ac:dyDescent="0.2">
      <c r="U2115" s="205"/>
      <c r="V2115" s="205"/>
      <c r="W2115" s="205"/>
      <c r="X2115" s="205"/>
    </row>
    <row r="2116" spans="21:24" x14ac:dyDescent="0.2">
      <c r="U2116" s="205"/>
      <c r="V2116" s="205"/>
      <c r="W2116" s="205"/>
      <c r="X2116" s="205"/>
    </row>
    <row r="2117" spans="21:24" x14ac:dyDescent="0.2">
      <c r="U2117" s="205"/>
      <c r="V2117" s="205"/>
      <c r="W2117" s="205"/>
      <c r="X2117" s="205"/>
    </row>
    <row r="2118" spans="21:24" x14ac:dyDescent="0.2">
      <c r="U2118" s="205"/>
      <c r="V2118" s="205"/>
      <c r="W2118" s="205"/>
      <c r="X2118" s="205"/>
    </row>
    <row r="2119" spans="21:24" x14ac:dyDescent="0.2">
      <c r="U2119" s="205"/>
      <c r="V2119" s="205"/>
      <c r="W2119" s="205"/>
      <c r="X2119" s="205"/>
    </row>
    <row r="2120" spans="21:24" x14ac:dyDescent="0.2">
      <c r="U2120" s="205"/>
      <c r="V2120" s="205"/>
      <c r="W2120" s="205"/>
      <c r="X2120" s="205"/>
    </row>
    <row r="2121" spans="21:24" x14ac:dyDescent="0.2">
      <c r="U2121" s="205"/>
      <c r="V2121" s="205"/>
      <c r="W2121" s="205"/>
      <c r="X2121" s="205"/>
    </row>
    <row r="2122" spans="21:24" x14ac:dyDescent="0.2">
      <c r="U2122" s="205"/>
      <c r="V2122" s="205"/>
      <c r="W2122" s="205"/>
      <c r="X2122" s="205"/>
    </row>
    <row r="2123" spans="21:24" x14ac:dyDescent="0.2">
      <c r="U2123" s="205"/>
      <c r="V2123" s="205"/>
      <c r="W2123" s="205"/>
      <c r="X2123" s="205"/>
    </row>
    <row r="2124" spans="21:24" x14ac:dyDescent="0.2">
      <c r="U2124" s="205"/>
      <c r="V2124" s="205"/>
      <c r="W2124" s="205"/>
      <c r="X2124" s="205"/>
    </row>
    <row r="2125" spans="21:24" x14ac:dyDescent="0.2">
      <c r="U2125" s="205"/>
      <c r="V2125" s="205"/>
      <c r="W2125" s="205"/>
      <c r="X2125" s="205"/>
    </row>
    <row r="2126" spans="21:24" x14ac:dyDescent="0.2">
      <c r="U2126" s="205"/>
      <c r="V2126" s="205"/>
      <c r="W2126" s="205"/>
      <c r="X2126" s="205"/>
    </row>
    <row r="2127" spans="21:24" x14ac:dyDescent="0.2">
      <c r="U2127" s="205"/>
      <c r="V2127" s="205"/>
      <c r="W2127" s="205"/>
      <c r="X2127" s="205"/>
    </row>
    <row r="2128" spans="21:24" x14ac:dyDescent="0.2">
      <c r="U2128" s="205"/>
      <c r="V2128" s="205"/>
      <c r="W2128" s="205"/>
      <c r="X2128" s="205"/>
    </row>
    <row r="2129" spans="21:24" x14ac:dyDescent="0.2">
      <c r="U2129" s="205"/>
      <c r="V2129" s="205"/>
      <c r="W2129" s="205"/>
      <c r="X2129" s="205"/>
    </row>
    <row r="2130" spans="21:24" x14ac:dyDescent="0.2">
      <c r="U2130" s="205"/>
      <c r="V2130" s="205"/>
      <c r="W2130" s="205"/>
      <c r="X2130" s="205"/>
    </row>
    <row r="2131" spans="21:24" x14ac:dyDescent="0.2">
      <c r="U2131" s="205"/>
      <c r="V2131" s="205"/>
      <c r="W2131" s="205"/>
      <c r="X2131" s="205"/>
    </row>
    <row r="2132" spans="21:24" x14ac:dyDescent="0.2">
      <c r="U2132" s="205"/>
      <c r="V2132" s="205"/>
      <c r="W2132" s="205"/>
      <c r="X2132" s="205"/>
    </row>
    <row r="2133" spans="21:24" x14ac:dyDescent="0.2">
      <c r="U2133" s="205"/>
      <c r="V2133" s="205"/>
      <c r="W2133" s="205"/>
      <c r="X2133" s="205"/>
    </row>
    <row r="2134" spans="21:24" x14ac:dyDescent="0.2">
      <c r="U2134" s="205"/>
      <c r="V2134" s="205"/>
      <c r="W2134" s="205"/>
      <c r="X2134" s="205"/>
    </row>
    <row r="2135" spans="21:24" x14ac:dyDescent="0.2">
      <c r="U2135" s="205"/>
      <c r="V2135" s="205"/>
      <c r="W2135" s="205"/>
      <c r="X2135" s="205"/>
    </row>
    <row r="2136" spans="21:24" x14ac:dyDescent="0.2">
      <c r="U2136" s="205"/>
      <c r="V2136" s="205"/>
      <c r="W2136" s="205"/>
      <c r="X2136" s="205"/>
    </row>
    <row r="2137" spans="21:24" x14ac:dyDescent="0.2">
      <c r="U2137" s="205"/>
      <c r="V2137" s="205"/>
      <c r="W2137" s="205"/>
      <c r="X2137" s="205"/>
    </row>
    <row r="2138" spans="21:24" x14ac:dyDescent="0.2">
      <c r="U2138" s="205"/>
      <c r="V2138" s="205"/>
      <c r="W2138" s="205"/>
      <c r="X2138" s="205"/>
    </row>
    <row r="2139" spans="21:24" x14ac:dyDescent="0.2">
      <c r="U2139" s="205"/>
      <c r="V2139" s="205"/>
      <c r="W2139" s="205"/>
      <c r="X2139" s="205"/>
    </row>
    <row r="2140" spans="21:24" x14ac:dyDescent="0.2">
      <c r="U2140" s="205"/>
      <c r="V2140" s="205"/>
      <c r="W2140" s="205"/>
      <c r="X2140" s="205"/>
    </row>
    <row r="2141" spans="21:24" x14ac:dyDescent="0.2">
      <c r="U2141" s="205"/>
      <c r="V2141" s="205"/>
      <c r="W2141" s="205"/>
      <c r="X2141" s="205"/>
    </row>
    <row r="2142" spans="21:24" x14ac:dyDescent="0.2">
      <c r="U2142" s="205"/>
      <c r="V2142" s="205"/>
      <c r="W2142" s="205"/>
      <c r="X2142" s="205"/>
    </row>
    <row r="2143" spans="21:24" x14ac:dyDescent="0.2">
      <c r="U2143" s="205"/>
      <c r="V2143" s="205"/>
      <c r="W2143" s="205"/>
      <c r="X2143" s="205"/>
    </row>
    <row r="2144" spans="21:24" x14ac:dyDescent="0.2">
      <c r="U2144" s="205"/>
      <c r="V2144" s="205"/>
      <c r="W2144" s="205"/>
      <c r="X2144" s="205"/>
    </row>
    <row r="2145" spans="21:24" x14ac:dyDescent="0.2">
      <c r="U2145" s="205"/>
      <c r="V2145" s="205"/>
      <c r="W2145" s="205"/>
      <c r="X2145" s="205"/>
    </row>
    <row r="2146" spans="21:24" x14ac:dyDescent="0.2">
      <c r="U2146" s="205"/>
      <c r="V2146" s="205"/>
      <c r="W2146" s="205"/>
      <c r="X2146" s="205"/>
    </row>
    <row r="2147" spans="21:24" x14ac:dyDescent="0.2">
      <c r="U2147" s="205"/>
      <c r="V2147" s="205"/>
      <c r="W2147" s="205"/>
      <c r="X2147" s="205"/>
    </row>
    <row r="2148" spans="21:24" x14ac:dyDescent="0.2">
      <c r="U2148" s="205"/>
      <c r="V2148" s="205"/>
      <c r="W2148" s="205"/>
      <c r="X2148" s="205"/>
    </row>
    <row r="2149" spans="21:24" x14ac:dyDescent="0.2">
      <c r="U2149" s="205"/>
      <c r="V2149" s="205"/>
      <c r="W2149" s="205"/>
      <c r="X2149" s="205"/>
    </row>
    <row r="2150" spans="21:24" x14ac:dyDescent="0.2">
      <c r="U2150" s="205"/>
      <c r="V2150" s="205"/>
      <c r="W2150" s="205"/>
      <c r="X2150" s="205"/>
    </row>
    <row r="2151" spans="21:24" x14ac:dyDescent="0.2">
      <c r="U2151" s="205"/>
      <c r="V2151" s="205"/>
      <c r="W2151" s="205"/>
      <c r="X2151" s="205"/>
    </row>
    <row r="2152" spans="21:24" x14ac:dyDescent="0.2">
      <c r="U2152" s="205"/>
      <c r="V2152" s="205"/>
      <c r="W2152" s="205"/>
      <c r="X2152" s="205"/>
    </row>
    <row r="2153" spans="21:24" x14ac:dyDescent="0.2">
      <c r="U2153" s="205"/>
      <c r="V2153" s="205"/>
      <c r="W2153" s="205"/>
      <c r="X2153" s="205"/>
    </row>
    <row r="2154" spans="21:24" x14ac:dyDescent="0.2">
      <c r="U2154" s="205"/>
      <c r="V2154" s="205"/>
      <c r="W2154" s="205"/>
      <c r="X2154" s="205"/>
    </row>
    <row r="2155" spans="21:24" x14ac:dyDescent="0.2">
      <c r="U2155" s="205"/>
      <c r="V2155" s="205"/>
      <c r="W2155" s="205"/>
      <c r="X2155" s="205"/>
    </row>
    <row r="2156" spans="21:24" x14ac:dyDescent="0.2">
      <c r="U2156" s="205"/>
      <c r="V2156" s="205"/>
      <c r="W2156" s="205"/>
      <c r="X2156" s="205"/>
    </row>
    <row r="2157" spans="21:24" x14ac:dyDescent="0.2">
      <c r="U2157" s="205"/>
      <c r="V2157" s="205"/>
      <c r="W2157" s="205"/>
      <c r="X2157" s="205"/>
    </row>
    <row r="2158" spans="21:24" x14ac:dyDescent="0.2">
      <c r="U2158" s="205"/>
      <c r="V2158" s="205"/>
      <c r="W2158" s="205"/>
      <c r="X2158" s="205"/>
    </row>
    <row r="2159" spans="21:24" x14ac:dyDescent="0.2">
      <c r="U2159" s="205"/>
      <c r="V2159" s="205"/>
      <c r="W2159" s="205"/>
      <c r="X2159" s="205"/>
    </row>
    <row r="2160" spans="21:24" x14ac:dyDescent="0.2">
      <c r="U2160" s="205"/>
      <c r="V2160" s="205"/>
      <c r="W2160" s="205"/>
      <c r="X2160" s="205"/>
    </row>
    <row r="2161" spans="21:24" x14ac:dyDescent="0.2">
      <c r="U2161" s="205"/>
      <c r="V2161" s="205"/>
      <c r="W2161" s="205"/>
      <c r="X2161" s="205"/>
    </row>
    <row r="2162" spans="21:24" x14ac:dyDescent="0.2">
      <c r="U2162" s="205"/>
      <c r="V2162" s="205"/>
      <c r="W2162" s="205"/>
      <c r="X2162" s="205"/>
    </row>
    <row r="2163" spans="21:24" x14ac:dyDescent="0.2">
      <c r="U2163" s="205"/>
      <c r="V2163" s="205"/>
      <c r="W2163" s="205"/>
      <c r="X2163" s="205"/>
    </row>
    <row r="2164" spans="21:24" x14ac:dyDescent="0.2">
      <c r="U2164" s="205"/>
      <c r="V2164" s="205"/>
      <c r="W2164" s="205"/>
      <c r="X2164" s="205"/>
    </row>
    <row r="2165" spans="21:24" x14ac:dyDescent="0.2">
      <c r="U2165" s="205"/>
      <c r="V2165" s="205"/>
      <c r="W2165" s="205"/>
      <c r="X2165" s="205"/>
    </row>
    <row r="2166" spans="21:24" x14ac:dyDescent="0.2">
      <c r="U2166" s="205"/>
      <c r="V2166" s="205"/>
      <c r="W2166" s="205"/>
      <c r="X2166" s="205"/>
    </row>
    <row r="2167" spans="21:24" x14ac:dyDescent="0.2">
      <c r="U2167" s="205"/>
      <c r="V2167" s="205"/>
      <c r="W2167" s="205"/>
      <c r="X2167" s="205"/>
    </row>
    <row r="2168" spans="21:24" x14ac:dyDescent="0.2">
      <c r="U2168" s="205"/>
      <c r="V2168" s="205"/>
      <c r="W2168" s="205"/>
      <c r="X2168" s="205"/>
    </row>
    <row r="2169" spans="21:24" x14ac:dyDescent="0.2">
      <c r="U2169" s="205"/>
      <c r="V2169" s="205"/>
      <c r="W2169" s="205"/>
      <c r="X2169" s="205"/>
    </row>
    <row r="2170" spans="21:24" x14ac:dyDescent="0.2">
      <c r="U2170" s="205"/>
      <c r="V2170" s="205"/>
      <c r="W2170" s="205"/>
      <c r="X2170" s="205"/>
    </row>
    <row r="2171" spans="21:24" x14ac:dyDescent="0.2">
      <c r="U2171" s="205"/>
      <c r="V2171" s="205"/>
      <c r="W2171" s="205"/>
      <c r="X2171" s="205"/>
    </row>
    <row r="2172" spans="21:24" x14ac:dyDescent="0.2">
      <c r="U2172" s="205"/>
      <c r="V2172" s="205"/>
      <c r="W2172" s="205"/>
      <c r="X2172" s="205"/>
    </row>
    <row r="2173" spans="21:24" x14ac:dyDescent="0.2">
      <c r="U2173" s="205"/>
      <c r="V2173" s="205"/>
      <c r="W2173" s="205"/>
      <c r="X2173" s="205"/>
    </row>
    <row r="2174" spans="21:24" x14ac:dyDescent="0.2">
      <c r="U2174" s="205"/>
      <c r="V2174" s="205"/>
      <c r="W2174" s="205"/>
      <c r="X2174" s="205"/>
    </row>
    <row r="2175" spans="21:24" x14ac:dyDescent="0.2">
      <c r="U2175" s="205"/>
      <c r="V2175" s="205"/>
      <c r="W2175" s="205"/>
      <c r="X2175" s="205"/>
    </row>
    <row r="2176" spans="21:24" x14ac:dyDescent="0.2">
      <c r="U2176" s="205"/>
      <c r="V2176" s="205"/>
      <c r="W2176" s="205"/>
      <c r="X2176" s="205"/>
    </row>
    <row r="2177" spans="21:24" x14ac:dyDescent="0.2">
      <c r="U2177" s="205"/>
      <c r="V2177" s="205"/>
      <c r="W2177" s="205"/>
      <c r="X2177" s="205"/>
    </row>
    <row r="2178" spans="21:24" x14ac:dyDescent="0.2">
      <c r="U2178" s="205"/>
      <c r="V2178" s="205"/>
      <c r="W2178" s="205"/>
      <c r="X2178" s="205"/>
    </row>
    <row r="2179" spans="21:24" x14ac:dyDescent="0.2">
      <c r="U2179" s="205"/>
      <c r="V2179" s="205"/>
      <c r="W2179" s="205"/>
      <c r="X2179" s="205"/>
    </row>
    <row r="2180" spans="21:24" x14ac:dyDescent="0.2">
      <c r="U2180" s="205"/>
      <c r="V2180" s="205"/>
      <c r="W2180" s="205"/>
      <c r="X2180" s="205"/>
    </row>
    <row r="2181" spans="21:24" x14ac:dyDescent="0.2">
      <c r="U2181" s="205"/>
      <c r="V2181" s="205"/>
      <c r="W2181" s="205"/>
      <c r="X2181" s="205"/>
    </row>
    <row r="2182" spans="21:24" x14ac:dyDescent="0.2">
      <c r="U2182" s="205"/>
      <c r="V2182" s="205"/>
      <c r="W2182" s="205"/>
      <c r="X2182" s="205"/>
    </row>
    <row r="2183" spans="21:24" x14ac:dyDescent="0.2">
      <c r="U2183" s="205"/>
      <c r="V2183" s="205"/>
      <c r="W2183" s="205"/>
      <c r="X2183" s="205"/>
    </row>
    <row r="2184" spans="21:24" x14ac:dyDescent="0.2">
      <c r="U2184" s="205"/>
      <c r="V2184" s="205"/>
      <c r="W2184" s="205"/>
      <c r="X2184" s="205"/>
    </row>
    <row r="2185" spans="21:24" x14ac:dyDescent="0.2">
      <c r="U2185" s="205"/>
      <c r="V2185" s="205"/>
      <c r="W2185" s="205"/>
      <c r="X2185" s="205"/>
    </row>
    <row r="2186" spans="21:24" x14ac:dyDescent="0.2">
      <c r="U2186" s="205"/>
      <c r="V2186" s="205"/>
      <c r="W2186" s="205"/>
      <c r="X2186" s="205"/>
    </row>
    <row r="2187" spans="21:24" x14ac:dyDescent="0.2">
      <c r="U2187" s="205"/>
      <c r="V2187" s="205"/>
      <c r="W2187" s="205"/>
      <c r="X2187" s="205"/>
    </row>
    <row r="2188" spans="21:24" x14ac:dyDescent="0.2">
      <c r="U2188" s="205"/>
      <c r="V2188" s="205"/>
      <c r="W2188" s="205"/>
      <c r="X2188" s="205"/>
    </row>
    <row r="2189" spans="21:24" x14ac:dyDescent="0.2">
      <c r="U2189" s="205"/>
      <c r="V2189" s="205"/>
      <c r="W2189" s="205"/>
      <c r="X2189" s="205"/>
    </row>
    <row r="2190" spans="21:24" x14ac:dyDescent="0.2">
      <c r="U2190" s="205"/>
      <c r="V2190" s="205"/>
      <c r="W2190" s="205"/>
      <c r="X2190" s="205"/>
    </row>
    <row r="2191" spans="21:24" x14ac:dyDescent="0.2">
      <c r="U2191" s="205"/>
      <c r="V2191" s="205"/>
      <c r="W2191" s="205"/>
      <c r="X2191" s="205"/>
    </row>
    <row r="2192" spans="21:24" x14ac:dyDescent="0.2">
      <c r="U2192" s="205"/>
      <c r="V2192" s="205"/>
      <c r="W2192" s="205"/>
      <c r="X2192" s="205"/>
    </row>
    <row r="2193" spans="21:24" x14ac:dyDescent="0.2">
      <c r="U2193" s="205"/>
      <c r="V2193" s="205"/>
      <c r="W2193" s="205"/>
      <c r="X2193" s="205"/>
    </row>
    <row r="2194" spans="21:24" x14ac:dyDescent="0.2">
      <c r="U2194" s="205"/>
      <c r="V2194" s="205"/>
      <c r="W2194" s="205"/>
      <c r="X2194" s="205"/>
    </row>
    <row r="2195" spans="21:24" x14ac:dyDescent="0.2">
      <c r="U2195" s="205"/>
      <c r="V2195" s="205"/>
      <c r="W2195" s="205"/>
      <c r="X2195" s="205"/>
    </row>
    <row r="2196" spans="21:24" x14ac:dyDescent="0.2">
      <c r="U2196" s="205"/>
      <c r="V2196" s="205"/>
      <c r="W2196" s="205"/>
      <c r="X2196" s="205"/>
    </row>
    <row r="2197" spans="21:24" x14ac:dyDescent="0.2">
      <c r="U2197" s="205"/>
      <c r="V2197" s="205"/>
      <c r="W2197" s="205"/>
      <c r="X2197" s="205"/>
    </row>
    <row r="2198" spans="21:24" x14ac:dyDescent="0.2">
      <c r="U2198" s="205"/>
      <c r="V2198" s="205"/>
      <c r="W2198" s="205"/>
      <c r="X2198" s="205"/>
    </row>
    <row r="2199" spans="21:24" x14ac:dyDescent="0.2">
      <c r="U2199" s="205"/>
      <c r="V2199" s="205"/>
      <c r="W2199" s="205"/>
      <c r="X2199" s="205"/>
    </row>
    <row r="2200" spans="21:24" x14ac:dyDescent="0.2">
      <c r="U2200" s="205"/>
      <c r="V2200" s="205"/>
      <c r="W2200" s="205"/>
      <c r="X2200" s="205"/>
    </row>
    <row r="2201" spans="21:24" x14ac:dyDescent="0.2">
      <c r="U2201" s="205"/>
      <c r="V2201" s="205"/>
      <c r="W2201" s="205"/>
      <c r="X2201" s="205"/>
    </row>
    <row r="2202" spans="21:24" x14ac:dyDescent="0.2">
      <c r="U2202" s="205"/>
      <c r="V2202" s="205"/>
      <c r="W2202" s="205"/>
      <c r="X2202" s="205"/>
    </row>
    <row r="2203" spans="21:24" x14ac:dyDescent="0.2">
      <c r="U2203" s="205"/>
      <c r="V2203" s="205"/>
      <c r="W2203" s="205"/>
      <c r="X2203" s="205"/>
    </row>
    <row r="2204" spans="21:24" x14ac:dyDescent="0.2">
      <c r="U2204" s="205"/>
      <c r="V2204" s="205"/>
      <c r="W2204" s="205"/>
      <c r="X2204" s="205"/>
    </row>
    <row r="2205" spans="21:24" x14ac:dyDescent="0.2">
      <c r="U2205" s="205"/>
      <c r="V2205" s="205"/>
      <c r="W2205" s="205"/>
      <c r="X2205" s="205"/>
    </row>
    <row r="2206" spans="21:24" x14ac:dyDescent="0.2">
      <c r="U2206" s="205"/>
      <c r="V2206" s="205"/>
      <c r="W2206" s="205"/>
      <c r="X2206" s="205"/>
    </row>
    <row r="2207" spans="21:24" x14ac:dyDescent="0.2">
      <c r="U2207" s="205"/>
      <c r="V2207" s="205"/>
      <c r="W2207" s="205"/>
      <c r="X2207" s="205"/>
    </row>
    <row r="2208" spans="21:24" x14ac:dyDescent="0.2">
      <c r="U2208" s="205"/>
      <c r="V2208" s="205"/>
      <c r="W2208" s="205"/>
      <c r="X2208" s="205"/>
    </row>
    <row r="2209" spans="21:24" x14ac:dyDescent="0.2">
      <c r="U2209" s="205"/>
      <c r="V2209" s="205"/>
      <c r="W2209" s="205"/>
      <c r="X2209" s="205"/>
    </row>
    <row r="2210" spans="21:24" x14ac:dyDescent="0.2">
      <c r="U2210" s="205"/>
      <c r="V2210" s="205"/>
      <c r="W2210" s="205"/>
      <c r="X2210" s="205"/>
    </row>
    <row r="2211" spans="21:24" x14ac:dyDescent="0.2">
      <c r="U2211" s="205"/>
      <c r="V2211" s="205"/>
      <c r="W2211" s="205"/>
      <c r="X2211" s="205"/>
    </row>
    <row r="2212" spans="21:24" x14ac:dyDescent="0.2">
      <c r="U2212" s="205"/>
      <c r="V2212" s="205"/>
      <c r="W2212" s="205"/>
      <c r="X2212" s="205"/>
    </row>
    <row r="2213" spans="21:24" x14ac:dyDescent="0.2">
      <c r="U2213" s="205"/>
      <c r="V2213" s="205"/>
      <c r="W2213" s="205"/>
      <c r="X2213" s="205"/>
    </row>
    <row r="2214" spans="21:24" x14ac:dyDescent="0.2">
      <c r="U2214" s="205"/>
      <c r="V2214" s="205"/>
      <c r="W2214" s="205"/>
      <c r="X2214" s="205"/>
    </row>
    <row r="2215" spans="21:24" x14ac:dyDescent="0.2">
      <c r="U2215" s="205"/>
      <c r="V2215" s="205"/>
      <c r="W2215" s="205"/>
      <c r="X2215" s="205"/>
    </row>
    <row r="2216" spans="21:24" x14ac:dyDescent="0.2">
      <c r="U2216" s="205"/>
      <c r="V2216" s="205"/>
      <c r="W2216" s="205"/>
      <c r="X2216" s="205"/>
    </row>
    <row r="2217" spans="21:24" x14ac:dyDescent="0.2">
      <c r="U2217" s="205"/>
      <c r="V2217" s="205"/>
      <c r="W2217" s="205"/>
      <c r="X2217" s="205"/>
    </row>
    <row r="2218" spans="21:24" x14ac:dyDescent="0.2">
      <c r="U2218" s="205"/>
      <c r="V2218" s="205"/>
      <c r="W2218" s="205"/>
      <c r="X2218" s="205"/>
    </row>
    <row r="2219" spans="21:24" x14ac:dyDescent="0.2">
      <c r="U2219" s="205"/>
      <c r="V2219" s="205"/>
      <c r="W2219" s="205"/>
      <c r="X2219" s="205"/>
    </row>
    <row r="2220" spans="21:24" x14ac:dyDescent="0.2">
      <c r="U2220" s="205"/>
      <c r="V2220" s="205"/>
      <c r="W2220" s="205"/>
      <c r="X2220" s="205"/>
    </row>
    <row r="2221" spans="21:24" x14ac:dyDescent="0.2">
      <c r="U2221" s="205"/>
      <c r="V2221" s="205"/>
      <c r="W2221" s="205"/>
      <c r="X2221" s="205"/>
    </row>
    <row r="2222" spans="21:24" x14ac:dyDescent="0.2">
      <c r="U2222" s="205"/>
      <c r="V2222" s="205"/>
      <c r="W2222" s="205"/>
      <c r="X2222" s="205"/>
    </row>
    <row r="2223" spans="21:24" x14ac:dyDescent="0.2">
      <c r="U2223" s="205"/>
      <c r="V2223" s="205"/>
      <c r="W2223" s="205"/>
      <c r="X2223" s="205"/>
    </row>
    <row r="2224" spans="21:24" x14ac:dyDescent="0.2">
      <c r="U2224" s="205"/>
      <c r="V2224" s="205"/>
      <c r="W2224" s="205"/>
      <c r="X2224" s="205"/>
    </row>
    <row r="2225" spans="21:24" x14ac:dyDescent="0.2">
      <c r="U2225" s="205"/>
      <c r="V2225" s="205"/>
      <c r="W2225" s="205"/>
      <c r="X2225" s="205"/>
    </row>
    <row r="2226" spans="21:24" x14ac:dyDescent="0.2">
      <c r="U2226" s="205"/>
      <c r="V2226" s="205"/>
      <c r="W2226" s="205"/>
      <c r="X2226" s="205"/>
    </row>
    <row r="2227" spans="21:24" x14ac:dyDescent="0.2">
      <c r="U2227" s="205"/>
      <c r="V2227" s="205"/>
      <c r="W2227" s="205"/>
      <c r="X2227" s="205"/>
    </row>
    <row r="2228" spans="21:24" x14ac:dyDescent="0.2">
      <c r="U2228" s="205"/>
      <c r="V2228" s="205"/>
      <c r="W2228" s="205"/>
      <c r="X2228" s="205"/>
    </row>
    <row r="2229" spans="21:24" x14ac:dyDescent="0.2">
      <c r="U2229" s="205"/>
      <c r="V2229" s="205"/>
      <c r="W2229" s="205"/>
      <c r="X2229" s="205"/>
    </row>
    <row r="2230" spans="21:24" x14ac:dyDescent="0.2">
      <c r="U2230" s="205"/>
      <c r="V2230" s="205"/>
      <c r="W2230" s="205"/>
      <c r="X2230" s="205"/>
    </row>
    <row r="2231" spans="21:24" x14ac:dyDescent="0.2">
      <c r="U2231" s="205"/>
      <c r="V2231" s="205"/>
      <c r="W2231" s="205"/>
      <c r="X2231" s="205"/>
    </row>
    <row r="2232" spans="21:24" x14ac:dyDescent="0.2">
      <c r="U2232" s="205"/>
      <c r="V2232" s="205"/>
      <c r="W2232" s="205"/>
      <c r="X2232" s="205"/>
    </row>
    <row r="2233" spans="21:24" x14ac:dyDescent="0.2">
      <c r="U2233" s="205"/>
      <c r="V2233" s="205"/>
      <c r="W2233" s="205"/>
      <c r="X2233" s="205"/>
    </row>
    <row r="2234" spans="21:24" x14ac:dyDescent="0.2">
      <c r="U2234" s="205"/>
      <c r="V2234" s="205"/>
      <c r="W2234" s="205"/>
      <c r="X2234" s="205"/>
    </row>
    <row r="2235" spans="21:24" x14ac:dyDescent="0.2">
      <c r="U2235" s="205"/>
      <c r="V2235" s="205"/>
      <c r="W2235" s="205"/>
      <c r="X2235" s="205"/>
    </row>
    <row r="2236" spans="21:24" x14ac:dyDescent="0.2">
      <c r="U2236" s="205"/>
      <c r="V2236" s="205"/>
      <c r="W2236" s="205"/>
      <c r="X2236" s="205"/>
    </row>
    <row r="2237" spans="21:24" x14ac:dyDescent="0.2">
      <c r="U2237" s="205"/>
      <c r="V2237" s="205"/>
      <c r="W2237" s="205"/>
      <c r="X2237" s="205"/>
    </row>
    <row r="2238" spans="21:24" x14ac:dyDescent="0.2">
      <c r="U2238" s="205"/>
      <c r="V2238" s="205"/>
      <c r="W2238" s="205"/>
      <c r="X2238" s="205"/>
    </row>
    <row r="2239" spans="21:24" x14ac:dyDescent="0.2">
      <c r="U2239" s="205"/>
      <c r="V2239" s="205"/>
      <c r="W2239" s="205"/>
      <c r="X2239" s="205"/>
    </row>
    <row r="2240" spans="21:24" x14ac:dyDescent="0.2">
      <c r="U2240" s="205"/>
      <c r="V2240" s="205"/>
      <c r="W2240" s="205"/>
      <c r="X2240" s="205"/>
    </row>
    <row r="2241" spans="21:24" x14ac:dyDescent="0.2">
      <c r="U2241" s="205"/>
      <c r="V2241" s="205"/>
      <c r="W2241" s="205"/>
      <c r="X2241" s="205"/>
    </row>
    <row r="2242" spans="21:24" x14ac:dyDescent="0.2">
      <c r="U2242" s="205"/>
      <c r="V2242" s="205"/>
      <c r="W2242" s="205"/>
      <c r="X2242" s="205"/>
    </row>
    <row r="2243" spans="21:24" x14ac:dyDescent="0.2">
      <c r="U2243" s="205"/>
      <c r="V2243" s="205"/>
      <c r="W2243" s="205"/>
      <c r="X2243" s="205"/>
    </row>
    <row r="2244" spans="21:24" x14ac:dyDescent="0.2">
      <c r="U2244" s="205"/>
      <c r="V2244" s="205"/>
      <c r="W2244" s="205"/>
      <c r="X2244" s="205"/>
    </row>
    <row r="2245" spans="21:24" x14ac:dyDescent="0.2">
      <c r="U2245" s="205"/>
      <c r="V2245" s="205"/>
      <c r="W2245" s="205"/>
      <c r="X2245" s="205"/>
    </row>
    <row r="2246" spans="21:24" x14ac:dyDescent="0.2">
      <c r="U2246" s="205"/>
      <c r="V2246" s="205"/>
      <c r="W2246" s="205"/>
      <c r="X2246" s="205"/>
    </row>
    <row r="2247" spans="21:24" x14ac:dyDescent="0.2">
      <c r="U2247" s="205"/>
      <c r="V2247" s="205"/>
      <c r="W2247" s="205"/>
      <c r="X2247" s="205"/>
    </row>
    <row r="2248" spans="21:24" x14ac:dyDescent="0.2">
      <c r="U2248" s="205"/>
      <c r="V2248" s="205"/>
      <c r="W2248" s="205"/>
      <c r="X2248" s="205"/>
    </row>
    <row r="2249" spans="21:24" x14ac:dyDescent="0.2">
      <c r="U2249" s="205"/>
      <c r="V2249" s="205"/>
      <c r="W2249" s="205"/>
      <c r="X2249" s="205"/>
    </row>
    <row r="2250" spans="21:24" x14ac:dyDescent="0.2">
      <c r="U2250" s="205"/>
      <c r="V2250" s="205"/>
      <c r="W2250" s="205"/>
      <c r="X2250" s="205"/>
    </row>
    <row r="2251" spans="21:24" x14ac:dyDescent="0.2">
      <c r="U2251" s="205"/>
      <c r="V2251" s="205"/>
      <c r="W2251" s="205"/>
      <c r="X2251" s="205"/>
    </row>
    <row r="2252" spans="21:24" x14ac:dyDescent="0.2">
      <c r="U2252" s="205"/>
      <c r="V2252" s="205"/>
      <c r="W2252" s="205"/>
      <c r="X2252" s="205"/>
    </row>
    <row r="2253" spans="21:24" x14ac:dyDescent="0.2">
      <c r="U2253" s="205"/>
      <c r="V2253" s="205"/>
      <c r="W2253" s="205"/>
      <c r="X2253" s="205"/>
    </row>
    <row r="2254" spans="21:24" x14ac:dyDescent="0.2">
      <c r="U2254" s="205"/>
      <c r="V2254" s="205"/>
      <c r="W2254" s="205"/>
      <c r="X2254" s="205"/>
    </row>
    <row r="2255" spans="21:24" x14ac:dyDescent="0.2">
      <c r="U2255" s="205"/>
      <c r="V2255" s="205"/>
      <c r="W2255" s="205"/>
      <c r="X2255" s="205"/>
    </row>
    <row r="2256" spans="21:24" x14ac:dyDescent="0.2">
      <c r="U2256" s="205"/>
      <c r="V2256" s="205"/>
      <c r="W2256" s="205"/>
      <c r="X2256" s="205"/>
    </row>
    <row r="2257" spans="21:24" x14ac:dyDescent="0.2">
      <c r="U2257" s="205"/>
      <c r="V2257" s="205"/>
      <c r="W2257" s="205"/>
      <c r="X2257" s="205"/>
    </row>
    <row r="2258" spans="21:24" x14ac:dyDescent="0.2">
      <c r="U2258" s="205"/>
      <c r="V2258" s="205"/>
      <c r="W2258" s="205"/>
      <c r="X2258" s="205"/>
    </row>
    <row r="2259" spans="21:24" x14ac:dyDescent="0.2">
      <c r="U2259" s="205"/>
      <c r="V2259" s="205"/>
      <c r="W2259" s="205"/>
      <c r="X2259" s="205"/>
    </row>
    <row r="2260" spans="21:24" x14ac:dyDescent="0.2">
      <c r="U2260" s="205"/>
      <c r="V2260" s="205"/>
      <c r="W2260" s="205"/>
      <c r="X2260" s="205"/>
    </row>
    <row r="2261" spans="21:24" x14ac:dyDescent="0.2">
      <c r="U2261" s="205"/>
      <c r="V2261" s="205"/>
      <c r="W2261" s="205"/>
      <c r="X2261" s="205"/>
    </row>
    <row r="2262" spans="21:24" x14ac:dyDescent="0.2">
      <c r="U2262" s="205"/>
      <c r="V2262" s="205"/>
      <c r="W2262" s="205"/>
      <c r="X2262" s="205"/>
    </row>
    <row r="2263" spans="21:24" x14ac:dyDescent="0.2">
      <c r="U2263" s="205"/>
      <c r="V2263" s="205"/>
      <c r="W2263" s="205"/>
      <c r="X2263" s="205"/>
    </row>
    <row r="2264" spans="21:24" x14ac:dyDescent="0.2">
      <c r="U2264" s="205"/>
      <c r="V2264" s="205"/>
      <c r="W2264" s="205"/>
      <c r="X2264" s="205"/>
    </row>
    <row r="2265" spans="21:24" x14ac:dyDescent="0.2">
      <c r="U2265" s="205"/>
      <c r="V2265" s="205"/>
      <c r="W2265" s="205"/>
      <c r="X2265" s="205"/>
    </row>
    <row r="2266" spans="21:24" x14ac:dyDescent="0.2">
      <c r="U2266" s="205"/>
      <c r="V2266" s="205"/>
      <c r="W2266" s="205"/>
      <c r="X2266" s="205"/>
    </row>
    <row r="2267" spans="21:24" x14ac:dyDescent="0.2">
      <c r="U2267" s="205"/>
      <c r="V2267" s="205"/>
      <c r="W2267" s="205"/>
      <c r="X2267" s="205"/>
    </row>
    <row r="2268" spans="21:24" x14ac:dyDescent="0.2">
      <c r="U2268" s="205"/>
      <c r="V2268" s="205"/>
      <c r="W2268" s="205"/>
      <c r="X2268" s="205"/>
    </row>
    <row r="2269" spans="21:24" x14ac:dyDescent="0.2">
      <c r="U2269" s="205"/>
      <c r="V2269" s="205"/>
      <c r="W2269" s="205"/>
      <c r="X2269" s="205"/>
    </row>
    <row r="2270" spans="21:24" x14ac:dyDescent="0.2">
      <c r="U2270" s="205"/>
      <c r="V2270" s="205"/>
      <c r="W2270" s="205"/>
      <c r="X2270" s="205"/>
    </row>
    <row r="2271" spans="21:24" x14ac:dyDescent="0.2">
      <c r="U2271" s="205"/>
      <c r="V2271" s="205"/>
      <c r="W2271" s="205"/>
      <c r="X2271" s="205"/>
    </row>
    <row r="2272" spans="21:24" x14ac:dyDescent="0.2">
      <c r="U2272" s="205"/>
      <c r="V2272" s="205"/>
      <c r="W2272" s="205"/>
      <c r="X2272" s="205"/>
    </row>
    <row r="2273" spans="21:24" x14ac:dyDescent="0.2">
      <c r="U2273" s="205"/>
      <c r="V2273" s="205"/>
      <c r="W2273" s="205"/>
      <c r="X2273" s="205"/>
    </row>
    <row r="2274" spans="21:24" x14ac:dyDescent="0.2">
      <c r="U2274" s="205"/>
      <c r="V2274" s="205"/>
      <c r="W2274" s="205"/>
      <c r="X2274" s="205"/>
    </row>
    <row r="2275" spans="21:24" x14ac:dyDescent="0.2">
      <c r="U2275" s="205"/>
      <c r="V2275" s="205"/>
      <c r="W2275" s="205"/>
      <c r="X2275" s="205"/>
    </row>
    <row r="2276" spans="21:24" x14ac:dyDescent="0.2">
      <c r="U2276" s="205"/>
      <c r="V2276" s="205"/>
      <c r="W2276" s="205"/>
      <c r="X2276" s="205"/>
    </row>
    <row r="2277" spans="21:24" x14ac:dyDescent="0.2">
      <c r="U2277" s="205"/>
      <c r="V2277" s="205"/>
      <c r="W2277" s="205"/>
      <c r="X2277" s="205"/>
    </row>
    <row r="2278" spans="21:24" x14ac:dyDescent="0.2">
      <c r="U2278" s="205"/>
      <c r="V2278" s="205"/>
      <c r="W2278" s="205"/>
      <c r="X2278" s="205"/>
    </row>
    <row r="2279" spans="21:24" x14ac:dyDescent="0.2">
      <c r="U2279" s="205"/>
      <c r="V2279" s="205"/>
      <c r="W2279" s="205"/>
      <c r="X2279" s="205"/>
    </row>
    <row r="2280" spans="21:24" x14ac:dyDescent="0.2">
      <c r="U2280" s="205"/>
      <c r="V2280" s="205"/>
      <c r="W2280" s="205"/>
      <c r="X2280" s="205"/>
    </row>
    <row r="2281" spans="21:24" x14ac:dyDescent="0.2">
      <c r="U2281" s="205"/>
      <c r="V2281" s="205"/>
      <c r="W2281" s="205"/>
      <c r="X2281" s="205"/>
    </row>
    <row r="2282" spans="21:24" x14ac:dyDescent="0.2">
      <c r="U2282" s="205"/>
      <c r="V2282" s="205"/>
      <c r="W2282" s="205"/>
      <c r="X2282" s="205"/>
    </row>
    <row r="2283" spans="21:24" x14ac:dyDescent="0.2">
      <c r="U2283" s="205"/>
      <c r="V2283" s="205"/>
      <c r="W2283" s="205"/>
      <c r="X2283" s="205"/>
    </row>
    <row r="2284" spans="21:24" x14ac:dyDescent="0.2">
      <c r="U2284" s="205"/>
      <c r="V2284" s="205"/>
      <c r="W2284" s="205"/>
      <c r="X2284" s="205"/>
    </row>
    <row r="2285" spans="21:24" x14ac:dyDescent="0.2">
      <c r="U2285" s="205"/>
      <c r="V2285" s="205"/>
      <c r="W2285" s="205"/>
      <c r="X2285" s="205"/>
    </row>
    <row r="2286" spans="21:24" x14ac:dyDescent="0.2">
      <c r="U2286" s="205"/>
      <c r="V2286" s="205"/>
      <c r="W2286" s="205"/>
      <c r="X2286" s="205"/>
    </row>
    <row r="2287" spans="21:24" x14ac:dyDescent="0.2">
      <c r="U2287" s="205"/>
      <c r="V2287" s="205"/>
      <c r="W2287" s="205"/>
      <c r="X2287" s="205"/>
    </row>
    <row r="2288" spans="21:24" x14ac:dyDescent="0.2">
      <c r="U2288" s="205"/>
      <c r="V2288" s="205"/>
      <c r="W2288" s="205"/>
      <c r="X2288" s="205"/>
    </row>
    <row r="2289" spans="21:24" x14ac:dyDescent="0.2">
      <c r="U2289" s="205"/>
      <c r="V2289" s="205"/>
      <c r="W2289" s="205"/>
      <c r="X2289" s="205"/>
    </row>
    <row r="2290" spans="21:24" x14ac:dyDescent="0.2">
      <c r="U2290" s="205"/>
      <c r="V2290" s="205"/>
      <c r="W2290" s="205"/>
      <c r="X2290" s="205"/>
    </row>
    <row r="2291" spans="21:24" x14ac:dyDescent="0.2">
      <c r="U2291" s="205"/>
      <c r="V2291" s="205"/>
      <c r="W2291" s="205"/>
      <c r="X2291" s="205"/>
    </row>
    <row r="2292" spans="21:24" x14ac:dyDescent="0.2">
      <c r="U2292" s="205"/>
      <c r="V2292" s="205"/>
      <c r="W2292" s="205"/>
      <c r="X2292" s="205"/>
    </row>
    <row r="2293" spans="21:24" x14ac:dyDescent="0.2">
      <c r="U2293" s="205"/>
      <c r="V2293" s="205"/>
      <c r="W2293" s="205"/>
      <c r="X2293" s="205"/>
    </row>
    <row r="2294" spans="21:24" x14ac:dyDescent="0.2">
      <c r="U2294" s="205"/>
      <c r="V2294" s="205"/>
      <c r="W2294" s="205"/>
      <c r="X2294" s="205"/>
    </row>
    <row r="2295" spans="21:24" x14ac:dyDescent="0.2">
      <c r="U2295" s="205"/>
      <c r="V2295" s="205"/>
      <c r="W2295" s="205"/>
      <c r="X2295" s="205"/>
    </row>
    <row r="2296" spans="21:24" x14ac:dyDescent="0.2">
      <c r="U2296" s="205"/>
      <c r="V2296" s="205"/>
      <c r="W2296" s="205"/>
      <c r="X2296" s="205"/>
    </row>
    <row r="2297" spans="21:24" x14ac:dyDescent="0.2">
      <c r="U2297" s="205"/>
      <c r="V2297" s="205"/>
      <c r="W2297" s="205"/>
      <c r="X2297" s="205"/>
    </row>
    <row r="2298" spans="21:24" x14ac:dyDescent="0.2">
      <c r="U2298" s="205"/>
      <c r="V2298" s="205"/>
      <c r="W2298" s="205"/>
      <c r="X2298" s="205"/>
    </row>
    <row r="2299" spans="21:24" x14ac:dyDescent="0.2">
      <c r="U2299" s="205"/>
      <c r="V2299" s="205"/>
      <c r="W2299" s="205"/>
      <c r="X2299" s="205"/>
    </row>
    <row r="2300" spans="21:24" x14ac:dyDescent="0.2">
      <c r="U2300" s="205"/>
      <c r="V2300" s="205"/>
      <c r="W2300" s="205"/>
      <c r="X2300" s="205"/>
    </row>
    <row r="2301" spans="21:24" x14ac:dyDescent="0.2">
      <c r="U2301" s="205"/>
      <c r="V2301" s="205"/>
      <c r="W2301" s="205"/>
      <c r="X2301" s="205"/>
    </row>
    <row r="2302" spans="21:24" x14ac:dyDescent="0.2">
      <c r="U2302" s="205"/>
      <c r="V2302" s="205"/>
      <c r="W2302" s="205"/>
      <c r="X2302" s="205"/>
    </row>
    <row r="2303" spans="21:24" x14ac:dyDescent="0.2">
      <c r="U2303" s="205"/>
      <c r="V2303" s="205"/>
      <c r="W2303" s="205"/>
      <c r="X2303" s="205"/>
    </row>
    <row r="2304" spans="21:24" x14ac:dyDescent="0.2">
      <c r="U2304" s="205"/>
      <c r="V2304" s="205"/>
      <c r="W2304" s="205"/>
      <c r="X2304" s="205"/>
    </row>
    <row r="2305" spans="21:24" x14ac:dyDescent="0.2">
      <c r="U2305" s="205"/>
      <c r="V2305" s="205"/>
      <c r="W2305" s="205"/>
      <c r="X2305" s="205"/>
    </row>
    <row r="2306" spans="21:24" x14ac:dyDescent="0.2">
      <c r="U2306" s="205"/>
      <c r="V2306" s="205"/>
      <c r="W2306" s="205"/>
      <c r="X2306" s="205"/>
    </row>
    <row r="2307" spans="21:24" x14ac:dyDescent="0.2">
      <c r="U2307" s="205"/>
      <c r="V2307" s="205"/>
      <c r="W2307" s="205"/>
      <c r="X2307" s="205"/>
    </row>
    <row r="2308" spans="21:24" x14ac:dyDescent="0.2">
      <c r="U2308" s="205"/>
      <c r="V2308" s="205"/>
      <c r="W2308" s="205"/>
      <c r="X2308" s="205"/>
    </row>
    <row r="2309" spans="21:24" x14ac:dyDescent="0.2">
      <c r="U2309" s="205"/>
      <c r="V2309" s="205"/>
      <c r="W2309" s="205"/>
      <c r="X2309" s="205"/>
    </row>
    <row r="2310" spans="21:24" x14ac:dyDescent="0.2">
      <c r="U2310" s="205"/>
      <c r="V2310" s="205"/>
      <c r="W2310" s="205"/>
      <c r="X2310" s="205"/>
    </row>
    <row r="2311" spans="21:24" x14ac:dyDescent="0.2">
      <c r="U2311" s="205"/>
      <c r="V2311" s="205"/>
      <c r="W2311" s="205"/>
      <c r="X2311" s="205"/>
    </row>
    <row r="2312" spans="21:24" x14ac:dyDescent="0.2">
      <c r="U2312" s="205"/>
      <c r="V2312" s="205"/>
      <c r="W2312" s="205"/>
      <c r="X2312" s="205"/>
    </row>
    <row r="2313" spans="21:24" x14ac:dyDescent="0.2">
      <c r="U2313" s="205"/>
      <c r="V2313" s="205"/>
      <c r="W2313" s="205"/>
      <c r="X2313" s="205"/>
    </row>
    <row r="2314" spans="21:24" x14ac:dyDescent="0.2">
      <c r="U2314" s="205"/>
      <c r="V2314" s="205"/>
      <c r="W2314" s="205"/>
      <c r="X2314" s="205"/>
    </row>
    <row r="2315" spans="21:24" x14ac:dyDescent="0.2">
      <c r="U2315" s="205"/>
      <c r="V2315" s="205"/>
      <c r="W2315" s="205"/>
      <c r="X2315" s="205"/>
    </row>
    <row r="2316" spans="21:24" x14ac:dyDescent="0.2">
      <c r="U2316" s="205"/>
      <c r="V2316" s="205"/>
      <c r="W2316" s="205"/>
      <c r="X2316" s="205"/>
    </row>
    <row r="2317" spans="21:24" x14ac:dyDescent="0.2">
      <c r="U2317" s="205"/>
      <c r="V2317" s="205"/>
      <c r="W2317" s="205"/>
      <c r="X2317" s="205"/>
    </row>
    <row r="2318" spans="21:24" x14ac:dyDescent="0.2">
      <c r="U2318" s="205"/>
      <c r="V2318" s="205"/>
      <c r="W2318" s="205"/>
      <c r="X2318" s="205"/>
    </row>
    <row r="2319" spans="21:24" x14ac:dyDescent="0.2">
      <c r="U2319" s="205"/>
      <c r="V2319" s="205"/>
      <c r="W2319" s="205"/>
      <c r="X2319" s="205"/>
    </row>
    <row r="2320" spans="21:24" x14ac:dyDescent="0.2">
      <c r="U2320" s="205"/>
      <c r="V2320" s="205"/>
      <c r="W2320" s="205"/>
      <c r="X2320" s="205"/>
    </row>
    <row r="2321" spans="21:24" x14ac:dyDescent="0.2">
      <c r="U2321" s="205"/>
      <c r="V2321" s="205"/>
      <c r="W2321" s="205"/>
      <c r="X2321" s="205"/>
    </row>
    <row r="2322" spans="21:24" x14ac:dyDescent="0.2">
      <c r="U2322" s="205"/>
      <c r="V2322" s="205"/>
      <c r="W2322" s="205"/>
      <c r="X2322" s="205"/>
    </row>
    <row r="2323" spans="21:24" x14ac:dyDescent="0.2">
      <c r="U2323" s="205"/>
      <c r="V2323" s="205"/>
      <c r="W2323" s="205"/>
      <c r="X2323" s="205"/>
    </row>
    <row r="2324" spans="21:24" x14ac:dyDescent="0.2">
      <c r="U2324" s="205"/>
      <c r="V2324" s="205"/>
      <c r="W2324" s="205"/>
      <c r="X2324" s="205"/>
    </row>
    <row r="2325" spans="21:24" x14ac:dyDescent="0.2">
      <c r="U2325" s="205"/>
      <c r="V2325" s="205"/>
      <c r="W2325" s="205"/>
      <c r="X2325" s="205"/>
    </row>
    <row r="2326" spans="21:24" x14ac:dyDescent="0.2">
      <c r="U2326" s="205"/>
      <c r="V2326" s="205"/>
      <c r="W2326" s="205"/>
      <c r="X2326" s="205"/>
    </row>
    <row r="2327" spans="21:24" x14ac:dyDescent="0.2">
      <c r="U2327" s="205"/>
      <c r="V2327" s="205"/>
      <c r="W2327" s="205"/>
      <c r="X2327" s="205"/>
    </row>
    <row r="2328" spans="21:24" x14ac:dyDescent="0.2">
      <c r="U2328" s="205"/>
      <c r="V2328" s="205"/>
      <c r="W2328" s="205"/>
      <c r="X2328" s="205"/>
    </row>
    <row r="2329" spans="21:24" x14ac:dyDescent="0.2">
      <c r="U2329" s="205"/>
      <c r="V2329" s="205"/>
      <c r="W2329" s="205"/>
      <c r="X2329" s="205"/>
    </row>
    <row r="2330" spans="21:24" x14ac:dyDescent="0.2">
      <c r="U2330" s="205"/>
      <c r="V2330" s="205"/>
      <c r="W2330" s="205"/>
      <c r="X2330" s="205"/>
    </row>
    <row r="2331" spans="21:24" x14ac:dyDescent="0.2">
      <c r="U2331" s="205"/>
      <c r="V2331" s="205"/>
      <c r="W2331" s="205"/>
      <c r="X2331" s="205"/>
    </row>
    <row r="2332" spans="21:24" x14ac:dyDescent="0.2">
      <c r="U2332" s="205"/>
      <c r="V2332" s="205"/>
      <c r="W2332" s="205"/>
      <c r="X2332" s="205"/>
    </row>
    <row r="2333" spans="21:24" x14ac:dyDescent="0.2">
      <c r="U2333" s="205"/>
      <c r="V2333" s="205"/>
      <c r="W2333" s="205"/>
      <c r="X2333" s="205"/>
    </row>
    <row r="2334" spans="21:24" x14ac:dyDescent="0.2">
      <c r="U2334" s="205"/>
      <c r="V2334" s="205"/>
      <c r="W2334" s="205"/>
      <c r="X2334" s="205"/>
    </row>
    <row r="2335" spans="21:24" x14ac:dyDescent="0.2">
      <c r="U2335" s="205"/>
      <c r="V2335" s="205"/>
      <c r="W2335" s="205"/>
      <c r="X2335" s="205"/>
    </row>
    <row r="2336" spans="21:24" x14ac:dyDescent="0.2">
      <c r="U2336" s="205"/>
      <c r="V2336" s="205"/>
      <c r="W2336" s="205"/>
      <c r="X2336" s="205"/>
    </row>
    <row r="2337" spans="21:24" x14ac:dyDescent="0.2">
      <c r="U2337" s="205"/>
      <c r="V2337" s="205"/>
      <c r="W2337" s="205"/>
      <c r="X2337" s="205"/>
    </row>
    <row r="2338" spans="21:24" x14ac:dyDescent="0.2">
      <c r="U2338" s="205"/>
      <c r="V2338" s="205"/>
      <c r="W2338" s="205"/>
      <c r="X2338" s="205"/>
    </row>
    <row r="2339" spans="21:24" x14ac:dyDescent="0.2">
      <c r="U2339" s="205"/>
      <c r="V2339" s="205"/>
      <c r="W2339" s="205"/>
      <c r="X2339" s="205"/>
    </row>
    <row r="2340" spans="21:24" x14ac:dyDescent="0.2">
      <c r="U2340" s="205"/>
      <c r="V2340" s="205"/>
      <c r="W2340" s="205"/>
      <c r="X2340" s="205"/>
    </row>
    <row r="2341" spans="21:24" x14ac:dyDescent="0.2">
      <c r="U2341" s="205"/>
      <c r="V2341" s="205"/>
      <c r="W2341" s="205"/>
      <c r="X2341" s="205"/>
    </row>
    <row r="2342" spans="21:24" x14ac:dyDescent="0.2">
      <c r="U2342" s="205"/>
      <c r="V2342" s="205"/>
      <c r="W2342" s="205"/>
      <c r="X2342" s="205"/>
    </row>
    <row r="2343" spans="21:24" x14ac:dyDescent="0.2">
      <c r="U2343" s="205"/>
      <c r="V2343" s="205"/>
      <c r="W2343" s="205"/>
      <c r="X2343" s="205"/>
    </row>
    <row r="2344" spans="21:24" x14ac:dyDescent="0.2">
      <c r="U2344" s="205"/>
      <c r="V2344" s="205"/>
      <c r="W2344" s="205"/>
      <c r="X2344" s="205"/>
    </row>
    <row r="2345" spans="21:24" x14ac:dyDescent="0.2">
      <c r="U2345" s="205"/>
      <c r="V2345" s="205"/>
      <c r="W2345" s="205"/>
      <c r="X2345" s="205"/>
    </row>
    <row r="2346" spans="21:24" x14ac:dyDescent="0.2">
      <c r="U2346" s="205"/>
      <c r="V2346" s="205"/>
      <c r="W2346" s="205"/>
      <c r="X2346" s="205"/>
    </row>
    <row r="2347" spans="21:24" x14ac:dyDescent="0.2">
      <c r="U2347" s="205"/>
      <c r="V2347" s="205"/>
      <c r="W2347" s="205"/>
      <c r="X2347" s="205"/>
    </row>
    <row r="2348" spans="21:24" x14ac:dyDescent="0.2">
      <c r="U2348" s="205"/>
      <c r="V2348" s="205"/>
      <c r="W2348" s="205"/>
      <c r="X2348" s="205"/>
    </row>
    <row r="2349" spans="21:24" x14ac:dyDescent="0.2">
      <c r="U2349" s="205"/>
      <c r="V2349" s="205"/>
      <c r="W2349" s="205"/>
      <c r="X2349" s="205"/>
    </row>
    <row r="2350" spans="21:24" x14ac:dyDescent="0.2">
      <c r="U2350" s="205"/>
      <c r="V2350" s="205"/>
      <c r="W2350" s="205"/>
      <c r="X2350" s="205"/>
    </row>
    <row r="2351" spans="21:24" x14ac:dyDescent="0.2">
      <c r="U2351" s="205"/>
      <c r="V2351" s="205"/>
      <c r="W2351" s="205"/>
      <c r="X2351" s="205"/>
    </row>
    <row r="2352" spans="21:24" x14ac:dyDescent="0.2">
      <c r="U2352" s="205"/>
      <c r="V2352" s="205"/>
      <c r="W2352" s="205"/>
      <c r="X2352" s="205"/>
    </row>
    <row r="2353" spans="21:24" x14ac:dyDescent="0.2">
      <c r="U2353" s="205"/>
      <c r="V2353" s="205"/>
      <c r="W2353" s="205"/>
      <c r="X2353" s="205"/>
    </row>
    <row r="2354" spans="21:24" x14ac:dyDescent="0.2">
      <c r="U2354" s="205"/>
      <c r="V2354" s="205"/>
      <c r="W2354" s="205"/>
      <c r="X2354" s="205"/>
    </row>
    <row r="2355" spans="21:24" x14ac:dyDescent="0.2">
      <c r="U2355" s="205"/>
      <c r="V2355" s="205"/>
      <c r="W2355" s="205"/>
      <c r="X2355" s="205"/>
    </row>
    <row r="2356" spans="21:24" x14ac:dyDescent="0.2">
      <c r="U2356" s="205"/>
      <c r="V2356" s="205"/>
      <c r="W2356" s="205"/>
      <c r="X2356" s="205"/>
    </row>
    <row r="2357" spans="21:24" x14ac:dyDescent="0.2">
      <c r="U2357" s="205"/>
      <c r="V2357" s="205"/>
      <c r="W2357" s="205"/>
      <c r="X2357" s="205"/>
    </row>
    <row r="2358" spans="21:24" x14ac:dyDescent="0.2">
      <c r="U2358" s="205"/>
      <c r="V2358" s="205"/>
      <c r="W2358" s="205"/>
      <c r="X2358" s="205"/>
    </row>
    <row r="2359" spans="21:24" x14ac:dyDescent="0.2">
      <c r="U2359" s="205"/>
      <c r="V2359" s="205"/>
      <c r="W2359" s="205"/>
      <c r="X2359" s="205"/>
    </row>
    <row r="2360" spans="21:24" x14ac:dyDescent="0.2">
      <c r="U2360" s="205"/>
      <c r="V2360" s="205"/>
      <c r="W2360" s="205"/>
      <c r="X2360" s="205"/>
    </row>
    <row r="2361" spans="21:24" x14ac:dyDescent="0.2">
      <c r="U2361" s="205"/>
      <c r="V2361" s="205"/>
      <c r="W2361" s="205"/>
      <c r="X2361" s="205"/>
    </row>
    <row r="2362" spans="21:24" x14ac:dyDescent="0.2">
      <c r="U2362" s="205"/>
      <c r="V2362" s="205"/>
      <c r="W2362" s="205"/>
      <c r="X2362" s="205"/>
    </row>
    <row r="2363" spans="21:24" x14ac:dyDescent="0.2">
      <c r="U2363" s="205"/>
      <c r="V2363" s="205"/>
      <c r="W2363" s="205"/>
      <c r="X2363" s="205"/>
    </row>
    <row r="2364" spans="21:24" x14ac:dyDescent="0.2">
      <c r="U2364" s="205"/>
      <c r="V2364" s="205"/>
      <c r="W2364" s="205"/>
      <c r="X2364" s="205"/>
    </row>
    <row r="2365" spans="21:24" x14ac:dyDescent="0.2">
      <c r="U2365" s="205"/>
      <c r="V2365" s="205"/>
      <c r="W2365" s="205"/>
      <c r="X2365" s="205"/>
    </row>
    <row r="2366" spans="21:24" x14ac:dyDescent="0.2">
      <c r="U2366" s="205"/>
      <c r="V2366" s="205"/>
      <c r="W2366" s="205"/>
      <c r="X2366" s="205"/>
    </row>
    <row r="2367" spans="21:24" x14ac:dyDescent="0.2">
      <c r="U2367" s="205"/>
      <c r="V2367" s="205"/>
      <c r="W2367" s="205"/>
      <c r="X2367" s="205"/>
    </row>
    <row r="2368" spans="21:24" x14ac:dyDescent="0.2">
      <c r="U2368" s="205"/>
      <c r="V2368" s="205"/>
      <c r="W2368" s="205"/>
      <c r="X2368" s="205"/>
    </row>
    <row r="2369" spans="21:24" x14ac:dyDescent="0.2">
      <c r="U2369" s="205"/>
      <c r="V2369" s="205"/>
      <c r="W2369" s="205"/>
      <c r="X2369" s="205"/>
    </row>
    <row r="2370" spans="21:24" x14ac:dyDescent="0.2">
      <c r="U2370" s="205"/>
      <c r="V2370" s="205"/>
      <c r="W2370" s="205"/>
      <c r="X2370" s="205"/>
    </row>
    <row r="2371" spans="21:24" x14ac:dyDescent="0.2">
      <c r="U2371" s="205"/>
      <c r="V2371" s="205"/>
      <c r="W2371" s="205"/>
      <c r="X2371" s="205"/>
    </row>
    <row r="2372" spans="21:24" x14ac:dyDescent="0.2">
      <c r="U2372" s="205"/>
      <c r="V2372" s="205"/>
      <c r="W2372" s="205"/>
      <c r="X2372" s="205"/>
    </row>
    <row r="2373" spans="21:24" x14ac:dyDescent="0.2">
      <c r="U2373" s="205"/>
      <c r="V2373" s="205"/>
      <c r="W2373" s="205"/>
      <c r="X2373" s="205"/>
    </row>
    <row r="2374" spans="21:24" x14ac:dyDescent="0.2">
      <c r="U2374" s="205"/>
      <c r="V2374" s="205"/>
      <c r="W2374" s="205"/>
      <c r="X2374" s="205"/>
    </row>
    <row r="2375" spans="21:24" x14ac:dyDescent="0.2">
      <c r="U2375" s="205"/>
      <c r="V2375" s="205"/>
      <c r="W2375" s="205"/>
      <c r="X2375" s="205"/>
    </row>
    <row r="2376" spans="21:24" x14ac:dyDescent="0.2">
      <c r="U2376" s="205"/>
      <c r="V2376" s="205"/>
      <c r="W2376" s="205"/>
      <c r="X2376" s="205"/>
    </row>
    <row r="2377" spans="21:24" x14ac:dyDescent="0.2">
      <c r="U2377" s="205"/>
      <c r="V2377" s="205"/>
      <c r="W2377" s="205"/>
      <c r="X2377" s="205"/>
    </row>
    <row r="2378" spans="21:24" x14ac:dyDescent="0.2">
      <c r="U2378" s="205"/>
      <c r="V2378" s="205"/>
      <c r="W2378" s="205"/>
      <c r="X2378" s="205"/>
    </row>
    <row r="2379" spans="21:24" x14ac:dyDescent="0.2">
      <c r="U2379" s="205"/>
      <c r="V2379" s="205"/>
      <c r="W2379" s="205"/>
      <c r="X2379" s="205"/>
    </row>
    <row r="2380" spans="21:24" x14ac:dyDescent="0.2">
      <c r="U2380" s="205"/>
      <c r="V2380" s="205"/>
      <c r="W2380" s="205"/>
      <c r="X2380" s="205"/>
    </row>
    <row r="2381" spans="21:24" x14ac:dyDescent="0.2">
      <c r="U2381" s="205"/>
      <c r="V2381" s="205"/>
      <c r="W2381" s="205"/>
      <c r="X2381" s="205"/>
    </row>
    <row r="2382" spans="21:24" x14ac:dyDescent="0.2">
      <c r="U2382" s="205"/>
      <c r="V2382" s="205"/>
      <c r="W2382" s="205"/>
      <c r="X2382" s="205"/>
    </row>
    <row r="2383" spans="21:24" x14ac:dyDescent="0.2">
      <c r="U2383" s="205"/>
      <c r="V2383" s="205"/>
      <c r="W2383" s="205"/>
      <c r="X2383" s="205"/>
    </row>
    <row r="2384" spans="21:24" x14ac:dyDescent="0.2">
      <c r="U2384" s="205"/>
      <c r="V2384" s="205"/>
      <c r="W2384" s="205"/>
      <c r="X2384" s="205"/>
    </row>
    <row r="2385" spans="21:24" x14ac:dyDescent="0.2">
      <c r="U2385" s="205"/>
      <c r="V2385" s="205"/>
      <c r="W2385" s="205"/>
      <c r="X2385" s="205"/>
    </row>
    <row r="2386" spans="21:24" x14ac:dyDescent="0.2">
      <c r="U2386" s="205"/>
      <c r="V2386" s="205"/>
      <c r="W2386" s="205"/>
      <c r="X2386" s="205"/>
    </row>
    <row r="2387" spans="21:24" x14ac:dyDescent="0.2">
      <c r="U2387" s="205"/>
      <c r="V2387" s="205"/>
      <c r="W2387" s="205"/>
      <c r="X2387" s="205"/>
    </row>
    <row r="2388" spans="21:24" x14ac:dyDescent="0.2">
      <c r="U2388" s="205"/>
      <c r="V2388" s="205"/>
      <c r="W2388" s="205"/>
      <c r="X2388" s="205"/>
    </row>
    <row r="2389" spans="21:24" x14ac:dyDescent="0.2">
      <c r="U2389" s="205"/>
      <c r="V2389" s="205"/>
      <c r="W2389" s="205"/>
      <c r="X2389" s="205"/>
    </row>
    <row r="2390" spans="21:24" x14ac:dyDescent="0.2">
      <c r="U2390" s="205"/>
      <c r="V2390" s="205"/>
      <c r="W2390" s="205"/>
      <c r="X2390" s="205"/>
    </row>
    <row r="2391" spans="21:24" x14ac:dyDescent="0.2">
      <c r="U2391" s="205"/>
      <c r="V2391" s="205"/>
      <c r="W2391" s="205"/>
      <c r="X2391" s="205"/>
    </row>
    <row r="2392" spans="21:24" x14ac:dyDescent="0.2">
      <c r="U2392" s="205"/>
      <c r="V2392" s="205"/>
      <c r="W2392" s="205"/>
      <c r="X2392" s="205"/>
    </row>
    <row r="2393" spans="21:24" x14ac:dyDescent="0.2">
      <c r="U2393" s="205"/>
      <c r="V2393" s="205"/>
      <c r="W2393" s="205"/>
      <c r="X2393" s="205"/>
    </row>
    <row r="2394" spans="21:24" x14ac:dyDescent="0.2">
      <c r="U2394" s="205"/>
      <c r="V2394" s="205"/>
      <c r="W2394" s="205"/>
      <c r="X2394" s="205"/>
    </row>
    <row r="2395" spans="21:24" x14ac:dyDescent="0.2">
      <c r="U2395" s="205"/>
      <c r="V2395" s="205"/>
      <c r="W2395" s="205"/>
      <c r="X2395" s="205"/>
    </row>
    <row r="2396" spans="21:24" x14ac:dyDescent="0.2">
      <c r="U2396" s="205"/>
      <c r="V2396" s="205"/>
      <c r="W2396" s="205"/>
      <c r="X2396" s="205"/>
    </row>
    <row r="2397" spans="21:24" x14ac:dyDescent="0.2">
      <c r="U2397" s="205"/>
      <c r="V2397" s="205"/>
      <c r="W2397" s="205"/>
      <c r="X2397" s="205"/>
    </row>
    <row r="2398" spans="21:24" x14ac:dyDescent="0.2">
      <c r="U2398" s="205"/>
      <c r="V2398" s="205"/>
      <c r="W2398" s="205"/>
      <c r="X2398" s="205"/>
    </row>
    <row r="2399" spans="21:24" x14ac:dyDescent="0.2">
      <c r="U2399" s="205"/>
      <c r="V2399" s="205"/>
      <c r="W2399" s="205"/>
      <c r="X2399" s="205"/>
    </row>
    <row r="2400" spans="21:24" x14ac:dyDescent="0.2">
      <c r="U2400" s="205"/>
      <c r="V2400" s="205"/>
      <c r="W2400" s="205"/>
      <c r="X2400" s="205"/>
    </row>
    <row r="2401" spans="21:24" x14ac:dyDescent="0.2">
      <c r="U2401" s="205"/>
      <c r="V2401" s="205"/>
      <c r="W2401" s="205"/>
      <c r="X2401" s="205"/>
    </row>
    <row r="2402" spans="21:24" x14ac:dyDescent="0.2">
      <c r="U2402" s="205"/>
      <c r="V2402" s="205"/>
      <c r="W2402" s="205"/>
      <c r="X2402" s="205"/>
    </row>
    <row r="2403" spans="21:24" x14ac:dyDescent="0.2">
      <c r="U2403" s="205"/>
      <c r="V2403" s="205"/>
      <c r="W2403" s="205"/>
      <c r="X2403" s="205"/>
    </row>
    <row r="2404" spans="21:24" x14ac:dyDescent="0.2">
      <c r="U2404" s="205"/>
      <c r="V2404" s="205"/>
      <c r="W2404" s="205"/>
      <c r="X2404" s="205"/>
    </row>
    <row r="2405" spans="21:24" x14ac:dyDescent="0.2">
      <c r="U2405" s="205"/>
      <c r="V2405" s="205"/>
      <c r="W2405" s="205"/>
      <c r="X2405" s="205"/>
    </row>
    <row r="2406" spans="21:24" x14ac:dyDescent="0.2">
      <c r="U2406" s="205"/>
      <c r="V2406" s="205"/>
      <c r="W2406" s="205"/>
      <c r="X2406" s="205"/>
    </row>
    <row r="2407" spans="21:24" x14ac:dyDescent="0.2">
      <c r="U2407" s="205"/>
      <c r="V2407" s="205"/>
      <c r="W2407" s="205"/>
      <c r="X2407" s="205"/>
    </row>
    <row r="2408" spans="21:24" x14ac:dyDescent="0.2">
      <c r="U2408" s="205"/>
      <c r="V2408" s="205"/>
      <c r="W2408" s="205"/>
      <c r="X2408" s="205"/>
    </row>
    <row r="2409" spans="21:24" x14ac:dyDescent="0.2">
      <c r="U2409" s="205"/>
      <c r="V2409" s="205"/>
      <c r="W2409" s="205"/>
      <c r="X2409" s="205"/>
    </row>
    <row r="2410" spans="21:24" x14ac:dyDescent="0.2">
      <c r="U2410" s="205"/>
      <c r="V2410" s="205"/>
      <c r="W2410" s="205"/>
      <c r="X2410" s="205"/>
    </row>
    <row r="2411" spans="21:24" x14ac:dyDescent="0.2">
      <c r="U2411" s="205"/>
      <c r="V2411" s="205"/>
      <c r="W2411" s="205"/>
      <c r="X2411" s="205"/>
    </row>
    <row r="2412" spans="21:24" x14ac:dyDescent="0.2">
      <c r="U2412" s="205"/>
      <c r="V2412" s="205"/>
      <c r="W2412" s="205"/>
      <c r="X2412" s="205"/>
    </row>
    <row r="2413" spans="21:24" x14ac:dyDescent="0.2">
      <c r="U2413" s="205"/>
      <c r="V2413" s="205"/>
      <c r="W2413" s="205"/>
      <c r="X2413" s="205"/>
    </row>
    <row r="2414" spans="21:24" x14ac:dyDescent="0.2">
      <c r="U2414" s="205"/>
      <c r="V2414" s="205"/>
      <c r="W2414" s="205"/>
      <c r="X2414" s="205"/>
    </row>
    <row r="2415" spans="21:24" x14ac:dyDescent="0.2">
      <c r="U2415" s="205"/>
      <c r="V2415" s="205"/>
      <c r="W2415" s="205"/>
      <c r="X2415" s="205"/>
    </row>
    <row r="2416" spans="21:24" x14ac:dyDescent="0.2">
      <c r="U2416" s="205"/>
      <c r="V2416" s="205"/>
      <c r="W2416" s="205"/>
      <c r="X2416" s="205"/>
    </row>
    <row r="2417" spans="21:24" x14ac:dyDescent="0.2">
      <c r="U2417" s="205"/>
      <c r="V2417" s="205"/>
      <c r="W2417" s="205"/>
      <c r="X2417" s="205"/>
    </row>
    <row r="2418" spans="21:24" x14ac:dyDescent="0.2">
      <c r="U2418" s="205"/>
      <c r="V2418" s="205"/>
      <c r="W2418" s="205"/>
      <c r="X2418" s="205"/>
    </row>
    <row r="2419" spans="21:24" x14ac:dyDescent="0.2">
      <c r="U2419" s="205"/>
      <c r="V2419" s="205"/>
      <c r="W2419" s="205"/>
      <c r="X2419" s="205"/>
    </row>
    <row r="2420" spans="21:24" x14ac:dyDescent="0.2">
      <c r="U2420" s="205"/>
      <c r="V2420" s="205"/>
      <c r="W2420" s="205"/>
      <c r="X2420" s="205"/>
    </row>
    <row r="2421" spans="21:24" x14ac:dyDescent="0.2">
      <c r="U2421" s="205"/>
      <c r="V2421" s="205"/>
      <c r="W2421" s="205"/>
      <c r="X2421" s="205"/>
    </row>
    <row r="2422" spans="21:24" x14ac:dyDescent="0.2">
      <c r="U2422" s="205"/>
      <c r="V2422" s="205"/>
      <c r="W2422" s="205"/>
      <c r="X2422" s="205"/>
    </row>
    <row r="2423" spans="21:24" x14ac:dyDescent="0.2">
      <c r="U2423" s="205"/>
      <c r="V2423" s="205"/>
      <c r="W2423" s="205"/>
      <c r="X2423" s="205"/>
    </row>
    <row r="2424" spans="21:24" x14ac:dyDescent="0.2">
      <c r="U2424" s="205"/>
      <c r="V2424" s="205"/>
      <c r="W2424" s="205"/>
      <c r="X2424" s="205"/>
    </row>
    <row r="2425" spans="21:24" x14ac:dyDescent="0.2">
      <c r="U2425" s="205"/>
      <c r="V2425" s="205"/>
      <c r="W2425" s="205"/>
      <c r="X2425" s="205"/>
    </row>
    <row r="2426" spans="21:24" x14ac:dyDescent="0.2">
      <c r="U2426" s="205"/>
      <c r="V2426" s="205"/>
      <c r="W2426" s="205"/>
      <c r="X2426" s="205"/>
    </row>
    <row r="2427" spans="21:24" x14ac:dyDescent="0.2">
      <c r="U2427" s="205"/>
      <c r="V2427" s="205"/>
      <c r="W2427" s="205"/>
      <c r="X2427" s="205"/>
    </row>
    <row r="2428" spans="21:24" x14ac:dyDescent="0.2">
      <c r="U2428" s="205"/>
      <c r="V2428" s="205"/>
      <c r="W2428" s="205"/>
      <c r="X2428" s="205"/>
    </row>
    <row r="2429" spans="21:24" x14ac:dyDescent="0.2">
      <c r="U2429" s="205"/>
      <c r="V2429" s="205"/>
      <c r="W2429" s="205"/>
      <c r="X2429" s="205"/>
    </row>
    <row r="2430" spans="21:24" x14ac:dyDescent="0.2">
      <c r="U2430" s="205"/>
      <c r="V2430" s="205"/>
      <c r="W2430" s="205"/>
      <c r="X2430" s="205"/>
    </row>
    <row r="2431" spans="21:24" x14ac:dyDescent="0.2">
      <c r="U2431" s="205"/>
      <c r="V2431" s="205"/>
      <c r="W2431" s="205"/>
      <c r="X2431" s="205"/>
    </row>
    <row r="2432" spans="21:24" x14ac:dyDescent="0.2">
      <c r="U2432" s="205"/>
      <c r="V2432" s="205"/>
      <c r="W2432" s="205"/>
      <c r="X2432" s="205"/>
    </row>
    <row r="2433" spans="21:24" x14ac:dyDescent="0.2">
      <c r="U2433" s="205"/>
      <c r="V2433" s="205"/>
      <c r="W2433" s="205"/>
      <c r="X2433" s="205"/>
    </row>
    <row r="2434" spans="21:24" x14ac:dyDescent="0.2">
      <c r="U2434" s="205"/>
      <c r="V2434" s="205"/>
      <c r="W2434" s="205"/>
      <c r="X2434" s="205"/>
    </row>
    <row r="2435" spans="21:24" x14ac:dyDescent="0.2">
      <c r="U2435" s="205"/>
      <c r="V2435" s="205"/>
      <c r="W2435" s="205"/>
      <c r="X2435" s="205"/>
    </row>
    <row r="2436" spans="21:24" x14ac:dyDescent="0.2">
      <c r="U2436" s="205"/>
      <c r="V2436" s="205"/>
      <c r="W2436" s="205"/>
      <c r="X2436" s="205"/>
    </row>
    <row r="2437" spans="21:24" x14ac:dyDescent="0.2">
      <c r="U2437" s="205"/>
      <c r="V2437" s="205"/>
      <c r="W2437" s="205"/>
      <c r="X2437" s="205"/>
    </row>
    <row r="2438" spans="21:24" x14ac:dyDescent="0.2">
      <c r="U2438" s="205"/>
      <c r="V2438" s="205"/>
      <c r="W2438" s="205"/>
      <c r="X2438" s="205"/>
    </row>
    <row r="2439" spans="21:24" x14ac:dyDescent="0.2">
      <c r="U2439" s="205"/>
      <c r="V2439" s="205"/>
      <c r="W2439" s="205"/>
      <c r="X2439" s="205"/>
    </row>
    <row r="2440" spans="21:24" x14ac:dyDescent="0.2">
      <c r="U2440" s="205"/>
      <c r="V2440" s="205"/>
      <c r="W2440" s="205"/>
      <c r="X2440" s="205"/>
    </row>
    <row r="2441" spans="21:24" x14ac:dyDescent="0.2">
      <c r="U2441" s="205"/>
      <c r="V2441" s="205"/>
      <c r="W2441" s="205"/>
      <c r="X2441" s="205"/>
    </row>
    <row r="2442" spans="21:24" x14ac:dyDescent="0.2">
      <c r="U2442" s="205"/>
      <c r="V2442" s="205"/>
      <c r="W2442" s="205"/>
      <c r="X2442" s="205"/>
    </row>
    <row r="2443" spans="21:24" x14ac:dyDescent="0.2">
      <c r="U2443" s="205"/>
      <c r="V2443" s="205"/>
      <c r="W2443" s="205"/>
      <c r="X2443" s="205"/>
    </row>
    <row r="2444" spans="21:24" x14ac:dyDescent="0.2">
      <c r="U2444" s="205"/>
      <c r="V2444" s="205"/>
      <c r="W2444" s="205"/>
      <c r="X2444" s="205"/>
    </row>
    <row r="2445" spans="21:24" x14ac:dyDescent="0.2">
      <c r="U2445" s="205"/>
      <c r="V2445" s="205"/>
      <c r="W2445" s="205"/>
      <c r="X2445" s="205"/>
    </row>
    <row r="2446" spans="21:24" x14ac:dyDescent="0.2">
      <c r="U2446" s="205"/>
      <c r="V2446" s="205"/>
      <c r="W2446" s="205"/>
      <c r="X2446" s="205"/>
    </row>
    <row r="2447" spans="21:24" x14ac:dyDescent="0.2">
      <c r="U2447" s="205"/>
      <c r="V2447" s="205"/>
      <c r="W2447" s="205"/>
      <c r="X2447" s="205"/>
    </row>
    <row r="2448" spans="21:24" x14ac:dyDescent="0.2">
      <c r="U2448" s="205"/>
      <c r="V2448" s="205"/>
      <c r="W2448" s="205"/>
      <c r="X2448" s="205"/>
    </row>
    <row r="2449" spans="21:24" x14ac:dyDescent="0.2">
      <c r="U2449" s="205"/>
      <c r="V2449" s="205"/>
      <c r="W2449" s="205"/>
      <c r="X2449" s="205"/>
    </row>
    <row r="2450" spans="21:24" x14ac:dyDescent="0.2">
      <c r="U2450" s="205"/>
      <c r="V2450" s="205"/>
      <c r="W2450" s="205"/>
      <c r="X2450" s="205"/>
    </row>
    <row r="2451" spans="21:24" x14ac:dyDescent="0.2">
      <c r="U2451" s="205"/>
      <c r="V2451" s="205"/>
      <c r="W2451" s="205"/>
      <c r="X2451" s="205"/>
    </row>
    <row r="2452" spans="21:24" x14ac:dyDescent="0.2">
      <c r="U2452" s="205"/>
      <c r="V2452" s="205"/>
      <c r="W2452" s="205"/>
      <c r="X2452" s="205"/>
    </row>
    <row r="2453" spans="21:24" x14ac:dyDescent="0.2">
      <c r="U2453" s="205"/>
      <c r="V2453" s="205"/>
      <c r="W2453" s="205"/>
      <c r="X2453" s="205"/>
    </row>
    <row r="2454" spans="21:24" x14ac:dyDescent="0.2">
      <c r="U2454" s="205"/>
      <c r="V2454" s="205"/>
      <c r="W2454" s="205"/>
      <c r="X2454" s="205"/>
    </row>
    <row r="2455" spans="21:24" x14ac:dyDescent="0.2">
      <c r="U2455" s="205"/>
      <c r="V2455" s="205"/>
      <c r="W2455" s="205"/>
      <c r="X2455" s="205"/>
    </row>
    <row r="2456" spans="21:24" x14ac:dyDescent="0.2">
      <c r="U2456" s="205"/>
      <c r="V2456" s="205"/>
      <c r="W2456" s="205"/>
      <c r="X2456" s="205"/>
    </row>
    <row r="2457" spans="21:24" x14ac:dyDescent="0.2">
      <c r="U2457" s="205"/>
      <c r="V2457" s="205"/>
      <c r="W2457" s="205"/>
      <c r="X2457" s="205"/>
    </row>
    <row r="2458" spans="21:24" x14ac:dyDescent="0.2">
      <c r="U2458" s="205"/>
      <c r="V2458" s="205"/>
      <c r="W2458" s="205"/>
      <c r="X2458" s="205"/>
    </row>
    <row r="2459" spans="21:24" x14ac:dyDescent="0.2">
      <c r="U2459" s="205"/>
      <c r="V2459" s="205"/>
      <c r="W2459" s="205"/>
      <c r="X2459" s="205"/>
    </row>
    <row r="2460" spans="21:24" x14ac:dyDescent="0.2">
      <c r="U2460" s="205"/>
      <c r="V2460" s="205"/>
      <c r="W2460" s="205"/>
      <c r="X2460" s="205"/>
    </row>
    <row r="2461" spans="21:24" x14ac:dyDescent="0.2">
      <c r="U2461" s="205"/>
      <c r="V2461" s="205"/>
      <c r="W2461" s="205"/>
      <c r="X2461" s="205"/>
    </row>
    <row r="2462" spans="21:24" x14ac:dyDescent="0.2">
      <c r="U2462" s="205"/>
      <c r="V2462" s="205"/>
      <c r="W2462" s="205"/>
      <c r="X2462" s="205"/>
    </row>
    <row r="2463" spans="21:24" x14ac:dyDescent="0.2">
      <c r="U2463" s="205"/>
      <c r="V2463" s="205"/>
      <c r="W2463" s="205"/>
      <c r="X2463" s="205"/>
    </row>
    <row r="2464" spans="21:24" x14ac:dyDescent="0.2">
      <c r="U2464" s="205"/>
      <c r="V2464" s="205"/>
      <c r="W2464" s="205"/>
      <c r="X2464" s="205"/>
    </row>
    <row r="2465" spans="21:24" x14ac:dyDescent="0.2">
      <c r="U2465" s="205"/>
      <c r="V2465" s="205"/>
      <c r="W2465" s="205"/>
      <c r="X2465" s="205"/>
    </row>
    <row r="2466" spans="21:24" x14ac:dyDescent="0.2">
      <c r="U2466" s="205"/>
      <c r="V2466" s="205"/>
      <c r="W2466" s="205"/>
      <c r="X2466" s="205"/>
    </row>
    <row r="2467" spans="21:24" x14ac:dyDescent="0.2">
      <c r="U2467" s="205"/>
      <c r="V2467" s="205"/>
      <c r="W2467" s="205"/>
      <c r="X2467" s="205"/>
    </row>
    <row r="2468" spans="21:24" x14ac:dyDescent="0.2">
      <c r="U2468" s="205"/>
      <c r="V2468" s="205"/>
      <c r="W2468" s="205"/>
      <c r="X2468" s="205"/>
    </row>
    <row r="2469" spans="21:24" x14ac:dyDescent="0.2">
      <c r="U2469" s="205"/>
      <c r="V2469" s="205"/>
      <c r="W2469" s="205"/>
      <c r="X2469" s="205"/>
    </row>
    <row r="2470" spans="21:24" x14ac:dyDescent="0.2">
      <c r="U2470" s="205"/>
      <c r="V2470" s="205"/>
      <c r="W2470" s="205"/>
      <c r="X2470" s="205"/>
    </row>
    <row r="2471" spans="21:24" x14ac:dyDescent="0.2">
      <c r="U2471" s="205"/>
      <c r="V2471" s="205"/>
      <c r="W2471" s="205"/>
      <c r="X2471" s="205"/>
    </row>
    <row r="2472" spans="21:24" x14ac:dyDescent="0.2">
      <c r="U2472" s="205"/>
      <c r="V2472" s="205"/>
      <c r="W2472" s="205"/>
      <c r="X2472" s="205"/>
    </row>
    <row r="2473" spans="21:24" x14ac:dyDescent="0.2">
      <c r="U2473" s="205"/>
      <c r="V2473" s="205"/>
      <c r="W2473" s="205"/>
      <c r="X2473" s="205"/>
    </row>
    <row r="2474" spans="21:24" x14ac:dyDescent="0.2">
      <c r="U2474" s="205"/>
      <c r="V2474" s="205"/>
      <c r="W2474" s="205"/>
      <c r="X2474" s="205"/>
    </row>
    <row r="2475" spans="21:24" x14ac:dyDescent="0.2">
      <c r="U2475" s="205"/>
      <c r="V2475" s="205"/>
      <c r="W2475" s="205"/>
      <c r="X2475" s="205"/>
    </row>
    <row r="2476" spans="21:24" x14ac:dyDescent="0.2">
      <c r="U2476" s="205"/>
      <c r="V2476" s="205"/>
      <c r="W2476" s="205"/>
      <c r="X2476" s="205"/>
    </row>
    <row r="2477" spans="21:24" x14ac:dyDescent="0.2">
      <c r="U2477" s="205"/>
      <c r="V2477" s="205"/>
      <c r="W2477" s="205"/>
      <c r="X2477" s="205"/>
    </row>
    <row r="2478" spans="21:24" x14ac:dyDescent="0.2">
      <c r="U2478" s="205"/>
      <c r="V2478" s="205"/>
      <c r="W2478" s="205"/>
      <c r="X2478" s="205"/>
    </row>
    <row r="2479" spans="21:24" x14ac:dyDescent="0.2">
      <c r="U2479" s="205"/>
      <c r="V2479" s="205"/>
      <c r="W2479" s="205"/>
      <c r="X2479" s="205"/>
    </row>
    <row r="2480" spans="21:24" x14ac:dyDescent="0.2">
      <c r="U2480" s="205"/>
      <c r="V2480" s="205"/>
      <c r="W2480" s="205"/>
      <c r="X2480" s="205"/>
    </row>
    <row r="2481" spans="21:24" x14ac:dyDescent="0.2">
      <c r="U2481" s="205"/>
      <c r="V2481" s="205"/>
      <c r="W2481" s="205"/>
      <c r="X2481" s="205"/>
    </row>
    <row r="2482" spans="21:24" x14ac:dyDescent="0.2">
      <c r="U2482" s="205"/>
      <c r="V2482" s="205"/>
      <c r="W2482" s="205"/>
      <c r="X2482" s="205"/>
    </row>
    <row r="2483" spans="21:24" x14ac:dyDescent="0.2">
      <c r="U2483" s="205"/>
      <c r="V2483" s="205"/>
      <c r="W2483" s="205"/>
      <c r="X2483" s="205"/>
    </row>
    <row r="2484" spans="21:24" x14ac:dyDescent="0.2">
      <c r="U2484" s="205"/>
      <c r="V2484" s="205"/>
      <c r="W2484" s="205"/>
      <c r="X2484" s="205"/>
    </row>
    <row r="2485" spans="21:24" x14ac:dyDescent="0.2">
      <c r="U2485" s="205"/>
      <c r="V2485" s="205"/>
      <c r="W2485" s="205"/>
      <c r="X2485" s="205"/>
    </row>
    <row r="2486" spans="21:24" x14ac:dyDescent="0.2">
      <c r="U2486" s="205"/>
      <c r="V2486" s="205"/>
      <c r="W2486" s="205"/>
      <c r="X2486" s="205"/>
    </row>
    <row r="2487" spans="21:24" x14ac:dyDescent="0.2">
      <c r="U2487" s="205"/>
      <c r="V2487" s="205"/>
      <c r="W2487" s="205"/>
      <c r="X2487" s="205"/>
    </row>
    <row r="2488" spans="21:24" x14ac:dyDescent="0.2">
      <c r="U2488" s="205"/>
      <c r="V2488" s="205"/>
      <c r="W2488" s="205"/>
      <c r="X2488" s="205"/>
    </row>
    <row r="2489" spans="21:24" x14ac:dyDescent="0.2">
      <c r="U2489" s="205"/>
      <c r="V2489" s="205"/>
      <c r="W2489" s="205"/>
      <c r="X2489" s="205"/>
    </row>
    <row r="2490" spans="21:24" x14ac:dyDescent="0.2">
      <c r="U2490" s="205"/>
      <c r="V2490" s="205"/>
      <c r="W2490" s="205"/>
      <c r="X2490" s="205"/>
    </row>
    <row r="2491" spans="21:24" x14ac:dyDescent="0.2">
      <c r="U2491" s="205"/>
      <c r="V2491" s="205"/>
      <c r="W2491" s="205"/>
      <c r="X2491" s="205"/>
    </row>
    <row r="2492" spans="21:24" x14ac:dyDescent="0.2">
      <c r="U2492" s="205"/>
      <c r="V2492" s="205"/>
      <c r="W2492" s="205"/>
      <c r="X2492" s="205"/>
    </row>
    <row r="2493" spans="21:24" x14ac:dyDescent="0.2">
      <c r="U2493" s="205"/>
      <c r="V2493" s="205"/>
      <c r="W2493" s="205"/>
      <c r="X2493" s="205"/>
    </row>
    <row r="2494" spans="21:24" x14ac:dyDescent="0.2">
      <c r="U2494" s="205"/>
      <c r="V2494" s="205"/>
      <c r="W2494" s="205"/>
      <c r="X2494" s="205"/>
    </row>
    <row r="2495" spans="21:24" x14ac:dyDescent="0.2">
      <c r="U2495" s="205"/>
      <c r="V2495" s="205"/>
      <c r="W2495" s="205"/>
      <c r="X2495" s="205"/>
    </row>
    <row r="2496" spans="21:24" x14ac:dyDescent="0.2">
      <c r="U2496" s="205"/>
      <c r="V2496" s="205"/>
      <c r="W2496" s="205"/>
      <c r="X2496" s="205"/>
    </row>
    <row r="2497" spans="21:24" x14ac:dyDescent="0.2">
      <c r="U2497" s="205"/>
      <c r="V2497" s="205"/>
      <c r="W2497" s="205"/>
      <c r="X2497" s="205"/>
    </row>
    <row r="2498" spans="21:24" x14ac:dyDescent="0.2">
      <c r="U2498" s="205"/>
      <c r="V2498" s="205"/>
      <c r="W2498" s="205"/>
      <c r="X2498" s="205"/>
    </row>
    <row r="2499" spans="21:24" x14ac:dyDescent="0.2">
      <c r="U2499" s="205"/>
      <c r="V2499" s="205"/>
      <c r="W2499" s="205"/>
      <c r="X2499" s="205"/>
    </row>
    <row r="2500" spans="21:24" x14ac:dyDescent="0.2">
      <c r="U2500" s="205"/>
      <c r="V2500" s="205"/>
      <c r="W2500" s="205"/>
      <c r="X2500" s="205"/>
    </row>
    <row r="2501" spans="21:24" x14ac:dyDescent="0.2">
      <c r="U2501" s="205"/>
      <c r="V2501" s="205"/>
      <c r="W2501" s="205"/>
      <c r="X2501" s="205"/>
    </row>
    <row r="2502" spans="21:24" x14ac:dyDescent="0.2">
      <c r="U2502" s="205"/>
      <c r="V2502" s="205"/>
      <c r="W2502" s="205"/>
      <c r="X2502" s="205"/>
    </row>
    <row r="2503" spans="21:24" x14ac:dyDescent="0.2">
      <c r="U2503" s="205"/>
      <c r="V2503" s="205"/>
      <c r="W2503" s="205"/>
      <c r="X2503" s="205"/>
    </row>
    <row r="2504" spans="21:24" x14ac:dyDescent="0.2">
      <c r="U2504" s="205"/>
      <c r="V2504" s="205"/>
      <c r="W2504" s="205"/>
      <c r="X2504" s="205"/>
    </row>
    <row r="2505" spans="21:24" x14ac:dyDescent="0.2">
      <c r="U2505" s="205"/>
      <c r="V2505" s="205"/>
      <c r="W2505" s="205"/>
      <c r="X2505" s="205"/>
    </row>
    <row r="2506" spans="21:24" x14ac:dyDescent="0.2">
      <c r="U2506" s="205"/>
      <c r="V2506" s="205"/>
      <c r="W2506" s="205"/>
      <c r="X2506" s="205"/>
    </row>
    <row r="2507" spans="21:24" x14ac:dyDescent="0.2">
      <c r="U2507" s="205"/>
      <c r="V2507" s="205"/>
      <c r="W2507" s="205"/>
      <c r="X2507" s="205"/>
    </row>
    <row r="2508" spans="21:24" x14ac:dyDescent="0.2">
      <c r="U2508" s="205"/>
      <c r="V2508" s="205"/>
      <c r="W2508" s="205"/>
      <c r="X2508" s="205"/>
    </row>
    <row r="2509" spans="21:24" x14ac:dyDescent="0.2">
      <c r="U2509" s="205"/>
      <c r="V2509" s="205"/>
      <c r="W2509" s="205"/>
      <c r="X2509" s="205"/>
    </row>
    <row r="2510" spans="21:24" x14ac:dyDescent="0.2">
      <c r="U2510" s="205"/>
      <c r="V2510" s="205"/>
      <c r="W2510" s="205"/>
      <c r="X2510" s="205"/>
    </row>
    <row r="2511" spans="21:24" x14ac:dyDescent="0.2">
      <c r="U2511" s="205"/>
      <c r="V2511" s="205"/>
      <c r="W2511" s="205"/>
      <c r="X2511" s="205"/>
    </row>
    <row r="2512" spans="21:24" x14ac:dyDescent="0.2">
      <c r="U2512" s="205"/>
      <c r="V2512" s="205"/>
      <c r="W2512" s="205"/>
      <c r="X2512" s="205"/>
    </row>
    <row r="2513" spans="21:24" x14ac:dyDescent="0.2">
      <c r="U2513" s="205"/>
      <c r="V2513" s="205"/>
      <c r="W2513" s="205"/>
      <c r="X2513" s="205"/>
    </row>
    <row r="2514" spans="21:24" x14ac:dyDescent="0.2">
      <c r="U2514" s="205"/>
      <c r="V2514" s="205"/>
      <c r="W2514" s="205"/>
      <c r="X2514" s="205"/>
    </row>
    <row r="2515" spans="21:24" x14ac:dyDescent="0.2">
      <c r="U2515" s="205"/>
      <c r="V2515" s="205"/>
      <c r="W2515" s="205"/>
      <c r="X2515" s="205"/>
    </row>
    <row r="2516" spans="21:24" x14ac:dyDescent="0.2">
      <c r="U2516" s="205"/>
      <c r="V2516" s="205"/>
      <c r="W2516" s="205"/>
      <c r="X2516" s="205"/>
    </row>
    <row r="2517" spans="21:24" x14ac:dyDescent="0.2">
      <c r="U2517" s="205"/>
      <c r="V2517" s="205"/>
      <c r="W2517" s="205"/>
      <c r="X2517" s="205"/>
    </row>
    <row r="2518" spans="21:24" x14ac:dyDescent="0.2">
      <c r="U2518" s="205"/>
      <c r="V2518" s="205"/>
      <c r="W2518" s="205"/>
      <c r="X2518" s="205"/>
    </row>
    <row r="2519" spans="21:24" x14ac:dyDescent="0.2">
      <c r="U2519" s="205"/>
      <c r="V2519" s="205"/>
      <c r="W2519" s="205"/>
      <c r="X2519" s="205"/>
    </row>
    <row r="2520" spans="21:24" x14ac:dyDescent="0.2">
      <c r="U2520" s="205"/>
      <c r="V2520" s="205"/>
      <c r="W2520" s="205"/>
      <c r="X2520" s="205"/>
    </row>
    <row r="2521" spans="21:24" x14ac:dyDescent="0.2">
      <c r="U2521" s="205"/>
      <c r="V2521" s="205"/>
      <c r="W2521" s="205"/>
      <c r="X2521" s="205"/>
    </row>
    <row r="2522" spans="21:24" x14ac:dyDescent="0.2">
      <c r="U2522" s="205"/>
      <c r="V2522" s="205"/>
      <c r="W2522" s="205"/>
      <c r="X2522" s="205"/>
    </row>
    <row r="2523" spans="21:24" x14ac:dyDescent="0.2">
      <c r="U2523" s="205"/>
      <c r="V2523" s="205"/>
      <c r="W2523" s="205"/>
      <c r="X2523" s="205"/>
    </row>
    <row r="2524" spans="21:24" x14ac:dyDescent="0.2">
      <c r="U2524" s="205"/>
      <c r="V2524" s="205"/>
      <c r="W2524" s="205"/>
      <c r="X2524" s="205"/>
    </row>
    <row r="2525" spans="21:24" x14ac:dyDescent="0.2">
      <c r="U2525" s="205"/>
      <c r="V2525" s="205"/>
      <c r="W2525" s="205"/>
      <c r="X2525" s="205"/>
    </row>
    <row r="2526" spans="21:24" x14ac:dyDescent="0.2">
      <c r="U2526" s="205"/>
      <c r="V2526" s="205"/>
      <c r="W2526" s="205"/>
      <c r="X2526" s="205"/>
    </row>
    <row r="2527" spans="21:24" x14ac:dyDescent="0.2">
      <c r="U2527" s="205"/>
      <c r="V2527" s="205"/>
      <c r="W2527" s="205"/>
      <c r="X2527" s="205"/>
    </row>
    <row r="2528" spans="21:24" x14ac:dyDescent="0.2">
      <c r="U2528" s="205"/>
      <c r="V2528" s="205"/>
      <c r="W2528" s="205"/>
      <c r="X2528" s="205"/>
    </row>
    <row r="2529" spans="21:24" x14ac:dyDescent="0.2">
      <c r="U2529" s="205"/>
      <c r="V2529" s="205"/>
      <c r="W2529" s="205"/>
      <c r="X2529" s="205"/>
    </row>
    <row r="2530" spans="21:24" x14ac:dyDescent="0.2">
      <c r="U2530" s="205"/>
      <c r="V2530" s="205"/>
      <c r="W2530" s="205"/>
      <c r="X2530" s="205"/>
    </row>
    <row r="2531" spans="21:24" x14ac:dyDescent="0.2">
      <c r="U2531" s="205"/>
      <c r="V2531" s="205"/>
      <c r="W2531" s="205"/>
      <c r="X2531" s="205"/>
    </row>
    <row r="2532" spans="21:24" x14ac:dyDescent="0.2">
      <c r="U2532" s="205"/>
      <c r="V2532" s="205"/>
      <c r="W2532" s="205"/>
      <c r="X2532" s="205"/>
    </row>
    <row r="2533" spans="21:24" x14ac:dyDescent="0.2">
      <c r="U2533" s="205"/>
      <c r="V2533" s="205"/>
      <c r="W2533" s="205"/>
      <c r="X2533" s="205"/>
    </row>
    <row r="2534" spans="21:24" x14ac:dyDescent="0.2">
      <c r="U2534" s="205"/>
      <c r="V2534" s="205"/>
      <c r="W2534" s="205"/>
      <c r="X2534" s="205"/>
    </row>
    <row r="2535" spans="21:24" x14ac:dyDescent="0.2">
      <c r="U2535" s="205"/>
      <c r="V2535" s="205"/>
      <c r="W2535" s="205"/>
      <c r="X2535" s="205"/>
    </row>
    <row r="2536" spans="21:24" x14ac:dyDescent="0.2">
      <c r="U2536" s="205"/>
      <c r="V2536" s="205"/>
      <c r="W2536" s="205"/>
      <c r="X2536" s="205"/>
    </row>
    <row r="2537" spans="21:24" x14ac:dyDescent="0.2">
      <c r="U2537" s="205"/>
      <c r="V2537" s="205"/>
      <c r="W2537" s="205"/>
      <c r="X2537" s="205"/>
    </row>
    <row r="2538" spans="21:24" x14ac:dyDescent="0.2">
      <c r="U2538" s="205"/>
      <c r="V2538" s="205"/>
      <c r="W2538" s="205"/>
      <c r="X2538" s="205"/>
    </row>
    <row r="2539" spans="21:24" x14ac:dyDescent="0.2">
      <c r="U2539" s="205"/>
      <c r="V2539" s="205"/>
      <c r="W2539" s="205"/>
      <c r="X2539" s="205"/>
    </row>
    <row r="2540" spans="21:24" x14ac:dyDescent="0.2">
      <c r="U2540" s="205"/>
      <c r="V2540" s="205"/>
      <c r="W2540" s="205"/>
      <c r="X2540" s="205"/>
    </row>
    <row r="2541" spans="21:24" x14ac:dyDescent="0.2">
      <c r="U2541" s="205"/>
      <c r="V2541" s="205"/>
      <c r="W2541" s="205"/>
      <c r="X2541" s="205"/>
    </row>
    <row r="2542" spans="21:24" x14ac:dyDescent="0.2">
      <c r="U2542" s="205"/>
      <c r="V2542" s="205"/>
      <c r="W2542" s="205"/>
      <c r="X2542" s="205"/>
    </row>
    <row r="2543" spans="21:24" x14ac:dyDescent="0.2">
      <c r="U2543" s="205"/>
      <c r="V2543" s="205"/>
      <c r="W2543" s="205"/>
      <c r="X2543" s="205"/>
    </row>
    <row r="2544" spans="21:24" x14ac:dyDescent="0.2">
      <c r="U2544" s="205"/>
      <c r="V2544" s="205"/>
      <c r="W2544" s="205"/>
      <c r="X2544" s="205"/>
    </row>
    <row r="2545" spans="21:24" x14ac:dyDescent="0.2">
      <c r="U2545" s="205"/>
      <c r="V2545" s="205"/>
      <c r="W2545" s="205"/>
      <c r="X2545" s="205"/>
    </row>
    <row r="2546" spans="21:24" x14ac:dyDescent="0.2">
      <c r="U2546" s="205"/>
      <c r="V2546" s="205"/>
      <c r="W2546" s="205"/>
      <c r="X2546" s="205"/>
    </row>
    <row r="2547" spans="21:24" x14ac:dyDescent="0.2">
      <c r="U2547" s="205"/>
      <c r="V2547" s="205"/>
      <c r="W2547" s="205"/>
      <c r="X2547" s="205"/>
    </row>
    <row r="2548" spans="21:24" x14ac:dyDescent="0.2">
      <c r="U2548" s="205"/>
      <c r="V2548" s="205"/>
      <c r="W2548" s="205"/>
      <c r="X2548" s="205"/>
    </row>
    <row r="2549" spans="21:24" x14ac:dyDescent="0.2">
      <c r="U2549" s="205"/>
      <c r="V2549" s="205"/>
      <c r="W2549" s="205"/>
      <c r="X2549" s="205"/>
    </row>
    <row r="2550" spans="21:24" x14ac:dyDescent="0.2">
      <c r="U2550" s="205"/>
      <c r="V2550" s="205"/>
      <c r="W2550" s="205"/>
      <c r="X2550" s="205"/>
    </row>
    <row r="2551" spans="21:24" x14ac:dyDescent="0.2">
      <c r="U2551" s="205"/>
      <c r="V2551" s="205"/>
      <c r="W2551" s="205"/>
      <c r="X2551" s="205"/>
    </row>
    <row r="2552" spans="21:24" x14ac:dyDescent="0.2">
      <c r="U2552" s="205"/>
      <c r="V2552" s="205"/>
      <c r="W2552" s="205"/>
      <c r="X2552" s="205"/>
    </row>
    <row r="2553" spans="21:24" x14ac:dyDescent="0.2">
      <c r="U2553" s="205"/>
      <c r="V2553" s="205"/>
      <c r="W2553" s="205"/>
      <c r="X2553" s="205"/>
    </row>
    <row r="2554" spans="21:24" x14ac:dyDescent="0.2">
      <c r="U2554" s="205"/>
      <c r="V2554" s="205"/>
      <c r="W2554" s="205"/>
      <c r="X2554" s="205"/>
    </row>
    <row r="2555" spans="21:24" x14ac:dyDescent="0.2">
      <c r="U2555" s="205"/>
      <c r="V2555" s="205"/>
      <c r="W2555" s="205"/>
      <c r="X2555" s="205"/>
    </row>
    <row r="2556" spans="21:24" x14ac:dyDescent="0.2">
      <c r="U2556" s="205"/>
      <c r="V2556" s="205"/>
      <c r="W2556" s="205"/>
      <c r="X2556" s="205"/>
    </row>
    <row r="2557" spans="21:24" x14ac:dyDescent="0.2">
      <c r="U2557" s="205"/>
      <c r="V2557" s="205"/>
      <c r="W2557" s="205"/>
      <c r="X2557" s="205"/>
    </row>
    <row r="2558" spans="21:24" x14ac:dyDescent="0.2">
      <c r="U2558" s="205"/>
      <c r="V2558" s="205"/>
      <c r="W2558" s="205"/>
      <c r="X2558" s="205"/>
    </row>
    <row r="2559" spans="21:24" x14ac:dyDescent="0.2">
      <c r="U2559" s="205"/>
      <c r="V2559" s="205"/>
      <c r="W2559" s="205"/>
      <c r="X2559" s="205"/>
    </row>
    <row r="2560" spans="21:24" x14ac:dyDescent="0.2">
      <c r="U2560" s="205"/>
      <c r="V2560" s="205"/>
      <c r="W2560" s="205"/>
      <c r="X2560" s="205"/>
    </row>
    <row r="2561" spans="21:24" x14ac:dyDescent="0.2">
      <c r="U2561" s="205"/>
      <c r="V2561" s="205"/>
      <c r="W2561" s="205"/>
      <c r="X2561" s="205"/>
    </row>
    <row r="2562" spans="21:24" x14ac:dyDescent="0.2">
      <c r="U2562" s="205"/>
      <c r="V2562" s="205"/>
      <c r="W2562" s="205"/>
      <c r="X2562" s="205"/>
    </row>
    <row r="2563" spans="21:24" x14ac:dyDescent="0.2">
      <c r="U2563" s="205"/>
      <c r="V2563" s="205"/>
      <c r="W2563" s="205"/>
      <c r="X2563" s="205"/>
    </row>
    <row r="2564" spans="21:24" x14ac:dyDescent="0.2">
      <c r="U2564" s="205"/>
      <c r="V2564" s="205"/>
      <c r="W2564" s="205"/>
      <c r="X2564" s="205"/>
    </row>
    <row r="2565" spans="21:24" x14ac:dyDescent="0.2">
      <c r="U2565" s="205"/>
      <c r="V2565" s="205"/>
      <c r="W2565" s="205"/>
      <c r="X2565" s="205"/>
    </row>
    <row r="2566" spans="21:24" x14ac:dyDescent="0.2">
      <c r="U2566" s="205"/>
      <c r="V2566" s="205"/>
      <c r="W2566" s="205"/>
      <c r="X2566" s="205"/>
    </row>
    <row r="2567" spans="21:24" x14ac:dyDescent="0.2">
      <c r="U2567" s="205"/>
      <c r="V2567" s="205"/>
      <c r="W2567" s="205"/>
      <c r="X2567" s="205"/>
    </row>
    <row r="2568" spans="21:24" x14ac:dyDescent="0.2">
      <c r="U2568" s="205"/>
      <c r="V2568" s="205"/>
      <c r="W2568" s="205"/>
      <c r="X2568" s="205"/>
    </row>
    <row r="2569" spans="21:24" x14ac:dyDescent="0.2">
      <c r="U2569" s="205"/>
      <c r="V2569" s="205"/>
      <c r="W2569" s="205"/>
      <c r="X2569" s="205"/>
    </row>
    <row r="2570" spans="21:24" x14ac:dyDescent="0.2">
      <c r="U2570" s="205"/>
      <c r="V2570" s="205"/>
      <c r="W2570" s="205"/>
      <c r="X2570" s="205"/>
    </row>
    <row r="2571" spans="21:24" x14ac:dyDescent="0.2">
      <c r="U2571" s="205"/>
      <c r="V2571" s="205"/>
      <c r="W2571" s="205"/>
      <c r="X2571" s="205"/>
    </row>
    <row r="2572" spans="21:24" x14ac:dyDescent="0.2">
      <c r="U2572" s="205"/>
      <c r="V2572" s="205"/>
      <c r="W2572" s="205"/>
      <c r="X2572" s="205"/>
    </row>
    <row r="2573" spans="21:24" x14ac:dyDescent="0.2">
      <c r="U2573" s="205"/>
      <c r="V2573" s="205"/>
      <c r="W2573" s="205"/>
      <c r="X2573" s="205"/>
    </row>
    <row r="2574" spans="21:24" x14ac:dyDescent="0.2">
      <c r="U2574" s="205"/>
      <c r="V2574" s="205"/>
      <c r="W2574" s="205"/>
      <c r="X2574" s="205"/>
    </row>
    <row r="2575" spans="21:24" x14ac:dyDescent="0.2">
      <c r="U2575" s="205"/>
      <c r="V2575" s="205"/>
      <c r="W2575" s="205"/>
      <c r="X2575" s="205"/>
    </row>
    <row r="2576" spans="21:24" x14ac:dyDescent="0.2">
      <c r="U2576" s="205"/>
      <c r="V2576" s="205"/>
      <c r="W2576" s="205"/>
      <c r="X2576" s="205"/>
    </row>
    <row r="2577" spans="21:24" x14ac:dyDescent="0.2">
      <c r="U2577" s="205"/>
      <c r="V2577" s="205"/>
      <c r="W2577" s="205"/>
      <c r="X2577" s="205"/>
    </row>
    <row r="2578" spans="21:24" x14ac:dyDescent="0.2">
      <c r="U2578" s="205"/>
      <c r="V2578" s="205"/>
      <c r="W2578" s="205"/>
      <c r="X2578" s="205"/>
    </row>
    <row r="2579" spans="21:24" x14ac:dyDescent="0.2">
      <c r="U2579" s="205"/>
      <c r="V2579" s="205"/>
      <c r="W2579" s="205"/>
      <c r="X2579" s="205"/>
    </row>
    <row r="2580" spans="21:24" x14ac:dyDescent="0.2">
      <c r="U2580" s="205"/>
      <c r="V2580" s="205"/>
      <c r="W2580" s="205"/>
      <c r="X2580" s="205"/>
    </row>
    <row r="2581" spans="21:24" x14ac:dyDescent="0.2">
      <c r="U2581" s="205"/>
      <c r="V2581" s="205"/>
      <c r="W2581" s="205"/>
      <c r="X2581" s="205"/>
    </row>
    <row r="2582" spans="21:24" x14ac:dyDescent="0.2">
      <c r="U2582" s="205"/>
      <c r="V2582" s="205"/>
      <c r="W2582" s="205"/>
      <c r="X2582" s="205"/>
    </row>
    <row r="2583" spans="21:24" x14ac:dyDescent="0.2">
      <c r="U2583" s="205"/>
      <c r="V2583" s="205"/>
      <c r="W2583" s="205"/>
      <c r="X2583" s="205"/>
    </row>
    <row r="2584" spans="21:24" x14ac:dyDescent="0.2">
      <c r="U2584" s="205"/>
      <c r="V2584" s="205"/>
      <c r="W2584" s="205"/>
      <c r="X2584" s="205"/>
    </row>
    <row r="2585" spans="21:24" x14ac:dyDescent="0.2">
      <c r="U2585" s="205"/>
      <c r="V2585" s="205"/>
      <c r="W2585" s="205"/>
      <c r="X2585" s="205"/>
    </row>
    <row r="2586" spans="21:24" x14ac:dyDescent="0.2">
      <c r="U2586" s="205"/>
      <c r="V2586" s="205"/>
      <c r="W2586" s="205"/>
      <c r="X2586" s="205"/>
    </row>
    <row r="2587" spans="21:24" x14ac:dyDescent="0.2">
      <c r="U2587" s="205"/>
      <c r="V2587" s="205"/>
      <c r="W2587" s="205"/>
      <c r="X2587" s="205"/>
    </row>
    <row r="2588" spans="21:24" x14ac:dyDescent="0.2">
      <c r="U2588" s="205"/>
      <c r="V2588" s="205"/>
      <c r="W2588" s="205"/>
      <c r="X2588" s="205"/>
    </row>
    <row r="2589" spans="21:24" x14ac:dyDescent="0.2">
      <c r="U2589" s="205"/>
      <c r="V2589" s="205"/>
      <c r="W2589" s="205"/>
      <c r="X2589" s="205"/>
    </row>
    <row r="2590" spans="21:24" x14ac:dyDescent="0.2">
      <c r="U2590" s="205"/>
      <c r="V2590" s="205"/>
      <c r="W2590" s="205"/>
      <c r="X2590" s="205"/>
    </row>
    <row r="2591" spans="21:24" x14ac:dyDescent="0.2">
      <c r="U2591" s="205"/>
      <c r="V2591" s="205"/>
      <c r="W2591" s="205"/>
      <c r="X2591" s="205"/>
    </row>
    <row r="2592" spans="21:24" x14ac:dyDescent="0.2">
      <c r="U2592" s="205"/>
      <c r="V2592" s="205"/>
      <c r="W2592" s="205"/>
      <c r="X2592" s="205"/>
    </row>
    <row r="2593" spans="21:24" x14ac:dyDescent="0.2">
      <c r="U2593" s="205"/>
      <c r="V2593" s="205"/>
      <c r="W2593" s="205"/>
      <c r="X2593" s="205"/>
    </row>
    <row r="2594" spans="21:24" x14ac:dyDescent="0.2">
      <c r="U2594" s="205"/>
      <c r="V2594" s="205"/>
      <c r="W2594" s="205"/>
      <c r="X2594" s="205"/>
    </row>
    <row r="2595" spans="21:24" x14ac:dyDescent="0.2">
      <c r="U2595" s="205"/>
      <c r="V2595" s="205"/>
      <c r="W2595" s="205"/>
      <c r="X2595" s="205"/>
    </row>
    <row r="2596" spans="21:24" x14ac:dyDescent="0.2">
      <c r="U2596" s="205"/>
      <c r="V2596" s="205"/>
      <c r="W2596" s="205"/>
      <c r="X2596" s="205"/>
    </row>
    <row r="2597" spans="21:24" x14ac:dyDescent="0.2">
      <c r="U2597" s="205"/>
      <c r="V2597" s="205"/>
      <c r="W2597" s="205"/>
      <c r="X2597" s="205"/>
    </row>
    <row r="2598" spans="21:24" x14ac:dyDescent="0.2">
      <c r="U2598" s="205"/>
      <c r="V2598" s="205"/>
      <c r="W2598" s="205"/>
      <c r="X2598" s="205"/>
    </row>
    <row r="2599" spans="21:24" x14ac:dyDescent="0.2">
      <c r="U2599" s="205"/>
      <c r="V2599" s="205"/>
      <c r="W2599" s="205"/>
      <c r="X2599" s="205"/>
    </row>
    <row r="2600" spans="21:24" x14ac:dyDescent="0.2">
      <c r="U2600" s="205"/>
      <c r="V2600" s="205"/>
      <c r="W2600" s="205"/>
      <c r="X2600" s="205"/>
    </row>
    <row r="2601" spans="21:24" x14ac:dyDescent="0.2">
      <c r="U2601" s="205"/>
      <c r="V2601" s="205"/>
      <c r="W2601" s="205"/>
      <c r="X2601" s="205"/>
    </row>
    <row r="2602" spans="21:24" x14ac:dyDescent="0.2">
      <c r="U2602" s="205"/>
      <c r="V2602" s="205"/>
      <c r="W2602" s="205"/>
      <c r="X2602" s="205"/>
    </row>
    <row r="2603" spans="21:24" x14ac:dyDescent="0.2">
      <c r="U2603" s="205"/>
      <c r="V2603" s="205"/>
      <c r="W2603" s="205"/>
      <c r="X2603" s="205"/>
    </row>
    <row r="2604" spans="21:24" x14ac:dyDescent="0.2">
      <c r="U2604" s="205"/>
      <c r="V2604" s="205"/>
      <c r="W2604" s="205"/>
      <c r="X2604" s="205"/>
    </row>
    <row r="2605" spans="21:24" x14ac:dyDescent="0.2">
      <c r="U2605" s="205"/>
      <c r="V2605" s="205"/>
      <c r="W2605" s="205"/>
      <c r="X2605" s="205"/>
    </row>
    <row r="2606" spans="21:24" x14ac:dyDescent="0.2">
      <c r="U2606" s="205"/>
      <c r="V2606" s="205"/>
      <c r="W2606" s="205"/>
      <c r="X2606" s="205"/>
    </row>
    <row r="2607" spans="21:24" x14ac:dyDescent="0.2">
      <c r="U2607" s="205"/>
      <c r="V2607" s="205"/>
      <c r="W2607" s="205"/>
      <c r="X2607" s="205"/>
    </row>
    <row r="2608" spans="21:24" x14ac:dyDescent="0.2">
      <c r="U2608" s="205"/>
      <c r="V2608" s="205"/>
      <c r="W2608" s="205"/>
      <c r="X2608" s="205"/>
    </row>
    <row r="2609" spans="21:24" x14ac:dyDescent="0.2">
      <c r="U2609" s="205"/>
      <c r="V2609" s="205"/>
      <c r="W2609" s="205"/>
      <c r="X2609" s="205"/>
    </row>
    <row r="2610" spans="21:24" x14ac:dyDescent="0.2">
      <c r="U2610" s="205"/>
      <c r="V2610" s="205"/>
      <c r="W2610" s="205"/>
      <c r="X2610" s="205"/>
    </row>
    <row r="2611" spans="21:24" x14ac:dyDescent="0.2">
      <c r="U2611" s="205"/>
      <c r="V2611" s="205"/>
      <c r="W2611" s="205"/>
      <c r="X2611" s="205"/>
    </row>
    <row r="2612" spans="21:24" x14ac:dyDescent="0.2">
      <c r="U2612" s="205"/>
      <c r="V2612" s="205"/>
      <c r="W2612" s="205"/>
      <c r="X2612" s="205"/>
    </row>
    <row r="2613" spans="21:24" x14ac:dyDescent="0.2">
      <c r="U2613" s="205"/>
      <c r="V2613" s="205"/>
      <c r="W2613" s="205"/>
      <c r="X2613" s="205"/>
    </row>
    <row r="2614" spans="21:24" x14ac:dyDescent="0.2">
      <c r="U2614" s="205"/>
      <c r="V2614" s="205"/>
      <c r="W2614" s="205"/>
      <c r="X2614" s="205"/>
    </row>
    <row r="2615" spans="21:24" x14ac:dyDescent="0.2">
      <c r="U2615" s="205"/>
      <c r="V2615" s="205"/>
      <c r="W2615" s="205"/>
      <c r="X2615" s="205"/>
    </row>
    <row r="2616" spans="21:24" x14ac:dyDescent="0.2">
      <c r="U2616" s="205"/>
      <c r="V2616" s="205"/>
      <c r="W2616" s="205"/>
      <c r="X2616" s="205"/>
    </row>
    <row r="2617" spans="21:24" x14ac:dyDescent="0.2">
      <c r="U2617" s="205"/>
      <c r="V2617" s="205"/>
      <c r="W2617" s="205"/>
      <c r="X2617" s="205"/>
    </row>
    <row r="2618" spans="21:24" x14ac:dyDescent="0.2">
      <c r="U2618" s="205"/>
      <c r="V2618" s="205"/>
      <c r="W2618" s="205"/>
      <c r="X2618" s="205"/>
    </row>
    <row r="2619" spans="21:24" x14ac:dyDescent="0.2">
      <c r="U2619" s="205"/>
      <c r="V2619" s="205"/>
      <c r="W2619" s="205"/>
      <c r="X2619" s="205"/>
    </row>
    <row r="2620" spans="21:24" x14ac:dyDescent="0.2">
      <c r="U2620" s="205"/>
      <c r="V2620" s="205"/>
      <c r="W2620" s="205"/>
      <c r="X2620" s="205"/>
    </row>
    <row r="2621" spans="21:24" x14ac:dyDescent="0.2">
      <c r="U2621" s="205"/>
      <c r="V2621" s="205"/>
      <c r="W2621" s="205"/>
      <c r="X2621" s="205"/>
    </row>
    <row r="2622" spans="21:24" x14ac:dyDescent="0.2">
      <c r="U2622" s="205"/>
      <c r="V2622" s="205"/>
      <c r="W2622" s="205"/>
      <c r="X2622" s="205"/>
    </row>
    <row r="2623" spans="21:24" x14ac:dyDescent="0.2">
      <c r="U2623" s="205"/>
      <c r="V2623" s="205"/>
      <c r="W2623" s="205"/>
      <c r="X2623" s="205"/>
    </row>
    <row r="2624" spans="21:24" x14ac:dyDescent="0.2">
      <c r="U2624" s="205"/>
      <c r="V2624" s="205"/>
      <c r="W2624" s="205"/>
      <c r="X2624" s="205"/>
    </row>
    <row r="2625" spans="21:24" x14ac:dyDescent="0.2">
      <c r="U2625" s="205"/>
      <c r="V2625" s="205"/>
      <c r="W2625" s="205"/>
      <c r="X2625" s="205"/>
    </row>
    <row r="2626" spans="21:24" x14ac:dyDescent="0.2">
      <c r="U2626" s="205"/>
      <c r="V2626" s="205"/>
      <c r="W2626" s="205"/>
      <c r="X2626" s="205"/>
    </row>
    <row r="2627" spans="21:24" x14ac:dyDescent="0.2">
      <c r="U2627" s="205"/>
      <c r="V2627" s="205"/>
      <c r="W2627" s="205"/>
      <c r="X2627" s="205"/>
    </row>
    <row r="2628" spans="21:24" x14ac:dyDescent="0.2">
      <c r="U2628" s="205"/>
      <c r="V2628" s="205"/>
      <c r="W2628" s="205"/>
      <c r="X2628" s="205"/>
    </row>
    <row r="2629" spans="21:24" x14ac:dyDescent="0.2">
      <c r="U2629" s="205"/>
      <c r="V2629" s="205"/>
      <c r="W2629" s="205"/>
      <c r="X2629" s="205"/>
    </row>
    <row r="2630" spans="21:24" x14ac:dyDescent="0.2">
      <c r="U2630" s="205"/>
      <c r="V2630" s="205"/>
      <c r="W2630" s="205"/>
      <c r="X2630" s="205"/>
    </row>
    <row r="2631" spans="21:24" x14ac:dyDescent="0.2">
      <c r="U2631" s="205"/>
      <c r="V2631" s="205"/>
      <c r="W2631" s="205"/>
      <c r="X2631" s="205"/>
    </row>
    <row r="2632" spans="21:24" x14ac:dyDescent="0.2">
      <c r="U2632" s="205"/>
      <c r="V2632" s="205"/>
      <c r="W2632" s="205"/>
      <c r="X2632" s="205"/>
    </row>
    <row r="2633" spans="21:24" x14ac:dyDescent="0.2">
      <c r="U2633" s="205"/>
      <c r="V2633" s="205"/>
      <c r="W2633" s="205"/>
      <c r="X2633" s="205"/>
    </row>
    <row r="2634" spans="21:24" x14ac:dyDescent="0.2">
      <c r="U2634" s="205"/>
      <c r="V2634" s="205"/>
      <c r="W2634" s="205"/>
      <c r="X2634" s="205"/>
    </row>
    <row r="2635" spans="21:24" x14ac:dyDescent="0.2">
      <c r="U2635" s="205"/>
      <c r="V2635" s="205"/>
      <c r="W2635" s="205"/>
      <c r="X2635" s="205"/>
    </row>
    <row r="2636" spans="21:24" x14ac:dyDescent="0.2">
      <c r="U2636" s="205"/>
      <c r="V2636" s="205"/>
      <c r="W2636" s="205"/>
      <c r="X2636" s="205"/>
    </row>
    <row r="2637" spans="21:24" x14ac:dyDescent="0.2">
      <c r="U2637" s="205"/>
      <c r="V2637" s="205"/>
      <c r="W2637" s="205"/>
      <c r="X2637" s="205"/>
    </row>
    <row r="2638" spans="21:24" x14ac:dyDescent="0.2">
      <c r="U2638" s="205"/>
      <c r="V2638" s="205"/>
      <c r="W2638" s="205"/>
      <c r="X2638" s="205"/>
    </row>
    <row r="2639" spans="21:24" x14ac:dyDescent="0.2">
      <c r="U2639" s="205"/>
      <c r="V2639" s="205"/>
      <c r="W2639" s="205"/>
      <c r="X2639" s="205"/>
    </row>
    <row r="2640" spans="21:24" x14ac:dyDescent="0.2">
      <c r="U2640" s="205"/>
      <c r="V2640" s="205"/>
      <c r="W2640" s="205"/>
      <c r="X2640" s="205"/>
    </row>
    <row r="2641" spans="21:24" x14ac:dyDescent="0.2">
      <c r="U2641" s="205"/>
      <c r="V2641" s="205"/>
      <c r="W2641" s="205"/>
      <c r="X2641" s="205"/>
    </row>
    <row r="2642" spans="21:24" x14ac:dyDescent="0.2">
      <c r="U2642" s="205"/>
      <c r="V2642" s="205"/>
      <c r="W2642" s="205"/>
      <c r="X2642" s="205"/>
    </row>
    <row r="2643" spans="21:24" x14ac:dyDescent="0.2">
      <c r="U2643" s="205"/>
      <c r="V2643" s="205"/>
      <c r="W2643" s="205"/>
      <c r="X2643" s="205"/>
    </row>
    <row r="2644" spans="21:24" x14ac:dyDescent="0.2">
      <c r="U2644" s="205"/>
      <c r="V2644" s="205"/>
      <c r="W2644" s="205"/>
      <c r="X2644" s="205"/>
    </row>
    <row r="2645" spans="21:24" x14ac:dyDescent="0.2">
      <c r="U2645" s="205"/>
      <c r="V2645" s="205"/>
      <c r="W2645" s="205"/>
      <c r="X2645" s="205"/>
    </row>
    <row r="2646" spans="21:24" x14ac:dyDescent="0.2">
      <c r="U2646" s="205"/>
      <c r="V2646" s="205"/>
      <c r="W2646" s="205"/>
      <c r="X2646" s="205"/>
    </row>
    <row r="2647" spans="21:24" x14ac:dyDescent="0.2">
      <c r="U2647" s="205"/>
      <c r="V2647" s="205"/>
      <c r="W2647" s="205"/>
      <c r="X2647" s="205"/>
    </row>
    <row r="2648" spans="21:24" x14ac:dyDescent="0.2">
      <c r="U2648" s="205"/>
      <c r="V2648" s="205"/>
      <c r="W2648" s="205"/>
      <c r="X2648" s="205"/>
    </row>
    <row r="2649" spans="21:24" x14ac:dyDescent="0.2">
      <c r="U2649" s="205"/>
      <c r="V2649" s="205"/>
      <c r="W2649" s="205"/>
      <c r="X2649" s="205"/>
    </row>
    <row r="2650" spans="21:24" x14ac:dyDescent="0.2">
      <c r="U2650" s="205"/>
      <c r="V2650" s="205"/>
      <c r="W2650" s="205"/>
      <c r="X2650" s="205"/>
    </row>
    <row r="2651" spans="21:24" x14ac:dyDescent="0.2">
      <c r="U2651" s="205"/>
      <c r="V2651" s="205"/>
      <c r="W2651" s="205"/>
      <c r="X2651" s="205"/>
    </row>
    <row r="2652" spans="21:24" x14ac:dyDescent="0.2">
      <c r="U2652" s="205"/>
      <c r="V2652" s="205"/>
      <c r="W2652" s="205"/>
      <c r="X2652" s="205"/>
    </row>
    <row r="2653" spans="21:24" x14ac:dyDescent="0.2">
      <c r="U2653" s="205"/>
      <c r="V2653" s="205"/>
      <c r="W2653" s="205"/>
      <c r="X2653" s="205"/>
    </row>
    <row r="2654" spans="21:24" x14ac:dyDescent="0.2">
      <c r="U2654" s="205"/>
      <c r="V2654" s="205"/>
      <c r="W2654" s="205"/>
      <c r="X2654" s="205"/>
    </row>
    <row r="2655" spans="21:24" x14ac:dyDescent="0.2">
      <c r="U2655" s="205"/>
      <c r="V2655" s="205"/>
      <c r="W2655" s="205"/>
      <c r="X2655" s="205"/>
    </row>
    <row r="2656" spans="21:24" x14ac:dyDescent="0.2">
      <c r="U2656" s="205"/>
      <c r="V2656" s="205"/>
      <c r="W2656" s="205"/>
      <c r="X2656" s="205"/>
    </row>
    <row r="2657" spans="21:24" x14ac:dyDescent="0.2">
      <c r="U2657" s="205"/>
      <c r="V2657" s="205"/>
      <c r="W2657" s="205"/>
      <c r="X2657" s="205"/>
    </row>
    <row r="2658" spans="21:24" x14ac:dyDescent="0.2">
      <c r="U2658" s="205"/>
      <c r="V2658" s="205"/>
      <c r="W2658" s="205"/>
      <c r="X2658" s="205"/>
    </row>
    <row r="2659" spans="21:24" x14ac:dyDescent="0.2">
      <c r="U2659" s="205"/>
      <c r="V2659" s="205"/>
      <c r="W2659" s="205"/>
      <c r="X2659" s="205"/>
    </row>
    <row r="2660" spans="21:24" x14ac:dyDescent="0.2">
      <c r="U2660" s="205"/>
      <c r="V2660" s="205"/>
      <c r="W2660" s="205"/>
      <c r="X2660" s="205"/>
    </row>
    <row r="2661" spans="21:24" x14ac:dyDescent="0.2">
      <c r="U2661" s="205"/>
      <c r="V2661" s="205"/>
      <c r="W2661" s="205"/>
      <c r="X2661" s="205"/>
    </row>
    <row r="2662" spans="21:24" x14ac:dyDescent="0.2">
      <c r="U2662" s="205"/>
      <c r="V2662" s="205"/>
      <c r="W2662" s="205"/>
      <c r="X2662" s="205"/>
    </row>
    <row r="2663" spans="21:24" x14ac:dyDescent="0.2">
      <c r="U2663" s="205"/>
      <c r="V2663" s="205"/>
      <c r="W2663" s="205"/>
      <c r="X2663" s="205"/>
    </row>
    <row r="2664" spans="21:24" x14ac:dyDescent="0.2">
      <c r="U2664" s="205"/>
      <c r="V2664" s="205"/>
      <c r="W2664" s="205"/>
      <c r="X2664" s="205"/>
    </row>
    <row r="2665" spans="21:24" x14ac:dyDescent="0.2">
      <c r="U2665" s="205"/>
      <c r="V2665" s="205"/>
      <c r="W2665" s="205"/>
      <c r="X2665" s="205"/>
    </row>
    <row r="2666" spans="21:24" x14ac:dyDescent="0.2">
      <c r="U2666" s="205"/>
      <c r="V2666" s="205"/>
      <c r="W2666" s="205"/>
      <c r="X2666" s="205"/>
    </row>
    <row r="2667" spans="21:24" x14ac:dyDescent="0.2">
      <c r="U2667" s="205"/>
      <c r="V2667" s="205"/>
      <c r="W2667" s="205"/>
      <c r="X2667" s="205"/>
    </row>
    <row r="2668" spans="21:24" x14ac:dyDescent="0.2">
      <c r="U2668" s="205"/>
      <c r="V2668" s="205"/>
      <c r="W2668" s="205"/>
      <c r="X2668" s="205"/>
    </row>
    <row r="2669" spans="21:24" x14ac:dyDescent="0.2">
      <c r="U2669" s="205"/>
      <c r="V2669" s="205"/>
      <c r="W2669" s="205"/>
      <c r="X2669" s="205"/>
    </row>
    <row r="2670" spans="21:24" x14ac:dyDescent="0.2">
      <c r="U2670" s="205"/>
      <c r="V2670" s="205"/>
      <c r="W2670" s="205"/>
      <c r="X2670" s="205"/>
    </row>
    <row r="2671" spans="21:24" x14ac:dyDescent="0.2">
      <c r="U2671" s="205"/>
      <c r="V2671" s="205"/>
      <c r="W2671" s="205"/>
      <c r="X2671" s="205"/>
    </row>
    <row r="2672" spans="21:24" x14ac:dyDescent="0.2">
      <c r="U2672" s="205"/>
      <c r="V2672" s="205"/>
      <c r="W2672" s="205"/>
      <c r="X2672" s="205"/>
    </row>
    <row r="2673" spans="21:24" x14ac:dyDescent="0.2">
      <c r="U2673" s="205"/>
      <c r="V2673" s="205"/>
      <c r="W2673" s="205"/>
      <c r="X2673" s="205"/>
    </row>
    <row r="2674" spans="21:24" x14ac:dyDescent="0.2">
      <c r="U2674" s="205"/>
      <c r="V2674" s="205"/>
      <c r="W2674" s="205"/>
      <c r="X2674" s="205"/>
    </row>
    <row r="2675" spans="21:24" x14ac:dyDescent="0.2">
      <c r="U2675" s="205"/>
      <c r="V2675" s="205"/>
      <c r="W2675" s="205"/>
      <c r="X2675" s="205"/>
    </row>
    <row r="2676" spans="21:24" x14ac:dyDescent="0.2">
      <c r="U2676" s="205"/>
      <c r="V2676" s="205"/>
      <c r="W2676" s="205"/>
      <c r="X2676" s="205"/>
    </row>
    <row r="2677" spans="21:24" x14ac:dyDescent="0.2">
      <c r="U2677" s="205"/>
      <c r="V2677" s="205"/>
      <c r="W2677" s="205"/>
      <c r="X2677" s="205"/>
    </row>
    <row r="2678" spans="21:24" x14ac:dyDescent="0.2">
      <c r="U2678" s="205"/>
      <c r="V2678" s="205"/>
      <c r="W2678" s="205"/>
      <c r="X2678" s="205"/>
    </row>
    <row r="2679" spans="21:24" x14ac:dyDescent="0.2">
      <c r="U2679" s="205"/>
      <c r="V2679" s="205"/>
      <c r="W2679" s="205"/>
      <c r="X2679" s="205"/>
    </row>
    <row r="2680" spans="21:24" x14ac:dyDescent="0.2">
      <c r="U2680" s="205"/>
      <c r="V2680" s="205"/>
      <c r="W2680" s="205"/>
      <c r="X2680" s="205"/>
    </row>
    <row r="2681" spans="21:24" x14ac:dyDescent="0.2">
      <c r="U2681" s="205"/>
      <c r="V2681" s="205"/>
      <c r="W2681" s="205"/>
      <c r="X2681" s="205"/>
    </row>
    <row r="2682" spans="21:24" x14ac:dyDescent="0.2">
      <c r="U2682" s="205"/>
      <c r="V2682" s="205"/>
      <c r="W2682" s="205"/>
      <c r="X2682" s="205"/>
    </row>
    <row r="2683" spans="21:24" x14ac:dyDescent="0.2">
      <c r="U2683" s="205"/>
      <c r="V2683" s="205"/>
      <c r="W2683" s="205"/>
      <c r="X2683" s="205"/>
    </row>
    <row r="2684" spans="21:24" x14ac:dyDescent="0.2">
      <c r="U2684" s="205"/>
      <c r="V2684" s="205"/>
      <c r="W2684" s="205"/>
      <c r="X2684" s="205"/>
    </row>
    <row r="2685" spans="21:24" x14ac:dyDescent="0.2">
      <c r="U2685" s="205"/>
      <c r="V2685" s="205"/>
      <c r="W2685" s="205"/>
      <c r="X2685" s="205"/>
    </row>
    <row r="2686" spans="21:24" x14ac:dyDescent="0.2">
      <c r="U2686" s="205"/>
      <c r="V2686" s="205"/>
      <c r="W2686" s="205"/>
      <c r="X2686" s="205"/>
    </row>
    <row r="2687" spans="21:24" x14ac:dyDescent="0.2">
      <c r="U2687" s="205"/>
      <c r="V2687" s="205"/>
      <c r="W2687" s="205"/>
      <c r="X2687" s="205"/>
    </row>
    <row r="2688" spans="21:24" x14ac:dyDescent="0.2">
      <c r="U2688" s="205"/>
      <c r="V2688" s="205"/>
      <c r="W2688" s="205"/>
      <c r="X2688" s="205"/>
    </row>
    <row r="2689" spans="21:24" x14ac:dyDescent="0.2">
      <c r="U2689" s="205"/>
      <c r="V2689" s="205"/>
      <c r="W2689" s="205"/>
      <c r="X2689" s="205"/>
    </row>
    <row r="2690" spans="21:24" x14ac:dyDescent="0.2">
      <c r="U2690" s="205"/>
      <c r="V2690" s="205"/>
      <c r="W2690" s="205"/>
      <c r="X2690" s="205"/>
    </row>
    <row r="2691" spans="21:24" x14ac:dyDescent="0.2">
      <c r="U2691" s="205"/>
      <c r="V2691" s="205"/>
      <c r="W2691" s="205"/>
      <c r="X2691" s="205"/>
    </row>
    <row r="2692" spans="21:24" x14ac:dyDescent="0.2">
      <c r="U2692" s="205"/>
      <c r="V2692" s="205"/>
      <c r="W2692" s="205"/>
      <c r="X2692" s="205"/>
    </row>
    <row r="2693" spans="21:24" x14ac:dyDescent="0.2">
      <c r="U2693" s="205"/>
      <c r="V2693" s="205"/>
      <c r="W2693" s="205"/>
      <c r="X2693" s="205"/>
    </row>
    <row r="2694" spans="21:24" x14ac:dyDescent="0.2">
      <c r="U2694" s="205"/>
      <c r="V2694" s="205"/>
      <c r="W2694" s="205"/>
      <c r="X2694" s="205"/>
    </row>
    <row r="2695" spans="21:24" x14ac:dyDescent="0.2">
      <c r="U2695" s="205"/>
      <c r="V2695" s="205"/>
      <c r="W2695" s="205"/>
      <c r="X2695" s="205"/>
    </row>
    <row r="2696" spans="21:24" x14ac:dyDescent="0.2">
      <c r="U2696" s="205"/>
      <c r="V2696" s="205"/>
      <c r="W2696" s="205"/>
      <c r="X2696" s="205"/>
    </row>
    <row r="2697" spans="21:24" x14ac:dyDescent="0.2">
      <c r="U2697" s="205"/>
      <c r="V2697" s="205"/>
      <c r="W2697" s="205"/>
      <c r="X2697" s="205"/>
    </row>
    <row r="2698" spans="21:24" x14ac:dyDescent="0.2">
      <c r="U2698" s="205"/>
      <c r="V2698" s="205"/>
      <c r="W2698" s="205"/>
      <c r="X2698" s="205"/>
    </row>
    <row r="2699" spans="21:24" x14ac:dyDescent="0.2">
      <c r="U2699" s="205"/>
      <c r="V2699" s="205"/>
      <c r="W2699" s="205"/>
      <c r="X2699" s="205"/>
    </row>
    <row r="2700" spans="21:24" x14ac:dyDescent="0.2">
      <c r="U2700" s="205"/>
      <c r="V2700" s="205"/>
      <c r="W2700" s="205"/>
      <c r="X2700" s="205"/>
    </row>
    <row r="2701" spans="21:24" x14ac:dyDescent="0.2">
      <c r="U2701" s="205"/>
      <c r="V2701" s="205"/>
      <c r="W2701" s="205"/>
      <c r="X2701" s="205"/>
    </row>
    <row r="2702" spans="21:24" x14ac:dyDescent="0.2">
      <c r="U2702" s="205"/>
      <c r="V2702" s="205"/>
      <c r="W2702" s="205"/>
      <c r="X2702" s="205"/>
    </row>
    <row r="2703" spans="21:24" x14ac:dyDescent="0.2">
      <c r="U2703" s="205"/>
      <c r="V2703" s="205"/>
      <c r="W2703" s="205"/>
      <c r="X2703" s="205"/>
    </row>
    <row r="2704" spans="21:24" x14ac:dyDescent="0.2">
      <c r="U2704" s="205"/>
      <c r="V2704" s="205"/>
      <c r="W2704" s="205"/>
      <c r="X2704" s="205"/>
    </row>
    <row r="2705" spans="21:24" x14ac:dyDescent="0.2">
      <c r="U2705" s="205"/>
      <c r="V2705" s="205"/>
      <c r="W2705" s="205"/>
      <c r="X2705" s="205"/>
    </row>
    <row r="2706" spans="21:24" x14ac:dyDescent="0.2">
      <c r="U2706" s="205"/>
      <c r="V2706" s="205"/>
      <c r="W2706" s="205"/>
      <c r="X2706" s="205"/>
    </row>
    <row r="2707" spans="21:24" x14ac:dyDescent="0.2">
      <c r="U2707" s="205"/>
      <c r="V2707" s="205"/>
      <c r="W2707" s="205"/>
      <c r="X2707" s="205"/>
    </row>
    <row r="2708" spans="21:24" x14ac:dyDescent="0.2">
      <c r="U2708" s="205"/>
      <c r="V2708" s="205"/>
      <c r="W2708" s="205"/>
      <c r="X2708" s="205"/>
    </row>
    <row r="2709" spans="21:24" x14ac:dyDescent="0.2">
      <c r="U2709" s="205"/>
      <c r="V2709" s="205"/>
      <c r="W2709" s="205"/>
      <c r="X2709" s="205"/>
    </row>
    <row r="2710" spans="21:24" x14ac:dyDescent="0.2">
      <c r="U2710" s="205"/>
      <c r="V2710" s="205"/>
      <c r="W2710" s="205"/>
      <c r="X2710" s="205"/>
    </row>
    <row r="2711" spans="21:24" x14ac:dyDescent="0.2">
      <c r="U2711" s="205"/>
      <c r="V2711" s="205"/>
      <c r="W2711" s="205"/>
      <c r="X2711" s="205"/>
    </row>
    <row r="2712" spans="21:24" x14ac:dyDescent="0.2">
      <c r="U2712" s="205"/>
      <c r="V2712" s="205"/>
      <c r="W2712" s="205"/>
      <c r="X2712" s="205"/>
    </row>
    <row r="2713" spans="21:24" x14ac:dyDescent="0.2">
      <c r="U2713" s="205"/>
      <c r="V2713" s="205"/>
      <c r="W2713" s="205"/>
      <c r="X2713" s="205"/>
    </row>
    <row r="2714" spans="21:24" x14ac:dyDescent="0.2">
      <c r="U2714" s="205"/>
      <c r="V2714" s="205"/>
      <c r="W2714" s="205"/>
      <c r="X2714" s="205"/>
    </row>
    <row r="2715" spans="21:24" x14ac:dyDescent="0.2">
      <c r="U2715" s="205"/>
      <c r="V2715" s="205"/>
      <c r="W2715" s="205"/>
      <c r="X2715" s="205"/>
    </row>
    <row r="2716" spans="21:24" x14ac:dyDescent="0.2">
      <c r="U2716" s="205"/>
      <c r="V2716" s="205"/>
      <c r="W2716" s="205"/>
      <c r="X2716" s="205"/>
    </row>
    <row r="2717" spans="21:24" x14ac:dyDescent="0.2">
      <c r="U2717" s="205"/>
      <c r="V2717" s="205"/>
      <c r="W2717" s="205"/>
      <c r="X2717" s="205"/>
    </row>
    <row r="2718" spans="21:24" x14ac:dyDescent="0.2">
      <c r="U2718" s="205"/>
      <c r="V2718" s="205"/>
      <c r="W2718" s="205"/>
      <c r="X2718" s="205"/>
    </row>
    <row r="2719" spans="21:24" x14ac:dyDescent="0.2">
      <c r="U2719" s="205"/>
      <c r="V2719" s="205"/>
      <c r="W2719" s="205"/>
      <c r="X2719" s="205"/>
    </row>
    <row r="2720" spans="21:24" x14ac:dyDescent="0.2">
      <c r="U2720" s="205"/>
      <c r="V2720" s="205"/>
      <c r="W2720" s="205"/>
      <c r="X2720" s="205"/>
    </row>
    <row r="2721" spans="21:24" x14ac:dyDescent="0.2">
      <c r="U2721" s="205"/>
      <c r="V2721" s="205"/>
      <c r="W2721" s="205"/>
      <c r="X2721" s="205"/>
    </row>
    <row r="2722" spans="21:24" x14ac:dyDescent="0.2">
      <c r="U2722" s="205"/>
      <c r="V2722" s="205"/>
      <c r="W2722" s="205"/>
      <c r="X2722" s="205"/>
    </row>
    <row r="2723" spans="21:24" x14ac:dyDescent="0.2">
      <c r="U2723" s="205"/>
      <c r="V2723" s="205"/>
      <c r="W2723" s="205"/>
      <c r="X2723" s="205"/>
    </row>
    <row r="2724" spans="21:24" x14ac:dyDescent="0.2">
      <c r="U2724" s="205"/>
      <c r="V2724" s="205"/>
      <c r="W2724" s="205"/>
      <c r="X2724" s="205"/>
    </row>
    <row r="2725" spans="21:24" x14ac:dyDescent="0.2">
      <c r="U2725" s="205"/>
      <c r="V2725" s="205"/>
      <c r="W2725" s="205"/>
      <c r="X2725" s="205"/>
    </row>
    <row r="2726" spans="21:24" x14ac:dyDescent="0.2">
      <c r="U2726" s="205"/>
      <c r="V2726" s="205"/>
      <c r="W2726" s="205"/>
      <c r="X2726" s="205"/>
    </row>
    <row r="2727" spans="21:24" x14ac:dyDescent="0.2">
      <c r="U2727" s="205"/>
      <c r="V2727" s="205"/>
      <c r="W2727" s="205"/>
      <c r="X2727" s="205"/>
    </row>
    <row r="2728" spans="21:24" x14ac:dyDescent="0.2">
      <c r="U2728" s="205"/>
      <c r="V2728" s="205"/>
      <c r="W2728" s="205"/>
      <c r="X2728" s="205"/>
    </row>
    <row r="2729" spans="21:24" x14ac:dyDescent="0.2">
      <c r="U2729" s="205"/>
      <c r="V2729" s="205"/>
      <c r="W2729" s="205"/>
      <c r="X2729" s="205"/>
    </row>
    <row r="2730" spans="21:24" x14ac:dyDescent="0.2">
      <c r="U2730" s="205"/>
      <c r="V2730" s="205"/>
      <c r="W2730" s="205"/>
      <c r="X2730" s="205"/>
    </row>
    <row r="2731" spans="21:24" x14ac:dyDescent="0.2">
      <c r="U2731" s="205"/>
      <c r="V2731" s="205"/>
      <c r="W2731" s="205"/>
      <c r="X2731" s="205"/>
    </row>
    <row r="2732" spans="21:24" x14ac:dyDescent="0.2">
      <c r="U2732" s="205"/>
      <c r="V2732" s="205"/>
      <c r="W2732" s="205"/>
      <c r="X2732" s="205"/>
    </row>
    <row r="2733" spans="21:24" x14ac:dyDescent="0.2">
      <c r="U2733" s="205"/>
      <c r="V2733" s="205"/>
      <c r="W2733" s="205"/>
      <c r="X2733" s="205"/>
    </row>
    <row r="2734" spans="21:24" x14ac:dyDescent="0.2">
      <c r="U2734" s="205"/>
      <c r="V2734" s="205"/>
      <c r="W2734" s="205"/>
      <c r="X2734" s="205"/>
    </row>
    <row r="2735" spans="21:24" x14ac:dyDescent="0.2">
      <c r="U2735" s="205"/>
      <c r="V2735" s="205"/>
      <c r="W2735" s="205"/>
      <c r="X2735" s="205"/>
    </row>
    <row r="2736" spans="21:24" x14ac:dyDescent="0.2">
      <c r="U2736" s="205"/>
      <c r="V2736" s="205"/>
      <c r="W2736" s="205"/>
      <c r="X2736" s="205"/>
    </row>
    <row r="2737" spans="21:24" x14ac:dyDescent="0.2">
      <c r="U2737" s="205"/>
      <c r="V2737" s="205"/>
      <c r="W2737" s="205"/>
      <c r="X2737" s="205"/>
    </row>
    <row r="2738" spans="21:24" x14ac:dyDescent="0.2">
      <c r="U2738" s="205"/>
      <c r="V2738" s="205"/>
      <c r="W2738" s="205"/>
      <c r="X2738" s="205"/>
    </row>
    <row r="2739" spans="21:24" x14ac:dyDescent="0.2">
      <c r="U2739" s="205"/>
      <c r="V2739" s="205"/>
      <c r="W2739" s="205"/>
      <c r="X2739" s="205"/>
    </row>
    <row r="2740" spans="21:24" x14ac:dyDescent="0.2">
      <c r="U2740" s="205"/>
      <c r="V2740" s="205"/>
      <c r="W2740" s="205"/>
      <c r="X2740" s="205"/>
    </row>
    <row r="2741" spans="21:24" x14ac:dyDescent="0.2">
      <c r="U2741" s="205"/>
      <c r="V2741" s="205"/>
      <c r="W2741" s="205"/>
      <c r="X2741" s="205"/>
    </row>
    <row r="2742" spans="21:24" x14ac:dyDescent="0.2">
      <c r="U2742" s="205"/>
      <c r="V2742" s="205"/>
      <c r="W2742" s="205"/>
      <c r="X2742" s="205"/>
    </row>
    <row r="2743" spans="21:24" x14ac:dyDescent="0.2">
      <c r="U2743" s="205"/>
      <c r="V2743" s="205"/>
      <c r="W2743" s="205"/>
      <c r="X2743" s="205"/>
    </row>
    <row r="2744" spans="21:24" x14ac:dyDescent="0.2">
      <c r="U2744" s="205"/>
      <c r="V2744" s="205"/>
      <c r="W2744" s="205"/>
      <c r="X2744" s="205"/>
    </row>
    <row r="2745" spans="21:24" x14ac:dyDescent="0.2">
      <c r="U2745" s="205"/>
      <c r="V2745" s="205"/>
      <c r="W2745" s="205"/>
      <c r="X2745" s="205"/>
    </row>
    <row r="2746" spans="21:24" x14ac:dyDescent="0.2">
      <c r="U2746" s="205"/>
      <c r="V2746" s="205"/>
      <c r="W2746" s="205"/>
      <c r="X2746" s="205"/>
    </row>
    <row r="2747" spans="21:24" x14ac:dyDescent="0.2">
      <c r="U2747" s="205"/>
      <c r="V2747" s="205"/>
      <c r="W2747" s="205"/>
      <c r="X2747" s="205"/>
    </row>
    <row r="2748" spans="21:24" x14ac:dyDescent="0.2">
      <c r="U2748" s="205"/>
      <c r="V2748" s="205"/>
      <c r="W2748" s="205"/>
      <c r="X2748" s="205"/>
    </row>
    <row r="2749" spans="21:24" x14ac:dyDescent="0.2">
      <c r="U2749" s="205"/>
      <c r="V2749" s="205"/>
      <c r="W2749" s="205"/>
      <c r="X2749" s="205"/>
    </row>
    <row r="2750" spans="21:24" x14ac:dyDescent="0.2">
      <c r="U2750" s="205"/>
      <c r="V2750" s="205"/>
      <c r="W2750" s="205"/>
      <c r="X2750" s="205"/>
    </row>
    <row r="2751" spans="21:24" x14ac:dyDescent="0.2">
      <c r="U2751" s="205"/>
      <c r="V2751" s="205"/>
      <c r="W2751" s="205"/>
      <c r="X2751" s="205"/>
    </row>
    <row r="2752" spans="21:24" x14ac:dyDescent="0.2">
      <c r="U2752" s="205"/>
      <c r="V2752" s="205"/>
      <c r="W2752" s="205"/>
      <c r="X2752" s="205"/>
    </row>
    <row r="2753" spans="21:24" x14ac:dyDescent="0.2">
      <c r="U2753" s="205"/>
      <c r="V2753" s="205"/>
      <c r="W2753" s="205"/>
      <c r="X2753" s="205"/>
    </row>
    <row r="2754" spans="21:24" x14ac:dyDescent="0.2">
      <c r="U2754" s="205"/>
      <c r="V2754" s="205"/>
      <c r="W2754" s="205"/>
      <c r="X2754" s="205"/>
    </row>
    <row r="2755" spans="21:24" x14ac:dyDescent="0.2">
      <c r="U2755" s="205"/>
      <c r="V2755" s="205"/>
      <c r="W2755" s="205"/>
      <c r="X2755" s="205"/>
    </row>
    <row r="2756" spans="21:24" x14ac:dyDescent="0.2">
      <c r="U2756" s="205"/>
      <c r="V2756" s="205"/>
      <c r="W2756" s="205"/>
      <c r="X2756" s="205"/>
    </row>
    <row r="2757" spans="21:24" x14ac:dyDescent="0.2">
      <c r="U2757" s="205"/>
      <c r="V2757" s="205"/>
      <c r="W2757" s="205"/>
      <c r="X2757" s="205"/>
    </row>
    <row r="2758" spans="21:24" x14ac:dyDescent="0.2">
      <c r="U2758" s="205"/>
      <c r="V2758" s="205"/>
      <c r="W2758" s="205"/>
      <c r="X2758" s="205"/>
    </row>
    <row r="2759" spans="21:24" x14ac:dyDescent="0.2">
      <c r="U2759" s="205"/>
      <c r="V2759" s="205"/>
      <c r="W2759" s="205"/>
      <c r="X2759" s="205"/>
    </row>
    <row r="2760" spans="21:24" x14ac:dyDescent="0.2">
      <c r="U2760" s="205"/>
      <c r="V2760" s="205"/>
      <c r="W2760" s="205"/>
      <c r="X2760" s="205"/>
    </row>
    <row r="2761" spans="21:24" x14ac:dyDescent="0.2">
      <c r="U2761" s="205"/>
      <c r="V2761" s="205"/>
      <c r="W2761" s="205"/>
      <c r="X2761" s="205"/>
    </row>
    <row r="2762" spans="21:24" x14ac:dyDescent="0.2">
      <c r="U2762" s="205"/>
      <c r="V2762" s="205"/>
      <c r="W2762" s="205"/>
      <c r="X2762" s="205"/>
    </row>
    <row r="2763" spans="21:24" x14ac:dyDescent="0.2">
      <c r="U2763" s="205"/>
      <c r="V2763" s="205"/>
      <c r="W2763" s="205"/>
      <c r="X2763" s="205"/>
    </row>
    <row r="2764" spans="21:24" x14ac:dyDescent="0.2">
      <c r="U2764" s="205"/>
      <c r="V2764" s="205"/>
      <c r="W2764" s="205"/>
      <c r="X2764" s="205"/>
    </row>
    <row r="2765" spans="21:24" x14ac:dyDescent="0.2">
      <c r="U2765" s="205"/>
      <c r="V2765" s="205"/>
      <c r="W2765" s="205"/>
      <c r="X2765" s="205"/>
    </row>
    <row r="2766" spans="21:24" x14ac:dyDescent="0.2">
      <c r="U2766" s="205"/>
      <c r="V2766" s="205"/>
      <c r="W2766" s="205"/>
      <c r="X2766" s="205"/>
    </row>
    <row r="2767" spans="21:24" x14ac:dyDescent="0.2">
      <c r="U2767" s="205"/>
      <c r="V2767" s="205"/>
      <c r="W2767" s="205"/>
      <c r="X2767" s="205"/>
    </row>
    <row r="2768" spans="21:24" x14ac:dyDescent="0.2">
      <c r="U2768" s="205"/>
      <c r="V2768" s="205"/>
      <c r="W2768" s="205"/>
      <c r="X2768" s="205"/>
    </row>
    <row r="2769" spans="21:24" x14ac:dyDescent="0.2">
      <c r="U2769" s="205"/>
      <c r="V2769" s="205"/>
      <c r="W2769" s="205"/>
      <c r="X2769" s="205"/>
    </row>
    <row r="2770" spans="21:24" x14ac:dyDescent="0.2">
      <c r="U2770" s="205"/>
      <c r="V2770" s="205"/>
      <c r="W2770" s="205"/>
      <c r="X2770" s="205"/>
    </row>
    <row r="2771" spans="21:24" x14ac:dyDescent="0.2">
      <c r="U2771" s="205"/>
      <c r="V2771" s="205"/>
      <c r="W2771" s="205"/>
      <c r="X2771" s="205"/>
    </row>
    <row r="2772" spans="21:24" x14ac:dyDescent="0.2">
      <c r="U2772" s="205"/>
      <c r="V2772" s="205"/>
      <c r="W2772" s="205"/>
      <c r="X2772" s="205"/>
    </row>
    <row r="2773" spans="21:24" x14ac:dyDescent="0.2">
      <c r="U2773" s="205"/>
      <c r="V2773" s="205"/>
      <c r="W2773" s="205"/>
      <c r="X2773" s="205"/>
    </row>
    <row r="2774" spans="21:24" x14ac:dyDescent="0.2">
      <c r="U2774" s="205"/>
      <c r="V2774" s="205"/>
      <c r="W2774" s="205"/>
      <c r="X2774" s="205"/>
    </row>
    <row r="2775" spans="21:24" x14ac:dyDescent="0.2">
      <c r="U2775" s="205"/>
      <c r="V2775" s="205"/>
      <c r="W2775" s="205"/>
      <c r="X2775" s="205"/>
    </row>
    <row r="2776" spans="21:24" x14ac:dyDescent="0.2">
      <c r="U2776" s="205"/>
      <c r="V2776" s="205"/>
      <c r="W2776" s="205"/>
      <c r="X2776" s="205"/>
    </row>
    <row r="2777" spans="21:24" x14ac:dyDescent="0.2">
      <c r="U2777" s="205"/>
      <c r="V2777" s="205"/>
      <c r="W2777" s="205"/>
      <c r="X2777" s="205"/>
    </row>
    <row r="2778" spans="21:24" x14ac:dyDescent="0.2">
      <c r="U2778" s="205"/>
      <c r="V2778" s="205"/>
      <c r="W2778" s="205"/>
      <c r="X2778" s="205"/>
    </row>
    <row r="2779" spans="21:24" x14ac:dyDescent="0.2">
      <c r="U2779" s="205"/>
      <c r="V2779" s="205"/>
      <c r="W2779" s="205"/>
      <c r="X2779" s="205"/>
    </row>
    <row r="2780" spans="21:24" x14ac:dyDescent="0.2">
      <c r="U2780" s="205"/>
      <c r="V2780" s="205"/>
      <c r="W2780" s="205"/>
      <c r="X2780" s="205"/>
    </row>
    <row r="2781" spans="21:24" x14ac:dyDescent="0.2">
      <c r="U2781" s="205"/>
      <c r="V2781" s="205"/>
      <c r="W2781" s="205"/>
      <c r="X2781" s="205"/>
    </row>
    <row r="2782" spans="21:24" x14ac:dyDescent="0.2">
      <c r="U2782" s="205"/>
      <c r="V2782" s="205"/>
      <c r="W2782" s="205"/>
      <c r="X2782" s="205"/>
    </row>
    <row r="2783" spans="21:24" x14ac:dyDescent="0.2">
      <c r="U2783" s="205"/>
      <c r="V2783" s="205"/>
      <c r="W2783" s="205"/>
      <c r="X2783" s="205"/>
    </row>
    <row r="2784" spans="21:24" x14ac:dyDescent="0.2">
      <c r="U2784" s="205"/>
      <c r="V2784" s="205"/>
      <c r="W2784" s="205"/>
      <c r="X2784" s="205"/>
    </row>
    <row r="2785" spans="21:24" x14ac:dyDescent="0.2">
      <c r="U2785" s="205"/>
      <c r="V2785" s="205"/>
      <c r="W2785" s="205"/>
      <c r="X2785" s="205"/>
    </row>
    <row r="2786" spans="21:24" x14ac:dyDescent="0.2">
      <c r="U2786" s="205"/>
      <c r="V2786" s="205"/>
      <c r="W2786" s="205"/>
      <c r="X2786" s="205"/>
    </row>
    <row r="2787" spans="21:24" x14ac:dyDescent="0.2">
      <c r="U2787" s="205"/>
      <c r="V2787" s="205"/>
      <c r="W2787" s="205"/>
      <c r="X2787" s="205"/>
    </row>
    <row r="2788" spans="21:24" x14ac:dyDescent="0.2">
      <c r="U2788" s="205"/>
      <c r="V2788" s="205"/>
      <c r="W2788" s="205"/>
      <c r="X2788" s="205"/>
    </row>
    <row r="2789" spans="21:24" x14ac:dyDescent="0.2">
      <c r="U2789" s="205"/>
      <c r="V2789" s="205"/>
      <c r="W2789" s="205"/>
      <c r="X2789" s="205"/>
    </row>
    <row r="2790" spans="21:24" x14ac:dyDescent="0.2">
      <c r="U2790" s="205"/>
      <c r="V2790" s="205"/>
      <c r="W2790" s="205"/>
      <c r="X2790" s="205"/>
    </row>
    <row r="2791" spans="21:24" x14ac:dyDescent="0.2">
      <c r="U2791" s="205"/>
      <c r="V2791" s="205"/>
      <c r="W2791" s="205"/>
      <c r="X2791" s="205"/>
    </row>
    <row r="2792" spans="21:24" x14ac:dyDescent="0.2">
      <c r="U2792" s="205"/>
      <c r="V2792" s="205"/>
      <c r="W2792" s="205"/>
      <c r="X2792" s="205"/>
    </row>
    <row r="2793" spans="21:24" x14ac:dyDescent="0.2">
      <c r="U2793" s="205"/>
      <c r="V2793" s="205"/>
      <c r="W2793" s="205"/>
      <c r="X2793" s="205"/>
    </row>
    <row r="2794" spans="21:24" x14ac:dyDescent="0.2">
      <c r="U2794" s="205"/>
      <c r="V2794" s="205"/>
      <c r="W2794" s="205"/>
      <c r="X2794" s="205"/>
    </row>
    <row r="2795" spans="21:24" x14ac:dyDescent="0.2">
      <c r="U2795" s="205"/>
      <c r="V2795" s="205"/>
      <c r="W2795" s="205"/>
      <c r="X2795" s="205"/>
    </row>
    <row r="2796" spans="21:24" x14ac:dyDescent="0.2">
      <c r="U2796" s="205"/>
      <c r="V2796" s="205"/>
      <c r="W2796" s="205"/>
      <c r="X2796" s="205"/>
    </row>
    <row r="2797" spans="21:24" x14ac:dyDescent="0.2">
      <c r="U2797" s="205"/>
      <c r="V2797" s="205"/>
      <c r="W2797" s="205"/>
      <c r="X2797" s="205"/>
    </row>
    <row r="2798" spans="21:24" x14ac:dyDescent="0.2">
      <c r="U2798" s="205"/>
      <c r="V2798" s="205"/>
      <c r="W2798" s="205"/>
      <c r="X2798" s="205"/>
    </row>
    <row r="2799" spans="21:24" x14ac:dyDescent="0.2">
      <c r="U2799" s="205"/>
      <c r="V2799" s="205"/>
      <c r="W2799" s="205"/>
      <c r="X2799" s="205"/>
    </row>
    <row r="2800" spans="21:24" x14ac:dyDescent="0.2">
      <c r="U2800" s="205"/>
      <c r="V2800" s="205"/>
      <c r="W2800" s="205"/>
      <c r="X2800" s="205"/>
    </row>
    <row r="2801" spans="21:24" x14ac:dyDescent="0.2">
      <c r="U2801" s="205"/>
      <c r="V2801" s="205"/>
      <c r="W2801" s="205"/>
      <c r="X2801" s="205"/>
    </row>
    <row r="2802" spans="21:24" x14ac:dyDescent="0.2">
      <c r="U2802" s="205"/>
      <c r="V2802" s="205"/>
      <c r="W2802" s="205"/>
      <c r="X2802" s="205"/>
    </row>
    <row r="2803" spans="21:24" x14ac:dyDescent="0.2">
      <c r="U2803" s="205"/>
      <c r="V2803" s="205"/>
      <c r="W2803" s="205"/>
      <c r="X2803" s="205"/>
    </row>
    <row r="2804" spans="21:24" x14ac:dyDescent="0.2">
      <c r="U2804" s="205"/>
      <c r="V2804" s="205"/>
      <c r="W2804" s="205"/>
      <c r="X2804" s="205"/>
    </row>
    <row r="2805" spans="21:24" x14ac:dyDescent="0.2">
      <c r="U2805" s="205"/>
      <c r="V2805" s="205"/>
      <c r="W2805" s="205"/>
      <c r="X2805" s="205"/>
    </row>
    <row r="2806" spans="21:24" x14ac:dyDescent="0.2">
      <c r="U2806" s="205"/>
      <c r="V2806" s="205"/>
      <c r="W2806" s="205"/>
      <c r="X2806" s="205"/>
    </row>
    <row r="2807" spans="21:24" x14ac:dyDescent="0.2">
      <c r="U2807" s="205"/>
      <c r="V2807" s="205"/>
      <c r="W2807" s="205"/>
      <c r="X2807" s="205"/>
    </row>
    <row r="2808" spans="21:24" x14ac:dyDescent="0.2">
      <c r="U2808" s="205"/>
      <c r="V2808" s="205"/>
      <c r="W2808" s="205"/>
      <c r="X2808" s="205"/>
    </row>
    <row r="2809" spans="21:24" x14ac:dyDescent="0.2">
      <c r="U2809" s="205"/>
      <c r="V2809" s="205"/>
      <c r="W2809" s="205"/>
      <c r="X2809" s="205"/>
    </row>
    <row r="2810" spans="21:24" x14ac:dyDescent="0.2">
      <c r="U2810" s="205"/>
      <c r="V2810" s="205"/>
      <c r="W2810" s="205"/>
      <c r="X2810" s="205"/>
    </row>
    <row r="2811" spans="21:24" x14ac:dyDescent="0.2">
      <c r="U2811" s="205"/>
      <c r="V2811" s="205"/>
      <c r="W2811" s="205"/>
      <c r="X2811" s="205"/>
    </row>
    <row r="2812" spans="21:24" x14ac:dyDescent="0.2">
      <c r="U2812" s="205"/>
      <c r="V2812" s="205"/>
      <c r="W2812" s="205"/>
      <c r="X2812" s="205"/>
    </row>
    <row r="2813" spans="21:24" x14ac:dyDescent="0.2">
      <c r="U2813" s="205"/>
      <c r="V2813" s="205"/>
      <c r="W2813" s="205"/>
      <c r="X2813" s="205"/>
    </row>
    <row r="2814" spans="21:24" x14ac:dyDescent="0.2">
      <c r="U2814" s="205"/>
      <c r="V2814" s="205"/>
      <c r="W2814" s="205"/>
      <c r="X2814" s="205"/>
    </row>
    <row r="2815" spans="21:24" x14ac:dyDescent="0.2">
      <c r="U2815" s="205"/>
      <c r="V2815" s="205"/>
      <c r="W2815" s="205"/>
      <c r="X2815" s="205"/>
    </row>
    <row r="2816" spans="21:24" x14ac:dyDescent="0.2">
      <c r="U2816" s="205"/>
      <c r="V2816" s="205"/>
      <c r="W2816" s="205"/>
      <c r="X2816" s="205"/>
    </row>
    <row r="2817" spans="21:24" x14ac:dyDescent="0.2">
      <c r="U2817" s="205"/>
      <c r="V2817" s="205"/>
      <c r="W2817" s="205"/>
      <c r="X2817" s="205"/>
    </row>
    <row r="2818" spans="21:24" x14ac:dyDescent="0.2">
      <c r="U2818" s="205"/>
      <c r="V2818" s="205"/>
      <c r="W2818" s="205"/>
      <c r="X2818" s="205"/>
    </row>
    <row r="2819" spans="21:24" x14ac:dyDescent="0.2">
      <c r="U2819" s="205"/>
      <c r="V2819" s="205"/>
      <c r="W2819" s="205"/>
      <c r="X2819" s="205"/>
    </row>
    <row r="2820" spans="21:24" x14ac:dyDescent="0.2">
      <c r="U2820" s="205"/>
      <c r="V2820" s="205"/>
      <c r="W2820" s="205"/>
      <c r="X2820" s="205"/>
    </row>
    <row r="2821" spans="21:24" x14ac:dyDescent="0.2">
      <c r="U2821" s="205"/>
      <c r="V2821" s="205"/>
      <c r="W2821" s="205"/>
      <c r="X2821" s="205"/>
    </row>
    <row r="2822" spans="21:24" x14ac:dyDescent="0.2">
      <c r="U2822" s="205"/>
      <c r="V2822" s="205"/>
      <c r="W2822" s="205"/>
      <c r="X2822" s="205"/>
    </row>
    <row r="2823" spans="21:24" x14ac:dyDescent="0.2">
      <c r="U2823" s="205"/>
      <c r="V2823" s="205"/>
      <c r="W2823" s="205"/>
      <c r="X2823" s="205"/>
    </row>
    <row r="2824" spans="21:24" x14ac:dyDescent="0.2">
      <c r="U2824" s="205"/>
      <c r="V2824" s="205"/>
      <c r="W2824" s="205"/>
      <c r="X2824" s="205"/>
    </row>
    <row r="2825" spans="21:24" x14ac:dyDescent="0.2">
      <c r="U2825" s="205"/>
      <c r="V2825" s="205"/>
      <c r="W2825" s="205"/>
      <c r="X2825" s="205"/>
    </row>
    <row r="2826" spans="21:24" x14ac:dyDescent="0.2">
      <c r="U2826" s="205"/>
      <c r="V2826" s="205"/>
      <c r="W2826" s="205"/>
      <c r="X2826" s="205"/>
    </row>
    <row r="2827" spans="21:24" x14ac:dyDescent="0.2">
      <c r="U2827" s="205"/>
      <c r="V2827" s="205"/>
      <c r="W2827" s="205"/>
      <c r="X2827" s="205"/>
    </row>
    <row r="2828" spans="21:24" x14ac:dyDescent="0.2">
      <c r="U2828" s="205"/>
      <c r="V2828" s="205"/>
      <c r="W2828" s="205"/>
      <c r="X2828" s="205"/>
    </row>
    <row r="2829" spans="21:24" x14ac:dyDescent="0.2">
      <c r="U2829" s="205"/>
      <c r="V2829" s="205"/>
      <c r="W2829" s="205"/>
      <c r="X2829" s="205"/>
    </row>
    <row r="2830" spans="21:24" x14ac:dyDescent="0.2">
      <c r="U2830" s="205"/>
      <c r="V2830" s="205"/>
      <c r="W2830" s="205"/>
      <c r="X2830" s="205"/>
    </row>
    <row r="2831" spans="21:24" x14ac:dyDescent="0.2">
      <c r="U2831" s="205"/>
      <c r="V2831" s="205"/>
      <c r="W2831" s="205"/>
      <c r="X2831" s="205"/>
    </row>
    <row r="2832" spans="21:24" x14ac:dyDescent="0.2">
      <c r="U2832" s="205"/>
      <c r="V2832" s="205"/>
      <c r="W2832" s="205"/>
      <c r="X2832" s="205"/>
    </row>
    <row r="2833" spans="21:24" x14ac:dyDescent="0.2">
      <c r="U2833" s="205"/>
      <c r="V2833" s="205"/>
      <c r="W2833" s="205"/>
      <c r="X2833" s="205"/>
    </row>
    <row r="2834" spans="21:24" x14ac:dyDescent="0.2">
      <c r="U2834" s="205"/>
      <c r="V2834" s="205"/>
      <c r="W2834" s="205"/>
      <c r="X2834" s="205"/>
    </row>
    <row r="2835" spans="21:24" x14ac:dyDescent="0.2">
      <c r="U2835" s="205"/>
      <c r="V2835" s="205"/>
      <c r="W2835" s="205"/>
      <c r="X2835" s="205"/>
    </row>
    <row r="2836" spans="21:24" x14ac:dyDescent="0.2">
      <c r="U2836" s="205"/>
      <c r="V2836" s="205"/>
      <c r="W2836" s="205"/>
      <c r="X2836" s="205"/>
    </row>
    <row r="2837" spans="21:24" x14ac:dyDescent="0.2">
      <c r="U2837" s="205"/>
      <c r="V2837" s="205"/>
      <c r="W2837" s="205"/>
      <c r="X2837" s="205"/>
    </row>
    <row r="2838" spans="21:24" x14ac:dyDescent="0.2">
      <c r="U2838" s="205"/>
      <c r="V2838" s="205"/>
      <c r="W2838" s="205"/>
      <c r="X2838" s="205"/>
    </row>
    <row r="2839" spans="21:24" x14ac:dyDescent="0.2">
      <c r="U2839" s="205"/>
      <c r="V2839" s="205"/>
      <c r="W2839" s="205"/>
      <c r="X2839" s="205"/>
    </row>
    <row r="2840" spans="21:24" x14ac:dyDescent="0.2">
      <c r="U2840" s="205"/>
      <c r="V2840" s="205"/>
      <c r="W2840" s="205"/>
      <c r="X2840" s="205"/>
    </row>
    <row r="2841" spans="21:24" x14ac:dyDescent="0.2">
      <c r="U2841" s="205"/>
      <c r="V2841" s="205"/>
      <c r="W2841" s="205"/>
      <c r="X2841" s="205"/>
    </row>
    <row r="2842" spans="21:24" x14ac:dyDescent="0.2">
      <c r="U2842" s="205"/>
      <c r="V2842" s="205"/>
      <c r="W2842" s="205"/>
      <c r="X2842" s="205"/>
    </row>
    <row r="2843" spans="21:24" x14ac:dyDescent="0.2">
      <c r="U2843" s="205"/>
      <c r="V2843" s="205"/>
      <c r="W2843" s="205"/>
      <c r="X2843" s="205"/>
    </row>
    <row r="2844" spans="21:24" x14ac:dyDescent="0.2">
      <c r="U2844" s="205"/>
      <c r="V2844" s="205"/>
      <c r="W2844" s="205"/>
      <c r="X2844" s="205"/>
    </row>
    <row r="2845" spans="21:24" x14ac:dyDescent="0.2">
      <c r="U2845" s="205"/>
      <c r="V2845" s="205"/>
      <c r="W2845" s="205"/>
      <c r="X2845" s="205"/>
    </row>
    <row r="2846" spans="21:24" x14ac:dyDescent="0.2">
      <c r="U2846" s="205"/>
      <c r="V2846" s="205"/>
      <c r="W2846" s="205"/>
      <c r="X2846" s="205"/>
    </row>
    <row r="2847" spans="21:24" x14ac:dyDescent="0.2">
      <c r="U2847" s="205"/>
      <c r="V2847" s="205"/>
      <c r="W2847" s="205"/>
      <c r="X2847" s="205"/>
    </row>
    <row r="2848" spans="21:24" x14ac:dyDescent="0.2">
      <c r="U2848" s="205"/>
      <c r="V2848" s="205"/>
      <c r="W2848" s="205"/>
      <c r="X2848" s="205"/>
    </row>
    <row r="2849" spans="21:24" x14ac:dyDescent="0.2">
      <c r="U2849" s="205"/>
      <c r="V2849" s="205"/>
      <c r="W2849" s="205"/>
      <c r="X2849" s="205"/>
    </row>
    <row r="2850" spans="21:24" x14ac:dyDescent="0.2">
      <c r="U2850" s="205"/>
      <c r="V2850" s="205"/>
      <c r="W2850" s="205"/>
      <c r="X2850" s="205"/>
    </row>
    <row r="2851" spans="21:24" x14ac:dyDescent="0.2">
      <c r="U2851" s="205"/>
      <c r="V2851" s="205"/>
      <c r="W2851" s="205"/>
      <c r="X2851" s="205"/>
    </row>
    <row r="2852" spans="21:24" x14ac:dyDescent="0.2">
      <c r="U2852" s="205"/>
      <c r="V2852" s="205"/>
      <c r="W2852" s="205"/>
      <c r="X2852" s="205"/>
    </row>
    <row r="2853" spans="21:24" x14ac:dyDescent="0.2">
      <c r="U2853" s="205"/>
      <c r="V2853" s="205"/>
      <c r="W2853" s="205"/>
      <c r="X2853" s="205"/>
    </row>
    <row r="2854" spans="21:24" x14ac:dyDescent="0.2">
      <c r="U2854" s="205"/>
      <c r="V2854" s="205"/>
      <c r="W2854" s="205"/>
      <c r="X2854" s="205"/>
    </row>
    <row r="2855" spans="21:24" x14ac:dyDescent="0.2">
      <c r="U2855" s="205"/>
      <c r="V2855" s="205"/>
      <c r="W2855" s="205"/>
      <c r="X2855" s="205"/>
    </row>
    <row r="2856" spans="21:24" x14ac:dyDescent="0.2">
      <c r="U2856" s="205"/>
      <c r="V2856" s="205"/>
      <c r="W2856" s="205"/>
      <c r="X2856" s="205"/>
    </row>
    <row r="2857" spans="21:24" x14ac:dyDescent="0.2">
      <c r="U2857" s="205"/>
      <c r="V2857" s="205"/>
      <c r="W2857" s="205"/>
      <c r="X2857" s="205"/>
    </row>
    <row r="2858" spans="21:24" x14ac:dyDescent="0.2">
      <c r="U2858" s="205"/>
      <c r="V2858" s="205"/>
      <c r="W2858" s="205"/>
      <c r="X2858" s="205"/>
    </row>
    <row r="2859" spans="21:24" x14ac:dyDescent="0.2">
      <c r="U2859" s="205"/>
      <c r="V2859" s="205"/>
      <c r="W2859" s="205"/>
      <c r="X2859" s="205"/>
    </row>
    <row r="2860" spans="21:24" x14ac:dyDescent="0.2">
      <c r="U2860" s="205"/>
      <c r="V2860" s="205"/>
      <c r="W2860" s="205"/>
      <c r="X2860" s="205"/>
    </row>
    <row r="2861" spans="21:24" x14ac:dyDescent="0.2">
      <c r="U2861" s="205"/>
      <c r="V2861" s="205"/>
      <c r="W2861" s="205"/>
      <c r="X2861" s="205"/>
    </row>
    <row r="2862" spans="21:24" x14ac:dyDescent="0.2">
      <c r="U2862" s="205"/>
      <c r="V2862" s="205"/>
      <c r="W2862" s="205"/>
      <c r="X2862" s="205"/>
    </row>
    <row r="2863" spans="21:24" x14ac:dyDescent="0.2">
      <c r="U2863" s="205"/>
      <c r="V2863" s="205"/>
      <c r="W2863" s="205"/>
      <c r="X2863" s="205"/>
    </row>
    <row r="2864" spans="21:24" x14ac:dyDescent="0.2">
      <c r="U2864" s="205"/>
      <c r="V2864" s="205"/>
      <c r="W2864" s="205"/>
      <c r="X2864" s="205"/>
    </row>
    <row r="2865" spans="21:24" x14ac:dyDescent="0.2">
      <c r="U2865" s="205"/>
      <c r="V2865" s="205"/>
      <c r="W2865" s="205"/>
      <c r="X2865" s="205"/>
    </row>
    <row r="2866" spans="21:24" x14ac:dyDescent="0.2">
      <c r="U2866" s="205"/>
      <c r="V2866" s="205"/>
      <c r="W2866" s="205"/>
      <c r="X2866" s="205"/>
    </row>
    <row r="2867" spans="21:24" x14ac:dyDescent="0.2">
      <c r="U2867" s="205"/>
      <c r="V2867" s="205"/>
      <c r="W2867" s="205"/>
      <c r="X2867" s="205"/>
    </row>
    <row r="2868" spans="21:24" x14ac:dyDescent="0.2">
      <c r="U2868" s="205"/>
      <c r="V2868" s="205"/>
      <c r="W2868" s="205"/>
      <c r="X2868" s="205"/>
    </row>
    <row r="2869" spans="21:24" x14ac:dyDescent="0.2">
      <c r="U2869" s="205"/>
      <c r="V2869" s="205"/>
      <c r="W2869" s="205"/>
      <c r="X2869" s="205"/>
    </row>
    <row r="2870" spans="21:24" x14ac:dyDescent="0.2">
      <c r="U2870" s="205"/>
      <c r="V2870" s="205"/>
      <c r="W2870" s="205"/>
      <c r="X2870" s="205"/>
    </row>
    <row r="2871" spans="21:24" x14ac:dyDescent="0.2">
      <c r="U2871" s="205"/>
      <c r="V2871" s="205"/>
      <c r="W2871" s="205"/>
      <c r="X2871" s="205"/>
    </row>
    <row r="2872" spans="21:24" x14ac:dyDescent="0.2">
      <c r="U2872" s="205"/>
      <c r="V2872" s="205"/>
      <c r="W2872" s="205"/>
      <c r="X2872" s="205"/>
    </row>
    <row r="2873" spans="21:24" x14ac:dyDescent="0.2">
      <c r="U2873" s="205"/>
      <c r="V2873" s="205"/>
      <c r="W2873" s="205"/>
      <c r="X2873" s="205"/>
    </row>
    <row r="2874" spans="21:24" x14ac:dyDescent="0.2">
      <c r="U2874" s="205"/>
      <c r="V2874" s="205"/>
      <c r="W2874" s="205"/>
      <c r="X2874" s="205"/>
    </row>
    <row r="2875" spans="21:24" x14ac:dyDescent="0.2">
      <c r="U2875" s="205"/>
      <c r="V2875" s="205"/>
      <c r="W2875" s="205"/>
      <c r="X2875" s="205"/>
    </row>
    <row r="2876" spans="21:24" x14ac:dyDescent="0.2">
      <c r="U2876" s="205"/>
      <c r="V2876" s="205"/>
      <c r="W2876" s="205"/>
      <c r="X2876" s="205"/>
    </row>
    <row r="2877" spans="21:24" x14ac:dyDescent="0.2">
      <c r="U2877" s="205"/>
      <c r="V2877" s="205"/>
      <c r="W2877" s="205"/>
      <c r="X2877" s="205"/>
    </row>
    <row r="2878" spans="21:24" x14ac:dyDescent="0.2">
      <c r="U2878" s="205"/>
      <c r="V2878" s="205"/>
      <c r="W2878" s="205"/>
      <c r="X2878" s="205"/>
    </row>
    <row r="2879" spans="21:24" x14ac:dyDescent="0.2">
      <c r="U2879" s="205"/>
      <c r="V2879" s="205"/>
      <c r="W2879" s="205"/>
      <c r="X2879" s="205"/>
    </row>
    <row r="2880" spans="21:24" x14ac:dyDescent="0.2">
      <c r="U2880" s="205"/>
      <c r="V2880" s="205"/>
      <c r="W2880" s="205"/>
      <c r="X2880" s="205"/>
    </row>
    <row r="2881" spans="21:24" x14ac:dyDescent="0.2">
      <c r="U2881" s="205"/>
      <c r="V2881" s="205"/>
      <c r="W2881" s="205"/>
      <c r="X2881" s="205"/>
    </row>
    <row r="2882" spans="21:24" x14ac:dyDescent="0.2">
      <c r="U2882" s="205"/>
      <c r="V2882" s="205"/>
      <c r="W2882" s="205"/>
      <c r="X2882" s="205"/>
    </row>
    <row r="2883" spans="21:24" x14ac:dyDescent="0.2">
      <c r="U2883" s="205"/>
      <c r="V2883" s="205"/>
      <c r="W2883" s="205"/>
      <c r="X2883" s="205"/>
    </row>
    <row r="2884" spans="21:24" x14ac:dyDescent="0.2">
      <c r="U2884" s="205"/>
      <c r="V2884" s="205"/>
      <c r="W2884" s="205"/>
      <c r="X2884" s="205"/>
    </row>
    <row r="2885" spans="21:24" x14ac:dyDescent="0.2">
      <c r="U2885" s="205"/>
      <c r="V2885" s="205"/>
      <c r="W2885" s="205"/>
      <c r="X2885" s="205"/>
    </row>
    <row r="2886" spans="21:24" x14ac:dyDescent="0.2">
      <c r="U2886" s="205"/>
      <c r="V2886" s="205"/>
      <c r="W2886" s="205"/>
      <c r="X2886" s="205"/>
    </row>
    <row r="2887" spans="21:24" x14ac:dyDescent="0.2">
      <c r="U2887" s="205"/>
      <c r="V2887" s="205"/>
      <c r="W2887" s="205"/>
      <c r="X2887" s="205"/>
    </row>
    <row r="2888" spans="21:24" x14ac:dyDescent="0.2">
      <c r="U2888" s="205"/>
      <c r="V2888" s="205"/>
      <c r="W2888" s="205"/>
      <c r="X2888" s="205"/>
    </row>
    <row r="2889" spans="21:24" x14ac:dyDescent="0.2">
      <c r="U2889" s="205"/>
      <c r="V2889" s="205"/>
      <c r="W2889" s="205"/>
      <c r="X2889" s="205"/>
    </row>
    <row r="2890" spans="21:24" x14ac:dyDescent="0.2">
      <c r="U2890" s="205"/>
      <c r="V2890" s="205"/>
      <c r="W2890" s="205"/>
      <c r="X2890" s="205"/>
    </row>
    <row r="2891" spans="21:24" x14ac:dyDescent="0.2">
      <c r="U2891" s="205"/>
      <c r="V2891" s="205"/>
      <c r="W2891" s="205"/>
      <c r="X2891" s="205"/>
    </row>
    <row r="2892" spans="21:24" x14ac:dyDescent="0.2">
      <c r="U2892" s="205"/>
      <c r="V2892" s="205"/>
      <c r="W2892" s="205"/>
      <c r="X2892" s="205"/>
    </row>
    <row r="2893" spans="21:24" x14ac:dyDescent="0.2">
      <c r="U2893" s="205"/>
      <c r="V2893" s="205"/>
      <c r="W2893" s="205"/>
      <c r="X2893" s="205"/>
    </row>
    <row r="2894" spans="21:24" x14ac:dyDescent="0.2">
      <c r="U2894" s="205"/>
      <c r="V2894" s="205"/>
      <c r="W2894" s="205"/>
      <c r="X2894" s="205"/>
    </row>
    <row r="2895" spans="21:24" x14ac:dyDescent="0.2">
      <c r="U2895" s="205"/>
      <c r="V2895" s="205"/>
      <c r="W2895" s="205"/>
      <c r="X2895" s="205"/>
    </row>
    <row r="2896" spans="21:24" x14ac:dyDescent="0.2">
      <c r="U2896" s="205"/>
      <c r="V2896" s="205"/>
      <c r="W2896" s="205"/>
      <c r="X2896" s="205"/>
    </row>
    <row r="2897" spans="21:24" x14ac:dyDescent="0.2">
      <c r="U2897" s="205"/>
      <c r="V2897" s="205"/>
      <c r="W2897" s="205"/>
      <c r="X2897" s="205"/>
    </row>
    <row r="2898" spans="21:24" x14ac:dyDescent="0.2">
      <c r="U2898" s="205"/>
      <c r="V2898" s="205"/>
      <c r="W2898" s="205"/>
      <c r="X2898" s="205"/>
    </row>
    <row r="2899" spans="21:24" x14ac:dyDescent="0.2">
      <c r="U2899" s="205"/>
      <c r="V2899" s="205"/>
      <c r="W2899" s="205"/>
      <c r="X2899" s="205"/>
    </row>
    <row r="2900" spans="21:24" x14ac:dyDescent="0.2">
      <c r="U2900" s="205"/>
      <c r="V2900" s="205"/>
      <c r="W2900" s="205"/>
      <c r="X2900" s="205"/>
    </row>
    <row r="2901" spans="21:24" x14ac:dyDescent="0.2">
      <c r="U2901" s="205"/>
      <c r="V2901" s="205"/>
      <c r="W2901" s="205"/>
      <c r="X2901" s="205"/>
    </row>
    <row r="2902" spans="21:24" x14ac:dyDescent="0.2">
      <c r="U2902" s="205"/>
      <c r="V2902" s="205"/>
      <c r="W2902" s="205"/>
      <c r="X2902" s="205"/>
    </row>
    <row r="2903" spans="21:24" x14ac:dyDescent="0.2">
      <c r="U2903" s="205"/>
      <c r="V2903" s="205"/>
      <c r="W2903" s="205"/>
      <c r="X2903" s="205"/>
    </row>
    <row r="2904" spans="21:24" x14ac:dyDescent="0.2">
      <c r="U2904" s="205"/>
      <c r="V2904" s="205"/>
      <c r="W2904" s="205"/>
      <c r="X2904" s="205"/>
    </row>
    <row r="2905" spans="21:24" x14ac:dyDescent="0.2">
      <c r="U2905" s="205"/>
      <c r="V2905" s="205"/>
      <c r="W2905" s="205"/>
      <c r="X2905" s="205"/>
    </row>
    <row r="2906" spans="21:24" x14ac:dyDescent="0.2">
      <c r="U2906" s="205"/>
      <c r="V2906" s="205"/>
      <c r="W2906" s="205"/>
      <c r="X2906" s="205"/>
    </row>
    <row r="2907" spans="21:24" x14ac:dyDescent="0.2">
      <c r="U2907" s="205"/>
      <c r="V2907" s="205"/>
      <c r="W2907" s="205"/>
      <c r="X2907" s="205"/>
    </row>
    <row r="2908" spans="21:24" x14ac:dyDescent="0.2">
      <c r="U2908" s="205"/>
      <c r="V2908" s="205"/>
      <c r="W2908" s="205"/>
      <c r="X2908" s="205"/>
    </row>
    <row r="2909" spans="21:24" x14ac:dyDescent="0.2">
      <c r="U2909" s="205"/>
      <c r="V2909" s="205"/>
      <c r="W2909" s="205"/>
      <c r="X2909" s="205"/>
    </row>
    <row r="2910" spans="21:24" x14ac:dyDescent="0.2">
      <c r="U2910" s="205"/>
      <c r="V2910" s="205"/>
      <c r="W2910" s="205"/>
      <c r="X2910" s="205"/>
    </row>
    <row r="2911" spans="21:24" x14ac:dyDescent="0.2">
      <c r="U2911" s="205"/>
      <c r="V2911" s="205"/>
      <c r="W2911" s="205"/>
      <c r="X2911" s="205"/>
    </row>
    <row r="2912" spans="21:24" x14ac:dyDescent="0.2">
      <c r="U2912" s="205"/>
      <c r="V2912" s="205"/>
      <c r="W2912" s="205"/>
      <c r="X2912" s="205"/>
    </row>
    <row r="2913" spans="21:24" x14ac:dyDescent="0.2">
      <c r="U2913" s="205"/>
      <c r="V2913" s="205"/>
      <c r="W2913" s="205"/>
      <c r="X2913" s="205"/>
    </row>
    <row r="2914" spans="21:24" x14ac:dyDescent="0.2">
      <c r="U2914" s="205"/>
      <c r="V2914" s="205"/>
      <c r="W2914" s="205"/>
      <c r="X2914" s="205"/>
    </row>
    <row r="2915" spans="21:24" x14ac:dyDescent="0.2">
      <c r="U2915" s="205"/>
      <c r="V2915" s="205"/>
      <c r="W2915" s="205"/>
      <c r="X2915" s="205"/>
    </row>
    <row r="2916" spans="21:24" x14ac:dyDescent="0.2">
      <c r="U2916" s="205"/>
      <c r="V2916" s="205"/>
      <c r="W2916" s="205"/>
      <c r="X2916" s="205"/>
    </row>
    <row r="2917" spans="21:24" x14ac:dyDescent="0.2">
      <c r="U2917" s="205"/>
      <c r="V2917" s="205"/>
      <c r="W2917" s="205"/>
      <c r="X2917" s="205"/>
    </row>
    <row r="2918" spans="21:24" x14ac:dyDescent="0.2">
      <c r="U2918" s="205"/>
      <c r="V2918" s="205"/>
      <c r="W2918" s="205"/>
      <c r="X2918" s="205"/>
    </row>
    <row r="2919" spans="21:24" x14ac:dyDescent="0.2">
      <c r="U2919" s="205"/>
      <c r="V2919" s="205"/>
      <c r="W2919" s="205"/>
      <c r="X2919" s="205"/>
    </row>
    <row r="2920" spans="21:24" x14ac:dyDescent="0.2">
      <c r="U2920" s="205"/>
      <c r="V2920" s="205"/>
      <c r="W2920" s="205"/>
      <c r="X2920" s="205"/>
    </row>
    <row r="2921" spans="21:24" x14ac:dyDescent="0.2">
      <c r="U2921" s="205"/>
      <c r="V2921" s="205"/>
      <c r="W2921" s="205"/>
      <c r="X2921" s="205"/>
    </row>
    <row r="2922" spans="21:24" x14ac:dyDescent="0.2">
      <c r="U2922" s="205"/>
      <c r="V2922" s="205"/>
      <c r="W2922" s="205"/>
      <c r="X2922" s="205"/>
    </row>
    <row r="2923" spans="21:24" x14ac:dyDescent="0.2">
      <c r="U2923" s="205"/>
      <c r="V2923" s="205"/>
      <c r="W2923" s="205"/>
      <c r="X2923" s="205"/>
    </row>
    <row r="2924" spans="21:24" x14ac:dyDescent="0.2">
      <c r="U2924" s="205"/>
      <c r="V2924" s="205"/>
      <c r="W2924" s="205"/>
      <c r="X2924" s="205"/>
    </row>
    <row r="2925" spans="21:24" x14ac:dyDescent="0.2">
      <c r="U2925" s="205"/>
      <c r="V2925" s="205"/>
      <c r="W2925" s="205"/>
      <c r="X2925" s="205"/>
    </row>
    <row r="2926" spans="21:24" x14ac:dyDescent="0.2">
      <c r="U2926" s="205"/>
      <c r="V2926" s="205"/>
      <c r="W2926" s="205"/>
      <c r="X2926" s="205"/>
    </row>
    <row r="2927" spans="21:24" x14ac:dyDescent="0.2">
      <c r="U2927" s="205"/>
      <c r="V2927" s="205"/>
      <c r="W2927" s="205"/>
      <c r="X2927" s="205"/>
    </row>
    <row r="2928" spans="21:24" x14ac:dyDescent="0.2">
      <c r="U2928" s="205"/>
      <c r="V2928" s="205"/>
      <c r="W2928" s="205"/>
      <c r="X2928" s="205"/>
    </row>
    <row r="2929" spans="21:24" x14ac:dyDescent="0.2">
      <c r="U2929" s="205"/>
      <c r="V2929" s="205"/>
      <c r="W2929" s="205"/>
      <c r="X2929" s="205"/>
    </row>
    <row r="2930" spans="21:24" x14ac:dyDescent="0.2">
      <c r="U2930" s="205"/>
      <c r="V2930" s="205"/>
      <c r="W2930" s="205"/>
      <c r="X2930" s="205"/>
    </row>
    <row r="2931" spans="21:24" x14ac:dyDescent="0.2">
      <c r="U2931" s="205"/>
      <c r="V2931" s="205"/>
      <c r="W2931" s="205"/>
      <c r="X2931" s="205"/>
    </row>
    <row r="2932" spans="21:24" x14ac:dyDescent="0.2">
      <c r="U2932" s="205"/>
      <c r="V2932" s="205"/>
      <c r="W2932" s="205"/>
      <c r="X2932" s="205"/>
    </row>
    <row r="2933" spans="21:24" x14ac:dyDescent="0.2">
      <c r="U2933" s="205"/>
      <c r="V2933" s="205"/>
      <c r="W2933" s="205"/>
      <c r="X2933" s="205"/>
    </row>
    <row r="2934" spans="21:24" x14ac:dyDescent="0.2">
      <c r="U2934" s="205"/>
      <c r="V2934" s="205"/>
      <c r="W2934" s="205"/>
      <c r="X2934" s="205"/>
    </row>
    <row r="2935" spans="21:24" x14ac:dyDescent="0.2">
      <c r="U2935" s="205"/>
      <c r="V2935" s="205"/>
      <c r="W2935" s="205"/>
      <c r="X2935" s="205"/>
    </row>
    <row r="2936" spans="21:24" x14ac:dyDescent="0.2">
      <c r="U2936" s="205"/>
      <c r="V2936" s="205"/>
      <c r="W2936" s="205"/>
      <c r="X2936" s="205"/>
    </row>
    <row r="2937" spans="21:24" x14ac:dyDescent="0.2">
      <c r="U2937" s="205"/>
      <c r="V2937" s="205"/>
      <c r="W2937" s="205"/>
      <c r="X2937" s="205"/>
    </row>
    <row r="2938" spans="21:24" x14ac:dyDescent="0.2">
      <c r="U2938" s="205"/>
      <c r="V2938" s="205"/>
      <c r="W2938" s="205"/>
      <c r="X2938" s="205"/>
    </row>
    <row r="2939" spans="21:24" x14ac:dyDescent="0.2">
      <c r="U2939" s="205"/>
      <c r="V2939" s="205"/>
      <c r="W2939" s="205"/>
      <c r="X2939" s="205"/>
    </row>
    <row r="2940" spans="21:24" x14ac:dyDescent="0.2">
      <c r="U2940" s="205"/>
      <c r="V2940" s="205"/>
      <c r="W2940" s="205"/>
      <c r="X2940" s="205"/>
    </row>
    <row r="2941" spans="21:24" x14ac:dyDescent="0.2">
      <c r="U2941" s="205"/>
      <c r="V2941" s="205"/>
      <c r="W2941" s="205"/>
      <c r="X2941" s="205"/>
    </row>
    <row r="2942" spans="21:24" x14ac:dyDescent="0.2">
      <c r="U2942" s="205"/>
      <c r="V2942" s="205"/>
      <c r="W2942" s="205"/>
      <c r="X2942" s="205"/>
    </row>
    <row r="2943" spans="21:24" x14ac:dyDescent="0.2">
      <c r="U2943" s="205"/>
      <c r="V2943" s="205"/>
      <c r="W2943" s="205"/>
      <c r="X2943" s="205"/>
    </row>
    <row r="2944" spans="21:24" x14ac:dyDescent="0.2">
      <c r="U2944" s="205"/>
      <c r="V2944" s="205"/>
      <c r="W2944" s="205"/>
      <c r="X2944" s="205"/>
    </row>
    <row r="2945" spans="21:24" x14ac:dyDescent="0.2">
      <c r="U2945" s="205"/>
      <c r="V2945" s="205"/>
      <c r="W2945" s="205"/>
      <c r="X2945" s="205"/>
    </row>
    <row r="2946" spans="21:24" x14ac:dyDescent="0.2">
      <c r="U2946" s="205"/>
      <c r="V2946" s="205"/>
      <c r="W2946" s="205"/>
      <c r="X2946" s="205"/>
    </row>
    <row r="2947" spans="21:24" x14ac:dyDescent="0.2">
      <c r="U2947" s="205"/>
      <c r="V2947" s="205"/>
      <c r="W2947" s="205"/>
      <c r="X2947" s="205"/>
    </row>
    <row r="2948" spans="21:24" x14ac:dyDescent="0.2">
      <c r="U2948" s="205"/>
      <c r="V2948" s="205"/>
      <c r="W2948" s="205"/>
      <c r="X2948" s="205"/>
    </row>
    <row r="2949" spans="21:24" x14ac:dyDescent="0.2">
      <c r="U2949" s="205"/>
      <c r="V2949" s="205"/>
      <c r="W2949" s="205"/>
      <c r="X2949" s="205"/>
    </row>
    <row r="2950" spans="21:24" x14ac:dyDescent="0.2">
      <c r="U2950" s="205"/>
      <c r="V2950" s="205"/>
      <c r="W2950" s="205"/>
      <c r="X2950" s="205"/>
    </row>
    <row r="2951" spans="21:24" x14ac:dyDescent="0.2">
      <c r="U2951" s="205"/>
      <c r="V2951" s="205"/>
      <c r="W2951" s="205"/>
      <c r="X2951" s="205"/>
    </row>
    <row r="2952" spans="21:24" x14ac:dyDescent="0.2">
      <c r="U2952" s="205"/>
      <c r="V2952" s="205"/>
      <c r="W2952" s="205"/>
      <c r="X2952" s="205"/>
    </row>
    <row r="2953" spans="21:24" x14ac:dyDescent="0.2">
      <c r="U2953" s="205"/>
      <c r="V2953" s="205"/>
      <c r="W2953" s="205"/>
      <c r="X2953" s="205"/>
    </row>
    <row r="2954" spans="21:24" x14ac:dyDescent="0.2">
      <c r="U2954" s="205"/>
      <c r="V2954" s="205"/>
      <c r="W2954" s="205"/>
      <c r="X2954" s="205"/>
    </row>
    <row r="2955" spans="21:24" x14ac:dyDescent="0.2">
      <c r="U2955" s="205"/>
      <c r="V2955" s="205"/>
      <c r="W2955" s="205"/>
      <c r="X2955" s="205"/>
    </row>
    <row r="2956" spans="21:24" x14ac:dyDescent="0.2">
      <c r="U2956" s="205"/>
      <c r="V2956" s="205"/>
      <c r="W2956" s="205"/>
      <c r="X2956" s="205"/>
    </row>
    <row r="2957" spans="21:24" x14ac:dyDescent="0.2">
      <c r="U2957" s="205"/>
      <c r="V2957" s="205"/>
      <c r="W2957" s="205"/>
      <c r="X2957" s="205"/>
    </row>
    <row r="2958" spans="21:24" x14ac:dyDescent="0.2">
      <c r="U2958" s="205"/>
      <c r="V2958" s="205"/>
      <c r="W2958" s="205"/>
      <c r="X2958" s="205"/>
    </row>
    <row r="2959" spans="21:24" x14ac:dyDescent="0.2">
      <c r="U2959" s="205"/>
      <c r="V2959" s="205"/>
      <c r="W2959" s="205"/>
      <c r="X2959" s="205"/>
    </row>
    <row r="2960" spans="21:24" x14ac:dyDescent="0.2">
      <c r="U2960" s="205"/>
      <c r="V2960" s="205"/>
      <c r="W2960" s="205"/>
      <c r="X2960" s="205"/>
    </row>
    <row r="2961" spans="21:24" x14ac:dyDescent="0.2">
      <c r="U2961" s="205"/>
      <c r="V2961" s="205"/>
      <c r="W2961" s="205"/>
      <c r="X2961" s="205"/>
    </row>
    <row r="2962" spans="21:24" x14ac:dyDescent="0.2">
      <c r="U2962" s="205"/>
      <c r="V2962" s="205"/>
      <c r="W2962" s="205"/>
      <c r="X2962" s="205"/>
    </row>
    <row r="2963" spans="21:24" x14ac:dyDescent="0.2">
      <c r="U2963" s="205"/>
      <c r="V2963" s="205"/>
      <c r="W2963" s="205"/>
      <c r="X2963" s="205"/>
    </row>
    <row r="2964" spans="21:24" x14ac:dyDescent="0.2">
      <c r="U2964" s="205"/>
      <c r="V2964" s="205"/>
      <c r="W2964" s="205"/>
      <c r="X2964" s="205"/>
    </row>
    <row r="2965" spans="21:24" x14ac:dyDescent="0.2">
      <c r="U2965" s="205"/>
      <c r="V2965" s="205"/>
      <c r="W2965" s="205"/>
      <c r="X2965" s="205"/>
    </row>
    <row r="2966" spans="21:24" x14ac:dyDescent="0.2">
      <c r="U2966" s="205"/>
      <c r="V2966" s="205"/>
      <c r="W2966" s="205"/>
      <c r="X2966" s="205"/>
    </row>
    <row r="2967" spans="21:24" x14ac:dyDescent="0.2">
      <c r="U2967" s="205"/>
      <c r="V2967" s="205"/>
      <c r="W2967" s="205"/>
      <c r="X2967" s="205"/>
    </row>
    <row r="2968" spans="21:24" x14ac:dyDescent="0.2">
      <c r="U2968" s="205"/>
      <c r="V2968" s="205"/>
      <c r="W2968" s="205"/>
      <c r="X2968" s="205"/>
    </row>
    <row r="2969" spans="21:24" x14ac:dyDescent="0.2">
      <c r="U2969" s="205"/>
      <c r="V2969" s="205"/>
      <c r="W2969" s="205"/>
      <c r="X2969" s="205"/>
    </row>
    <row r="2970" spans="21:24" x14ac:dyDescent="0.2">
      <c r="U2970" s="205"/>
      <c r="V2970" s="205"/>
      <c r="W2970" s="205"/>
      <c r="X2970" s="205"/>
    </row>
    <row r="2971" spans="21:24" x14ac:dyDescent="0.2">
      <c r="U2971" s="205"/>
      <c r="V2971" s="205"/>
      <c r="W2971" s="205"/>
      <c r="X2971" s="205"/>
    </row>
    <row r="2972" spans="21:24" x14ac:dyDescent="0.2">
      <c r="U2972" s="205"/>
      <c r="V2972" s="205"/>
      <c r="W2972" s="205"/>
      <c r="X2972" s="205"/>
    </row>
    <row r="2973" spans="21:24" x14ac:dyDescent="0.2">
      <c r="U2973" s="205"/>
      <c r="V2973" s="205"/>
      <c r="W2973" s="205"/>
      <c r="X2973" s="205"/>
    </row>
    <row r="2974" spans="21:24" x14ac:dyDescent="0.2">
      <c r="U2974" s="205"/>
      <c r="V2974" s="205"/>
      <c r="W2974" s="205"/>
      <c r="X2974" s="205"/>
    </row>
    <row r="2975" spans="21:24" x14ac:dyDescent="0.2">
      <c r="U2975" s="205"/>
      <c r="V2975" s="205"/>
      <c r="W2975" s="205"/>
      <c r="X2975" s="205"/>
    </row>
    <row r="2976" spans="21:24" x14ac:dyDescent="0.2">
      <c r="U2976" s="205"/>
      <c r="V2976" s="205"/>
      <c r="W2976" s="205"/>
      <c r="X2976" s="205"/>
    </row>
    <row r="2977" spans="21:24" x14ac:dyDescent="0.2">
      <c r="U2977" s="205"/>
      <c r="V2977" s="205"/>
      <c r="W2977" s="205"/>
      <c r="X2977" s="205"/>
    </row>
    <row r="2978" spans="21:24" x14ac:dyDescent="0.2">
      <c r="U2978" s="205"/>
      <c r="V2978" s="205"/>
      <c r="W2978" s="205"/>
      <c r="X2978" s="205"/>
    </row>
    <row r="2979" spans="21:24" x14ac:dyDescent="0.2">
      <c r="U2979" s="205"/>
      <c r="V2979" s="205"/>
      <c r="W2979" s="205"/>
      <c r="X2979" s="205"/>
    </row>
    <row r="2980" spans="21:24" x14ac:dyDescent="0.2">
      <c r="U2980" s="205"/>
      <c r="V2980" s="205"/>
      <c r="W2980" s="205"/>
      <c r="X2980" s="205"/>
    </row>
    <row r="2981" spans="21:24" x14ac:dyDescent="0.2">
      <c r="U2981" s="205"/>
      <c r="V2981" s="205"/>
      <c r="W2981" s="205"/>
      <c r="X2981" s="205"/>
    </row>
    <row r="2982" spans="21:24" x14ac:dyDescent="0.2">
      <c r="U2982" s="205"/>
      <c r="V2982" s="205"/>
      <c r="W2982" s="205"/>
      <c r="X2982" s="205"/>
    </row>
    <row r="2983" spans="21:24" x14ac:dyDescent="0.2">
      <c r="U2983" s="205"/>
      <c r="V2983" s="205"/>
      <c r="W2983" s="205"/>
      <c r="X2983" s="205"/>
    </row>
    <row r="2984" spans="21:24" x14ac:dyDescent="0.2">
      <c r="U2984" s="205"/>
      <c r="V2984" s="205"/>
      <c r="W2984" s="205"/>
      <c r="X2984" s="205"/>
    </row>
    <row r="2985" spans="21:24" x14ac:dyDescent="0.2">
      <c r="U2985" s="205"/>
      <c r="V2985" s="205"/>
      <c r="W2985" s="205"/>
      <c r="X2985" s="205"/>
    </row>
    <row r="2986" spans="21:24" x14ac:dyDescent="0.2">
      <c r="U2986" s="205"/>
      <c r="V2986" s="205"/>
      <c r="W2986" s="205"/>
      <c r="X2986" s="205"/>
    </row>
    <row r="2987" spans="21:24" x14ac:dyDescent="0.2">
      <c r="U2987" s="205"/>
      <c r="V2987" s="205"/>
      <c r="W2987" s="205"/>
      <c r="X2987" s="205"/>
    </row>
    <row r="2988" spans="21:24" x14ac:dyDescent="0.2">
      <c r="U2988" s="205"/>
      <c r="V2988" s="205"/>
      <c r="W2988" s="205"/>
      <c r="X2988" s="205"/>
    </row>
    <row r="2989" spans="21:24" x14ac:dyDescent="0.2">
      <c r="U2989" s="205"/>
      <c r="V2989" s="205"/>
      <c r="W2989" s="205"/>
      <c r="X2989" s="205"/>
    </row>
    <row r="2990" spans="21:24" x14ac:dyDescent="0.2">
      <c r="U2990" s="205"/>
      <c r="V2990" s="205"/>
      <c r="W2990" s="205"/>
      <c r="X2990" s="205"/>
    </row>
    <row r="2991" spans="21:24" x14ac:dyDescent="0.2">
      <c r="U2991" s="205"/>
      <c r="V2991" s="205"/>
      <c r="W2991" s="205"/>
      <c r="X2991" s="205"/>
    </row>
    <row r="2992" spans="21:24" x14ac:dyDescent="0.2">
      <c r="U2992" s="205"/>
      <c r="V2992" s="205"/>
      <c r="W2992" s="205"/>
      <c r="X2992" s="205"/>
    </row>
    <row r="2993" spans="21:24" x14ac:dyDescent="0.2">
      <c r="U2993" s="205"/>
      <c r="V2993" s="205"/>
      <c r="W2993" s="205"/>
      <c r="X2993" s="205"/>
    </row>
    <row r="2994" spans="21:24" x14ac:dyDescent="0.2">
      <c r="U2994" s="205"/>
      <c r="V2994" s="205"/>
      <c r="W2994" s="205"/>
      <c r="X2994" s="205"/>
    </row>
    <row r="2995" spans="21:24" x14ac:dyDescent="0.2">
      <c r="U2995" s="205"/>
      <c r="V2995" s="205"/>
      <c r="W2995" s="205"/>
      <c r="X2995" s="205"/>
    </row>
    <row r="2996" spans="21:24" x14ac:dyDescent="0.2">
      <c r="U2996" s="205"/>
      <c r="V2996" s="205"/>
      <c r="W2996" s="205"/>
      <c r="X2996" s="205"/>
    </row>
    <row r="2997" spans="21:24" x14ac:dyDescent="0.2">
      <c r="U2997" s="205"/>
      <c r="V2997" s="205"/>
      <c r="W2997" s="205"/>
      <c r="X2997" s="205"/>
    </row>
    <row r="2998" spans="21:24" x14ac:dyDescent="0.2">
      <c r="U2998" s="205"/>
      <c r="V2998" s="205"/>
      <c r="W2998" s="205"/>
      <c r="X2998" s="205"/>
    </row>
    <row r="2999" spans="21:24" x14ac:dyDescent="0.2">
      <c r="U2999" s="205"/>
      <c r="V2999" s="205"/>
      <c r="W2999" s="205"/>
      <c r="X2999" s="205"/>
    </row>
    <row r="3000" spans="21:24" x14ac:dyDescent="0.2">
      <c r="U3000" s="205"/>
      <c r="V3000" s="205"/>
      <c r="W3000" s="205"/>
      <c r="X3000" s="205"/>
    </row>
    <row r="3001" spans="21:24" x14ac:dyDescent="0.2">
      <c r="U3001" s="205"/>
      <c r="V3001" s="205"/>
      <c r="W3001" s="205"/>
      <c r="X3001" s="205"/>
    </row>
    <row r="3002" spans="21:24" x14ac:dyDescent="0.2">
      <c r="U3002" s="205"/>
      <c r="V3002" s="205"/>
      <c r="W3002" s="205"/>
      <c r="X3002" s="205"/>
    </row>
    <row r="3003" spans="21:24" x14ac:dyDescent="0.2">
      <c r="U3003" s="205"/>
      <c r="V3003" s="205"/>
      <c r="W3003" s="205"/>
      <c r="X3003" s="205"/>
    </row>
    <row r="3004" spans="21:24" x14ac:dyDescent="0.2">
      <c r="U3004" s="205"/>
      <c r="V3004" s="205"/>
      <c r="W3004" s="205"/>
      <c r="X3004" s="205"/>
    </row>
    <row r="3005" spans="21:24" x14ac:dyDescent="0.2">
      <c r="U3005" s="205"/>
      <c r="V3005" s="205"/>
      <c r="W3005" s="205"/>
      <c r="X3005" s="205"/>
    </row>
    <row r="3006" spans="21:24" x14ac:dyDescent="0.2">
      <c r="U3006" s="205"/>
      <c r="V3006" s="205"/>
      <c r="W3006" s="205"/>
      <c r="X3006" s="205"/>
    </row>
    <row r="3007" spans="21:24" x14ac:dyDescent="0.2">
      <c r="U3007" s="205"/>
      <c r="V3007" s="205"/>
      <c r="W3007" s="205"/>
      <c r="X3007" s="205"/>
    </row>
    <row r="3008" spans="21:24" x14ac:dyDescent="0.2">
      <c r="U3008" s="205"/>
      <c r="V3008" s="205"/>
      <c r="W3008" s="205"/>
      <c r="X3008" s="205"/>
    </row>
    <row r="3009" spans="21:24" x14ac:dyDescent="0.2">
      <c r="U3009" s="205"/>
      <c r="V3009" s="205"/>
      <c r="W3009" s="205"/>
      <c r="X3009" s="205"/>
    </row>
    <row r="3010" spans="21:24" x14ac:dyDescent="0.2">
      <c r="U3010" s="205"/>
      <c r="V3010" s="205"/>
      <c r="W3010" s="205"/>
      <c r="X3010" s="205"/>
    </row>
    <row r="3011" spans="21:24" x14ac:dyDescent="0.2">
      <c r="U3011" s="205"/>
      <c r="V3011" s="205"/>
      <c r="W3011" s="205"/>
      <c r="X3011" s="205"/>
    </row>
    <row r="3012" spans="21:24" x14ac:dyDescent="0.2">
      <c r="U3012" s="205"/>
      <c r="V3012" s="205"/>
      <c r="W3012" s="205"/>
      <c r="X3012" s="205"/>
    </row>
    <row r="3013" spans="21:24" x14ac:dyDescent="0.2">
      <c r="U3013" s="205"/>
      <c r="V3013" s="205"/>
      <c r="W3013" s="205"/>
      <c r="X3013" s="205"/>
    </row>
    <row r="3014" spans="21:24" x14ac:dyDescent="0.2">
      <c r="U3014" s="205"/>
      <c r="V3014" s="205"/>
      <c r="W3014" s="205"/>
      <c r="X3014" s="205"/>
    </row>
    <row r="3015" spans="21:24" x14ac:dyDescent="0.2">
      <c r="U3015" s="205"/>
      <c r="V3015" s="205"/>
      <c r="W3015" s="205"/>
      <c r="X3015" s="205"/>
    </row>
    <row r="3016" spans="21:24" x14ac:dyDescent="0.2">
      <c r="U3016" s="205"/>
      <c r="V3016" s="205"/>
      <c r="W3016" s="205"/>
      <c r="X3016" s="205"/>
    </row>
    <row r="3017" spans="21:24" x14ac:dyDescent="0.2">
      <c r="U3017" s="205"/>
      <c r="V3017" s="205"/>
      <c r="W3017" s="205"/>
      <c r="X3017" s="205"/>
    </row>
    <row r="3018" spans="21:24" x14ac:dyDescent="0.2">
      <c r="U3018" s="205"/>
      <c r="V3018" s="205"/>
      <c r="W3018" s="205"/>
      <c r="X3018" s="205"/>
    </row>
    <row r="3019" spans="21:24" x14ac:dyDescent="0.2">
      <c r="U3019" s="205"/>
      <c r="V3019" s="205"/>
      <c r="W3019" s="205"/>
      <c r="X3019" s="205"/>
    </row>
    <row r="3020" spans="21:24" x14ac:dyDescent="0.2">
      <c r="U3020" s="205"/>
      <c r="V3020" s="205"/>
      <c r="W3020" s="205"/>
      <c r="X3020" s="205"/>
    </row>
    <row r="3021" spans="21:24" x14ac:dyDescent="0.2">
      <c r="U3021" s="205"/>
      <c r="V3021" s="205"/>
      <c r="W3021" s="205"/>
      <c r="X3021" s="205"/>
    </row>
    <row r="3022" spans="21:24" x14ac:dyDescent="0.2">
      <c r="U3022" s="205"/>
      <c r="V3022" s="205"/>
      <c r="W3022" s="205"/>
      <c r="X3022" s="205"/>
    </row>
    <row r="3023" spans="21:24" x14ac:dyDescent="0.2">
      <c r="U3023" s="205"/>
      <c r="V3023" s="205"/>
      <c r="W3023" s="205"/>
      <c r="X3023" s="205"/>
    </row>
    <row r="3024" spans="21:24" x14ac:dyDescent="0.2">
      <c r="U3024" s="205"/>
      <c r="V3024" s="205"/>
      <c r="W3024" s="205"/>
      <c r="X3024" s="205"/>
    </row>
    <row r="3025" spans="21:24" x14ac:dyDescent="0.2">
      <c r="U3025" s="205"/>
      <c r="V3025" s="205"/>
      <c r="W3025" s="205"/>
      <c r="X3025" s="205"/>
    </row>
    <row r="3026" spans="21:24" x14ac:dyDescent="0.2">
      <c r="U3026" s="205"/>
      <c r="V3026" s="205"/>
      <c r="W3026" s="205"/>
      <c r="X3026" s="205"/>
    </row>
    <row r="3027" spans="21:24" x14ac:dyDescent="0.2">
      <c r="U3027" s="205"/>
      <c r="V3027" s="205"/>
      <c r="W3027" s="205"/>
      <c r="X3027" s="205"/>
    </row>
    <row r="3028" spans="21:24" x14ac:dyDescent="0.2">
      <c r="U3028" s="205"/>
      <c r="V3028" s="205"/>
      <c r="W3028" s="205"/>
      <c r="X3028" s="205"/>
    </row>
    <row r="3029" spans="21:24" x14ac:dyDescent="0.2">
      <c r="U3029" s="205"/>
      <c r="V3029" s="205"/>
      <c r="W3029" s="205"/>
      <c r="X3029" s="205"/>
    </row>
    <row r="3030" spans="21:24" x14ac:dyDescent="0.2">
      <c r="U3030" s="205"/>
      <c r="V3030" s="205"/>
      <c r="W3030" s="205"/>
      <c r="X3030" s="205"/>
    </row>
    <row r="3031" spans="21:24" x14ac:dyDescent="0.2">
      <c r="U3031" s="205"/>
      <c r="V3031" s="205"/>
      <c r="W3031" s="205"/>
      <c r="X3031" s="205"/>
    </row>
    <row r="3032" spans="21:24" x14ac:dyDescent="0.2">
      <c r="U3032" s="205"/>
      <c r="V3032" s="205"/>
      <c r="W3032" s="205"/>
      <c r="X3032" s="205"/>
    </row>
    <row r="3033" spans="21:24" x14ac:dyDescent="0.2">
      <c r="U3033" s="205"/>
      <c r="V3033" s="205"/>
      <c r="W3033" s="205"/>
      <c r="X3033" s="205"/>
    </row>
    <row r="3034" spans="21:24" x14ac:dyDescent="0.2">
      <c r="U3034" s="205"/>
      <c r="V3034" s="205"/>
      <c r="W3034" s="205"/>
      <c r="X3034" s="205"/>
    </row>
    <row r="3035" spans="21:24" x14ac:dyDescent="0.2">
      <c r="U3035" s="205"/>
      <c r="V3035" s="205"/>
      <c r="W3035" s="205"/>
      <c r="X3035" s="205"/>
    </row>
    <row r="3036" spans="21:24" x14ac:dyDescent="0.2">
      <c r="U3036" s="205"/>
      <c r="V3036" s="205"/>
      <c r="W3036" s="205"/>
      <c r="X3036" s="205"/>
    </row>
    <row r="3037" spans="21:24" x14ac:dyDescent="0.2">
      <c r="U3037" s="205"/>
      <c r="V3037" s="205"/>
      <c r="W3037" s="205"/>
      <c r="X3037" s="205"/>
    </row>
    <row r="3038" spans="21:24" x14ac:dyDescent="0.2">
      <c r="U3038" s="205"/>
      <c r="V3038" s="205"/>
      <c r="W3038" s="205"/>
      <c r="X3038" s="205"/>
    </row>
    <row r="3039" spans="21:24" x14ac:dyDescent="0.2">
      <c r="U3039" s="205"/>
      <c r="V3039" s="205"/>
      <c r="W3039" s="205"/>
      <c r="X3039" s="205"/>
    </row>
    <row r="3040" spans="21:24" x14ac:dyDescent="0.2">
      <c r="U3040" s="205"/>
      <c r="V3040" s="205"/>
      <c r="W3040" s="205"/>
      <c r="X3040" s="205"/>
    </row>
    <row r="3041" spans="21:24" x14ac:dyDescent="0.2">
      <c r="U3041" s="205"/>
      <c r="V3041" s="205"/>
      <c r="W3041" s="205"/>
      <c r="X3041" s="205"/>
    </row>
    <row r="3042" spans="21:24" x14ac:dyDescent="0.2">
      <c r="U3042" s="205"/>
      <c r="V3042" s="205"/>
      <c r="W3042" s="205"/>
      <c r="X3042" s="205"/>
    </row>
    <row r="3043" spans="21:24" x14ac:dyDescent="0.2">
      <c r="U3043" s="205"/>
      <c r="V3043" s="205"/>
      <c r="W3043" s="205"/>
      <c r="X3043" s="205"/>
    </row>
    <row r="3044" spans="21:24" x14ac:dyDescent="0.2">
      <c r="U3044" s="205"/>
      <c r="V3044" s="205"/>
      <c r="W3044" s="205"/>
      <c r="X3044" s="205"/>
    </row>
    <row r="3045" spans="21:24" x14ac:dyDescent="0.2">
      <c r="U3045" s="205"/>
      <c r="V3045" s="205"/>
      <c r="W3045" s="205"/>
      <c r="X3045" s="205"/>
    </row>
    <row r="3046" spans="21:24" x14ac:dyDescent="0.2">
      <c r="U3046" s="205"/>
      <c r="V3046" s="205"/>
      <c r="W3046" s="205"/>
      <c r="X3046" s="205"/>
    </row>
    <row r="3047" spans="21:24" x14ac:dyDescent="0.2">
      <c r="U3047" s="205"/>
      <c r="V3047" s="205"/>
      <c r="W3047" s="205"/>
      <c r="X3047" s="205"/>
    </row>
    <row r="3048" spans="21:24" x14ac:dyDescent="0.2">
      <c r="U3048" s="205"/>
      <c r="V3048" s="205"/>
      <c r="W3048" s="205"/>
      <c r="X3048" s="205"/>
    </row>
    <row r="3049" spans="21:24" x14ac:dyDescent="0.2">
      <c r="U3049" s="205"/>
      <c r="V3049" s="205"/>
      <c r="W3049" s="205"/>
      <c r="X3049" s="205"/>
    </row>
    <row r="3050" spans="21:24" x14ac:dyDescent="0.2">
      <c r="U3050" s="205"/>
      <c r="V3050" s="205"/>
      <c r="W3050" s="205"/>
      <c r="X3050" s="205"/>
    </row>
    <row r="3051" spans="21:24" x14ac:dyDescent="0.2">
      <c r="U3051" s="205"/>
      <c r="V3051" s="205"/>
      <c r="W3051" s="205"/>
      <c r="X3051" s="205"/>
    </row>
    <row r="3052" spans="21:24" x14ac:dyDescent="0.2">
      <c r="U3052" s="205"/>
      <c r="V3052" s="205"/>
      <c r="W3052" s="205"/>
      <c r="X3052" s="205"/>
    </row>
    <row r="3053" spans="21:24" x14ac:dyDescent="0.2">
      <c r="U3053" s="205"/>
      <c r="V3053" s="205"/>
      <c r="W3053" s="205"/>
      <c r="X3053" s="205"/>
    </row>
    <row r="3054" spans="21:24" x14ac:dyDescent="0.2">
      <c r="U3054" s="205"/>
      <c r="V3054" s="205"/>
      <c r="W3054" s="205"/>
      <c r="X3054" s="205"/>
    </row>
    <row r="3055" spans="21:24" x14ac:dyDescent="0.2">
      <c r="U3055" s="205"/>
      <c r="V3055" s="205"/>
      <c r="W3055" s="205"/>
      <c r="X3055" s="205"/>
    </row>
    <row r="3056" spans="21:24" x14ac:dyDescent="0.2">
      <c r="U3056" s="205"/>
      <c r="V3056" s="205"/>
      <c r="W3056" s="205"/>
      <c r="X3056" s="205"/>
    </row>
    <row r="3057" spans="21:24" x14ac:dyDescent="0.2">
      <c r="U3057" s="205"/>
      <c r="V3057" s="205"/>
      <c r="W3057" s="205"/>
      <c r="X3057" s="205"/>
    </row>
    <row r="3058" spans="21:24" x14ac:dyDescent="0.2">
      <c r="U3058" s="205"/>
      <c r="V3058" s="205"/>
      <c r="W3058" s="205"/>
      <c r="X3058" s="205"/>
    </row>
    <row r="3059" spans="21:24" x14ac:dyDescent="0.2">
      <c r="U3059" s="205"/>
      <c r="V3059" s="205"/>
      <c r="W3059" s="205"/>
      <c r="X3059" s="205"/>
    </row>
    <row r="3060" spans="21:24" x14ac:dyDescent="0.2">
      <c r="U3060" s="205"/>
      <c r="V3060" s="205"/>
      <c r="W3060" s="205"/>
      <c r="X3060" s="205"/>
    </row>
    <row r="3061" spans="21:24" x14ac:dyDescent="0.2">
      <c r="U3061" s="205"/>
      <c r="V3061" s="205"/>
      <c r="W3061" s="205"/>
      <c r="X3061" s="205"/>
    </row>
    <row r="3062" spans="21:24" x14ac:dyDescent="0.2">
      <c r="U3062" s="205"/>
      <c r="V3062" s="205"/>
      <c r="W3062" s="205"/>
      <c r="X3062" s="205"/>
    </row>
    <row r="3063" spans="21:24" x14ac:dyDescent="0.2">
      <c r="U3063" s="205"/>
      <c r="V3063" s="205"/>
      <c r="W3063" s="205"/>
      <c r="X3063" s="205"/>
    </row>
    <row r="3064" spans="21:24" x14ac:dyDescent="0.2">
      <c r="U3064" s="205"/>
      <c r="V3064" s="205"/>
      <c r="W3064" s="205"/>
      <c r="X3064" s="205"/>
    </row>
    <row r="3065" spans="21:24" x14ac:dyDescent="0.2">
      <c r="U3065" s="205"/>
      <c r="V3065" s="205"/>
      <c r="W3065" s="205"/>
      <c r="X3065" s="205"/>
    </row>
    <row r="3066" spans="21:24" x14ac:dyDescent="0.2">
      <c r="U3066" s="205"/>
      <c r="V3066" s="205"/>
      <c r="W3066" s="205"/>
      <c r="X3066" s="205"/>
    </row>
    <row r="3067" spans="21:24" x14ac:dyDescent="0.2">
      <c r="U3067" s="205"/>
      <c r="V3067" s="205"/>
      <c r="W3067" s="205"/>
      <c r="X3067" s="205"/>
    </row>
    <row r="3068" spans="21:24" x14ac:dyDescent="0.2">
      <c r="U3068" s="205"/>
      <c r="V3068" s="205"/>
      <c r="W3068" s="205"/>
      <c r="X3068" s="205"/>
    </row>
    <row r="3069" spans="21:24" x14ac:dyDescent="0.2">
      <c r="U3069" s="205"/>
      <c r="V3069" s="205"/>
      <c r="W3069" s="205"/>
      <c r="X3069" s="205"/>
    </row>
    <row r="3070" spans="21:24" x14ac:dyDescent="0.2">
      <c r="U3070" s="205"/>
      <c r="V3070" s="205"/>
      <c r="W3070" s="205"/>
      <c r="X3070" s="205"/>
    </row>
    <row r="3071" spans="21:24" x14ac:dyDescent="0.2">
      <c r="U3071" s="205"/>
      <c r="V3071" s="205"/>
      <c r="W3071" s="205"/>
      <c r="X3071" s="205"/>
    </row>
    <row r="3072" spans="21:24" x14ac:dyDescent="0.2">
      <c r="U3072" s="205"/>
      <c r="V3072" s="205"/>
      <c r="W3072" s="205"/>
      <c r="X3072" s="205"/>
    </row>
    <row r="3073" spans="21:24" x14ac:dyDescent="0.2">
      <c r="U3073" s="205"/>
      <c r="V3073" s="205"/>
      <c r="W3073" s="205"/>
      <c r="X3073" s="205"/>
    </row>
    <row r="3074" spans="21:24" x14ac:dyDescent="0.2">
      <c r="U3074" s="205"/>
      <c r="V3074" s="205"/>
      <c r="W3074" s="205"/>
      <c r="X3074" s="205"/>
    </row>
    <row r="3075" spans="21:24" x14ac:dyDescent="0.2">
      <c r="U3075" s="205"/>
      <c r="V3075" s="205"/>
      <c r="W3075" s="205"/>
      <c r="X3075" s="205"/>
    </row>
    <row r="3076" spans="21:24" x14ac:dyDescent="0.2">
      <c r="U3076" s="205"/>
      <c r="V3076" s="205"/>
      <c r="W3076" s="205"/>
      <c r="X3076" s="205"/>
    </row>
    <row r="3077" spans="21:24" x14ac:dyDescent="0.2">
      <c r="U3077" s="205"/>
      <c r="V3077" s="205"/>
      <c r="W3077" s="205"/>
      <c r="X3077" s="205"/>
    </row>
    <row r="3078" spans="21:24" x14ac:dyDescent="0.2">
      <c r="U3078" s="205"/>
      <c r="V3078" s="205"/>
      <c r="W3078" s="205"/>
      <c r="X3078" s="205"/>
    </row>
    <row r="3079" spans="21:24" x14ac:dyDescent="0.2">
      <c r="U3079" s="205"/>
      <c r="V3079" s="205"/>
      <c r="W3079" s="205"/>
      <c r="X3079" s="205"/>
    </row>
    <row r="3080" spans="21:24" x14ac:dyDescent="0.2">
      <c r="U3080" s="205"/>
      <c r="V3080" s="205"/>
      <c r="W3080" s="205"/>
      <c r="X3080" s="205"/>
    </row>
    <row r="3081" spans="21:24" x14ac:dyDescent="0.2">
      <c r="U3081" s="205"/>
      <c r="V3081" s="205"/>
      <c r="W3081" s="205"/>
      <c r="X3081" s="205"/>
    </row>
    <row r="3082" spans="21:24" x14ac:dyDescent="0.2">
      <c r="U3082" s="205"/>
      <c r="V3082" s="205"/>
      <c r="W3082" s="205"/>
      <c r="X3082" s="205"/>
    </row>
    <row r="3083" spans="21:24" x14ac:dyDescent="0.2">
      <c r="U3083" s="205"/>
      <c r="V3083" s="205"/>
      <c r="W3083" s="205"/>
      <c r="X3083" s="205"/>
    </row>
    <row r="3084" spans="21:24" x14ac:dyDescent="0.2">
      <c r="U3084" s="205"/>
      <c r="V3084" s="205"/>
      <c r="W3084" s="205"/>
      <c r="X3084" s="205"/>
    </row>
    <row r="3085" spans="21:24" x14ac:dyDescent="0.2">
      <c r="U3085" s="205"/>
      <c r="V3085" s="205"/>
      <c r="W3085" s="205"/>
      <c r="X3085" s="205"/>
    </row>
    <row r="3086" spans="21:24" x14ac:dyDescent="0.2">
      <c r="U3086" s="205"/>
      <c r="V3086" s="205"/>
      <c r="W3086" s="205"/>
      <c r="X3086" s="205"/>
    </row>
    <row r="3087" spans="21:24" x14ac:dyDescent="0.2">
      <c r="U3087" s="205"/>
      <c r="V3087" s="205"/>
      <c r="W3087" s="205"/>
      <c r="X3087" s="205"/>
    </row>
    <row r="3088" spans="21:24" x14ac:dyDescent="0.2">
      <c r="U3088" s="205"/>
      <c r="V3088" s="205"/>
      <c r="W3088" s="205"/>
      <c r="X3088" s="205"/>
    </row>
    <row r="3089" spans="21:24" x14ac:dyDescent="0.2">
      <c r="U3089" s="205"/>
      <c r="V3089" s="205"/>
      <c r="W3089" s="205"/>
      <c r="X3089" s="205"/>
    </row>
    <row r="3090" spans="21:24" x14ac:dyDescent="0.2">
      <c r="U3090" s="205"/>
      <c r="V3090" s="205"/>
      <c r="W3090" s="205"/>
      <c r="X3090" s="205"/>
    </row>
    <row r="3091" spans="21:24" x14ac:dyDescent="0.2">
      <c r="U3091" s="205"/>
      <c r="V3091" s="205"/>
      <c r="W3091" s="205"/>
      <c r="X3091" s="205"/>
    </row>
    <row r="3092" spans="21:24" x14ac:dyDescent="0.2">
      <c r="U3092" s="205"/>
      <c r="V3092" s="205"/>
      <c r="W3092" s="205"/>
      <c r="X3092" s="205"/>
    </row>
    <row r="3093" spans="21:24" x14ac:dyDescent="0.2">
      <c r="U3093" s="205"/>
      <c r="V3093" s="205"/>
      <c r="W3093" s="205"/>
      <c r="X3093" s="205"/>
    </row>
    <row r="3094" spans="21:24" x14ac:dyDescent="0.2">
      <c r="U3094" s="205"/>
      <c r="V3094" s="205"/>
      <c r="W3094" s="205"/>
      <c r="X3094" s="205"/>
    </row>
    <row r="3095" spans="21:24" x14ac:dyDescent="0.2">
      <c r="U3095" s="205"/>
      <c r="V3095" s="205"/>
      <c r="W3095" s="205"/>
      <c r="X3095" s="205"/>
    </row>
    <row r="3096" spans="21:24" x14ac:dyDescent="0.2">
      <c r="U3096" s="205"/>
      <c r="V3096" s="205"/>
      <c r="W3096" s="205"/>
      <c r="X3096" s="205"/>
    </row>
    <row r="3097" spans="21:24" x14ac:dyDescent="0.2">
      <c r="U3097" s="205"/>
      <c r="V3097" s="205"/>
      <c r="W3097" s="205"/>
      <c r="X3097" s="205"/>
    </row>
    <row r="3098" spans="21:24" x14ac:dyDescent="0.2">
      <c r="U3098" s="205"/>
      <c r="V3098" s="205"/>
      <c r="W3098" s="205"/>
      <c r="X3098" s="205"/>
    </row>
    <row r="3099" spans="21:24" x14ac:dyDescent="0.2">
      <c r="U3099" s="205"/>
      <c r="V3099" s="205"/>
      <c r="W3099" s="205"/>
      <c r="X3099" s="205"/>
    </row>
    <row r="3100" spans="21:24" x14ac:dyDescent="0.2">
      <c r="U3100" s="205"/>
      <c r="V3100" s="205"/>
      <c r="W3100" s="205"/>
      <c r="X3100" s="205"/>
    </row>
    <row r="3101" spans="21:24" x14ac:dyDescent="0.2">
      <c r="U3101" s="205"/>
      <c r="V3101" s="205"/>
      <c r="W3101" s="205"/>
      <c r="X3101" s="205"/>
    </row>
    <row r="3102" spans="21:24" x14ac:dyDescent="0.2">
      <c r="U3102" s="205"/>
      <c r="V3102" s="205"/>
      <c r="W3102" s="205"/>
      <c r="X3102" s="205"/>
    </row>
    <row r="3103" spans="21:24" x14ac:dyDescent="0.2">
      <c r="U3103" s="205"/>
      <c r="V3103" s="205"/>
      <c r="W3103" s="205"/>
      <c r="X3103" s="205"/>
    </row>
    <row r="3104" spans="21:24" x14ac:dyDescent="0.2">
      <c r="U3104" s="205"/>
      <c r="V3104" s="205"/>
      <c r="W3104" s="205"/>
      <c r="X3104" s="205"/>
    </row>
    <row r="3105" spans="21:24" x14ac:dyDescent="0.2">
      <c r="U3105" s="205"/>
      <c r="V3105" s="205"/>
      <c r="W3105" s="205"/>
      <c r="X3105" s="205"/>
    </row>
    <row r="3106" spans="21:24" x14ac:dyDescent="0.2">
      <c r="U3106" s="205"/>
      <c r="V3106" s="205"/>
      <c r="W3106" s="205"/>
      <c r="X3106" s="205"/>
    </row>
    <row r="3107" spans="21:24" x14ac:dyDescent="0.2">
      <c r="U3107" s="205"/>
      <c r="V3107" s="205"/>
      <c r="W3107" s="205"/>
      <c r="X3107" s="205"/>
    </row>
    <row r="3108" spans="21:24" x14ac:dyDescent="0.2">
      <c r="U3108" s="205"/>
      <c r="V3108" s="205"/>
      <c r="W3108" s="205"/>
      <c r="X3108" s="205"/>
    </row>
    <row r="3109" spans="21:24" x14ac:dyDescent="0.2">
      <c r="U3109" s="205"/>
      <c r="V3109" s="205"/>
      <c r="W3109" s="205"/>
      <c r="X3109" s="205"/>
    </row>
    <row r="3110" spans="21:24" x14ac:dyDescent="0.2">
      <c r="U3110" s="205"/>
      <c r="V3110" s="205"/>
      <c r="W3110" s="205"/>
      <c r="X3110" s="205"/>
    </row>
    <row r="3111" spans="21:24" x14ac:dyDescent="0.2">
      <c r="U3111" s="205"/>
      <c r="V3111" s="205"/>
      <c r="W3111" s="205"/>
      <c r="X3111" s="205"/>
    </row>
    <row r="3112" spans="21:24" x14ac:dyDescent="0.2">
      <c r="U3112" s="205"/>
      <c r="V3112" s="205"/>
      <c r="W3112" s="205"/>
      <c r="X3112" s="205"/>
    </row>
    <row r="3113" spans="21:24" x14ac:dyDescent="0.2">
      <c r="U3113" s="205"/>
      <c r="V3113" s="205"/>
      <c r="W3113" s="205"/>
      <c r="X3113" s="205"/>
    </row>
    <row r="3114" spans="21:24" x14ac:dyDescent="0.2">
      <c r="U3114" s="205"/>
      <c r="V3114" s="205"/>
      <c r="W3114" s="205"/>
      <c r="X3114" s="205"/>
    </row>
    <row r="3115" spans="21:24" x14ac:dyDescent="0.2">
      <c r="U3115" s="205"/>
      <c r="V3115" s="205"/>
      <c r="W3115" s="205"/>
      <c r="X3115" s="205"/>
    </row>
    <row r="3116" spans="21:24" x14ac:dyDescent="0.2">
      <c r="U3116" s="205"/>
      <c r="V3116" s="205"/>
      <c r="W3116" s="205"/>
      <c r="X3116" s="205"/>
    </row>
    <row r="3117" spans="21:24" x14ac:dyDescent="0.2">
      <c r="U3117" s="205"/>
      <c r="V3117" s="205"/>
      <c r="W3117" s="205"/>
      <c r="X3117" s="205"/>
    </row>
    <row r="3118" spans="21:24" x14ac:dyDescent="0.2">
      <c r="U3118" s="205"/>
      <c r="V3118" s="205"/>
      <c r="W3118" s="205"/>
      <c r="X3118" s="205"/>
    </row>
    <row r="3119" spans="21:24" x14ac:dyDescent="0.2">
      <c r="U3119" s="205"/>
      <c r="V3119" s="205"/>
      <c r="W3119" s="205"/>
      <c r="X3119" s="205"/>
    </row>
    <row r="3120" spans="21:24" x14ac:dyDescent="0.2">
      <c r="U3120" s="205"/>
      <c r="V3120" s="205"/>
      <c r="W3120" s="205"/>
      <c r="X3120" s="205"/>
    </row>
    <row r="3121" spans="21:24" x14ac:dyDescent="0.2">
      <c r="U3121" s="205"/>
      <c r="V3121" s="205"/>
      <c r="W3121" s="205"/>
      <c r="X3121" s="205"/>
    </row>
    <row r="3122" spans="21:24" x14ac:dyDescent="0.2">
      <c r="U3122" s="205"/>
      <c r="V3122" s="205"/>
      <c r="W3122" s="205"/>
      <c r="X3122" s="205"/>
    </row>
    <row r="3123" spans="21:24" x14ac:dyDescent="0.2">
      <c r="U3123" s="205"/>
      <c r="V3123" s="205"/>
      <c r="W3123" s="205"/>
      <c r="X3123" s="205"/>
    </row>
    <row r="3124" spans="21:24" x14ac:dyDescent="0.2">
      <c r="U3124" s="205"/>
      <c r="V3124" s="205"/>
      <c r="W3124" s="205"/>
      <c r="X3124" s="205"/>
    </row>
    <row r="3125" spans="21:24" x14ac:dyDescent="0.2">
      <c r="U3125" s="205"/>
      <c r="V3125" s="205"/>
      <c r="W3125" s="205"/>
      <c r="X3125" s="205"/>
    </row>
    <row r="3126" spans="21:24" x14ac:dyDescent="0.2">
      <c r="U3126" s="205"/>
      <c r="V3126" s="205"/>
      <c r="W3126" s="205"/>
      <c r="X3126" s="205"/>
    </row>
    <row r="3127" spans="21:24" x14ac:dyDescent="0.2">
      <c r="U3127" s="205"/>
      <c r="V3127" s="205"/>
      <c r="W3127" s="205"/>
      <c r="X3127" s="205"/>
    </row>
    <row r="3128" spans="21:24" x14ac:dyDescent="0.2">
      <c r="U3128" s="205"/>
      <c r="V3128" s="205"/>
      <c r="W3128" s="205"/>
      <c r="X3128" s="205"/>
    </row>
    <row r="3129" spans="21:24" x14ac:dyDescent="0.2">
      <c r="U3129" s="205"/>
      <c r="V3129" s="205"/>
      <c r="W3129" s="205"/>
      <c r="X3129" s="205"/>
    </row>
    <row r="3130" spans="21:24" x14ac:dyDescent="0.2">
      <c r="U3130" s="205"/>
      <c r="V3130" s="205"/>
      <c r="W3130" s="205"/>
      <c r="X3130" s="205"/>
    </row>
    <row r="3131" spans="21:24" x14ac:dyDescent="0.2">
      <c r="U3131" s="205"/>
      <c r="V3131" s="205"/>
      <c r="W3131" s="205"/>
      <c r="X3131" s="205"/>
    </row>
    <row r="3132" spans="21:24" x14ac:dyDescent="0.2">
      <c r="U3132" s="205"/>
      <c r="V3132" s="205"/>
      <c r="W3132" s="205"/>
      <c r="X3132" s="205"/>
    </row>
    <row r="3133" spans="21:24" x14ac:dyDescent="0.2">
      <c r="U3133" s="205"/>
      <c r="V3133" s="205"/>
      <c r="W3133" s="205"/>
      <c r="X3133" s="205"/>
    </row>
    <row r="3134" spans="21:24" x14ac:dyDescent="0.2">
      <c r="U3134" s="205"/>
      <c r="V3134" s="205"/>
      <c r="W3134" s="205"/>
      <c r="X3134" s="205"/>
    </row>
    <row r="3135" spans="21:24" x14ac:dyDescent="0.2">
      <c r="U3135" s="205"/>
      <c r="V3135" s="205"/>
      <c r="W3135" s="205"/>
      <c r="X3135" s="205"/>
    </row>
    <row r="3136" spans="21:24" x14ac:dyDescent="0.2">
      <c r="U3136" s="205"/>
      <c r="V3136" s="205"/>
      <c r="W3136" s="205"/>
      <c r="X3136" s="205"/>
    </row>
    <row r="3137" spans="21:24" x14ac:dyDescent="0.2">
      <c r="U3137" s="205"/>
      <c r="V3137" s="205"/>
      <c r="W3137" s="205"/>
      <c r="X3137" s="205"/>
    </row>
    <row r="3138" spans="21:24" x14ac:dyDescent="0.2">
      <c r="U3138" s="205"/>
      <c r="V3138" s="205"/>
      <c r="W3138" s="205"/>
      <c r="X3138" s="205"/>
    </row>
    <row r="3139" spans="21:24" x14ac:dyDescent="0.2">
      <c r="U3139" s="205"/>
      <c r="V3139" s="205"/>
      <c r="W3139" s="205"/>
      <c r="X3139" s="205"/>
    </row>
    <row r="3140" spans="21:24" x14ac:dyDescent="0.2">
      <c r="U3140" s="205"/>
      <c r="V3140" s="205"/>
      <c r="W3140" s="205"/>
      <c r="X3140" s="205"/>
    </row>
    <row r="3141" spans="21:24" x14ac:dyDescent="0.2">
      <c r="U3141" s="205"/>
      <c r="V3141" s="205"/>
      <c r="W3141" s="205"/>
      <c r="X3141" s="205"/>
    </row>
    <row r="3142" spans="21:24" x14ac:dyDescent="0.2">
      <c r="U3142" s="205"/>
      <c r="V3142" s="205"/>
      <c r="W3142" s="205"/>
      <c r="X3142" s="205"/>
    </row>
    <row r="3143" spans="21:24" x14ac:dyDescent="0.2">
      <c r="U3143" s="205"/>
      <c r="V3143" s="205"/>
      <c r="W3143" s="205"/>
      <c r="X3143" s="205"/>
    </row>
    <row r="3144" spans="21:24" x14ac:dyDescent="0.2">
      <c r="U3144" s="205"/>
      <c r="V3144" s="205"/>
      <c r="W3144" s="205"/>
      <c r="X3144" s="205"/>
    </row>
    <row r="3145" spans="21:24" x14ac:dyDescent="0.2">
      <c r="U3145" s="205"/>
      <c r="V3145" s="205"/>
      <c r="W3145" s="205"/>
      <c r="X3145" s="205"/>
    </row>
    <row r="3146" spans="21:24" x14ac:dyDescent="0.2">
      <c r="U3146" s="205"/>
      <c r="V3146" s="205"/>
      <c r="W3146" s="205"/>
      <c r="X3146" s="205"/>
    </row>
    <row r="3147" spans="21:24" x14ac:dyDescent="0.2">
      <c r="U3147" s="205"/>
      <c r="V3147" s="205"/>
      <c r="W3147" s="205"/>
      <c r="X3147" s="205"/>
    </row>
    <row r="3148" spans="21:24" x14ac:dyDescent="0.2">
      <c r="U3148" s="205"/>
      <c r="V3148" s="205"/>
      <c r="W3148" s="205"/>
      <c r="X3148" s="205"/>
    </row>
    <row r="3149" spans="21:24" x14ac:dyDescent="0.2">
      <c r="U3149" s="205"/>
      <c r="V3149" s="205"/>
      <c r="W3149" s="205"/>
      <c r="X3149" s="205"/>
    </row>
    <row r="3150" spans="21:24" x14ac:dyDescent="0.2">
      <c r="U3150" s="205"/>
      <c r="V3150" s="205"/>
      <c r="W3150" s="205"/>
      <c r="X3150" s="205"/>
    </row>
    <row r="3151" spans="21:24" x14ac:dyDescent="0.2">
      <c r="U3151" s="205"/>
      <c r="V3151" s="205"/>
      <c r="W3151" s="205"/>
      <c r="X3151" s="205"/>
    </row>
    <row r="3152" spans="21:24" x14ac:dyDescent="0.2">
      <c r="U3152" s="205"/>
      <c r="V3152" s="205"/>
      <c r="W3152" s="205"/>
      <c r="X3152" s="205"/>
    </row>
    <row r="3153" spans="21:24" x14ac:dyDescent="0.2">
      <c r="U3153" s="205"/>
      <c r="V3153" s="205"/>
      <c r="W3153" s="205"/>
      <c r="X3153" s="205"/>
    </row>
    <row r="3154" spans="21:24" x14ac:dyDescent="0.2">
      <c r="U3154" s="205"/>
      <c r="V3154" s="205"/>
      <c r="W3154" s="205"/>
      <c r="X3154" s="205"/>
    </row>
    <row r="3155" spans="21:24" x14ac:dyDescent="0.2">
      <c r="U3155" s="205"/>
      <c r="V3155" s="205"/>
      <c r="W3155" s="205"/>
      <c r="X3155" s="205"/>
    </row>
    <row r="3156" spans="21:24" x14ac:dyDescent="0.2">
      <c r="U3156" s="205"/>
      <c r="V3156" s="205"/>
      <c r="W3156" s="205"/>
      <c r="X3156" s="205"/>
    </row>
    <row r="3157" spans="21:24" x14ac:dyDescent="0.2">
      <c r="U3157" s="205"/>
      <c r="V3157" s="205"/>
      <c r="W3157" s="205"/>
      <c r="X3157" s="205"/>
    </row>
    <row r="3158" spans="21:24" x14ac:dyDescent="0.2">
      <c r="U3158" s="205"/>
      <c r="V3158" s="205"/>
      <c r="W3158" s="205"/>
      <c r="X3158" s="205"/>
    </row>
    <row r="3159" spans="21:24" x14ac:dyDescent="0.2">
      <c r="U3159" s="205"/>
      <c r="V3159" s="205"/>
      <c r="W3159" s="205"/>
      <c r="X3159" s="205"/>
    </row>
    <row r="3160" spans="21:24" x14ac:dyDescent="0.2">
      <c r="U3160" s="205"/>
      <c r="V3160" s="205"/>
      <c r="W3160" s="205"/>
      <c r="X3160" s="205"/>
    </row>
    <row r="3161" spans="21:24" x14ac:dyDescent="0.2">
      <c r="U3161" s="205"/>
      <c r="V3161" s="205"/>
      <c r="W3161" s="205"/>
      <c r="X3161" s="205"/>
    </row>
    <row r="3162" spans="21:24" x14ac:dyDescent="0.2">
      <c r="U3162" s="205"/>
      <c r="V3162" s="205"/>
      <c r="W3162" s="205"/>
      <c r="X3162" s="205"/>
    </row>
    <row r="3163" spans="21:24" x14ac:dyDescent="0.2">
      <c r="U3163" s="205"/>
      <c r="V3163" s="205"/>
      <c r="W3163" s="205"/>
      <c r="X3163" s="205"/>
    </row>
    <row r="3164" spans="21:24" x14ac:dyDescent="0.2">
      <c r="U3164" s="205"/>
      <c r="V3164" s="205"/>
      <c r="W3164" s="205"/>
      <c r="X3164" s="205"/>
    </row>
    <row r="3165" spans="21:24" x14ac:dyDescent="0.2">
      <c r="U3165" s="205"/>
      <c r="V3165" s="205"/>
      <c r="W3165" s="205"/>
      <c r="X3165" s="205"/>
    </row>
    <row r="3166" spans="21:24" x14ac:dyDescent="0.2">
      <c r="U3166" s="205"/>
      <c r="V3166" s="205"/>
      <c r="W3166" s="205"/>
      <c r="X3166" s="205"/>
    </row>
    <row r="3167" spans="21:24" x14ac:dyDescent="0.2">
      <c r="U3167" s="205"/>
      <c r="V3167" s="205"/>
      <c r="W3167" s="205"/>
      <c r="X3167" s="205"/>
    </row>
    <row r="3168" spans="21:24" x14ac:dyDescent="0.2">
      <c r="U3168" s="205"/>
      <c r="V3168" s="205"/>
      <c r="W3168" s="205"/>
      <c r="X3168" s="205"/>
    </row>
    <row r="3169" spans="21:24" x14ac:dyDescent="0.2">
      <c r="U3169" s="205"/>
      <c r="V3169" s="205"/>
      <c r="W3169" s="205"/>
      <c r="X3169" s="205"/>
    </row>
    <row r="3170" spans="21:24" x14ac:dyDescent="0.2">
      <c r="U3170" s="205"/>
      <c r="V3170" s="205"/>
      <c r="W3170" s="205"/>
      <c r="X3170" s="205"/>
    </row>
    <row r="3171" spans="21:24" x14ac:dyDescent="0.2">
      <c r="U3171" s="205"/>
      <c r="V3171" s="205"/>
      <c r="W3171" s="205"/>
      <c r="X3171" s="205"/>
    </row>
    <row r="3172" spans="21:24" x14ac:dyDescent="0.2">
      <c r="U3172" s="205"/>
      <c r="V3172" s="205"/>
      <c r="W3172" s="205"/>
      <c r="X3172" s="205"/>
    </row>
    <row r="3173" spans="21:24" x14ac:dyDescent="0.2">
      <c r="U3173" s="205"/>
      <c r="V3173" s="205"/>
      <c r="W3173" s="205"/>
      <c r="X3173" s="205"/>
    </row>
    <row r="3174" spans="21:24" x14ac:dyDescent="0.2">
      <c r="U3174" s="205"/>
      <c r="V3174" s="205"/>
      <c r="W3174" s="205"/>
      <c r="X3174" s="205"/>
    </row>
    <row r="3175" spans="21:24" x14ac:dyDescent="0.2">
      <c r="U3175" s="205"/>
      <c r="V3175" s="205"/>
      <c r="W3175" s="205"/>
      <c r="X3175" s="205"/>
    </row>
    <row r="3176" spans="21:24" x14ac:dyDescent="0.2">
      <c r="U3176" s="205"/>
      <c r="V3176" s="205"/>
      <c r="W3176" s="205"/>
      <c r="X3176" s="205"/>
    </row>
    <row r="3177" spans="21:24" x14ac:dyDescent="0.2">
      <c r="U3177" s="205"/>
      <c r="V3177" s="205"/>
      <c r="W3177" s="205"/>
      <c r="X3177" s="205"/>
    </row>
    <row r="3178" spans="21:24" x14ac:dyDescent="0.2">
      <c r="U3178" s="205"/>
      <c r="V3178" s="205"/>
      <c r="W3178" s="205"/>
      <c r="X3178" s="205"/>
    </row>
    <row r="3179" spans="21:24" x14ac:dyDescent="0.2">
      <c r="U3179" s="205"/>
      <c r="V3179" s="205"/>
      <c r="W3179" s="205"/>
      <c r="X3179" s="205"/>
    </row>
    <row r="3180" spans="21:24" x14ac:dyDescent="0.2">
      <c r="U3180" s="205"/>
      <c r="V3180" s="205"/>
      <c r="W3180" s="205"/>
      <c r="X3180" s="205"/>
    </row>
    <row r="3181" spans="21:24" x14ac:dyDescent="0.2">
      <c r="U3181" s="205"/>
      <c r="V3181" s="205"/>
      <c r="W3181" s="205"/>
      <c r="X3181" s="205"/>
    </row>
    <row r="3182" spans="21:24" x14ac:dyDescent="0.2">
      <c r="U3182" s="205"/>
      <c r="V3182" s="205"/>
      <c r="W3182" s="205"/>
      <c r="X3182" s="205"/>
    </row>
    <row r="3183" spans="21:24" x14ac:dyDescent="0.2">
      <c r="U3183" s="205"/>
      <c r="V3183" s="205"/>
      <c r="W3183" s="205"/>
      <c r="X3183" s="205"/>
    </row>
    <row r="3184" spans="21:24" x14ac:dyDescent="0.2">
      <c r="U3184" s="205"/>
      <c r="V3184" s="205"/>
      <c r="W3184" s="205"/>
      <c r="X3184" s="205"/>
    </row>
    <row r="3185" spans="21:24" x14ac:dyDescent="0.2">
      <c r="U3185" s="205"/>
      <c r="V3185" s="205"/>
      <c r="W3185" s="205"/>
      <c r="X3185" s="205"/>
    </row>
    <row r="3186" spans="21:24" x14ac:dyDescent="0.2">
      <c r="U3186" s="205"/>
      <c r="V3186" s="205"/>
      <c r="W3186" s="205"/>
      <c r="X3186" s="205"/>
    </row>
    <row r="3187" spans="21:24" x14ac:dyDescent="0.2">
      <c r="U3187" s="205"/>
      <c r="V3187" s="205"/>
      <c r="W3187" s="205"/>
      <c r="X3187" s="205"/>
    </row>
    <row r="3188" spans="21:24" x14ac:dyDescent="0.2">
      <c r="U3188" s="205"/>
      <c r="V3188" s="205"/>
      <c r="W3188" s="205"/>
      <c r="X3188" s="205"/>
    </row>
    <row r="3189" spans="21:24" x14ac:dyDescent="0.2">
      <c r="U3189" s="205"/>
      <c r="V3189" s="205"/>
      <c r="W3189" s="205"/>
      <c r="X3189" s="205"/>
    </row>
    <row r="3190" spans="21:24" x14ac:dyDescent="0.2">
      <c r="U3190" s="205"/>
      <c r="V3190" s="205"/>
      <c r="W3190" s="205"/>
      <c r="X3190" s="205"/>
    </row>
    <row r="3191" spans="21:24" x14ac:dyDescent="0.2">
      <c r="U3191" s="205"/>
      <c r="V3191" s="205"/>
      <c r="W3191" s="205"/>
      <c r="X3191" s="205"/>
    </row>
    <row r="3192" spans="21:24" x14ac:dyDescent="0.2">
      <c r="U3192" s="205"/>
      <c r="V3192" s="205"/>
      <c r="W3192" s="205"/>
      <c r="X3192" s="205"/>
    </row>
    <row r="3193" spans="21:24" x14ac:dyDescent="0.2">
      <c r="U3193" s="205"/>
      <c r="V3193" s="205"/>
      <c r="W3193" s="205"/>
      <c r="X3193" s="205"/>
    </row>
    <row r="3194" spans="21:24" x14ac:dyDescent="0.2">
      <c r="U3194" s="205"/>
      <c r="V3194" s="205"/>
      <c r="W3194" s="205"/>
      <c r="X3194" s="205"/>
    </row>
    <row r="3195" spans="21:24" x14ac:dyDescent="0.2">
      <c r="U3195" s="205"/>
      <c r="V3195" s="205"/>
      <c r="W3195" s="205"/>
      <c r="X3195" s="205"/>
    </row>
    <row r="3196" spans="21:24" x14ac:dyDescent="0.2">
      <c r="U3196" s="205"/>
      <c r="V3196" s="205"/>
      <c r="W3196" s="205"/>
      <c r="X3196" s="205"/>
    </row>
    <row r="3197" spans="21:24" x14ac:dyDescent="0.2">
      <c r="U3197" s="205"/>
      <c r="V3197" s="205"/>
      <c r="W3197" s="205"/>
      <c r="X3197" s="205"/>
    </row>
    <row r="3198" spans="21:24" x14ac:dyDescent="0.2">
      <c r="U3198" s="205"/>
      <c r="V3198" s="205"/>
      <c r="W3198" s="205"/>
      <c r="X3198" s="205"/>
    </row>
    <row r="3199" spans="21:24" x14ac:dyDescent="0.2">
      <c r="U3199" s="205"/>
      <c r="V3199" s="205"/>
      <c r="W3199" s="205"/>
      <c r="X3199" s="205"/>
    </row>
    <row r="3200" spans="21:24" x14ac:dyDescent="0.2">
      <c r="U3200" s="205"/>
      <c r="V3200" s="205"/>
      <c r="W3200" s="205"/>
      <c r="X3200" s="205"/>
    </row>
    <row r="3201" spans="21:24" x14ac:dyDescent="0.2">
      <c r="U3201" s="205"/>
      <c r="V3201" s="205"/>
      <c r="W3201" s="205"/>
      <c r="X3201" s="205"/>
    </row>
    <row r="3202" spans="21:24" x14ac:dyDescent="0.2">
      <c r="U3202" s="205"/>
      <c r="V3202" s="205"/>
      <c r="W3202" s="205"/>
      <c r="X3202" s="205"/>
    </row>
    <row r="3203" spans="21:24" x14ac:dyDescent="0.2">
      <c r="U3203" s="205"/>
      <c r="V3203" s="205"/>
      <c r="W3203" s="205"/>
      <c r="X3203" s="205"/>
    </row>
    <row r="3204" spans="21:24" x14ac:dyDescent="0.2">
      <c r="U3204" s="205"/>
      <c r="V3204" s="205"/>
      <c r="W3204" s="205"/>
      <c r="X3204" s="205"/>
    </row>
    <row r="3205" spans="21:24" x14ac:dyDescent="0.2">
      <c r="U3205" s="205"/>
      <c r="V3205" s="205"/>
      <c r="W3205" s="205"/>
      <c r="X3205" s="205"/>
    </row>
    <row r="3206" spans="21:24" x14ac:dyDescent="0.2">
      <c r="U3206" s="205"/>
      <c r="V3206" s="205"/>
      <c r="W3206" s="205"/>
      <c r="X3206" s="205"/>
    </row>
    <row r="3207" spans="21:24" x14ac:dyDescent="0.2">
      <c r="U3207" s="205"/>
      <c r="V3207" s="205"/>
      <c r="W3207" s="205"/>
      <c r="X3207" s="205"/>
    </row>
    <row r="3208" spans="21:24" x14ac:dyDescent="0.2">
      <c r="U3208" s="205"/>
      <c r="V3208" s="205"/>
      <c r="W3208" s="205"/>
      <c r="X3208" s="205"/>
    </row>
    <row r="3209" spans="21:24" x14ac:dyDescent="0.2">
      <c r="U3209" s="205"/>
      <c r="V3209" s="205"/>
      <c r="W3209" s="205"/>
      <c r="X3209" s="205"/>
    </row>
    <row r="3210" spans="21:24" x14ac:dyDescent="0.2">
      <c r="U3210" s="205"/>
      <c r="V3210" s="205"/>
      <c r="W3210" s="205"/>
      <c r="X3210" s="205"/>
    </row>
    <row r="3211" spans="21:24" x14ac:dyDescent="0.2">
      <c r="U3211" s="205"/>
      <c r="V3211" s="205"/>
      <c r="W3211" s="205"/>
      <c r="X3211" s="205"/>
    </row>
    <row r="3212" spans="21:24" x14ac:dyDescent="0.2">
      <c r="U3212" s="205"/>
      <c r="V3212" s="205"/>
      <c r="W3212" s="205"/>
      <c r="X3212" s="205"/>
    </row>
    <row r="3213" spans="21:24" x14ac:dyDescent="0.2">
      <c r="U3213" s="205"/>
      <c r="V3213" s="205"/>
      <c r="W3213" s="205"/>
      <c r="X3213" s="205"/>
    </row>
    <row r="3214" spans="21:24" x14ac:dyDescent="0.2">
      <c r="U3214" s="205"/>
      <c r="V3214" s="205"/>
      <c r="W3214" s="205"/>
      <c r="X3214" s="205"/>
    </row>
    <row r="3215" spans="21:24" x14ac:dyDescent="0.2">
      <c r="U3215" s="205"/>
      <c r="V3215" s="205"/>
      <c r="W3215" s="205"/>
      <c r="X3215" s="205"/>
    </row>
    <row r="3216" spans="21:24" x14ac:dyDescent="0.2">
      <c r="U3216" s="205"/>
      <c r="V3216" s="205"/>
      <c r="W3216" s="205"/>
      <c r="X3216" s="205"/>
    </row>
    <row r="3217" spans="21:24" x14ac:dyDescent="0.2">
      <c r="U3217" s="205"/>
      <c r="V3217" s="205"/>
      <c r="W3217" s="205"/>
      <c r="X3217" s="205"/>
    </row>
    <row r="3218" spans="21:24" x14ac:dyDescent="0.2">
      <c r="U3218" s="205"/>
      <c r="V3218" s="205"/>
      <c r="W3218" s="205"/>
      <c r="X3218" s="205"/>
    </row>
    <row r="3219" spans="21:24" x14ac:dyDescent="0.2">
      <c r="U3219" s="205"/>
      <c r="V3219" s="205"/>
      <c r="W3219" s="205"/>
      <c r="X3219" s="205"/>
    </row>
    <row r="3220" spans="21:24" x14ac:dyDescent="0.2">
      <c r="U3220" s="205"/>
      <c r="V3220" s="205"/>
      <c r="W3220" s="205"/>
      <c r="X3220" s="205"/>
    </row>
    <row r="3221" spans="21:24" x14ac:dyDescent="0.2">
      <c r="U3221" s="205"/>
      <c r="V3221" s="205"/>
      <c r="W3221" s="205"/>
      <c r="X3221" s="205"/>
    </row>
    <row r="3222" spans="21:24" x14ac:dyDescent="0.2">
      <c r="U3222" s="205"/>
      <c r="V3222" s="205"/>
      <c r="W3222" s="205"/>
      <c r="X3222" s="205"/>
    </row>
    <row r="3223" spans="21:24" x14ac:dyDescent="0.2">
      <c r="U3223" s="205"/>
      <c r="V3223" s="205"/>
      <c r="W3223" s="205"/>
      <c r="X3223" s="205"/>
    </row>
    <row r="3224" spans="21:24" x14ac:dyDescent="0.2">
      <c r="U3224" s="205"/>
      <c r="V3224" s="205"/>
      <c r="W3224" s="205"/>
      <c r="X3224" s="205"/>
    </row>
    <row r="3225" spans="21:24" x14ac:dyDescent="0.2">
      <c r="U3225" s="205"/>
      <c r="V3225" s="205"/>
      <c r="W3225" s="205"/>
      <c r="X3225" s="205"/>
    </row>
    <row r="3226" spans="21:24" x14ac:dyDescent="0.2">
      <c r="U3226" s="205"/>
      <c r="V3226" s="205"/>
      <c r="W3226" s="205"/>
      <c r="X3226" s="205"/>
    </row>
    <row r="3227" spans="21:24" x14ac:dyDescent="0.2">
      <c r="U3227" s="205"/>
      <c r="V3227" s="205"/>
      <c r="W3227" s="205"/>
      <c r="X3227" s="205"/>
    </row>
    <row r="3228" spans="21:24" x14ac:dyDescent="0.2">
      <c r="U3228" s="205"/>
      <c r="V3228" s="205"/>
      <c r="W3228" s="205"/>
      <c r="X3228" s="205"/>
    </row>
    <row r="3229" spans="21:24" x14ac:dyDescent="0.2">
      <c r="U3229" s="205"/>
      <c r="V3229" s="205"/>
      <c r="W3229" s="205"/>
      <c r="X3229" s="205"/>
    </row>
    <row r="3230" spans="21:24" x14ac:dyDescent="0.2">
      <c r="U3230" s="205"/>
      <c r="V3230" s="205"/>
      <c r="W3230" s="205"/>
      <c r="X3230" s="205"/>
    </row>
    <row r="3231" spans="21:24" x14ac:dyDescent="0.2">
      <c r="U3231" s="205"/>
      <c r="V3231" s="205"/>
      <c r="W3231" s="205"/>
      <c r="X3231" s="205"/>
    </row>
    <row r="3232" spans="21:24" x14ac:dyDescent="0.2">
      <c r="U3232" s="205"/>
      <c r="V3232" s="205"/>
      <c r="W3232" s="205"/>
      <c r="X3232" s="205"/>
    </row>
    <row r="3233" spans="21:24" x14ac:dyDescent="0.2">
      <c r="U3233" s="205"/>
      <c r="V3233" s="205"/>
      <c r="W3233" s="205"/>
      <c r="X3233" s="205"/>
    </row>
    <row r="3234" spans="21:24" x14ac:dyDescent="0.2">
      <c r="U3234" s="205"/>
      <c r="V3234" s="205"/>
      <c r="W3234" s="205"/>
      <c r="X3234" s="205"/>
    </row>
    <row r="3235" spans="21:24" x14ac:dyDescent="0.2">
      <c r="U3235" s="205"/>
      <c r="V3235" s="205"/>
      <c r="W3235" s="205"/>
      <c r="X3235" s="205"/>
    </row>
    <row r="3236" spans="21:24" x14ac:dyDescent="0.2">
      <c r="U3236" s="205"/>
      <c r="V3236" s="205"/>
      <c r="W3236" s="205"/>
      <c r="X3236" s="205"/>
    </row>
    <row r="3237" spans="21:24" x14ac:dyDescent="0.2">
      <c r="U3237" s="205"/>
      <c r="V3237" s="205"/>
      <c r="W3237" s="205"/>
      <c r="X3237" s="205"/>
    </row>
    <row r="3238" spans="21:24" x14ac:dyDescent="0.2">
      <c r="U3238" s="205"/>
      <c r="V3238" s="205"/>
      <c r="W3238" s="205"/>
      <c r="X3238" s="205"/>
    </row>
    <row r="3239" spans="21:24" x14ac:dyDescent="0.2">
      <c r="U3239" s="205"/>
      <c r="V3239" s="205"/>
      <c r="W3239" s="205"/>
      <c r="X3239" s="205"/>
    </row>
    <row r="3240" spans="21:24" x14ac:dyDescent="0.2">
      <c r="U3240" s="205"/>
      <c r="V3240" s="205"/>
      <c r="W3240" s="205"/>
      <c r="X3240" s="205"/>
    </row>
    <row r="3241" spans="21:24" x14ac:dyDescent="0.2">
      <c r="U3241" s="205"/>
      <c r="V3241" s="205"/>
      <c r="W3241" s="205"/>
      <c r="X3241" s="205"/>
    </row>
    <row r="3242" spans="21:24" x14ac:dyDescent="0.2">
      <c r="U3242" s="205"/>
      <c r="V3242" s="205"/>
      <c r="W3242" s="205"/>
      <c r="X3242" s="205"/>
    </row>
    <row r="3243" spans="21:24" x14ac:dyDescent="0.2">
      <c r="U3243" s="205"/>
      <c r="V3243" s="205"/>
      <c r="W3243" s="205"/>
      <c r="X3243" s="205"/>
    </row>
    <row r="3244" spans="21:24" x14ac:dyDescent="0.2">
      <c r="U3244" s="205"/>
      <c r="V3244" s="205"/>
      <c r="W3244" s="205"/>
      <c r="X3244" s="205"/>
    </row>
    <row r="3245" spans="21:24" x14ac:dyDescent="0.2">
      <c r="U3245" s="205"/>
      <c r="V3245" s="205"/>
      <c r="W3245" s="205"/>
      <c r="X3245" s="205"/>
    </row>
    <row r="3246" spans="21:24" x14ac:dyDescent="0.2">
      <c r="U3246" s="205"/>
      <c r="V3246" s="205"/>
      <c r="W3246" s="205"/>
      <c r="X3246" s="205"/>
    </row>
    <row r="3247" spans="21:24" x14ac:dyDescent="0.2">
      <c r="U3247" s="205"/>
      <c r="V3247" s="205"/>
      <c r="W3247" s="205"/>
      <c r="X3247" s="205"/>
    </row>
    <row r="3248" spans="21:24" x14ac:dyDescent="0.2">
      <c r="U3248" s="205"/>
      <c r="V3248" s="205"/>
      <c r="W3248" s="205"/>
      <c r="X3248" s="205"/>
    </row>
    <row r="3249" spans="21:24" x14ac:dyDescent="0.2">
      <c r="U3249" s="205"/>
      <c r="V3249" s="205"/>
      <c r="W3249" s="205"/>
      <c r="X3249" s="205"/>
    </row>
    <row r="3250" spans="21:24" x14ac:dyDescent="0.2">
      <c r="U3250" s="205"/>
      <c r="V3250" s="205"/>
      <c r="W3250" s="205"/>
      <c r="X3250" s="205"/>
    </row>
    <row r="3251" spans="21:24" x14ac:dyDescent="0.2">
      <c r="U3251" s="205"/>
      <c r="V3251" s="205"/>
      <c r="W3251" s="205"/>
      <c r="X3251" s="205"/>
    </row>
    <row r="3252" spans="21:24" x14ac:dyDescent="0.2">
      <c r="U3252" s="205"/>
      <c r="V3252" s="205"/>
      <c r="W3252" s="205"/>
      <c r="X3252" s="205"/>
    </row>
    <row r="3253" spans="21:24" x14ac:dyDescent="0.2">
      <c r="U3253" s="205"/>
      <c r="V3253" s="205"/>
      <c r="W3253" s="205"/>
      <c r="X3253" s="205"/>
    </row>
    <row r="3254" spans="21:24" x14ac:dyDescent="0.2">
      <c r="U3254" s="205"/>
      <c r="V3254" s="205"/>
      <c r="W3254" s="205"/>
      <c r="X3254" s="205"/>
    </row>
    <row r="3255" spans="21:24" x14ac:dyDescent="0.2">
      <c r="U3255" s="205"/>
      <c r="V3255" s="205"/>
      <c r="W3255" s="205"/>
      <c r="X3255" s="205"/>
    </row>
    <row r="3256" spans="21:24" x14ac:dyDescent="0.2">
      <c r="U3256" s="205"/>
      <c r="V3256" s="205"/>
      <c r="W3256" s="205"/>
      <c r="X3256" s="205"/>
    </row>
    <row r="3257" spans="21:24" x14ac:dyDescent="0.2">
      <c r="U3257" s="205"/>
      <c r="V3257" s="205"/>
      <c r="W3257" s="205"/>
      <c r="X3257" s="205"/>
    </row>
    <row r="3258" spans="21:24" x14ac:dyDescent="0.2">
      <c r="U3258" s="205"/>
      <c r="V3258" s="205"/>
      <c r="W3258" s="205"/>
      <c r="X3258" s="205"/>
    </row>
    <row r="3259" spans="21:24" x14ac:dyDescent="0.2">
      <c r="U3259" s="205"/>
      <c r="V3259" s="205"/>
      <c r="W3259" s="205"/>
      <c r="X3259" s="205"/>
    </row>
    <row r="3260" spans="21:24" x14ac:dyDescent="0.2">
      <c r="U3260" s="205"/>
      <c r="V3260" s="205"/>
      <c r="W3260" s="205"/>
      <c r="X3260" s="205"/>
    </row>
    <row r="3261" spans="21:24" x14ac:dyDescent="0.2">
      <c r="U3261" s="205"/>
      <c r="V3261" s="205"/>
      <c r="W3261" s="205"/>
      <c r="X3261" s="205"/>
    </row>
    <row r="3262" spans="21:24" x14ac:dyDescent="0.2">
      <c r="U3262" s="205"/>
      <c r="V3262" s="205"/>
      <c r="W3262" s="205"/>
      <c r="X3262" s="205"/>
    </row>
    <row r="3263" spans="21:24" x14ac:dyDescent="0.2">
      <c r="U3263" s="205"/>
      <c r="V3263" s="205"/>
      <c r="W3263" s="205"/>
      <c r="X3263" s="205"/>
    </row>
    <row r="3264" spans="21:24" x14ac:dyDescent="0.2">
      <c r="U3264" s="205"/>
      <c r="V3264" s="205"/>
      <c r="W3264" s="205"/>
      <c r="X3264" s="205"/>
    </row>
    <row r="3265" spans="21:24" x14ac:dyDescent="0.2">
      <c r="U3265" s="205"/>
      <c r="V3265" s="205"/>
      <c r="W3265" s="205"/>
      <c r="X3265" s="205"/>
    </row>
    <row r="3266" spans="21:24" x14ac:dyDescent="0.2">
      <c r="U3266" s="205"/>
      <c r="V3266" s="205"/>
      <c r="W3266" s="205"/>
      <c r="X3266" s="205"/>
    </row>
    <row r="3267" spans="21:24" x14ac:dyDescent="0.2">
      <c r="U3267" s="205"/>
      <c r="V3267" s="205"/>
      <c r="W3267" s="205"/>
      <c r="X3267" s="205"/>
    </row>
    <row r="3268" spans="21:24" x14ac:dyDescent="0.2">
      <c r="U3268" s="205"/>
      <c r="V3268" s="205"/>
      <c r="W3268" s="205"/>
      <c r="X3268" s="205"/>
    </row>
    <row r="3269" spans="21:24" x14ac:dyDescent="0.2">
      <c r="U3269" s="205"/>
      <c r="V3269" s="205"/>
      <c r="W3269" s="205"/>
      <c r="X3269" s="205"/>
    </row>
    <row r="3270" spans="21:24" x14ac:dyDescent="0.2">
      <c r="U3270" s="205"/>
      <c r="V3270" s="205"/>
      <c r="W3270" s="205"/>
      <c r="X3270" s="205"/>
    </row>
    <row r="3271" spans="21:24" x14ac:dyDescent="0.2">
      <c r="U3271" s="205"/>
      <c r="V3271" s="205"/>
      <c r="W3271" s="205"/>
      <c r="X3271" s="205"/>
    </row>
    <row r="3272" spans="21:24" x14ac:dyDescent="0.2">
      <c r="U3272" s="205"/>
      <c r="V3272" s="205"/>
      <c r="W3272" s="205"/>
      <c r="X3272" s="205"/>
    </row>
    <row r="3273" spans="21:24" x14ac:dyDescent="0.2">
      <c r="U3273" s="205"/>
      <c r="V3273" s="205"/>
      <c r="W3273" s="205"/>
      <c r="X3273" s="205"/>
    </row>
    <row r="3274" spans="21:24" x14ac:dyDescent="0.2">
      <c r="U3274" s="205"/>
      <c r="V3274" s="205"/>
      <c r="W3274" s="205"/>
      <c r="X3274" s="205"/>
    </row>
    <row r="3275" spans="21:24" x14ac:dyDescent="0.2">
      <c r="U3275" s="205"/>
      <c r="V3275" s="205"/>
      <c r="W3275" s="205"/>
      <c r="X3275" s="205"/>
    </row>
    <row r="3276" spans="21:24" x14ac:dyDescent="0.2">
      <c r="U3276" s="205"/>
      <c r="V3276" s="205"/>
      <c r="W3276" s="205"/>
      <c r="X3276" s="205"/>
    </row>
    <row r="3277" spans="21:24" x14ac:dyDescent="0.2">
      <c r="U3277" s="205"/>
      <c r="V3277" s="205"/>
      <c r="W3277" s="205"/>
      <c r="X3277" s="205"/>
    </row>
    <row r="3278" spans="21:24" x14ac:dyDescent="0.2">
      <c r="U3278" s="205"/>
      <c r="V3278" s="205"/>
      <c r="W3278" s="205"/>
      <c r="X3278" s="205"/>
    </row>
    <row r="3279" spans="21:24" x14ac:dyDescent="0.2">
      <c r="U3279" s="205"/>
      <c r="V3279" s="205"/>
      <c r="W3279" s="205"/>
      <c r="X3279" s="205"/>
    </row>
    <row r="3280" spans="21:24" x14ac:dyDescent="0.2">
      <c r="U3280" s="205"/>
      <c r="V3280" s="205"/>
      <c r="W3280" s="205"/>
      <c r="X3280" s="205"/>
    </row>
    <row r="3281" spans="21:24" x14ac:dyDescent="0.2">
      <c r="U3281" s="205"/>
      <c r="V3281" s="205"/>
      <c r="W3281" s="205"/>
      <c r="X3281" s="205"/>
    </row>
    <row r="3282" spans="21:24" x14ac:dyDescent="0.2">
      <c r="U3282" s="205"/>
      <c r="V3282" s="205"/>
      <c r="W3282" s="205"/>
      <c r="X3282" s="205"/>
    </row>
    <row r="3283" spans="21:24" x14ac:dyDescent="0.2">
      <c r="U3283" s="205"/>
      <c r="V3283" s="205"/>
      <c r="W3283" s="205"/>
      <c r="X3283" s="205"/>
    </row>
    <row r="3284" spans="21:24" x14ac:dyDescent="0.2">
      <c r="U3284" s="205"/>
      <c r="V3284" s="205"/>
      <c r="W3284" s="205"/>
      <c r="X3284" s="205"/>
    </row>
    <row r="3285" spans="21:24" x14ac:dyDescent="0.2">
      <c r="U3285" s="205"/>
      <c r="V3285" s="205"/>
      <c r="W3285" s="205"/>
      <c r="X3285" s="205"/>
    </row>
    <row r="3286" spans="21:24" x14ac:dyDescent="0.2">
      <c r="U3286" s="205"/>
      <c r="V3286" s="205"/>
      <c r="W3286" s="205"/>
      <c r="X3286" s="205"/>
    </row>
    <row r="3287" spans="21:24" x14ac:dyDescent="0.2">
      <c r="U3287" s="205"/>
      <c r="V3287" s="205"/>
      <c r="W3287" s="205"/>
      <c r="X3287" s="205"/>
    </row>
    <row r="3288" spans="21:24" x14ac:dyDescent="0.2">
      <c r="U3288" s="205"/>
      <c r="V3288" s="205"/>
      <c r="W3288" s="205"/>
      <c r="X3288" s="205"/>
    </row>
    <row r="3289" spans="21:24" x14ac:dyDescent="0.2">
      <c r="U3289" s="205"/>
      <c r="V3289" s="205"/>
      <c r="W3289" s="205"/>
      <c r="X3289" s="205"/>
    </row>
    <row r="3290" spans="21:24" x14ac:dyDescent="0.2">
      <c r="U3290" s="205"/>
      <c r="V3290" s="205"/>
      <c r="W3290" s="205"/>
      <c r="X3290" s="205"/>
    </row>
    <row r="3291" spans="21:24" x14ac:dyDescent="0.2">
      <c r="U3291" s="205"/>
      <c r="V3291" s="205"/>
      <c r="W3291" s="205"/>
      <c r="X3291" s="205"/>
    </row>
    <row r="3292" spans="21:24" x14ac:dyDescent="0.2">
      <c r="U3292" s="205"/>
      <c r="V3292" s="205"/>
      <c r="W3292" s="205"/>
      <c r="X3292" s="205"/>
    </row>
    <row r="3293" spans="21:24" x14ac:dyDescent="0.2">
      <c r="U3293" s="205"/>
      <c r="V3293" s="205"/>
      <c r="W3293" s="205"/>
      <c r="X3293" s="205"/>
    </row>
    <row r="3294" spans="21:24" x14ac:dyDescent="0.2">
      <c r="U3294" s="205"/>
      <c r="V3294" s="205"/>
      <c r="W3294" s="205"/>
      <c r="X3294" s="205"/>
    </row>
    <row r="3295" spans="21:24" x14ac:dyDescent="0.2">
      <c r="U3295" s="205"/>
      <c r="V3295" s="205"/>
      <c r="W3295" s="205"/>
      <c r="X3295" s="205"/>
    </row>
    <row r="3296" spans="21:24" x14ac:dyDescent="0.2">
      <c r="U3296" s="205"/>
      <c r="V3296" s="205"/>
      <c r="W3296" s="205"/>
      <c r="X3296" s="205"/>
    </row>
    <row r="3297" spans="21:24" x14ac:dyDescent="0.2">
      <c r="U3297" s="205"/>
      <c r="V3297" s="205"/>
      <c r="W3297" s="205"/>
      <c r="X3297" s="205"/>
    </row>
    <row r="3298" spans="21:24" x14ac:dyDescent="0.2">
      <c r="U3298" s="205"/>
      <c r="V3298" s="205"/>
      <c r="W3298" s="205"/>
      <c r="X3298" s="205"/>
    </row>
    <row r="3299" spans="21:24" x14ac:dyDescent="0.2">
      <c r="U3299" s="205"/>
      <c r="V3299" s="205"/>
      <c r="W3299" s="205"/>
      <c r="X3299" s="205"/>
    </row>
    <row r="3300" spans="21:24" x14ac:dyDescent="0.2">
      <c r="U3300" s="205"/>
      <c r="V3300" s="205"/>
      <c r="W3300" s="205"/>
      <c r="X3300" s="205"/>
    </row>
    <row r="3301" spans="21:24" x14ac:dyDescent="0.2">
      <c r="U3301" s="205"/>
      <c r="V3301" s="205"/>
      <c r="W3301" s="205"/>
      <c r="X3301" s="205"/>
    </row>
    <row r="3302" spans="21:24" x14ac:dyDescent="0.2">
      <c r="U3302" s="205"/>
      <c r="V3302" s="205"/>
      <c r="W3302" s="205"/>
      <c r="X3302" s="205"/>
    </row>
    <row r="3303" spans="21:24" x14ac:dyDescent="0.2">
      <c r="U3303" s="205"/>
      <c r="V3303" s="205"/>
      <c r="W3303" s="205"/>
      <c r="X3303" s="205"/>
    </row>
    <row r="3304" spans="21:24" x14ac:dyDescent="0.2">
      <c r="U3304" s="205"/>
      <c r="V3304" s="205"/>
      <c r="W3304" s="205"/>
      <c r="X3304" s="205"/>
    </row>
    <row r="3305" spans="21:24" x14ac:dyDescent="0.2">
      <c r="U3305" s="205"/>
      <c r="V3305" s="205"/>
      <c r="W3305" s="205"/>
      <c r="X3305" s="205"/>
    </row>
    <row r="3306" spans="21:24" x14ac:dyDescent="0.2">
      <c r="U3306" s="205"/>
      <c r="V3306" s="205"/>
      <c r="W3306" s="205"/>
      <c r="X3306" s="205"/>
    </row>
    <row r="3307" spans="21:24" x14ac:dyDescent="0.2">
      <c r="U3307" s="205"/>
      <c r="V3307" s="205"/>
      <c r="W3307" s="205"/>
      <c r="X3307" s="205"/>
    </row>
    <row r="3308" spans="21:24" x14ac:dyDescent="0.2">
      <c r="U3308" s="205"/>
      <c r="V3308" s="205"/>
      <c r="W3308" s="205"/>
      <c r="X3308" s="205"/>
    </row>
    <row r="3309" spans="21:24" x14ac:dyDescent="0.2">
      <c r="U3309" s="205"/>
      <c r="V3309" s="205"/>
      <c r="W3309" s="205"/>
      <c r="X3309" s="205"/>
    </row>
    <row r="3310" spans="21:24" x14ac:dyDescent="0.2">
      <c r="U3310" s="205"/>
      <c r="V3310" s="205"/>
      <c r="W3310" s="205"/>
      <c r="X3310" s="205"/>
    </row>
    <row r="3311" spans="21:24" x14ac:dyDescent="0.2">
      <c r="U3311" s="205"/>
      <c r="V3311" s="205"/>
      <c r="W3311" s="205"/>
      <c r="X3311" s="205"/>
    </row>
    <row r="3312" spans="21:24" x14ac:dyDescent="0.2">
      <c r="U3312" s="205"/>
      <c r="V3312" s="205"/>
      <c r="W3312" s="205"/>
      <c r="X3312" s="205"/>
    </row>
    <row r="3313" spans="21:24" x14ac:dyDescent="0.2">
      <c r="U3313" s="205"/>
      <c r="V3313" s="205"/>
      <c r="W3313" s="205"/>
      <c r="X3313" s="205"/>
    </row>
    <row r="3314" spans="21:24" x14ac:dyDescent="0.2">
      <c r="U3314" s="205"/>
      <c r="V3314" s="205"/>
      <c r="W3314" s="205"/>
      <c r="X3314" s="205"/>
    </row>
    <row r="3315" spans="21:24" x14ac:dyDescent="0.2">
      <c r="U3315" s="205"/>
      <c r="V3315" s="205"/>
      <c r="W3315" s="205"/>
      <c r="X3315" s="205"/>
    </row>
    <row r="3316" spans="21:24" x14ac:dyDescent="0.2">
      <c r="U3316" s="205"/>
      <c r="V3316" s="205"/>
      <c r="W3316" s="205"/>
      <c r="X3316" s="205"/>
    </row>
    <row r="3317" spans="21:24" x14ac:dyDescent="0.2">
      <c r="U3317" s="205"/>
      <c r="V3317" s="205"/>
      <c r="W3317" s="205"/>
      <c r="X3317" s="205"/>
    </row>
    <row r="3318" spans="21:24" x14ac:dyDescent="0.2">
      <c r="U3318" s="205"/>
      <c r="V3318" s="205"/>
      <c r="W3318" s="205"/>
      <c r="X3318" s="205"/>
    </row>
    <row r="3319" spans="21:24" x14ac:dyDescent="0.2">
      <c r="U3319" s="205"/>
      <c r="V3319" s="205"/>
      <c r="W3319" s="205"/>
      <c r="X3319" s="205"/>
    </row>
    <row r="3320" spans="21:24" x14ac:dyDescent="0.2">
      <c r="U3320" s="205"/>
      <c r="V3320" s="205"/>
      <c r="W3320" s="205"/>
      <c r="X3320" s="205"/>
    </row>
    <row r="3321" spans="21:24" x14ac:dyDescent="0.2">
      <c r="U3321" s="205"/>
      <c r="V3321" s="205"/>
      <c r="W3321" s="205"/>
      <c r="X3321" s="205"/>
    </row>
    <row r="3322" spans="21:24" x14ac:dyDescent="0.2">
      <c r="U3322" s="205"/>
      <c r="V3322" s="205"/>
      <c r="W3322" s="205"/>
      <c r="X3322" s="205"/>
    </row>
    <row r="3323" spans="21:24" x14ac:dyDescent="0.2">
      <c r="U3323" s="205"/>
      <c r="V3323" s="205"/>
      <c r="W3323" s="205"/>
      <c r="X3323" s="205"/>
    </row>
    <row r="3324" spans="21:24" x14ac:dyDescent="0.2">
      <c r="U3324" s="205"/>
      <c r="V3324" s="205"/>
      <c r="W3324" s="205"/>
      <c r="X3324" s="205"/>
    </row>
    <row r="3325" spans="21:24" x14ac:dyDescent="0.2">
      <c r="U3325" s="205"/>
      <c r="V3325" s="205"/>
      <c r="W3325" s="205"/>
      <c r="X3325" s="205"/>
    </row>
    <row r="3326" spans="21:24" x14ac:dyDescent="0.2">
      <c r="U3326" s="205"/>
      <c r="V3326" s="205"/>
      <c r="W3326" s="205"/>
      <c r="X3326" s="205"/>
    </row>
    <row r="3327" spans="21:24" x14ac:dyDescent="0.2">
      <c r="U3327" s="205"/>
      <c r="V3327" s="205"/>
      <c r="W3327" s="205"/>
      <c r="X3327" s="205"/>
    </row>
    <row r="3328" spans="21:24" x14ac:dyDescent="0.2">
      <c r="U3328" s="205"/>
      <c r="V3328" s="205"/>
      <c r="W3328" s="205"/>
      <c r="X3328" s="205"/>
    </row>
    <row r="3329" spans="21:24" x14ac:dyDescent="0.2">
      <c r="U3329" s="205"/>
      <c r="V3329" s="205"/>
      <c r="W3329" s="205"/>
      <c r="X3329" s="205"/>
    </row>
    <row r="3330" spans="21:24" x14ac:dyDescent="0.2">
      <c r="U3330" s="205"/>
      <c r="V3330" s="205"/>
      <c r="W3330" s="205"/>
      <c r="X3330" s="205"/>
    </row>
    <row r="3331" spans="21:24" x14ac:dyDescent="0.2">
      <c r="U3331" s="205"/>
      <c r="V3331" s="205"/>
      <c r="W3331" s="205"/>
      <c r="X3331" s="205"/>
    </row>
    <row r="3332" spans="21:24" x14ac:dyDescent="0.2">
      <c r="U3332" s="205"/>
      <c r="V3332" s="205"/>
      <c r="W3332" s="205"/>
      <c r="X3332" s="205"/>
    </row>
    <row r="3333" spans="21:24" x14ac:dyDescent="0.2">
      <c r="U3333" s="205"/>
      <c r="V3333" s="205"/>
      <c r="W3333" s="205"/>
      <c r="X3333" s="205"/>
    </row>
    <row r="3334" spans="21:24" x14ac:dyDescent="0.2">
      <c r="U3334" s="205"/>
      <c r="V3334" s="205"/>
      <c r="W3334" s="205"/>
      <c r="X3334" s="205"/>
    </row>
    <row r="3335" spans="21:24" x14ac:dyDescent="0.2">
      <c r="U3335" s="205"/>
      <c r="V3335" s="205"/>
      <c r="W3335" s="205"/>
      <c r="X3335" s="205"/>
    </row>
    <row r="3336" spans="21:24" x14ac:dyDescent="0.2">
      <c r="U3336" s="205"/>
      <c r="V3336" s="205"/>
      <c r="W3336" s="205"/>
      <c r="X3336" s="205"/>
    </row>
    <row r="3337" spans="21:24" x14ac:dyDescent="0.2">
      <c r="U3337" s="205"/>
      <c r="V3337" s="205"/>
      <c r="W3337" s="205"/>
      <c r="X3337" s="205"/>
    </row>
    <row r="3338" spans="21:24" x14ac:dyDescent="0.2">
      <c r="U3338" s="205"/>
      <c r="V3338" s="205"/>
      <c r="W3338" s="205"/>
      <c r="X3338" s="205"/>
    </row>
    <row r="3339" spans="21:24" x14ac:dyDescent="0.2">
      <c r="U3339" s="205"/>
      <c r="V3339" s="205"/>
      <c r="W3339" s="205"/>
      <c r="X3339" s="205"/>
    </row>
    <row r="3340" spans="21:24" x14ac:dyDescent="0.2">
      <c r="U3340" s="205"/>
      <c r="V3340" s="205"/>
      <c r="W3340" s="205"/>
      <c r="X3340" s="205"/>
    </row>
    <row r="3341" spans="21:24" x14ac:dyDescent="0.2">
      <c r="U3341" s="205"/>
      <c r="V3341" s="205"/>
      <c r="W3341" s="205"/>
      <c r="X3341" s="205"/>
    </row>
    <row r="3342" spans="21:24" x14ac:dyDescent="0.2">
      <c r="U3342" s="205"/>
      <c r="V3342" s="205"/>
      <c r="W3342" s="205"/>
      <c r="X3342" s="205"/>
    </row>
    <row r="3343" spans="21:24" x14ac:dyDescent="0.2">
      <c r="U3343" s="205"/>
      <c r="V3343" s="205"/>
      <c r="W3343" s="205"/>
      <c r="X3343" s="205"/>
    </row>
    <row r="3344" spans="21:24" x14ac:dyDescent="0.2">
      <c r="U3344" s="205"/>
      <c r="V3344" s="205"/>
      <c r="W3344" s="205"/>
      <c r="X3344" s="205"/>
    </row>
    <row r="3345" spans="21:24" x14ac:dyDescent="0.2">
      <c r="U3345" s="205"/>
      <c r="V3345" s="205"/>
      <c r="W3345" s="205"/>
      <c r="X3345" s="205"/>
    </row>
    <row r="3346" spans="21:24" x14ac:dyDescent="0.2">
      <c r="U3346" s="205"/>
      <c r="V3346" s="205"/>
      <c r="W3346" s="205"/>
      <c r="X3346" s="205"/>
    </row>
    <row r="3347" spans="21:24" x14ac:dyDescent="0.2">
      <c r="U3347" s="205"/>
      <c r="V3347" s="205"/>
      <c r="W3347" s="205"/>
      <c r="X3347" s="205"/>
    </row>
    <row r="3348" spans="21:24" x14ac:dyDescent="0.2">
      <c r="U3348" s="205"/>
      <c r="V3348" s="205"/>
      <c r="W3348" s="205"/>
      <c r="X3348" s="205"/>
    </row>
    <row r="3349" spans="21:24" x14ac:dyDescent="0.2">
      <c r="U3349" s="205"/>
      <c r="V3349" s="205"/>
      <c r="W3349" s="205"/>
      <c r="X3349" s="205"/>
    </row>
    <row r="3350" spans="21:24" x14ac:dyDescent="0.2">
      <c r="U3350" s="205"/>
      <c r="V3350" s="205"/>
      <c r="W3350" s="205"/>
      <c r="X3350" s="205"/>
    </row>
    <row r="3351" spans="21:24" x14ac:dyDescent="0.2">
      <c r="U3351" s="205"/>
      <c r="V3351" s="205"/>
      <c r="W3351" s="205"/>
      <c r="X3351" s="205"/>
    </row>
    <row r="3352" spans="21:24" x14ac:dyDescent="0.2">
      <c r="U3352" s="205"/>
      <c r="V3352" s="205"/>
      <c r="W3352" s="205"/>
      <c r="X3352" s="205"/>
    </row>
    <row r="3353" spans="21:24" x14ac:dyDescent="0.2">
      <c r="U3353" s="205"/>
      <c r="V3353" s="205"/>
      <c r="W3353" s="205"/>
      <c r="X3353" s="205"/>
    </row>
    <row r="3354" spans="21:24" x14ac:dyDescent="0.2">
      <c r="U3354" s="205"/>
      <c r="V3354" s="205"/>
      <c r="W3354" s="205"/>
      <c r="X3354" s="205"/>
    </row>
    <row r="3355" spans="21:24" x14ac:dyDescent="0.2">
      <c r="U3355" s="205"/>
      <c r="V3355" s="205"/>
      <c r="W3355" s="205"/>
      <c r="X3355" s="205"/>
    </row>
    <row r="3356" spans="21:24" x14ac:dyDescent="0.2">
      <c r="U3356" s="205"/>
      <c r="V3356" s="205"/>
      <c r="W3356" s="205"/>
      <c r="X3356" s="205"/>
    </row>
    <row r="3357" spans="21:24" x14ac:dyDescent="0.2">
      <c r="U3357" s="205"/>
      <c r="V3357" s="205"/>
      <c r="W3357" s="205"/>
      <c r="X3357" s="205"/>
    </row>
    <row r="3358" spans="21:24" x14ac:dyDescent="0.2">
      <c r="U3358" s="205"/>
      <c r="V3358" s="205"/>
      <c r="W3358" s="205"/>
      <c r="X3358" s="205"/>
    </row>
    <row r="3359" spans="21:24" x14ac:dyDescent="0.2">
      <c r="U3359" s="205"/>
      <c r="V3359" s="205"/>
      <c r="W3359" s="205"/>
      <c r="X3359" s="205"/>
    </row>
    <row r="3360" spans="21:24" x14ac:dyDescent="0.2">
      <c r="U3360" s="205"/>
      <c r="V3360" s="205"/>
      <c r="W3360" s="205"/>
      <c r="X3360" s="205"/>
    </row>
    <row r="3361" spans="21:24" x14ac:dyDescent="0.2">
      <c r="U3361" s="205"/>
      <c r="V3361" s="205"/>
      <c r="W3361" s="205"/>
      <c r="X3361" s="205"/>
    </row>
    <row r="3362" spans="21:24" x14ac:dyDescent="0.2">
      <c r="U3362" s="205"/>
      <c r="V3362" s="205"/>
      <c r="W3362" s="205"/>
      <c r="X3362" s="205"/>
    </row>
    <row r="3363" spans="21:24" x14ac:dyDescent="0.2">
      <c r="U3363" s="205"/>
      <c r="V3363" s="205"/>
      <c r="W3363" s="205"/>
      <c r="X3363" s="205"/>
    </row>
    <row r="3364" spans="21:24" x14ac:dyDescent="0.2">
      <c r="U3364" s="205"/>
      <c r="V3364" s="205"/>
      <c r="W3364" s="205"/>
      <c r="X3364" s="205"/>
    </row>
    <row r="3365" spans="21:24" x14ac:dyDescent="0.2">
      <c r="U3365" s="205"/>
      <c r="V3365" s="205"/>
      <c r="W3365" s="205"/>
      <c r="X3365" s="205"/>
    </row>
    <row r="3366" spans="21:24" x14ac:dyDescent="0.2">
      <c r="U3366" s="205"/>
      <c r="V3366" s="205"/>
      <c r="W3366" s="205"/>
      <c r="X3366" s="205"/>
    </row>
    <row r="3367" spans="21:24" x14ac:dyDescent="0.2">
      <c r="U3367" s="205"/>
      <c r="V3367" s="205"/>
      <c r="W3367" s="205"/>
      <c r="X3367" s="205"/>
    </row>
    <row r="3368" spans="21:24" x14ac:dyDescent="0.2">
      <c r="U3368" s="205"/>
      <c r="V3368" s="205"/>
      <c r="W3368" s="205"/>
      <c r="X3368" s="205"/>
    </row>
    <row r="3369" spans="21:24" x14ac:dyDescent="0.2">
      <c r="U3369" s="205"/>
      <c r="V3369" s="205"/>
      <c r="W3369" s="205"/>
      <c r="X3369" s="205"/>
    </row>
    <row r="3370" spans="21:24" x14ac:dyDescent="0.2">
      <c r="U3370" s="205"/>
      <c r="V3370" s="205"/>
      <c r="W3370" s="205"/>
      <c r="X3370" s="205"/>
    </row>
    <row r="3371" spans="21:24" x14ac:dyDescent="0.2">
      <c r="U3371" s="205"/>
      <c r="V3371" s="205"/>
      <c r="W3371" s="205"/>
      <c r="X3371" s="205"/>
    </row>
    <row r="3372" spans="21:24" x14ac:dyDescent="0.2">
      <c r="U3372" s="205"/>
      <c r="V3372" s="205"/>
      <c r="W3372" s="205"/>
      <c r="X3372" s="205"/>
    </row>
    <row r="3373" spans="21:24" x14ac:dyDescent="0.2">
      <c r="U3373" s="205"/>
      <c r="V3373" s="205"/>
      <c r="W3373" s="205"/>
      <c r="X3373" s="205"/>
    </row>
    <row r="3374" spans="21:24" x14ac:dyDescent="0.2">
      <c r="U3374" s="205"/>
      <c r="V3374" s="205"/>
      <c r="W3374" s="205"/>
      <c r="X3374" s="205"/>
    </row>
    <row r="3375" spans="21:24" x14ac:dyDescent="0.2">
      <c r="U3375" s="205"/>
      <c r="V3375" s="205"/>
      <c r="W3375" s="205"/>
      <c r="X3375" s="205"/>
    </row>
    <row r="3376" spans="21:24" x14ac:dyDescent="0.2">
      <c r="U3376" s="205"/>
      <c r="V3376" s="205"/>
      <c r="W3376" s="205"/>
      <c r="X3376" s="205"/>
    </row>
    <row r="3377" spans="21:24" x14ac:dyDescent="0.2">
      <c r="U3377" s="205"/>
      <c r="V3377" s="205"/>
      <c r="W3377" s="205"/>
      <c r="X3377" s="205"/>
    </row>
    <row r="3378" spans="21:24" x14ac:dyDescent="0.2">
      <c r="U3378" s="205"/>
      <c r="V3378" s="205"/>
      <c r="W3378" s="205"/>
      <c r="X3378" s="205"/>
    </row>
    <row r="3379" spans="21:24" x14ac:dyDescent="0.2">
      <c r="U3379" s="205"/>
      <c r="V3379" s="205"/>
      <c r="W3379" s="205"/>
      <c r="X3379" s="205"/>
    </row>
    <row r="3380" spans="21:24" x14ac:dyDescent="0.2">
      <c r="U3380" s="205"/>
      <c r="V3380" s="205"/>
      <c r="W3380" s="205"/>
      <c r="X3380" s="205"/>
    </row>
    <row r="3381" spans="21:24" x14ac:dyDescent="0.2">
      <c r="U3381" s="205"/>
      <c r="V3381" s="205"/>
      <c r="W3381" s="205"/>
      <c r="X3381" s="205"/>
    </row>
    <row r="3382" spans="21:24" x14ac:dyDescent="0.2">
      <c r="U3382" s="205"/>
      <c r="V3382" s="205"/>
      <c r="W3382" s="205"/>
      <c r="X3382" s="205"/>
    </row>
    <row r="3383" spans="21:24" x14ac:dyDescent="0.2">
      <c r="U3383" s="205"/>
      <c r="V3383" s="205"/>
      <c r="W3383" s="205"/>
      <c r="X3383" s="205"/>
    </row>
    <row r="3384" spans="21:24" x14ac:dyDescent="0.2">
      <c r="U3384" s="205"/>
      <c r="V3384" s="205"/>
      <c r="W3384" s="205"/>
      <c r="X3384" s="205"/>
    </row>
    <row r="3385" spans="21:24" x14ac:dyDescent="0.2">
      <c r="U3385" s="205"/>
      <c r="V3385" s="205"/>
      <c r="W3385" s="205"/>
      <c r="X3385" s="205"/>
    </row>
    <row r="3386" spans="21:24" x14ac:dyDescent="0.2">
      <c r="U3386" s="205"/>
      <c r="V3386" s="205"/>
      <c r="W3386" s="205"/>
      <c r="X3386" s="205"/>
    </row>
    <row r="3387" spans="21:24" x14ac:dyDescent="0.2">
      <c r="U3387" s="205"/>
      <c r="V3387" s="205"/>
      <c r="W3387" s="205"/>
      <c r="X3387" s="205"/>
    </row>
    <row r="3388" spans="21:24" x14ac:dyDescent="0.2">
      <c r="U3388" s="205"/>
      <c r="V3388" s="205"/>
      <c r="W3388" s="205"/>
      <c r="X3388" s="205"/>
    </row>
    <row r="3389" spans="21:24" x14ac:dyDescent="0.2">
      <c r="U3389" s="205"/>
      <c r="V3389" s="205"/>
      <c r="W3389" s="205"/>
      <c r="X3389" s="205"/>
    </row>
    <row r="3390" spans="21:24" x14ac:dyDescent="0.2">
      <c r="U3390" s="205"/>
      <c r="V3390" s="205"/>
      <c r="W3390" s="205"/>
      <c r="X3390" s="205"/>
    </row>
    <row r="3391" spans="21:24" x14ac:dyDescent="0.2">
      <c r="U3391" s="205"/>
      <c r="V3391" s="205"/>
      <c r="W3391" s="205"/>
      <c r="X3391" s="205"/>
    </row>
    <row r="3392" spans="21:24" x14ac:dyDescent="0.2">
      <c r="U3392" s="205"/>
      <c r="V3392" s="205"/>
      <c r="W3392" s="205"/>
      <c r="X3392" s="205"/>
    </row>
    <row r="3393" spans="21:24" x14ac:dyDescent="0.2">
      <c r="U3393" s="205"/>
      <c r="V3393" s="205"/>
      <c r="W3393" s="205"/>
      <c r="X3393" s="205"/>
    </row>
    <row r="3394" spans="21:24" x14ac:dyDescent="0.2">
      <c r="U3394" s="205"/>
      <c r="V3394" s="205"/>
      <c r="W3394" s="205"/>
      <c r="X3394" s="205"/>
    </row>
    <row r="3395" spans="21:24" x14ac:dyDescent="0.2">
      <c r="U3395" s="205"/>
      <c r="V3395" s="205"/>
      <c r="W3395" s="205"/>
      <c r="X3395" s="205"/>
    </row>
    <row r="3396" spans="21:24" x14ac:dyDescent="0.2">
      <c r="U3396" s="205"/>
      <c r="V3396" s="205"/>
      <c r="W3396" s="205"/>
      <c r="X3396" s="205"/>
    </row>
    <row r="3397" spans="21:24" x14ac:dyDescent="0.2">
      <c r="U3397" s="205"/>
      <c r="V3397" s="205"/>
      <c r="W3397" s="205"/>
      <c r="X3397" s="205"/>
    </row>
    <row r="3398" spans="21:24" x14ac:dyDescent="0.2">
      <c r="U3398" s="205"/>
      <c r="V3398" s="205"/>
      <c r="W3398" s="205"/>
      <c r="X3398" s="205"/>
    </row>
    <row r="3399" spans="21:24" x14ac:dyDescent="0.2">
      <c r="U3399" s="205"/>
      <c r="V3399" s="205"/>
      <c r="W3399" s="205"/>
      <c r="X3399" s="205"/>
    </row>
    <row r="3400" spans="21:24" x14ac:dyDescent="0.2">
      <c r="U3400" s="205"/>
      <c r="V3400" s="205"/>
      <c r="W3400" s="205"/>
      <c r="X3400" s="205"/>
    </row>
    <row r="3401" spans="21:24" x14ac:dyDescent="0.2">
      <c r="U3401" s="205"/>
      <c r="V3401" s="205"/>
      <c r="W3401" s="205"/>
      <c r="X3401" s="205"/>
    </row>
    <row r="3402" spans="21:24" x14ac:dyDescent="0.2">
      <c r="U3402" s="205"/>
      <c r="V3402" s="205"/>
      <c r="W3402" s="205"/>
      <c r="X3402" s="205"/>
    </row>
    <row r="3403" spans="21:24" x14ac:dyDescent="0.2">
      <c r="U3403" s="205"/>
      <c r="V3403" s="205"/>
      <c r="W3403" s="205"/>
      <c r="X3403" s="205"/>
    </row>
    <row r="3404" spans="21:24" x14ac:dyDescent="0.2">
      <c r="U3404" s="205"/>
      <c r="V3404" s="205"/>
      <c r="W3404" s="205"/>
      <c r="X3404" s="205"/>
    </row>
    <row r="3405" spans="21:24" x14ac:dyDescent="0.2">
      <c r="U3405" s="205"/>
      <c r="V3405" s="205"/>
      <c r="W3405" s="205"/>
      <c r="X3405" s="205"/>
    </row>
    <row r="3406" spans="21:24" x14ac:dyDescent="0.2">
      <c r="U3406" s="205"/>
      <c r="V3406" s="205"/>
      <c r="W3406" s="205"/>
      <c r="X3406" s="205"/>
    </row>
    <row r="3407" spans="21:24" x14ac:dyDescent="0.2">
      <c r="U3407" s="205"/>
      <c r="V3407" s="205"/>
      <c r="W3407" s="205"/>
      <c r="X3407" s="205"/>
    </row>
    <row r="3408" spans="21:24" x14ac:dyDescent="0.2">
      <c r="U3408" s="205"/>
      <c r="V3408" s="205"/>
      <c r="W3408" s="205"/>
      <c r="X3408" s="205"/>
    </row>
    <row r="3409" spans="21:24" x14ac:dyDescent="0.2">
      <c r="U3409" s="205"/>
      <c r="V3409" s="205"/>
      <c r="W3409" s="205"/>
      <c r="X3409" s="205"/>
    </row>
    <row r="3410" spans="21:24" x14ac:dyDescent="0.2">
      <c r="U3410" s="205"/>
      <c r="V3410" s="205"/>
      <c r="W3410" s="205"/>
      <c r="X3410" s="205"/>
    </row>
    <row r="3411" spans="21:24" x14ac:dyDescent="0.2">
      <c r="U3411" s="205"/>
      <c r="V3411" s="205"/>
      <c r="W3411" s="205"/>
      <c r="X3411" s="205"/>
    </row>
    <row r="3412" spans="21:24" x14ac:dyDescent="0.2">
      <c r="U3412" s="205"/>
      <c r="V3412" s="205"/>
      <c r="W3412" s="205"/>
      <c r="X3412" s="205"/>
    </row>
    <row r="3413" spans="21:24" x14ac:dyDescent="0.2">
      <c r="U3413" s="205"/>
      <c r="V3413" s="205"/>
      <c r="W3413" s="205"/>
      <c r="X3413" s="205"/>
    </row>
    <row r="3414" spans="21:24" x14ac:dyDescent="0.2">
      <c r="U3414" s="205"/>
      <c r="V3414" s="205"/>
      <c r="W3414" s="205"/>
      <c r="X3414" s="205"/>
    </row>
    <row r="3415" spans="21:24" x14ac:dyDescent="0.2">
      <c r="U3415" s="205"/>
      <c r="V3415" s="205"/>
      <c r="W3415" s="205"/>
      <c r="X3415" s="205"/>
    </row>
    <row r="3416" spans="21:24" x14ac:dyDescent="0.2">
      <c r="U3416" s="205"/>
      <c r="V3416" s="205"/>
      <c r="W3416" s="205"/>
      <c r="X3416" s="205"/>
    </row>
    <row r="3417" spans="21:24" x14ac:dyDescent="0.2">
      <c r="U3417" s="205"/>
      <c r="V3417" s="205"/>
      <c r="W3417" s="205"/>
      <c r="X3417" s="205"/>
    </row>
    <row r="3418" spans="21:24" x14ac:dyDescent="0.2">
      <c r="U3418" s="205"/>
      <c r="V3418" s="205"/>
      <c r="W3418" s="205"/>
      <c r="X3418" s="205"/>
    </row>
    <row r="3419" spans="21:24" x14ac:dyDescent="0.2">
      <c r="U3419" s="205"/>
      <c r="V3419" s="205"/>
      <c r="W3419" s="205"/>
      <c r="X3419" s="205"/>
    </row>
    <row r="3420" spans="21:24" x14ac:dyDescent="0.2">
      <c r="U3420" s="205"/>
      <c r="V3420" s="205"/>
      <c r="W3420" s="205"/>
      <c r="X3420" s="205"/>
    </row>
    <row r="3421" spans="21:24" x14ac:dyDescent="0.2">
      <c r="U3421" s="205"/>
      <c r="V3421" s="205"/>
      <c r="W3421" s="205"/>
      <c r="X3421" s="205"/>
    </row>
    <row r="3422" spans="21:24" x14ac:dyDescent="0.2">
      <c r="U3422" s="205"/>
      <c r="V3422" s="205"/>
      <c r="W3422" s="205"/>
      <c r="X3422" s="205"/>
    </row>
    <row r="3423" spans="21:24" x14ac:dyDescent="0.2">
      <c r="U3423" s="205"/>
      <c r="V3423" s="205"/>
      <c r="W3423" s="205"/>
      <c r="X3423" s="205"/>
    </row>
    <row r="3424" spans="21:24" x14ac:dyDescent="0.2">
      <c r="U3424" s="205"/>
      <c r="V3424" s="205"/>
      <c r="W3424" s="205"/>
      <c r="X3424" s="205"/>
    </row>
    <row r="3425" spans="21:24" x14ac:dyDescent="0.2">
      <c r="U3425" s="205"/>
      <c r="V3425" s="205"/>
      <c r="W3425" s="205"/>
      <c r="X3425" s="205"/>
    </row>
    <row r="3426" spans="21:24" x14ac:dyDescent="0.2">
      <c r="U3426" s="205"/>
      <c r="V3426" s="205"/>
      <c r="W3426" s="205"/>
      <c r="X3426" s="205"/>
    </row>
    <row r="3427" spans="21:24" x14ac:dyDescent="0.2">
      <c r="U3427" s="205"/>
      <c r="V3427" s="205"/>
      <c r="W3427" s="205"/>
      <c r="X3427" s="205"/>
    </row>
    <row r="3428" spans="21:24" x14ac:dyDescent="0.2">
      <c r="U3428" s="205"/>
      <c r="V3428" s="205"/>
      <c r="W3428" s="205"/>
      <c r="X3428" s="205"/>
    </row>
    <row r="3429" spans="21:24" x14ac:dyDescent="0.2">
      <c r="U3429" s="205"/>
      <c r="V3429" s="205"/>
      <c r="W3429" s="205"/>
      <c r="X3429" s="205"/>
    </row>
    <row r="3430" spans="21:24" x14ac:dyDescent="0.2">
      <c r="U3430" s="205"/>
      <c r="V3430" s="205"/>
      <c r="W3430" s="205"/>
      <c r="X3430" s="205"/>
    </row>
    <row r="3431" spans="21:24" x14ac:dyDescent="0.2">
      <c r="U3431" s="205"/>
      <c r="V3431" s="205"/>
      <c r="W3431" s="205"/>
      <c r="X3431" s="205"/>
    </row>
    <row r="3432" spans="21:24" x14ac:dyDescent="0.2">
      <c r="U3432" s="205"/>
      <c r="V3432" s="205"/>
      <c r="W3432" s="205"/>
      <c r="X3432" s="205"/>
    </row>
    <row r="3433" spans="21:24" x14ac:dyDescent="0.2">
      <c r="U3433" s="205"/>
      <c r="V3433" s="205"/>
      <c r="W3433" s="205"/>
      <c r="X3433" s="205"/>
    </row>
    <row r="3434" spans="21:24" x14ac:dyDescent="0.2">
      <c r="U3434" s="205"/>
      <c r="V3434" s="205"/>
      <c r="W3434" s="205"/>
      <c r="X3434" s="205"/>
    </row>
    <row r="3435" spans="21:24" x14ac:dyDescent="0.2">
      <c r="U3435" s="205"/>
      <c r="V3435" s="205"/>
      <c r="W3435" s="205"/>
      <c r="X3435" s="205"/>
    </row>
    <row r="3436" spans="21:24" x14ac:dyDescent="0.2">
      <c r="U3436" s="205"/>
      <c r="V3436" s="205"/>
      <c r="W3436" s="205"/>
      <c r="X3436" s="205"/>
    </row>
    <row r="3437" spans="21:24" x14ac:dyDescent="0.2">
      <c r="U3437" s="205"/>
      <c r="V3437" s="205"/>
      <c r="W3437" s="205"/>
      <c r="X3437" s="205"/>
    </row>
    <row r="3438" spans="21:24" x14ac:dyDescent="0.2">
      <c r="U3438" s="205"/>
      <c r="V3438" s="205"/>
      <c r="W3438" s="205"/>
      <c r="X3438" s="205"/>
    </row>
    <row r="3439" spans="21:24" x14ac:dyDescent="0.2">
      <c r="U3439" s="205"/>
      <c r="V3439" s="205"/>
      <c r="W3439" s="205"/>
      <c r="X3439" s="205"/>
    </row>
    <row r="3440" spans="21:24" x14ac:dyDescent="0.2">
      <c r="U3440" s="205"/>
      <c r="V3440" s="205"/>
      <c r="W3440" s="205"/>
      <c r="X3440" s="205"/>
    </row>
    <row r="3441" spans="21:24" x14ac:dyDescent="0.2">
      <c r="U3441" s="205"/>
      <c r="V3441" s="205"/>
      <c r="W3441" s="205"/>
      <c r="X3441" s="205"/>
    </row>
    <row r="3442" spans="21:24" x14ac:dyDescent="0.2">
      <c r="U3442" s="205"/>
      <c r="V3442" s="205"/>
      <c r="W3442" s="205"/>
      <c r="X3442" s="205"/>
    </row>
    <row r="3443" spans="21:24" x14ac:dyDescent="0.2">
      <c r="U3443" s="205"/>
      <c r="V3443" s="205"/>
      <c r="W3443" s="205"/>
      <c r="X3443" s="205"/>
    </row>
    <row r="3444" spans="21:24" x14ac:dyDescent="0.2">
      <c r="U3444" s="205"/>
      <c r="V3444" s="205"/>
      <c r="W3444" s="205"/>
      <c r="X3444" s="205"/>
    </row>
    <row r="3445" spans="21:24" x14ac:dyDescent="0.2">
      <c r="U3445" s="205"/>
      <c r="V3445" s="205"/>
      <c r="W3445" s="205"/>
      <c r="X3445" s="205"/>
    </row>
    <row r="3446" spans="21:24" x14ac:dyDescent="0.2">
      <c r="U3446" s="205"/>
      <c r="V3446" s="205"/>
      <c r="W3446" s="205"/>
      <c r="X3446" s="205"/>
    </row>
    <row r="3447" spans="21:24" x14ac:dyDescent="0.2">
      <c r="U3447" s="205"/>
      <c r="V3447" s="205"/>
      <c r="W3447" s="205"/>
      <c r="X3447" s="205"/>
    </row>
    <row r="3448" spans="21:24" x14ac:dyDescent="0.2">
      <c r="U3448" s="205"/>
      <c r="V3448" s="205"/>
      <c r="W3448" s="205"/>
      <c r="X3448" s="205"/>
    </row>
    <row r="3449" spans="21:24" x14ac:dyDescent="0.2">
      <c r="U3449" s="205"/>
      <c r="V3449" s="205"/>
      <c r="W3449" s="205"/>
      <c r="X3449" s="205"/>
    </row>
    <row r="3450" spans="21:24" x14ac:dyDescent="0.2">
      <c r="U3450" s="205"/>
      <c r="V3450" s="205"/>
      <c r="W3450" s="205"/>
      <c r="X3450" s="205"/>
    </row>
    <row r="3451" spans="21:24" x14ac:dyDescent="0.2">
      <c r="U3451" s="205"/>
      <c r="V3451" s="205"/>
      <c r="W3451" s="205"/>
      <c r="X3451" s="205"/>
    </row>
    <row r="3452" spans="21:24" x14ac:dyDescent="0.2">
      <c r="U3452" s="205"/>
      <c r="V3452" s="205"/>
      <c r="W3452" s="205"/>
      <c r="X3452" s="205"/>
    </row>
    <row r="3453" spans="21:24" x14ac:dyDescent="0.2">
      <c r="U3453" s="205"/>
      <c r="V3453" s="205"/>
      <c r="W3453" s="205"/>
      <c r="X3453" s="205"/>
    </row>
    <row r="3454" spans="21:24" x14ac:dyDescent="0.2">
      <c r="U3454" s="205"/>
      <c r="V3454" s="205"/>
      <c r="W3454" s="205"/>
      <c r="X3454" s="205"/>
    </row>
    <row r="3455" spans="21:24" x14ac:dyDescent="0.2">
      <c r="U3455" s="205"/>
      <c r="V3455" s="205"/>
      <c r="W3455" s="205"/>
      <c r="X3455" s="205"/>
    </row>
    <row r="3456" spans="21:24" x14ac:dyDescent="0.2">
      <c r="U3456" s="205"/>
      <c r="V3456" s="205"/>
      <c r="W3456" s="205"/>
      <c r="X3456" s="205"/>
    </row>
    <row r="3457" spans="21:24" x14ac:dyDescent="0.2">
      <c r="U3457" s="205"/>
      <c r="V3457" s="205"/>
      <c r="W3457" s="205"/>
      <c r="X3457" s="205"/>
    </row>
    <row r="3458" spans="21:24" x14ac:dyDescent="0.2">
      <c r="U3458" s="205"/>
      <c r="V3458" s="205"/>
      <c r="W3458" s="205"/>
      <c r="X3458" s="205"/>
    </row>
    <row r="3459" spans="21:24" x14ac:dyDescent="0.2">
      <c r="U3459" s="205"/>
      <c r="V3459" s="205"/>
      <c r="W3459" s="205"/>
      <c r="X3459" s="205"/>
    </row>
    <row r="3460" spans="21:24" x14ac:dyDescent="0.2">
      <c r="U3460" s="205"/>
      <c r="V3460" s="205"/>
      <c r="W3460" s="205"/>
      <c r="X3460" s="205"/>
    </row>
    <row r="3461" spans="21:24" x14ac:dyDescent="0.2">
      <c r="U3461" s="205"/>
      <c r="V3461" s="205"/>
      <c r="W3461" s="205"/>
      <c r="X3461" s="205"/>
    </row>
    <row r="3462" spans="21:24" x14ac:dyDescent="0.2">
      <c r="U3462" s="205"/>
      <c r="V3462" s="205"/>
      <c r="W3462" s="205"/>
      <c r="X3462" s="205"/>
    </row>
    <row r="3463" spans="21:24" x14ac:dyDescent="0.2">
      <c r="U3463" s="205"/>
      <c r="V3463" s="205"/>
      <c r="W3463" s="205"/>
      <c r="X3463" s="205"/>
    </row>
    <row r="3464" spans="21:24" x14ac:dyDescent="0.2">
      <c r="U3464" s="205"/>
      <c r="V3464" s="205"/>
      <c r="W3464" s="205"/>
      <c r="X3464" s="205"/>
    </row>
    <row r="3465" spans="21:24" x14ac:dyDescent="0.2">
      <c r="U3465" s="205"/>
      <c r="V3465" s="205"/>
      <c r="W3465" s="205"/>
      <c r="X3465" s="205"/>
    </row>
    <row r="3466" spans="21:24" x14ac:dyDescent="0.2">
      <c r="U3466" s="205"/>
      <c r="V3466" s="205"/>
      <c r="W3466" s="205"/>
      <c r="X3466" s="205"/>
    </row>
    <row r="3467" spans="21:24" x14ac:dyDescent="0.2">
      <c r="U3467" s="205"/>
      <c r="V3467" s="205"/>
      <c r="W3467" s="205"/>
      <c r="X3467" s="205"/>
    </row>
    <row r="3468" spans="21:24" x14ac:dyDescent="0.2">
      <c r="U3468" s="205"/>
      <c r="V3468" s="205"/>
      <c r="W3468" s="205"/>
      <c r="X3468" s="205"/>
    </row>
    <row r="3469" spans="21:24" x14ac:dyDescent="0.2">
      <c r="U3469" s="205"/>
      <c r="V3469" s="205"/>
      <c r="W3469" s="205"/>
      <c r="X3469" s="205"/>
    </row>
    <row r="3470" spans="21:24" x14ac:dyDescent="0.2">
      <c r="U3470" s="205"/>
      <c r="V3470" s="205"/>
      <c r="W3470" s="205"/>
      <c r="X3470" s="205"/>
    </row>
    <row r="3471" spans="21:24" x14ac:dyDescent="0.2">
      <c r="U3471" s="205"/>
      <c r="V3471" s="205"/>
      <c r="W3471" s="205"/>
      <c r="X3471" s="205"/>
    </row>
    <row r="3472" spans="21:24" x14ac:dyDescent="0.2">
      <c r="U3472" s="205"/>
      <c r="V3472" s="205"/>
      <c r="W3472" s="205"/>
      <c r="X3472" s="205"/>
    </row>
    <row r="3473" spans="21:24" x14ac:dyDescent="0.2">
      <c r="U3473" s="205"/>
      <c r="V3473" s="205"/>
      <c r="W3473" s="205"/>
      <c r="X3473" s="205"/>
    </row>
    <row r="3474" spans="21:24" x14ac:dyDescent="0.2">
      <c r="U3474" s="205"/>
      <c r="V3474" s="205"/>
      <c r="W3474" s="205"/>
      <c r="X3474" s="205"/>
    </row>
    <row r="3475" spans="21:24" x14ac:dyDescent="0.2">
      <c r="U3475" s="205"/>
      <c r="V3475" s="205"/>
      <c r="W3475" s="205"/>
      <c r="X3475" s="205"/>
    </row>
    <row r="3476" spans="21:24" x14ac:dyDescent="0.2">
      <c r="U3476" s="205"/>
      <c r="V3476" s="205"/>
      <c r="W3476" s="205"/>
      <c r="X3476" s="205"/>
    </row>
    <row r="3477" spans="21:24" x14ac:dyDescent="0.2">
      <c r="U3477" s="205"/>
      <c r="V3477" s="205"/>
      <c r="W3477" s="205"/>
      <c r="X3477" s="205"/>
    </row>
    <row r="3478" spans="21:24" x14ac:dyDescent="0.2">
      <c r="U3478" s="205"/>
      <c r="V3478" s="205"/>
      <c r="W3478" s="205"/>
      <c r="X3478" s="205"/>
    </row>
    <row r="3479" spans="21:24" x14ac:dyDescent="0.2">
      <c r="U3479" s="205"/>
      <c r="V3479" s="205"/>
      <c r="W3479" s="205"/>
      <c r="X3479" s="205"/>
    </row>
    <row r="3480" spans="21:24" x14ac:dyDescent="0.2">
      <c r="U3480" s="205"/>
      <c r="V3480" s="205"/>
      <c r="W3480" s="205"/>
      <c r="X3480" s="205"/>
    </row>
    <row r="3481" spans="21:24" x14ac:dyDescent="0.2">
      <c r="U3481" s="205"/>
      <c r="V3481" s="205"/>
      <c r="W3481" s="205"/>
      <c r="X3481" s="205"/>
    </row>
    <row r="3482" spans="21:24" x14ac:dyDescent="0.2">
      <c r="U3482" s="205"/>
      <c r="V3482" s="205"/>
      <c r="W3482" s="205"/>
      <c r="X3482" s="205"/>
    </row>
    <row r="3483" spans="21:24" x14ac:dyDescent="0.2">
      <c r="U3483" s="205"/>
      <c r="V3483" s="205"/>
      <c r="W3483" s="205"/>
      <c r="X3483" s="205"/>
    </row>
    <row r="3484" spans="21:24" x14ac:dyDescent="0.2">
      <c r="U3484" s="205"/>
      <c r="V3484" s="205"/>
      <c r="W3484" s="205"/>
      <c r="X3484" s="205"/>
    </row>
    <row r="3485" spans="21:24" x14ac:dyDescent="0.2">
      <c r="U3485" s="205"/>
      <c r="V3485" s="205"/>
      <c r="W3485" s="205"/>
      <c r="X3485" s="205"/>
    </row>
    <row r="3486" spans="21:24" x14ac:dyDescent="0.2">
      <c r="U3486" s="205"/>
      <c r="V3486" s="205"/>
      <c r="W3486" s="205"/>
      <c r="X3486" s="205"/>
    </row>
    <row r="3487" spans="21:24" x14ac:dyDescent="0.2">
      <c r="U3487" s="205"/>
      <c r="V3487" s="205"/>
      <c r="W3487" s="205"/>
      <c r="X3487" s="205"/>
    </row>
    <row r="3488" spans="21:24" x14ac:dyDescent="0.2">
      <c r="U3488" s="205"/>
      <c r="V3488" s="205"/>
      <c r="W3488" s="205"/>
      <c r="X3488" s="205"/>
    </row>
    <row r="3489" spans="21:24" x14ac:dyDescent="0.2">
      <c r="U3489" s="205"/>
      <c r="V3489" s="205"/>
      <c r="W3489" s="205"/>
      <c r="X3489" s="205"/>
    </row>
    <row r="3490" spans="21:24" x14ac:dyDescent="0.2">
      <c r="U3490" s="205"/>
      <c r="V3490" s="205"/>
      <c r="W3490" s="205"/>
      <c r="X3490" s="205"/>
    </row>
    <row r="3491" spans="21:24" x14ac:dyDescent="0.2">
      <c r="U3491" s="205"/>
      <c r="V3491" s="205"/>
      <c r="W3491" s="205"/>
      <c r="X3491" s="205"/>
    </row>
    <row r="3492" spans="21:24" x14ac:dyDescent="0.2">
      <c r="U3492" s="205"/>
      <c r="V3492" s="205"/>
      <c r="W3492" s="205"/>
      <c r="X3492" s="205"/>
    </row>
    <row r="3493" spans="21:24" x14ac:dyDescent="0.2">
      <c r="U3493" s="205"/>
      <c r="V3493" s="205"/>
      <c r="W3493" s="205"/>
      <c r="X3493" s="205"/>
    </row>
    <row r="3494" spans="21:24" x14ac:dyDescent="0.2">
      <c r="U3494" s="205"/>
      <c r="V3494" s="205"/>
      <c r="W3494" s="205"/>
      <c r="X3494" s="205"/>
    </row>
    <row r="3495" spans="21:24" x14ac:dyDescent="0.2">
      <c r="U3495" s="205"/>
      <c r="V3495" s="205"/>
      <c r="W3495" s="205"/>
      <c r="X3495" s="205"/>
    </row>
    <row r="3496" spans="21:24" x14ac:dyDescent="0.2">
      <c r="U3496" s="205"/>
      <c r="V3496" s="205"/>
      <c r="W3496" s="205"/>
      <c r="X3496" s="205"/>
    </row>
    <row r="3497" spans="21:24" x14ac:dyDescent="0.2">
      <c r="U3497" s="205"/>
      <c r="V3497" s="205"/>
      <c r="W3497" s="205"/>
      <c r="X3497" s="205"/>
    </row>
    <row r="3498" spans="21:24" x14ac:dyDescent="0.2">
      <c r="U3498" s="205"/>
      <c r="V3498" s="205"/>
      <c r="W3498" s="205"/>
      <c r="X3498" s="205"/>
    </row>
    <row r="3499" spans="21:24" x14ac:dyDescent="0.2">
      <c r="U3499" s="205"/>
      <c r="V3499" s="205"/>
      <c r="W3499" s="205"/>
      <c r="X3499" s="205"/>
    </row>
    <row r="3500" spans="21:24" x14ac:dyDescent="0.2">
      <c r="U3500" s="205"/>
      <c r="V3500" s="205"/>
      <c r="W3500" s="205"/>
      <c r="X3500" s="205"/>
    </row>
    <row r="3501" spans="21:24" x14ac:dyDescent="0.2">
      <c r="U3501" s="205"/>
      <c r="V3501" s="205"/>
      <c r="W3501" s="205"/>
      <c r="X3501" s="205"/>
    </row>
    <row r="3502" spans="21:24" x14ac:dyDescent="0.2">
      <c r="U3502" s="205"/>
      <c r="V3502" s="205"/>
      <c r="W3502" s="205"/>
      <c r="X3502" s="205"/>
    </row>
    <row r="3503" spans="21:24" x14ac:dyDescent="0.2">
      <c r="U3503" s="205"/>
      <c r="V3503" s="205"/>
      <c r="W3503" s="205"/>
      <c r="X3503" s="205"/>
    </row>
    <row r="3504" spans="21:24" x14ac:dyDescent="0.2">
      <c r="U3504" s="205"/>
      <c r="V3504" s="205"/>
      <c r="W3504" s="205"/>
      <c r="X3504" s="205"/>
    </row>
    <row r="3505" spans="21:24" x14ac:dyDescent="0.2">
      <c r="U3505" s="205"/>
      <c r="V3505" s="205"/>
      <c r="W3505" s="205"/>
      <c r="X3505" s="205"/>
    </row>
    <row r="3506" spans="21:24" x14ac:dyDescent="0.2">
      <c r="U3506" s="205"/>
      <c r="V3506" s="205"/>
      <c r="W3506" s="205"/>
      <c r="X3506" s="205"/>
    </row>
    <row r="3507" spans="21:24" x14ac:dyDescent="0.2">
      <c r="U3507" s="205"/>
      <c r="V3507" s="205"/>
      <c r="W3507" s="205"/>
      <c r="X3507" s="205"/>
    </row>
    <row r="3508" spans="21:24" x14ac:dyDescent="0.2">
      <c r="U3508" s="205"/>
      <c r="V3508" s="205"/>
      <c r="W3508" s="205"/>
      <c r="X3508" s="205"/>
    </row>
    <row r="3509" spans="21:24" x14ac:dyDescent="0.2">
      <c r="U3509" s="205"/>
      <c r="V3509" s="205"/>
      <c r="W3509" s="205"/>
      <c r="X3509" s="205"/>
    </row>
    <row r="3510" spans="21:24" x14ac:dyDescent="0.2">
      <c r="U3510" s="205"/>
      <c r="V3510" s="205"/>
      <c r="W3510" s="205"/>
      <c r="X3510" s="205"/>
    </row>
    <row r="3511" spans="21:24" x14ac:dyDescent="0.2">
      <c r="U3511" s="205"/>
      <c r="V3511" s="205"/>
      <c r="W3511" s="205"/>
      <c r="X3511" s="205"/>
    </row>
    <row r="3512" spans="21:24" x14ac:dyDescent="0.2">
      <c r="U3512" s="205"/>
      <c r="V3512" s="205"/>
      <c r="W3512" s="205"/>
      <c r="X3512" s="205"/>
    </row>
    <row r="3513" spans="21:24" x14ac:dyDescent="0.2">
      <c r="U3513" s="205"/>
      <c r="V3513" s="205"/>
      <c r="W3513" s="205"/>
      <c r="X3513" s="205"/>
    </row>
    <row r="3514" spans="21:24" x14ac:dyDescent="0.2">
      <c r="U3514" s="205"/>
      <c r="V3514" s="205"/>
      <c r="W3514" s="205"/>
      <c r="X3514" s="205"/>
    </row>
    <row r="3515" spans="21:24" x14ac:dyDescent="0.2">
      <c r="U3515" s="205"/>
      <c r="V3515" s="205"/>
      <c r="W3515" s="205"/>
      <c r="X3515" s="205"/>
    </row>
    <row r="3516" spans="21:24" x14ac:dyDescent="0.2">
      <c r="U3516" s="205"/>
      <c r="V3516" s="205"/>
      <c r="W3516" s="205"/>
      <c r="X3516" s="205"/>
    </row>
    <row r="3517" spans="21:24" x14ac:dyDescent="0.2">
      <c r="U3517" s="205"/>
      <c r="V3517" s="205"/>
      <c r="W3517" s="205"/>
      <c r="X3517" s="205"/>
    </row>
    <row r="3518" spans="21:24" x14ac:dyDescent="0.2">
      <c r="U3518" s="205"/>
      <c r="V3518" s="205"/>
      <c r="W3518" s="205"/>
      <c r="X3518" s="205"/>
    </row>
    <row r="3519" spans="21:24" x14ac:dyDescent="0.2">
      <c r="U3519" s="205"/>
      <c r="V3519" s="205"/>
      <c r="W3519" s="205"/>
      <c r="X3519" s="205"/>
    </row>
    <row r="3520" spans="21:24" x14ac:dyDescent="0.2">
      <c r="U3520" s="205"/>
      <c r="V3520" s="205"/>
      <c r="W3520" s="205"/>
      <c r="X3520" s="205"/>
    </row>
    <row r="3521" spans="21:24" x14ac:dyDescent="0.2">
      <c r="U3521" s="205"/>
      <c r="V3521" s="205"/>
      <c r="W3521" s="205"/>
      <c r="X3521" s="205"/>
    </row>
    <row r="3522" spans="21:24" x14ac:dyDescent="0.2">
      <c r="U3522" s="205"/>
      <c r="V3522" s="205"/>
      <c r="W3522" s="205"/>
      <c r="X3522" s="205"/>
    </row>
    <row r="3523" spans="21:24" x14ac:dyDescent="0.2">
      <c r="U3523" s="205"/>
      <c r="V3523" s="205"/>
      <c r="W3523" s="205"/>
      <c r="X3523" s="205"/>
    </row>
    <row r="3524" spans="21:24" x14ac:dyDescent="0.2">
      <c r="U3524" s="205"/>
      <c r="V3524" s="205"/>
      <c r="W3524" s="205"/>
      <c r="X3524" s="205"/>
    </row>
    <row r="3525" spans="21:24" x14ac:dyDescent="0.2">
      <c r="U3525" s="205"/>
      <c r="V3525" s="205"/>
      <c r="W3525" s="205"/>
      <c r="X3525" s="205"/>
    </row>
    <row r="3526" spans="21:24" x14ac:dyDescent="0.2">
      <c r="U3526" s="205"/>
      <c r="V3526" s="205"/>
      <c r="W3526" s="205"/>
      <c r="X3526" s="205"/>
    </row>
    <row r="3527" spans="21:24" x14ac:dyDescent="0.2">
      <c r="U3527" s="205"/>
      <c r="V3527" s="205"/>
      <c r="W3527" s="205"/>
      <c r="X3527" s="205"/>
    </row>
    <row r="3528" spans="21:24" x14ac:dyDescent="0.2">
      <c r="U3528" s="205"/>
      <c r="V3528" s="205"/>
      <c r="W3528" s="205"/>
      <c r="X3528" s="205"/>
    </row>
    <row r="3529" spans="21:24" x14ac:dyDescent="0.2">
      <c r="U3529" s="205"/>
      <c r="V3529" s="205"/>
      <c r="W3529" s="205"/>
      <c r="X3529" s="205"/>
    </row>
    <row r="3530" spans="21:24" x14ac:dyDescent="0.2">
      <c r="U3530" s="205"/>
      <c r="V3530" s="205"/>
      <c r="W3530" s="205"/>
      <c r="X3530" s="205"/>
    </row>
    <row r="3531" spans="21:24" x14ac:dyDescent="0.2">
      <c r="U3531" s="205"/>
      <c r="V3531" s="205"/>
      <c r="W3531" s="205"/>
      <c r="X3531" s="205"/>
    </row>
    <row r="3532" spans="21:24" x14ac:dyDescent="0.2">
      <c r="U3532" s="205"/>
      <c r="V3532" s="205"/>
      <c r="W3532" s="205"/>
      <c r="X3532" s="205"/>
    </row>
    <row r="3533" spans="21:24" x14ac:dyDescent="0.2">
      <c r="U3533" s="205"/>
      <c r="V3533" s="205"/>
      <c r="W3533" s="205"/>
      <c r="X3533" s="205"/>
    </row>
    <row r="3534" spans="21:24" x14ac:dyDescent="0.2">
      <c r="U3534" s="205"/>
      <c r="V3534" s="205"/>
      <c r="W3534" s="205"/>
      <c r="X3534" s="205"/>
    </row>
    <row r="3535" spans="21:24" x14ac:dyDescent="0.2">
      <c r="U3535" s="205"/>
      <c r="V3535" s="205"/>
      <c r="W3535" s="205"/>
      <c r="X3535" s="205"/>
    </row>
    <row r="3536" spans="21:24" x14ac:dyDescent="0.2">
      <c r="U3536" s="205"/>
      <c r="V3536" s="205"/>
      <c r="W3536" s="205"/>
      <c r="X3536" s="205"/>
    </row>
    <row r="3537" spans="21:24" x14ac:dyDescent="0.2">
      <c r="U3537" s="205"/>
      <c r="V3537" s="205"/>
      <c r="W3537" s="205"/>
      <c r="X3537" s="205"/>
    </row>
    <row r="3538" spans="21:24" x14ac:dyDescent="0.2">
      <c r="U3538" s="205"/>
      <c r="V3538" s="205"/>
      <c r="W3538" s="205"/>
      <c r="X3538" s="205"/>
    </row>
    <row r="3539" spans="21:24" x14ac:dyDescent="0.2">
      <c r="U3539" s="205"/>
      <c r="V3539" s="205"/>
      <c r="W3539" s="205"/>
      <c r="X3539" s="205"/>
    </row>
    <row r="3540" spans="21:24" x14ac:dyDescent="0.2">
      <c r="U3540" s="205"/>
      <c r="V3540" s="205"/>
      <c r="W3540" s="205"/>
      <c r="X3540" s="205"/>
    </row>
    <row r="3541" spans="21:24" x14ac:dyDescent="0.2">
      <c r="U3541" s="205"/>
      <c r="V3541" s="205"/>
      <c r="W3541" s="205"/>
      <c r="X3541" s="205"/>
    </row>
    <row r="3542" spans="21:24" x14ac:dyDescent="0.2">
      <c r="U3542" s="205"/>
      <c r="V3542" s="205"/>
      <c r="W3542" s="205"/>
      <c r="X3542" s="205"/>
    </row>
    <row r="3543" spans="21:24" x14ac:dyDescent="0.2">
      <c r="U3543" s="205"/>
      <c r="V3543" s="205"/>
      <c r="W3543" s="205"/>
      <c r="X3543" s="205"/>
    </row>
    <row r="3544" spans="21:24" x14ac:dyDescent="0.2">
      <c r="U3544" s="205"/>
      <c r="V3544" s="205"/>
      <c r="W3544" s="205"/>
      <c r="X3544" s="205"/>
    </row>
    <row r="3545" spans="21:24" x14ac:dyDescent="0.2">
      <c r="U3545" s="205"/>
      <c r="V3545" s="205"/>
      <c r="W3545" s="205"/>
      <c r="X3545" s="205"/>
    </row>
    <row r="3546" spans="21:24" x14ac:dyDescent="0.2">
      <c r="U3546" s="205"/>
      <c r="V3546" s="205"/>
      <c r="W3546" s="205"/>
      <c r="X3546" s="205"/>
    </row>
    <row r="3547" spans="21:24" x14ac:dyDescent="0.2">
      <c r="U3547" s="205"/>
      <c r="V3547" s="205"/>
      <c r="W3547" s="205"/>
      <c r="X3547" s="205"/>
    </row>
    <row r="3548" spans="21:24" x14ac:dyDescent="0.2">
      <c r="U3548" s="205"/>
      <c r="V3548" s="205"/>
      <c r="W3548" s="205"/>
      <c r="X3548" s="205"/>
    </row>
    <row r="3549" spans="21:24" x14ac:dyDescent="0.2">
      <c r="U3549" s="205"/>
      <c r="V3549" s="205"/>
      <c r="W3549" s="205"/>
      <c r="X3549" s="205"/>
    </row>
    <row r="3550" spans="21:24" x14ac:dyDescent="0.2">
      <c r="U3550" s="205"/>
      <c r="V3550" s="205"/>
      <c r="W3550" s="205"/>
      <c r="X3550" s="205"/>
    </row>
    <row r="3551" spans="21:24" x14ac:dyDescent="0.2">
      <c r="U3551" s="205"/>
      <c r="V3551" s="205"/>
      <c r="W3551" s="205"/>
      <c r="X3551" s="205"/>
    </row>
    <row r="3552" spans="21:24" x14ac:dyDescent="0.2">
      <c r="U3552" s="205"/>
      <c r="V3552" s="205"/>
      <c r="W3552" s="205"/>
      <c r="X3552" s="205"/>
    </row>
    <row r="3553" spans="21:24" x14ac:dyDescent="0.2">
      <c r="U3553" s="205"/>
      <c r="V3553" s="205"/>
      <c r="W3553" s="205"/>
      <c r="X3553" s="205"/>
    </row>
    <row r="3554" spans="21:24" x14ac:dyDescent="0.2">
      <c r="U3554" s="205"/>
      <c r="V3554" s="205"/>
      <c r="W3554" s="205"/>
      <c r="X3554" s="205"/>
    </row>
    <row r="3555" spans="21:24" x14ac:dyDescent="0.2">
      <c r="U3555" s="205"/>
      <c r="V3555" s="205"/>
      <c r="W3555" s="205"/>
      <c r="X3555" s="205"/>
    </row>
    <row r="3556" spans="21:24" x14ac:dyDescent="0.2">
      <c r="U3556" s="205"/>
      <c r="V3556" s="205"/>
      <c r="W3556" s="205"/>
      <c r="X3556" s="205"/>
    </row>
    <row r="3557" spans="21:24" x14ac:dyDescent="0.2">
      <c r="U3557" s="205"/>
      <c r="V3557" s="205"/>
      <c r="W3557" s="205"/>
      <c r="X3557" s="205"/>
    </row>
    <row r="3558" spans="21:24" x14ac:dyDescent="0.2">
      <c r="U3558" s="205"/>
      <c r="V3558" s="205"/>
      <c r="W3558" s="205"/>
      <c r="X3558" s="205"/>
    </row>
    <row r="3559" spans="21:24" x14ac:dyDescent="0.2">
      <c r="U3559" s="205"/>
      <c r="V3559" s="205"/>
      <c r="W3559" s="205"/>
      <c r="X3559" s="205"/>
    </row>
    <row r="3560" spans="21:24" x14ac:dyDescent="0.2">
      <c r="U3560" s="205"/>
      <c r="V3560" s="205"/>
      <c r="W3560" s="205"/>
      <c r="X3560" s="205"/>
    </row>
    <row r="3561" spans="21:24" x14ac:dyDescent="0.2">
      <c r="U3561" s="205"/>
      <c r="V3561" s="205"/>
      <c r="W3561" s="205"/>
      <c r="X3561" s="205"/>
    </row>
    <row r="3562" spans="21:24" x14ac:dyDescent="0.2">
      <c r="U3562" s="205"/>
      <c r="V3562" s="205"/>
      <c r="W3562" s="205"/>
      <c r="X3562" s="205"/>
    </row>
    <row r="3563" spans="21:24" x14ac:dyDescent="0.2">
      <c r="U3563" s="205"/>
      <c r="V3563" s="205"/>
      <c r="W3563" s="205"/>
      <c r="X3563" s="205"/>
    </row>
    <row r="3564" spans="21:24" x14ac:dyDescent="0.2">
      <c r="U3564" s="205"/>
      <c r="V3564" s="205"/>
      <c r="W3564" s="205"/>
      <c r="X3564" s="205"/>
    </row>
    <row r="3565" spans="21:24" x14ac:dyDescent="0.2">
      <c r="U3565" s="205"/>
      <c r="V3565" s="205"/>
      <c r="W3565" s="205"/>
      <c r="X3565" s="205"/>
    </row>
    <row r="3566" spans="21:24" x14ac:dyDescent="0.2">
      <c r="U3566" s="205"/>
      <c r="V3566" s="205"/>
      <c r="W3566" s="205"/>
      <c r="X3566" s="205"/>
    </row>
    <row r="3567" spans="21:24" x14ac:dyDescent="0.2">
      <c r="U3567" s="205"/>
      <c r="V3567" s="205"/>
      <c r="W3567" s="205"/>
      <c r="X3567" s="205"/>
    </row>
    <row r="3568" spans="21:24" x14ac:dyDescent="0.2">
      <c r="U3568" s="205"/>
      <c r="V3568" s="205"/>
      <c r="W3568" s="205"/>
      <c r="X3568" s="205"/>
    </row>
    <row r="3569" spans="21:24" x14ac:dyDescent="0.2">
      <c r="U3569" s="205"/>
      <c r="V3569" s="205"/>
      <c r="W3569" s="205"/>
      <c r="X3569" s="205"/>
    </row>
    <row r="3570" spans="21:24" x14ac:dyDescent="0.2">
      <c r="U3570" s="205"/>
      <c r="V3570" s="205"/>
      <c r="W3570" s="205"/>
      <c r="X3570" s="205"/>
    </row>
    <row r="3571" spans="21:24" x14ac:dyDescent="0.2">
      <c r="U3571" s="205"/>
      <c r="V3571" s="205"/>
      <c r="W3571" s="205"/>
      <c r="X3571" s="205"/>
    </row>
    <row r="3572" spans="21:24" x14ac:dyDescent="0.2">
      <c r="U3572" s="205"/>
      <c r="V3572" s="205"/>
      <c r="W3572" s="205"/>
      <c r="X3572" s="205"/>
    </row>
    <row r="3573" spans="21:24" x14ac:dyDescent="0.2">
      <c r="U3573" s="205"/>
      <c r="V3573" s="205"/>
      <c r="W3573" s="205"/>
      <c r="X3573" s="205"/>
    </row>
    <row r="3574" spans="21:24" x14ac:dyDescent="0.2">
      <c r="U3574" s="205"/>
      <c r="V3574" s="205"/>
      <c r="W3574" s="205"/>
      <c r="X3574" s="205"/>
    </row>
    <row r="3575" spans="21:24" x14ac:dyDescent="0.2">
      <c r="U3575" s="205"/>
      <c r="V3575" s="205"/>
      <c r="W3575" s="205"/>
      <c r="X3575" s="205"/>
    </row>
    <row r="3576" spans="21:24" x14ac:dyDescent="0.2">
      <c r="U3576" s="205"/>
      <c r="V3576" s="205"/>
      <c r="W3576" s="205"/>
      <c r="X3576" s="205"/>
    </row>
    <row r="3577" spans="21:24" x14ac:dyDescent="0.2">
      <c r="U3577" s="205"/>
      <c r="V3577" s="205"/>
      <c r="W3577" s="205"/>
      <c r="X3577" s="205"/>
    </row>
    <row r="3578" spans="21:24" x14ac:dyDescent="0.2">
      <c r="U3578" s="205"/>
      <c r="V3578" s="205"/>
      <c r="W3578" s="205"/>
      <c r="X3578" s="205"/>
    </row>
    <row r="3579" spans="21:24" x14ac:dyDescent="0.2">
      <c r="U3579" s="205"/>
      <c r="V3579" s="205"/>
      <c r="W3579" s="205"/>
      <c r="X3579" s="205"/>
    </row>
    <row r="3580" spans="21:24" x14ac:dyDescent="0.2">
      <c r="U3580" s="205"/>
      <c r="V3580" s="205"/>
      <c r="W3580" s="205"/>
      <c r="X3580" s="205"/>
    </row>
    <row r="3581" spans="21:24" x14ac:dyDescent="0.2">
      <c r="U3581" s="205"/>
      <c r="V3581" s="205"/>
      <c r="W3581" s="205"/>
      <c r="X3581" s="205"/>
    </row>
    <row r="3582" spans="21:24" x14ac:dyDescent="0.2">
      <c r="U3582" s="205"/>
      <c r="V3582" s="205"/>
      <c r="W3582" s="205"/>
      <c r="X3582" s="205"/>
    </row>
    <row r="3583" spans="21:24" x14ac:dyDescent="0.2">
      <c r="U3583" s="205"/>
      <c r="V3583" s="205"/>
      <c r="W3583" s="205"/>
      <c r="X3583" s="205"/>
    </row>
    <row r="3584" spans="21:24" x14ac:dyDescent="0.2">
      <c r="U3584" s="205"/>
      <c r="V3584" s="205"/>
      <c r="W3584" s="205"/>
      <c r="X3584" s="205"/>
    </row>
    <row r="3585" spans="21:24" x14ac:dyDescent="0.2">
      <c r="U3585" s="205"/>
      <c r="V3585" s="205"/>
      <c r="W3585" s="205"/>
      <c r="X3585" s="205"/>
    </row>
    <row r="3586" spans="21:24" x14ac:dyDescent="0.2">
      <c r="U3586" s="205"/>
      <c r="V3586" s="205"/>
      <c r="W3586" s="205"/>
      <c r="X3586" s="205"/>
    </row>
    <row r="3587" spans="21:24" x14ac:dyDescent="0.2">
      <c r="U3587" s="205"/>
      <c r="V3587" s="205"/>
      <c r="W3587" s="205"/>
      <c r="X3587" s="205"/>
    </row>
    <row r="3588" spans="21:24" x14ac:dyDescent="0.2">
      <c r="U3588" s="205"/>
      <c r="V3588" s="205"/>
      <c r="W3588" s="205"/>
      <c r="X3588" s="205"/>
    </row>
    <row r="3589" spans="21:24" x14ac:dyDescent="0.2">
      <c r="U3589" s="205"/>
      <c r="V3589" s="205"/>
      <c r="W3589" s="205"/>
      <c r="X3589" s="205"/>
    </row>
    <row r="3590" spans="21:24" x14ac:dyDescent="0.2">
      <c r="U3590" s="205"/>
      <c r="V3590" s="205"/>
      <c r="W3590" s="205"/>
      <c r="X3590" s="205"/>
    </row>
    <row r="3591" spans="21:24" x14ac:dyDescent="0.2">
      <c r="U3591" s="205"/>
      <c r="V3591" s="205"/>
      <c r="W3591" s="205"/>
      <c r="X3591" s="205"/>
    </row>
    <row r="3592" spans="21:24" x14ac:dyDescent="0.2">
      <c r="U3592" s="205"/>
      <c r="V3592" s="205"/>
      <c r="W3592" s="205"/>
      <c r="X3592" s="205"/>
    </row>
    <row r="3593" spans="21:24" x14ac:dyDescent="0.2">
      <c r="U3593" s="205"/>
      <c r="V3593" s="205"/>
      <c r="W3593" s="205"/>
      <c r="X3593" s="205"/>
    </row>
    <row r="3594" spans="21:24" x14ac:dyDescent="0.2">
      <c r="U3594" s="205"/>
      <c r="V3594" s="205"/>
      <c r="W3594" s="205"/>
      <c r="X3594" s="205"/>
    </row>
    <row r="3595" spans="21:24" x14ac:dyDescent="0.2">
      <c r="U3595" s="205"/>
      <c r="V3595" s="205"/>
      <c r="W3595" s="205"/>
      <c r="X3595" s="205"/>
    </row>
    <row r="3596" spans="21:24" x14ac:dyDescent="0.2">
      <c r="U3596" s="205"/>
      <c r="V3596" s="205"/>
      <c r="W3596" s="205"/>
      <c r="X3596" s="205"/>
    </row>
    <row r="3597" spans="21:24" x14ac:dyDescent="0.2">
      <c r="U3597" s="205"/>
      <c r="V3597" s="205"/>
      <c r="W3597" s="205"/>
      <c r="X3597" s="205"/>
    </row>
    <row r="3598" spans="21:24" x14ac:dyDescent="0.2">
      <c r="U3598" s="205"/>
      <c r="V3598" s="205"/>
      <c r="W3598" s="205"/>
      <c r="X3598" s="205"/>
    </row>
    <row r="3599" spans="21:24" x14ac:dyDescent="0.2">
      <c r="U3599" s="205"/>
      <c r="V3599" s="205"/>
      <c r="W3599" s="205"/>
      <c r="X3599" s="205"/>
    </row>
    <row r="3600" spans="21:24" x14ac:dyDescent="0.2">
      <c r="U3600" s="205"/>
      <c r="V3600" s="205"/>
      <c r="W3600" s="205"/>
      <c r="X3600" s="205"/>
    </row>
    <row r="3601" spans="21:24" x14ac:dyDescent="0.2">
      <c r="U3601" s="205"/>
      <c r="V3601" s="205"/>
      <c r="W3601" s="205"/>
      <c r="X3601" s="205"/>
    </row>
    <row r="3602" spans="21:24" x14ac:dyDescent="0.2">
      <c r="U3602" s="205"/>
      <c r="V3602" s="205"/>
      <c r="W3602" s="205"/>
      <c r="X3602" s="205"/>
    </row>
    <row r="3603" spans="21:24" x14ac:dyDescent="0.2">
      <c r="U3603" s="205"/>
      <c r="V3603" s="205"/>
      <c r="W3603" s="205"/>
      <c r="X3603" s="205"/>
    </row>
    <row r="3604" spans="21:24" x14ac:dyDescent="0.2">
      <c r="U3604" s="205"/>
      <c r="V3604" s="205"/>
      <c r="W3604" s="205"/>
      <c r="X3604" s="205"/>
    </row>
    <row r="3605" spans="21:24" x14ac:dyDescent="0.2">
      <c r="U3605" s="205"/>
      <c r="V3605" s="205"/>
      <c r="W3605" s="205"/>
      <c r="X3605" s="205"/>
    </row>
    <row r="3606" spans="21:24" x14ac:dyDescent="0.2">
      <c r="U3606" s="205"/>
      <c r="V3606" s="205"/>
      <c r="W3606" s="205"/>
      <c r="X3606" s="205"/>
    </row>
    <row r="3607" spans="21:24" x14ac:dyDescent="0.2">
      <c r="U3607" s="205"/>
      <c r="V3607" s="205"/>
      <c r="W3607" s="205"/>
      <c r="X3607" s="205"/>
    </row>
    <row r="3608" spans="21:24" x14ac:dyDescent="0.2">
      <c r="U3608" s="205"/>
      <c r="V3608" s="205"/>
      <c r="W3608" s="205"/>
      <c r="X3608" s="205"/>
    </row>
    <row r="3609" spans="21:24" x14ac:dyDescent="0.2">
      <c r="U3609" s="205"/>
      <c r="V3609" s="205"/>
      <c r="W3609" s="205"/>
      <c r="X3609" s="205"/>
    </row>
    <row r="3610" spans="21:24" x14ac:dyDescent="0.2">
      <c r="U3610" s="205"/>
      <c r="V3610" s="205"/>
      <c r="W3610" s="205"/>
      <c r="X3610" s="205"/>
    </row>
    <row r="3611" spans="21:24" x14ac:dyDescent="0.2">
      <c r="U3611" s="205"/>
      <c r="V3611" s="205"/>
      <c r="W3611" s="205"/>
      <c r="X3611" s="205"/>
    </row>
    <row r="3612" spans="21:24" x14ac:dyDescent="0.2">
      <c r="U3612" s="205"/>
      <c r="V3612" s="205"/>
      <c r="W3612" s="205"/>
      <c r="X3612" s="205"/>
    </row>
    <row r="3613" spans="21:24" x14ac:dyDescent="0.2">
      <c r="U3613" s="205"/>
      <c r="V3613" s="205"/>
      <c r="W3613" s="205"/>
      <c r="X3613" s="205"/>
    </row>
    <row r="3614" spans="21:24" x14ac:dyDescent="0.2">
      <c r="U3614" s="205"/>
      <c r="V3614" s="205"/>
      <c r="W3614" s="205"/>
      <c r="X3614" s="205"/>
    </row>
    <row r="3615" spans="21:24" x14ac:dyDescent="0.2">
      <c r="U3615" s="205"/>
      <c r="V3615" s="205"/>
      <c r="W3615" s="205"/>
      <c r="X3615" s="205"/>
    </row>
    <row r="3616" spans="21:24" x14ac:dyDescent="0.2">
      <c r="U3616" s="205"/>
      <c r="V3616" s="205"/>
      <c r="W3616" s="205"/>
      <c r="X3616" s="205"/>
    </row>
    <row r="3617" spans="21:24" x14ac:dyDescent="0.2">
      <c r="U3617" s="205"/>
      <c r="V3617" s="205"/>
      <c r="W3617" s="205"/>
      <c r="X3617" s="205"/>
    </row>
    <row r="3618" spans="21:24" x14ac:dyDescent="0.2">
      <c r="U3618" s="205"/>
      <c r="V3618" s="205"/>
      <c r="W3618" s="205"/>
      <c r="X3618" s="205"/>
    </row>
    <row r="3619" spans="21:24" x14ac:dyDescent="0.2">
      <c r="U3619" s="205"/>
      <c r="V3619" s="205"/>
      <c r="W3619" s="205"/>
      <c r="X3619" s="205"/>
    </row>
    <row r="3620" spans="21:24" x14ac:dyDescent="0.2">
      <c r="U3620" s="205"/>
      <c r="V3620" s="205"/>
      <c r="W3620" s="205"/>
      <c r="X3620" s="205"/>
    </row>
    <row r="3621" spans="21:24" x14ac:dyDescent="0.2">
      <c r="U3621" s="205"/>
      <c r="V3621" s="205"/>
      <c r="W3621" s="205"/>
      <c r="X3621" s="205"/>
    </row>
    <row r="3622" spans="21:24" x14ac:dyDescent="0.2">
      <c r="U3622" s="205"/>
      <c r="V3622" s="205"/>
      <c r="W3622" s="205"/>
      <c r="X3622" s="205"/>
    </row>
    <row r="3623" spans="21:24" x14ac:dyDescent="0.2">
      <c r="U3623" s="205"/>
      <c r="V3623" s="205"/>
      <c r="W3623" s="205"/>
      <c r="X3623" s="205"/>
    </row>
    <row r="3624" spans="21:24" x14ac:dyDescent="0.2">
      <c r="U3624" s="205"/>
      <c r="V3624" s="205"/>
      <c r="W3624" s="205"/>
      <c r="X3624" s="205"/>
    </row>
    <row r="3625" spans="21:24" x14ac:dyDescent="0.2">
      <c r="U3625" s="205"/>
      <c r="V3625" s="205"/>
      <c r="W3625" s="205"/>
      <c r="X3625" s="205"/>
    </row>
    <row r="3626" spans="21:24" x14ac:dyDescent="0.2">
      <c r="U3626" s="205"/>
      <c r="V3626" s="205"/>
      <c r="W3626" s="205"/>
      <c r="X3626" s="205"/>
    </row>
    <row r="3627" spans="21:24" x14ac:dyDescent="0.2">
      <c r="U3627" s="205"/>
      <c r="V3627" s="205"/>
      <c r="W3627" s="205"/>
      <c r="X3627" s="205"/>
    </row>
    <row r="3628" spans="21:24" x14ac:dyDescent="0.2">
      <c r="U3628" s="205"/>
      <c r="V3628" s="205"/>
      <c r="W3628" s="205"/>
      <c r="X3628" s="205"/>
    </row>
    <row r="3629" spans="21:24" x14ac:dyDescent="0.2">
      <c r="U3629" s="205"/>
      <c r="V3629" s="205"/>
      <c r="W3629" s="205"/>
      <c r="X3629" s="205"/>
    </row>
    <row r="3630" spans="21:24" x14ac:dyDescent="0.2">
      <c r="U3630" s="205"/>
      <c r="V3630" s="205"/>
      <c r="W3630" s="205"/>
      <c r="X3630" s="205"/>
    </row>
    <row r="3631" spans="21:24" x14ac:dyDescent="0.2">
      <c r="U3631" s="205"/>
      <c r="V3631" s="205"/>
      <c r="W3631" s="205"/>
      <c r="X3631" s="205"/>
    </row>
    <row r="3632" spans="21:24" x14ac:dyDescent="0.2">
      <c r="U3632" s="205"/>
      <c r="V3632" s="205"/>
      <c r="W3632" s="205"/>
      <c r="X3632" s="205"/>
    </row>
    <row r="3633" spans="21:24" x14ac:dyDescent="0.2">
      <c r="U3633" s="205"/>
      <c r="V3633" s="205"/>
      <c r="W3633" s="205"/>
      <c r="X3633" s="205"/>
    </row>
    <row r="3634" spans="21:24" x14ac:dyDescent="0.2">
      <c r="U3634" s="205"/>
      <c r="V3634" s="205"/>
      <c r="W3634" s="205"/>
      <c r="X3634" s="205"/>
    </row>
    <row r="3635" spans="21:24" x14ac:dyDescent="0.2">
      <c r="U3635" s="205"/>
      <c r="V3635" s="205"/>
      <c r="W3635" s="205"/>
      <c r="X3635" s="205"/>
    </row>
    <row r="3636" spans="21:24" x14ac:dyDescent="0.2">
      <c r="U3636" s="205"/>
      <c r="V3636" s="205"/>
      <c r="W3636" s="205"/>
      <c r="X3636" s="205"/>
    </row>
    <row r="3637" spans="21:24" x14ac:dyDescent="0.2">
      <c r="U3637" s="205"/>
      <c r="V3637" s="205"/>
      <c r="W3637" s="205"/>
      <c r="X3637" s="205"/>
    </row>
    <row r="3638" spans="21:24" x14ac:dyDescent="0.2">
      <c r="U3638" s="205"/>
      <c r="V3638" s="205"/>
      <c r="W3638" s="205"/>
      <c r="X3638" s="205"/>
    </row>
    <row r="3639" spans="21:24" x14ac:dyDescent="0.2">
      <c r="U3639" s="205"/>
      <c r="V3639" s="205"/>
      <c r="W3639" s="205"/>
      <c r="X3639" s="205"/>
    </row>
    <row r="3640" spans="21:24" x14ac:dyDescent="0.2">
      <c r="U3640" s="205"/>
      <c r="V3640" s="205"/>
      <c r="W3640" s="205"/>
      <c r="X3640" s="205"/>
    </row>
    <row r="3641" spans="21:24" x14ac:dyDescent="0.2">
      <c r="U3641" s="205"/>
      <c r="V3641" s="205"/>
      <c r="W3641" s="205"/>
      <c r="X3641" s="205"/>
    </row>
    <row r="3642" spans="21:24" x14ac:dyDescent="0.2">
      <c r="U3642" s="205"/>
      <c r="V3642" s="205"/>
      <c r="W3642" s="205"/>
      <c r="X3642" s="205"/>
    </row>
    <row r="3643" spans="21:24" x14ac:dyDescent="0.2">
      <c r="U3643" s="205"/>
      <c r="V3643" s="205"/>
      <c r="W3643" s="205"/>
      <c r="X3643" s="205"/>
    </row>
    <row r="3644" spans="21:24" x14ac:dyDescent="0.2">
      <c r="U3644" s="205"/>
      <c r="V3644" s="205"/>
      <c r="W3644" s="205"/>
      <c r="X3644" s="205"/>
    </row>
    <row r="3645" spans="21:24" x14ac:dyDescent="0.2">
      <c r="U3645" s="205"/>
      <c r="V3645" s="205"/>
      <c r="W3645" s="205"/>
      <c r="X3645" s="205"/>
    </row>
    <row r="3646" spans="21:24" x14ac:dyDescent="0.2">
      <c r="U3646" s="205"/>
      <c r="V3646" s="205"/>
      <c r="W3646" s="205"/>
      <c r="X3646" s="205"/>
    </row>
    <row r="3647" spans="21:24" x14ac:dyDescent="0.2">
      <c r="U3647" s="205"/>
      <c r="V3647" s="205"/>
      <c r="W3647" s="205"/>
      <c r="X3647" s="205"/>
    </row>
    <row r="3648" spans="21:24" x14ac:dyDescent="0.2">
      <c r="U3648" s="205"/>
      <c r="V3648" s="205"/>
      <c r="W3648" s="205"/>
      <c r="X3648" s="205"/>
    </row>
    <row r="3649" spans="21:24" x14ac:dyDescent="0.2">
      <c r="U3649" s="205"/>
      <c r="V3649" s="205"/>
      <c r="W3649" s="205"/>
      <c r="X3649" s="205"/>
    </row>
    <row r="3650" spans="21:24" x14ac:dyDescent="0.2">
      <c r="U3650" s="205"/>
      <c r="V3650" s="205"/>
      <c r="W3650" s="205"/>
      <c r="X3650" s="205"/>
    </row>
    <row r="3651" spans="21:24" x14ac:dyDescent="0.2">
      <c r="U3651" s="205"/>
      <c r="V3651" s="205"/>
      <c r="W3651" s="205"/>
      <c r="X3651" s="205"/>
    </row>
    <row r="3652" spans="21:24" x14ac:dyDescent="0.2">
      <c r="U3652" s="205"/>
      <c r="V3652" s="205"/>
      <c r="W3652" s="205"/>
      <c r="X3652" s="205"/>
    </row>
    <row r="3653" spans="21:24" x14ac:dyDescent="0.2">
      <c r="U3653" s="205"/>
      <c r="V3653" s="205"/>
      <c r="W3653" s="205"/>
      <c r="X3653" s="205"/>
    </row>
    <row r="3654" spans="21:24" x14ac:dyDescent="0.2">
      <c r="U3654" s="205"/>
      <c r="V3654" s="205"/>
      <c r="W3654" s="205"/>
      <c r="X3654" s="205"/>
    </row>
    <row r="3655" spans="21:24" x14ac:dyDescent="0.2">
      <c r="U3655" s="205"/>
      <c r="V3655" s="205"/>
      <c r="W3655" s="205"/>
      <c r="X3655" s="205"/>
    </row>
    <row r="3656" spans="21:24" x14ac:dyDescent="0.2">
      <c r="U3656" s="205"/>
      <c r="V3656" s="205"/>
      <c r="W3656" s="205"/>
      <c r="X3656" s="205"/>
    </row>
    <row r="3657" spans="21:24" x14ac:dyDescent="0.2">
      <c r="U3657" s="205"/>
      <c r="V3657" s="205"/>
      <c r="W3657" s="205"/>
      <c r="X3657" s="205"/>
    </row>
    <row r="3658" spans="21:24" x14ac:dyDescent="0.2">
      <c r="U3658" s="205"/>
      <c r="V3658" s="205"/>
      <c r="W3658" s="205"/>
      <c r="X3658" s="205"/>
    </row>
    <row r="3659" spans="21:24" x14ac:dyDescent="0.2">
      <c r="U3659" s="205"/>
      <c r="V3659" s="205"/>
      <c r="W3659" s="205"/>
      <c r="X3659" s="205"/>
    </row>
    <row r="3660" spans="21:24" x14ac:dyDescent="0.2">
      <c r="U3660" s="205"/>
      <c r="V3660" s="205"/>
      <c r="W3660" s="205"/>
      <c r="X3660" s="205"/>
    </row>
    <row r="3661" spans="21:24" x14ac:dyDescent="0.2">
      <c r="U3661" s="205"/>
      <c r="V3661" s="205"/>
      <c r="W3661" s="205"/>
      <c r="X3661" s="205"/>
    </row>
    <row r="3662" spans="21:24" x14ac:dyDescent="0.2">
      <c r="U3662" s="205"/>
      <c r="V3662" s="205"/>
      <c r="W3662" s="205"/>
      <c r="X3662" s="205"/>
    </row>
    <row r="3663" spans="21:24" x14ac:dyDescent="0.2">
      <c r="U3663" s="205"/>
      <c r="V3663" s="205"/>
      <c r="W3663" s="205"/>
      <c r="X3663" s="205"/>
    </row>
    <row r="3664" spans="21:24" x14ac:dyDescent="0.2">
      <c r="U3664" s="205"/>
      <c r="V3664" s="205"/>
      <c r="W3664" s="205"/>
      <c r="X3664" s="205"/>
    </row>
    <row r="3665" spans="21:24" x14ac:dyDescent="0.2">
      <c r="U3665" s="205"/>
      <c r="V3665" s="205"/>
      <c r="W3665" s="205"/>
      <c r="X3665" s="205"/>
    </row>
    <row r="3666" spans="21:24" x14ac:dyDescent="0.2">
      <c r="U3666" s="205"/>
      <c r="V3666" s="205"/>
      <c r="W3666" s="205"/>
      <c r="X3666" s="205"/>
    </row>
    <row r="3667" spans="21:24" x14ac:dyDescent="0.2">
      <c r="U3667" s="205"/>
      <c r="V3667" s="205"/>
      <c r="W3667" s="205"/>
      <c r="X3667" s="205"/>
    </row>
    <row r="3668" spans="21:24" x14ac:dyDescent="0.2">
      <c r="U3668" s="205"/>
      <c r="V3668" s="205"/>
      <c r="W3668" s="205"/>
      <c r="X3668" s="205"/>
    </row>
    <row r="3669" spans="21:24" x14ac:dyDescent="0.2">
      <c r="U3669" s="205"/>
      <c r="V3669" s="205"/>
      <c r="W3669" s="205"/>
      <c r="X3669" s="205"/>
    </row>
    <row r="3670" spans="21:24" x14ac:dyDescent="0.2">
      <c r="U3670" s="205"/>
      <c r="V3670" s="205"/>
      <c r="W3670" s="205"/>
      <c r="X3670" s="205"/>
    </row>
    <row r="3671" spans="21:24" x14ac:dyDescent="0.2">
      <c r="U3671" s="205"/>
      <c r="V3671" s="205"/>
      <c r="W3671" s="205"/>
      <c r="X3671" s="205"/>
    </row>
    <row r="3672" spans="21:24" x14ac:dyDescent="0.2">
      <c r="U3672" s="205"/>
      <c r="V3672" s="205"/>
      <c r="W3672" s="205"/>
      <c r="X3672" s="205"/>
    </row>
    <row r="3673" spans="21:24" x14ac:dyDescent="0.2">
      <c r="U3673" s="205"/>
      <c r="V3673" s="205"/>
      <c r="W3673" s="205"/>
      <c r="X3673" s="205"/>
    </row>
    <row r="3674" spans="21:24" x14ac:dyDescent="0.2">
      <c r="U3674" s="205"/>
      <c r="V3674" s="205"/>
      <c r="W3674" s="205"/>
      <c r="X3674" s="205"/>
    </row>
    <row r="3675" spans="21:24" x14ac:dyDescent="0.2">
      <c r="U3675" s="205"/>
      <c r="V3675" s="205"/>
      <c r="W3675" s="205"/>
      <c r="X3675" s="205"/>
    </row>
    <row r="3676" spans="21:24" x14ac:dyDescent="0.2">
      <c r="U3676" s="205"/>
      <c r="V3676" s="205"/>
      <c r="W3676" s="205"/>
      <c r="X3676" s="205"/>
    </row>
    <row r="3677" spans="21:24" x14ac:dyDescent="0.2">
      <c r="U3677" s="205"/>
      <c r="V3677" s="205"/>
      <c r="W3677" s="205"/>
      <c r="X3677" s="205"/>
    </row>
    <row r="3678" spans="21:24" x14ac:dyDescent="0.2">
      <c r="U3678" s="205"/>
      <c r="V3678" s="205"/>
      <c r="W3678" s="205"/>
      <c r="X3678" s="205"/>
    </row>
    <row r="3679" spans="21:24" x14ac:dyDescent="0.2">
      <c r="U3679" s="205"/>
      <c r="V3679" s="205"/>
      <c r="W3679" s="205"/>
      <c r="X3679" s="205"/>
    </row>
    <row r="3680" spans="21:24" x14ac:dyDescent="0.2">
      <c r="U3680" s="205"/>
      <c r="V3680" s="205"/>
      <c r="W3680" s="205"/>
      <c r="X3680" s="205"/>
    </row>
    <row r="3681" spans="21:24" x14ac:dyDescent="0.2">
      <c r="U3681" s="205"/>
      <c r="V3681" s="205"/>
      <c r="W3681" s="205"/>
      <c r="X3681" s="205"/>
    </row>
    <row r="3682" spans="21:24" x14ac:dyDescent="0.2">
      <c r="U3682" s="205"/>
      <c r="V3682" s="205"/>
      <c r="W3682" s="205"/>
      <c r="X3682" s="205"/>
    </row>
    <row r="3683" spans="21:24" x14ac:dyDescent="0.2">
      <c r="U3683" s="205"/>
      <c r="V3683" s="205"/>
      <c r="W3683" s="205"/>
      <c r="X3683" s="205"/>
    </row>
    <row r="3684" spans="21:24" x14ac:dyDescent="0.2">
      <c r="U3684" s="205"/>
      <c r="V3684" s="205"/>
      <c r="W3684" s="205"/>
      <c r="X3684" s="205"/>
    </row>
    <row r="3685" spans="21:24" x14ac:dyDescent="0.2">
      <c r="U3685" s="205"/>
      <c r="V3685" s="205"/>
      <c r="W3685" s="205"/>
      <c r="X3685" s="205"/>
    </row>
    <row r="3686" spans="21:24" x14ac:dyDescent="0.2">
      <c r="U3686" s="205"/>
      <c r="V3686" s="205"/>
      <c r="W3686" s="205"/>
      <c r="X3686" s="205"/>
    </row>
    <row r="3687" spans="21:24" x14ac:dyDescent="0.2">
      <c r="U3687" s="205"/>
      <c r="V3687" s="205"/>
      <c r="W3687" s="205"/>
      <c r="X3687" s="205"/>
    </row>
    <row r="3688" spans="21:24" x14ac:dyDescent="0.2">
      <c r="U3688" s="205"/>
      <c r="V3688" s="205"/>
      <c r="W3688" s="205"/>
      <c r="X3688" s="205"/>
    </row>
    <row r="3689" spans="21:24" x14ac:dyDescent="0.2">
      <c r="U3689" s="205"/>
      <c r="V3689" s="205"/>
      <c r="W3689" s="205"/>
      <c r="X3689" s="205"/>
    </row>
    <row r="3690" spans="21:24" x14ac:dyDescent="0.2">
      <c r="U3690" s="205"/>
      <c r="V3690" s="205"/>
      <c r="W3690" s="205"/>
      <c r="X3690" s="205"/>
    </row>
    <row r="3691" spans="21:24" x14ac:dyDescent="0.2">
      <c r="U3691" s="205"/>
      <c r="V3691" s="205"/>
      <c r="W3691" s="205"/>
      <c r="X3691" s="205"/>
    </row>
    <row r="3692" spans="21:24" x14ac:dyDescent="0.2">
      <c r="U3692" s="205"/>
      <c r="V3692" s="205"/>
      <c r="W3692" s="205"/>
      <c r="X3692" s="205"/>
    </row>
    <row r="3693" spans="21:24" x14ac:dyDescent="0.2">
      <c r="U3693" s="205"/>
      <c r="V3693" s="205"/>
      <c r="W3693" s="205"/>
      <c r="X3693" s="205"/>
    </row>
    <row r="3694" spans="21:24" x14ac:dyDescent="0.2">
      <c r="U3694" s="205"/>
      <c r="V3694" s="205"/>
      <c r="W3694" s="205"/>
      <c r="X3694" s="205"/>
    </row>
    <row r="3695" spans="21:24" x14ac:dyDescent="0.2">
      <c r="U3695" s="205"/>
      <c r="V3695" s="205"/>
      <c r="W3695" s="205"/>
      <c r="X3695" s="205"/>
    </row>
    <row r="3696" spans="21:24" x14ac:dyDescent="0.2">
      <c r="U3696" s="205"/>
      <c r="V3696" s="205"/>
      <c r="W3696" s="205"/>
      <c r="X3696" s="205"/>
    </row>
    <row r="3697" spans="21:24" x14ac:dyDescent="0.2">
      <c r="U3697" s="205"/>
      <c r="V3697" s="205"/>
      <c r="W3697" s="205"/>
      <c r="X3697" s="205"/>
    </row>
    <row r="3698" spans="21:24" x14ac:dyDescent="0.2">
      <c r="U3698" s="205"/>
      <c r="V3698" s="205"/>
      <c r="W3698" s="205"/>
      <c r="X3698" s="205"/>
    </row>
    <row r="3699" spans="21:24" x14ac:dyDescent="0.2">
      <c r="U3699" s="205"/>
      <c r="V3699" s="205"/>
      <c r="W3699" s="205"/>
      <c r="X3699" s="205"/>
    </row>
    <row r="3700" spans="21:24" x14ac:dyDescent="0.2">
      <c r="U3700" s="205"/>
      <c r="V3700" s="205"/>
      <c r="W3700" s="205"/>
      <c r="X3700" s="205"/>
    </row>
    <row r="3701" spans="21:24" x14ac:dyDescent="0.2">
      <c r="U3701" s="205"/>
      <c r="V3701" s="205"/>
      <c r="W3701" s="205"/>
      <c r="X3701" s="205"/>
    </row>
    <row r="3702" spans="21:24" x14ac:dyDescent="0.2">
      <c r="U3702" s="205"/>
      <c r="V3702" s="205"/>
      <c r="W3702" s="205"/>
      <c r="X3702" s="205"/>
    </row>
    <row r="3703" spans="21:24" x14ac:dyDescent="0.2">
      <c r="U3703" s="205"/>
      <c r="V3703" s="205"/>
      <c r="W3703" s="205"/>
      <c r="X3703" s="205"/>
    </row>
    <row r="3704" spans="21:24" x14ac:dyDescent="0.2">
      <c r="U3704" s="205"/>
      <c r="V3704" s="205"/>
      <c r="W3704" s="205"/>
      <c r="X3704" s="205"/>
    </row>
    <row r="3705" spans="21:24" x14ac:dyDescent="0.2">
      <c r="U3705" s="205"/>
      <c r="V3705" s="205"/>
      <c r="W3705" s="205"/>
      <c r="X3705" s="205"/>
    </row>
    <row r="3706" spans="21:24" x14ac:dyDescent="0.2">
      <c r="U3706" s="205"/>
      <c r="V3706" s="205"/>
      <c r="W3706" s="205"/>
      <c r="X3706" s="205"/>
    </row>
    <row r="3707" spans="21:24" x14ac:dyDescent="0.2">
      <c r="U3707" s="205"/>
      <c r="V3707" s="205"/>
      <c r="W3707" s="205"/>
      <c r="X3707" s="205"/>
    </row>
    <row r="3708" spans="21:24" x14ac:dyDescent="0.2">
      <c r="U3708" s="205"/>
      <c r="V3708" s="205"/>
      <c r="W3708" s="205"/>
      <c r="X3708" s="205"/>
    </row>
    <row r="3709" spans="21:24" x14ac:dyDescent="0.2">
      <c r="U3709" s="205"/>
      <c r="V3709" s="205"/>
      <c r="W3709" s="205"/>
      <c r="X3709" s="205"/>
    </row>
    <row r="3710" spans="21:24" x14ac:dyDescent="0.2">
      <c r="U3710" s="205"/>
      <c r="V3710" s="205"/>
      <c r="W3710" s="205"/>
      <c r="X3710" s="205"/>
    </row>
    <row r="3711" spans="21:24" x14ac:dyDescent="0.2">
      <c r="U3711" s="205"/>
      <c r="V3711" s="205"/>
      <c r="W3711" s="205"/>
      <c r="X3711" s="205"/>
    </row>
    <row r="3712" spans="21:24" x14ac:dyDescent="0.2">
      <c r="U3712" s="205"/>
      <c r="V3712" s="205"/>
      <c r="W3712" s="205"/>
      <c r="X3712" s="205"/>
    </row>
    <row r="3713" spans="21:24" x14ac:dyDescent="0.2">
      <c r="U3713" s="205"/>
      <c r="V3713" s="205"/>
      <c r="W3713" s="205"/>
      <c r="X3713" s="205"/>
    </row>
    <row r="3714" spans="21:24" x14ac:dyDescent="0.2">
      <c r="U3714" s="205"/>
      <c r="V3714" s="205"/>
      <c r="W3714" s="205"/>
      <c r="X3714" s="205"/>
    </row>
    <row r="3715" spans="21:24" x14ac:dyDescent="0.2">
      <c r="U3715" s="205"/>
      <c r="V3715" s="205"/>
      <c r="W3715" s="205"/>
      <c r="X3715" s="205"/>
    </row>
    <row r="3716" spans="21:24" x14ac:dyDescent="0.2">
      <c r="U3716" s="205"/>
      <c r="V3716" s="205"/>
      <c r="W3716" s="205"/>
      <c r="X3716" s="205"/>
    </row>
    <row r="3717" spans="21:24" x14ac:dyDescent="0.2">
      <c r="U3717" s="205"/>
      <c r="V3717" s="205"/>
      <c r="W3717" s="205"/>
      <c r="X3717" s="205"/>
    </row>
    <row r="3718" spans="21:24" x14ac:dyDescent="0.2">
      <c r="U3718" s="205"/>
      <c r="V3718" s="205"/>
      <c r="W3718" s="205"/>
      <c r="X3718" s="205"/>
    </row>
    <row r="3719" spans="21:24" x14ac:dyDescent="0.2">
      <c r="U3719" s="205"/>
      <c r="V3719" s="205"/>
      <c r="W3719" s="205"/>
      <c r="X3719" s="205"/>
    </row>
    <row r="3720" spans="21:24" x14ac:dyDescent="0.2">
      <c r="U3720" s="205"/>
      <c r="V3720" s="205"/>
      <c r="W3720" s="205"/>
      <c r="X3720" s="205"/>
    </row>
    <row r="3721" spans="21:24" x14ac:dyDescent="0.2">
      <c r="U3721" s="205"/>
      <c r="V3721" s="205"/>
      <c r="W3721" s="205"/>
      <c r="X3721" s="205"/>
    </row>
    <row r="3722" spans="21:24" x14ac:dyDescent="0.2">
      <c r="U3722" s="205"/>
      <c r="V3722" s="205"/>
      <c r="W3722" s="205"/>
      <c r="X3722" s="205"/>
    </row>
    <row r="3723" spans="21:24" x14ac:dyDescent="0.2">
      <c r="U3723" s="205"/>
      <c r="V3723" s="205"/>
      <c r="W3723" s="205"/>
      <c r="X3723" s="205"/>
    </row>
    <row r="3724" spans="21:24" x14ac:dyDescent="0.2">
      <c r="U3724" s="205"/>
      <c r="V3724" s="205"/>
      <c r="W3724" s="205"/>
      <c r="X3724" s="205"/>
    </row>
    <row r="3725" spans="21:24" x14ac:dyDescent="0.2">
      <c r="U3725" s="205"/>
      <c r="V3725" s="205"/>
      <c r="W3725" s="205"/>
      <c r="X3725" s="205"/>
    </row>
    <row r="3726" spans="21:24" x14ac:dyDescent="0.2">
      <c r="U3726" s="205"/>
      <c r="V3726" s="205"/>
      <c r="W3726" s="205"/>
      <c r="X3726" s="205"/>
    </row>
    <row r="3727" spans="21:24" x14ac:dyDescent="0.2">
      <c r="U3727" s="205"/>
      <c r="V3727" s="205"/>
      <c r="W3727" s="205"/>
      <c r="X3727" s="205"/>
    </row>
    <row r="3728" spans="21:24" x14ac:dyDescent="0.2">
      <c r="U3728" s="205"/>
      <c r="V3728" s="205"/>
      <c r="W3728" s="205"/>
      <c r="X3728" s="205"/>
    </row>
    <row r="3729" spans="21:24" x14ac:dyDescent="0.2">
      <c r="U3729" s="205"/>
      <c r="V3729" s="205"/>
      <c r="W3729" s="205"/>
      <c r="X3729" s="205"/>
    </row>
    <row r="3730" spans="21:24" x14ac:dyDescent="0.2">
      <c r="U3730" s="205"/>
      <c r="V3730" s="205"/>
      <c r="W3730" s="205"/>
      <c r="X3730" s="205"/>
    </row>
    <row r="3731" spans="21:24" x14ac:dyDescent="0.2">
      <c r="U3731" s="205"/>
      <c r="V3731" s="205"/>
      <c r="W3731" s="205"/>
      <c r="X3731" s="205"/>
    </row>
    <row r="3732" spans="21:24" x14ac:dyDescent="0.2">
      <c r="U3732" s="205"/>
      <c r="V3732" s="205"/>
      <c r="W3732" s="205"/>
      <c r="X3732" s="205"/>
    </row>
    <row r="3733" spans="21:24" x14ac:dyDescent="0.2">
      <c r="U3733" s="205"/>
      <c r="V3733" s="205"/>
      <c r="W3733" s="205"/>
      <c r="X3733" s="205"/>
    </row>
    <row r="3734" spans="21:24" x14ac:dyDescent="0.2">
      <c r="U3734" s="205"/>
      <c r="V3734" s="205"/>
      <c r="W3734" s="205"/>
      <c r="X3734" s="205"/>
    </row>
    <row r="3735" spans="21:24" x14ac:dyDescent="0.2">
      <c r="U3735" s="205"/>
      <c r="V3735" s="205"/>
      <c r="W3735" s="205"/>
      <c r="X3735" s="205"/>
    </row>
    <row r="3736" spans="21:24" x14ac:dyDescent="0.2">
      <c r="U3736" s="205"/>
      <c r="V3736" s="205"/>
      <c r="W3736" s="205"/>
      <c r="X3736" s="205"/>
    </row>
    <row r="3737" spans="21:24" x14ac:dyDescent="0.2">
      <c r="U3737" s="205"/>
      <c r="V3737" s="205"/>
      <c r="W3737" s="205"/>
      <c r="X3737" s="205"/>
    </row>
    <row r="3738" spans="21:24" x14ac:dyDescent="0.2">
      <c r="U3738" s="205"/>
      <c r="V3738" s="205"/>
      <c r="W3738" s="205"/>
      <c r="X3738" s="205"/>
    </row>
    <row r="3739" spans="21:24" x14ac:dyDescent="0.2">
      <c r="U3739" s="205"/>
      <c r="V3739" s="205"/>
      <c r="W3739" s="205"/>
      <c r="X3739" s="205"/>
    </row>
    <row r="3740" spans="21:24" x14ac:dyDescent="0.2">
      <c r="U3740" s="205"/>
      <c r="V3740" s="205"/>
      <c r="W3740" s="205"/>
      <c r="X3740" s="205"/>
    </row>
    <row r="3741" spans="21:24" x14ac:dyDescent="0.2">
      <c r="U3741" s="205"/>
      <c r="V3741" s="205"/>
      <c r="W3741" s="205"/>
      <c r="X3741" s="205"/>
    </row>
    <row r="3742" spans="21:24" x14ac:dyDescent="0.2">
      <c r="U3742" s="205"/>
      <c r="V3742" s="205"/>
      <c r="W3742" s="205"/>
      <c r="X3742" s="205"/>
    </row>
    <row r="3743" spans="21:24" x14ac:dyDescent="0.2">
      <c r="U3743" s="205"/>
      <c r="V3743" s="205"/>
      <c r="W3743" s="205"/>
      <c r="X3743" s="205"/>
    </row>
    <row r="3744" spans="21:24" x14ac:dyDescent="0.2">
      <c r="U3744" s="205"/>
      <c r="V3744" s="205"/>
      <c r="W3744" s="205"/>
      <c r="X3744" s="205"/>
    </row>
    <row r="3745" spans="21:24" x14ac:dyDescent="0.2">
      <c r="U3745" s="205"/>
      <c r="V3745" s="205"/>
      <c r="W3745" s="205"/>
      <c r="X3745" s="205"/>
    </row>
    <row r="3746" spans="21:24" x14ac:dyDescent="0.2">
      <c r="U3746" s="205"/>
      <c r="V3746" s="205"/>
      <c r="W3746" s="205"/>
      <c r="X3746" s="205"/>
    </row>
    <row r="3747" spans="21:24" x14ac:dyDescent="0.2">
      <c r="U3747" s="205"/>
      <c r="V3747" s="205"/>
      <c r="W3747" s="205"/>
      <c r="X3747" s="205"/>
    </row>
    <row r="3748" spans="21:24" x14ac:dyDescent="0.2">
      <c r="U3748" s="205"/>
      <c r="V3748" s="205"/>
      <c r="W3748" s="205"/>
      <c r="X3748" s="205"/>
    </row>
    <row r="3749" spans="21:24" x14ac:dyDescent="0.2">
      <c r="U3749" s="205"/>
      <c r="V3749" s="205"/>
      <c r="W3749" s="205"/>
      <c r="X3749" s="205"/>
    </row>
    <row r="3750" spans="21:24" x14ac:dyDescent="0.2">
      <c r="U3750" s="205"/>
      <c r="V3750" s="205"/>
      <c r="W3750" s="205"/>
      <c r="X3750" s="205"/>
    </row>
    <row r="3751" spans="21:24" x14ac:dyDescent="0.2">
      <c r="U3751" s="205"/>
      <c r="V3751" s="205"/>
      <c r="W3751" s="205"/>
      <c r="X3751" s="205"/>
    </row>
    <row r="3752" spans="21:24" x14ac:dyDescent="0.2">
      <c r="U3752" s="205"/>
      <c r="V3752" s="205"/>
      <c r="W3752" s="205"/>
      <c r="X3752" s="205"/>
    </row>
    <row r="3753" spans="21:24" x14ac:dyDescent="0.2">
      <c r="U3753" s="205"/>
      <c r="V3753" s="205"/>
      <c r="W3753" s="205"/>
      <c r="X3753" s="205"/>
    </row>
    <row r="3754" spans="21:24" x14ac:dyDescent="0.2">
      <c r="U3754" s="205"/>
      <c r="V3754" s="205"/>
      <c r="W3754" s="205"/>
      <c r="X3754" s="205"/>
    </row>
    <row r="3755" spans="21:24" x14ac:dyDescent="0.2">
      <c r="U3755" s="205"/>
      <c r="V3755" s="205"/>
      <c r="W3755" s="205"/>
      <c r="X3755" s="205"/>
    </row>
    <row r="3756" spans="21:24" x14ac:dyDescent="0.2">
      <c r="U3756" s="205"/>
      <c r="V3756" s="205"/>
      <c r="W3756" s="205"/>
      <c r="X3756" s="205"/>
    </row>
    <row r="3757" spans="21:24" x14ac:dyDescent="0.2">
      <c r="U3757" s="205"/>
      <c r="V3757" s="205"/>
      <c r="W3757" s="205"/>
      <c r="X3757" s="205"/>
    </row>
    <row r="3758" spans="21:24" x14ac:dyDescent="0.2">
      <c r="U3758" s="205"/>
      <c r="V3758" s="205"/>
      <c r="W3758" s="205"/>
      <c r="X3758" s="205"/>
    </row>
    <row r="3759" spans="21:24" x14ac:dyDescent="0.2">
      <c r="U3759" s="205"/>
      <c r="V3759" s="205"/>
      <c r="W3759" s="205"/>
      <c r="X3759" s="205"/>
    </row>
    <row r="3760" spans="21:24" x14ac:dyDescent="0.2">
      <c r="U3760" s="205"/>
      <c r="V3760" s="205"/>
      <c r="W3760" s="205"/>
      <c r="X3760" s="205"/>
    </row>
    <row r="3761" spans="21:24" x14ac:dyDescent="0.2">
      <c r="U3761" s="205"/>
      <c r="V3761" s="205"/>
      <c r="W3761" s="205"/>
      <c r="X3761" s="205"/>
    </row>
    <row r="3762" spans="21:24" x14ac:dyDescent="0.2">
      <c r="U3762" s="205"/>
      <c r="V3762" s="205"/>
      <c r="W3762" s="205"/>
      <c r="X3762" s="205"/>
    </row>
    <row r="3763" spans="21:24" x14ac:dyDescent="0.2">
      <c r="U3763" s="205"/>
      <c r="V3763" s="205"/>
      <c r="W3763" s="205"/>
      <c r="X3763" s="205"/>
    </row>
    <row r="3764" spans="21:24" x14ac:dyDescent="0.2">
      <c r="U3764" s="205"/>
      <c r="V3764" s="205"/>
      <c r="W3764" s="205"/>
      <c r="X3764" s="205"/>
    </row>
    <row r="3765" spans="21:24" x14ac:dyDescent="0.2">
      <c r="U3765" s="205"/>
      <c r="V3765" s="205"/>
      <c r="W3765" s="205"/>
      <c r="X3765" s="205"/>
    </row>
    <row r="3766" spans="21:24" x14ac:dyDescent="0.2">
      <c r="U3766" s="205"/>
      <c r="V3766" s="205"/>
      <c r="W3766" s="205"/>
      <c r="X3766" s="205"/>
    </row>
    <row r="3767" spans="21:24" x14ac:dyDescent="0.2">
      <c r="U3767" s="205"/>
      <c r="V3767" s="205"/>
      <c r="W3767" s="205"/>
      <c r="X3767" s="205"/>
    </row>
    <row r="3768" spans="21:24" x14ac:dyDescent="0.2">
      <c r="U3768" s="205"/>
      <c r="V3768" s="205"/>
      <c r="W3768" s="205"/>
      <c r="X3768" s="205"/>
    </row>
    <row r="3769" spans="21:24" x14ac:dyDescent="0.2">
      <c r="U3769" s="205"/>
      <c r="V3769" s="205"/>
      <c r="W3769" s="205"/>
      <c r="X3769" s="205"/>
    </row>
    <row r="3770" spans="21:24" x14ac:dyDescent="0.2">
      <c r="U3770" s="205"/>
      <c r="V3770" s="205"/>
      <c r="W3770" s="205"/>
      <c r="X3770" s="205"/>
    </row>
    <row r="3771" spans="21:24" x14ac:dyDescent="0.2">
      <c r="U3771" s="205"/>
      <c r="V3771" s="205"/>
      <c r="W3771" s="205"/>
      <c r="X3771" s="205"/>
    </row>
    <row r="3772" spans="21:24" x14ac:dyDescent="0.2">
      <c r="U3772" s="205"/>
      <c r="V3772" s="205"/>
      <c r="W3772" s="205"/>
      <c r="X3772" s="205"/>
    </row>
    <row r="3773" spans="21:24" x14ac:dyDescent="0.2">
      <c r="U3773" s="205"/>
      <c r="V3773" s="205"/>
      <c r="W3773" s="205"/>
      <c r="X3773" s="205"/>
    </row>
    <row r="3774" spans="21:24" x14ac:dyDescent="0.2">
      <c r="U3774" s="205"/>
      <c r="V3774" s="205"/>
      <c r="W3774" s="205"/>
      <c r="X3774" s="205"/>
    </row>
    <row r="3775" spans="21:24" x14ac:dyDescent="0.2">
      <c r="U3775" s="205"/>
      <c r="V3775" s="205"/>
      <c r="W3775" s="205"/>
      <c r="X3775" s="205"/>
    </row>
    <row r="3776" spans="21:24" x14ac:dyDescent="0.2">
      <c r="U3776" s="205"/>
      <c r="V3776" s="205"/>
      <c r="W3776" s="205"/>
      <c r="X3776" s="205"/>
    </row>
    <row r="3777" spans="21:24" x14ac:dyDescent="0.2">
      <c r="U3777" s="205"/>
      <c r="V3777" s="205"/>
      <c r="W3777" s="205"/>
      <c r="X3777" s="205"/>
    </row>
    <row r="3778" spans="21:24" x14ac:dyDescent="0.2">
      <c r="U3778" s="205"/>
      <c r="V3778" s="205"/>
      <c r="W3778" s="205"/>
      <c r="X3778" s="205"/>
    </row>
    <row r="3779" spans="21:24" x14ac:dyDescent="0.2">
      <c r="U3779" s="205"/>
      <c r="V3779" s="205"/>
      <c r="W3779" s="205"/>
      <c r="X3779" s="205"/>
    </row>
    <row r="3780" spans="21:24" x14ac:dyDescent="0.2">
      <c r="U3780" s="205"/>
      <c r="V3780" s="205"/>
      <c r="W3780" s="205"/>
      <c r="X3780" s="205"/>
    </row>
    <row r="3781" spans="21:24" x14ac:dyDescent="0.2">
      <c r="U3781" s="205"/>
      <c r="V3781" s="205"/>
      <c r="W3781" s="205"/>
      <c r="X3781" s="205"/>
    </row>
    <row r="3782" spans="21:24" x14ac:dyDescent="0.2">
      <c r="U3782" s="205"/>
      <c r="V3782" s="205"/>
      <c r="W3782" s="205"/>
      <c r="X3782" s="205"/>
    </row>
    <row r="3783" spans="21:24" x14ac:dyDescent="0.2">
      <c r="U3783" s="205"/>
      <c r="V3783" s="205"/>
      <c r="W3783" s="205"/>
      <c r="X3783" s="205"/>
    </row>
    <row r="3784" spans="21:24" x14ac:dyDescent="0.2">
      <c r="U3784" s="205"/>
      <c r="V3784" s="205"/>
      <c r="W3784" s="205"/>
      <c r="X3784" s="205"/>
    </row>
    <row r="3785" spans="21:24" x14ac:dyDescent="0.2">
      <c r="U3785" s="205"/>
      <c r="V3785" s="205"/>
      <c r="W3785" s="205"/>
      <c r="X3785" s="205"/>
    </row>
    <row r="3786" spans="21:24" x14ac:dyDescent="0.2">
      <c r="U3786" s="205"/>
      <c r="V3786" s="205"/>
      <c r="W3786" s="205"/>
      <c r="X3786" s="205"/>
    </row>
    <row r="3787" spans="21:24" x14ac:dyDescent="0.2">
      <c r="U3787" s="205"/>
      <c r="V3787" s="205"/>
      <c r="W3787" s="205"/>
      <c r="X3787" s="205"/>
    </row>
    <row r="3788" spans="21:24" x14ac:dyDescent="0.2">
      <c r="U3788" s="205"/>
      <c r="V3788" s="205"/>
      <c r="W3788" s="205"/>
      <c r="X3788" s="205"/>
    </row>
    <row r="3789" spans="21:24" x14ac:dyDescent="0.2">
      <c r="U3789" s="205"/>
      <c r="V3789" s="205"/>
      <c r="W3789" s="205"/>
      <c r="X3789" s="205"/>
    </row>
    <row r="3790" spans="21:24" x14ac:dyDescent="0.2">
      <c r="U3790" s="205"/>
      <c r="V3790" s="205"/>
      <c r="W3790" s="205"/>
      <c r="X3790" s="205"/>
    </row>
    <row r="3791" spans="21:24" x14ac:dyDescent="0.2">
      <c r="U3791" s="205"/>
      <c r="V3791" s="205"/>
      <c r="W3791" s="205"/>
      <c r="X3791" s="205"/>
    </row>
    <row r="3792" spans="21:24" x14ac:dyDescent="0.2">
      <c r="U3792" s="205"/>
      <c r="V3792" s="205"/>
      <c r="W3792" s="205"/>
      <c r="X3792" s="205"/>
    </row>
    <row r="3793" spans="21:24" x14ac:dyDescent="0.2">
      <c r="U3793" s="205"/>
      <c r="V3793" s="205"/>
      <c r="W3793" s="205"/>
      <c r="X3793" s="205"/>
    </row>
    <row r="3794" spans="21:24" x14ac:dyDescent="0.2">
      <c r="U3794" s="205"/>
      <c r="V3794" s="205"/>
      <c r="W3794" s="205"/>
      <c r="X3794" s="205"/>
    </row>
    <row r="3795" spans="21:24" x14ac:dyDescent="0.2">
      <c r="U3795" s="205"/>
      <c r="V3795" s="205"/>
      <c r="W3795" s="205"/>
      <c r="X3795" s="205"/>
    </row>
    <row r="3796" spans="21:24" x14ac:dyDescent="0.2">
      <c r="U3796" s="205"/>
      <c r="V3796" s="205"/>
      <c r="W3796" s="205"/>
      <c r="X3796" s="205"/>
    </row>
    <row r="3797" spans="21:24" x14ac:dyDescent="0.2">
      <c r="U3797" s="205"/>
      <c r="V3797" s="205"/>
      <c r="W3797" s="205"/>
      <c r="X3797" s="205"/>
    </row>
    <row r="3798" spans="21:24" x14ac:dyDescent="0.2">
      <c r="U3798" s="205"/>
      <c r="V3798" s="205"/>
      <c r="W3798" s="205"/>
      <c r="X3798" s="205"/>
    </row>
    <row r="3799" spans="21:24" x14ac:dyDescent="0.2">
      <c r="U3799" s="205"/>
      <c r="V3799" s="205"/>
      <c r="W3799" s="205"/>
      <c r="X3799" s="205"/>
    </row>
    <row r="3800" spans="21:24" x14ac:dyDescent="0.2">
      <c r="U3800" s="205"/>
      <c r="V3800" s="205"/>
      <c r="W3800" s="205"/>
      <c r="X3800" s="205"/>
    </row>
    <row r="3801" spans="21:24" x14ac:dyDescent="0.2">
      <c r="U3801" s="205"/>
      <c r="V3801" s="205"/>
      <c r="W3801" s="205"/>
      <c r="X3801" s="205"/>
    </row>
    <row r="3802" spans="21:24" x14ac:dyDescent="0.2">
      <c r="U3802" s="205"/>
      <c r="V3802" s="205"/>
      <c r="W3802" s="205"/>
      <c r="X3802" s="205"/>
    </row>
    <row r="3803" spans="21:24" x14ac:dyDescent="0.2">
      <c r="U3803" s="205"/>
      <c r="V3803" s="205"/>
      <c r="W3803" s="205"/>
      <c r="X3803" s="205"/>
    </row>
    <row r="3804" spans="21:24" x14ac:dyDescent="0.2">
      <c r="U3804" s="205"/>
      <c r="V3804" s="205"/>
      <c r="W3804" s="205"/>
      <c r="X3804" s="205"/>
    </row>
    <row r="3805" spans="21:24" x14ac:dyDescent="0.2">
      <c r="U3805" s="205"/>
      <c r="V3805" s="205"/>
      <c r="W3805" s="205"/>
      <c r="X3805" s="205"/>
    </row>
    <row r="3806" spans="21:24" x14ac:dyDescent="0.2">
      <c r="U3806" s="205"/>
      <c r="V3806" s="205"/>
      <c r="W3806" s="205"/>
      <c r="X3806" s="205"/>
    </row>
    <row r="3807" spans="21:24" x14ac:dyDescent="0.2">
      <c r="U3807" s="205"/>
      <c r="V3807" s="205"/>
      <c r="W3807" s="205"/>
      <c r="X3807" s="205"/>
    </row>
    <row r="3808" spans="21:24" x14ac:dyDescent="0.2">
      <c r="U3808" s="205"/>
      <c r="V3808" s="205"/>
      <c r="W3808" s="205"/>
      <c r="X3808" s="205"/>
    </row>
    <row r="3809" spans="21:24" x14ac:dyDescent="0.2">
      <c r="U3809" s="205"/>
      <c r="V3809" s="205"/>
      <c r="W3809" s="205"/>
      <c r="X3809" s="205"/>
    </row>
    <row r="3810" spans="21:24" x14ac:dyDescent="0.2">
      <c r="U3810" s="205"/>
      <c r="V3810" s="205"/>
      <c r="W3810" s="205"/>
      <c r="X3810" s="205"/>
    </row>
    <row r="3811" spans="21:24" x14ac:dyDescent="0.2">
      <c r="U3811" s="205"/>
      <c r="V3811" s="205"/>
      <c r="W3811" s="205"/>
      <c r="X3811" s="205"/>
    </row>
    <row r="3812" spans="21:24" x14ac:dyDescent="0.2">
      <c r="U3812" s="205"/>
      <c r="V3812" s="205"/>
      <c r="W3812" s="205"/>
      <c r="X3812" s="205"/>
    </row>
    <row r="3813" spans="21:24" x14ac:dyDescent="0.2">
      <c r="U3813" s="205"/>
      <c r="V3813" s="205"/>
      <c r="W3813" s="205"/>
      <c r="X3813" s="205"/>
    </row>
    <row r="3814" spans="21:24" x14ac:dyDescent="0.2">
      <c r="U3814" s="205"/>
      <c r="V3814" s="205"/>
      <c r="W3814" s="205"/>
      <c r="X3814" s="205"/>
    </row>
    <row r="3815" spans="21:24" x14ac:dyDescent="0.2">
      <c r="U3815" s="205"/>
      <c r="V3815" s="205"/>
      <c r="W3815" s="205"/>
      <c r="X3815" s="205"/>
    </row>
    <row r="3816" spans="21:24" x14ac:dyDescent="0.2">
      <c r="U3816" s="205"/>
      <c r="V3816" s="205"/>
      <c r="W3816" s="205"/>
      <c r="X3816" s="205"/>
    </row>
    <row r="3817" spans="21:24" x14ac:dyDescent="0.2">
      <c r="U3817" s="205"/>
      <c r="V3817" s="205"/>
      <c r="W3817" s="205"/>
      <c r="X3817" s="205"/>
    </row>
    <row r="3818" spans="21:24" x14ac:dyDescent="0.2">
      <c r="U3818" s="205"/>
      <c r="V3818" s="205"/>
      <c r="W3818" s="205"/>
      <c r="X3818" s="205"/>
    </row>
    <row r="3819" spans="21:24" x14ac:dyDescent="0.2">
      <c r="U3819" s="205"/>
      <c r="V3819" s="205"/>
      <c r="W3819" s="205"/>
      <c r="X3819" s="205"/>
    </row>
    <row r="3820" spans="21:24" x14ac:dyDescent="0.2">
      <c r="U3820" s="205"/>
      <c r="V3820" s="205"/>
      <c r="W3820" s="205"/>
      <c r="X3820" s="205"/>
    </row>
    <row r="3821" spans="21:24" x14ac:dyDescent="0.2">
      <c r="U3821" s="205"/>
      <c r="V3821" s="205"/>
      <c r="W3821" s="205"/>
      <c r="X3821" s="205"/>
    </row>
    <row r="3822" spans="21:24" x14ac:dyDescent="0.2">
      <c r="U3822" s="205"/>
      <c r="V3822" s="205"/>
      <c r="W3822" s="205"/>
      <c r="X3822" s="205"/>
    </row>
    <row r="3823" spans="21:24" x14ac:dyDescent="0.2">
      <c r="U3823" s="205"/>
      <c r="V3823" s="205"/>
      <c r="W3823" s="205"/>
      <c r="X3823" s="205"/>
    </row>
    <row r="3824" spans="21:24" x14ac:dyDescent="0.2">
      <c r="U3824" s="205"/>
      <c r="V3824" s="205"/>
      <c r="W3824" s="205"/>
      <c r="X3824" s="205"/>
    </row>
    <row r="3825" spans="21:24" x14ac:dyDescent="0.2">
      <c r="U3825" s="205"/>
      <c r="V3825" s="205"/>
      <c r="W3825" s="205"/>
      <c r="X3825" s="205"/>
    </row>
    <row r="3826" spans="21:24" x14ac:dyDescent="0.2">
      <c r="U3826" s="205"/>
      <c r="V3826" s="205"/>
      <c r="W3826" s="205"/>
      <c r="X3826" s="205"/>
    </row>
    <row r="3827" spans="21:24" x14ac:dyDescent="0.2">
      <c r="U3827" s="205"/>
      <c r="V3827" s="205"/>
      <c r="W3827" s="205"/>
      <c r="X3827" s="205"/>
    </row>
    <row r="3828" spans="21:24" x14ac:dyDescent="0.2">
      <c r="U3828" s="205"/>
      <c r="V3828" s="205"/>
      <c r="W3828" s="205"/>
      <c r="X3828" s="205"/>
    </row>
    <row r="3829" spans="21:24" x14ac:dyDescent="0.2">
      <c r="U3829" s="205"/>
      <c r="V3829" s="205"/>
      <c r="W3829" s="205"/>
      <c r="X3829" s="205"/>
    </row>
    <row r="3830" spans="21:24" x14ac:dyDescent="0.2">
      <c r="U3830" s="205"/>
      <c r="V3830" s="205"/>
      <c r="W3830" s="205"/>
      <c r="X3830" s="205"/>
    </row>
    <row r="3831" spans="21:24" x14ac:dyDescent="0.2">
      <c r="U3831" s="205"/>
      <c r="V3831" s="205"/>
      <c r="W3831" s="205"/>
      <c r="X3831" s="205"/>
    </row>
    <row r="3832" spans="21:24" x14ac:dyDescent="0.2">
      <c r="U3832" s="205"/>
      <c r="V3832" s="205"/>
      <c r="W3832" s="205"/>
      <c r="X3832" s="205"/>
    </row>
    <row r="3833" spans="21:24" x14ac:dyDescent="0.2">
      <c r="U3833" s="205"/>
      <c r="V3833" s="205"/>
      <c r="W3833" s="205"/>
      <c r="X3833" s="205"/>
    </row>
    <row r="3834" spans="21:24" x14ac:dyDescent="0.2">
      <c r="U3834" s="205"/>
      <c r="V3834" s="205"/>
      <c r="W3834" s="205"/>
      <c r="X3834" s="205"/>
    </row>
    <row r="3835" spans="21:24" x14ac:dyDescent="0.2">
      <c r="U3835" s="205"/>
      <c r="V3835" s="205"/>
      <c r="W3835" s="205"/>
      <c r="X3835" s="205"/>
    </row>
    <row r="3836" spans="21:24" x14ac:dyDescent="0.2">
      <c r="U3836" s="205"/>
      <c r="V3836" s="205"/>
      <c r="W3836" s="205"/>
      <c r="X3836" s="205"/>
    </row>
    <row r="3837" spans="21:24" x14ac:dyDescent="0.2">
      <c r="U3837" s="205"/>
      <c r="V3837" s="205"/>
      <c r="W3837" s="205"/>
      <c r="X3837" s="205"/>
    </row>
    <row r="3838" spans="21:24" x14ac:dyDescent="0.2">
      <c r="U3838" s="205"/>
      <c r="V3838" s="205"/>
      <c r="W3838" s="205"/>
      <c r="X3838" s="205"/>
    </row>
    <row r="3839" spans="21:24" x14ac:dyDescent="0.2">
      <c r="U3839" s="205"/>
      <c r="V3839" s="205"/>
      <c r="W3839" s="205"/>
      <c r="X3839" s="205"/>
    </row>
    <row r="3840" spans="21:24" x14ac:dyDescent="0.2">
      <c r="U3840" s="205"/>
      <c r="V3840" s="205"/>
      <c r="W3840" s="205"/>
      <c r="X3840" s="205"/>
    </row>
    <row r="3841" spans="21:24" x14ac:dyDescent="0.2">
      <c r="U3841" s="205"/>
      <c r="V3841" s="205"/>
      <c r="W3841" s="205"/>
      <c r="X3841" s="205"/>
    </row>
    <row r="3842" spans="21:24" x14ac:dyDescent="0.2">
      <c r="U3842" s="205"/>
      <c r="V3842" s="205"/>
      <c r="W3842" s="205"/>
      <c r="X3842" s="205"/>
    </row>
    <row r="3843" spans="21:24" x14ac:dyDescent="0.2">
      <c r="U3843" s="205"/>
      <c r="V3843" s="205"/>
      <c r="W3843" s="205"/>
      <c r="X3843" s="205"/>
    </row>
    <row r="3844" spans="21:24" x14ac:dyDescent="0.2">
      <c r="U3844" s="205"/>
      <c r="V3844" s="205"/>
      <c r="W3844" s="205"/>
      <c r="X3844" s="205"/>
    </row>
    <row r="3845" spans="21:24" x14ac:dyDescent="0.2">
      <c r="U3845" s="205"/>
      <c r="V3845" s="205"/>
      <c r="W3845" s="205"/>
      <c r="X3845" s="205"/>
    </row>
    <row r="3846" spans="21:24" x14ac:dyDescent="0.2">
      <c r="U3846" s="205"/>
      <c r="V3846" s="205"/>
      <c r="W3846" s="205"/>
      <c r="X3846" s="205"/>
    </row>
    <row r="3847" spans="21:24" x14ac:dyDescent="0.2">
      <c r="U3847" s="205"/>
      <c r="V3847" s="205"/>
      <c r="W3847" s="205"/>
      <c r="X3847" s="205"/>
    </row>
    <row r="3848" spans="21:24" x14ac:dyDescent="0.2">
      <c r="U3848" s="205"/>
      <c r="V3848" s="205"/>
      <c r="W3848" s="205"/>
      <c r="X3848" s="205"/>
    </row>
    <row r="3849" spans="21:24" x14ac:dyDescent="0.2">
      <c r="U3849" s="205"/>
      <c r="V3849" s="205"/>
      <c r="W3849" s="205"/>
      <c r="X3849" s="205"/>
    </row>
    <row r="3850" spans="21:24" x14ac:dyDescent="0.2">
      <c r="U3850" s="205"/>
      <c r="V3850" s="205"/>
      <c r="W3850" s="205"/>
      <c r="X3850" s="205"/>
    </row>
    <row r="3851" spans="21:24" x14ac:dyDescent="0.2">
      <c r="U3851" s="205"/>
      <c r="V3851" s="205"/>
      <c r="W3851" s="205"/>
      <c r="X3851" s="205"/>
    </row>
    <row r="3852" spans="21:24" x14ac:dyDescent="0.2">
      <c r="U3852" s="205"/>
      <c r="V3852" s="205"/>
      <c r="W3852" s="205"/>
      <c r="X3852" s="205"/>
    </row>
    <row r="3853" spans="21:24" x14ac:dyDescent="0.2">
      <c r="U3853" s="205"/>
      <c r="V3853" s="205"/>
      <c r="W3853" s="205"/>
      <c r="X3853" s="205"/>
    </row>
    <row r="3854" spans="21:24" x14ac:dyDescent="0.2">
      <c r="U3854" s="205"/>
      <c r="V3854" s="205"/>
      <c r="W3854" s="205"/>
      <c r="X3854" s="205"/>
    </row>
    <row r="3855" spans="21:24" x14ac:dyDescent="0.2">
      <c r="U3855" s="205"/>
      <c r="V3855" s="205"/>
      <c r="W3855" s="205"/>
      <c r="X3855" s="205"/>
    </row>
    <row r="3856" spans="21:24" x14ac:dyDescent="0.2">
      <c r="U3856" s="205"/>
      <c r="V3856" s="205"/>
      <c r="W3856" s="205"/>
      <c r="X3856" s="205"/>
    </row>
    <row r="3857" spans="21:24" x14ac:dyDescent="0.2">
      <c r="U3857" s="205"/>
      <c r="V3857" s="205"/>
      <c r="W3857" s="205"/>
      <c r="X3857" s="205"/>
    </row>
    <row r="3858" spans="21:24" x14ac:dyDescent="0.2">
      <c r="U3858" s="205"/>
      <c r="V3858" s="205"/>
      <c r="W3858" s="205"/>
      <c r="X3858" s="205"/>
    </row>
    <row r="3859" spans="21:24" x14ac:dyDescent="0.2">
      <c r="U3859" s="205"/>
      <c r="V3859" s="205"/>
      <c r="W3859" s="205"/>
      <c r="X3859" s="205"/>
    </row>
    <row r="3860" spans="21:24" x14ac:dyDescent="0.2">
      <c r="U3860" s="205"/>
      <c r="V3860" s="205"/>
      <c r="W3860" s="205"/>
      <c r="X3860" s="205"/>
    </row>
    <row r="3861" spans="21:24" x14ac:dyDescent="0.2">
      <c r="U3861" s="205"/>
      <c r="V3861" s="205"/>
      <c r="W3861" s="205"/>
      <c r="X3861" s="205"/>
    </row>
    <row r="3862" spans="21:24" x14ac:dyDescent="0.2">
      <c r="U3862" s="205"/>
      <c r="V3862" s="205"/>
      <c r="W3862" s="205"/>
      <c r="X3862" s="205"/>
    </row>
    <row r="3863" spans="21:24" x14ac:dyDescent="0.2">
      <c r="U3863" s="205"/>
      <c r="V3863" s="205"/>
      <c r="W3863" s="205"/>
      <c r="X3863" s="205"/>
    </row>
    <row r="3864" spans="21:24" x14ac:dyDescent="0.2">
      <c r="U3864" s="205"/>
      <c r="V3864" s="205"/>
      <c r="W3864" s="205"/>
      <c r="X3864" s="205"/>
    </row>
    <row r="3865" spans="21:24" x14ac:dyDescent="0.2">
      <c r="U3865" s="205"/>
      <c r="V3865" s="205"/>
      <c r="W3865" s="205"/>
      <c r="X3865" s="205"/>
    </row>
    <row r="3866" spans="21:24" x14ac:dyDescent="0.2">
      <c r="U3866" s="205"/>
      <c r="V3866" s="205"/>
      <c r="W3866" s="205"/>
      <c r="X3866" s="205"/>
    </row>
    <row r="3867" spans="21:24" x14ac:dyDescent="0.2">
      <c r="U3867" s="205"/>
      <c r="V3867" s="205"/>
      <c r="W3867" s="205"/>
      <c r="X3867" s="205"/>
    </row>
    <row r="3868" spans="21:24" x14ac:dyDescent="0.2">
      <c r="U3868" s="205"/>
      <c r="V3868" s="205"/>
      <c r="W3868" s="205"/>
      <c r="X3868" s="205"/>
    </row>
    <row r="3869" spans="21:24" x14ac:dyDescent="0.2">
      <c r="U3869" s="205"/>
      <c r="V3869" s="205"/>
      <c r="W3869" s="205"/>
      <c r="X3869" s="205"/>
    </row>
    <row r="3870" spans="21:24" x14ac:dyDescent="0.2">
      <c r="U3870" s="205"/>
      <c r="V3870" s="205"/>
      <c r="W3870" s="205"/>
      <c r="X3870" s="205"/>
    </row>
    <row r="3871" spans="21:24" x14ac:dyDescent="0.2">
      <c r="U3871" s="205"/>
      <c r="V3871" s="205"/>
      <c r="W3871" s="205"/>
      <c r="X3871" s="205"/>
    </row>
    <row r="3872" spans="21:24" x14ac:dyDescent="0.2">
      <c r="U3872" s="205"/>
      <c r="V3872" s="205"/>
      <c r="W3872" s="205"/>
      <c r="X3872" s="205"/>
    </row>
    <row r="3873" spans="21:24" x14ac:dyDescent="0.2">
      <c r="U3873" s="205"/>
      <c r="V3873" s="205"/>
      <c r="W3873" s="205"/>
      <c r="X3873" s="205"/>
    </row>
    <row r="3874" spans="21:24" x14ac:dyDescent="0.2">
      <c r="U3874" s="205"/>
      <c r="V3874" s="205"/>
      <c r="W3874" s="205"/>
      <c r="X3874" s="205"/>
    </row>
    <row r="3875" spans="21:24" x14ac:dyDescent="0.2">
      <c r="U3875" s="205"/>
      <c r="V3875" s="205"/>
      <c r="W3875" s="205"/>
      <c r="X3875" s="205"/>
    </row>
    <row r="3876" spans="21:24" x14ac:dyDescent="0.2">
      <c r="U3876" s="205"/>
      <c r="V3876" s="205"/>
      <c r="W3876" s="205"/>
      <c r="X3876" s="205"/>
    </row>
    <row r="3877" spans="21:24" x14ac:dyDescent="0.2">
      <c r="U3877" s="205"/>
      <c r="V3877" s="205"/>
      <c r="W3877" s="205"/>
      <c r="X3877" s="205"/>
    </row>
    <row r="3878" spans="21:24" x14ac:dyDescent="0.2">
      <c r="U3878" s="205"/>
      <c r="V3878" s="205"/>
      <c r="W3878" s="205"/>
      <c r="X3878" s="205"/>
    </row>
    <row r="3879" spans="21:24" x14ac:dyDescent="0.2">
      <c r="U3879" s="205"/>
      <c r="V3879" s="205"/>
      <c r="W3879" s="205"/>
      <c r="X3879" s="205"/>
    </row>
    <row r="3880" spans="21:24" x14ac:dyDescent="0.2">
      <c r="U3880" s="205"/>
      <c r="V3880" s="205"/>
      <c r="W3880" s="205"/>
      <c r="X3880" s="205"/>
    </row>
    <row r="3881" spans="21:24" x14ac:dyDescent="0.2">
      <c r="U3881" s="205"/>
      <c r="V3881" s="205"/>
      <c r="W3881" s="205"/>
      <c r="X3881" s="205"/>
    </row>
    <row r="3882" spans="21:24" x14ac:dyDescent="0.2">
      <c r="U3882" s="205"/>
      <c r="V3882" s="205"/>
      <c r="W3882" s="205"/>
      <c r="X3882" s="205"/>
    </row>
    <row r="3883" spans="21:24" x14ac:dyDescent="0.2">
      <c r="U3883" s="205"/>
      <c r="V3883" s="205"/>
      <c r="W3883" s="205"/>
      <c r="X3883" s="205"/>
    </row>
    <row r="3884" spans="21:24" x14ac:dyDescent="0.2">
      <c r="U3884" s="205"/>
      <c r="V3884" s="205"/>
      <c r="W3884" s="205"/>
      <c r="X3884" s="205"/>
    </row>
    <row r="3885" spans="21:24" x14ac:dyDescent="0.2">
      <c r="U3885" s="205"/>
      <c r="V3885" s="205"/>
      <c r="W3885" s="205"/>
      <c r="X3885" s="205"/>
    </row>
    <row r="3886" spans="21:24" x14ac:dyDescent="0.2">
      <c r="U3886" s="205"/>
      <c r="V3886" s="205"/>
      <c r="W3886" s="205"/>
      <c r="X3886" s="205"/>
    </row>
    <row r="3887" spans="21:24" x14ac:dyDescent="0.2">
      <c r="U3887" s="205"/>
      <c r="V3887" s="205"/>
      <c r="W3887" s="205"/>
      <c r="X3887" s="205"/>
    </row>
    <row r="3888" spans="21:24" x14ac:dyDescent="0.2">
      <c r="U3888" s="205"/>
      <c r="V3888" s="205"/>
      <c r="W3888" s="205"/>
      <c r="X3888" s="205"/>
    </row>
    <row r="3889" spans="21:24" x14ac:dyDescent="0.2">
      <c r="U3889" s="205"/>
      <c r="V3889" s="205"/>
      <c r="W3889" s="205"/>
      <c r="X3889" s="205"/>
    </row>
    <row r="3890" spans="21:24" x14ac:dyDescent="0.2">
      <c r="U3890" s="205"/>
      <c r="V3890" s="205"/>
      <c r="W3890" s="205"/>
      <c r="X3890" s="205"/>
    </row>
    <row r="3891" spans="21:24" x14ac:dyDescent="0.2">
      <c r="U3891" s="205"/>
      <c r="V3891" s="205"/>
      <c r="W3891" s="205"/>
      <c r="X3891" s="205"/>
    </row>
    <row r="3892" spans="21:24" x14ac:dyDescent="0.2">
      <c r="U3892" s="205"/>
      <c r="V3892" s="205"/>
      <c r="W3892" s="205"/>
      <c r="X3892" s="205"/>
    </row>
    <row r="3893" spans="21:24" x14ac:dyDescent="0.2">
      <c r="U3893" s="205"/>
      <c r="V3893" s="205"/>
      <c r="W3893" s="205"/>
      <c r="X3893" s="205"/>
    </row>
    <row r="3894" spans="21:24" x14ac:dyDescent="0.2">
      <c r="U3894" s="205"/>
      <c r="V3894" s="205"/>
      <c r="W3894" s="205"/>
      <c r="X3894" s="205"/>
    </row>
    <row r="3895" spans="21:24" x14ac:dyDescent="0.2">
      <c r="U3895" s="205"/>
      <c r="V3895" s="205"/>
      <c r="W3895" s="205"/>
      <c r="X3895" s="205"/>
    </row>
    <row r="3896" spans="21:24" x14ac:dyDescent="0.2">
      <c r="U3896" s="205"/>
      <c r="V3896" s="205"/>
      <c r="W3896" s="205"/>
      <c r="X3896" s="205"/>
    </row>
    <row r="3897" spans="21:24" x14ac:dyDescent="0.2">
      <c r="U3897" s="205"/>
      <c r="V3897" s="205"/>
      <c r="W3897" s="205"/>
      <c r="X3897" s="205"/>
    </row>
    <row r="3898" spans="21:24" x14ac:dyDescent="0.2">
      <c r="U3898" s="205"/>
      <c r="V3898" s="205"/>
      <c r="W3898" s="205"/>
      <c r="X3898" s="205"/>
    </row>
    <row r="3899" spans="21:24" x14ac:dyDescent="0.2">
      <c r="U3899" s="205"/>
      <c r="V3899" s="205"/>
      <c r="W3899" s="205"/>
      <c r="X3899" s="205"/>
    </row>
    <row r="3900" spans="21:24" x14ac:dyDescent="0.2">
      <c r="U3900" s="205"/>
      <c r="V3900" s="205"/>
      <c r="W3900" s="205"/>
      <c r="X3900" s="205"/>
    </row>
    <row r="3901" spans="21:24" x14ac:dyDescent="0.2">
      <c r="U3901" s="205"/>
      <c r="V3901" s="205"/>
      <c r="W3901" s="205"/>
      <c r="X3901" s="205"/>
    </row>
    <row r="3902" spans="21:24" x14ac:dyDescent="0.2">
      <c r="U3902" s="205"/>
      <c r="V3902" s="205"/>
      <c r="W3902" s="205"/>
      <c r="X3902" s="205"/>
    </row>
    <row r="3903" spans="21:24" x14ac:dyDescent="0.2">
      <c r="U3903" s="205"/>
      <c r="V3903" s="205"/>
      <c r="W3903" s="205"/>
      <c r="X3903" s="205"/>
    </row>
    <row r="3904" spans="21:24" x14ac:dyDescent="0.2">
      <c r="U3904" s="205"/>
      <c r="V3904" s="205"/>
      <c r="W3904" s="205"/>
      <c r="X3904" s="205"/>
    </row>
    <row r="3905" spans="21:24" x14ac:dyDescent="0.2">
      <c r="U3905" s="205"/>
      <c r="V3905" s="205"/>
      <c r="W3905" s="205"/>
      <c r="X3905" s="205"/>
    </row>
    <row r="3906" spans="21:24" x14ac:dyDescent="0.2">
      <c r="U3906" s="205"/>
      <c r="V3906" s="205"/>
      <c r="W3906" s="205"/>
      <c r="X3906" s="205"/>
    </row>
    <row r="3907" spans="21:24" x14ac:dyDescent="0.2">
      <c r="U3907" s="205"/>
      <c r="V3907" s="205"/>
      <c r="W3907" s="205"/>
      <c r="X3907" s="205"/>
    </row>
    <row r="3908" spans="21:24" x14ac:dyDescent="0.2">
      <c r="U3908" s="205"/>
      <c r="V3908" s="205"/>
      <c r="W3908" s="205"/>
      <c r="X3908" s="205"/>
    </row>
    <row r="3909" spans="21:24" x14ac:dyDescent="0.2">
      <c r="U3909" s="205"/>
      <c r="V3909" s="205"/>
      <c r="W3909" s="205"/>
      <c r="X3909" s="205"/>
    </row>
    <row r="3910" spans="21:24" x14ac:dyDescent="0.2">
      <c r="U3910" s="205"/>
      <c r="V3910" s="205"/>
      <c r="W3910" s="205"/>
      <c r="X3910" s="205"/>
    </row>
    <row r="3911" spans="21:24" x14ac:dyDescent="0.2">
      <c r="U3911" s="205"/>
      <c r="V3911" s="205"/>
      <c r="W3911" s="205"/>
      <c r="X3911" s="205"/>
    </row>
    <row r="3912" spans="21:24" x14ac:dyDescent="0.2">
      <c r="U3912" s="205"/>
      <c r="V3912" s="205"/>
      <c r="W3912" s="205"/>
      <c r="X3912" s="205"/>
    </row>
    <row r="3913" spans="21:24" x14ac:dyDescent="0.2">
      <c r="U3913" s="205"/>
      <c r="V3913" s="205"/>
      <c r="W3913" s="205"/>
      <c r="X3913" s="205"/>
    </row>
    <row r="3914" spans="21:24" x14ac:dyDescent="0.2">
      <c r="U3914" s="205"/>
      <c r="V3914" s="205"/>
      <c r="W3914" s="205"/>
      <c r="X3914" s="205"/>
    </row>
    <row r="3915" spans="21:24" x14ac:dyDescent="0.2">
      <c r="U3915" s="205"/>
      <c r="V3915" s="205"/>
      <c r="W3915" s="205"/>
      <c r="X3915" s="205"/>
    </row>
    <row r="3916" spans="21:24" x14ac:dyDescent="0.2">
      <c r="U3916" s="205"/>
      <c r="V3916" s="205"/>
      <c r="W3916" s="205"/>
      <c r="X3916" s="205"/>
    </row>
    <row r="3917" spans="21:24" x14ac:dyDescent="0.2">
      <c r="U3917" s="205"/>
      <c r="V3917" s="205"/>
      <c r="W3917" s="205"/>
      <c r="X3917" s="205"/>
    </row>
    <row r="3918" spans="21:24" x14ac:dyDescent="0.2">
      <c r="U3918" s="205"/>
      <c r="V3918" s="205"/>
      <c r="W3918" s="205"/>
      <c r="X3918" s="205"/>
    </row>
    <row r="3919" spans="21:24" x14ac:dyDescent="0.2">
      <c r="U3919" s="205"/>
      <c r="V3919" s="205"/>
      <c r="W3919" s="205"/>
      <c r="X3919" s="205"/>
    </row>
    <row r="3920" spans="21:24" x14ac:dyDescent="0.2">
      <c r="U3920" s="205"/>
      <c r="V3920" s="205"/>
      <c r="W3920" s="205"/>
      <c r="X3920" s="205"/>
    </row>
    <row r="3921" spans="21:24" x14ac:dyDescent="0.2">
      <c r="U3921" s="205"/>
      <c r="V3921" s="205"/>
      <c r="W3921" s="205"/>
      <c r="X3921" s="205"/>
    </row>
    <row r="3922" spans="21:24" x14ac:dyDescent="0.2">
      <c r="U3922" s="205"/>
      <c r="V3922" s="205"/>
      <c r="W3922" s="205"/>
      <c r="X3922" s="205"/>
    </row>
    <row r="3923" spans="21:24" x14ac:dyDescent="0.2">
      <c r="U3923" s="205"/>
      <c r="V3923" s="205"/>
      <c r="W3923" s="205"/>
      <c r="X3923" s="205"/>
    </row>
    <row r="3924" spans="21:24" x14ac:dyDescent="0.2">
      <c r="U3924" s="205"/>
      <c r="V3924" s="205"/>
      <c r="W3924" s="205"/>
      <c r="X3924" s="205"/>
    </row>
    <row r="3925" spans="21:24" x14ac:dyDescent="0.2">
      <c r="U3925" s="205"/>
      <c r="V3925" s="205"/>
      <c r="W3925" s="205"/>
      <c r="X3925" s="205"/>
    </row>
    <row r="3926" spans="21:24" x14ac:dyDescent="0.2">
      <c r="U3926" s="205"/>
      <c r="V3926" s="205"/>
      <c r="W3926" s="205"/>
      <c r="X3926" s="205"/>
    </row>
    <row r="3927" spans="21:24" x14ac:dyDescent="0.2">
      <c r="U3927" s="205"/>
      <c r="V3927" s="205"/>
      <c r="W3927" s="205"/>
      <c r="X3927" s="205"/>
    </row>
    <row r="3928" spans="21:24" x14ac:dyDescent="0.2">
      <c r="U3928" s="205"/>
      <c r="V3928" s="205"/>
      <c r="W3928" s="205"/>
      <c r="X3928" s="205"/>
    </row>
    <row r="3929" spans="21:24" x14ac:dyDescent="0.2">
      <c r="U3929" s="205"/>
      <c r="V3929" s="205"/>
      <c r="W3929" s="205"/>
      <c r="X3929" s="205"/>
    </row>
    <row r="3930" spans="21:24" x14ac:dyDescent="0.2">
      <c r="U3930" s="205"/>
      <c r="V3930" s="205"/>
      <c r="W3930" s="205"/>
      <c r="X3930" s="205"/>
    </row>
    <row r="3931" spans="21:24" x14ac:dyDescent="0.2">
      <c r="U3931" s="205"/>
      <c r="V3931" s="205"/>
      <c r="W3931" s="205"/>
      <c r="X3931" s="205"/>
    </row>
    <row r="3932" spans="21:24" x14ac:dyDescent="0.2">
      <c r="U3932" s="205"/>
      <c r="V3932" s="205"/>
      <c r="W3932" s="205"/>
      <c r="X3932" s="205"/>
    </row>
    <row r="3933" spans="21:24" x14ac:dyDescent="0.2">
      <c r="U3933" s="205"/>
      <c r="V3933" s="205"/>
      <c r="W3933" s="205"/>
      <c r="X3933" s="205"/>
    </row>
    <row r="3934" spans="21:24" x14ac:dyDescent="0.2">
      <c r="U3934" s="205"/>
      <c r="V3934" s="205"/>
      <c r="W3934" s="205"/>
      <c r="X3934" s="205"/>
    </row>
    <row r="3935" spans="21:24" x14ac:dyDescent="0.2">
      <c r="U3935" s="205"/>
      <c r="V3935" s="205"/>
      <c r="W3935" s="205"/>
      <c r="X3935" s="205"/>
    </row>
    <row r="3936" spans="21:24" x14ac:dyDescent="0.2">
      <c r="U3936" s="205"/>
      <c r="V3936" s="205"/>
      <c r="W3936" s="205"/>
      <c r="X3936" s="205"/>
    </row>
    <row r="3937" spans="21:24" x14ac:dyDescent="0.2">
      <c r="U3937" s="205"/>
      <c r="V3937" s="205"/>
      <c r="W3937" s="205"/>
      <c r="X3937" s="205"/>
    </row>
    <row r="3938" spans="21:24" x14ac:dyDescent="0.2">
      <c r="U3938" s="205"/>
      <c r="V3938" s="205"/>
      <c r="W3938" s="205"/>
      <c r="X3938" s="205"/>
    </row>
    <row r="3939" spans="21:24" x14ac:dyDescent="0.2">
      <c r="U3939" s="205"/>
      <c r="V3939" s="205"/>
      <c r="W3939" s="205"/>
      <c r="X3939" s="205"/>
    </row>
    <row r="3940" spans="21:24" x14ac:dyDescent="0.2">
      <c r="U3940" s="205"/>
      <c r="V3940" s="205"/>
      <c r="W3940" s="205"/>
      <c r="X3940" s="205"/>
    </row>
    <row r="3941" spans="21:24" x14ac:dyDescent="0.2">
      <c r="U3941" s="205"/>
      <c r="V3941" s="205"/>
      <c r="W3941" s="205"/>
      <c r="X3941" s="205"/>
    </row>
    <row r="3942" spans="21:24" x14ac:dyDescent="0.2">
      <c r="U3942" s="205"/>
      <c r="V3942" s="205"/>
      <c r="W3942" s="205"/>
      <c r="X3942" s="205"/>
    </row>
    <row r="3943" spans="21:24" x14ac:dyDescent="0.2">
      <c r="U3943" s="205"/>
      <c r="V3943" s="205"/>
      <c r="W3943" s="205"/>
      <c r="X3943" s="205"/>
    </row>
    <row r="3944" spans="21:24" x14ac:dyDescent="0.2">
      <c r="U3944" s="205"/>
      <c r="V3944" s="205"/>
      <c r="W3944" s="205"/>
      <c r="X3944" s="205"/>
    </row>
    <row r="3945" spans="21:24" x14ac:dyDescent="0.2">
      <c r="U3945" s="205"/>
      <c r="V3945" s="205"/>
      <c r="W3945" s="205"/>
      <c r="X3945" s="205"/>
    </row>
    <row r="3946" spans="21:24" x14ac:dyDescent="0.2">
      <c r="U3946" s="205"/>
      <c r="V3946" s="205"/>
      <c r="W3946" s="205"/>
      <c r="X3946" s="205"/>
    </row>
    <row r="3947" spans="21:24" x14ac:dyDescent="0.2">
      <c r="U3947" s="205"/>
      <c r="V3947" s="205"/>
      <c r="W3947" s="205"/>
      <c r="X3947" s="205"/>
    </row>
    <row r="3948" spans="21:24" x14ac:dyDescent="0.2">
      <c r="U3948" s="205"/>
      <c r="V3948" s="205"/>
      <c r="W3948" s="205"/>
      <c r="X3948" s="205"/>
    </row>
    <row r="3949" spans="21:24" x14ac:dyDescent="0.2">
      <c r="U3949" s="205"/>
      <c r="V3949" s="205"/>
      <c r="W3949" s="205"/>
      <c r="X3949" s="205"/>
    </row>
    <row r="3950" spans="21:24" x14ac:dyDescent="0.2">
      <c r="U3950" s="205"/>
      <c r="V3950" s="205"/>
      <c r="W3950" s="205"/>
      <c r="X3950" s="205"/>
    </row>
    <row r="3951" spans="21:24" x14ac:dyDescent="0.2">
      <c r="U3951" s="205"/>
      <c r="V3951" s="205"/>
      <c r="W3951" s="205"/>
      <c r="X3951" s="205"/>
    </row>
    <row r="3952" spans="21:24" x14ac:dyDescent="0.2">
      <c r="U3952" s="205"/>
      <c r="V3952" s="205"/>
      <c r="W3952" s="205"/>
      <c r="X3952" s="205"/>
    </row>
    <row r="3953" spans="21:24" x14ac:dyDescent="0.2">
      <c r="U3953" s="205"/>
      <c r="V3953" s="205"/>
      <c r="W3953" s="205"/>
      <c r="X3953" s="205"/>
    </row>
    <row r="3954" spans="21:24" x14ac:dyDescent="0.2">
      <c r="U3954" s="205"/>
      <c r="V3954" s="205"/>
      <c r="W3954" s="205"/>
      <c r="X3954" s="205"/>
    </row>
    <row r="3955" spans="21:24" x14ac:dyDescent="0.2">
      <c r="U3955" s="205"/>
      <c r="V3955" s="205"/>
      <c r="W3955" s="205"/>
      <c r="X3955" s="205"/>
    </row>
    <row r="3956" spans="21:24" x14ac:dyDescent="0.2">
      <c r="U3956" s="205"/>
      <c r="V3956" s="205"/>
      <c r="W3956" s="205"/>
      <c r="X3956" s="205"/>
    </row>
    <row r="3957" spans="21:24" x14ac:dyDescent="0.2">
      <c r="U3957" s="205"/>
      <c r="V3957" s="205"/>
      <c r="W3957" s="205"/>
      <c r="X3957" s="205"/>
    </row>
    <row r="3958" spans="21:24" x14ac:dyDescent="0.2">
      <c r="U3958" s="205"/>
      <c r="V3958" s="205"/>
      <c r="W3958" s="205"/>
      <c r="X3958" s="205"/>
    </row>
    <row r="3959" spans="21:24" x14ac:dyDescent="0.2">
      <c r="U3959" s="205"/>
      <c r="V3959" s="205"/>
      <c r="W3959" s="205"/>
      <c r="X3959" s="205"/>
    </row>
    <row r="3960" spans="21:24" x14ac:dyDescent="0.2">
      <c r="U3960" s="205"/>
      <c r="V3960" s="205"/>
      <c r="W3960" s="205"/>
      <c r="X3960" s="205"/>
    </row>
    <row r="3961" spans="21:24" x14ac:dyDescent="0.2">
      <c r="U3961" s="205"/>
      <c r="V3961" s="205"/>
      <c r="W3961" s="205"/>
      <c r="X3961" s="205"/>
    </row>
    <row r="3962" spans="21:24" x14ac:dyDescent="0.2">
      <c r="U3962" s="205"/>
      <c r="V3962" s="205"/>
      <c r="W3962" s="205"/>
      <c r="X3962" s="205"/>
    </row>
    <row r="3963" spans="21:24" x14ac:dyDescent="0.2">
      <c r="U3963" s="205"/>
      <c r="V3963" s="205"/>
      <c r="W3963" s="205"/>
      <c r="X3963" s="205"/>
    </row>
    <row r="3964" spans="21:24" x14ac:dyDescent="0.2">
      <c r="U3964" s="205"/>
      <c r="V3964" s="205"/>
      <c r="W3964" s="205"/>
      <c r="X3964" s="205"/>
    </row>
    <row r="3965" spans="21:24" x14ac:dyDescent="0.2">
      <c r="U3965" s="205"/>
      <c r="V3965" s="205"/>
      <c r="W3965" s="205"/>
      <c r="X3965" s="205"/>
    </row>
    <row r="3966" spans="21:24" x14ac:dyDescent="0.2">
      <c r="U3966" s="205"/>
      <c r="V3966" s="205"/>
      <c r="W3966" s="205"/>
      <c r="X3966" s="205"/>
    </row>
    <row r="3967" spans="21:24" x14ac:dyDescent="0.2">
      <c r="U3967" s="205"/>
      <c r="V3967" s="205"/>
      <c r="W3967" s="205"/>
      <c r="X3967" s="205"/>
    </row>
    <row r="3968" spans="21:24" x14ac:dyDescent="0.2">
      <c r="U3968" s="205"/>
      <c r="V3968" s="205"/>
      <c r="W3968" s="205"/>
      <c r="X3968" s="205"/>
    </row>
    <row r="3969" spans="21:24" x14ac:dyDescent="0.2">
      <c r="U3969" s="205"/>
      <c r="V3969" s="205"/>
      <c r="W3969" s="205"/>
      <c r="X3969" s="205"/>
    </row>
    <row r="3970" spans="21:24" x14ac:dyDescent="0.2">
      <c r="U3970" s="205"/>
      <c r="V3970" s="205"/>
      <c r="W3970" s="205"/>
      <c r="X3970" s="205"/>
    </row>
    <row r="3971" spans="21:24" x14ac:dyDescent="0.2">
      <c r="U3971" s="205"/>
      <c r="V3971" s="205"/>
      <c r="W3971" s="205"/>
      <c r="X3971" s="205"/>
    </row>
    <row r="3972" spans="21:24" x14ac:dyDescent="0.2">
      <c r="U3972" s="205"/>
      <c r="V3972" s="205"/>
      <c r="W3972" s="205"/>
      <c r="X3972" s="205"/>
    </row>
    <row r="3973" spans="21:24" x14ac:dyDescent="0.2">
      <c r="U3973" s="205"/>
      <c r="V3973" s="205"/>
      <c r="W3973" s="205"/>
      <c r="X3973" s="205"/>
    </row>
    <row r="3974" spans="21:24" x14ac:dyDescent="0.2">
      <c r="U3974" s="205"/>
      <c r="V3974" s="205"/>
      <c r="W3974" s="205"/>
      <c r="X3974" s="205"/>
    </row>
    <row r="3975" spans="21:24" x14ac:dyDescent="0.2">
      <c r="U3975" s="205"/>
      <c r="V3975" s="205"/>
      <c r="W3975" s="205"/>
      <c r="X3975" s="205"/>
    </row>
    <row r="3976" spans="21:24" x14ac:dyDescent="0.2">
      <c r="U3976" s="205"/>
      <c r="V3976" s="205"/>
      <c r="W3976" s="205"/>
      <c r="X3976" s="205"/>
    </row>
    <row r="3977" spans="21:24" x14ac:dyDescent="0.2">
      <c r="U3977" s="205"/>
      <c r="V3977" s="205"/>
      <c r="W3977" s="205"/>
      <c r="X3977" s="205"/>
    </row>
    <row r="3978" spans="21:24" x14ac:dyDescent="0.2">
      <c r="U3978" s="205"/>
      <c r="V3978" s="205"/>
      <c r="W3978" s="205"/>
      <c r="X3978" s="205"/>
    </row>
    <row r="3979" spans="21:24" x14ac:dyDescent="0.2">
      <c r="U3979" s="205"/>
      <c r="V3979" s="205"/>
      <c r="W3979" s="205"/>
      <c r="X3979" s="205"/>
    </row>
    <row r="3980" spans="21:24" x14ac:dyDescent="0.2">
      <c r="U3980" s="205"/>
      <c r="V3980" s="205"/>
      <c r="W3980" s="205"/>
      <c r="X3980" s="205"/>
    </row>
    <row r="3981" spans="21:24" x14ac:dyDescent="0.2">
      <c r="U3981" s="205"/>
      <c r="V3981" s="205"/>
      <c r="W3981" s="205"/>
      <c r="X3981" s="205"/>
    </row>
    <row r="3982" spans="21:24" x14ac:dyDescent="0.2">
      <c r="U3982" s="205"/>
      <c r="V3982" s="205"/>
      <c r="W3982" s="205"/>
      <c r="X3982" s="205"/>
    </row>
    <row r="3983" spans="21:24" x14ac:dyDescent="0.2">
      <c r="U3983" s="205"/>
      <c r="V3983" s="205"/>
      <c r="W3983" s="205"/>
      <c r="X3983" s="205"/>
    </row>
    <row r="3984" spans="21:24" x14ac:dyDescent="0.2">
      <c r="U3984" s="205"/>
      <c r="V3984" s="205"/>
      <c r="W3984" s="205"/>
      <c r="X3984" s="205"/>
    </row>
    <row r="3985" spans="21:24" x14ac:dyDescent="0.2">
      <c r="U3985" s="205"/>
      <c r="V3985" s="205"/>
      <c r="W3985" s="205"/>
      <c r="X3985" s="205"/>
    </row>
    <row r="3986" spans="21:24" x14ac:dyDescent="0.2">
      <c r="U3986" s="205"/>
      <c r="V3986" s="205"/>
      <c r="W3986" s="205"/>
      <c r="X3986" s="205"/>
    </row>
    <row r="3987" spans="21:24" x14ac:dyDescent="0.2">
      <c r="U3987" s="205"/>
      <c r="V3987" s="205"/>
      <c r="W3987" s="205"/>
      <c r="X3987" s="205"/>
    </row>
    <row r="3988" spans="21:24" x14ac:dyDescent="0.2">
      <c r="U3988" s="205"/>
      <c r="V3988" s="205"/>
      <c r="W3988" s="205"/>
      <c r="X3988" s="205"/>
    </row>
    <row r="3989" spans="21:24" x14ac:dyDescent="0.2">
      <c r="U3989" s="205"/>
      <c r="V3989" s="205"/>
      <c r="W3989" s="205"/>
      <c r="X3989" s="205"/>
    </row>
  </sheetData>
  <mergeCells count="61"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53:B153"/>
    <mergeCell ref="A147:B147"/>
    <mergeCell ref="K124:L124"/>
    <mergeCell ref="A139:B140"/>
    <mergeCell ref="C139:F139"/>
    <mergeCell ref="G139:L139"/>
    <mergeCell ref="A142:B142"/>
    <mergeCell ref="A143:B143"/>
    <mergeCell ref="A144:B144"/>
    <mergeCell ref="A145:B145"/>
    <mergeCell ref="A146:B146"/>
    <mergeCell ref="M139:O139"/>
    <mergeCell ref="A141:B141"/>
    <mergeCell ref="A124:A125"/>
    <mergeCell ref="B124:D124"/>
    <mergeCell ref="E124:E125"/>
    <mergeCell ref="F124:F125"/>
    <mergeCell ref="G124:H124"/>
    <mergeCell ref="I124:J124"/>
    <mergeCell ref="D91:I91"/>
    <mergeCell ref="K91:K92"/>
    <mergeCell ref="A93:A96"/>
    <mergeCell ref="A97:A100"/>
    <mergeCell ref="A101:A104"/>
    <mergeCell ref="B91:B92"/>
    <mergeCell ref="C91:C92"/>
    <mergeCell ref="A105:A108"/>
    <mergeCell ref="A69:A73"/>
    <mergeCell ref="A74:A78"/>
    <mergeCell ref="A80:A88"/>
    <mergeCell ref="A91:A92"/>
    <mergeCell ref="A58:A64"/>
    <mergeCell ref="A65:J65"/>
    <mergeCell ref="A66:A68"/>
    <mergeCell ref="B66:B68"/>
    <mergeCell ref="C66:K66"/>
    <mergeCell ref="C67:C68"/>
    <mergeCell ref="D67:I67"/>
    <mergeCell ref="J67:K67"/>
    <mergeCell ref="A54:A57"/>
    <mergeCell ref="A6:O6"/>
    <mergeCell ref="A7:B7"/>
    <mergeCell ref="A9:A11"/>
    <mergeCell ref="B9:B11"/>
    <mergeCell ref="C9:K9"/>
    <mergeCell ref="C10:C11"/>
    <mergeCell ref="D10:I10"/>
    <mergeCell ref="J10:K10"/>
    <mergeCell ref="A12:A21"/>
    <mergeCell ref="A22:A31"/>
    <mergeCell ref="A32:A41"/>
    <mergeCell ref="A42:A47"/>
    <mergeCell ref="A48:A5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989"/>
  <sheetViews>
    <sheetView workbookViewId="0">
      <selection sqref="A1:XFD1048576"/>
    </sheetView>
  </sheetViews>
  <sheetFormatPr baseColWidth="10" defaultRowHeight="15" x14ac:dyDescent="0.2"/>
  <cols>
    <col min="1" max="1" width="19.5703125" style="4" customWidth="1"/>
    <col min="2" max="2" width="23.7109375" style="4" customWidth="1"/>
    <col min="3" max="7" width="13.28515625" style="4" customWidth="1"/>
    <col min="8" max="8" width="13.7109375" style="4" customWidth="1"/>
    <col min="9" max="11" width="13.28515625" style="4" customWidth="1"/>
    <col min="12" max="12" width="13.28515625" style="203" customWidth="1"/>
    <col min="13" max="13" width="13.28515625" style="204" customWidth="1"/>
    <col min="14" max="15" width="12.7109375" style="204" customWidth="1"/>
    <col min="16" max="16" width="13.140625" style="204" customWidth="1"/>
    <col min="17" max="17" width="12.140625" style="204" customWidth="1"/>
    <col min="18" max="19" width="13.5703125" style="204" customWidth="1"/>
    <col min="20" max="20" width="17.140625" style="204" customWidth="1"/>
    <col min="21" max="22" width="17.140625" style="206" customWidth="1"/>
    <col min="23" max="24" width="17.140625" style="206" hidden="1" customWidth="1"/>
    <col min="25" max="26" width="12.7109375" style="204" hidden="1" customWidth="1"/>
    <col min="27" max="27" width="17.140625" style="204" hidden="1" customWidth="1"/>
    <col min="28" max="29" width="15.85546875" style="204" hidden="1" customWidth="1"/>
    <col min="30" max="30" width="15.85546875" style="204" customWidth="1"/>
    <col min="31" max="49" width="12.140625" style="204" customWidth="1"/>
    <col min="50" max="50" width="12.140625" style="204" hidden="1" customWidth="1"/>
    <col min="51" max="64" width="12.140625" style="204" customWidth="1"/>
    <col min="65" max="256" width="11.42578125" style="204"/>
    <col min="257" max="257" width="19.5703125" style="204" customWidth="1"/>
    <col min="258" max="258" width="23.7109375" style="204" customWidth="1"/>
    <col min="259" max="263" width="13.28515625" style="204" customWidth="1"/>
    <col min="264" max="264" width="13.7109375" style="204" customWidth="1"/>
    <col min="265" max="269" width="13.28515625" style="204" customWidth="1"/>
    <col min="270" max="271" width="12.7109375" style="204" customWidth="1"/>
    <col min="272" max="272" width="13.140625" style="204" customWidth="1"/>
    <col min="273" max="273" width="12.140625" style="204" customWidth="1"/>
    <col min="274" max="275" width="13.5703125" style="204" customWidth="1"/>
    <col min="276" max="278" width="17.140625" style="204" customWidth="1"/>
    <col min="279" max="285" width="0" style="204" hidden="1" customWidth="1"/>
    <col min="286" max="286" width="15.85546875" style="204" customWidth="1"/>
    <col min="287" max="305" width="12.140625" style="204" customWidth="1"/>
    <col min="306" max="306" width="0" style="204" hidden="1" customWidth="1"/>
    <col min="307" max="320" width="12.140625" style="204" customWidth="1"/>
    <col min="321" max="512" width="11.42578125" style="204"/>
    <col min="513" max="513" width="19.5703125" style="204" customWidth="1"/>
    <col min="514" max="514" width="23.7109375" style="204" customWidth="1"/>
    <col min="515" max="519" width="13.28515625" style="204" customWidth="1"/>
    <col min="520" max="520" width="13.7109375" style="204" customWidth="1"/>
    <col min="521" max="525" width="13.28515625" style="204" customWidth="1"/>
    <col min="526" max="527" width="12.7109375" style="204" customWidth="1"/>
    <col min="528" max="528" width="13.140625" style="204" customWidth="1"/>
    <col min="529" max="529" width="12.140625" style="204" customWidth="1"/>
    <col min="530" max="531" width="13.5703125" style="204" customWidth="1"/>
    <col min="532" max="534" width="17.140625" style="204" customWidth="1"/>
    <col min="535" max="541" width="0" style="204" hidden="1" customWidth="1"/>
    <col min="542" max="542" width="15.85546875" style="204" customWidth="1"/>
    <col min="543" max="561" width="12.140625" style="204" customWidth="1"/>
    <col min="562" max="562" width="0" style="204" hidden="1" customWidth="1"/>
    <col min="563" max="576" width="12.140625" style="204" customWidth="1"/>
    <col min="577" max="768" width="11.42578125" style="204"/>
    <col min="769" max="769" width="19.5703125" style="204" customWidth="1"/>
    <col min="770" max="770" width="23.7109375" style="204" customWidth="1"/>
    <col min="771" max="775" width="13.28515625" style="204" customWidth="1"/>
    <col min="776" max="776" width="13.7109375" style="204" customWidth="1"/>
    <col min="777" max="781" width="13.28515625" style="204" customWidth="1"/>
    <col min="782" max="783" width="12.7109375" style="204" customWidth="1"/>
    <col min="784" max="784" width="13.140625" style="204" customWidth="1"/>
    <col min="785" max="785" width="12.140625" style="204" customWidth="1"/>
    <col min="786" max="787" width="13.5703125" style="204" customWidth="1"/>
    <col min="788" max="790" width="17.140625" style="204" customWidth="1"/>
    <col min="791" max="797" width="0" style="204" hidden="1" customWidth="1"/>
    <col min="798" max="798" width="15.85546875" style="204" customWidth="1"/>
    <col min="799" max="817" width="12.140625" style="204" customWidth="1"/>
    <col min="818" max="818" width="0" style="204" hidden="1" customWidth="1"/>
    <col min="819" max="832" width="12.140625" style="204" customWidth="1"/>
    <col min="833" max="1024" width="11.42578125" style="204"/>
    <col min="1025" max="1025" width="19.5703125" style="204" customWidth="1"/>
    <col min="1026" max="1026" width="23.7109375" style="204" customWidth="1"/>
    <col min="1027" max="1031" width="13.28515625" style="204" customWidth="1"/>
    <col min="1032" max="1032" width="13.7109375" style="204" customWidth="1"/>
    <col min="1033" max="1037" width="13.28515625" style="204" customWidth="1"/>
    <col min="1038" max="1039" width="12.7109375" style="204" customWidth="1"/>
    <col min="1040" max="1040" width="13.140625" style="204" customWidth="1"/>
    <col min="1041" max="1041" width="12.140625" style="204" customWidth="1"/>
    <col min="1042" max="1043" width="13.5703125" style="204" customWidth="1"/>
    <col min="1044" max="1046" width="17.140625" style="204" customWidth="1"/>
    <col min="1047" max="1053" width="0" style="204" hidden="1" customWidth="1"/>
    <col min="1054" max="1054" width="15.85546875" style="204" customWidth="1"/>
    <col min="1055" max="1073" width="12.140625" style="204" customWidth="1"/>
    <col min="1074" max="1074" width="0" style="204" hidden="1" customWidth="1"/>
    <col min="1075" max="1088" width="12.140625" style="204" customWidth="1"/>
    <col min="1089" max="1280" width="11.42578125" style="204"/>
    <col min="1281" max="1281" width="19.5703125" style="204" customWidth="1"/>
    <col min="1282" max="1282" width="23.7109375" style="204" customWidth="1"/>
    <col min="1283" max="1287" width="13.28515625" style="204" customWidth="1"/>
    <col min="1288" max="1288" width="13.7109375" style="204" customWidth="1"/>
    <col min="1289" max="1293" width="13.28515625" style="204" customWidth="1"/>
    <col min="1294" max="1295" width="12.7109375" style="204" customWidth="1"/>
    <col min="1296" max="1296" width="13.140625" style="204" customWidth="1"/>
    <col min="1297" max="1297" width="12.140625" style="204" customWidth="1"/>
    <col min="1298" max="1299" width="13.5703125" style="204" customWidth="1"/>
    <col min="1300" max="1302" width="17.140625" style="204" customWidth="1"/>
    <col min="1303" max="1309" width="0" style="204" hidden="1" customWidth="1"/>
    <col min="1310" max="1310" width="15.85546875" style="204" customWidth="1"/>
    <col min="1311" max="1329" width="12.140625" style="204" customWidth="1"/>
    <col min="1330" max="1330" width="0" style="204" hidden="1" customWidth="1"/>
    <col min="1331" max="1344" width="12.140625" style="204" customWidth="1"/>
    <col min="1345" max="1536" width="11.42578125" style="204"/>
    <col min="1537" max="1537" width="19.5703125" style="204" customWidth="1"/>
    <col min="1538" max="1538" width="23.7109375" style="204" customWidth="1"/>
    <col min="1539" max="1543" width="13.28515625" style="204" customWidth="1"/>
    <col min="1544" max="1544" width="13.7109375" style="204" customWidth="1"/>
    <col min="1545" max="1549" width="13.28515625" style="204" customWidth="1"/>
    <col min="1550" max="1551" width="12.7109375" style="204" customWidth="1"/>
    <col min="1552" max="1552" width="13.140625" style="204" customWidth="1"/>
    <col min="1553" max="1553" width="12.140625" style="204" customWidth="1"/>
    <col min="1554" max="1555" width="13.5703125" style="204" customWidth="1"/>
    <col min="1556" max="1558" width="17.140625" style="204" customWidth="1"/>
    <col min="1559" max="1565" width="0" style="204" hidden="1" customWidth="1"/>
    <col min="1566" max="1566" width="15.85546875" style="204" customWidth="1"/>
    <col min="1567" max="1585" width="12.140625" style="204" customWidth="1"/>
    <col min="1586" max="1586" width="0" style="204" hidden="1" customWidth="1"/>
    <col min="1587" max="1600" width="12.140625" style="204" customWidth="1"/>
    <col min="1601" max="1792" width="11.42578125" style="204"/>
    <col min="1793" max="1793" width="19.5703125" style="204" customWidth="1"/>
    <col min="1794" max="1794" width="23.7109375" style="204" customWidth="1"/>
    <col min="1795" max="1799" width="13.28515625" style="204" customWidth="1"/>
    <col min="1800" max="1800" width="13.7109375" style="204" customWidth="1"/>
    <col min="1801" max="1805" width="13.28515625" style="204" customWidth="1"/>
    <col min="1806" max="1807" width="12.7109375" style="204" customWidth="1"/>
    <col min="1808" max="1808" width="13.140625" style="204" customWidth="1"/>
    <col min="1809" max="1809" width="12.140625" style="204" customWidth="1"/>
    <col min="1810" max="1811" width="13.5703125" style="204" customWidth="1"/>
    <col min="1812" max="1814" width="17.140625" style="204" customWidth="1"/>
    <col min="1815" max="1821" width="0" style="204" hidden="1" customWidth="1"/>
    <col min="1822" max="1822" width="15.85546875" style="204" customWidth="1"/>
    <col min="1823" max="1841" width="12.140625" style="204" customWidth="1"/>
    <col min="1842" max="1842" width="0" style="204" hidden="1" customWidth="1"/>
    <col min="1843" max="1856" width="12.140625" style="204" customWidth="1"/>
    <col min="1857" max="2048" width="11.42578125" style="204"/>
    <col min="2049" max="2049" width="19.5703125" style="204" customWidth="1"/>
    <col min="2050" max="2050" width="23.7109375" style="204" customWidth="1"/>
    <col min="2051" max="2055" width="13.28515625" style="204" customWidth="1"/>
    <col min="2056" max="2056" width="13.7109375" style="204" customWidth="1"/>
    <col min="2057" max="2061" width="13.28515625" style="204" customWidth="1"/>
    <col min="2062" max="2063" width="12.7109375" style="204" customWidth="1"/>
    <col min="2064" max="2064" width="13.140625" style="204" customWidth="1"/>
    <col min="2065" max="2065" width="12.140625" style="204" customWidth="1"/>
    <col min="2066" max="2067" width="13.5703125" style="204" customWidth="1"/>
    <col min="2068" max="2070" width="17.140625" style="204" customWidth="1"/>
    <col min="2071" max="2077" width="0" style="204" hidden="1" customWidth="1"/>
    <col min="2078" max="2078" width="15.85546875" style="204" customWidth="1"/>
    <col min="2079" max="2097" width="12.140625" style="204" customWidth="1"/>
    <col min="2098" max="2098" width="0" style="204" hidden="1" customWidth="1"/>
    <col min="2099" max="2112" width="12.140625" style="204" customWidth="1"/>
    <col min="2113" max="2304" width="11.42578125" style="204"/>
    <col min="2305" max="2305" width="19.5703125" style="204" customWidth="1"/>
    <col min="2306" max="2306" width="23.7109375" style="204" customWidth="1"/>
    <col min="2307" max="2311" width="13.28515625" style="204" customWidth="1"/>
    <col min="2312" max="2312" width="13.7109375" style="204" customWidth="1"/>
    <col min="2313" max="2317" width="13.28515625" style="204" customWidth="1"/>
    <col min="2318" max="2319" width="12.7109375" style="204" customWidth="1"/>
    <col min="2320" max="2320" width="13.140625" style="204" customWidth="1"/>
    <col min="2321" max="2321" width="12.140625" style="204" customWidth="1"/>
    <col min="2322" max="2323" width="13.5703125" style="204" customWidth="1"/>
    <col min="2324" max="2326" width="17.140625" style="204" customWidth="1"/>
    <col min="2327" max="2333" width="0" style="204" hidden="1" customWidth="1"/>
    <col min="2334" max="2334" width="15.85546875" style="204" customWidth="1"/>
    <col min="2335" max="2353" width="12.140625" style="204" customWidth="1"/>
    <col min="2354" max="2354" width="0" style="204" hidden="1" customWidth="1"/>
    <col min="2355" max="2368" width="12.140625" style="204" customWidth="1"/>
    <col min="2369" max="2560" width="11.42578125" style="204"/>
    <col min="2561" max="2561" width="19.5703125" style="204" customWidth="1"/>
    <col min="2562" max="2562" width="23.7109375" style="204" customWidth="1"/>
    <col min="2563" max="2567" width="13.28515625" style="204" customWidth="1"/>
    <col min="2568" max="2568" width="13.7109375" style="204" customWidth="1"/>
    <col min="2569" max="2573" width="13.28515625" style="204" customWidth="1"/>
    <col min="2574" max="2575" width="12.7109375" style="204" customWidth="1"/>
    <col min="2576" max="2576" width="13.140625" style="204" customWidth="1"/>
    <col min="2577" max="2577" width="12.140625" style="204" customWidth="1"/>
    <col min="2578" max="2579" width="13.5703125" style="204" customWidth="1"/>
    <col min="2580" max="2582" width="17.140625" style="204" customWidth="1"/>
    <col min="2583" max="2589" width="0" style="204" hidden="1" customWidth="1"/>
    <col min="2590" max="2590" width="15.85546875" style="204" customWidth="1"/>
    <col min="2591" max="2609" width="12.140625" style="204" customWidth="1"/>
    <col min="2610" max="2610" width="0" style="204" hidden="1" customWidth="1"/>
    <col min="2611" max="2624" width="12.140625" style="204" customWidth="1"/>
    <col min="2625" max="2816" width="11.42578125" style="204"/>
    <col min="2817" max="2817" width="19.5703125" style="204" customWidth="1"/>
    <col min="2818" max="2818" width="23.7109375" style="204" customWidth="1"/>
    <col min="2819" max="2823" width="13.28515625" style="204" customWidth="1"/>
    <col min="2824" max="2824" width="13.7109375" style="204" customWidth="1"/>
    <col min="2825" max="2829" width="13.28515625" style="204" customWidth="1"/>
    <col min="2830" max="2831" width="12.7109375" style="204" customWidth="1"/>
    <col min="2832" max="2832" width="13.140625" style="204" customWidth="1"/>
    <col min="2833" max="2833" width="12.140625" style="204" customWidth="1"/>
    <col min="2834" max="2835" width="13.5703125" style="204" customWidth="1"/>
    <col min="2836" max="2838" width="17.140625" style="204" customWidth="1"/>
    <col min="2839" max="2845" width="0" style="204" hidden="1" customWidth="1"/>
    <col min="2846" max="2846" width="15.85546875" style="204" customWidth="1"/>
    <col min="2847" max="2865" width="12.140625" style="204" customWidth="1"/>
    <col min="2866" max="2866" width="0" style="204" hidden="1" customWidth="1"/>
    <col min="2867" max="2880" width="12.140625" style="204" customWidth="1"/>
    <col min="2881" max="3072" width="11.42578125" style="204"/>
    <col min="3073" max="3073" width="19.5703125" style="204" customWidth="1"/>
    <col min="3074" max="3074" width="23.7109375" style="204" customWidth="1"/>
    <col min="3075" max="3079" width="13.28515625" style="204" customWidth="1"/>
    <col min="3080" max="3080" width="13.7109375" style="204" customWidth="1"/>
    <col min="3081" max="3085" width="13.28515625" style="204" customWidth="1"/>
    <col min="3086" max="3087" width="12.7109375" style="204" customWidth="1"/>
    <col min="3088" max="3088" width="13.140625" style="204" customWidth="1"/>
    <col min="3089" max="3089" width="12.140625" style="204" customWidth="1"/>
    <col min="3090" max="3091" width="13.5703125" style="204" customWidth="1"/>
    <col min="3092" max="3094" width="17.140625" style="204" customWidth="1"/>
    <col min="3095" max="3101" width="0" style="204" hidden="1" customWidth="1"/>
    <col min="3102" max="3102" width="15.85546875" style="204" customWidth="1"/>
    <col min="3103" max="3121" width="12.140625" style="204" customWidth="1"/>
    <col min="3122" max="3122" width="0" style="204" hidden="1" customWidth="1"/>
    <col min="3123" max="3136" width="12.140625" style="204" customWidth="1"/>
    <col min="3137" max="3328" width="11.42578125" style="204"/>
    <col min="3329" max="3329" width="19.5703125" style="204" customWidth="1"/>
    <col min="3330" max="3330" width="23.7109375" style="204" customWidth="1"/>
    <col min="3331" max="3335" width="13.28515625" style="204" customWidth="1"/>
    <col min="3336" max="3336" width="13.7109375" style="204" customWidth="1"/>
    <col min="3337" max="3341" width="13.28515625" style="204" customWidth="1"/>
    <col min="3342" max="3343" width="12.7109375" style="204" customWidth="1"/>
    <col min="3344" max="3344" width="13.140625" style="204" customWidth="1"/>
    <col min="3345" max="3345" width="12.140625" style="204" customWidth="1"/>
    <col min="3346" max="3347" width="13.5703125" style="204" customWidth="1"/>
    <col min="3348" max="3350" width="17.140625" style="204" customWidth="1"/>
    <col min="3351" max="3357" width="0" style="204" hidden="1" customWidth="1"/>
    <col min="3358" max="3358" width="15.85546875" style="204" customWidth="1"/>
    <col min="3359" max="3377" width="12.140625" style="204" customWidth="1"/>
    <col min="3378" max="3378" width="0" style="204" hidden="1" customWidth="1"/>
    <col min="3379" max="3392" width="12.140625" style="204" customWidth="1"/>
    <col min="3393" max="3584" width="11.42578125" style="204"/>
    <col min="3585" max="3585" width="19.5703125" style="204" customWidth="1"/>
    <col min="3586" max="3586" width="23.7109375" style="204" customWidth="1"/>
    <col min="3587" max="3591" width="13.28515625" style="204" customWidth="1"/>
    <col min="3592" max="3592" width="13.7109375" style="204" customWidth="1"/>
    <col min="3593" max="3597" width="13.28515625" style="204" customWidth="1"/>
    <col min="3598" max="3599" width="12.7109375" style="204" customWidth="1"/>
    <col min="3600" max="3600" width="13.140625" style="204" customWidth="1"/>
    <col min="3601" max="3601" width="12.140625" style="204" customWidth="1"/>
    <col min="3602" max="3603" width="13.5703125" style="204" customWidth="1"/>
    <col min="3604" max="3606" width="17.140625" style="204" customWidth="1"/>
    <col min="3607" max="3613" width="0" style="204" hidden="1" customWidth="1"/>
    <col min="3614" max="3614" width="15.85546875" style="204" customWidth="1"/>
    <col min="3615" max="3633" width="12.140625" style="204" customWidth="1"/>
    <col min="3634" max="3634" width="0" style="204" hidden="1" customWidth="1"/>
    <col min="3635" max="3648" width="12.140625" style="204" customWidth="1"/>
    <col min="3649" max="3840" width="11.42578125" style="204"/>
    <col min="3841" max="3841" width="19.5703125" style="204" customWidth="1"/>
    <col min="3842" max="3842" width="23.7109375" style="204" customWidth="1"/>
    <col min="3843" max="3847" width="13.28515625" style="204" customWidth="1"/>
    <col min="3848" max="3848" width="13.7109375" style="204" customWidth="1"/>
    <col min="3849" max="3853" width="13.28515625" style="204" customWidth="1"/>
    <col min="3854" max="3855" width="12.7109375" style="204" customWidth="1"/>
    <col min="3856" max="3856" width="13.140625" style="204" customWidth="1"/>
    <col min="3857" max="3857" width="12.140625" style="204" customWidth="1"/>
    <col min="3858" max="3859" width="13.5703125" style="204" customWidth="1"/>
    <col min="3860" max="3862" width="17.140625" style="204" customWidth="1"/>
    <col min="3863" max="3869" width="0" style="204" hidden="1" customWidth="1"/>
    <col min="3870" max="3870" width="15.85546875" style="204" customWidth="1"/>
    <col min="3871" max="3889" width="12.140625" style="204" customWidth="1"/>
    <col min="3890" max="3890" width="0" style="204" hidden="1" customWidth="1"/>
    <col min="3891" max="3904" width="12.140625" style="204" customWidth="1"/>
    <col min="3905" max="4096" width="11.42578125" style="204"/>
    <col min="4097" max="4097" width="19.5703125" style="204" customWidth="1"/>
    <col min="4098" max="4098" width="23.7109375" style="204" customWidth="1"/>
    <col min="4099" max="4103" width="13.28515625" style="204" customWidth="1"/>
    <col min="4104" max="4104" width="13.7109375" style="204" customWidth="1"/>
    <col min="4105" max="4109" width="13.28515625" style="204" customWidth="1"/>
    <col min="4110" max="4111" width="12.7109375" style="204" customWidth="1"/>
    <col min="4112" max="4112" width="13.140625" style="204" customWidth="1"/>
    <col min="4113" max="4113" width="12.140625" style="204" customWidth="1"/>
    <col min="4114" max="4115" width="13.5703125" style="204" customWidth="1"/>
    <col min="4116" max="4118" width="17.140625" style="204" customWidth="1"/>
    <col min="4119" max="4125" width="0" style="204" hidden="1" customWidth="1"/>
    <col min="4126" max="4126" width="15.85546875" style="204" customWidth="1"/>
    <col min="4127" max="4145" width="12.140625" style="204" customWidth="1"/>
    <col min="4146" max="4146" width="0" style="204" hidden="1" customWidth="1"/>
    <col min="4147" max="4160" width="12.140625" style="204" customWidth="1"/>
    <col min="4161" max="4352" width="11.42578125" style="204"/>
    <col min="4353" max="4353" width="19.5703125" style="204" customWidth="1"/>
    <col min="4354" max="4354" width="23.7109375" style="204" customWidth="1"/>
    <col min="4355" max="4359" width="13.28515625" style="204" customWidth="1"/>
    <col min="4360" max="4360" width="13.7109375" style="204" customWidth="1"/>
    <col min="4361" max="4365" width="13.28515625" style="204" customWidth="1"/>
    <col min="4366" max="4367" width="12.7109375" style="204" customWidth="1"/>
    <col min="4368" max="4368" width="13.140625" style="204" customWidth="1"/>
    <col min="4369" max="4369" width="12.140625" style="204" customWidth="1"/>
    <col min="4370" max="4371" width="13.5703125" style="204" customWidth="1"/>
    <col min="4372" max="4374" width="17.140625" style="204" customWidth="1"/>
    <col min="4375" max="4381" width="0" style="204" hidden="1" customWidth="1"/>
    <col min="4382" max="4382" width="15.85546875" style="204" customWidth="1"/>
    <col min="4383" max="4401" width="12.140625" style="204" customWidth="1"/>
    <col min="4402" max="4402" width="0" style="204" hidden="1" customWidth="1"/>
    <col min="4403" max="4416" width="12.140625" style="204" customWidth="1"/>
    <col min="4417" max="4608" width="11.42578125" style="204"/>
    <col min="4609" max="4609" width="19.5703125" style="204" customWidth="1"/>
    <col min="4610" max="4610" width="23.7109375" style="204" customWidth="1"/>
    <col min="4611" max="4615" width="13.28515625" style="204" customWidth="1"/>
    <col min="4616" max="4616" width="13.7109375" style="204" customWidth="1"/>
    <col min="4617" max="4621" width="13.28515625" style="204" customWidth="1"/>
    <col min="4622" max="4623" width="12.7109375" style="204" customWidth="1"/>
    <col min="4624" max="4624" width="13.140625" style="204" customWidth="1"/>
    <col min="4625" max="4625" width="12.140625" style="204" customWidth="1"/>
    <col min="4626" max="4627" width="13.5703125" style="204" customWidth="1"/>
    <col min="4628" max="4630" width="17.140625" style="204" customWidth="1"/>
    <col min="4631" max="4637" width="0" style="204" hidden="1" customWidth="1"/>
    <col min="4638" max="4638" width="15.85546875" style="204" customWidth="1"/>
    <col min="4639" max="4657" width="12.140625" style="204" customWidth="1"/>
    <col min="4658" max="4658" width="0" style="204" hidden="1" customWidth="1"/>
    <col min="4659" max="4672" width="12.140625" style="204" customWidth="1"/>
    <col min="4673" max="4864" width="11.42578125" style="204"/>
    <col min="4865" max="4865" width="19.5703125" style="204" customWidth="1"/>
    <col min="4866" max="4866" width="23.7109375" style="204" customWidth="1"/>
    <col min="4867" max="4871" width="13.28515625" style="204" customWidth="1"/>
    <col min="4872" max="4872" width="13.7109375" style="204" customWidth="1"/>
    <col min="4873" max="4877" width="13.28515625" style="204" customWidth="1"/>
    <col min="4878" max="4879" width="12.7109375" style="204" customWidth="1"/>
    <col min="4880" max="4880" width="13.140625" style="204" customWidth="1"/>
    <col min="4881" max="4881" width="12.140625" style="204" customWidth="1"/>
    <col min="4882" max="4883" width="13.5703125" style="204" customWidth="1"/>
    <col min="4884" max="4886" width="17.140625" style="204" customWidth="1"/>
    <col min="4887" max="4893" width="0" style="204" hidden="1" customWidth="1"/>
    <col min="4894" max="4894" width="15.85546875" style="204" customWidth="1"/>
    <col min="4895" max="4913" width="12.140625" style="204" customWidth="1"/>
    <col min="4914" max="4914" width="0" style="204" hidden="1" customWidth="1"/>
    <col min="4915" max="4928" width="12.140625" style="204" customWidth="1"/>
    <col min="4929" max="5120" width="11.42578125" style="204"/>
    <col min="5121" max="5121" width="19.5703125" style="204" customWidth="1"/>
    <col min="5122" max="5122" width="23.7109375" style="204" customWidth="1"/>
    <col min="5123" max="5127" width="13.28515625" style="204" customWidth="1"/>
    <col min="5128" max="5128" width="13.7109375" style="204" customWidth="1"/>
    <col min="5129" max="5133" width="13.28515625" style="204" customWidth="1"/>
    <col min="5134" max="5135" width="12.7109375" style="204" customWidth="1"/>
    <col min="5136" max="5136" width="13.140625" style="204" customWidth="1"/>
    <col min="5137" max="5137" width="12.140625" style="204" customWidth="1"/>
    <col min="5138" max="5139" width="13.5703125" style="204" customWidth="1"/>
    <col min="5140" max="5142" width="17.140625" style="204" customWidth="1"/>
    <col min="5143" max="5149" width="0" style="204" hidden="1" customWidth="1"/>
    <col min="5150" max="5150" width="15.85546875" style="204" customWidth="1"/>
    <col min="5151" max="5169" width="12.140625" style="204" customWidth="1"/>
    <col min="5170" max="5170" width="0" style="204" hidden="1" customWidth="1"/>
    <col min="5171" max="5184" width="12.140625" style="204" customWidth="1"/>
    <col min="5185" max="5376" width="11.42578125" style="204"/>
    <col min="5377" max="5377" width="19.5703125" style="204" customWidth="1"/>
    <col min="5378" max="5378" width="23.7109375" style="204" customWidth="1"/>
    <col min="5379" max="5383" width="13.28515625" style="204" customWidth="1"/>
    <col min="5384" max="5384" width="13.7109375" style="204" customWidth="1"/>
    <col min="5385" max="5389" width="13.28515625" style="204" customWidth="1"/>
    <col min="5390" max="5391" width="12.7109375" style="204" customWidth="1"/>
    <col min="5392" max="5392" width="13.140625" style="204" customWidth="1"/>
    <col min="5393" max="5393" width="12.140625" style="204" customWidth="1"/>
    <col min="5394" max="5395" width="13.5703125" style="204" customWidth="1"/>
    <col min="5396" max="5398" width="17.140625" style="204" customWidth="1"/>
    <col min="5399" max="5405" width="0" style="204" hidden="1" customWidth="1"/>
    <col min="5406" max="5406" width="15.85546875" style="204" customWidth="1"/>
    <col min="5407" max="5425" width="12.140625" style="204" customWidth="1"/>
    <col min="5426" max="5426" width="0" style="204" hidden="1" customWidth="1"/>
    <col min="5427" max="5440" width="12.140625" style="204" customWidth="1"/>
    <col min="5441" max="5632" width="11.42578125" style="204"/>
    <col min="5633" max="5633" width="19.5703125" style="204" customWidth="1"/>
    <col min="5634" max="5634" width="23.7109375" style="204" customWidth="1"/>
    <col min="5635" max="5639" width="13.28515625" style="204" customWidth="1"/>
    <col min="5640" max="5640" width="13.7109375" style="204" customWidth="1"/>
    <col min="5641" max="5645" width="13.28515625" style="204" customWidth="1"/>
    <col min="5646" max="5647" width="12.7109375" style="204" customWidth="1"/>
    <col min="5648" max="5648" width="13.140625" style="204" customWidth="1"/>
    <col min="5649" max="5649" width="12.140625" style="204" customWidth="1"/>
    <col min="5650" max="5651" width="13.5703125" style="204" customWidth="1"/>
    <col min="5652" max="5654" width="17.140625" style="204" customWidth="1"/>
    <col min="5655" max="5661" width="0" style="204" hidden="1" customWidth="1"/>
    <col min="5662" max="5662" width="15.85546875" style="204" customWidth="1"/>
    <col min="5663" max="5681" width="12.140625" style="204" customWidth="1"/>
    <col min="5682" max="5682" width="0" style="204" hidden="1" customWidth="1"/>
    <col min="5683" max="5696" width="12.140625" style="204" customWidth="1"/>
    <col min="5697" max="5888" width="11.42578125" style="204"/>
    <col min="5889" max="5889" width="19.5703125" style="204" customWidth="1"/>
    <col min="5890" max="5890" width="23.7109375" style="204" customWidth="1"/>
    <col min="5891" max="5895" width="13.28515625" style="204" customWidth="1"/>
    <col min="5896" max="5896" width="13.7109375" style="204" customWidth="1"/>
    <col min="5897" max="5901" width="13.28515625" style="204" customWidth="1"/>
    <col min="5902" max="5903" width="12.7109375" style="204" customWidth="1"/>
    <col min="5904" max="5904" width="13.140625" style="204" customWidth="1"/>
    <col min="5905" max="5905" width="12.140625" style="204" customWidth="1"/>
    <col min="5906" max="5907" width="13.5703125" style="204" customWidth="1"/>
    <col min="5908" max="5910" width="17.140625" style="204" customWidth="1"/>
    <col min="5911" max="5917" width="0" style="204" hidden="1" customWidth="1"/>
    <col min="5918" max="5918" width="15.85546875" style="204" customWidth="1"/>
    <col min="5919" max="5937" width="12.140625" style="204" customWidth="1"/>
    <col min="5938" max="5938" width="0" style="204" hidden="1" customWidth="1"/>
    <col min="5939" max="5952" width="12.140625" style="204" customWidth="1"/>
    <col min="5953" max="6144" width="11.42578125" style="204"/>
    <col min="6145" max="6145" width="19.5703125" style="204" customWidth="1"/>
    <col min="6146" max="6146" width="23.7109375" style="204" customWidth="1"/>
    <col min="6147" max="6151" width="13.28515625" style="204" customWidth="1"/>
    <col min="6152" max="6152" width="13.7109375" style="204" customWidth="1"/>
    <col min="6153" max="6157" width="13.28515625" style="204" customWidth="1"/>
    <col min="6158" max="6159" width="12.7109375" style="204" customWidth="1"/>
    <col min="6160" max="6160" width="13.140625" style="204" customWidth="1"/>
    <col min="6161" max="6161" width="12.140625" style="204" customWidth="1"/>
    <col min="6162" max="6163" width="13.5703125" style="204" customWidth="1"/>
    <col min="6164" max="6166" width="17.140625" style="204" customWidth="1"/>
    <col min="6167" max="6173" width="0" style="204" hidden="1" customWidth="1"/>
    <col min="6174" max="6174" width="15.85546875" style="204" customWidth="1"/>
    <col min="6175" max="6193" width="12.140625" style="204" customWidth="1"/>
    <col min="6194" max="6194" width="0" style="204" hidden="1" customWidth="1"/>
    <col min="6195" max="6208" width="12.140625" style="204" customWidth="1"/>
    <col min="6209" max="6400" width="11.42578125" style="204"/>
    <col min="6401" max="6401" width="19.5703125" style="204" customWidth="1"/>
    <col min="6402" max="6402" width="23.7109375" style="204" customWidth="1"/>
    <col min="6403" max="6407" width="13.28515625" style="204" customWidth="1"/>
    <col min="6408" max="6408" width="13.7109375" style="204" customWidth="1"/>
    <col min="6409" max="6413" width="13.28515625" style="204" customWidth="1"/>
    <col min="6414" max="6415" width="12.7109375" style="204" customWidth="1"/>
    <col min="6416" max="6416" width="13.140625" style="204" customWidth="1"/>
    <col min="6417" max="6417" width="12.140625" style="204" customWidth="1"/>
    <col min="6418" max="6419" width="13.5703125" style="204" customWidth="1"/>
    <col min="6420" max="6422" width="17.140625" style="204" customWidth="1"/>
    <col min="6423" max="6429" width="0" style="204" hidden="1" customWidth="1"/>
    <col min="6430" max="6430" width="15.85546875" style="204" customWidth="1"/>
    <col min="6431" max="6449" width="12.140625" style="204" customWidth="1"/>
    <col min="6450" max="6450" width="0" style="204" hidden="1" customWidth="1"/>
    <col min="6451" max="6464" width="12.140625" style="204" customWidth="1"/>
    <col min="6465" max="6656" width="11.42578125" style="204"/>
    <col min="6657" max="6657" width="19.5703125" style="204" customWidth="1"/>
    <col min="6658" max="6658" width="23.7109375" style="204" customWidth="1"/>
    <col min="6659" max="6663" width="13.28515625" style="204" customWidth="1"/>
    <col min="6664" max="6664" width="13.7109375" style="204" customWidth="1"/>
    <col min="6665" max="6669" width="13.28515625" style="204" customWidth="1"/>
    <col min="6670" max="6671" width="12.7109375" style="204" customWidth="1"/>
    <col min="6672" max="6672" width="13.140625" style="204" customWidth="1"/>
    <col min="6673" max="6673" width="12.140625" style="204" customWidth="1"/>
    <col min="6674" max="6675" width="13.5703125" style="204" customWidth="1"/>
    <col min="6676" max="6678" width="17.140625" style="204" customWidth="1"/>
    <col min="6679" max="6685" width="0" style="204" hidden="1" customWidth="1"/>
    <col min="6686" max="6686" width="15.85546875" style="204" customWidth="1"/>
    <col min="6687" max="6705" width="12.140625" style="204" customWidth="1"/>
    <col min="6706" max="6706" width="0" style="204" hidden="1" customWidth="1"/>
    <col min="6707" max="6720" width="12.140625" style="204" customWidth="1"/>
    <col min="6721" max="6912" width="11.42578125" style="204"/>
    <col min="6913" max="6913" width="19.5703125" style="204" customWidth="1"/>
    <col min="6914" max="6914" width="23.7109375" style="204" customWidth="1"/>
    <col min="6915" max="6919" width="13.28515625" style="204" customWidth="1"/>
    <col min="6920" max="6920" width="13.7109375" style="204" customWidth="1"/>
    <col min="6921" max="6925" width="13.28515625" style="204" customWidth="1"/>
    <col min="6926" max="6927" width="12.7109375" style="204" customWidth="1"/>
    <col min="6928" max="6928" width="13.140625" style="204" customWidth="1"/>
    <col min="6929" max="6929" width="12.140625" style="204" customWidth="1"/>
    <col min="6930" max="6931" width="13.5703125" style="204" customWidth="1"/>
    <col min="6932" max="6934" width="17.140625" style="204" customWidth="1"/>
    <col min="6935" max="6941" width="0" style="204" hidden="1" customWidth="1"/>
    <col min="6942" max="6942" width="15.85546875" style="204" customWidth="1"/>
    <col min="6943" max="6961" width="12.140625" style="204" customWidth="1"/>
    <col min="6962" max="6962" width="0" style="204" hidden="1" customWidth="1"/>
    <col min="6963" max="6976" width="12.140625" style="204" customWidth="1"/>
    <col min="6977" max="7168" width="11.42578125" style="204"/>
    <col min="7169" max="7169" width="19.5703125" style="204" customWidth="1"/>
    <col min="7170" max="7170" width="23.7109375" style="204" customWidth="1"/>
    <col min="7171" max="7175" width="13.28515625" style="204" customWidth="1"/>
    <col min="7176" max="7176" width="13.7109375" style="204" customWidth="1"/>
    <col min="7177" max="7181" width="13.28515625" style="204" customWidth="1"/>
    <col min="7182" max="7183" width="12.7109375" style="204" customWidth="1"/>
    <col min="7184" max="7184" width="13.140625" style="204" customWidth="1"/>
    <col min="7185" max="7185" width="12.140625" style="204" customWidth="1"/>
    <col min="7186" max="7187" width="13.5703125" style="204" customWidth="1"/>
    <col min="7188" max="7190" width="17.140625" style="204" customWidth="1"/>
    <col min="7191" max="7197" width="0" style="204" hidden="1" customWidth="1"/>
    <col min="7198" max="7198" width="15.85546875" style="204" customWidth="1"/>
    <col min="7199" max="7217" width="12.140625" style="204" customWidth="1"/>
    <col min="7218" max="7218" width="0" style="204" hidden="1" customWidth="1"/>
    <col min="7219" max="7232" width="12.140625" style="204" customWidth="1"/>
    <col min="7233" max="7424" width="11.42578125" style="204"/>
    <col min="7425" max="7425" width="19.5703125" style="204" customWidth="1"/>
    <col min="7426" max="7426" width="23.7109375" style="204" customWidth="1"/>
    <col min="7427" max="7431" width="13.28515625" style="204" customWidth="1"/>
    <col min="7432" max="7432" width="13.7109375" style="204" customWidth="1"/>
    <col min="7433" max="7437" width="13.28515625" style="204" customWidth="1"/>
    <col min="7438" max="7439" width="12.7109375" style="204" customWidth="1"/>
    <col min="7440" max="7440" width="13.140625" style="204" customWidth="1"/>
    <col min="7441" max="7441" width="12.140625" style="204" customWidth="1"/>
    <col min="7442" max="7443" width="13.5703125" style="204" customWidth="1"/>
    <col min="7444" max="7446" width="17.140625" style="204" customWidth="1"/>
    <col min="7447" max="7453" width="0" style="204" hidden="1" customWidth="1"/>
    <col min="7454" max="7454" width="15.85546875" style="204" customWidth="1"/>
    <col min="7455" max="7473" width="12.140625" style="204" customWidth="1"/>
    <col min="7474" max="7474" width="0" style="204" hidden="1" customWidth="1"/>
    <col min="7475" max="7488" width="12.140625" style="204" customWidth="1"/>
    <col min="7489" max="7680" width="11.42578125" style="204"/>
    <col min="7681" max="7681" width="19.5703125" style="204" customWidth="1"/>
    <col min="7682" max="7682" width="23.7109375" style="204" customWidth="1"/>
    <col min="7683" max="7687" width="13.28515625" style="204" customWidth="1"/>
    <col min="7688" max="7688" width="13.7109375" style="204" customWidth="1"/>
    <col min="7689" max="7693" width="13.28515625" style="204" customWidth="1"/>
    <col min="7694" max="7695" width="12.7109375" style="204" customWidth="1"/>
    <col min="7696" max="7696" width="13.140625" style="204" customWidth="1"/>
    <col min="7697" max="7697" width="12.140625" style="204" customWidth="1"/>
    <col min="7698" max="7699" width="13.5703125" style="204" customWidth="1"/>
    <col min="7700" max="7702" width="17.140625" style="204" customWidth="1"/>
    <col min="7703" max="7709" width="0" style="204" hidden="1" customWidth="1"/>
    <col min="7710" max="7710" width="15.85546875" style="204" customWidth="1"/>
    <col min="7711" max="7729" width="12.140625" style="204" customWidth="1"/>
    <col min="7730" max="7730" width="0" style="204" hidden="1" customWidth="1"/>
    <col min="7731" max="7744" width="12.140625" style="204" customWidth="1"/>
    <col min="7745" max="7936" width="11.42578125" style="204"/>
    <col min="7937" max="7937" width="19.5703125" style="204" customWidth="1"/>
    <col min="7938" max="7938" width="23.7109375" style="204" customWidth="1"/>
    <col min="7939" max="7943" width="13.28515625" style="204" customWidth="1"/>
    <col min="7944" max="7944" width="13.7109375" style="204" customWidth="1"/>
    <col min="7945" max="7949" width="13.28515625" style="204" customWidth="1"/>
    <col min="7950" max="7951" width="12.7109375" style="204" customWidth="1"/>
    <col min="7952" max="7952" width="13.140625" style="204" customWidth="1"/>
    <col min="7953" max="7953" width="12.140625" style="204" customWidth="1"/>
    <col min="7954" max="7955" width="13.5703125" style="204" customWidth="1"/>
    <col min="7956" max="7958" width="17.140625" style="204" customWidth="1"/>
    <col min="7959" max="7965" width="0" style="204" hidden="1" customWidth="1"/>
    <col min="7966" max="7966" width="15.85546875" style="204" customWidth="1"/>
    <col min="7967" max="7985" width="12.140625" style="204" customWidth="1"/>
    <col min="7986" max="7986" width="0" style="204" hidden="1" customWidth="1"/>
    <col min="7987" max="8000" width="12.140625" style="204" customWidth="1"/>
    <col min="8001" max="8192" width="11.42578125" style="204"/>
    <col min="8193" max="8193" width="19.5703125" style="204" customWidth="1"/>
    <col min="8194" max="8194" width="23.7109375" style="204" customWidth="1"/>
    <col min="8195" max="8199" width="13.28515625" style="204" customWidth="1"/>
    <col min="8200" max="8200" width="13.7109375" style="204" customWidth="1"/>
    <col min="8201" max="8205" width="13.28515625" style="204" customWidth="1"/>
    <col min="8206" max="8207" width="12.7109375" style="204" customWidth="1"/>
    <col min="8208" max="8208" width="13.140625" style="204" customWidth="1"/>
    <col min="8209" max="8209" width="12.140625" style="204" customWidth="1"/>
    <col min="8210" max="8211" width="13.5703125" style="204" customWidth="1"/>
    <col min="8212" max="8214" width="17.140625" style="204" customWidth="1"/>
    <col min="8215" max="8221" width="0" style="204" hidden="1" customWidth="1"/>
    <col min="8222" max="8222" width="15.85546875" style="204" customWidth="1"/>
    <col min="8223" max="8241" width="12.140625" style="204" customWidth="1"/>
    <col min="8242" max="8242" width="0" style="204" hidden="1" customWidth="1"/>
    <col min="8243" max="8256" width="12.140625" style="204" customWidth="1"/>
    <col min="8257" max="8448" width="11.42578125" style="204"/>
    <col min="8449" max="8449" width="19.5703125" style="204" customWidth="1"/>
    <col min="8450" max="8450" width="23.7109375" style="204" customWidth="1"/>
    <col min="8451" max="8455" width="13.28515625" style="204" customWidth="1"/>
    <col min="8456" max="8456" width="13.7109375" style="204" customWidth="1"/>
    <col min="8457" max="8461" width="13.28515625" style="204" customWidth="1"/>
    <col min="8462" max="8463" width="12.7109375" style="204" customWidth="1"/>
    <col min="8464" max="8464" width="13.140625" style="204" customWidth="1"/>
    <col min="8465" max="8465" width="12.140625" style="204" customWidth="1"/>
    <col min="8466" max="8467" width="13.5703125" style="204" customWidth="1"/>
    <col min="8468" max="8470" width="17.140625" style="204" customWidth="1"/>
    <col min="8471" max="8477" width="0" style="204" hidden="1" customWidth="1"/>
    <col min="8478" max="8478" width="15.85546875" style="204" customWidth="1"/>
    <col min="8479" max="8497" width="12.140625" style="204" customWidth="1"/>
    <col min="8498" max="8498" width="0" style="204" hidden="1" customWidth="1"/>
    <col min="8499" max="8512" width="12.140625" style="204" customWidth="1"/>
    <col min="8513" max="8704" width="11.42578125" style="204"/>
    <col min="8705" max="8705" width="19.5703125" style="204" customWidth="1"/>
    <col min="8706" max="8706" width="23.7109375" style="204" customWidth="1"/>
    <col min="8707" max="8711" width="13.28515625" style="204" customWidth="1"/>
    <col min="8712" max="8712" width="13.7109375" style="204" customWidth="1"/>
    <col min="8713" max="8717" width="13.28515625" style="204" customWidth="1"/>
    <col min="8718" max="8719" width="12.7109375" style="204" customWidth="1"/>
    <col min="8720" max="8720" width="13.140625" style="204" customWidth="1"/>
    <col min="8721" max="8721" width="12.140625" style="204" customWidth="1"/>
    <col min="8722" max="8723" width="13.5703125" style="204" customWidth="1"/>
    <col min="8724" max="8726" width="17.140625" style="204" customWidth="1"/>
    <col min="8727" max="8733" width="0" style="204" hidden="1" customWidth="1"/>
    <col min="8734" max="8734" width="15.85546875" style="204" customWidth="1"/>
    <col min="8735" max="8753" width="12.140625" style="204" customWidth="1"/>
    <col min="8754" max="8754" width="0" style="204" hidden="1" customWidth="1"/>
    <col min="8755" max="8768" width="12.140625" style="204" customWidth="1"/>
    <col min="8769" max="8960" width="11.42578125" style="204"/>
    <col min="8961" max="8961" width="19.5703125" style="204" customWidth="1"/>
    <col min="8962" max="8962" width="23.7109375" style="204" customWidth="1"/>
    <col min="8963" max="8967" width="13.28515625" style="204" customWidth="1"/>
    <col min="8968" max="8968" width="13.7109375" style="204" customWidth="1"/>
    <col min="8969" max="8973" width="13.28515625" style="204" customWidth="1"/>
    <col min="8974" max="8975" width="12.7109375" style="204" customWidth="1"/>
    <col min="8976" max="8976" width="13.140625" style="204" customWidth="1"/>
    <col min="8977" max="8977" width="12.140625" style="204" customWidth="1"/>
    <col min="8978" max="8979" width="13.5703125" style="204" customWidth="1"/>
    <col min="8980" max="8982" width="17.140625" style="204" customWidth="1"/>
    <col min="8983" max="8989" width="0" style="204" hidden="1" customWidth="1"/>
    <col min="8990" max="8990" width="15.85546875" style="204" customWidth="1"/>
    <col min="8991" max="9009" width="12.140625" style="204" customWidth="1"/>
    <col min="9010" max="9010" width="0" style="204" hidden="1" customWidth="1"/>
    <col min="9011" max="9024" width="12.140625" style="204" customWidth="1"/>
    <col min="9025" max="9216" width="11.42578125" style="204"/>
    <col min="9217" max="9217" width="19.5703125" style="204" customWidth="1"/>
    <col min="9218" max="9218" width="23.7109375" style="204" customWidth="1"/>
    <col min="9219" max="9223" width="13.28515625" style="204" customWidth="1"/>
    <col min="9224" max="9224" width="13.7109375" style="204" customWidth="1"/>
    <col min="9225" max="9229" width="13.28515625" style="204" customWidth="1"/>
    <col min="9230" max="9231" width="12.7109375" style="204" customWidth="1"/>
    <col min="9232" max="9232" width="13.140625" style="204" customWidth="1"/>
    <col min="9233" max="9233" width="12.140625" style="204" customWidth="1"/>
    <col min="9234" max="9235" width="13.5703125" style="204" customWidth="1"/>
    <col min="9236" max="9238" width="17.140625" style="204" customWidth="1"/>
    <col min="9239" max="9245" width="0" style="204" hidden="1" customWidth="1"/>
    <col min="9246" max="9246" width="15.85546875" style="204" customWidth="1"/>
    <col min="9247" max="9265" width="12.140625" style="204" customWidth="1"/>
    <col min="9266" max="9266" width="0" style="204" hidden="1" customWidth="1"/>
    <col min="9267" max="9280" width="12.140625" style="204" customWidth="1"/>
    <col min="9281" max="9472" width="11.42578125" style="204"/>
    <col min="9473" max="9473" width="19.5703125" style="204" customWidth="1"/>
    <col min="9474" max="9474" width="23.7109375" style="204" customWidth="1"/>
    <col min="9475" max="9479" width="13.28515625" style="204" customWidth="1"/>
    <col min="9480" max="9480" width="13.7109375" style="204" customWidth="1"/>
    <col min="9481" max="9485" width="13.28515625" style="204" customWidth="1"/>
    <col min="9486" max="9487" width="12.7109375" style="204" customWidth="1"/>
    <col min="9488" max="9488" width="13.140625" style="204" customWidth="1"/>
    <col min="9489" max="9489" width="12.140625" style="204" customWidth="1"/>
    <col min="9490" max="9491" width="13.5703125" style="204" customWidth="1"/>
    <col min="9492" max="9494" width="17.140625" style="204" customWidth="1"/>
    <col min="9495" max="9501" width="0" style="204" hidden="1" customWidth="1"/>
    <col min="9502" max="9502" width="15.85546875" style="204" customWidth="1"/>
    <col min="9503" max="9521" width="12.140625" style="204" customWidth="1"/>
    <col min="9522" max="9522" width="0" style="204" hidden="1" customWidth="1"/>
    <col min="9523" max="9536" width="12.140625" style="204" customWidth="1"/>
    <col min="9537" max="9728" width="11.42578125" style="204"/>
    <col min="9729" max="9729" width="19.5703125" style="204" customWidth="1"/>
    <col min="9730" max="9730" width="23.7109375" style="204" customWidth="1"/>
    <col min="9731" max="9735" width="13.28515625" style="204" customWidth="1"/>
    <col min="9736" max="9736" width="13.7109375" style="204" customWidth="1"/>
    <col min="9737" max="9741" width="13.28515625" style="204" customWidth="1"/>
    <col min="9742" max="9743" width="12.7109375" style="204" customWidth="1"/>
    <col min="9744" max="9744" width="13.140625" style="204" customWidth="1"/>
    <col min="9745" max="9745" width="12.140625" style="204" customWidth="1"/>
    <col min="9746" max="9747" width="13.5703125" style="204" customWidth="1"/>
    <col min="9748" max="9750" width="17.140625" style="204" customWidth="1"/>
    <col min="9751" max="9757" width="0" style="204" hidden="1" customWidth="1"/>
    <col min="9758" max="9758" width="15.85546875" style="204" customWidth="1"/>
    <col min="9759" max="9777" width="12.140625" style="204" customWidth="1"/>
    <col min="9778" max="9778" width="0" style="204" hidden="1" customWidth="1"/>
    <col min="9779" max="9792" width="12.140625" style="204" customWidth="1"/>
    <col min="9793" max="9984" width="11.42578125" style="204"/>
    <col min="9985" max="9985" width="19.5703125" style="204" customWidth="1"/>
    <col min="9986" max="9986" width="23.7109375" style="204" customWidth="1"/>
    <col min="9987" max="9991" width="13.28515625" style="204" customWidth="1"/>
    <col min="9992" max="9992" width="13.7109375" style="204" customWidth="1"/>
    <col min="9993" max="9997" width="13.28515625" style="204" customWidth="1"/>
    <col min="9998" max="9999" width="12.7109375" style="204" customWidth="1"/>
    <col min="10000" max="10000" width="13.140625" style="204" customWidth="1"/>
    <col min="10001" max="10001" width="12.140625" style="204" customWidth="1"/>
    <col min="10002" max="10003" width="13.5703125" style="204" customWidth="1"/>
    <col min="10004" max="10006" width="17.140625" style="204" customWidth="1"/>
    <col min="10007" max="10013" width="0" style="204" hidden="1" customWidth="1"/>
    <col min="10014" max="10014" width="15.85546875" style="204" customWidth="1"/>
    <col min="10015" max="10033" width="12.140625" style="204" customWidth="1"/>
    <col min="10034" max="10034" width="0" style="204" hidden="1" customWidth="1"/>
    <col min="10035" max="10048" width="12.140625" style="204" customWidth="1"/>
    <col min="10049" max="10240" width="11.42578125" style="204"/>
    <col min="10241" max="10241" width="19.5703125" style="204" customWidth="1"/>
    <col min="10242" max="10242" width="23.7109375" style="204" customWidth="1"/>
    <col min="10243" max="10247" width="13.28515625" style="204" customWidth="1"/>
    <col min="10248" max="10248" width="13.7109375" style="204" customWidth="1"/>
    <col min="10249" max="10253" width="13.28515625" style="204" customWidth="1"/>
    <col min="10254" max="10255" width="12.7109375" style="204" customWidth="1"/>
    <col min="10256" max="10256" width="13.140625" style="204" customWidth="1"/>
    <col min="10257" max="10257" width="12.140625" style="204" customWidth="1"/>
    <col min="10258" max="10259" width="13.5703125" style="204" customWidth="1"/>
    <col min="10260" max="10262" width="17.140625" style="204" customWidth="1"/>
    <col min="10263" max="10269" width="0" style="204" hidden="1" customWidth="1"/>
    <col min="10270" max="10270" width="15.85546875" style="204" customWidth="1"/>
    <col min="10271" max="10289" width="12.140625" style="204" customWidth="1"/>
    <col min="10290" max="10290" width="0" style="204" hidden="1" customWidth="1"/>
    <col min="10291" max="10304" width="12.140625" style="204" customWidth="1"/>
    <col min="10305" max="10496" width="11.42578125" style="204"/>
    <col min="10497" max="10497" width="19.5703125" style="204" customWidth="1"/>
    <col min="10498" max="10498" width="23.7109375" style="204" customWidth="1"/>
    <col min="10499" max="10503" width="13.28515625" style="204" customWidth="1"/>
    <col min="10504" max="10504" width="13.7109375" style="204" customWidth="1"/>
    <col min="10505" max="10509" width="13.28515625" style="204" customWidth="1"/>
    <col min="10510" max="10511" width="12.7109375" style="204" customWidth="1"/>
    <col min="10512" max="10512" width="13.140625" style="204" customWidth="1"/>
    <col min="10513" max="10513" width="12.140625" style="204" customWidth="1"/>
    <col min="10514" max="10515" width="13.5703125" style="204" customWidth="1"/>
    <col min="10516" max="10518" width="17.140625" style="204" customWidth="1"/>
    <col min="10519" max="10525" width="0" style="204" hidden="1" customWidth="1"/>
    <col min="10526" max="10526" width="15.85546875" style="204" customWidth="1"/>
    <col min="10527" max="10545" width="12.140625" style="204" customWidth="1"/>
    <col min="10546" max="10546" width="0" style="204" hidden="1" customWidth="1"/>
    <col min="10547" max="10560" width="12.140625" style="204" customWidth="1"/>
    <col min="10561" max="10752" width="11.42578125" style="204"/>
    <col min="10753" max="10753" width="19.5703125" style="204" customWidth="1"/>
    <col min="10754" max="10754" width="23.7109375" style="204" customWidth="1"/>
    <col min="10755" max="10759" width="13.28515625" style="204" customWidth="1"/>
    <col min="10760" max="10760" width="13.7109375" style="204" customWidth="1"/>
    <col min="10761" max="10765" width="13.28515625" style="204" customWidth="1"/>
    <col min="10766" max="10767" width="12.7109375" style="204" customWidth="1"/>
    <col min="10768" max="10768" width="13.140625" style="204" customWidth="1"/>
    <col min="10769" max="10769" width="12.140625" style="204" customWidth="1"/>
    <col min="10770" max="10771" width="13.5703125" style="204" customWidth="1"/>
    <col min="10772" max="10774" width="17.140625" style="204" customWidth="1"/>
    <col min="10775" max="10781" width="0" style="204" hidden="1" customWidth="1"/>
    <col min="10782" max="10782" width="15.85546875" style="204" customWidth="1"/>
    <col min="10783" max="10801" width="12.140625" style="204" customWidth="1"/>
    <col min="10802" max="10802" width="0" style="204" hidden="1" customWidth="1"/>
    <col min="10803" max="10816" width="12.140625" style="204" customWidth="1"/>
    <col min="10817" max="11008" width="11.42578125" style="204"/>
    <col min="11009" max="11009" width="19.5703125" style="204" customWidth="1"/>
    <col min="11010" max="11010" width="23.7109375" style="204" customWidth="1"/>
    <col min="11011" max="11015" width="13.28515625" style="204" customWidth="1"/>
    <col min="11016" max="11016" width="13.7109375" style="204" customWidth="1"/>
    <col min="11017" max="11021" width="13.28515625" style="204" customWidth="1"/>
    <col min="11022" max="11023" width="12.7109375" style="204" customWidth="1"/>
    <col min="11024" max="11024" width="13.140625" style="204" customWidth="1"/>
    <col min="11025" max="11025" width="12.140625" style="204" customWidth="1"/>
    <col min="11026" max="11027" width="13.5703125" style="204" customWidth="1"/>
    <col min="11028" max="11030" width="17.140625" style="204" customWidth="1"/>
    <col min="11031" max="11037" width="0" style="204" hidden="1" customWidth="1"/>
    <col min="11038" max="11038" width="15.85546875" style="204" customWidth="1"/>
    <col min="11039" max="11057" width="12.140625" style="204" customWidth="1"/>
    <col min="11058" max="11058" width="0" style="204" hidden="1" customWidth="1"/>
    <col min="11059" max="11072" width="12.140625" style="204" customWidth="1"/>
    <col min="11073" max="11264" width="11.42578125" style="204"/>
    <col min="11265" max="11265" width="19.5703125" style="204" customWidth="1"/>
    <col min="11266" max="11266" width="23.7109375" style="204" customWidth="1"/>
    <col min="11267" max="11271" width="13.28515625" style="204" customWidth="1"/>
    <col min="11272" max="11272" width="13.7109375" style="204" customWidth="1"/>
    <col min="11273" max="11277" width="13.28515625" style="204" customWidth="1"/>
    <col min="11278" max="11279" width="12.7109375" style="204" customWidth="1"/>
    <col min="11280" max="11280" width="13.140625" style="204" customWidth="1"/>
    <col min="11281" max="11281" width="12.140625" style="204" customWidth="1"/>
    <col min="11282" max="11283" width="13.5703125" style="204" customWidth="1"/>
    <col min="11284" max="11286" width="17.140625" style="204" customWidth="1"/>
    <col min="11287" max="11293" width="0" style="204" hidden="1" customWidth="1"/>
    <col min="11294" max="11294" width="15.85546875" style="204" customWidth="1"/>
    <col min="11295" max="11313" width="12.140625" style="204" customWidth="1"/>
    <col min="11314" max="11314" width="0" style="204" hidden="1" customWidth="1"/>
    <col min="11315" max="11328" width="12.140625" style="204" customWidth="1"/>
    <col min="11329" max="11520" width="11.42578125" style="204"/>
    <col min="11521" max="11521" width="19.5703125" style="204" customWidth="1"/>
    <col min="11522" max="11522" width="23.7109375" style="204" customWidth="1"/>
    <col min="11523" max="11527" width="13.28515625" style="204" customWidth="1"/>
    <col min="11528" max="11528" width="13.7109375" style="204" customWidth="1"/>
    <col min="11529" max="11533" width="13.28515625" style="204" customWidth="1"/>
    <col min="11534" max="11535" width="12.7109375" style="204" customWidth="1"/>
    <col min="11536" max="11536" width="13.140625" style="204" customWidth="1"/>
    <col min="11537" max="11537" width="12.140625" style="204" customWidth="1"/>
    <col min="11538" max="11539" width="13.5703125" style="204" customWidth="1"/>
    <col min="11540" max="11542" width="17.140625" style="204" customWidth="1"/>
    <col min="11543" max="11549" width="0" style="204" hidden="1" customWidth="1"/>
    <col min="11550" max="11550" width="15.85546875" style="204" customWidth="1"/>
    <col min="11551" max="11569" width="12.140625" style="204" customWidth="1"/>
    <col min="11570" max="11570" width="0" style="204" hidden="1" customWidth="1"/>
    <col min="11571" max="11584" width="12.140625" style="204" customWidth="1"/>
    <col min="11585" max="11776" width="11.42578125" style="204"/>
    <col min="11777" max="11777" width="19.5703125" style="204" customWidth="1"/>
    <col min="11778" max="11778" width="23.7109375" style="204" customWidth="1"/>
    <col min="11779" max="11783" width="13.28515625" style="204" customWidth="1"/>
    <col min="11784" max="11784" width="13.7109375" style="204" customWidth="1"/>
    <col min="11785" max="11789" width="13.28515625" style="204" customWidth="1"/>
    <col min="11790" max="11791" width="12.7109375" style="204" customWidth="1"/>
    <col min="11792" max="11792" width="13.140625" style="204" customWidth="1"/>
    <col min="11793" max="11793" width="12.140625" style="204" customWidth="1"/>
    <col min="11794" max="11795" width="13.5703125" style="204" customWidth="1"/>
    <col min="11796" max="11798" width="17.140625" style="204" customWidth="1"/>
    <col min="11799" max="11805" width="0" style="204" hidden="1" customWidth="1"/>
    <col min="11806" max="11806" width="15.85546875" style="204" customWidth="1"/>
    <col min="11807" max="11825" width="12.140625" style="204" customWidth="1"/>
    <col min="11826" max="11826" width="0" style="204" hidden="1" customWidth="1"/>
    <col min="11827" max="11840" width="12.140625" style="204" customWidth="1"/>
    <col min="11841" max="12032" width="11.42578125" style="204"/>
    <col min="12033" max="12033" width="19.5703125" style="204" customWidth="1"/>
    <col min="12034" max="12034" width="23.7109375" style="204" customWidth="1"/>
    <col min="12035" max="12039" width="13.28515625" style="204" customWidth="1"/>
    <col min="12040" max="12040" width="13.7109375" style="204" customWidth="1"/>
    <col min="12041" max="12045" width="13.28515625" style="204" customWidth="1"/>
    <col min="12046" max="12047" width="12.7109375" style="204" customWidth="1"/>
    <col min="12048" max="12048" width="13.140625" style="204" customWidth="1"/>
    <col min="12049" max="12049" width="12.140625" style="204" customWidth="1"/>
    <col min="12050" max="12051" width="13.5703125" style="204" customWidth="1"/>
    <col min="12052" max="12054" width="17.140625" style="204" customWidth="1"/>
    <col min="12055" max="12061" width="0" style="204" hidden="1" customWidth="1"/>
    <col min="12062" max="12062" width="15.85546875" style="204" customWidth="1"/>
    <col min="12063" max="12081" width="12.140625" style="204" customWidth="1"/>
    <col min="12082" max="12082" width="0" style="204" hidden="1" customWidth="1"/>
    <col min="12083" max="12096" width="12.140625" style="204" customWidth="1"/>
    <col min="12097" max="12288" width="11.42578125" style="204"/>
    <col min="12289" max="12289" width="19.5703125" style="204" customWidth="1"/>
    <col min="12290" max="12290" width="23.7109375" style="204" customWidth="1"/>
    <col min="12291" max="12295" width="13.28515625" style="204" customWidth="1"/>
    <col min="12296" max="12296" width="13.7109375" style="204" customWidth="1"/>
    <col min="12297" max="12301" width="13.28515625" style="204" customWidth="1"/>
    <col min="12302" max="12303" width="12.7109375" style="204" customWidth="1"/>
    <col min="12304" max="12304" width="13.140625" style="204" customWidth="1"/>
    <col min="12305" max="12305" width="12.140625" style="204" customWidth="1"/>
    <col min="12306" max="12307" width="13.5703125" style="204" customWidth="1"/>
    <col min="12308" max="12310" width="17.140625" style="204" customWidth="1"/>
    <col min="12311" max="12317" width="0" style="204" hidden="1" customWidth="1"/>
    <col min="12318" max="12318" width="15.85546875" style="204" customWidth="1"/>
    <col min="12319" max="12337" width="12.140625" style="204" customWidth="1"/>
    <col min="12338" max="12338" width="0" style="204" hidden="1" customWidth="1"/>
    <col min="12339" max="12352" width="12.140625" style="204" customWidth="1"/>
    <col min="12353" max="12544" width="11.42578125" style="204"/>
    <col min="12545" max="12545" width="19.5703125" style="204" customWidth="1"/>
    <col min="12546" max="12546" width="23.7109375" style="204" customWidth="1"/>
    <col min="12547" max="12551" width="13.28515625" style="204" customWidth="1"/>
    <col min="12552" max="12552" width="13.7109375" style="204" customWidth="1"/>
    <col min="12553" max="12557" width="13.28515625" style="204" customWidth="1"/>
    <col min="12558" max="12559" width="12.7109375" style="204" customWidth="1"/>
    <col min="12560" max="12560" width="13.140625" style="204" customWidth="1"/>
    <col min="12561" max="12561" width="12.140625" style="204" customWidth="1"/>
    <col min="12562" max="12563" width="13.5703125" style="204" customWidth="1"/>
    <col min="12564" max="12566" width="17.140625" style="204" customWidth="1"/>
    <col min="12567" max="12573" width="0" style="204" hidden="1" customWidth="1"/>
    <col min="12574" max="12574" width="15.85546875" style="204" customWidth="1"/>
    <col min="12575" max="12593" width="12.140625" style="204" customWidth="1"/>
    <col min="12594" max="12594" width="0" style="204" hidden="1" customWidth="1"/>
    <col min="12595" max="12608" width="12.140625" style="204" customWidth="1"/>
    <col min="12609" max="12800" width="11.42578125" style="204"/>
    <col min="12801" max="12801" width="19.5703125" style="204" customWidth="1"/>
    <col min="12802" max="12802" width="23.7109375" style="204" customWidth="1"/>
    <col min="12803" max="12807" width="13.28515625" style="204" customWidth="1"/>
    <col min="12808" max="12808" width="13.7109375" style="204" customWidth="1"/>
    <col min="12809" max="12813" width="13.28515625" style="204" customWidth="1"/>
    <col min="12814" max="12815" width="12.7109375" style="204" customWidth="1"/>
    <col min="12816" max="12816" width="13.140625" style="204" customWidth="1"/>
    <col min="12817" max="12817" width="12.140625" style="204" customWidth="1"/>
    <col min="12818" max="12819" width="13.5703125" style="204" customWidth="1"/>
    <col min="12820" max="12822" width="17.140625" style="204" customWidth="1"/>
    <col min="12823" max="12829" width="0" style="204" hidden="1" customWidth="1"/>
    <col min="12830" max="12830" width="15.85546875" style="204" customWidth="1"/>
    <col min="12831" max="12849" width="12.140625" style="204" customWidth="1"/>
    <col min="12850" max="12850" width="0" style="204" hidden="1" customWidth="1"/>
    <col min="12851" max="12864" width="12.140625" style="204" customWidth="1"/>
    <col min="12865" max="13056" width="11.42578125" style="204"/>
    <col min="13057" max="13057" width="19.5703125" style="204" customWidth="1"/>
    <col min="13058" max="13058" width="23.7109375" style="204" customWidth="1"/>
    <col min="13059" max="13063" width="13.28515625" style="204" customWidth="1"/>
    <col min="13064" max="13064" width="13.7109375" style="204" customWidth="1"/>
    <col min="13065" max="13069" width="13.28515625" style="204" customWidth="1"/>
    <col min="13070" max="13071" width="12.7109375" style="204" customWidth="1"/>
    <col min="13072" max="13072" width="13.140625" style="204" customWidth="1"/>
    <col min="13073" max="13073" width="12.140625" style="204" customWidth="1"/>
    <col min="13074" max="13075" width="13.5703125" style="204" customWidth="1"/>
    <col min="13076" max="13078" width="17.140625" style="204" customWidth="1"/>
    <col min="13079" max="13085" width="0" style="204" hidden="1" customWidth="1"/>
    <col min="13086" max="13086" width="15.85546875" style="204" customWidth="1"/>
    <col min="13087" max="13105" width="12.140625" style="204" customWidth="1"/>
    <col min="13106" max="13106" width="0" style="204" hidden="1" customWidth="1"/>
    <col min="13107" max="13120" width="12.140625" style="204" customWidth="1"/>
    <col min="13121" max="13312" width="11.42578125" style="204"/>
    <col min="13313" max="13313" width="19.5703125" style="204" customWidth="1"/>
    <col min="13314" max="13314" width="23.7109375" style="204" customWidth="1"/>
    <col min="13315" max="13319" width="13.28515625" style="204" customWidth="1"/>
    <col min="13320" max="13320" width="13.7109375" style="204" customWidth="1"/>
    <col min="13321" max="13325" width="13.28515625" style="204" customWidth="1"/>
    <col min="13326" max="13327" width="12.7109375" style="204" customWidth="1"/>
    <col min="13328" max="13328" width="13.140625" style="204" customWidth="1"/>
    <col min="13329" max="13329" width="12.140625" style="204" customWidth="1"/>
    <col min="13330" max="13331" width="13.5703125" style="204" customWidth="1"/>
    <col min="13332" max="13334" width="17.140625" style="204" customWidth="1"/>
    <col min="13335" max="13341" width="0" style="204" hidden="1" customWidth="1"/>
    <col min="13342" max="13342" width="15.85546875" style="204" customWidth="1"/>
    <col min="13343" max="13361" width="12.140625" style="204" customWidth="1"/>
    <col min="13362" max="13362" width="0" style="204" hidden="1" customWidth="1"/>
    <col min="13363" max="13376" width="12.140625" style="204" customWidth="1"/>
    <col min="13377" max="13568" width="11.42578125" style="204"/>
    <col min="13569" max="13569" width="19.5703125" style="204" customWidth="1"/>
    <col min="13570" max="13570" width="23.7109375" style="204" customWidth="1"/>
    <col min="13571" max="13575" width="13.28515625" style="204" customWidth="1"/>
    <col min="13576" max="13576" width="13.7109375" style="204" customWidth="1"/>
    <col min="13577" max="13581" width="13.28515625" style="204" customWidth="1"/>
    <col min="13582" max="13583" width="12.7109375" style="204" customWidth="1"/>
    <col min="13584" max="13584" width="13.140625" style="204" customWidth="1"/>
    <col min="13585" max="13585" width="12.140625" style="204" customWidth="1"/>
    <col min="13586" max="13587" width="13.5703125" style="204" customWidth="1"/>
    <col min="13588" max="13590" width="17.140625" style="204" customWidth="1"/>
    <col min="13591" max="13597" width="0" style="204" hidden="1" customWidth="1"/>
    <col min="13598" max="13598" width="15.85546875" style="204" customWidth="1"/>
    <col min="13599" max="13617" width="12.140625" style="204" customWidth="1"/>
    <col min="13618" max="13618" width="0" style="204" hidden="1" customWidth="1"/>
    <col min="13619" max="13632" width="12.140625" style="204" customWidth="1"/>
    <col min="13633" max="13824" width="11.42578125" style="204"/>
    <col min="13825" max="13825" width="19.5703125" style="204" customWidth="1"/>
    <col min="13826" max="13826" width="23.7109375" style="204" customWidth="1"/>
    <col min="13827" max="13831" width="13.28515625" style="204" customWidth="1"/>
    <col min="13832" max="13832" width="13.7109375" style="204" customWidth="1"/>
    <col min="13833" max="13837" width="13.28515625" style="204" customWidth="1"/>
    <col min="13838" max="13839" width="12.7109375" style="204" customWidth="1"/>
    <col min="13840" max="13840" width="13.140625" style="204" customWidth="1"/>
    <col min="13841" max="13841" width="12.140625" style="204" customWidth="1"/>
    <col min="13842" max="13843" width="13.5703125" style="204" customWidth="1"/>
    <col min="13844" max="13846" width="17.140625" style="204" customWidth="1"/>
    <col min="13847" max="13853" width="0" style="204" hidden="1" customWidth="1"/>
    <col min="13854" max="13854" width="15.85546875" style="204" customWidth="1"/>
    <col min="13855" max="13873" width="12.140625" style="204" customWidth="1"/>
    <col min="13874" max="13874" width="0" style="204" hidden="1" customWidth="1"/>
    <col min="13875" max="13888" width="12.140625" style="204" customWidth="1"/>
    <col min="13889" max="14080" width="11.42578125" style="204"/>
    <col min="14081" max="14081" width="19.5703125" style="204" customWidth="1"/>
    <col min="14082" max="14082" width="23.7109375" style="204" customWidth="1"/>
    <col min="14083" max="14087" width="13.28515625" style="204" customWidth="1"/>
    <col min="14088" max="14088" width="13.7109375" style="204" customWidth="1"/>
    <col min="14089" max="14093" width="13.28515625" style="204" customWidth="1"/>
    <col min="14094" max="14095" width="12.7109375" style="204" customWidth="1"/>
    <col min="14096" max="14096" width="13.140625" style="204" customWidth="1"/>
    <col min="14097" max="14097" width="12.140625" style="204" customWidth="1"/>
    <col min="14098" max="14099" width="13.5703125" style="204" customWidth="1"/>
    <col min="14100" max="14102" width="17.140625" style="204" customWidth="1"/>
    <col min="14103" max="14109" width="0" style="204" hidden="1" customWidth="1"/>
    <col min="14110" max="14110" width="15.85546875" style="204" customWidth="1"/>
    <col min="14111" max="14129" width="12.140625" style="204" customWidth="1"/>
    <col min="14130" max="14130" width="0" style="204" hidden="1" customWidth="1"/>
    <col min="14131" max="14144" width="12.140625" style="204" customWidth="1"/>
    <col min="14145" max="14336" width="11.42578125" style="204"/>
    <col min="14337" max="14337" width="19.5703125" style="204" customWidth="1"/>
    <col min="14338" max="14338" width="23.7109375" style="204" customWidth="1"/>
    <col min="14339" max="14343" width="13.28515625" style="204" customWidth="1"/>
    <col min="14344" max="14344" width="13.7109375" style="204" customWidth="1"/>
    <col min="14345" max="14349" width="13.28515625" style="204" customWidth="1"/>
    <col min="14350" max="14351" width="12.7109375" style="204" customWidth="1"/>
    <col min="14352" max="14352" width="13.140625" style="204" customWidth="1"/>
    <col min="14353" max="14353" width="12.140625" style="204" customWidth="1"/>
    <col min="14354" max="14355" width="13.5703125" style="204" customWidth="1"/>
    <col min="14356" max="14358" width="17.140625" style="204" customWidth="1"/>
    <col min="14359" max="14365" width="0" style="204" hidden="1" customWidth="1"/>
    <col min="14366" max="14366" width="15.85546875" style="204" customWidth="1"/>
    <col min="14367" max="14385" width="12.140625" style="204" customWidth="1"/>
    <col min="14386" max="14386" width="0" style="204" hidden="1" customWidth="1"/>
    <col min="14387" max="14400" width="12.140625" style="204" customWidth="1"/>
    <col min="14401" max="14592" width="11.42578125" style="204"/>
    <col min="14593" max="14593" width="19.5703125" style="204" customWidth="1"/>
    <col min="14594" max="14594" width="23.7109375" style="204" customWidth="1"/>
    <col min="14595" max="14599" width="13.28515625" style="204" customWidth="1"/>
    <col min="14600" max="14600" width="13.7109375" style="204" customWidth="1"/>
    <col min="14601" max="14605" width="13.28515625" style="204" customWidth="1"/>
    <col min="14606" max="14607" width="12.7109375" style="204" customWidth="1"/>
    <col min="14608" max="14608" width="13.140625" style="204" customWidth="1"/>
    <col min="14609" max="14609" width="12.140625" style="204" customWidth="1"/>
    <col min="14610" max="14611" width="13.5703125" style="204" customWidth="1"/>
    <col min="14612" max="14614" width="17.140625" style="204" customWidth="1"/>
    <col min="14615" max="14621" width="0" style="204" hidden="1" customWidth="1"/>
    <col min="14622" max="14622" width="15.85546875" style="204" customWidth="1"/>
    <col min="14623" max="14641" width="12.140625" style="204" customWidth="1"/>
    <col min="14642" max="14642" width="0" style="204" hidden="1" customWidth="1"/>
    <col min="14643" max="14656" width="12.140625" style="204" customWidth="1"/>
    <col min="14657" max="14848" width="11.42578125" style="204"/>
    <col min="14849" max="14849" width="19.5703125" style="204" customWidth="1"/>
    <col min="14850" max="14850" width="23.7109375" style="204" customWidth="1"/>
    <col min="14851" max="14855" width="13.28515625" style="204" customWidth="1"/>
    <col min="14856" max="14856" width="13.7109375" style="204" customWidth="1"/>
    <col min="14857" max="14861" width="13.28515625" style="204" customWidth="1"/>
    <col min="14862" max="14863" width="12.7109375" style="204" customWidth="1"/>
    <col min="14864" max="14864" width="13.140625" style="204" customWidth="1"/>
    <col min="14865" max="14865" width="12.140625" style="204" customWidth="1"/>
    <col min="14866" max="14867" width="13.5703125" style="204" customWidth="1"/>
    <col min="14868" max="14870" width="17.140625" style="204" customWidth="1"/>
    <col min="14871" max="14877" width="0" style="204" hidden="1" customWidth="1"/>
    <col min="14878" max="14878" width="15.85546875" style="204" customWidth="1"/>
    <col min="14879" max="14897" width="12.140625" style="204" customWidth="1"/>
    <col min="14898" max="14898" width="0" style="204" hidden="1" customWidth="1"/>
    <col min="14899" max="14912" width="12.140625" style="204" customWidth="1"/>
    <col min="14913" max="15104" width="11.42578125" style="204"/>
    <col min="15105" max="15105" width="19.5703125" style="204" customWidth="1"/>
    <col min="15106" max="15106" width="23.7109375" style="204" customWidth="1"/>
    <col min="15107" max="15111" width="13.28515625" style="204" customWidth="1"/>
    <col min="15112" max="15112" width="13.7109375" style="204" customWidth="1"/>
    <col min="15113" max="15117" width="13.28515625" style="204" customWidth="1"/>
    <col min="15118" max="15119" width="12.7109375" style="204" customWidth="1"/>
    <col min="15120" max="15120" width="13.140625" style="204" customWidth="1"/>
    <col min="15121" max="15121" width="12.140625" style="204" customWidth="1"/>
    <col min="15122" max="15123" width="13.5703125" style="204" customWidth="1"/>
    <col min="15124" max="15126" width="17.140625" style="204" customWidth="1"/>
    <col min="15127" max="15133" width="0" style="204" hidden="1" customWidth="1"/>
    <col min="15134" max="15134" width="15.85546875" style="204" customWidth="1"/>
    <col min="15135" max="15153" width="12.140625" style="204" customWidth="1"/>
    <col min="15154" max="15154" width="0" style="204" hidden="1" customWidth="1"/>
    <col min="15155" max="15168" width="12.140625" style="204" customWidth="1"/>
    <col min="15169" max="15360" width="11.42578125" style="204"/>
    <col min="15361" max="15361" width="19.5703125" style="204" customWidth="1"/>
    <col min="15362" max="15362" width="23.7109375" style="204" customWidth="1"/>
    <col min="15363" max="15367" width="13.28515625" style="204" customWidth="1"/>
    <col min="15368" max="15368" width="13.7109375" style="204" customWidth="1"/>
    <col min="15369" max="15373" width="13.28515625" style="204" customWidth="1"/>
    <col min="15374" max="15375" width="12.7109375" style="204" customWidth="1"/>
    <col min="15376" max="15376" width="13.140625" style="204" customWidth="1"/>
    <col min="15377" max="15377" width="12.140625" style="204" customWidth="1"/>
    <col min="15378" max="15379" width="13.5703125" style="204" customWidth="1"/>
    <col min="15380" max="15382" width="17.140625" style="204" customWidth="1"/>
    <col min="15383" max="15389" width="0" style="204" hidden="1" customWidth="1"/>
    <col min="15390" max="15390" width="15.85546875" style="204" customWidth="1"/>
    <col min="15391" max="15409" width="12.140625" style="204" customWidth="1"/>
    <col min="15410" max="15410" width="0" style="204" hidden="1" customWidth="1"/>
    <col min="15411" max="15424" width="12.140625" style="204" customWidth="1"/>
    <col min="15425" max="15616" width="11.42578125" style="204"/>
    <col min="15617" max="15617" width="19.5703125" style="204" customWidth="1"/>
    <col min="15618" max="15618" width="23.7109375" style="204" customWidth="1"/>
    <col min="15619" max="15623" width="13.28515625" style="204" customWidth="1"/>
    <col min="15624" max="15624" width="13.7109375" style="204" customWidth="1"/>
    <col min="15625" max="15629" width="13.28515625" style="204" customWidth="1"/>
    <col min="15630" max="15631" width="12.7109375" style="204" customWidth="1"/>
    <col min="15632" max="15632" width="13.140625" style="204" customWidth="1"/>
    <col min="15633" max="15633" width="12.140625" style="204" customWidth="1"/>
    <col min="15634" max="15635" width="13.5703125" style="204" customWidth="1"/>
    <col min="15636" max="15638" width="17.140625" style="204" customWidth="1"/>
    <col min="15639" max="15645" width="0" style="204" hidden="1" customWidth="1"/>
    <col min="15646" max="15646" width="15.85546875" style="204" customWidth="1"/>
    <col min="15647" max="15665" width="12.140625" style="204" customWidth="1"/>
    <col min="15666" max="15666" width="0" style="204" hidden="1" customWidth="1"/>
    <col min="15667" max="15680" width="12.140625" style="204" customWidth="1"/>
    <col min="15681" max="15872" width="11.42578125" style="204"/>
    <col min="15873" max="15873" width="19.5703125" style="204" customWidth="1"/>
    <col min="15874" max="15874" width="23.7109375" style="204" customWidth="1"/>
    <col min="15875" max="15879" width="13.28515625" style="204" customWidth="1"/>
    <col min="15880" max="15880" width="13.7109375" style="204" customWidth="1"/>
    <col min="15881" max="15885" width="13.28515625" style="204" customWidth="1"/>
    <col min="15886" max="15887" width="12.7109375" style="204" customWidth="1"/>
    <col min="15888" max="15888" width="13.140625" style="204" customWidth="1"/>
    <col min="15889" max="15889" width="12.140625" style="204" customWidth="1"/>
    <col min="15890" max="15891" width="13.5703125" style="204" customWidth="1"/>
    <col min="15892" max="15894" width="17.140625" style="204" customWidth="1"/>
    <col min="15895" max="15901" width="0" style="204" hidden="1" customWidth="1"/>
    <col min="15902" max="15902" width="15.85546875" style="204" customWidth="1"/>
    <col min="15903" max="15921" width="12.140625" style="204" customWidth="1"/>
    <col min="15922" max="15922" width="0" style="204" hidden="1" customWidth="1"/>
    <col min="15923" max="15936" width="12.140625" style="204" customWidth="1"/>
    <col min="15937" max="16128" width="11.42578125" style="204"/>
    <col min="16129" max="16129" width="19.5703125" style="204" customWidth="1"/>
    <col min="16130" max="16130" width="23.7109375" style="204" customWidth="1"/>
    <col min="16131" max="16135" width="13.28515625" style="204" customWidth="1"/>
    <col min="16136" max="16136" width="13.7109375" style="204" customWidth="1"/>
    <col min="16137" max="16141" width="13.28515625" style="204" customWidth="1"/>
    <col min="16142" max="16143" width="12.7109375" style="204" customWidth="1"/>
    <col min="16144" max="16144" width="13.140625" style="204" customWidth="1"/>
    <col min="16145" max="16145" width="12.140625" style="204" customWidth="1"/>
    <col min="16146" max="16147" width="13.5703125" style="204" customWidth="1"/>
    <col min="16148" max="16150" width="17.140625" style="204" customWidth="1"/>
    <col min="16151" max="16157" width="0" style="204" hidden="1" customWidth="1"/>
    <col min="16158" max="16158" width="15.85546875" style="204" customWidth="1"/>
    <col min="16159" max="16177" width="12.140625" style="204" customWidth="1"/>
    <col min="16178" max="16178" width="0" style="204" hidden="1" customWidth="1"/>
    <col min="16179" max="16192" width="12.140625" style="204" customWidth="1"/>
    <col min="16193" max="16384" width="11.42578125" style="204"/>
  </cols>
  <sheetData>
    <row r="1" spans="1:52" s="4" customFormat="1" ht="12.75" customHeight="1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  <c r="U1" s="5"/>
      <c r="V1" s="5"/>
      <c r="W1" s="5"/>
      <c r="X1" s="5"/>
    </row>
    <row r="2" spans="1:52" s="4" customFormat="1" ht="12.75" customHeight="1" x14ac:dyDescent="0.2">
      <c r="A2" s="1" t="str">
        <f>CONCATENATE("COMUNA: ",[10]NOMBRE!B2," - ","( ",[10]NOMBRE!C2,[10]NOMBRE!D2,[10]NOMBRE!E2,[10]NOMBRE!F2,[10]NOMBRE!G2,"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3"/>
      <c r="U2" s="5"/>
      <c r="V2" s="5"/>
      <c r="W2" s="5"/>
      <c r="X2" s="5"/>
    </row>
    <row r="3" spans="1:52" s="4" customFormat="1" ht="12.75" customHeight="1" x14ac:dyDescent="0.2">
      <c r="A3" s="1" t="str">
        <f>CONCATENATE("ESTABLECIMIENTO: ",[10]NOMBRE!B3," - ","( ",[10]NOMBRE!C3,[10]NOMBRE!D3,[10]NOMBRE!E3,[10]NOMBRE!F3,[10]NOMBRE!G3," )")</f>
        <v>ESTABLECIMIENTO: HOSPITAL DE LINARES  - ( 16108 )</v>
      </c>
      <c r="B3" s="2"/>
      <c r="C3" s="2"/>
      <c r="D3" s="6"/>
      <c r="E3" s="2"/>
      <c r="F3" s="2"/>
      <c r="G3" s="2"/>
      <c r="H3" s="2"/>
      <c r="I3" s="2"/>
      <c r="J3" s="2"/>
      <c r="K3" s="2"/>
      <c r="L3" s="3"/>
      <c r="U3" s="5"/>
      <c r="V3" s="5"/>
      <c r="W3" s="5"/>
      <c r="X3" s="5"/>
    </row>
    <row r="4" spans="1:52" s="4" customFormat="1" ht="12.75" customHeight="1" x14ac:dyDescent="0.2">
      <c r="A4" s="1" t="str">
        <f>CONCATENATE("MES: ",[10]NOMBRE!B6," - ","( ",[10]NOMBRE!C6,[10]NOMBRE!D6," )")</f>
        <v>MES: OCTUBRE - ( 10 )</v>
      </c>
      <c r="B4" s="2"/>
      <c r="C4" s="2"/>
      <c r="D4" s="2"/>
      <c r="E4" s="2"/>
      <c r="F4" s="2"/>
      <c r="G4" s="2"/>
      <c r="H4" s="2"/>
      <c r="I4" s="2"/>
      <c r="J4" s="2"/>
      <c r="K4" s="2"/>
      <c r="L4" s="3"/>
      <c r="U4" s="5"/>
      <c r="V4" s="5"/>
      <c r="W4" s="5"/>
      <c r="X4" s="5"/>
    </row>
    <row r="5" spans="1:52" s="4" customFormat="1" ht="12.75" customHeight="1" x14ac:dyDescent="0.2">
      <c r="A5" s="1" t="str">
        <f>CONCATENATE("AÑO: ",[10]NOMBRE!B7)</f>
        <v>AÑO: 2011</v>
      </c>
      <c r="B5" s="2"/>
      <c r="C5" s="2"/>
      <c r="D5" s="2"/>
      <c r="E5" s="2"/>
      <c r="F5" s="2"/>
      <c r="G5" s="2"/>
      <c r="H5" s="2"/>
      <c r="I5" s="2"/>
      <c r="J5" s="2"/>
      <c r="K5" s="2"/>
      <c r="L5" s="3"/>
      <c r="U5" s="5"/>
      <c r="V5" s="5"/>
      <c r="W5" s="5"/>
      <c r="X5" s="5"/>
    </row>
    <row r="6" spans="1:52" s="4" customFormat="1" ht="39.950000000000003" customHeight="1" x14ac:dyDescent="0.2">
      <c r="A6" s="239" t="s">
        <v>1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7"/>
      <c r="Q6" s="3"/>
      <c r="R6" s="3"/>
      <c r="S6" s="3"/>
      <c r="T6" s="3"/>
      <c r="U6" s="8"/>
      <c r="V6" s="8"/>
      <c r="W6" s="9"/>
      <c r="X6" s="9"/>
      <c r="Y6" s="2"/>
      <c r="Z6" s="2"/>
      <c r="AX6" s="5"/>
      <c r="AY6" s="5"/>
      <c r="AZ6" s="5"/>
    </row>
    <row r="7" spans="1:52" s="4" customFormat="1" ht="45" customHeight="1" x14ac:dyDescent="0.2">
      <c r="A7" s="240" t="s">
        <v>2</v>
      </c>
      <c r="B7" s="24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/>
      <c r="O7" s="11"/>
      <c r="P7" s="12"/>
      <c r="U7" s="2"/>
      <c r="V7" s="2"/>
      <c r="W7" s="2"/>
      <c r="X7" s="2"/>
      <c r="Y7" s="2"/>
      <c r="Z7" s="2"/>
      <c r="AX7" s="5"/>
      <c r="AY7" s="5"/>
      <c r="AZ7" s="5"/>
    </row>
    <row r="8" spans="1:52" s="4" customFormat="1" ht="14.25" x14ac:dyDescent="0.2">
      <c r="A8" s="13" t="s">
        <v>3</v>
      </c>
      <c r="B8" s="14"/>
      <c r="C8" s="15"/>
      <c r="D8" s="15"/>
      <c r="E8" s="15"/>
      <c r="F8" s="15"/>
      <c r="G8" s="15"/>
      <c r="H8" s="15"/>
      <c r="I8" s="15"/>
      <c r="J8" s="15"/>
      <c r="K8" s="15"/>
      <c r="L8" s="15"/>
      <c r="M8" s="16"/>
      <c r="N8" s="16"/>
      <c r="O8" s="12"/>
      <c r="P8" s="12"/>
      <c r="U8" s="2"/>
      <c r="V8" s="2"/>
      <c r="W8" s="2"/>
      <c r="X8" s="2"/>
      <c r="Y8" s="2"/>
      <c r="Z8" s="2"/>
      <c r="AX8" s="5"/>
      <c r="AY8" s="5"/>
      <c r="AZ8" s="5"/>
    </row>
    <row r="9" spans="1:52" s="4" customFormat="1" ht="16.5" customHeight="1" x14ac:dyDescent="0.15">
      <c r="A9" s="241" t="s">
        <v>4</v>
      </c>
      <c r="B9" s="241" t="s">
        <v>5</v>
      </c>
      <c r="C9" s="244" t="s">
        <v>6</v>
      </c>
      <c r="D9" s="244"/>
      <c r="E9" s="244"/>
      <c r="F9" s="244"/>
      <c r="G9" s="244"/>
      <c r="H9" s="244"/>
      <c r="I9" s="244"/>
      <c r="J9" s="244"/>
      <c r="K9" s="244"/>
      <c r="L9" s="17"/>
      <c r="M9" s="16"/>
      <c r="N9" s="12"/>
      <c r="O9" s="12"/>
      <c r="P9" s="12"/>
      <c r="U9" s="2"/>
      <c r="V9" s="2"/>
      <c r="W9" s="2"/>
      <c r="X9" s="2"/>
      <c r="Y9" s="2"/>
      <c r="Z9" s="2"/>
      <c r="AX9" s="5"/>
      <c r="AY9" s="5"/>
      <c r="AZ9" s="5"/>
    </row>
    <row r="10" spans="1:52" s="4" customFormat="1" ht="17.25" customHeight="1" x14ac:dyDescent="0.15">
      <c r="A10" s="242"/>
      <c r="B10" s="242"/>
      <c r="C10" s="245" t="s">
        <v>7</v>
      </c>
      <c r="D10" s="244" t="s">
        <v>8</v>
      </c>
      <c r="E10" s="244"/>
      <c r="F10" s="244"/>
      <c r="G10" s="244"/>
      <c r="H10" s="244"/>
      <c r="I10" s="244"/>
      <c r="J10" s="244" t="s">
        <v>9</v>
      </c>
      <c r="K10" s="244"/>
      <c r="L10" s="17"/>
      <c r="M10" s="16"/>
      <c r="N10" s="12"/>
      <c r="O10" s="12"/>
      <c r="P10" s="12"/>
      <c r="U10" s="2"/>
      <c r="V10" s="2"/>
      <c r="W10" s="2"/>
      <c r="X10" s="2"/>
      <c r="Y10" s="2"/>
      <c r="Z10" s="2"/>
      <c r="AX10" s="5"/>
      <c r="AY10" s="5"/>
      <c r="AZ10" s="5"/>
    </row>
    <row r="11" spans="1:52" s="4" customFormat="1" ht="21" x14ac:dyDescent="0.15">
      <c r="A11" s="243"/>
      <c r="B11" s="243"/>
      <c r="C11" s="245"/>
      <c r="D11" s="18" t="s">
        <v>10</v>
      </c>
      <c r="E11" s="19" t="s">
        <v>11</v>
      </c>
      <c r="F11" s="20" t="s">
        <v>12</v>
      </c>
      <c r="G11" s="19" t="s">
        <v>13</v>
      </c>
      <c r="H11" s="19" t="s">
        <v>14</v>
      </c>
      <c r="I11" s="21" t="s">
        <v>15</v>
      </c>
      <c r="J11" s="18" t="s">
        <v>16</v>
      </c>
      <c r="K11" s="22" t="s">
        <v>17</v>
      </c>
      <c r="L11" s="17"/>
      <c r="M11" s="17"/>
      <c r="N11" s="16"/>
      <c r="O11" s="12"/>
      <c r="P11" s="12"/>
      <c r="U11" s="2"/>
      <c r="V11" s="2"/>
      <c r="W11" s="2"/>
      <c r="X11" s="2"/>
      <c r="Y11" s="2"/>
      <c r="Z11" s="2"/>
      <c r="AX11" s="5"/>
      <c r="AY11" s="5"/>
      <c r="AZ11" s="5"/>
    </row>
    <row r="12" spans="1:52" s="4" customFormat="1" ht="15" customHeight="1" x14ac:dyDescent="0.2">
      <c r="A12" s="237" t="s">
        <v>18</v>
      </c>
      <c r="B12" s="23" t="s">
        <v>19</v>
      </c>
      <c r="C12" s="24">
        <f>SUM(D12:I12)</f>
        <v>0</v>
      </c>
      <c r="D12" s="25"/>
      <c r="E12" s="26"/>
      <c r="F12" s="26"/>
      <c r="G12" s="26"/>
      <c r="H12" s="26"/>
      <c r="I12" s="27"/>
      <c r="J12" s="25"/>
      <c r="K12" s="27"/>
      <c r="L12" s="28" t="str">
        <f>$X12&amp;""&amp;$Y12&amp;""&amp;Z12</f>
        <v/>
      </c>
      <c r="M12" s="29"/>
      <c r="N12" s="29"/>
      <c r="O12" s="29"/>
      <c r="P12" s="16"/>
      <c r="V12" s="2"/>
      <c r="W12" s="2"/>
      <c r="X12" s="30" t="str">
        <f>IF($C12&lt;&gt;($J12+$K12)," El número consejerías según sexo NO puede ser diferente al Total.","")</f>
        <v/>
      </c>
      <c r="Y12" s="31"/>
      <c r="Z12" s="31"/>
      <c r="AA12" s="32">
        <f>IF($C12&lt;&gt;($J12+$K12),1,0)</f>
        <v>0</v>
      </c>
      <c r="AX12" s="5"/>
      <c r="AY12" s="5"/>
      <c r="AZ12" s="5"/>
    </row>
    <row r="13" spans="1:52" s="4" customFormat="1" ht="15" customHeight="1" x14ac:dyDescent="0.2">
      <c r="A13" s="238"/>
      <c r="B13" s="33" t="s">
        <v>20</v>
      </c>
      <c r="C13" s="34">
        <f t="shared" ref="C13:C64" si="0">SUM(D13:I13)</f>
        <v>0</v>
      </c>
      <c r="D13" s="35"/>
      <c r="E13" s="36"/>
      <c r="F13" s="36"/>
      <c r="G13" s="36"/>
      <c r="H13" s="36"/>
      <c r="I13" s="37"/>
      <c r="J13" s="35"/>
      <c r="K13" s="37"/>
      <c r="L13" s="28" t="str">
        <f t="shared" ref="L13:L64" si="1">$X13&amp;""&amp;$Y13&amp;""&amp;Z13</f>
        <v/>
      </c>
      <c r="M13" s="29"/>
      <c r="N13" s="29"/>
      <c r="O13" s="29"/>
      <c r="P13" s="16"/>
      <c r="V13" s="2"/>
      <c r="W13" s="2"/>
      <c r="X13" s="30" t="str">
        <f t="shared" ref="X13:X64" si="2">IF($C13&lt;&gt;($J13+$K13)," El número consejerías según sexo NO puede ser diferente al Total.","")</f>
        <v/>
      </c>
      <c r="Y13" s="31"/>
      <c r="Z13" s="31"/>
      <c r="AA13" s="32">
        <f t="shared" ref="AA13:AA64" si="3">IF($C13&lt;&gt;($J13+$K13),1,0)</f>
        <v>0</v>
      </c>
      <c r="AX13" s="5"/>
      <c r="AY13" s="5"/>
      <c r="AZ13" s="5"/>
    </row>
    <row r="14" spans="1:52" s="4" customFormat="1" ht="15" customHeight="1" x14ac:dyDescent="0.2">
      <c r="A14" s="238"/>
      <c r="B14" s="33" t="s">
        <v>21</v>
      </c>
      <c r="C14" s="34">
        <f t="shared" si="0"/>
        <v>0</v>
      </c>
      <c r="D14" s="35"/>
      <c r="E14" s="36"/>
      <c r="F14" s="36"/>
      <c r="G14" s="36"/>
      <c r="H14" s="36"/>
      <c r="I14" s="37"/>
      <c r="J14" s="35"/>
      <c r="K14" s="37"/>
      <c r="L14" s="28" t="str">
        <f t="shared" si="1"/>
        <v/>
      </c>
      <c r="M14" s="29"/>
      <c r="N14" s="29"/>
      <c r="O14" s="29"/>
      <c r="P14" s="16"/>
      <c r="V14" s="2"/>
      <c r="W14" s="2"/>
      <c r="X14" s="30" t="str">
        <f t="shared" si="2"/>
        <v/>
      </c>
      <c r="Y14" s="31"/>
      <c r="Z14" s="31"/>
      <c r="AA14" s="32">
        <f t="shared" si="3"/>
        <v>0</v>
      </c>
      <c r="AX14" s="5"/>
      <c r="AY14" s="5"/>
      <c r="AZ14" s="5"/>
    </row>
    <row r="15" spans="1:52" s="4" customFormat="1" ht="15" customHeight="1" x14ac:dyDescent="0.2">
      <c r="A15" s="238"/>
      <c r="B15" s="33" t="s">
        <v>22</v>
      </c>
      <c r="C15" s="34">
        <f t="shared" si="0"/>
        <v>0</v>
      </c>
      <c r="D15" s="35"/>
      <c r="E15" s="36"/>
      <c r="F15" s="36"/>
      <c r="G15" s="36"/>
      <c r="H15" s="36"/>
      <c r="I15" s="37"/>
      <c r="J15" s="35"/>
      <c r="K15" s="37"/>
      <c r="L15" s="28" t="str">
        <f t="shared" si="1"/>
        <v/>
      </c>
      <c r="M15" s="29"/>
      <c r="N15" s="29"/>
      <c r="O15" s="29"/>
      <c r="P15" s="16"/>
      <c r="V15" s="2"/>
      <c r="W15" s="2"/>
      <c r="X15" s="30" t="str">
        <f t="shared" si="2"/>
        <v/>
      </c>
      <c r="Y15" s="31"/>
      <c r="Z15" s="31"/>
      <c r="AA15" s="32">
        <f t="shared" si="3"/>
        <v>0</v>
      </c>
      <c r="AX15" s="5"/>
      <c r="AY15" s="5"/>
      <c r="AZ15" s="5"/>
    </row>
    <row r="16" spans="1:52" s="4" customFormat="1" ht="15" customHeight="1" x14ac:dyDescent="0.2">
      <c r="A16" s="238"/>
      <c r="B16" s="33" t="s">
        <v>23</v>
      </c>
      <c r="C16" s="34">
        <f t="shared" si="0"/>
        <v>0</v>
      </c>
      <c r="D16" s="35"/>
      <c r="E16" s="36"/>
      <c r="F16" s="36"/>
      <c r="G16" s="36"/>
      <c r="H16" s="36"/>
      <c r="I16" s="37"/>
      <c r="J16" s="35"/>
      <c r="K16" s="37"/>
      <c r="L16" s="28" t="str">
        <f t="shared" si="1"/>
        <v/>
      </c>
      <c r="M16" s="29"/>
      <c r="N16" s="29"/>
      <c r="O16" s="29"/>
      <c r="P16" s="16"/>
      <c r="V16" s="2"/>
      <c r="W16" s="2"/>
      <c r="X16" s="30" t="str">
        <f t="shared" si="2"/>
        <v/>
      </c>
      <c r="Y16" s="31"/>
      <c r="Z16" s="31"/>
      <c r="AA16" s="32">
        <f t="shared" si="3"/>
        <v>0</v>
      </c>
      <c r="AX16" s="5"/>
      <c r="AY16" s="5"/>
      <c r="AZ16" s="5"/>
    </row>
    <row r="17" spans="1:52" s="4" customFormat="1" ht="15" customHeight="1" x14ac:dyDescent="0.2">
      <c r="A17" s="238"/>
      <c r="B17" s="33" t="s">
        <v>24</v>
      </c>
      <c r="C17" s="34">
        <f t="shared" si="0"/>
        <v>0</v>
      </c>
      <c r="D17" s="38"/>
      <c r="E17" s="39"/>
      <c r="F17" s="39"/>
      <c r="G17" s="39"/>
      <c r="H17" s="39"/>
      <c r="I17" s="40"/>
      <c r="J17" s="38"/>
      <c r="K17" s="40"/>
      <c r="L17" s="28" t="str">
        <f t="shared" si="1"/>
        <v/>
      </c>
      <c r="M17" s="29"/>
      <c r="N17" s="29"/>
      <c r="O17" s="29"/>
      <c r="P17" s="16"/>
      <c r="V17" s="2"/>
      <c r="W17" s="2"/>
      <c r="X17" s="30" t="str">
        <f t="shared" si="2"/>
        <v/>
      </c>
      <c r="Y17" s="31"/>
      <c r="Z17" s="31"/>
      <c r="AA17" s="32">
        <f t="shared" si="3"/>
        <v>0</v>
      </c>
      <c r="AX17" s="5"/>
      <c r="AY17" s="5"/>
      <c r="AZ17" s="5"/>
    </row>
    <row r="18" spans="1:52" s="4" customFormat="1" ht="15" customHeight="1" x14ac:dyDescent="0.2">
      <c r="A18" s="238"/>
      <c r="B18" s="33" t="s">
        <v>25</v>
      </c>
      <c r="C18" s="34">
        <f t="shared" si="0"/>
        <v>0</v>
      </c>
      <c r="D18" s="38"/>
      <c r="E18" s="39"/>
      <c r="F18" s="39"/>
      <c r="G18" s="39"/>
      <c r="H18" s="39"/>
      <c r="I18" s="40"/>
      <c r="J18" s="38"/>
      <c r="K18" s="40"/>
      <c r="L18" s="28" t="str">
        <f t="shared" si="1"/>
        <v/>
      </c>
      <c r="M18" s="29"/>
      <c r="N18" s="29"/>
      <c r="O18" s="29"/>
      <c r="P18" s="16"/>
      <c r="V18" s="2"/>
      <c r="W18" s="2"/>
      <c r="X18" s="30" t="str">
        <f t="shared" si="2"/>
        <v/>
      </c>
      <c r="Y18" s="31"/>
      <c r="Z18" s="31"/>
      <c r="AA18" s="32">
        <f t="shared" si="3"/>
        <v>0</v>
      </c>
      <c r="AX18" s="5"/>
      <c r="AY18" s="5"/>
      <c r="AZ18" s="5"/>
    </row>
    <row r="19" spans="1:52" s="4" customFormat="1" ht="15" customHeight="1" x14ac:dyDescent="0.2">
      <c r="A19" s="238"/>
      <c r="B19" s="41" t="s">
        <v>26</v>
      </c>
      <c r="C19" s="34">
        <f t="shared" si="0"/>
        <v>0</v>
      </c>
      <c r="D19" s="38"/>
      <c r="E19" s="39"/>
      <c r="F19" s="39"/>
      <c r="G19" s="39"/>
      <c r="H19" s="39"/>
      <c r="I19" s="40"/>
      <c r="J19" s="38"/>
      <c r="K19" s="40"/>
      <c r="L19" s="28" t="str">
        <f t="shared" si="1"/>
        <v/>
      </c>
      <c r="M19" s="29"/>
      <c r="N19" s="29"/>
      <c r="O19" s="29"/>
      <c r="P19" s="16"/>
      <c r="V19" s="2"/>
      <c r="W19" s="2"/>
      <c r="X19" s="30" t="str">
        <f t="shared" si="2"/>
        <v/>
      </c>
      <c r="Y19" s="31"/>
      <c r="Z19" s="31"/>
      <c r="AA19" s="32">
        <f t="shared" si="3"/>
        <v>0</v>
      </c>
      <c r="AX19" s="5"/>
      <c r="AY19" s="5"/>
      <c r="AZ19" s="5"/>
    </row>
    <row r="20" spans="1:52" s="4" customFormat="1" ht="15" customHeight="1" x14ac:dyDescent="0.2">
      <c r="A20" s="238"/>
      <c r="B20" s="33" t="s">
        <v>27</v>
      </c>
      <c r="C20" s="34">
        <f t="shared" si="0"/>
        <v>0</v>
      </c>
      <c r="D20" s="38"/>
      <c r="E20" s="39"/>
      <c r="F20" s="39"/>
      <c r="G20" s="39"/>
      <c r="H20" s="39"/>
      <c r="I20" s="40"/>
      <c r="J20" s="38"/>
      <c r="K20" s="40"/>
      <c r="L20" s="28" t="str">
        <f t="shared" si="1"/>
        <v/>
      </c>
      <c r="M20" s="29"/>
      <c r="N20" s="29"/>
      <c r="O20" s="29"/>
      <c r="P20" s="16"/>
      <c r="V20" s="2"/>
      <c r="W20" s="2"/>
      <c r="X20" s="30" t="str">
        <f t="shared" si="2"/>
        <v/>
      </c>
      <c r="Y20" s="31"/>
      <c r="Z20" s="31"/>
      <c r="AA20" s="32">
        <f t="shared" si="3"/>
        <v>0</v>
      </c>
      <c r="AX20" s="5"/>
      <c r="AY20" s="5"/>
      <c r="AZ20" s="5"/>
    </row>
    <row r="21" spans="1:52" s="4" customFormat="1" ht="15" customHeight="1" x14ac:dyDescent="0.2">
      <c r="A21" s="246"/>
      <c r="B21" s="42" t="s">
        <v>28</v>
      </c>
      <c r="C21" s="43">
        <f t="shared" si="0"/>
        <v>0</v>
      </c>
      <c r="D21" s="44"/>
      <c r="E21" s="45"/>
      <c r="F21" s="45"/>
      <c r="G21" s="45"/>
      <c r="H21" s="45"/>
      <c r="I21" s="46"/>
      <c r="J21" s="44"/>
      <c r="K21" s="46"/>
      <c r="L21" s="28" t="str">
        <f t="shared" si="1"/>
        <v/>
      </c>
      <c r="M21" s="29"/>
      <c r="N21" s="29"/>
      <c r="O21" s="29"/>
      <c r="P21" s="16"/>
      <c r="V21" s="2"/>
      <c r="W21" s="2"/>
      <c r="X21" s="30" t="str">
        <f t="shared" si="2"/>
        <v/>
      </c>
      <c r="Y21" s="31"/>
      <c r="Z21" s="31"/>
      <c r="AA21" s="32">
        <f t="shared" si="3"/>
        <v>0</v>
      </c>
      <c r="AX21" s="5"/>
      <c r="AY21" s="5"/>
      <c r="AZ21" s="5"/>
    </row>
    <row r="22" spans="1:52" s="4" customFormat="1" ht="15" customHeight="1" x14ac:dyDescent="0.2">
      <c r="A22" s="237" t="s">
        <v>29</v>
      </c>
      <c r="B22" s="23" t="s">
        <v>19</v>
      </c>
      <c r="C22" s="24">
        <f t="shared" si="0"/>
        <v>0</v>
      </c>
      <c r="D22" s="47"/>
      <c r="E22" s="48"/>
      <c r="F22" s="48"/>
      <c r="G22" s="48"/>
      <c r="H22" s="48"/>
      <c r="I22" s="49"/>
      <c r="J22" s="47"/>
      <c r="K22" s="49"/>
      <c r="L22" s="28" t="str">
        <f t="shared" si="1"/>
        <v/>
      </c>
      <c r="M22" s="29"/>
      <c r="N22" s="29"/>
      <c r="O22" s="29"/>
      <c r="P22" s="16"/>
      <c r="V22" s="2"/>
      <c r="W22" s="2"/>
      <c r="X22" s="30" t="str">
        <f t="shared" si="2"/>
        <v/>
      </c>
      <c r="Y22" s="31"/>
      <c r="Z22" s="31"/>
      <c r="AA22" s="32">
        <f t="shared" si="3"/>
        <v>0</v>
      </c>
      <c r="AX22" s="5"/>
      <c r="AY22" s="5"/>
      <c r="AZ22" s="5"/>
    </row>
    <row r="23" spans="1:52" s="4" customFormat="1" ht="15" customHeight="1" x14ac:dyDescent="0.2">
      <c r="A23" s="238"/>
      <c r="B23" s="33" t="s">
        <v>20</v>
      </c>
      <c r="C23" s="34">
        <f t="shared" si="0"/>
        <v>0</v>
      </c>
      <c r="D23" s="35"/>
      <c r="E23" s="36"/>
      <c r="F23" s="36"/>
      <c r="G23" s="36"/>
      <c r="H23" s="36"/>
      <c r="I23" s="37"/>
      <c r="J23" s="35"/>
      <c r="K23" s="37"/>
      <c r="L23" s="28" t="str">
        <f t="shared" si="1"/>
        <v/>
      </c>
      <c r="M23" s="29"/>
      <c r="N23" s="29"/>
      <c r="O23" s="29"/>
      <c r="P23" s="16"/>
      <c r="V23" s="2"/>
      <c r="W23" s="2"/>
      <c r="X23" s="30" t="str">
        <f t="shared" si="2"/>
        <v/>
      </c>
      <c r="Y23" s="31"/>
      <c r="Z23" s="31"/>
      <c r="AA23" s="32">
        <f t="shared" si="3"/>
        <v>0</v>
      </c>
      <c r="AX23" s="5"/>
      <c r="AY23" s="5"/>
      <c r="AZ23" s="5"/>
    </row>
    <row r="24" spans="1:52" s="4" customFormat="1" ht="15" customHeight="1" x14ac:dyDescent="0.2">
      <c r="A24" s="238"/>
      <c r="B24" s="33" t="s">
        <v>21</v>
      </c>
      <c r="C24" s="34">
        <f t="shared" si="0"/>
        <v>0</v>
      </c>
      <c r="D24" s="35"/>
      <c r="E24" s="36"/>
      <c r="F24" s="36"/>
      <c r="G24" s="36"/>
      <c r="H24" s="36"/>
      <c r="I24" s="37"/>
      <c r="J24" s="35"/>
      <c r="K24" s="37"/>
      <c r="L24" s="28" t="str">
        <f t="shared" si="1"/>
        <v/>
      </c>
      <c r="M24" s="29"/>
      <c r="N24" s="29"/>
      <c r="O24" s="29"/>
      <c r="P24" s="16"/>
      <c r="V24" s="2"/>
      <c r="W24" s="2"/>
      <c r="X24" s="30" t="str">
        <f t="shared" si="2"/>
        <v/>
      </c>
      <c r="Y24" s="31"/>
      <c r="Z24" s="31"/>
      <c r="AA24" s="32">
        <f t="shared" si="3"/>
        <v>0</v>
      </c>
      <c r="AX24" s="5"/>
      <c r="AY24" s="5"/>
      <c r="AZ24" s="5"/>
    </row>
    <row r="25" spans="1:52" s="4" customFormat="1" ht="15" customHeight="1" x14ac:dyDescent="0.2">
      <c r="A25" s="238"/>
      <c r="B25" s="33" t="s">
        <v>22</v>
      </c>
      <c r="C25" s="34">
        <f t="shared" si="0"/>
        <v>0</v>
      </c>
      <c r="D25" s="35"/>
      <c r="E25" s="36"/>
      <c r="F25" s="36"/>
      <c r="G25" s="36"/>
      <c r="H25" s="36"/>
      <c r="I25" s="37"/>
      <c r="J25" s="35"/>
      <c r="K25" s="37"/>
      <c r="L25" s="28" t="str">
        <f t="shared" si="1"/>
        <v/>
      </c>
      <c r="M25" s="29"/>
      <c r="N25" s="29"/>
      <c r="O25" s="29"/>
      <c r="P25" s="16"/>
      <c r="V25" s="2"/>
      <c r="W25" s="2"/>
      <c r="X25" s="30" t="str">
        <f t="shared" si="2"/>
        <v/>
      </c>
      <c r="Y25" s="31"/>
      <c r="Z25" s="31"/>
      <c r="AA25" s="32">
        <f t="shared" si="3"/>
        <v>0</v>
      </c>
      <c r="AX25" s="5"/>
      <c r="AY25" s="5"/>
      <c r="AZ25" s="5"/>
    </row>
    <row r="26" spans="1:52" s="4" customFormat="1" ht="15" customHeight="1" x14ac:dyDescent="0.2">
      <c r="A26" s="238"/>
      <c r="B26" s="33" t="s">
        <v>23</v>
      </c>
      <c r="C26" s="34">
        <f t="shared" si="0"/>
        <v>0</v>
      </c>
      <c r="D26" s="35"/>
      <c r="E26" s="36"/>
      <c r="F26" s="36"/>
      <c r="G26" s="36"/>
      <c r="H26" s="36"/>
      <c r="I26" s="37"/>
      <c r="J26" s="35"/>
      <c r="K26" s="37"/>
      <c r="L26" s="28" t="str">
        <f t="shared" si="1"/>
        <v/>
      </c>
      <c r="M26" s="29"/>
      <c r="N26" s="29"/>
      <c r="O26" s="29"/>
      <c r="P26" s="16"/>
      <c r="V26" s="2"/>
      <c r="W26" s="2"/>
      <c r="X26" s="30" t="str">
        <f t="shared" si="2"/>
        <v/>
      </c>
      <c r="Y26" s="31"/>
      <c r="Z26" s="31"/>
      <c r="AA26" s="32">
        <f t="shared" si="3"/>
        <v>0</v>
      </c>
      <c r="AX26" s="5"/>
      <c r="AY26" s="5"/>
      <c r="AZ26" s="5"/>
    </row>
    <row r="27" spans="1:52" s="4" customFormat="1" ht="15" customHeight="1" x14ac:dyDescent="0.2">
      <c r="A27" s="238"/>
      <c r="B27" s="33" t="s">
        <v>24</v>
      </c>
      <c r="C27" s="34">
        <f t="shared" si="0"/>
        <v>0</v>
      </c>
      <c r="D27" s="35"/>
      <c r="E27" s="36"/>
      <c r="F27" s="36"/>
      <c r="G27" s="36"/>
      <c r="H27" s="36"/>
      <c r="I27" s="37"/>
      <c r="J27" s="35"/>
      <c r="K27" s="37"/>
      <c r="L27" s="28" t="str">
        <f t="shared" si="1"/>
        <v/>
      </c>
      <c r="M27" s="29"/>
      <c r="N27" s="29"/>
      <c r="O27" s="29"/>
      <c r="P27" s="16"/>
      <c r="V27" s="2"/>
      <c r="W27" s="2"/>
      <c r="X27" s="30" t="str">
        <f t="shared" si="2"/>
        <v/>
      </c>
      <c r="Y27" s="31"/>
      <c r="Z27" s="31"/>
      <c r="AA27" s="32">
        <f t="shared" si="3"/>
        <v>0</v>
      </c>
      <c r="AX27" s="5"/>
      <c r="AY27" s="5"/>
      <c r="AZ27" s="5"/>
    </row>
    <row r="28" spans="1:52" s="4" customFormat="1" ht="15" customHeight="1" x14ac:dyDescent="0.2">
      <c r="A28" s="238"/>
      <c r="B28" s="33" t="s">
        <v>25</v>
      </c>
      <c r="C28" s="34">
        <f t="shared" si="0"/>
        <v>0</v>
      </c>
      <c r="D28" s="35"/>
      <c r="E28" s="36"/>
      <c r="F28" s="36"/>
      <c r="G28" s="36"/>
      <c r="H28" s="36"/>
      <c r="I28" s="37"/>
      <c r="J28" s="35"/>
      <c r="K28" s="37"/>
      <c r="L28" s="28" t="str">
        <f t="shared" si="1"/>
        <v/>
      </c>
      <c r="M28" s="29"/>
      <c r="N28" s="29"/>
      <c r="O28" s="29"/>
      <c r="P28" s="16"/>
      <c r="V28" s="2"/>
      <c r="W28" s="2"/>
      <c r="X28" s="30" t="str">
        <f t="shared" si="2"/>
        <v/>
      </c>
      <c r="Y28" s="31"/>
      <c r="Z28" s="31"/>
      <c r="AA28" s="32">
        <f t="shared" si="3"/>
        <v>0</v>
      </c>
      <c r="AX28" s="5"/>
      <c r="AY28" s="5"/>
      <c r="AZ28" s="5"/>
    </row>
    <row r="29" spans="1:52" s="4" customFormat="1" ht="15" customHeight="1" x14ac:dyDescent="0.2">
      <c r="A29" s="238"/>
      <c r="B29" s="41" t="s">
        <v>26</v>
      </c>
      <c r="C29" s="34">
        <f t="shared" si="0"/>
        <v>0</v>
      </c>
      <c r="D29" s="38"/>
      <c r="E29" s="39"/>
      <c r="F29" s="39"/>
      <c r="G29" s="39"/>
      <c r="H29" s="39"/>
      <c r="I29" s="40"/>
      <c r="J29" s="38"/>
      <c r="K29" s="40"/>
      <c r="L29" s="28" t="str">
        <f t="shared" si="1"/>
        <v/>
      </c>
      <c r="M29" s="29"/>
      <c r="N29" s="29"/>
      <c r="O29" s="29"/>
      <c r="P29" s="16"/>
      <c r="V29" s="2"/>
      <c r="W29" s="2"/>
      <c r="X29" s="30" t="str">
        <f t="shared" si="2"/>
        <v/>
      </c>
      <c r="Y29" s="31"/>
      <c r="Z29" s="31"/>
      <c r="AA29" s="32">
        <f t="shared" si="3"/>
        <v>0</v>
      </c>
      <c r="AX29" s="5"/>
      <c r="AY29" s="5"/>
      <c r="AZ29" s="5"/>
    </row>
    <row r="30" spans="1:52" s="4" customFormat="1" ht="15" customHeight="1" x14ac:dyDescent="0.2">
      <c r="A30" s="238"/>
      <c r="B30" s="33" t="s">
        <v>27</v>
      </c>
      <c r="C30" s="34">
        <f t="shared" si="0"/>
        <v>0</v>
      </c>
      <c r="D30" s="35"/>
      <c r="E30" s="36"/>
      <c r="F30" s="36"/>
      <c r="G30" s="36"/>
      <c r="H30" s="36"/>
      <c r="I30" s="37"/>
      <c r="J30" s="35"/>
      <c r="K30" s="40"/>
      <c r="L30" s="28" t="str">
        <f t="shared" si="1"/>
        <v/>
      </c>
      <c r="M30" s="29"/>
      <c r="N30" s="29"/>
      <c r="O30" s="29"/>
      <c r="P30" s="16"/>
      <c r="V30" s="2"/>
      <c r="W30" s="2"/>
      <c r="X30" s="30" t="str">
        <f t="shared" si="2"/>
        <v/>
      </c>
      <c r="Y30" s="31"/>
      <c r="Z30" s="31"/>
      <c r="AA30" s="32">
        <f t="shared" si="3"/>
        <v>0</v>
      </c>
      <c r="AX30" s="5"/>
      <c r="AY30" s="5"/>
      <c r="AZ30" s="5"/>
    </row>
    <row r="31" spans="1:52" s="4" customFormat="1" ht="15" customHeight="1" x14ac:dyDescent="0.2">
      <c r="A31" s="246"/>
      <c r="B31" s="42" t="s">
        <v>28</v>
      </c>
      <c r="C31" s="43">
        <f t="shared" si="0"/>
        <v>0</v>
      </c>
      <c r="D31" s="50"/>
      <c r="E31" s="51"/>
      <c r="F31" s="51"/>
      <c r="G31" s="51"/>
      <c r="H31" s="51"/>
      <c r="I31" s="52"/>
      <c r="J31" s="50"/>
      <c r="K31" s="46"/>
      <c r="L31" s="28" t="str">
        <f t="shared" si="1"/>
        <v/>
      </c>
      <c r="M31" s="29"/>
      <c r="N31" s="29"/>
      <c r="O31" s="29"/>
      <c r="P31" s="16"/>
      <c r="V31" s="2"/>
      <c r="W31" s="2"/>
      <c r="X31" s="30" t="str">
        <f t="shared" si="2"/>
        <v/>
      </c>
      <c r="Y31" s="31"/>
      <c r="Z31" s="31"/>
      <c r="AA31" s="32">
        <f t="shared" si="3"/>
        <v>0</v>
      </c>
      <c r="AX31" s="5"/>
      <c r="AY31" s="5"/>
      <c r="AZ31" s="5"/>
    </row>
    <row r="32" spans="1:52" s="4" customFormat="1" ht="15" customHeight="1" x14ac:dyDescent="0.2">
      <c r="A32" s="237" t="s">
        <v>30</v>
      </c>
      <c r="B32" s="23" t="s">
        <v>19</v>
      </c>
      <c r="C32" s="24">
        <f t="shared" si="0"/>
        <v>0</v>
      </c>
      <c r="D32" s="47"/>
      <c r="E32" s="48"/>
      <c r="F32" s="48"/>
      <c r="G32" s="48"/>
      <c r="H32" s="48"/>
      <c r="I32" s="49"/>
      <c r="J32" s="47"/>
      <c r="K32" s="49"/>
      <c r="L32" s="28" t="str">
        <f t="shared" si="1"/>
        <v/>
      </c>
      <c r="M32" s="29"/>
      <c r="N32" s="29"/>
      <c r="O32" s="29"/>
      <c r="P32" s="16"/>
      <c r="V32" s="2"/>
      <c r="W32" s="2"/>
      <c r="X32" s="30" t="str">
        <f t="shared" si="2"/>
        <v/>
      </c>
      <c r="Y32" s="31"/>
      <c r="Z32" s="31"/>
      <c r="AA32" s="32">
        <f t="shared" si="3"/>
        <v>0</v>
      </c>
      <c r="AX32" s="5"/>
      <c r="AY32" s="5"/>
      <c r="AZ32" s="5"/>
    </row>
    <row r="33" spans="1:52" s="4" customFormat="1" ht="15" customHeight="1" x14ac:dyDescent="0.2">
      <c r="A33" s="238"/>
      <c r="B33" s="33" t="s">
        <v>20</v>
      </c>
      <c r="C33" s="34">
        <f t="shared" si="0"/>
        <v>0</v>
      </c>
      <c r="D33" s="35"/>
      <c r="E33" s="36"/>
      <c r="F33" s="36"/>
      <c r="G33" s="36"/>
      <c r="H33" s="36"/>
      <c r="I33" s="37"/>
      <c r="J33" s="35"/>
      <c r="K33" s="37"/>
      <c r="L33" s="28" t="str">
        <f t="shared" si="1"/>
        <v/>
      </c>
      <c r="M33" s="29"/>
      <c r="N33" s="29"/>
      <c r="O33" s="29"/>
      <c r="P33" s="16"/>
      <c r="V33" s="2"/>
      <c r="W33" s="2"/>
      <c r="X33" s="30" t="str">
        <f t="shared" si="2"/>
        <v/>
      </c>
      <c r="Y33" s="31"/>
      <c r="Z33" s="31"/>
      <c r="AA33" s="32">
        <f t="shared" si="3"/>
        <v>0</v>
      </c>
      <c r="AX33" s="5"/>
      <c r="AY33" s="5"/>
      <c r="AZ33" s="5"/>
    </row>
    <row r="34" spans="1:52" s="4" customFormat="1" ht="15" customHeight="1" x14ac:dyDescent="0.2">
      <c r="A34" s="238"/>
      <c r="B34" s="33" t="s">
        <v>21</v>
      </c>
      <c r="C34" s="34">
        <f t="shared" si="0"/>
        <v>0</v>
      </c>
      <c r="D34" s="35"/>
      <c r="E34" s="36"/>
      <c r="F34" s="36"/>
      <c r="G34" s="36"/>
      <c r="H34" s="36"/>
      <c r="I34" s="37"/>
      <c r="J34" s="35"/>
      <c r="K34" s="37"/>
      <c r="L34" s="28" t="str">
        <f t="shared" si="1"/>
        <v/>
      </c>
      <c r="M34" s="29"/>
      <c r="N34" s="29"/>
      <c r="O34" s="29"/>
      <c r="P34" s="16"/>
      <c r="V34" s="2"/>
      <c r="W34" s="2"/>
      <c r="X34" s="30" t="str">
        <f t="shared" si="2"/>
        <v/>
      </c>
      <c r="Y34" s="31"/>
      <c r="Z34" s="31"/>
      <c r="AA34" s="32">
        <f t="shared" si="3"/>
        <v>0</v>
      </c>
      <c r="AX34" s="5"/>
      <c r="AY34" s="5"/>
      <c r="AZ34" s="5"/>
    </row>
    <row r="35" spans="1:52" s="4" customFormat="1" ht="15" customHeight="1" x14ac:dyDescent="0.2">
      <c r="A35" s="238"/>
      <c r="B35" s="33" t="s">
        <v>22</v>
      </c>
      <c r="C35" s="34">
        <f t="shared" si="0"/>
        <v>0</v>
      </c>
      <c r="D35" s="35"/>
      <c r="E35" s="36"/>
      <c r="F35" s="36"/>
      <c r="G35" s="36"/>
      <c r="H35" s="36"/>
      <c r="I35" s="37"/>
      <c r="J35" s="35"/>
      <c r="K35" s="37"/>
      <c r="L35" s="28" t="str">
        <f t="shared" si="1"/>
        <v/>
      </c>
      <c r="M35" s="29"/>
      <c r="N35" s="29"/>
      <c r="O35" s="29"/>
      <c r="P35" s="16"/>
      <c r="V35" s="2"/>
      <c r="W35" s="2"/>
      <c r="X35" s="30" t="str">
        <f t="shared" si="2"/>
        <v/>
      </c>
      <c r="Y35" s="31"/>
      <c r="Z35" s="31"/>
      <c r="AA35" s="32">
        <f t="shared" si="3"/>
        <v>0</v>
      </c>
      <c r="AX35" s="5"/>
      <c r="AY35" s="5"/>
      <c r="AZ35" s="5"/>
    </row>
    <row r="36" spans="1:52" s="4" customFormat="1" ht="15" customHeight="1" x14ac:dyDescent="0.2">
      <c r="A36" s="238"/>
      <c r="B36" s="33" t="s">
        <v>23</v>
      </c>
      <c r="C36" s="34">
        <f t="shared" si="0"/>
        <v>0</v>
      </c>
      <c r="D36" s="35"/>
      <c r="E36" s="36"/>
      <c r="F36" s="36"/>
      <c r="G36" s="36"/>
      <c r="H36" s="36"/>
      <c r="I36" s="37"/>
      <c r="J36" s="35"/>
      <c r="K36" s="37"/>
      <c r="L36" s="28" t="str">
        <f t="shared" si="1"/>
        <v/>
      </c>
      <c r="M36" s="29"/>
      <c r="N36" s="29"/>
      <c r="O36" s="29"/>
      <c r="P36" s="16"/>
      <c r="V36" s="2"/>
      <c r="W36" s="2"/>
      <c r="X36" s="30" t="str">
        <f t="shared" si="2"/>
        <v/>
      </c>
      <c r="Y36" s="31"/>
      <c r="Z36" s="31"/>
      <c r="AA36" s="32">
        <f t="shared" si="3"/>
        <v>0</v>
      </c>
      <c r="AX36" s="5"/>
      <c r="AY36" s="5"/>
      <c r="AZ36" s="5"/>
    </row>
    <row r="37" spans="1:52" s="4" customFormat="1" ht="15" customHeight="1" x14ac:dyDescent="0.2">
      <c r="A37" s="238"/>
      <c r="B37" s="33" t="s">
        <v>24</v>
      </c>
      <c r="C37" s="34">
        <f t="shared" si="0"/>
        <v>0</v>
      </c>
      <c r="D37" s="35"/>
      <c r="E37" s="36"/>
      <c r="F37" s="36"/>
      <c r="G37" s="36"/>
      <c r="H37" s="36"/>
      <c r="I37" s="37"/>
      <c r="J37" s="35"/>
      <c r="K37" s="37"/>
      <c r="L37" s="28" t="str">
        <f t="shared" si="1"/>
        <v/>
      </c>
      <c r="M37" s="29"/>
      <c r="N37" s="29"/>
      <c r="O37" s="29"/>
      <c r="P37" s="16"/>
      <c r="V37" s="2"/>
      <c r="W37" s="2"/>
      <c r="X37" s="30" t="str">
        <f t="shared" si="2"/>
        <v/>
      </c>
      <c r="Y37" s="31"/>
      <c r="Z37" s="31"/>
      <c r="AA37" s="32">
        <f t="shared" si="3"/>
        <v>0</v>
      </c>
      <c r="AX37" s="5"/>
      <c r="AY37" s="5"/>
      <c r="AZ37" s="5"/>
    </row>
    <row r="38" spans="1:52" s="4" customFormat="1" ht="15" customHeight="1" x14ac:dyDescent="0.2">
      <c r="A38" s="238"/>
      <c r="B38" s="33" t="s">
        <v>25</v>
      </c>
      <c r="C38" s="34">
        <f t="shared" si="0"/>
        <v>0</v>
      </c>
      <c r="D38" s="35"/>
      <c r="E38" s="36"/>
      <c r="F38" s="36"/>
      <c r="G38" s="36"/>
      <c r="H38" s="36"/>
      <c r="I38" s="37"/>
      <c r="J38" s="35"/>
      <c r="K38" s="37"/>
      <c r="L38" s="28" t="str">
        <f t="shared" si="1"/>
        <v/>
      </c>
      <c r="M38" s="29"/>
      <c r="N38" s="29"/>
      <c r="O38" s="29"/>
      <c r="P38" s="16"/>
      <c r="V38" s="2"/>
      <c r="W38" s="2"/>
      <c r="X38" s="30" t="str">
        <f t="shared" si="2"/>
        <v/>
      </c>
      <c r="Y38" s="31"/>
      <c r="Z38" s="31"/>
      <c r="AA38" s="32">
        <f t="shared" si="3"/>
        <v>0</v>
      </c>
      <c r="AX38" s="5"/>
      <c r="AY38" s="5"/>
      <c r="AZ38" s="5"/>
    </row>
    <row r="39" spans="1:52" s="4" customFormat="1" ht="15" customHeight="1" x14ac:dyDescent="0.2">
      <c r="A39" s="238"/>
      <c r="B39" s="41" t="s">
        <v>26</v>
      </c>
      <c r="C39" s="34">
        <f t="shared" si="0"/>
        <v>0</v>
      </c>
      <c r="D39" s="38"/>
      <c r="E39" s="39"/>
      <c r="F39" s="39"/>
      <c r="G39" s="39"/>
      <c r="H39" s="39"/>
      <c r="I39" s="40"/>
      <c r="J39" s="38"/>
      <c r="K39" s="40"/>
      <c r="L39" s="28" t="str">
        <f t="shared" si="1"/>
        <v/>
      </c>
      <c r="M39" s="29"/>
      <c r="N39" s="29"/>
      <c r="O39" s="29"/>
      <c r="P39" s="16"/>
      <c r="V39" s="2"/>
      <c r="W39" s="2"/>
      <c r="X39" s="30" t="str">
        <f t="shared" si="2"/>
        <v/>
      </c>
      <c r="Y39" s="31"/>
      <c r="Z39" s="31"/>
      <c r="AA39" s="32">
        <f t="shared" si="3"/>
        <v>0</v>
      </c>
      <c r="AX39" s="5"/>
      <c r="AY39" s="5"/>
      <c r="AZ39" s="5"/>
    </row>
    <row r="40" spans="1:52" s="4" customFormat="1" ht="15" customHeight="1" x14ac:dyDescent="0.2">
      <c r="A40" s="238"/>
      <c r="B40" s="33" t="s">
        <v>27</v>
      </c>
      <c r="C40" s="34">
        <f t="shared" si="0"/>
        <v>0</v>
      </c>
      <c r="D40" s="35"/>
      <c r="E40" s="36"/>
      <c r="F40" s="36"/>
      <c r="G40" s="36"/>
      <c r="H40" s="36"/>
      <c r="I40" s="37"/>
      <c r="J40" s="35"/>
      <c r="K40" s="40"/>
      <c r="L40" s="28" t="str">
        <f t="shared" si="1"/>
        <v/>
      </c>
      <c r="M40" s="29"/>
      <c r="N40" s="29"/>
      <c r="O40" s="29"/>
      <c r="P40" s="16"/>
      <c r="V40" s="2"/>
      <c r="W40" s="2"/>
      <c r="X40" s="30" t="str">
        <f t="shared" si="2"/>
        <v/>
      </c>
      <c r="Y40" s="31"/>
      <c r="Z40" s="31"/>
      <c r="AA40" s="32">
        <f t="shared" si="3"/>
        <v>0</v>
      </c>
      <c r="AX40" s="5"/>
      <c r="AY40" s="5"/>
      <c r="AZ40" s="5"/>
    </row>
    <row r="41" spans="1:52" s="4" customFormat="1" ht="15" customHeight="1" x14ac:dyDescent="0.2">
      <c r="A41" s="246"/>
      <c r="B41" s="42" t="s">
        <v>28</v>
      </c>
      <c r="C41" s="43">
        <f t="shared" si="0"/>
        <v>0</v>
      </c>
      <c r="D41" s="50"/>
      <c r="E41" s="51"/>
      <c r="F41" s="51"/>
      <c r="G41" s="51"/>
      <c r="H41" s="51"/>
      <c r="I41" s="52"/>
      <c r="J41" s="50"/>
      <c r="K41" s="46"/>
      <c r="L41" s="28" t="str">
        <f t="shared" si="1"/>
        <v/>
      </c>
      <c r="M41" s="29"/>
      <c r="N41" s="29"/>
      <c r="O41" s="29"/>
      <c r="P41" s="16"/>
      <c r="V41" s="2"/>
      <c r="W41" s="2"/>
      <c r="X41" s="30" t="str">
        <f t="shared" si="2"/>
        <v/>
      </c>
      <c r="Y41" s="31"/>
      <c r="Z41" s="31"/>
      <c r="AA41" s="32">
        <f t="shared" si="3"/>
        <v>0</v>
      </c>
      <c r="AX41" s="5"/>
      <c r="AY41" s="5"/>
      <c r="AZ41" s="5"/>
    </row>
    <row r="42" spans="1:52" s="4" customFormat="1" ht="15" customHeight="1" x14ac:dyDescent="0.2">
      <c r="A42" s="237" t="s">
        <v>31</v>
      </c>
      <c r="B42" s="23" t="s">
        <v>19</v>
      </c>
      <c r="C42" s="24">
        <f t="shared" si="0"/>
        <v>0</v>
      </c>
      <c r="D42" s="47"/>
      <c r="E42" s="48"/>
      <c r="F42" s="48"/>
      <c r="G42" s="48"/>
      <c r="H42" s="48"/>
      <c r="I42" s="49"/>
      <c r="J42" s="47"/>
      <c r="K42" s="49"/>
      <c r="L42" s="28" t="str">
        <f t="shared" si="1"/>
        <v/>
      </c>
      <c r="M42" s="29"/>
      <c r="N42" s="29"/>
      <c r="O42" s="29"/>
      <c r="P42" s="16"/>
      <c r="V42" s="2"/>
      <c r="W42" s="2"/>
      <c r="X42" s="30" t="str">
        <f t="shared" si="2"/>
        <v/>
      </c>
      <c r="Y42" s="31"/>
      <c r="Z42" s="31"/>
      <c r="AA42" s="32">
        <f t="shared" si="3"/>
        <v>0</v>
      </c>
      <c r="AX42" s="5"/>
      <c r="AY42" s="5"/>
      <c r="AZ42" s="5"/>
    </row>
    <row r="43" spans="1:52" s="4" customFormat="1" ht="15" customHeight="1" x14ac:dyDescent="0.2">
      <c r="A43" s="238"/>
      <c r="B43" s="33" t="s">
        <v>20</v>
      </c>
      <c r="C43" s="34">
        <f t="shared" si="0"/>
        <v>0</v>
      </c>
      <c r="D43" s="35"/>
      <c r="E43" s="36"/>
      <c r="F43" s="36"/>
      <c r="G43" s="36"/>
      <c r="H43" s="36"/>
      <c r="I43" s="37"/>
      <c r="J43" s="35"/>
      <c r="K43" s="37"/>
      <c r="L43" s="28" t="str">
        <f t="shared" si="1"/>
        <v/>
      </c>
      <c r="M43" s="29"/>
      <c r="N43" s="29"/>
      <c r="O43" s="29"/>
      <c r="P43" s="16"/>
      <c r="V43" s="2"/>
      <c r="W43" s="2"/>
      <c r="X43" s="30" t="str">
        <f t="shared" si="2"/>
        <v/>
      </c>
      <c r="Y43" s="31"/>
      <c r="Z43" s="31"/>
      <c r="AA43" s="32">
        <f t="shared" si="3"/>
        <v>0</v>
      </c>
      <c r="AX43" s="5"/>
      <c r="AY43" s="5"/>
      <c r="AZ43" s="5"/>
    </row>
    <row r="44" spans="1:52" s="4" customFormat="1" ht="15" customHeight="1" x14ac:dyDescent="0.2">
      <c r="A44" s="238"/>
      <c r="B44" s="33" t="s">
        <v>21</v>
      </c>
      <c r="C44" s="34">
        <f t="shared" si="0"/>
        <v>4</v>
      </c>
      <c r="D44" s="35"/>
      <c r="E44" s="36"/>
      <c r="F44" s="36"/>
      <c r="G44" s="36"/>
      <c r="H44" s="36">
        <v>4</v>
      </c>
      <c r="I44" s="37"/>
      <c r="J44" s="35">
        <v>1</v>
      </c>
      <c r="K44" s="37">
        <v>3</v>
      </c>
      <c r="L44" s="28" t="str">
        <f t="shared" si="1"/>
        <v/>
      </c>
      <c r="M44" s="29"/>
      <c r="N44" s="29"/>
      <c r="O44" s="29"/>
      <c r="P44" s="16"/>
      <c r="V44" s="2"/>
      <c r="W44" s="2"/>
      <c r="X44" s="30" t="str">
        <f t="shared" si="2"/>
        <v/>
      </c>
      <c r="Y44" s="31"/>
      <c r="Z44" s="31"/>
      <c r="AA44" s="32">
        <f t="shared" si="3"/>
        <v>0</v>
      </c>
      <c r="AX44" s="5"/>
      <c r="AY44" s="5"/>
      <c r="AZ44" s="5"/>
    </row>
    <row r="45" spans="1:52" s="4" customFormat="1" ht="15" customHeight="1" x14ac:dyDescent="0.2">
      <c r="A45" s="238"/>
      <c r="B45" s="33" t="s">
        <v>23</v>
      </c>
      <c r="C45" s="34">
        <f t="shared" si="0"/>
        <v>0</v>
      </c>
      <c r="D45" s="35"/>
      <c r="E45" s="36"/>
      <c r="F45" s="36"/>
      <c r="G45" s="36"/>
      <c r="H45" s="36"/>
      <c r="I45" s="37"/>
      <c r="J45" s="35"/>
      <c r="K45" s="37"/>
      <c r="L45" s="28" t="str">
        <f t="shared" si="1"/>
        <v/>
      </c>
      <c r="M45" s="29"/>
      <c r="N45" s="29"/>
      <c r="O45" s="29"/>
      <c r="P45" s="16"/>
      <c r="V45" s="2"/>
      <c r="W45" s="2"/>
      <c r="X45" s="30" t="str">
        <f t="shared" si="2"/>
        <v/>
      </c>
      <c r="Y45" s="31"/>
      <c r="Z45" s="31"/>
      <c r="AA45" s="32">
        <f t="shared" si="3"/>
        <v>0</v>
      </c>
      <c r="AX45" s="5"/>
      <c r="AY45" s="5"/>
      <c r="AZ45" s="5"/>
    </row>
    <row r="46" spans="1:52" s="4" customFormat="1" ht="15" customHeight="1" x14ac:dyDescent="0.2">
      <c r="A46" s="238"/>
      <c r="B46" s="33" t="s">
        <v>24</v>
      </c>
      <c r="C46" s="34">
        <f t="shared" si="0"/>
        <v>0</v>
      </c>
      <c r="D46" s="35"/>
      <c r="E46" s="36"/>
      <c r="F46" s="36"/>
      <c r="G46" s="36"/>
      <c r="H46" s="36"/>
      <c r="I46" s="37"/>
      <c r="J46" s="35"/>
      <c r="K46" s="37"/>
      <c r="L46" s="28" t="str">
        <f t="shared" si="1"/>
        <v/>
      </c>
      <c r="M46" s="29"/>
      <c r="N46" s="29"/>
      <c r="O46" s="29"/>
      <c r="P46" s="16"/>
      <c r="V46" s="2"/>
      <c r="W46" s="2"/>
      <c r="X46" s="30" t="str">
        <f t="shared" si="2"/>
        <v/>
      </c>
      <c r="Y46" s="31"/>
      <c r="Z46" s="31"/>
      <c r="AA46" s="32">
        <f t="shared" si="3"/>
        <v>0</v>
      </c>
      <c r="AX46" s="5"/>
      <c r="AY46" s="5"/>
      <c r="AZ46" s="5"/>
    </row>
    <row r="47" spans="1:52" s="4" customFormat="1" ht="15" customHeight="1" x14ac:dyDescent="0.2">
      <c r="A47" s="238"/>
      <c r="B47" s="33" t="s">
        <v>27</v>
      </c>
      <c r="C47" s="43">
        <f t="shared" si="0"/>
        <v>0</v>
      </c>
      <c r="D47" s="38"/>
      <c r="E47" s="39"/>
      <c r="F47" s="39"/>
      <c r="G47" s="39"/>
      <c r="H47" s="39"/>
      <c r="I47" s="40"/>
      <c r="J47" s="38"/>
      <c r="K47" s="40"/>
      <c r="L47" s="28" t="str">
        <f t="shared" si="1"/>
        <v/>
      </c>
      <c r="M47" s="29"/>
      <c r="N47" s="29"/>
      <c r="O47" s="29"/>
      <c r="P47" s="16"/>
      <c r="V47" s="2"/>
      <c r="W47" s="2"/>
      <c r="X47" s="30" t="str">
        <f t="shared" si="2"/>
        <v/>
      </c>
      <c r="Y47" s="31"/>
      <c r="Z47" s="31"/>
      <c r="AA47" s="32">
        <f t="shared" si="3"/>
        <v>0</v>
      </c>
      <c r="AX47" s="5"/>
      <c r="AY47" s="5"/>
      <c r="AZ47" s="5"/>
    </row>
    <row r="48" spans="1:52" s="4" customFormat="1" ht="15" customHeight="1" x14ac:dyDescent="0.2">
      <c r="A48" s="237" t="s">
        <v>32</v>
      </c>
      <c r="B48" s="23" t="s">
        <v>19</v>
      </c>
      <c r="C48" s="24">
        <f t="shared" si="0"/>
        <v>0</v>
      </c>
      <c r="D48" s="53"/>
      <c r="E48" s="54"/>
      <c r="F48" s="54"/>
      <c r="G48" s="54"/>
      <c r="H48" s="54"/>
      <c r="I48" s="55"/>
      <c r="J48" s="53"/>
      <c r="K48" s="55"/>
      <c r="L48" s="28" t="str">
        <f t="shared" si="1"/>
        <v/>
      </c>
      <c r="M48" s="29"/>
      <c r="N48" s="29"/>
      <c r="O48" s="29"/>
      <c r="P48" s="16"/>
      <c r="V48" s="2"/>
      <c r="W48" s="2"/>
      <c r="X48" s="30" t="str">
        <f t="shared" si="2"/>
        <v/>
      </c>
      <c r="Y48" s="31"/>
      <c r="Z48" s="31"/>
      <c r="AA48" s="32">
        <f t="shared" si="3"/>
        <v>0</v>
      </c>
      <c r="AX48" s="5"/>
      <c r="AY48" s="5"/>
      <c r="AZ48" s="5"/>
    </row>
    <row r="49" spans="1:52" s="4" customFormat="1" ht="15" customHeight="1" x14ac:dyDescent="0.2">
      <c r="A49" s="238"/>
      <c r="B49" s="33" t="s">
        <v>20</v>
      </c>
      <c r="C49" s="34">
        <f t="shared" si="0"/>
        <v>0</v>
      </c>
      <c r="D49" s="35"/>
      <c r="E49" s="36"/>
      <c r="F49" s="36"/>
      <c r="G49" s="36"/>
      <c r="H49" s="36"/>
      <c r="I49" s="37"/>
      <c r="J49" s="35"/>
      <c r="K49" s="37"/>
      <c r="L49" s="28" t="str">
        <f t="shared" si="1"/>
        <v/>
      </c>
      <c r="M49" s="29"/>
      <c r="N49" s="29"/>
      <c r="O49" s="29"/>
      <c r="P49" s="16"/>
      <c r="V49" s="2"/>
      <c r="W49" s="2"/>
      <c r="X49" s="30" t="str">
        <f t="shared" si="2"/>
        <v/>
      </c>
      <c r="Y49" s="31"/>
      <c r="Z49" s="31"/>
      <c r="AA49" s="32">
        <f t="shared" si="3"/>
        <v>0</v>
      </c>
      <c r="AX49" s="5"/>
      <c r="AY49" s="5"/>
      <c r="AZ49" s="5"/>
    </row>
    <row r="50" spans="1:52" s="4" customFormat="1" ht="15" customHeight="1" x14ac:dyDescent="0.2">
      <c r="A50" s="238"/>
      <c r="B50" s="33" t="s">
        <v>21</v>
      </c>
      <c r="C50" s="34">
        <f t="shared" si="0"/>
        <v>1</v>
      </c>
      <c r="D50" s="35"/>
      <c r="E50" s="36"/>
      <c r="F50" s="36"/>
      <c r="G50" s="36"/>
      <c r="H50" s="36">
        <v>1</v>
      </c>
      <c r="I50" s="37"/>
      <c r="J50" s="35"/>
      <c r="K50" s="37">
        <v>1</v>
      </c>
      <c r="L50" s="28" t="str">
        <f t="shared" si="1"/>
        <v/>
      </c>
      <c r="M50" s="29"/>
      <c r="N50" s="29"/>
      <c r="O50" s="29"/>
      <c r="P50" s="16"/>
      <c r="V50" s="2"/>
      <c r="W50" s="2"/>
      <c r="X50" s="30" t="str">
        <f t="shared" si="2"/>
        <v/>
      </c>
      <c r="Y50" s="31"/>
      <c r="Z50" s="31"/>
      <c r="AA50" s="32">
        <f t="shared" si="3"/>
        <v>0</v>
      </c>
      <c r="AX50" s="5"/>
      <c r="AY50" s="5"/>
      <c r="AZ50" s="5"/>
    </row>
    <row r="51" spans="1:52" s="4" customFormat="1" ht="15" customHeight="1" x14ac:dyDescent="0.2">
      <c r="A51" s="238"/>
      <c r="B51" s="33" t="s">
        <v>23</v>
      </c>
      <c r="C51" s="34">
        <f t="shared" si="0"/>
        <v>0</v>
      </c>
      <c r="D51" s="35"/>
      <c r="E51" s="36"/>
      <c r="F51" s="36"/>
      <c r="G51" s="36"/>
      <c r="H51" s="36"/>
      <c r="I51" s="37"/>
      <c r="J51" s="35"/>
      <c r="K51" s="37"/>
      <c r="L51" s="28" t="str">
        <f t="shared" si="1"/>
        <v/>
      </c>
      <c r="M51" s="29"/>
      <c r="N51" s="29"/>
      <c r="O51" s="29"/>
      <c r="P51" s="16"/>
      <c r="V51" s="2"/>
      <c r="W51" s="2"/>
      <c r="X51" s="30" t="str">
        <f t="shared" si="2"/>
        <v/>
      </c>
      <c r="Y51" s="31"/>
      <c r="Z51" s="31"/>
      <c r="AA51" s="32">
        <f t="shared" si="3"/>
        <v>0</v>
      </c>
      <c r="AX51" s="5"/>
      <c r="AY51" s="5"/>
      <c r="AZ51" s="5"/>
    </row>
    <row r="52" spans="1:52" s="4" customFormat="1" ht="15" customHeight="1" x14ac:dyDescent="0.2">
      <c r="A52" s="238"/>
      <c r="B52" s="33" t="s">
        <v>24</v>
      </c>
      <c r="C52" s="34">
        <f t="shared" si="0"/>
        <v>0</v>
      </c>
      <c r="D52" s="35"/>
      <c r="E52" s="36"/>
      <c r="F52" s="36"/>
      <c r="G52" s="36"/>
      <c r="H52" s="36"/>
      <c r="I52" s="37"/>
      <c r="J52" s="35"/>
      <c r="K52" s="37"/>
      <c r="L52" s="28" t="str">
        <f t="shared" si="1"/>
        <v/>
      </c>
      <c r="M52" s="29"/>
      <c r="N52" s="29"/>
      <c r="O52" s="29"/>
      <c r="P52" s="16"/>
      <c r="V52" s="2"/>
      <c r="W52" s="2"/>
      <c r="X52" s="30" t="str">
        <f t="shared" si="2"/>
        <v/>
      </c>
      <c r="Y52" s="31"/>
      <c r="Z52" s="31"/>
      <c r="AA52" s="32">
        <f t="shared" si="3"/>
        <v>0</v>
      </c>
      <c r="AX52" s="5"/>
      <c r="AY52" s="5"/>
      <c r="AZ52" s="5"/>
    </row>
    <row r="53" spans="1:52" s="4" customFormat="1" ht="15" customHeight="1" x14ac:dyDescent="0.2">
      <c r="A53" s="246"/>
      <c r="B53" s="42" t="s">
        <v>27</v>
      </c>
      <c r="C53" s="43">
        <f t="shared" si="0"/>
        <v>0</v>
      </c>
      <c r="D53" s="44"/>
      <c r="E53" s="45"/>
      <c r="F53" s="45"/>
      <c r="G53" s="45"/>
      <c r="H53" s="45"/>
      <c r="I53" s="46"/>
      <c r="J53" s="44"/>
      <c r="K53" s="46"/>
      <c r="L53" s="28" t="str">
        <f t="shared" si="1"/>
        <v/>
      </c>
      <c r="M53" s="29"/>
      <c r="N53" s="29"/>
      <c r="O53" s="29"/>
      <c r="P53" s="16"/>
      <c r="V53" s="2"/>
      <c r="W53" s="2"/>
      <c r="X53" s="30" t="str">
        <f t="shared" si="2"/>
        <v/>
      </c>
      <c r="Y53" s="31"/>
      <c r="Z53" s="31"/>
      <c r="AA53" s="32">
        <f t="shared" si="3"/>
        <v>0</v>
      </c>
      <c r="AX53" s="5"/>
      <c r="AY53" s="5"/>
      <c r="AZ53" s="5"/>
    </row>
    <row r="54" spans="1:52" s="4" customFormat="1" ht="15" customHeight="1" x14ac:dyDescent="0.2">
      <c r="A54" s="237" t="s">
        <v>33</v>
      </c>
      <c r="B54" s="23" t="s">
        <v>34</v>
      </c>
      <c r="C54" s="24">
        <f t="shared" si="0"/>
        <v>0</v>
      </c>
      <c r="D54" s="56"/>
      <c r="E54" s="54"/>
      <c r="F54" s="54"/>
      <c r="G54" s="54"/>
      <c r="H54" s="54"/>
      <c r="I54" s="57"/>
      <c r="J54" s="56"/>
      <c r="K54" s="57"/>
      <c r="L54" s="28" t="str">
        <f t="shared" si="1"/>
        <v/>
      </c>
      <c r="M54" s="29"/>
      <c r="N54" s="29"/>
      <c r="O54" s="29"/>
      <c r="P54" s="16"/>
      <c r="V54" s="2"/>
      <c r="W54" s="2"/>
      <c r="X54" s="31"/>
      <c r="Y54" s="31"/>
      <c r="Z54" s="31"/>
      <c r="AA54" s="31"/>
      <c r="AX54" s="5"/>
      <c r="AY54" s="5"/>
      <c r="AZ54" s="5"/>
    </row>
    <row r="55" spans="1:52" s="4" customFormat="1" ht="15" customHeight="1" x14ac:dyDescent="0.2">
      <c r="A55" s="238"/>
      <c r="B55" s="58" t="s">
        <v>35</v>
      </c>
      <c r="C55" s="59">
        <f t="shared" si="0"/>
        <v>10</v>
      </c>
      <c r="D55" s="60"/>
      <c r="E55" s="36"/>
      <c r="F55" s="36">
        <v>5</v>
      </c>
      <c r="G55" s="36">
        <v>5</v>
      </c>
      <c r="H55" s="36"/>
      <c r="I55" s="61"/>
      <c r="J55" s="62"/>
      <c r="K55" s="61"/>
      <c r="L55" s="28" t="str">
        <f t="shared" si="1"/>
        <v/>
      </c>
      <c r="M55" s="29"/>
      <c r="N55" s="29"/>
      <c r="O55" s="29"/>
      <c r="P55" s="16"/>
      <c r="V55" s="2"/>
      <c r="W55" s="2"/>
      <c r="X55" s="31"/>
      <c r="Y55" s="31"/>
      <c r="Z55" s="31"/>
      <c r="AA55" s="31"/>
      <c r="AX55" s="5"/>
      <c r="AY55" s="5"/>
      <c r="AZ55" s="5"/>
    </row>
    <row r="56" spans="1:52" s="4" customFormat="1" ht="15" customHeight="1" x14ac:dyDescent="0.2">
      <c r="A56" s="238"/>
      <c r="B56" s="58" t="s">
        <v>36</v>
      </c>
      <c r="C56" s="34">
        <f t="shared" si="0"/>
        <v>0</v>
      </c>
      <c r="D56" s="62"/>
      <c r="E56" s="36"/>
      <c r="F56" s="36"/>
      <c r="G56" s="36"/>
      <c r="H56" s="36"/>
      <c r="I56" s="61"/>
      <c r="J56" s="62"/>
      <c r="K56" s="61"/>
      <c r="L56" s="28" t="str">
        <f t="shared" si="1"/>
        <v/>
      </c>
      <c r="M56" s="29"/>
      <c r="N56" s="29"/>
      <c r="O56" s="29"/>
      <c r="P56" s="16"/>
      <c r="V56" s="2"/>
      <c r="W56" s="2"/>
      <c r="X56" s="31"/>
      <c r="Y56" s="31"/>
      <c r="Z56" s="31"/>
      <c r="AA56" s="31"/>
      <c r="AX56" s="5"/>
      <c r="AY56" s="5"/>
      <c r="AZ56" s="5"/>
    </row>
    <row r="57" spans="1:52" s="4" customFormat="1" ht="15" customHeight="1" x14ac:dyDescent="0.2">
      <c r="A57" s="238"/>
      <c r="B57" s="33" t="s">
        <v>37</v>
      </c>
      <c r="C57" s="34">
        <f t="shared" si="0"/>
        <v>0</v>
      </c>
      <c r="D57" s="63"/>
      <c r="E57" s="45"/>
      <c r="F57" s="45"/>
      <c r="G57" s="45"/>
      <c r="H57" s="45"/>
      <c r="I57" s="64"/>
      <c r="J57" s="62"/>
      <c r="K57" s="61"/>
      <c r="L57" s="28" t="str">
        <f t="shared" si="1"/>
        <v/>
      </c>
      <c r="M57" s="29"/>
      <c r="N57" s="29"/>
      <c r="O57" s="29"/>
      <c r="P57" s="16"/>
      <c r="V57" s="2"/>
      <c r="W57" s="2"/>
      <c r="X57" s="31"/>
      <c r="Y57" s="31"/>
      <c r="Z57" s="31"/>
      <c r="AA57" s="31"/>
      <c r="AX57" s="5"/>
      <c r="AY57" s="5"/>
      <c r="AZ57" s="5"/>
    </row>
    <row r="58" spans="1:52" s="4" customFormat="1" ht="15" customHeight="1" x14ac:dyDescent="0.2">
      <c r="A58" s="237" t="s">
        <v>38</v>
      </c>
      <c r="B58" s="23" t="s">
        <v>19</v>
      </c>
      <c r="C58" s="24">
        <f t="shared" si="0"/>
        <v>0</v>
      </c>
      <c r="D58" s="53"/>
      <c r="E58" s="54"/>
      <c r="F58" s="54"/>
      <c r="G58" s="54"/>
      <c r="H58" s="54"/>
      <c r="I58" s="55"/>
      <c r="J58" s="53"/>
      <c r="K58" s="55"/>
      <c r="L58" s="28" t="str">
        <f t="shared" si="1"/>
        <v/>
      </c>
      <c r="M58" s="29"/>
      <c r="N58" s="29"/>
      <c r="O58" s="29"/>
      <c r="P58" s="16"/>
      <c r="V58" s="2"/>
      <c r="W58" s="2"/>
      <c r="X58" s="30" t="str">
        <f t="shared" si="2"/>
        <v/>
      </c>
      <c r="Y58" s="31"/>
      <c r="Z58" s="31"/>
      <c r="AA58" s="32">
        <f t="shared" si="3"/>
        <v>0</v>
      </c>
      <c r="AX58" s="5"/>
      <c r="AY58" s="5"/>
      <c r="AZ58" s="5"/>
    </row>
    <row r="59" spans="1:52" s="4" customFormat="1" ht="15" customHeight="1" x14ac:dyDescent="0.2">
      <c r="A59" s="238"/>
      <c r="B59" s="33" t="s">
        <v>20</v>
      </c>
      <c r="C59" s="34">
        <f t="shared" si="0"/>
        <v>0</v>
      </c>
      <c r="D59" s="35"/>
      <c r="E59" s="36"/>
      <c r="F59" s="36"/>
      <c r="G59" s="36"/>
      <c r="H59" s="36"/>
      <c r="I59" s="37"/>
      <c r="J59" s="35"/>
      <c r="K59" s="37"/>
      <c r="L59" s="28" t="str">
        <f t="shared" si="1"/>
        <v/>
      </c>
      <c r="M59" s="29"/>
      <c r="N59" s="29"/>
      <c r="O59" s="29"/>
      <c r="P59" s="16"/>
      <c r="V59" s="2"/>
      <c r="W59" s="2"/>
      <c r="X59" s="30" t="str">
        <f t="shared" si="2"/>
        <v/>
      </c>
      <c r="Y59" s="31"/>
      <c r="Z59" s="31"/>
      <c r="AA59" s="32">
        <f t="shared" si="3"/>
        <v>0</v>
      </c>
      <c r="AX59" s="5"/>
      <c r="AY59" s="5"/>
      <c r="AZ59" s="5"/>
    </row>
    <row r="60" spans="1:52" s="4" customFormat="1" ht="15" customHeight="1" x14ac:dyDescent="0.2">
      <c r="A60" s="238"/>
      <c r="B60" s="33" t="s">
        <v>21</v>
      </c>
      <c r="C60" s="34">
        <f t="shared" si="0"/>
        <v>0</v>
      </c>
      <c r="D60" s="35"/>
      <c r="E60" s="36"/>
      <c r="F60" s="36"/>
      <c r="G60" s="36"/>
      <c r="H60" s="36"/>
      <c r="I60" s="37"/>
      <c r="J60" s="35"/>
      <c r="K60" s="37"/>
      <c r="L60" s="28" t="str">
        <f t="shared" si="1"/>
        <v/>
      </c>
      <c r="M60" s="29"/>
      <c r="N60" s="29"/>
      <c r="O60" s="29"/>
      <c r="P60" s="16"/>
      <c r="V60" s="2"/>
      <c r="W60" s="2"/>
      <c r="X60" s="30" t="str">
        <f t="shared" si="2"/>
        <v/>
      </c>
      <c r="Y60" s="31"/>
      <c r="Z60" s="31"/>
      <c r="AA60" s="32">
        <f t="shared" si="3"/>
        <v>0</v>
      </c>
      <c r="AX60" s="5"/>
      <c r="AY60" s="5"/>
      <c r="AZ60" s="5"/>
    </row>
    <row r="61" spans="1:52" s="4" customFormat="1" ht="15" customHeight="1" x14ac:dyDescent="0.2">
      <c r="A61" s="238"/>
      <c r="B61" s="33" t="s">
        <v>23</v>
      </c>
      <c r="C61" s="34">
        <f t="shared" si="0"/>
        <v>0</v>
      </c>
      <c r="D61" s="35"/>
      <c r="E61" s="36"/>
      <c r="F61" s="36"/>
      <c r="G61" s="36"/>
      <c r="H61" s="36"/>
      <c r="I61" s="37"/>
      <c r="J61" s="35"/>
      <c r="K61" s="37"/>
      <c r="L61" s="28" t="str">
        <f t="shared" si="1"/>
        <v/>
      </c>
      <c r="M61" s="29"/>
      <c r="N61" s="29"/>
      <c r="O61" s="29"/>
      <c r="P61" s="16"/>
      <c r="V61" s="2"/>
      <c r="W61" s="2"/>
      <c r="X61" s="30" t="str">
        <f t="shared" si="2"/>
        <v/>
      </c>
      <c r="Y61" s="31"/>
      <c r="Z61" s="31"/>
      <c r="AA61" s="32">
        <f t="shared" si="3"/>
        <v>0</v>
      </c>
      <c r="AX61" s="5"/>
      <c r="AY61" s="5"/>
      <c r="AZ61" s="5"/>
    </row>
    <row r="62" spans="1:52" s="4" customFormat="1" ht="15" customHeight="1" x14ac:dyDescent="0.2">
      <c r="A62" s="238"/>
      <c r="B62" s="33" t="s">
        <v>24</v>
      </c>
      <c r="C62" s="34">
        <f t="shared" si="0"/>
        <v>0</v>
      </c>
      <c r="D62" s="35"/>
      <c r="E62" s="36"/>
      <c r="F62" s="36"/>
      <c r="G62" s="36"/>
      <c r="H62" s="36"/>
      <c r="I62" s="37"/>
      <c r="J62" s="35"/>
      <c r="K62" s="37"/>
      <c r="L62" s="28" t="str">
        <f t="shared" si="1"/>
        <v/>
      </c>
      <c r="M62" s="29"/>
      <c r="N62" s="29"/>
      <c r="O62" s="29"/>
      <c r="P62" s="16"/>
      <c r="V62" s="2"/>
      <c r="W62" s="2"/>
      <c r="X62" s="30" t="str">
        <f t="shared" si="2"/>
        <v/>
      </c>
      <c r="Y62" s="31"/>
      <c r="Z62" s="31"/>
      <c r="AA62" s="32">
        <f t="shared" si="3"/>
        <v>0</v>
      </c>
      <c r="AX62" s="5"/>
      <c r="AY62" s="5"/>
      <c r="AZ62" s="5"/>
    </row>
    <row r="63" spans="1:52" s="4" customFormat="1" ht="15" customHeight="1" x14ac:dyDescent="0.2">
      <c r="A63" s="238"/>
      <c r="B63" s="33" t="s">
        <v>26</v>
      </c>
      <c r="C63" s="34">
        <f t="shared" si="0"/>
        <v>0</v>
      </c>
      <c r="D63" s="38"/>
      <c r="E63" s="39"/>
      <c r="F63" s="39"/>
      <c r="G63" s="39"/>
      <c r="H63" s="39"/>
      <c r="I63" s="40"/>
      <c r="J63" s="38"/>
      <c r="K63" s="40"/>
      <c r="L63" s="28" t="str">
        <f t="shared" si="1"/>
        <v/>
      </c>
      <c r="M63" s="29"/>
      <c r="N63" s="29"/>
      <c r="O63" s="29"/>
      <c r="P63" s="16"/>
      <c r="V63" s="2"/>
      <c r="W63" s="2"/>
      <c r="X63" s="30" t="str">
        <f t="shared" si="2"/>
        <v/>
      </c>
      <c r="Y63" s="31"/>
      <c r="Z63" s="31"/>
      <c r="AA63" s="32">
        <f t="shared" si="3"/>
        <v>0</v>
      </c>
      <c r="AX63" s="5"/>
      <c r="AY63" s="5"/>
      <c r="AZ63" s="5"/>
    </row>
    <row r="64" spans="1:52" s="4" customFormat="1" ht="15" customHeight="1" x14ac:dyDescent="0.2">
      <c r="A64" s="246"/>
      <c r="B64" s="42" t="s">
        <v>27</v>
      </c>
      <c r="C64" s="43">
        <f t="shared" si="0"/>
        <v>0</v>
      </c>
      <c r="D64" s="44"/>
      <c r="E64" s="45"/>
      <c r="F64" s="45"/>
      <c r="G64" s="45"/>
      <c r="H64" s="45"/>
      <c r="I64" s="46"/>
      <c r="J64" s="44"/>
      <c r="K64" s="46"/>
      <c r="L64" s="28" t="str">
        <f t="shared" si="1"/>
        <v/>
      </c>
      <c r="M64" s="29"/>
      <c r="N64" s="29"/>
      <c r="O64" s="29"/>
      <c r="P64" s="16"/>
      <c r="V64" s="2"/>
      <c r="W64" s="2"/>
      <c r="X64" s="30" t="str">
        <f t="shared" si="2"/>
        <v/>
      </c>
      <c r="Y64" s="31"/>
      <c r="Z64" s="31"/>
      <c r="AA64" s="32">
        <f t="shared" si="3"/>
        <v>0</v>
      </c>
      <c r="AX64" s="5"/>
      <c r="AY64" s="5"/>
      <c r="AZ64" s="5"/>
    </row>
    <row r="65" spans="1:52" s="4" customFormat="1" ht="30" customHeight="1" x14ac:dyDescent="0.2">
      <c r="A65" s="247" t="s">
        <v>39</v>
      </c>
      <c r="B65" s="247"/>
      <c r="C65" s="247"/>
      <c r="D65" s="247"/>
      <c r="E65" s="247"/>
      <c r="F65" s="247"/>
      <c r="G65" s="247"/>
      <c r="H65" s="247"/>
      <c r="I65" s="247"/>
      <c r="J65" s="247"/>
      <c r="K65" s="15"/>
      <c r="L65" s="15"/>
      <c r="M65" s="16"/>
      <c r="N65" s="16"/>
      <c r="O65" s="12"/>
      <c r="P65" s="12"/>
      <c r="U65" s="2"/>
      <c r="V65" s="2"/>
      <c r="W65" s="2"/>
      <c r="X65" s="2"/>
      <c r="Y65" s="2"/>
      <c r="Z65" s="2"/>
      <c r="AX65" s="5"/>
      <c r="AY65" s="5"/>
      <c r="AZ65" s="5"/>
    </row>
    <row r="66" spans="1:52" s="4" customFormat="1" ht="14.25" customHeight="1" x14ac:dyDescent="0.15">
      <c r="A66" s="241" t="s">
        <v>4</v>
      </c>
      <c r="B66" s="241" t="s">
        <v>40</v>
      </c>
      <c r="C66" s="248" t="s">
        <v>6</v>
      </c>
      <c r="D66" s="249"/>
      <c r="E66" s="249"/>
      <c r="F66" s="249"/>
      <c r="G66" s="249"/>
      <c r="H66" s="249"/>
      <c r="I66" s="249"/>
      <c r="J66" s="249"/>
      <c r="K66" s="250"/>
      <c r="L66" s="17"/>
      <c r="M66" s="17"/>
      <c r="N66" s="16"/>
      <c r="O66" s="12"/>
      <c r="P66" s="12"/>
      <c r="U66" s="2"/>
      <c r="V66" s="2"/>
      <c r="W66" s="2"/>
      <c r="X66" s="2"/>
      <c r="Y66" s="2"/>
      <c r="Z66" s="2"/>
      <c r="AX66" s="5"/>
      <c r="AY66" s="5"/>
      <c r="AZ66" s="5"/>
    </row>
    <row r="67" spans="1:52" s="4" customFormat="1" ht="15.75" customHeight="1" x14ac:dyDescent="0.15">
      <c r="A67" s="242"/>
      <c r="B67" s="242"/>
      <c r="C67" s="251" t="s">
        <v>7</v>
      </c>
      <c r="D67" s="248" t="s">
        <v>8</v>
      </c>
      <c r="E67" s="249"/>
      <c r="F67" s="249"/>
      <c r="G67" s="249"/>
      <c r="H67" s="249"/>
      <c r="I67" s="250"/>
      <c r="J67" s="248" t="s">
        <v>9</v>
      </c>
      <c r="K67" s="250"/>
      <c r="L67" s="17"/>
      <c r="M67" s="17"/>
      <c r="N67" s="16"/>
      <c r="O67" s="12"/>
      <c r="P67" s="12"/>
      <c r="U67" s="2"/>
      <c r="V67" s="2"/>
      <c r="W67" s="2"/>
      <c r="X67" s="2"/>
      <c r="Y67" s="2"/>
      <c r="Z67" s="2"/>
      <c r="AX67" s="5"/>
      <c r="AY67" s="5"/>
      <c r="AZ67" s="5"/>
    </row>
    <row r="68" spans="1:52" s="4" customFormat="1" ht="21" x14ac:dyDescent="0.15">
      <c r="A68" s="243"/>
      <c r="B68" s="243"/>
      <c r="C68" s="252"/>
      <c r="D68" s="18" t="s">
        <v>10</v>
      </c>
      <c r="E68" s="19" t="s">
        <v>11</v>
      </c>
      <c r="F68" s="20" t="s">
        <v>12</v>
      </c>
      <c r="G68" s="19" t="s">
        <v>13</v>
      </c>
      <c r="H68" s="19" t="s">
        <v>14</v>
      </c>
      <c r="I68" s="21" t="s">
        <v>15</v>
      </c>
      <c r="J68" s="18" t="s">
        <v>16</v>
      </c>
      <c r="K68" s="22" t="s">
        <v>17</v>
      </c>
      <c r="L68" s="17"/>
      <c r="M68" s="17"/>
      <c r="N68" s="16"/>
      <c r="O68" s="12"/>
      <c r="P68" s="12"/>
      <c r="U68" s="2"/>
      <c r="V68" s="2"/>
      <c r="W68" s="2"/>
      <c r="X68" s="2"/>
      <c r="Y68" s="2"/>
      <c r="Z68" s="2"/>
      <c r="AX68" s="5"/>
      <c r="AY68" s="5"/>
      <c r="AZ68" s="5"/>
    </row>
    <row r="69" spans="1:52" s="4" customFormat="1" ht="15" customHeight="1" x14ac:dyDescent="0.2">
      <c r="A69" s="237" t="s">
        <v>41</v>
      </c>
      <c r="B69" s="23" t="s">
        <v>42</v>
      </c>
      <c r="C69" s="24">
        <f>SUM(D69:I69)</f>
        <v>119</v>
      </c>
      <c r="D69" s="25"/>
      <c r="E69" s="26"/>
      <c r="F69" s="26">
        <v>6</v>
      </c>
      <c r="G69" s="26">
        <v>12</v>
      </c>
      <c r="H69" s="26">
        <v>101</v>
      </c>
      <c r="I69" s="27"/>
      <c r="J69" s="25">
        <v>79</v>
      </c>
      <c r="K69" s="27">
        <v>40</v>
      </c>
      <c r="L69" s="28" t="str">
        <f>$X69&amp;""&amp;$Y69&amp;""&amp;Z69</f>
        <v/>
      </c>
      <c r="M69" s="29"/>
      <c r="N69" s="29"/>
      <c r="O69" s="29"/>
      <c r="P69" s="16"/>
      <c r="V69" s="2"/>
      <c r="W69" s="2"/>
      <c r="X69" s="30" t="str">
        <f t="shared" ref="X69:X78" si="4">IF($C69&lt;&gt;($J69+$K69)," El número consejerías según sexo NO puede ser diferente al Total.","")</f>
        <v/>
      </c>
      <c r="Y69" s="31"/>
      <c r="Z69" s="31"/>
      <c r="AA69" s="32">
        <f>IF($C69&lt;&gt;($J69+$K69),1,0)</f>
        <v>0</v>
      </c>
      <c r="AX69" s="5"/>
      <c r="AY69" s="5"/>
      <c r="AZ69" s="5"/>
    </row>
    <row r="70" spans="1:52" s="4" customFormat="1" ht="15" customHeight="1" x14ac:dyDescent="0.2">
      <c r="A70" s="238"/>
      <c r="B70" s="33" t="s">
        <v>43</v>
      </c>
      <c r="C70" s="34">
        <f t="shared" ref="C70:C78" si="5">SUM(D70:I70)</f>
        <v>0</v>
      </c>
      <c r="D70" s="35"/>
      <c r="E70" s="36"/>
      <c r="F70" s="36"/>
      <c r="G70" s="36"/>
      <c r="H70" s="36"/>
      <c r="I70" s="37"/>
      <c r="J70" s="35"/>
      <c r="K70" s="37"/>
      <c r="L70" s="28" t="str">
        <f t="shared" ref="L70:L78" si="6">$X70&amp;""&amp;$Y70&amp;""&amp;Z70</f>
        <v/>
      </c>
      <c r="M70" s="29"/>
      <c r="N70" s="29"/>
      <c r="O70" s="29"/>
      <c r="P70" s="16"/>
      <c r="V70" s="2"/>
      <c r="W70" s="2"/>
      <c r="X70" s="30" t="str">
        <f t="shared" si="4"/>
        <v/>
      </c>
      <c r="Y70" s="31"/>
      <c r="Z70" s="31"/>
      <c r="AA70" s="32">
        <f t="shared" ref="AA70:AA78" si="7">IF($C70&lt;&gt;($J70+$K70),1,0)</f>
        <v>0</v>
      </c>
      <c r="AX70" s="5"/>
      <c r="AY70" s="5"/>
      <c r="AZ70" s="5"/>
    </row>
    <row r="71" spans="1:52" s="4" customFormat="1" ht="15" customHeight="1" x14ac:dyDescent="0.2">
      <c r="A71" s="238"/>
      <c r="B71" s="33" t="s">
        <v>44</v>
      </c>
      <c r="C71" s="34">
        <f t="shared" si="5"/>
        <v>7</v>
      </c>
      <c r="D71" s="35"/>
      <c r="E71" s="36"/>
      <c r="F71" s="36"/>
      <c r="G71" s="36">
        <v>2</v>
      </c>
      <c r="H71" s="36">
        <v>5</v>
      </c>
      <c r="I71" s="37"/>
      <c r="J71" s="35">
        <v>1</v>
      </c>
      <c r="K71" s="37">
        <v>6</v>
      </c>
      <c r="L71" s="28" t="str">
        <f t="shared" si="6"/>
        <v/>
      </c>
      <c r="M71" s="29"/>
      <c r="N71" s="29"/>
      <c r="O71" s="29"/>
      <c r="P71" s="16"/>
      <c r="V71" s="2"/>
      <c r="W71" s="2"/>
      <c r="X71" s="30" t="str">
        <f t="shared" si="4"/>
        <v/>
      </c>
      <c r="Y71" s="31"/>
      <c r="Z71" s="31"/>
      <c r="AA71" s="32">
        <f t="shared" si="7"/>
        <v>0</v>
      </c>
      <c r="AX71" s="5"/>
      <c r="AY71" s="5"/>
      <c r="AZ71" s="5"/>
    </row>
    <row r="72" spans="1:52" s="4" customFormat="1" ht="15" customHeight="1" x14ac:dyDescent="0.2">
      <c r="A72" s="238"/>
      <c r="B72" s="33" t="s">
        <v>45</v>
      </c>
      <c r="C72" s="34">
        <f t="shared" si="5"/>
        <v>0</v>
      </c>
      <c r="D72" s="35"/>
      <c r="E72" s="36"/>
      <c r="F72" s="36"/>
      <c r="G72" s="36"/>
      <c r="H72" s="36"/>
      <c r="I72" s="37"/>
      <c r="J72" s="35"/>
      <c r="K72" s="37"/>
      <c r="L72" s="28" t="str">
        <f t="shared" si="6"/>
        <v/>
      </c>
      <c r="M72" s="29"/>
      <c r="N72" s="29"/>
      <c r="O72" s="29"/>
      <c r="P72" s="16"/>
      <c r="V72" s="2"/>
      <c r="W72" s="2"/>
      <c r="X72" s="30" t="str">
        <f t="shared" si="4"/>
        <v/>
      </c>
      <c r="Y72" s="31"/>
      <c r="Z72" s="31"/>
      <c r="AA72" s="32">
        <f t="shared" si="7"/>
        <v>0</v>
      </c>
      <c r="AX72" s="5"/>
      <c r="AY72" s="5"/>
      <c r="AZ72" s="5"/>
    </row>
    <row r="73" spans="1:52" s="4" customFormat="1" ht="15" customHeight="1" x14ac:dyDescent="0.2">
      <c r="A73" s="246"/>
      <c r="B73" s="42" t="s">
        <v>46</v>
      </c>
      <c r="C73" s="43">
        <f t="shared" si="5"/>
        <v>3</v>
      </c>
      <c r="D73" s="44"/>
      <c r="E73" s="45"/>
      <c r="F73" s="45"/>
      <c r="G73" s="45"/>
      <c r="H73" s="45">
        <v>3</v>
      </c>
      <c r="I73" s="46"/>
      <c r="J73" s="44">
        <v>1</v>
      </c>
      <c r="K73" s="46">
        <v>2</v>
      </c>
      <c r="L73" s="28" t="str">
        <f t="shared" si="6"/>
        <v/>
      </c>
      <c r="M73" s="29"/>
      <c r="N73" s="29"/>
      <c r="O73" s="29"/>
      <c r="P73" s="16"/>
      <c r="V73" s="2"/>
      <c r="W73" s="2"/>
      <c r="X73" s="30" t="str">
        <f t="shared" si="4"/>
        <v/>
      </c>
      <c r="Y73" s="31"/>
      <c r="Z73" s="31"/>
      <c r="AA73" s="32">
        <f t="shared" si="7"/>
        <v>0</v>
      </c>
      <c r="AX73" s="5"/>
      <c r="AY73" s="5"/>
      <c r="AZ73" s="5"/>
    </row>
    <row r="74" spans="1:52" s="4" customFormat="1" ht="15" customHeight="1" x14ac:dyDescent="0.2">
      <c r="A74" s="237" t="s">
        <v>47</v>
      </c>
      <c r="B74" s="23" t="s">
        <v>42</v>
      </c>
      <c r="C74" s="24">
        <f t="shared" si="5"/>
        <v>0</v>
      </c>
      <c r="D74" s="25"/>
      <c r="E74" s="26"/>
      <c r="F74" s="26"/>
      <c r="G74" s="26"/>
      <c r="H74" s="26"/>
      <c r="I74" s="27"/>
      <c r="J74" s="25"/>
      <c r="K74" s="27"/>
      <c r="L74" s="28" t="str">
        <f t="shared" si="6"/>
        <v/>
      </c>
      <c r="M74" s="29"/>
      <c r="N74" s="29"/>
      <c r="O74" s="29"/>
      <c r="P74" s="16"/>
      <c r="V74" s="2"/>
      <c r="W74" s="2"/>
      <c r="X74" s="30" t="str">
        <f t="shared" si="4"/>
        <v/>
      </c>
      <c r="Y74" s="31"/>
      <c r="Z74" s="31"/>
      <c r="AA74" s="32">
        <f t="shared" si="7"/>
        <v>0</v>
      </c>
      <c r="AX74" s="5"/>
      <c r="AY74" s="5"/>
      <c r="AZ74" s="5"/>
    </row>
    <row r="75" spans="1:52" s="4" customFormat="1" ht="15" customHeight="1" x14ac:dyDescent="0.2">
      <c r="A75" s="238"/>
      <c r="B75" s="33" t="s">
        <v>43</v>
      </c>
      <c r="C75" s="34">
        <f t="shared" si="5"/>
        <v>0</v>
      </c>
      <c r="D75" s="35"/>
      <c r="E75" s="36"/>
      <c r="F75" s="36"/>
      <c r="G75" s="36"/>
      <c r="H75" s="36"/>
      <c r="I75" s="37"/>
      <c r="J75" s="35"/>
      <c r="K75" s="37"/>
      <c r="L75" s="28" t="str">
        <f t="shared" si="6"/>
        <v/>
      </c>
      <c r="M75" s="29"/>
      <c r="N75" s="29"/>
      <c r="O75" s="29"/>
      <c r="P75" s="16"/>
      <c r="V75" s="2"/>
      <c r="W75" s="2"/>
      <c r="X75" s="30" t="str">
        <f t="shared" si="4"/>
        <v/>
      </c>
      <c r="Y75" s="31"/>
      <c r="Z75" s="31"/>
      <c r="AA75" s="32">
        <f t="shared" si="7"/>
        <v>0</v>
      </c>
      <c r="AX75" s="5"/>
      <c r="AY75" s="5"/>
      <c r="AZ75" s="5"/>
    </row>
    <row r="76" spans="1:52" s="4" customFormat="1" ht="15" customHeight="1" x14ac:dyDescent="0.2">
      <c r="A76" s="238"/>
      <c r="B76" s="33" t="s">
        <v>44</v>
      </c>
      <c r="C76" s="34">
        <f t="shared" si="5"/>
        <v>0</v>
      </c>
      <c r="D76" s="35"/>
      <c r="E76" s="36"/>
      <c r="F76" s="36"/>
      <c r="G76" s="36"/>
      <c r="H76" s="36"/>
      <c r="I76" s="37"/>
      <c r="J76" s="35"/>
      <c r="K76" s="37"/>
      <c r="L76" s="28" t="str">
        <f t="shared" si="6"/>
        <v/>
      </c>
      <c r="M76" s="29"/>
      <c r="N76" s="29"/>
      <c r="O76" s="29"/>
      <c r="P76" s="16"/>
      <c r="V76" s="2"/>
      <c r="W76" s="2"/>
      <c r="X76" s="30" t="str">
        <f t="shared" si="4"/>
        <v/>
      </c>
      <c r="Y76" s="31"/>
      <c r="Z76" s="31"/>
      <c r="AA76" s="32">
        <f t="shared" si="7"/>
        <v>0</v>
      </c>
      <c r="AX76" s="5"/>
      <c r="AY76" s="5"/>
      <c r="AZ76" s="5"/>
    </row>
    <row r="77" spans="1:52" s="4" customFormat="1" ht="15" customHeight="1" x14ac:dyDescent="0.2">
      <c r="A77" s="238"/>
      <c r="B77" s="33" t="s">
        <v>45</v>
      </c>
      <c r="C77" s="34">
        <f t="shared" si="5"/>
        <v>0</v>
      </c>
      <c r="D77" s="35"/>
      <c r="E77" s="36"/>
      <c r="F77" s="36"/>
      <c r="G77" s="36"/>
      <c r="H77" s="36"/>
      <c r="I77" s="37"/>
      <c r="J77" s="35"/>
      <c r="K77" s="37"/>
      <c r="L77" s="28" t="str">
        <f t="shared" si="6"/>
        <v/>
      </c>
      <c r="M77" s="29"/>
      <c r="N77" s="29"/>
      <c r="O77" s="29"/>
      <c r="P77" s="16"/>
      <c r="V77" s="2"/>
      <c r="W77" s="2"/>
      <c r="X77" s="30" t="str">
        <f t="shared" si="4"/>
        <v/>
      </c>
      <c r="Y77" s="31"/>
      <c r="Z77" s="31"/>
      <c r="AA77" s="32">
        <f t="shared" si="7"/>
        <v>0</v>
      </c>
      <c r="AX77" s="5"/>
      <c r="AY77" s="5"/>
      <c r="AZ77" s="5"/>
    </row>
    <row r="78" spans="1:52" s="4" customFormat="1" ht="15" customHeight="1" x14ac:dyDescent="0.2">
      <c r="A78" s="246"/>
      <c r="B78" s="42" t="s">
        <v>46</v>
      </c>
      <c r="C78" s="43">
        <f t="shared" si="5"/>
        <v>2</v>
      </c>
      <c r="D78" s="44"/>
      <c r="E78" s="45"/>
      <c r="F78" s="45"/>
      <c r="G78" s="45"/>
      <c r="H78" s="45">
        <v>2</v>
      </c>
      <c r="I78" s="46"/>
      <c r="J78" s="44">
        <v>1</v>
      </c>
      <c r="K78" s="46">
        <v>1</v>
      </c>
      <c r="L78" s="28" t="str">
        <f t="shared" si="6"/>
        <v/>
      </c>
      <c r="M78" s="29"/>
      <c r="N78" s="29"/>
      <c r="O78" s="29"/>
      <c r="P78" s="16"/>
      <c r="V78" s="2"/>
      <c r="W78" s="2"/>
      <c r="X78" s="30" t="str">
        <f t="shared" si="4"/>
        <v/>
      </c>
      <c r="Y78" s="31"/>
      <c r="Z78" s="31"/>
      <c r="AA78" s="32">
        <f t="shared" si="7"/>
        <v>0</v>
      </c>
      <c r="AX78" s="5"/>
      <c r="AY78" s="5"/>
      <c r="AZ78" s="5"/>
    </row>
    <row r="79" spans="1:52" s="4" customFormat="1" ht="30" customHeight="1" x14ac:dyDescent="0.2">
      <c r="A79" s="66" t="s">
        <v>48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67"/>
      <c r="M79" s="67"/>
      <c r="N79" s="68"/>
      <c r="O79" s="68"/>
      <c r="P79" s="68"/>
      <c r="U79" s="2"/>
      <c r="V79" s="2"/>
      <c r="W79" s="2"/>
      <c r="X79" s="2"/>
      <c r="Y79" s="2"/>
      <c r="Z79" s="2"/>
      <c r="AX79" s="5"/>
      <c r="AY79" s="5"/>
      <c r="AZ79" s="5"/>
    </row>
    <row r="80" spans="1:52" s="4" customFormat="1" ht="26.25" customHeight="1" x14ac:dyDescent="0.15">
      <c r="A80" s="237" t="s">
        <v>49</v>
      </c>
      <c r="B80" s="229" t="s">
        <v>50</v>
      </c>
      <c r="C80" s="70" t="s">
        <v>51</v>
      </c>
      <c r="D80" s="15"/>
      <c r="E80" s="15"/>
      <c r="F80" s="15"/>
      <c r="G80" s="15"/>
      <c r="H80" s="15"/>
      <c r="I80" s="15"/>
      <c r="J80" s="15"/>
      <c r="K80" s="15"/>
      <c r="L80" s="67"/>
      <c r="M80" s="67"/>
      <c r="N80" s="68"/>
      <c r="O80" s="68"/>
      <c r="P80" s="68"/>
      <c r="U80" s="2"/>
      <c r="V80" s="2"/>
      <c r="W80" s="2"/>
      <c r="X80" s="2"/>
      <c r="Y80" s="2"/>
      <c r="Z80" s="2"/>
      <c r="AX80" s="5"/>
      <c r="AY80" s="5"/>
      <c r="AZ80" s="5"/>
    </row>
    <row r="81" spans="1:52" s="4" customFormat="1" ht="15" customHeight="1" x14ac:dyDescent="0.15">
      <c r="A81" s="238"/>
      <c r="B81" s="71" t="s">
        <v>52</v>
      </c>
      <c r="C81" s="72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73"/>
      <c r="O81" s="73"/>
      <c r="P81" s="73"/>
      <c r="U81" s="2"/>
      <c r="V81" s="2"/>
      <c r="W81" s="2"/>
      <c r="X81" s="2"/>
      <c r="Y81" s="2"/>
      <c r="Z81" s="2"/>
      <c r="AX81" s="5"/>
      <c r="AY81" s="5"/>
      <c r="AZ81" s="5"/>
    </row>
    <row r="82" spans="1:52" s="4" customFormat="1" ht="21" x14ac:dyDescent="0.15">
      <c r="A82" s="238"/>
      <c r="B82" s="74" t="s">
        <v>53</v>
      </c>
      <c r="C82" s="75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73"/>
      <c r="O82" s="73"/>
      <c r="P82" s="73"/>
      <c r="U82" s="2"/>
      <c r="V82" s="2"/>
      <c r="W82" s="2"/>
      <c r="X82" s="2"/>
      <c r="Y82" s="2"/>
      <c r="Z82" s="2"/>
      <c r="AX82" s="5"/>
      <c r="AY82" s="5"/>
      <c r="AZ82" s="5"/>
    </row>
    <row r="83" spans="1:52" s="4" customFormat="1" ht="31.5" customHeight="1" x14ac:dyDescent="0.15">
      <c r="A83" s="238"/>
      <c r="B83" s="74" t="s">
        <v>54</v>
      </c>
      <c r="C83" s="75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73"/>
      <c r="O83" s="73"/>
      <c r="P83" s="73"/>
      <c r="U83" s="2"/>
      <c r="V83" s="2"/>
      <c r="W83" s="2"/>
      <c r="X83" s="2"/>
      <c r="Y83" s="2"/>
      <c r="Z83" s="2"/>
      <c r="AX83" s="5"/>
      <c r="AY83" s="5"/>
      <c r="AZ83" s="5"/>
    </row>
    <row r="84" spans="1:52" s="4" customFormat="1" ht="24.75" customHeight="1" x14ac:dyDescent="0.15">
      <c r="A84" s="238"/>
      <c r="B84" s="74" t="s">
        <v>55</v>
      </c>
      <c r="C84" s="75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73"/>
      <c r="O84" s="73"/>
      <c r="P84" s="73"/>
      <c r="U84" s="2"/>
      <c r="V84" s="2"/>
      <c r="W84" s="2"/>
      <c r="X84" s="2"/>
      <c r="Y84" s="2"/>
      <c r="Z84" s="2"/>
      <c r="AX84" s="5"/>
      <c r="AY84" s="5"/>
      <c r="AZ84" s="5"/>
    </row>
    <row r="85" spans="1:52" s="4" customFormat="1" ht="21" x14ac:dyDescent="0.15">
      <c r="A85" s="238"/>
      <c r="B85" s="74" t="s">
        <v>56</v>
      </c>
      <c r="C85" s="75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73"/>
      <c r="O85" s="73"/>
      <c r="P85" s="73"/>
      <c r="U85" s="2"/>
      <c r="V85" s="2"/>
      <c r="W85" s="2"/>
      <c r="X85" s="2"/>
      <c r="Y85" s="2"/>
      <c r="Z85" s="2"/>
      <c r="AX85" s="5"/>
      <c r="AY85" s="5"/>
      <c r="AZ85" s="5"/>
    </row>
    <row r="86" spans="1:52" s="4" customFormat="1" ht="21" x14ac:dyDescent="0.15">
      <c r="A86" s="238"/>
      <c r="B86" s="74" t="s">
        <v>57</v>
      </c>
      <c r="C86" s="75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73"/>
      <c r="O86" s="73"/>
      <c r="P86" s="73"/>
      <c r="U86" s="2"/>
      <c r="V86" s="2"/>
      <c r="W86" s="2"/>
      <c r="X86" s="2"/>
      <c r="Y86" s="2"/>
      <c r="Z86" s="2"/>
      <c r="AX86" s="5"/>
      <c r="AY86" s="5"/>
      <c r="AZ86" s="5"/>
    </row>
    <row r="87" spans="1:52" s="4" customFormat="1" ht="15" customHeight="1" x14ac:dyDescent="0.15">
      <c r="A87" s="238"/>
      <c r="B87" s="74" t="s">
        <v>58</v>
      </c>
      <c r="C87" s="75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73"/>
      <c r="O87" s="73"/>
      <c r="P87" s="73"/>
      <c r="U87" s="2"/>
      <c r="V87" s="2"/>
      <c r="W87" s="2"/>
      <c r="X87" s="2"/>
      <c r="Y87" s="2"/>
      <c r="Z87" s="2"/>
      <c r="AX87" s="5"/>
      <c r="AY87" s="5"/>
      <c r="AZ87" s="5"/>
    </row>
    <row r="88" spans="1:52" s="4" customFormat="1" ht="15" customHeight="1" x14ac:dyDescent="0.15">
      <c r="A88" s="246"/>
      <c r="B88" s="76" t="s">
        <v>59</v>
      </c>
      <c r="C88" s="7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73"/>
      <c r="O88" s="73"/>
      <c r="P88" s="73"/>
      <c r="U88" s="2"/>
      <c r="V88" s="2"/>
      <c r="W88" s="2"/>
      <c r="X88" s="2"/>
      <c r="Y88" s="2"/>
      <c r="Z88" s="2"/>
      <c r="AX88" s="5"/>
      <c r="AY88" s="5"/>
      <c r="AZ88" s="5"/>
    </row>
    <row r="89" spans="1:52" s="4" customFormat="1" ht="30" customHeight="1" x14ac:dyDescent="0.2">
      <c r="A89" s="78" t="s">
        <v>60</v>
      </c>
      <c r="B89" s="79"/>
      <c r="C89" s="80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81"/>
      <c r="O89" s="81"/>
      <c r="P89" s="81"/>
      <c r="U89" s="2"/>
      <c r="V89" s="2"/>
      <c r="W89" s="2"/>
      <c r="X89" s="2"/>
      <c r="Y89" s="2"/>
      <c r="Z89" s="2"/>
      <c r="AX89" s="5"/>
      <c r="AY89" s="5"/>
      <c r="AZ89" s="5"/>
    </row>
    <row r="90" spans="1:52" s="4" customFormat="1" ht="14.25" x14ac:dyDescent="0.2">
      <c r="A90" s="82" t="s">
        <v>61</v>
      </c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73"/>
      <c r="M90" s="73"/>
      <c r="N90" s="83"/>
      <c r="O90" s="16"/>
      <c r="P90" s="16"/>
      <c r="U90" s="2"/>
      <c r="V90" s="2"/>
      <c r="W90" s="2"/>
      <c r="X90" s="2"/>
      <c r="Y90" s="2"/>
      <c r="Z90" s="2"/>
      <c r="AX90" s="5"/>
      <c r="AY90" s="5"/>
      <c r="AZ90" s="5"/>
    </row>
    <row r="91" spans="1:52" s="4" customFormat="1" ht="32.25" customHeight="1" x14ac:dyDescent="0.15">
      <c r="A91" s="254" t="s">
        <v>62</v>
      </c>
      <c r="B91" s="254" t="s">
        <v>63</v>
      </c>
      <c r="C91" s="259" t="s">
        <v>51</v>
      </c>
      <c r="D91" s="254" t="s">
        <v>64</v>
      </c>
      <c r="E91" s="255"/>
      <c r="F91" s="255"/>
      <c r="G91" s="255"/>
      <c r="H91" s="255"/>
      <c r="I91" s="255"/>
      <c r="J91" s="84" t="s">
        <v>65</v>
      </c>
      <c r="K91" s="256" t="s">
        <v>66</v>
      </c>
      <c r="L91" s="73"/>
      <c r="M91" s="12"/>
      <c r="N91" s="12"/>
      <c r="O91" s="16"/>
      <c r="T91" s="2"/>
      <c r="U91" s="2"/>
      <c r="V91" s="2"/>
      <c r="W91" s="2"/>
      <c r="X91" s="2"/>
      <c r="Y91" s="2"/>
      <c r="AW91" s="5"/>
      <c r="AX91" s="5"/>
      <c r="AY91" s="5"/>
    </row>
    <row r="92" spans="1:52" s="4" customFormat="1" ht="33" customHeight="1" x14ac:dyDescent="0.15">
      <c r="A92" s="254"/>
      <c r="B92" s="254"/>
      <c r="C92" s="245"/>
      <c r="D92" s="85" t="s">
        <v>29</v>
      </c>
      <c r="E92" s="86" t="s">
        <v>67</v>
      </c>
      <c r="F92" s="86" t="s">
        <v>68</v>
      </c>
      <c r="G92" s="86" t="s">
        <v>69</v>
      </c>
      <c r="H92" s="86" t="s">
        <v>70</v>
      </c>
      <c r="I92" s="87" t="s">
        <v>71</v>
      </c>
      <c r="J92" s="231" t="s">
        <v>72</v>
      </c>
      <c r="K92" s="257"/>
      <c r="L92" s="73"/>
      <c r="M92" s="12"/>
      <c r="N92" s="12"/>
      <c r="O92" s="16"/>
      <c r="T92" s="2"/>
      <c r="U92" s="2"/>
      <c r="V92" s="2"/>
      <c r="W92" s="2"/>
      <c r="X92" s="2"/>
      <c r="Y92" s="2"/>
      <c r="AW92" s="5"/>
      <c r="AX92" s="5"/>
      <c r="AY92" s="5"/>
    </row>
    <row r="93" spans="1:52" s="4" customFormat="1" ht="15" customHeight="1" x14ac:dyDescent="0.15">
      <c r="A93" s="258" t="s">
        <v>73</v>
      </c>
      <c r="B93" s="89" t="s">
        <v>74</v>
      </c>
      <c r="C93" s="90">
        <f>SUM(D93:I93)</f>
        <v>0</v>
      </c>
      <c r="D93" s="53"/>
      <c r="E93" s="54"/>
      <c r="F93" s="54"/>
      <c r="G93" s="54"/>
      <c r="H93" s="54"/>
      <c r="I93" s="55"/>
      <c r="J93" s="91"/>
      <c r="K93" s="91"/>
      <c r="L93" s="73"/>
      <c r="M93" s="12"/>
      <c r="N93" s="12"/>
      <c r="O93" s="16"/>
      <c r="T93" s="2"/>
      <c r="U93" s="2"/>
      <c r="V93" s="2"/>
      <c r="W93" s="2"/>
      <c r="X93" s="2"/>
      <c r="Y93" s="2"/>
      <c r="AW93" s="5"/>
      <c r="AX93" s="5"/>
      <c r="AY93" s="5"/>
    </row>
    <row r="94" spans="1:52" s="4" customFormat="1" ht="21" x14ac:dyDescent="0.15">
      <c r="A94" s="258"/>
      <c r="B94" s="92" t="s">
        <v>75</v>
      </c>
      <c r="C94" s="34">
        <f t="shared" ref="C94:C108" si="8">SUM(D94:I94)</f>
        <v>0</v>
      </c>
      <c r="D94" s="35"/>
      <c r="E94" s="36"/>
      <c r="F94" s="36"/>
      <c r="G94" s="36"/>
      <c r="H94" s="36"/>
      <c r="I94" s="37"/>
      <c r="J94" s="75"/>
      <c r="K94" s="75"/>
      <c r="L94" s="73"/>
      <c r="M94" s="12"/>
      <c r="N94" s="12"/>
      <c r="O94" s="16"/>
      <c r="T94" s="2"/>
      <c r="U94" s="2"/>
      <c r="V94" s="2"/>
      <c r="W94" s="2"/>
      <c r="X94" s="2"/>
      <c r="Y94" s="2"/>
      <c r="AW94" s="5"/>
      <c r="AX94" s="5"/>
      <c r="AY94" s="5"/>
    </row>
    <row r="95" spans="1:52" s="4" customFormat="1" ht="15" customHeight="1" x14ac:dyDescent="0.15">
      <c r="A95" s="253"/>
      <c r="B95" s="92" t="s">
        <v>76</v>
      </c>
      <c r="C95" s="34">
        <f t="shared" si="8"/>
        <v>0</v>
      </c>
      <c r="D95" s="35"/>
      <c r="E95" s="36"/>
      <c r="F95" s="36"/>
      <c r="G95" s="36"/>
      <c r="H95" s="36"/>
      <c r="I95" s="37"/>
      <c r="J95" s="75"/>
      <c r="K95" s="75"/>
      <c r="L95" s="73"/>
      <c r="M95" s="12"/>
      <c r="N95" s="12"/>
      <c r="O95" s="16"/>
      <c r="T95" s="2"/>
      <c r="U95" s="2"/>
      <c r="V95" s="2"/>
      <c r="W95" s="2"/>
      <c r="X95" s="2"/>
      <c r="Y95" s="2"/>
      <c r="AW95" s="5"/>
      <c r="AX95" s="5"/>
      <c r="AY95" s="5"/>
    </row>
    <row r="96" spans="1:52" s="4" customFormat="1" ht="21" x14ac:dyDescent="0.15">
      <c r="A96" s="253"/>
      <c r="B96" s="93" t="s">
        <v>77</v>
      </c>
      <c r="C96" s="43">
        <f t="shared" si="8"/>
        <v>0</v>
      </c>
      <c r="D96" s="50"/>
      <c r="E96" s="51"/>
      <c r="F96" s="51"/>
      <c r="G96" s="51"/>
      <c r="H96" s="51"/>
      <c r="I96" s="52"/>
      <c r="J96" s="94"/>
      <c r="K96" s="94"/>
      <c r="L96" s="73"/>
      <c r="M96" s="12"/>
      <c r="N96" s="12"/>
      <c r="O96" s="16"/>
      <c r="T96" s="2"/>
      <c r="U96" s="2"/>
      <c r="V96" s="2"/>
      <c r="W96" s="2"/>
      <c r="X96" s="2"/>
      <c r="Y96" s="2"/>
      <c r="AW96" s="5"/>
      <c r="AX96" s="5"/>
      <c r="AY96" s="5"/>
    </row>
    <row r="97" spans="1:52" s="4" customFormat="1" ht="15" customHeight="1" x14ac:dyDescent="0.15">
      <c r="A97" s="253" t="s">
        <v>78</v>
      </c>
      <c r="B97" s="89" t="s">
        <v>74</v>
      </c>
      <c r="C97" s="24">
        <f t="shared" si="8"/>
        <v>0</v>
      </c>
      <c r="D97" s="25"/>
      <c r="E97" s="26"/>
      <c r="F97" s="26"/>
      <c r="G97" s="26"/>
      <c r="H97" s="26"/>
      <c r="I97" s="27"/>
      <c r="J97" s="72"/>
      <c r="K97" s="72"/>
      <c r="L97" s="73"/>
      <c r="M97" s="12"/>
      <c r="N97" s="12"/>
      <c r="O97" s="16"/>
      <c r="T97" s="2"/>
      <c r="U97" s="2"/>
      <c r="V97" s="2"/>
      <c r="W97" s="2"/>
      <c r="X97" s="2"/>
      <c r="Y97" s="2"/>
      <c r="AW97" s="5"/>
      <c r="AX97" s="5"/>
      <c r="AY97" s="5"/>
    </row>
    <row r="98" spans="1:52" s="4" customFormat="1" ht="21" customHeight="1" x14ac:dyDescent="0.15">
      <c r="A98" s="253"/>
      <c r="B98" s="92" t="s">
        <v>75</v>
      </c>
      <c r="C98" s="95">
        <f t="shared" si="8"/>
        <v>0</v>
      </c>
      <c r="D98" s="47"/>
      <c r="E98" s="48"/>
      <c r="F98" s="48"/>
      <c r="G98" s="48"/>
      <c r="H98" s="48"/>
      <c r="I98" s="49"/>
      <c r="J98" s="96"/>
      <c r="K98" s="96"/>
      <c r="L98" s="73"/>
      <c r="M98" s="12"/>
      <c r="N98" s="12"/>
      <c r="O98" s="16"/>
      <c r="T98" s="2"/>
      <c r="U98" s="2"/>
      <c r="V98" s="2"/>
      <c r="W98" s="2"/>
      <c r="X98" s="2"/>
      <c r="Y98" s="2"/>
      <c r="AW98" s="5"/>
      <c r="AX98" s="5"/>
      <c r="AY98" s="5"/>
    </row>
    <row r="99" spans="1:52" s="4" customFormat="1" ht="15" customHeight="1" x14ac:dyDescent="0.15">
      <c r="A99" s="253"/>
      <c r="B99" s="92" t="s">
        <v>76</v>
      </c>
      <c r="C99" s="34">
        <f t="shared" si="8"/>
        <v>0</v>
      </c>
      <c r="D99" s="35"/>
      <c r="E99" s="36"/>
      <c r="F99" s="36"/>
      <c r="G99" s="36"/>
      <c r="H99" s="36"/>
      <c r="I99" s="37"/>
      <c r="J99" s="75"/>
      <c r="K99" s="75"/>
      <c r="L99" s="73"/>
      <c r="M99" s="12"/>
      <c r="N99" s="12"/>
      <c r="O99" s="16"/>
      <c r="T99" s="2"/>
      <c r="U99" s="2"/>
      <c r="V99" s="2"/>
      <c r="W99" s="2"/>
      <c r="X99" s="2"/>
      <c r="Y99" s="2"/>
      <c r="AW99" s="5"/>
      <c r="AX99" s="5"/>
      <c r="AY99" s="5"/>
    </row>
    <row r="100" spans="1:52" s="4" customFormat="1" ht="21" customHeight="1" x14ac:dyDescent="0.15">
      <c r="A100" s="253"/>
      <c r="B100" s="93" t="s">
        <v>77</v>
      </c>
      <c r="C100" s="43">
        <f t="shared" si="8"/>
        <v>0</v>
      </c>
      <c r="D100" s="44"/>
      <c r="E100" s="45"/>
      <c r="F100" s="45"/>
      <c r="G100" s="45"/>
      <c r="H100" s="45"/>
      <c r="I100" s="46"/>
      <c r="J100" s="77"/>
      <c r="K100" s="77"/>
      <c r="L100" s="73"/>
      <c r="M100" s="12"/>
      <c r="N100" s="12"/>
      <c r="O100" s="16"/>
      <c r="T100" s="2"/>
      <c r="U100" s="2"/>
      <c r="V100" s="2"/>
      <c r="W100" s="2"/>
      <c r="X100" s="2"/>
      <c r="Y100" s="2"/>
      <c r="AW100" s="5"/>
      <c r="AX100" s="5"/>
      <c r="AY100" s="5"/>
    </row>
    <row r="101" spans="1:52" s="4" customFormat="1" ht="15" customHeight="1" x14ac:dyDescent="0.15">
      <c r="A101" s="253" t="s">
        <v>79</v>
      </c>
      <c r="B101" s="89" t="s">
        <v>74</v>
      </c>
      <c r="C101" s="24">
        <f t="shared" si="8"/>
        <v>0</v>
      </c>
      <c r="D101" s="25"/>
      <c r="E101" s="26"/>
      <c r="F101" s="26"/>
      <c r="G101" s="26"/>
      <c r="H101" s="26"/>
      <c r="I101" s="27"/>
      <c r="J101" s="72"/>
      <c r="K101" s="72"/>
      <c r="L101" s="73"/>
      <c r="M101" s="12"/>
      <c r="N101" s="12"/>
      <c r="O101" s="16"/>
      <c r="T101" s="2"/>
      <c r="U101" s="2"/>
      <c r="V101" s="2"/>
      <c r="W101" s="2"/>
      <c r="X101" s="2"/>
      <c r="Y101" s="2"/>
      <c r="AW101" s="5"/>
      <c r="AX101" s="5"/>
      <c r="AY101" s="5"/>
    </row>
    <row r="102" spans="1:52" s="4" customFormat="1" ht="21" x14ac:dyDescent="0.15">
      <c r="A102" s="253"/>
      <c r="B102" s="92" t="s">
        <v>75</v>
      </c>
      <c r="C102" s="95">
        <f t="shared" si="8"/>
        <v>0</v>
      </c>
      <c r="D102" s="47"/>
      <c r="E102" s="48"/>
      <c r="F102" s="48"/>
      <c r="G102" s="48"/>
      <c r="H102" s="48"/>
      <c r="I102" s="49"/>
      <c r="J102" s="96"/>
      <c r="K102" s="96"/>
      <c r="L102" s="73"/>
      <c r="M102" s="12"/>
      <c r="N102" s="12"/>
      <c r="O102" s="16"/>
      <c r="T102" s="2"/>
      <c r="U102" s="2"/>
      <c r="V102" s="2"/>
      <c r="W102" s="2"/>
      <c r="X102" s="2"/>
      <c r="Y102" s="2"/>
      <c r="AW102" s="5"/>
      <c r="AX102" s="5"/>
      <c r="AY102" s="5"/>
    </row>
    <row r="103" spans="1:52" s="4" customFormat="1" ht="15" customHeight="1" x14ac:dyDescent="0.15">
      <c r="A103" s="253"/>
      <c r="B103" s="92" t="s">
        <v>76</v>
      </c>
      <c r="C103" s="34">
        <f t="shared" si="8"/>
        <v>0</v>
      </c>
      <c r="D103" s="35"/>
      <c r="E103" s="36"/>
      <c r="F103" s="36"/>
      <c r="G103" s="36"/>
      <c r="H103" s="36"/>
      <c r="I103" s="37"/>
      <c r="J103" s="75"/>
      <c r="K103" s="75"/>
      <c r="L103" s="73"/>
      <c r="M103" s="12"/>
      <c r="N103" s="12"/>
      <c r="O103" s="16"/>
      <c r="T103" s="2"/>
      <c r="U103" s="2"/>
      <c r="V103" s="2"/>
      <c r="W103" s="2"/>
      <c r="X103" s="2"/>
      <c r="Y103" s="2"/>
      <c r="AW103" s="5"/>
      <c r="AX103" s="5"/>
      <c r="AY103" s="5"/>
    </row>
    <row r="104" spans="1:52" s="4" customFormat="1" ht="21" customHeight="1" x14ac:dyDescent="0.15">
      <c r="A104" s="253"/>
      <c r="B104" s="93" t="s">
        <v>77</v>
      </c>
      <c r="C104" s="43">
        <f t="shared" si="8"/>
        <v>0</v>
      </c>
      <c r="D104" s="44"/>
      <c r="E104" s="45"/>
      <c r="F104" s="45"/>
      <c r="G104" s="45"/>
      <c r="H104" s="45"/>
      <c r="I104" s="46"/>
      <c r="J104" s="77"/>
      <c r="K104" s="77"/>
      <c r="L104" s="73"/>
      <c r="M104" s="12"/>
      <c r="N104" s="12"/>
      <c r="O104" s="16"/>
      <c r="T104" s="2"/>
      <c r="U104" s="2"/>
      <c r="V104" s="2"/>
      <c r="W104" s="2"/>
      <c r="X104" s="2"/>
      <c r="Y104" s="2"/>
      <c r="AW104" s="5"/>
      <c r="AX104" s="5"/>
      <c r="AY104" s="5"/>
    </row>
    <row r="105" spans="1:52" s="4" customFormat="1" ht="15" customHeight="1" x14ac:dyDescent="0.15">
      <c r="A105" s="253" t="s">
        <v>80</v>
      </c>
      <c r="B105" s="89" t="s">
        <v>74</v>
      </c>
      <c r="C105" s="24">
        <f t="shared" si="8"/>
        <v>0</v>
      </c>
      <c r="D105" s="25"/>
      <c r="E105" s="26"/>
      <c r="F105" s="26"/>
      <c r="G105" s="26"/>
      <c r="H105" s="26"/>
      <c r="I105" s="27"/>
      <c r="J105" s="72"/>
      <c r="K105" s="72"/>
      <c r="L105" s="73"/>
      <c r="M105" s="12"/>
      <c r="N105" s="12"/>
      <c r="O105" s="16"/>
      <c r="T105" s="2"/>
      <c r="U105" s="2"/>
      <c r="V105" s="2"/>
      <c r="W105" s="2"/>
      <c r="X105" s="2"/>
      <c r="Y105" s="2"/>
      <c r="AW105" s="5"/>
      <c r="AX105" s="5"/>
      <c r="AY105" s="5"/>
    </row>
    <row r="106" spans="1:52" s="4" customFormat="1" ht="21" x14ac:dyDescent="0.15">
      <c r="A106" s="253"/>
      <c r="B106" s="92" t="s">
        <v>75</v>
      </c>
      <c r="C106" s="95">
        <f t="shared" si="8"/>
        <v>0</v>
      </c>
      <c r="D106" s="47"/>
      <c r="E106" s="48"/>
      <c r="F106" s="48"/>
      <c r="G106" s="48"/>
      <c r="H106" s="48"/>
      <c r="I106" s="49"/>
      <c r="J106" s="96"/>
      <c r="K106" s="96"/>
      <c r="L106" s="73"/>
      <c r="M106" s="12"/>
      <c r="N106" s="12"/>
      <c r="O106" s="16"/>
      <c r="T106" s="2"/>
      <c r="U106" s="2"/>
      <c r="V106" s="2"/>
      <c r="W106" s="2"/>
      <c r="X106" s="2"/>
      <c r="Y106" s="2"/>
      <c r="AW106" s="5"/>
      <c r="AX106" s="5"/>
      <c r="AY106" s="5"/>
    </row>
    <row r="107" spans="1:52" s="4" customFormat="1" ht="15" customHeight="1" x14ac:dyDescent="0.15">
      <c r="A107" s="253"/>
      <c r="B107" s="92" t="s">
        <v>76</v>
      </c>
      <c r="C107" s="34">
        <f t="shared" si="8"/>
        <v>0</v>
      </c>
      <c r="D107" s="35"/>
      <c r="E107" s="36"/>
      <c r="F107" s="36"/>
      <c r="G107" s="36"/>
      <c r="H107" s="36"/>
      <c r="I107" s="37"/>
      <c r="J107" s="75"/>
      <c r="K107" s="75"/>
      <c r="L107" s="73"/>
      <c r="M107" s="12"/>
      <c r="N107" s="12"/>
      <c r="O107" s="16"/>
      <c r="T107" s="2"/>
      <c r="U107" s="2"/>
      <c r="V107" s="2"/>
      <c r="W107" s="2"/>
      <c r="X107" s="2"/>
      <c r="Y107" s="2"/>
      <c r="AW107" s="5"/>
      <c r="AX107" s="5"/>
      <c r="AY107" s="5"/>
    </row>
    <row r="108" spans="1:52" s="4" customFormat="1" ht="21" x14ac:dyDescent="0.15">
      <c r="A108" s="253"/>
      <c r="B108" s="93" t="s">
        <v>77</v>
      </c>
      <c r="C108" s="43">
        <f t="shared" si="8"/>
        <v>0</v>
      </c>
      <c r="D108" s="44"/>
      <c r="E108" s="45"/>
      <c r="F108" s="45"/>
      <c r="G108" s="45"/>
      <c r="H108" s="45"/>
      <c r="I108" s="46"/>
      <c r="J108" s="77"/>
      <c r="K108" s="77"/>
      <c r="L108" s="73"/>
      <c r="M108" s="12"/>
      <c r="N108" s="12"/>
      <c r="O108" s="16"/>
      <c r="T108" s="2"/>
      <c r="U108" s="2"/>
      <c r="V108" s="2"/>
      <c r="W108" s="2"/>
      <c r="X108" s="2"/>
      <c r="Y108" s="2"/>
      <c r="AW108" s="5"/>
      <c r="AX108" s="5"/>
      <c r="AY108" s="5"/>
    </row>
    <row r="109" spans="1:52" s="4" customFormat="1" ht="30" customHeight="1" x14ac:dyDescent="0.2">
      <c r="A109" s="82" t="s">
        <v>81</v>
      </c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73"/>
      <c r="M109" s="73"/>
      <c r="N109" s="83"/>
      <c r="O109" s="16"/>
      <c r="P109" s="16"/>
      <c r="U109" s="2"/>
      <c r="V109" s="2"/>
      <c r="W109" s="2"/>
      <c r="X109" s="2"/>
      <c r="Y109" s="2"/>
      <c r="Z109" s="2"/>
      <c r="AX109" s="5"/>
      <c r="AY109" s="5"/>
      <c r="AZ109" s="5"/>
    </row>
    <row r="110" spans="1:52" s="4" customFormat="1" ht="31.5" x14ac:dyDescent="0.15">
      <c r="A110" s="229" t="s">
        <v>82</v>
      </c>
      <c r="B110" s="97" t="s">
        <v>83</v>
      </c>
      <c r="C110" s="97" t="s">
        <v>84</v>
      </c>
      <c r="D110" s="97" t="s">
        <v>85</v>
      </c>
      <c r="E110" s="97" t="s">
        <v>86</v>
      </c>
      <c r="F110" s="97" t="s">
        <v>87</v>
      </c>
      <c r="G110" s="97" t="s">
        <v>88</v>
      </c>
      <c r="H110" s="97" t="s">
        <v>89</v>
      </c>
      <c r="I110" s="83"/>
      <c r="J110" s="98"/>
      <c r="K110" s="99"/>
      <c r="L110" s="99"/>
      <c r="M110" s="99"/>
      <c r="N110" s="99"/>
      <c r="O110" s="83"/>
      <c r="P110" s="83"/>
      <c r="U110" s="2"/>
      <c r="V110" s="2"/>
      <c r="W110" s="2"/>
      <c r="X110" s="2"/>
      <c r="Y110" s="2"/>
      <c r="Z110" s="2"/>
      <c r="AX110" s="5"/>
      <c r="AY110" s="5"/>
      <c r="AZ110" s="5"/>
    </row>
    <row r="111" spans="1:52" s="4" customFormat="1" ht="21.95" customHeight="1" x14ac:dyDescent="0.15">
      <c r="A111" s="89" t="s">
        <v>90</v>
      </c>
      <c r="B111" s="24">
        <f>SUM(C111:H111)</f>
        <v>0</v>
      </c>
      <c r="C111" s="72"/>
      <c r="D111" s="100"/>
      <c r="E111" s="100"/>
      <c r="F111" s="100"/>
      <c r="G111" s="100"/>
      <c r="H111" s="100"/>
      <c r="I111" s="16"/>
      <c r="J111" s="16"/>
      <c r="K111" s="12"/>
      <c r="L111" s="12"/>
      <c r="M111" s="12"/>
      <c r="N111" s="12"/>
      <c r="O111" s="16"/>
      <c r="P111" s="16"/>
      <c r="U111" s="2"/>
      <c r="V111" s="2"/>
      <c r="W111" s="2"/>
      <c r="X111" s="2"/>
      <c r="Y111" s="2"/>
      <c r="Z111" s="2"/>
      <c r="AX111" s="5"/>
      <c r="AY111" s="5"/>
      <c r="AZ111" s="5"/>
    </row>
    <row r="112" spans="1:52" s="4" customFormat="1" ht="34.5" customHeight="1" x14ac:dyDescent="0.15">
      <c r="A112" s="92" t="s">
        <v>75</v>
      </c>
      <c r="B112" s="95">
        <f>SUM(C112:H112)</f>
        <v>0</v>
      </c>
      <c r="C112" s="96"/>
      <c r="D112" s="96"/>
      <c r="E112" s="96"/>
      <c r="F112" s="96"/>
      <c r="G112" s="96"/>
      <c r="H112" s="96"/>
      <c r="I112" s="16"/>
      <c r="J112" s="16"/>
      <c r="K112" s="12"/>
      <c r="L112" s="12"/>
      <c r="M112" s="12"/>
      <c r="N112" s="12"/>
      <c r="O112" s="16"/>
      <c r="P112" s="16"/>
      <c r="U112" s="2"/>
      <c r="V112" s="2"/>
      <c r="W112" s="2"/>
      <c r="X112" s="2"/>
      <c r="Y112" s="2"/>
      <c r="Z112" s="2"/>
      <c r="AX112" s="5"/>
      <c r="AY112" s="5"/>
      <c r="AZ112" s="5"/>
    </row>
    <row r="113" spans="1:53" s="4" customFormat="1" ht="15" customHeight="1" x14ac:dyDescent="0.15">
      <c r="A113" s="92" t="s">
        <v>76</v>
      </c>
      <c r="B113" s="34">
        <f>SUM(C113:H113)</f>
        <v>0</v>
      </c>
      <c r="C113" s="75"/>
      <c r="D113" s="75"/>
      <c r="E113" s="75"/>
      <c r="F113" s="75"/>
      <c r="G113" s="75"/>
      <c r="H113" s="75"/>
      <c r="I113" s="16"/>
      <c r="J113" s="16"/>
      <c r="K113" s="12"/>
      <c r="L113" s="12"/>
      <c r="M113" s="12"/>
      <c r="N113" s="12"/>
      <c r="O113" s="16"/>
      <c r="P113" s="16"/>
      <c r="U113" s="2"/>
      <c r="V113" s="2"/>
      <c r="W113" s="2"/>
      <c r="X113" s="2"/>
      <c r="Y113" s="2"/>
      <c r="Z113" s="2"/>
      <c r="AX113" s="5"/>
      <c r="AY113" s="5"/>
      <c r="AZ113" s="5"/>
    </row>
    <row r="114" spans="1:53" s="4" customFormat="1" ht="21.95" customHeight="1" x14ac:dyDescent="0.15">
      <c r="A114" s="93" t="s">
        <v>91</v>
      </c>
      <c r="B114" s="43">
        <f>SUM(C114:H114)</f>
        <v>0</v>
      </c>
      <c r="C114" s="77"/>
      <c r="D114" s="77"/>
      <c r="E114" s="77"/>
      <c r="F114" s="77"/>
      <c r="G114" s="77"/>
      <c r="H114" s="77"/>
      <c r="I114" s="16"/>
      <c r="J114" s="16"/>
      <c r="K114" s="12"/>
      <c r="L114" s="12"/>
      <c r="M114" s="12"/>
      <c r="N114" s="12"/>
      <c r="O114" s="16"/>
      <c r="P114" s="16"/>
      <c r="U114" s="2"/>
      <c r="V114" s="2"/>
      <c r="W114" s="2"/>
      <c r="X114" s="2"/>
      <c r="Y114" s="2"/>
      <c r="Z114" s="2"/>
      <c r="AX114" s="5"/>
      <c r="AY114" s="5"/>
      <c r="AZ114" s="5"/>
    </row>
    <row r="115" spans="1:53" s="4" customFormat="1" ht="30" customHeight="1" x14ac:dyDescent="0.2">
      <c r="A115" s="82" t="s">
        <v>92</v>
      </c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73"/>
      <c r="M115" s="73"/>
      <c r="N115" s="83"/>
      <c r="O115" s="16"/>
      <c r="P115" s="16"/>
      <c r="U115" s="2"/>
      <c r="V115" s="2"/>
      <c r="W115" s="2"/>
      <c r="X115" s="2"/>
      <c r="Y115" s="2"/>
      <c r="Z115" s="2"/>
      <c r="AX115" s="5"/>
      <c r="AY115" s="5"/>
      <c r="AZ115" s="5"/>
    </row>
    <row r="116" spans="1:53" s="4" customFormat="1" ht="45" customHeight="1" x14ac:dyDescent="0.15">
      <c r="A116" s="229" t="s">
        <v>82</v>
      </c>
      <c r="B116" s="97" t="s">
        <v>51</v>
      </c>
      <c r="C116" s="97" t="s">
        <v>93</v>
      </c>
      <c r="D116" s="97" t="s">
        <v>94</v>
      </c>
      <c r="E116" s="97" t="s">
        <v>95</v>
      </c>
      <c r="F116" s="97" t="s">
        <v>96</v>
      </c>
      <c r="G116" s="97" t="s">
        <v>97</v>
      </c>
      <c r="H116" s="97" t="s">
        <v>98</v>
      </c>
      <c r="I116" s="83"/>
      <c r="J116" s="98"/>
      <c r="K116" s="99"/>
      <c r="L116" s="99"/>
      <c r="M116" s="99"/>
      <c r="N116" s="99"/>
      <c r="O116" s="83"/>
      <c r="P116" s="83"/>
      <c r="U116" s="2"/>
      <c r="V116" s="2"/>
      <c r="W116" s="2"/>
      <c r="X116" s="2"/>
      <c r="Y116" s="2"/>
      <c r="Z116" s="2"/>
      <c r="AX116" s="5"/>
      <c r="AY116" s="5"/>
      <c r="AZ116" s="5"/>
    </row>
    <row r="117" spans="1:53" s="4" customFormat="1" ht="21" x14ac:dyDescent="0.15">
      <c r="A117" s="89" t="s">
        <v>90</v>
      </c>
      <c r="B117" s="24">
        <f>SUM(C117:H117)</f>
        <v>0</v>
      </c>
      <c r="C117" s="72"/>
      <c r="D117" s="100"/>
      <c r="E117" s="100"/>
      <c r="F117" s="100"/>
      <c r="G117" s="100"/>
      <c r="H117" s="100"/>
      <c r="I117" s="16"/>
      <c r="J117" s="16"/>
      <c r="K117" s="12"/>
      <c r="L117" s="12"/>
      <c r="M117" s="12"/>
      <c r="N117" s="12"/>
      <c r="O117" s="16"/>
      <c r="P117" s="16"/>
      <c r="U117" s="2"/>
      <c r="V117" s="2"/>
      <c r="W117" s="2"/>
      <c r="X117" s="2"/>
      <c r="Y117" s="2"/>
      <c r="Z117" s="2"/>
      <c r="AX117" s="5"/>
      <c r="AY117" s="5"/>
      <c r="AZ117" s="5"/>
    </row>
    <row r="118" spans="1:53" s="4" customFormat="1" ht="31.5" x14ac:dyDescent="0.15">
      <c r="A118" s="92" t="s">
        <v>75</v>
      </c>
      <c r="B118" s="34">
        <f>SUM(C118:H118)</f>
        <v>0</v>
      </c>
      <c r="C118" s="75"/>
      <c r="D118" s="75"/>
      <c r="E118" s="75"/>
      <c r="F118" s="75"/>
      <c r="G118" s="75"/>
      <c r="H118" s="75"/>
      <c r="I118" s="16"/>
      <c r="J118" s="16"/>
      <c r="K118" s="12"/>
      <c r="L118" s="12"/>
      <c r="M118" s="12"/>
      <c r="N118" s="12"/>
      <c r="O118" s="16"/>
      <c r="P118" s="16"/>
      <c r="U118" s="2"/>
      <c r="V118" s="2"/>
      <c r="W118" s="2"/>
      <c r="X118" s="2"/>
      <c r="Y118" s="2"/>
      <c r="Z118" s="2"/>
      <c r="AX118" s="5"/>
      <c r="AY118" s="5"/>
      <c r="AZ118" s="5"/>
    </row>
    <row r="119" spans="1:53" s="4" customFormat="1" ht="15" customHeight="1" x14ac:dyDescent="0.15">
      <c r="A119" s="92" t="s">
        <v>76</v>
      </c>
      <c r="B119" s="34">
        <f>SUM(C119:H119)</f>
        <v>0</v>
      </c>
      <c r="C119" s="75"/>
      <c r="D119" s="75"/>
      <c r="E119" s="75"/>
      <c r="F119" s="75"/>
      <c r="G119" s="75"/>
      <c r="H119" s="75"/>
      <c r="I119" s="16"/>
      <c r="J119" s="16"/>
      <c r="K119" s="12"/>
      <c r="L119" s="12"/>
      <c r="M119" s="12"/>
      <c r="N119" s="12"/>
      <c r="O119" s="16"/>
      <c r="P119" s="16"/>
      <c r="U119" s="2"/>
      <c r="V119" s="2"/>
      <c r="W119" s="2"/>
      <c r="X119" s="2"/>
      <c r="Y119" s="2"/>
      <c r="Z119" s="2"/>
      <c r="AX119" s="5"/>
      <c r="AY119" s="5"/>
      <c r="AZ119" s="5"/>
    </row>
    <row r="120" spans="1:53" s="4" customFormat="1" ht="21" x14ac:dyDescent="0.15">
      <c r="A120" s="92" t="s">
        <v>99</v>
      </c>
      <c r="B120" s="34">
        <f>SUM(C120:H120)</f>
        <v>0</v>
      </c>
      <c r="C120" s="75"/>
      <c r="D120" s="75"/>
      <c r="E120" s="75"/>
      <c r="F120" s="75"/>
      <c r="G120" s="75"/>
      <c r="H120" s="75"/>
      <c r="I120" s="16"/>
      <c r="J120" s="16"/>
      <c r="K120" s="12"/>
      <c r="L120" s="12"/>
      <c r="M120" s="12"/>
      <c r="N120" s="12"/>
      <c r="O120" s="16"/>
      <c r="P120" s="16"/>
      <c r="U120" s="2"/>
      <c r="V120" s="2"/>
      <c r="W120" s="2"/>
      <c r="X120" s="2"/>
      <c r="Y120" s="2"/>
      <c r="Z120" s="2"/>
      <c r="AX120" s="5"/>
      <c r="AY120" s="5"/>
      <c r="AZ120" s="5"/>
    </row>
    <row r="121" spans="1:53" s="4" customFormat="1" ht="15" customHeight="1" x14ac:dyDescent="0.15">
      <c r="A121" s="101" t="s">
        <v>100</v>
      </c>
      <c r="B121" s="43">
        <f>SUM(C121:H121)</f>
        <v>0</v>
      </c>
      <c r="C121" s="77"/>
      <c r="D121" s="77"/>
      <c r="E121" s="77"/>
      <c r="F121" s="77"/>
      <c r="G121" s="77"/>
      <c r="H121" s="77"/>
      <c r="I121" s="102"/>
      <c r="J121" s="16"/>
      <c r="K121" s="12"/>
      <c r="L121" s="12"/>
      <c r="M121" s="12"/>
      <c r="N121" s="12"/>
      <c r="O121" s="16"/>
      <c r="P121" s="16"/>
      <c r="U121" s="2"/>
      <c r="V121" s="2"/>
      <c r="W121" s="2"/>
      <c r="X121" s="2"/>
      <c r="Y121" s="2"/>
      <c r="Z121" s="2"/>
      <c r="AX121" s="5"/>
      <c r="AY121" s="5"/>
      <c r="AZ121" s="5"/>
    </row>
    <row r="122" spans="1:53" s="4" customFormat="1" ht="24.95" customHeight="1" x14ac:dyDescent="0.2">
      <c r="A122" s="66" t="s">
        <v>101</v>
      </c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6"/>
      <c r="O122" s="16"/>
      <c r="P122" s="12"/>
      <c r="U122" s="2"/>
      <c r="V122" s="2"/>
      <c r="W122" s="2"/>
      <c r="X122" s="2"/>
      <c r="Y122" s="2"/>
      <c r="Z122" s="2"/>
      <c r="AX122" s="5"/>
      <c r="AY122" s="5"/>
      <c r="AZ122" s="5"/>
    </row>
    <row r="123" spans="1:53" s="4" customFormat="1" ht="14.25" x14ac:dyDescent="0.2">
      <c r="A123" s="103" t="s">
        <v>102</v>
      </c>
      <c r="B123" s="104"/>
      <c r="C123" s="104"/>
      <c r="D123" s="104"/>
      <c r="E123" s="104"/>
      <c r="F123" s="104"/>
      <c r="G123" s="104"/>
      <c r="H123" s="104"/>
      <c r="I123" s="104"/>
      <c r="J123" s="67"/>
      <c r="K123" s="105"/>
      <c r="L123" s="105"/>
      <c r="M123" s="105"/>
      <c r="N123" s="106"/>
      <c r="O123" s="106"/>
      <c r="P123" s="105"/>
      <c r="U123" s="2"/>
      <c r="V123" s="2"/>
      <c r="W123" s="2"/>
      <c r="X123" s="2"/>
      <c r="Y123" s="2"/>
      <c r="Z123" s="2"/>
      <c r="AX123" s="5"/>
      <c r="AY123" s="5"/>
      <c r="AZ123" s="5"/>
    </row>
    <row r="124" spans="1:53" s="4" customFormat="1" ht="31.5" customHeight="1" x14ac:dyDescent="0.2">
      <c r="A124" s="262" t="s">
        <v>62</v>
      </c>
      <c r="B124" s="264" t="s">
        <v>158</v>
      </c>
      <c r="C124" s="265"/>
      <c r="D124" s="292"/>
      <c r="E124" s="293" t="s">
        <v>104</v>
      </c>
      <c r="F124" s="251" t="s">
        <v>105</v>
      </c>
      <c r="G124" s="290" t="s">
        <v>159</v>
      </c>
      <c r="H124" s="291"/>
      <c r="I124" s="290" t="s">
        <v>160</v>
      </c>
      <c r="J124" s="291"/>
      <c r="K124" s="290" t="s">
        <v>161</v>
      </c>
      <c r="L124" s="291"/>
      <c r="M124" s="68"/>
      <c r="N124" s="68"/>
      <c r="O124" s="68"/>
      <c r="P124" s="68"/>
      <c r="Q124" s="68"/>
      <c r="V124" s="2"/>
      <c r="W124" s="2"/>
      <c r="X124" s="2"/>
      <c r="Y124" s="2"/>
      <c r="Z124" s="2"/>
      <c r="AA124" s="2"/>
      <c r="AY124" s="5"/>
      <c r="AZ124" s="5"/>
      <c r="BA124" s="5"/>
    </row>
    <row r="125" spans="1:53" s="4" customFormat="1" ht="44.25" customHeight="1" x14ac:dyDescent="0.15">
      <c r="A125" s="263"/>
      <c r="B125" s="232" t="s">
        <v>106</v>
      </c>
      <c r="C125" s="109" t="s">
        <v>107</v>
      </c>
      <c r="D125" s="211" t="s">
        <v>108</v>
      </c>
      <c r="E125" s="294"/>
      <c r="F125" s="252"/>
      <c r="G125" s="230" t="s">
        <v>162</v>
      </c>
      <c r="H125" s="230" t="s">
        <v>163</v>
      </c>
      <c r="I125" s="230" t="s">
        <v>162</v>
      </c>
      <c r="J125" s="230" t="s">
        <v>163</v>
      </c>
      <c r="K125" s="230" t="s">
        <v>162</v>
      </c>
      <c r="L125" s="230" t="s">
        <v>163</v>
      </c>
      <c r="M125" s="68"/>
      <c r="N125" s="68"/>
      <c r="O125" s="68"/>
      <c r="P125" s="68"/>
      <c r="Q125" s="68"/>
      <c r="V125" s="2"/>
      <c r="W125" s="2"/>
      <c r="X125" s="2"/>
      <c r="Y125" s="2"/>
      <c r="Z125" s="2"/>
      <c r="AA125" s="2"/>
      <c r="AY125" s="5"/>
      <c r="AZ125" s="5"/>
      <c r="BA125" s="5"/>
    </row>
    <row r="126" spans="1:53" s="4" customFormat="1" ht="15" customHeight="1" x14ac:dyDescent="0.15">
      <c r="A126" s="111" t="s">
        <v>109</v>
      </c>
      <c r="B126" s="112">
        <f>SUM(C126:D126)</f>
        <v>64</v>
      </c>
      <c r="C126" s="113">
        <f t="shared" ref="C126:L126" si="9">SUM(C127:C134)</f>
        <v>15</v>
      </c>
      <c r="D126" s="212">
        <f t="shared" si="9"/>
        <v>49</v>
      </c>
      <c r="E126" s="114">
        <f t="shared" si="9"/>
        <v>37</v>
      </c>
      <c r="F126" s="114">
        <f t="shared" si="9"/>
        <v>0</v>
      </c>
      <c r="G126" s="114">
        <f t="shared" si="9"/>
        <v>27</v>
      </c>
      <c r="H126" s="114">
        <f t="shared" si="9"/>
        <v>0</v>
      </c>
      <c r="I126" s="114">
        <f t="shared" si="9"/>
        <v>0</v>
      </c>
      <c r="J126" s="114">
        <f t="shared" si="9"/>
        <v>0</v>
      </c>
      <c r="K126" s="114">
        <f t="shared" si="9"/>
        <v>0</v>
      </c>
      <c r="L126" s="114">
        <f t="shared" si="9"/>
        <v>0</v>
      </c>
      <c r="M126" s="68"/>
      <c r="N126" s="68"/>
      <c r="O126" s="68"/>
      <c r="P126" s="68"/>
      <c r="Q126" s="68"/>
      <c r="V126" s="2"/>
      <c r="W126" s="2"/>
      <c r="X126" s="2"/>
      <c r="Y126" s="2"/>
      <c r="Z126" s="2"/>
      <c r="AA126" s="2"/>
      <c r="AY126" s="5"/>
      <c r="AZ126" s="5"/>
      <c r="BA126" s="5"/>
    </row>
    <row r="127" spans="1:53" s="4" customFormat="1" ht="15" customHeight="1" x14ac:dyDescent="0.2">
      <c r="A127" s="115" t="s">
        <v>110</v>
      </c>
      <c r="B127" s="95">
        <f t="shared" ref="B127:B137" si="10">SUM(C127:D127)</f>
        <v>10</v>
      </c>
      <c r="C127" s="116">
        <v>3</v>
      </c>
      <c r="D127" s="213">
        <v>7</v>
      </c>
      <c r="E127" s="214">
        <v>3</v>
      </c>
      <c r="F127" s="119"/>
      <c r="G127" s="119">
        <v>7</v>
      </c>
      <c r="H127" s="119"/>
      <c r="I127" s="119"/>
      <c r="J127" s="119"/>
      <c r="K127" s="119"/>
      <c r="L127" s="119"/>
      <c r="M127" s="68"/>
      <c r="N127" s="68"/>
      <c r="O127" s="68"/>
      <c r="P127" s="68"/>
      <c r="Q127" s="68"/>
      <c r="V127" s="2"/>
      <c r="W127" s="2"/>
      <c r="X127" s="30" t="str">
        <f>IF($B127&lt;&gt;($C127+$D127)," El número personas atendidas según sexo NO puede ser diferente al Total.","")</f>
        <v/>
      </c>
      <c r="Y127" s="2"/>
      <c r="Z127" s="2"/>
      <c r="AA127" s="120">
        <f>IF(B127&lt;&gt;C127+D127,1,0)</f>
        <v>0</v>
      </c>
      <c r="AY127" s="5"/>
      <c r="AZ127" s="5"/>
      <c r="BA127" s="5"/>
    </row>
    <row r="128" spans="1:53" s="4" customFormat="1" ht="15" customHeight="1" x14ac:dyDescent="0.2">
      <c r="A128" s="121" t="s">
        <v>111</v>
      </c>
      <c r="B128" s="34">
        <f t="shared" si="10"/>
        <v>7</v>
      </c>
      <c r="C128" s="122">
        <v>3</v>
      </c>
      <c r="D128" s="215">
        <v>4</v>
      </c>
      <c r="E128" s="125">
        <v>2</v>
      </c>
      <c r="F128" s="125"/>
      <c r="G128" s="125">
        <v>5</v>
      </c>
      <c r="H128" s="125"/>
      <c r="I128" s="125"/>
      <c r="J128" s="125"/>
      <c r="K128" s="125"/>
      <c r="L128" s="125"/>
      <c r="M128" s="68"/>
      <c r="N128" s="68"/>
      <c r="O128" s="68"/>
      <c r="P128" s="68"/>
      <c r="Q128" s="68"/>
      <c r="V128" s="2"/>
      <c r="W128" s="2"/>
      <c r="X128" s="30" t="str">
        <f t="shared" ref="X128:X137" si="11">IF($B128&lt;&gt;($C128+$D128)," El número personas atendidas según sexo NO puede ser diferente al Total.","")</f>
        <v/>
      </c>
      <c r="Y128" s="2"/>
      <c r="Z128" s="2"/>
      <c r="AA128" s="120">
        <f t="shared" ref="AA128:AA137" si="12">IF(B128&lt;&gt;C128+D128,1,0)</f>
        <v>0</v>
      </c>
      <c r="AY128" s="5"/>
      <c r="AZ128" s="5"/>
      <c r="BA128" s="5"/>
    </row>
    <row r="129" spans="1:53" s="4" customFormat="1" ht="15" customHeight="1" x14ac:dyDescent="0.2">
      <c r="A129" s="121" t="s">
        <v>112</v>
      </c>
      <c r="B129" s="34">
        <f t="shared" si="10"/>
        <v>5</v>
      </c>
      <c r="C129" s="122">
        <v>1</v>
      </c>
      <c r="D129" s="215">
        <v>4</v>
      </c>
      <c r="E129" s="125">
        <v>2</v>
      </c>
      <c r="F129" s="125"/>
      <c r="G129" s="125">
        <v>3</v>
      </c>
      <c r="H129" s="125"/>
      <c r="I129" s="125"/>
      <c r="J129" s="125"/>
      <c r="K129" s="125"/>
      <c r="L129" s="125"/>
      <c r="M129" s="68"/>
      <c r="N129" s="68"/>
      <c r="O129" s="68"/>
      <c r="P129" s="68"/>
      <c r="Q129" s="68"/>
      <c r="V129" s="2"/>
      <c r="W129" s="2"/>
      <c r="X129" s="30" t="str">
        <f t="shared" si="11"/>
        <v/>
      </c>
      <c r="Y129" s="2"/>
      <c r="Z129" s="2"/>
      <c r="AA129" s="120">
        <f t="shared" si="12"/>
        <v>0</v>
      </c>
      <c r="AY129" s="5"/>
      <c r="AZ129" s="5"/>
      <c r="BA129" s="5"/>
    </row>
    <row r="130" spans="1:53" s="4" customFormat="1" ht="15" customHeight="1" x14ac:dyDescent="0.2">
      <c r="A130" s="121" t="s">
        <v>113</v>
      </c>
      <c r="B130" s="34">
        <f t="shared" si="10"/>
        <v>30</v>
      </c>
      <c r="C130" s="122">
        <v>6</v>
      </c>
      <c r="D130" s="215">
        <v>24</v>
      </c>
      <c r="E130" s="125">
        <v>23</v>
      </c>
      <c r="F130" s="125"/>
      <c r="G130" s="125">
        <v>7</v>
      </c>
      <c r="H130" s="125"/>
      <c r="I130" s="125"/>
      <c r="J130" s="125"/>
      <c r="K130" s="125"/>
      <c r="L130" s="125"/>
      <c r="M130" s="68"/>
      <c r="N130" s="68"/>
      <c r="O130" s="68"/>
      <c r="P130" s="68"/>
      <c r="Q130" s="68"/>
      <c r="V130" s="2"/>
      <c r="W130" s="2"/>
      <c r="X130" s="30" t="str">
        <f t="shared" si="11"/>
        <v/>
      </c>
      <c r="Y130" s="2"/>
      <c r="Z130" s="2"/>
      <c r="AA130" s="120">
        <f t="shared" si="12"/>
        <v>0</v>
      </c>
      <c r="AY130" s="5"/>
      <c r="AZ130" s="5"/>
      <c r="BA130" s="5"/>
    </row>
    <row r="131" spans="1:53" s="4" customFormat="1" ht="15" customHeight="1" x14ac:dyDescent="0.2">
      <c r="A131" s="121" t="s">
        <v>114</v>
      </c>
      <c r="B131" s="34">
        <f t="shared" si="10"/>
        <v>3</v>
      </c>
      <c r="C131" s="122">
        <v>1</v>
      </c>
      <c r="D131" s="215">
        <v>2</v>
      </c>
      <c r="E131" s="125">
        <v>1</v>
      </c>
      <c r="F131" s="125"/>
      <c r="G131" s="125">
        <v>2</v>
      </c>
      <c r="H131" s="125"/>
      <c r="I131" s="125"/>
      <c r="J131" s="125"/>
      <c r="K131" s="125"/>
      <c r="L131" s="125"/>
      <c r="M131" s="68"/>
      <c r="N131" s="68"/>
      <c r="O131" s="68"/>
      <c r="P131" s="68"/>
      <c r="Q131" s="68"/>
      <c r="V131" s="2"/>
      <c r="W131" s="2"/>
      <c r="X131" s="30" t="str">
        <f t="shared" si="11"/>
        <v/>
      </c>
      <c r="Y131" s="2"/>
      <c r="Z131" s="2"/>
      <c r="AA131" s="120">
        <f t="shared" si="12"/>
        <v>0</v>
      </c>
      <c r="AY131" s="5"/>
      <c r="AZ131" s="5"/>
      <c r="BA131" s="5"/>
    </row>
    <row r="132" spans="1:53" s="4" customFormat="1" ht="23.25" customHeight="1" x14ac:dyDescent="0.2">
      <c r="A132" s="121" t="s">
        <v>115</v>
      </c>
      <c r="B132" s="59">
        <f t="shared" si="10"/>
        <v>3</v>
      </c>
      <c r="C132" s="126"/>
      <c r="D132" s="216">
        <v>3</v>
      </c>
      <c r="E132" s="129">
        <v>1</v>
      </c>
      <c r="F132" s="129"/>
      <c r="G132" s="129">
        <v>2</v>
      </c>
      <c r="H132" s="129"/>
      <c r="I132" s="129"/>
      <c r="J132" s="129"/>
      <c r="K132" s="129"/>
      <c r="L132" s="129"/>
      <c r="M132" s="68"/>
      <c r="N132" s="68"/>
      <c r="O132" s="68"/>
      <c r="P132" s="68"/>
      <c r="Q132" s="68"/>
      <c r="V132" s="2"/>
      <c r="W132" s="2"/>
      <c r="X132" s="30" t="str">
        <f t="shared" si="11"/>
        <v/>
      </c>
      <c r="Y132" s="2"/>
      <c r="Z132" s="2"/>
      <c r="AA132" s="120">
        <f t="shared" si="12"/>
        <v>0</v>
      </c>
      <c r="AY132" s="5"/>
      <c r="AZ132" s="5"/>
      <c r="BA132" s="5"/>
    </row>
    <row r="133" spans="1:53" s="4" customFormat="1" ht="15" customHeight="1" x14ac:dyDescent="0.2">
      <c r="A133" s="121" t="s">
        <v>116</v>
      </c>
      <c r="B133" s="34">
        <f t="shared" si="10"/>
        <v>1</v>
      </c>
      <c r="C133" s="122"/>
      <c r="D133" s="215">
        <v>1</v>
      </c>
      <c r="E133" s="125"/>
      <c r="F133" s="125"/>
      <c r="G133" s="125">
        <v>1</v>
      </c>
      <c r="H133" s="125"/>
      <c r="I133" s="125"/>
      <c r="J133" s="125"/>
      <c r="K133" s="125"/>
      <c r="L133" s="125"/>
      <c r="M133" s="68"/>
      <c r="N133" s="68"/>
      <c r="O133" s="68"/>
      <c r="P133" s="68"/>
      <c r="Q133" s="68"/>
      <c r="V133" s="2"/>
      <c r="W133" s="2"/>
      <c r="X133" s="30" t="str">
        <f t="shared" si="11"/>
        <v/>
      </c>
      <c r="Y133" s="2"/>
      <c r="Z133" s="2"/>
      <c r="AA133" s="120">
        <f t="shared" si="12"/>
        <v>0</v>
      </c>
      <c r="AY133" s="5"/>
      <c r="AZ133" s="5"/>
      <c r="BA133" s="5"/>
    </row>
    <row r="134" spans="1:53" s="4" customFormat="1" ht="21.75" customHeight="1" thickBot="1" x14ac:dyDescent="0.25">
      <c r="A134" s="217" t="s">
        <v>117</v>
      </c>
      <c r="B134" s="218">
        <f t="shared" si="10"/>
        <v>5</v>
      </c>
      <c r="C134" s="219">
        <v>1</v>
      </c>
      <c r="D134" s="220">
        <v>4</v>
      </c>
      <c r="E134" s="221">
        <v>5</v>
      </c>
      <c r="F134" s="222"/>
      <c r="G134" s="222"/>
      <c r="H134" s="222"/>
      <c r="I134" s="222"/>
      <c r="J134" s="222"/>
      <c r="K134" s="222"/>
      <c r="L134" s="222"/>
      <c r="M134" s="68"/>
      <c r="N134" s="68"/>
      <c r="O134" s="68"/>
      <c r="P134" s="68"/>
      <c r="Q134" s="68"/>
      <c r="V134" s="2"/>
      <c r="W134" s="2"/>
      <c r="X134" s="30" t="str">
        <f t="shared" si="11"/>
        <v/>
      </c>
      <c r="Y134" s="2"/>
      <c r="Z134" s="2"/>
      <c r="AA134" s="120">
        <f t="shared" si="12"/>
        <v>0</v>
      </c>
      <c r="AY134" s="5"/>
      <c r="AZ134" s="5"/>
      <c r="BA134" s="5"/>
    </row>
    <row r="135" spans="1:53" s="4" customFormat="1" ht="15" customHeight="1" thickTop="1" x14ac:dyDescent="0.2">
      <c r="A135" s="223" t="s">
        <v>118</v>
      </c>
      <c r="B135" s="95">
        <f t="shared" si="10"/>
        <v>2</v>
      </c>
      <c r="C135" s="116"/>
      <c r="D135" s="213">
        <v>2</v>
      </c>
      <c r="E135" s="224"/>
      <c r="F135" s="225"/>
      <c r="G135" s="225"/>
      <c r="H135" s="225"/>
      <c r="I135" s="225"/>
      <c r="J135" s="225"/>
      <c r="K135" s="225"/>
      <c r="L135" s="225"/>
      <c r="M135" s="68"/>
      <c r="N135" s="68"/>
      <c r="O135" s="68"/>
      <c r="P135" s="68"/>
      <c r="Q135" s="68"/>
      <c r="V135" s="2"/>
      <c r="W135" s="2"/>
      <c r="X135" s="30" t="str">
        <f t="shared" si="11"/>
        <v/>
      </c>
      <c r="Y135" s="2"/>
      <c r="Z135" s="2"/>
      <c r="AA135" s="120">
        <f t="shared" si="12"/>
        <v>0</v>
      </c>
      <c r="AY135" s="5"/>
      <c r="AZ135" s="5"/>
      <c r="BA135" s="5"/>
    </row>
    <row r="136" spans="1:53" s="4" customFormat="1" ht="15" customHeight="1" x14ac:dyDescent="0.2">
      <c r="A136" s="135" t="s">
        <v>119</v>
      </c>
      <c r="B136" s="34">
        <f t="shared" si="10"/>
        <v>24</v>
      </c>
      <c r="C136" s="122">
        <v>3</v>
      </c>
      <c r="D136" s="215">
        <v>21</v>
      </c>
      <c r="E136" s="226"/>
      <c r="F136" s="136"/>
      <c r="G136" s="136"/>
      <c r="H136" s="136"/>
      <c r="I136" s="136"/>
      <c r="J136" s="136"/>
      <c r="K136" s="136"/>
      <c r="L136" s="136"/>
      <c r="M136" s="68"/>
      <c r="N136" s="68"/>
      <c r="O136" s="68"/>
      <c r="P136" s="68"/>
      <c r="Q136" s="68"/>
      <c r="V136" s="2"/>
      <c r="W136" s="2"/>
      <c r="X136" s="30" t="str">
        <f t="shared" si="11"/>
        <v/>
      </c>
      <c r="Y136" s="2"/>
      <c r="Z136" s="2"/>
      <c r="AA136" s="120">
        <f t="shared" si="12"/>
        <v>0</v>
      </c>
      <c r="AY136" s="5"/>
      <c r="AZ136" s="5"/>
      <c r="BA136" s="5"/>
    </row>
    <row r="137" spans="1:53" s="4" customFormat="1" ht="15" customHeight="1" x14ac:dyDescent="0.2">
      <c r="A137" s="137" t="s">
        <v>120</v>
      </c>
      <c r="B137" s="43">
        <f t="shared" si="10"/>
        <v>2184</v>
      </c>
      <c r="C137" s="138">
        <v>845</v>
      </c>
      <c r="D137" s="227">
        <v>1339</v>
      </c>
      <c r="E137" s="228"/>
      <c r="F137" s="140"/>
      <c r="G137" s="140"/>
      <c r="H137" s="140"/>
      <c r="I137" s="140"/>
      <c r="J137" s="140"/>
      <c r="K137" s="140"/>
      <c r="L137" s="140"/>
      <c r="M137" s="68"/>
      <c r="N137" s="68"/>
      <c r="O137" s="68"/>
      <c r="P137" s="68"/>
      <c r="Q137" s="68"/>
      <c r="V137" s="2"/>
      <c r="W137" s="2"/>
      <c r="X137" s="30" t="str">
        <f t="shared" si="11"/>
        <v/>
      </c>
      <c r="Y137" s="2"/>
      <c r="Z137" s="2"/>
      <c r="AA137" s="120">
        <f t="shared" si="12"/>
        <v>0</v>
      </c>
      <c r="AY137" s="5"/>
      <c r="AZ137" s="5"/>
      <c r="BA137" s="5"/>
    </row>
    <row r="138" spans="1:53" s="4" customFormat="1" ht="24.95" customHeight="1" x14ac:dyDescent="0.2">
      <c r="A138" s="141" t="s">
        <v>121</v>
      </c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73"/>
      <c r="M138" s="73"/>
      <c r="N138" s="16"/>
      <c r="O138" s="16"/>
      <c r="P138" s="16"/>
      <c r="U138" s="2"/>
      <c r="V138" s="2"/>
      <c r="W138" s="2"/>
      <c r="X138" s="2"/>
      <c r="Y138" s="2"/>
      <c r="Z138" s="2"/>
      <c r="AX138" s="5"/>
      <c r="AY138" s="5"/>
      <c r="AZ138" s="5"/>
    </row>
    <row r="139" spans="1:53" s="4" customFormat="1" ht="18.75" customHeight="1" x14ac:dyDescent="0.15">
      <c r="A139" s="267" t="s">
        <v>164</v>
      </c>
      <c r="B139" s="268"/>
      <c r="C139" s="264" t="s">
        <v>123</v>
      </c>
      <c r="D139" s="271"/>
      <c r="E139" s="271"/>
      <c r="F139" s="272"/>
      <c r="G139" s="264" t="s">
        <v>124</v>
      </c>
      <c r="H139" s="271"/>
      <c r="I139" s="271"/>
      <c r="J139" s="271"/>
      <c r="K139" s="271"/>
      <c r="L139" s="272"/>
      <c r="M139" s="273" t="s">
        <v>125</v>
      </c>
      <c r="N139" s="273"/>
      <c r="O139" s="273"/>
      <c r="P139" s="73"/>
      <c r="U139" s="2"/>
      <c r="V139" s="2"/>
      <c r="W139" s="2"/>
      <c r="X139" s="2"/>
      <c r="Y139" s="2"/>
      <c r="Z139" s="2"/>
      <c r="AX139" s="5"/>
      <c r="AY139" s="5"/>
      <c r="AZ139" s="5"/>
    </row>
    <row r="140" spans="1:53" s="4" customFormat="1" ht="100.5" customHeight="1" x14ac:dyDescent="0.15">
      <c r="A140" s="269"/>
      <c r="B140" s="270"/>
      <c r="C140" s="144" t="s">
        <v>126</v>
      </c>
      <c r="D140" s="145" t="s">
        <v>127</v>
      </c>
      <c r="E140" s="146" t="s">
        <v>128</v>
      </c>
      <c r="F140" s="147" t="s">
        <v>129</v>
      </c>
      <c r="G140" s="144" t="s">
        <v>130</v>
      </c>
      <c r="H140" s="145" t="s">
        <v>131</v>
      </c>
      <c r="I140" s="146" t="s">
        <v>132</v>
      </c>
      <c r="J140" s="146" t="s">
        <v>133</v>
      </c>
      <c r="K140" s="146" t="s">
        <v>134</v>
      </c>
      <c r="L140" s="147" t="s">
        <v>135</v>
      </c>
      <c r="M140" s="148" t="s">
        <v>136</v>
      </c>
      <c r="N140" s="149" t="s">
        <v>137</v>
      </c>
      <c r="O140" s="150" t="s">
        <v>138</v>
      </c>
      <c r="P140" s="73"/>
      <c r="U140" s="2"/>
      <c r="V140" s="2"/>
      <c r="W140" s="2"/>
      <c r="X140" s="2"/>
      <c r="Y140" s="2"/>
      <c r="Z140" s="2"/>
      <c r="AX140" s="5"/>
      <c r="AY140" s="5"/>
      <c r="AZ140" s="5"/>
    </row>
    <row r="141" spans="1:53" s="4" customFormat="1" ht="15" customHeight="1" x14ac:dyDescent="0.15">
      <c r="A141" s="274" t="s">
        <v>139</v>
      </c>
      <c r="B141" s="275"/>
      <c r="C141" s="151"/>
      <c r="D141" s="152"/>
      <c r="E141" s="153"/>
      <c r="F141" s="154"/>
      <c r="G141" s="155"/>
      <c r="H141" s="153"/>
      <c r="I141" s="153"/>
      <c r="J141" s="153"/>
      <c r="K141" s="153"/>
      <c r="L141" s="154"/>
      <c r="M141" s="156">
        <f>SUM(N141:O141)</f>
        <v>0</v>
      </c>
      <c r="N141" s="26"/>
      <c r="O141" s="27"/>
      <c r="P141" s="157" t="s">
        <v>140</v>
      </c>
      <c r="U141" s="2"/>
      <c r="V141" s="2"/>
      <c r="W141" s="2"/>
      <c r="X141" s="2"/>
      <c r="Y141" s="2"/>
      <c r="Z141" s="2"/>
      <c r="AX141" s="5"/>
      <c r="AY141" s="5"/>
      <c r="AZ141" s="5"/>
    </row>
    <row r="142" spans="1:53" s="4" customFormat="1" ht="15" customHeight="1" x14ac:dyDescent="0.15">
      <c r="A142" s="260" t="s">
        <v>97</v>
      </c>
      <c r="B142" s="261"/>
      <c r="C142" s="158"/>
      <c r="D142" s="159"/>
      <c r="E142" s="160"/>
      <c r="F142" s="161"/>
      <c r="G142" s="162"/>
      <c r="H142" s="160"/>
      <c r="I142" s="160"/>
      <c r="J142" s="160"/>
      <c r="K142" s="160"/>
      <c r="L142" s="161"/>
      <c r="M142" s="163">
        <f>SUM(N142:O142)</f>
        <v>0</v>
      </c>
      <c r="N142" s="36"/>
      <c r="O142" s="37"/>
      <c r="P142" s="157" t="s">
        <v>140</v>
      </c>
      <c r="U142" s="2"/>
      <c r="V142" s="2"/>
      <c r="W142" s="2"/>
      <c r="X142" s="2"/>
      <c r="Y142" s="2"/>
      <c r="Z142" s="2"/>
      <c r="AX142" s="5"/>
      <c r="AY142" s="5"/>
      <c r="AZ142" s="5"/>
    </row>
    <row r="143" spans="1:53" s="4" customFormat="1" ht="15" customHeight="1" x14ac:dyDescent="0.15">
      <c r="A143" s="260" t="s">
        <v>141</v>
      </c>
      <c r="B143" s="261"/>
      <c r="C143" s="158"/>
      <c r="D143" s="159"/>
      <c r="E143" s="160"/>
      <c r="F143" s="161"/>
      <c r="G143" s="162"/>
      <c r="H143" s="160"/>
      <c r="I143" s="160"/>
      <c r="J143" s="160"/>
      <c r="K143" s="160"/>
      <c r="L143" s="161"/>
      <c r="M143" s="163">
        <f>SUM(N143:O143)</f>
        <v>0</v>
      </c>
      <c r="N143" s="36"/>
      <c r="O143" s="37"/>
      <c r="P143" s="157" t="s">
        <v>140</v>
      </c>
      <c r="U143" s="2"/>
      <c r="V143" s="2"/>
      <c r="W143" s="2"/>
      <c r="X143" s="2"/>
      <c r="Y143" s="2"/>
      <c r="Z143" s="2"/>
      <c r="AX143" s="5"/>
      <c r="AY143" s="5"/>
      <c r="AZ143" s="5"/>
    </row>
    <row r="144" spans="1:53" s="4" customFormat="1" ht="15" customHeight="1" x14ac:dyDescent="0.15">
      <c r="A144" s="260" t="s">
        <v>142</v>
      </c>
      <c r="B144" s="261"/>
      <c r="C144" s="158"/>
      <c r="D144" s="159"/>
      <c r="E144" s="160"/>
      <c r="F144" s="161"/>
      <c r="G144" s="162"/>
      <c r="H144" s="160"/>
      <c r="I144" s="160"/>
      <c r="J144" s="160"/>
      <c r="K144" s="160"/>
      <c r="L144" s="161"/>
      <c r="M144" s="163">
        <f>SUM(N144:O144)</f>
        <v>0</v>
      </c>
      <c r="N144" s="36"/>
      <c r="O144" s="37"/>
      <c r="P144" s="157" t="s">
        <v>140</v>
      </c>
      <c r="U144" s="2"/>
      <c r="V144" s="2"/>
      <c r="W144" s="2"/>
      <c r="X144" s="2"/>
      <c r="Y144" s="2"/>
      <c r="Z144" s="2"/>
      <c r="AX144" s="5"/>
      <c r="AY144" s="5"/>
      <c r="AZ144" s="5"/>
    </row>
    <row r="145" spans="1:52" s="4" customFormat="1" ht="15" customHeight="1" x14ac:dyDescent="0.15">
      <c r="A145" s="260" t="s">
        <v>143</v>
      </c>
      <c r="B145" s="261"/>
      <c r="C145" s="158"/>
      <c r="D145" s="159"/>
      <c r="E145" s="160"/>
      <c r="F145" s="161"/>
      <c r="G145" s="162"/>
      <c r="H145" s="160"/>
      <c r="I145" s="160"/>
      <c r="J145" s="160"/>
      <c r="K145" s="160"/>
      <c r="L145" s="161"/>
      <c r="M145" s="164"/>
      <c r="N145" s="165"/>
      <c r="O145" s="166"/>
      <c r="P145" s="157" t="s">
        <v>140</v>
      </c>
      <c r="U145" s="2"/>
      <c r="V145" s="2"/>
      <c r="W145" s="2"/>
      <c r="X145" s="2"/>
      <c r="Y145" s="2"/>
      <c r="Z145" s="2"/>
      <c r="AX145" s="5"/>
      <c r="AY145" s="5"/>
      <c r="AZ145" s="5"/>
    </row>
    <row r="146" spans="1:52" s="4" customFormat="1" ht="15" customHeight="1" x14ac:dyDescent="0.15">
      <c r="A146" s="260" t="s">
        <v>144</v>
      </c>
      <c r="B146" s="261"/>
      <c r="C146" s="158"/>
      <c r="D146" s="159"/>
      <c r="E146" s="160"/>
      <c r="F146" s="161"/>
      <c r="G146" s="162"/>
      <c r="H146" s="160"/>
      <c r="I146" s="160"/>
      <c r="J146" s="160"/>
      <c r="K146" s="160"/>
      <c r="L146" s="161"/>
      <c r="M146" s="164"/>
      <c r="N146" s="165"/>
      <c r="O146" s="166"/>
      <c r="P146" s="157" t="s">
        <v>140</v>
      </c>
      <c r="U146" s="2"/>
      <c r="V146" s="2"/>
      <c r="W146" s="2"/>
      <c r="X146" s="2"/>
      <c r="Y146" s="2"/>
      <c r="Z146" s="2"/>
      <c r="AX146" s="5"/>
      <c r="AY146" s="5"/>
      <c r="AZ146" s="5"/>
    </row>
    <row r="147" spans="1:52" s="4" customFormat="1" ht="15" customHeight="1" x14ac:dyDescent="0.15">
      <c r="A147" s="260" t="s">
        <v>145</v>
      </c>
      <c r="B147" s="261"/>
      <c r="C147" s="158"/>
      <c r="D147" s="159"/>
      <c r="E147" s="160"/>
      <c r="F147" s="161"/>
      <c r="G147" s="162"/>
      <c r="H147" s="160"/>
      <c r="I147" s="160"/>
      <c r="J147" s="160"/>
      <c r="K147" s="160"/>
      <c r="L147" s="161"/>
      <c r="M147" s="167"/>
      <c r="N147" s="165"/>
      <c r="O147" s="166"/>
      <c r="P147" s="157" t="s">
        <v>140</v>
      </c>
      <c r="U147" s="2"/>
      <c r="V147" s="2"/>
      <c r="W147" s="2"/>
      <c r="X147" s="2"/>
      <c r="Y147" s="2"/>
      <c r="Z147" s="2"/>
      <c r="AX147" s="5"/>
      <c r="AY147" s="5"/>
      <c r="AZ147" s="5"/>
    </row>
    <row r="148" spans="1:52" s="4" customFormat="1" ht="15" customHeight="1" x14ac:dyDescent="0.15">
      <c r="A148" s="260" t="s">
        <v>146</v>
      </c>
      <c r="B148" s="261"/>
      <c r="C148" s="158"/>
      <c r="D148" s="159"/>
      <c r="E148" s="160"/>
      <c r="F148" s="161"/>
      <c r="G148" s="162"/>
      <c r="H148" s="160"/>
      <c r="I148" s="160"/>
      <c r="J148" s="160"/>
      <c r="K148" s="160"/>
      <c r="L148" s="161"/>
      <c r="M148" s="167"/>
      <c r="N148" s="165"/>
      <c r="O148" s="166"/>
      <c r="P148" s="157" t="s">
        <v>140</v>
      </c>
      <c r="U148" s="2"/>
      <c r="V148" s="2"/>
      <c r="W148" s="2"/>
      <c r="X148" s="2"/>
      <c r="Y148" s="2"/>
      <c r="Z148" s="2"/>
      <c r="AX148" s="5"/>
      <c r="AY148" s="5"/>
      <c r="AZ148" s="5"/>
    </row>
    <row r="149" spans="1:52" s="4" customFormat="1" ht="11.25" customHeight="1" x14ac:dyDescent="0.15">
      <c r="A149" s="260" t="s">
        <v>147</v>
      </c>
      <c r="B149" s="261"/>
      <c r="C149" s="158"/>
      <c r="D149" s="159"/>
      <c r="E149" s="160"/>
      <c r="F149" s="161"/>
      <c r="G149" s="162"/>
      <c r="H149" s="160"/>
      <c r="I149" s="160"/>
      <c r="J149" s="160"/>
      <c r="K149" s="160"/>
      <c r="L149" s="161"/>
      <c r="M149" s="163">
        <f>SUM(N149:O149)</f>
        <v>0</v>
      </c>
      <c r="N149" s="36"/>
      <c r="O149" s="37"/>
      <c r="P149" s="157" t="s">
        <v>140</v>
      </c>
      <c r="U149" s="2"/>
      <c r="V149" s="2"/>
      <c r="W149" s="2"/>
      <c r="X149" s="2"/>
      <c r="Y149" s="2"/>
      <c r="Z149" s="2"/>
      <c r="AX149" s="5"/>
      <c r="AY149" s="5"/>
      <c r="AZ149" s="5"/>
    </row>
    <row r="150" spans="1:52" s="4" customFormat="1" ht="23.25" customHeight="1" x14ac:dyDescent="0.15">
      <c r="A150" s="278" t="s">
        <v>148</v>
      </c>
      <c r="B150" s="279"/>
      <c r="C150" s="168"/>
      <c r="D150" s="169"/>
      <c r="E150" s="170"/>
      <c r="F150" s="171"/>
      <c r="G150" s="172"/>
      <c r="H150" s="170"/>
      <c r="I150" s="170"/>
      <c r="J150" s="170"/>
      <c r="K150" s="170"/>
      <c r="L150" s="171"/>
      <c r="M150" s="172"/>
      <c r="N150" s="173"/>
      <c r="O150" s="174"/>
      <c r="P150" s="157"/>
      <c r="U150" s="2"/>
      <c r="V150" s="2"/>
      <c r="W150" s="2"/>
      <c r="X150" s="2"/>
      <c r="Y150" s="2"/>
      <c r="Z150" s="2"/>
      <c r="AX150" s="5"/>
      <c r="AY150" s="5"/>
      <c r="AZ150" s="5"/>
    </row>
    <row r="151" spans="1:52" s="4" customFormat="1" ht="15" customHeight="1" x14ac:dyDescent="0.15">
      <c r="A151" s="280" t="s">
        <v>165</v>
      </c>
      <c r="B151" s="281"/>
      <c r="C151" s="168"/>
      <c r="D151" s="169"/>
      <c r="E151" s="170"/>
      <c r="F151" s="171"/>
      <c r="G151" s="175"/>
      <c r="H151" s="176"/>
      <c r="I151" s="170"/>
      <c r="J151" s="170"/>
      <c r="K151" s="170"/>
      <c r="L151" s="171"/>
      <c r="M151" s="172"/>
      <c r="N151" s="39"/>
      <c r="O151" s="40"/>
      <c r="P151" s="157"/>
      <c r="U151" s="2"/>
      <c r="V151" s="2"/>
      <c r="W151" s="2"/>
      <c r="X151" s="2"/>
      <c r="Y151" s="2"/>
      <c r="Z151" s="2"/>
      <c r="AX151" s="5"/>
      <c r="AY151" s="5"/>
      <c r="AZ151" s="5"/>
    </row>
    <row r="152" spans="1:52" s="4" customFormat="1" ht="15" customHeight="1" x14ac:dyDescent="0.15">
      <c r="A152" s="282" t="s">
        <v>150</v>
      </c>
      <c r="B152" s="283"/>
      <c r="C152" s="177">
        <f>SUM(C141:C151)</f>
        <v>0</v>
      </c>
      <c r="D152" s="178">
        <f t="shared" ref="D152:O152" si="13">SUM(D141:D151)</f>
        <v>0</v>
      </c>
      <c r="E152" s="178">
        <f t="shared" si="13"/>
        <v>0</v>
      </c>
      <c r="F152" s="179">
        <f t="shared" si="13"/>
        <v>0</v>
      </c>
      <c r="G152" s="177">
        <f t="shared" si="13"/>
        <v>0</v>
      </c>
      <c r="H152" s="178">
        <f t="shared" si="13"/>
        <v>0</v>
      </c>
      <c r="I152" s="178">
        <f t="shared" si="13"/>
        <v>0</v>
      </c>
      <c r="J152" s="178">
        <f t="shared" si="13"/>
        <v>0</v>
      </c>
      <c r="K152" s="178">
        <f t="shared" si="13"/>
        <v>0</v>
      </c>
      <c r="L152" s="179">
        <f t="shared" si="13"/>
        <v>0</v>
      </c>
      <c r="M152" s="180">
        <f t="shared" si="13"/>
        <v>0</v>
      </c>
      <c r="N152" s="181">
        <f t="shared" si="13"/>
        <v>0</v>
      </c>
      <c r="O152" s="182">
        <f t="shared" si="13"/>
        <v>0</v>
      </c>
      <c r="P152" s="157" t="s">
        <v>140</v>
      </c>
      <c r="U152" s="2"/>
      <c r="V152" s="2"/>
      <c r="W152" s="2"/>
      <c r="X152" s="2"/>
      <c r="Y152" s="2"/>
      <c r="Z152" s="2"/>
      <c r="AX152" s="5"/>
      <c r="AY152" s="5"/>
      <c r="AZ152" s="5"/>
    </row>
    <row r="153" spans="1:52" s="4" customFormat="1" ht="24.95" customHeight="1" x14ac:dyDescent="0.15">
      <c r="A153" s="284" t="s">
        <v>151</v>
      </c>
      <c r="B153" s="285"/>
      <c r="C153" s="183"/>
      <c r="D153" s="184"/>
      <c r="E153" s="185"/>
      <c r="F153" s="186"/>
      <c r="G153" s="187"/>
      <c r="H153" s="185"/>
      <c r="I153" s="185"/>
      <c r="J153" s="185"/>
      <c r="K153" s="185"/>
      <c r="L153" s="186"/>
      <c r="M153" s="180">
        <f>SUM(N153:O153)</f>
        <v>0</v>
      </c>
      <c r="N153" s="188"/>
      <c r="O153" s="189"/>
      <c r="P153" s="157" t="s">
        <v>140</v>
      </c>
      <c r="U153" s="2"/>
      <c r="V153" s="2"/>
      <c r="W153" s="2"/>
      <c r="X153" s="2"/>
      <c r="Y153" s="2"/>
      <c r="Z153" s="2"/>
      <c r="AX153" s="5"/>
      <c r="AY153" s="5"/>
      <c r="AZ153" s="5"/>
    </row>
    <row r="154" spans="1:52" s="4" customFormat="1" ht="24.95" customHeight="1" x14ac:dyDescent="0.2">
      <c r="A154" s="190" t="s">
        <v>152</v>
      </c>
      <c r="B154" s="191"/>
      <c r="C154" s="192"/>
      <c r="D154" s="193"/>
      <c r="E154" s="16"/>
      <c r="F154" s="16"/>
      <c r="G154" s="16"/>
      <c r="H154" s="16"/>
      <c r="I154" s="16"/>
      <c r="J154" s="16"/>
      <c r="K154" s="16"/>
      <c r="L154" s="73"/>
      <c r="M154" s="73"/>
      <c r="N154" s="16"/>
      <c r="O154" s="16"/>
      <c r="P154" s="16"/>
      <c r="U154" s="2"/>
      <c r="V154" s="2"/>
      <c r="W154" s="2"/>
      <c r="X154" s="2"/>
      <c r="Y154" s="2"/>
      <c r="Z154" s="2"/>
      <c r="AX154" s="5"/>
      <c r="AY154" s="5"/>
      <c r="AZ154" s="5"/>
    </row>
    <row r="155" spans="1:52" s="4" customFormat="1" ht="21.75" customHeight="1" x14ac:dyDescent="0.15">
      <c r="A155" s="286" t="s">
        <v>153</v>
      </c>
      <c r="B155" s="287"/>
      <c r="C155" s="194" t="s">
        <v>154</v>
      </c>
      <c r="D155" s="195" t="s">
        <v>155</v>
      </c>
      <c r="E155" s="16"/>
      <c r="F155" s="16"/>
      <c r="G155" s="16"/>
      <c r="H155" s="16"/>
      <c r="I155" s="16"/>
      <c r="J155" s="16"/>
      <c r="K155" s="16"/>
      <c r="L155" s="73"/>
      <c r="M155" s="73"/>
      <c r="N155" s="16"/>
      <c r="O155" s="16"/>
      <c r="P155" s="16"/>
      <c r="U155" s="2"/>
      <c r="V155" s="2"/>
      <c r="W155" s="2"/>
      <c r="X155" s="2"/>
      <c r="Y155" s="2"/>
      <c r="Z155" s="2"/>
      <c r="AX155" s="5"/>
      <c r="AY155" s="5"/>
      <c r="AZ155" s="5"/>
    </row>
    <row r="156" spans="1:52" s="4" customFormat="1" ht="15" customHeight="1" x14ac:dyDescent="0.15">
      <c r="A156" s="288" t="s">
        <v>156</v>
      </c>
      <c r="B156" s="289"/>
      <c r="C156" s="196"/>
      <c r="D156" s="196"/>
      <c r="E156" s="16"/>
      <c r="F156" s="16"/>
      <c r="G156" s="16"/>
      <c r="H156" s="16"/>
      <c r="I156" s="16"/>
      <c r="J156" s="16"/>
      <c r="K156" s="16"/>
      <c r="L156" s="73"/>
      <c r="M156" s="73"/>
      <c r="N156" s="16"/>
      <c r="O156" s="16"/>
      <c r="P156" s="16"/>
      <c r="U156" s="2"/>
      <c r="V156" s="2"/>
      <c r="W156" s="2"/>
      <c r="X156" s="2"/>
      <c r="Y156" s="2"/>
      <c r="Z156" s="2"/>
      <c r="AX156" s="5"/>
      <c r="AY156" s="5"/>
      <c r="AZ156" s="5"/>
    </row>
    <row r="157" spans="1:52" s="4" customFormat="1" ht="15" customHeight="1" x14ac:dyDescent="0.15">
      <c r="A157" s="276" t="s">
        <v>157</v>
      </c>
      <c r="B157" s="277"/>
      <c r="C157" s="197"/>
      <c r="D157" s="198"/>
      <c r="E157" s="16"/>
      <c r="F157" s="16"/>
      <c r="G157" s="16"/>
      <c r="H157" s="16"/>
      <c r="I157" s="16"/>
      <c r="J157" s="16"/>
      <c r="K157" s="16"/>
      <c r="L157" s="73"/>
      <c r="M157" s="73"/>
      <c r="N157" s="16"/>
      <c r="O157" s="16"/>
      <c r="P157" s="16"/>
      <c r="U157" s="2"/>
      <c r="V157" s="2"/>
      <c r="W157" s="2"/>
      <c r="X157" s="2"/>
      <c r="Y157" s="2"/>
      <c r="Z157" s="2"/>
      <c r="AX157" s="5"/>
      <c r="AY157" s="5"/>
      <c r="AZ157" s="5"/>
    </row>
    <row r="158" spans="1:52" s="4" customFormat="1" ht="10.5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73"/>
      <c r="M158" s="73"/>
      <c r="N158" s="16"/>
      <c r="O158" s="16"/>
      <c r="P158" s="16"/>
      <c r="U158" s="2"/>
      <c r="V158" s="2"/>
      <c r="W158" s="2"/>
      <c r="X158" s="2"/>
      <c r="Y158" s="2"/>
      <c r="Z158" s="2"/>
      <c r="AX158" s="5"/>
      <c r="AY158" s="5"/>
      <c r="AZ158" s="5"/>
    </row>
    <row r="159" spans="1:52" s="4" customFormat="1" ht="10.5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73"/>
      <c r="M159" s="73"/>
      <c r="N159" s="16"/>
      <c r="O159" s="16"/>
      <c r="P159" s="16"/>
      <c r="U159" s="2"/>
      <c r="V159" s="2"/>
      <c r="W159" s="2"/>
      <c r="X159" s="2"/>
      <c r="Y159" s="2"/>
      <c r="Z159" s="2"/>
      <c r="AX159" s="5"/>
      <c r="AY159" s="5"/>
      <c r="AZ159" s="5"/>
    </row>
    <row r="160" spans="1:52" s="4" customFormat="1" ht="10.5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73"/>
      <c r="M160" s="73"/>
      <c r="N160" s="16"/>
      <c r="O160" s="16"/>
      <c r="P160" s="16"/>
      <c r="U160" s="2"/>
      <c r="V160" s="2"/>
      <c r="W160" s="2"/>
      <c r="X160" s="2"/>
      <c r="Y160" s="2"/>
      <c r="Z160" s="2"/>
      <c r="AX160" s="5"/>
      <c r="AY160" s="5"/>
      <c r="AZ160" s="5"/>
    </row>
    <row r="161" spans="12:52" s="4" customFormat="1" x14ac:dyDescent="0.2">
      <c r="L161" s="5"/>
      <c r="M161" s="5"/>
      <c r="N161" s="3"/>
      <c r="U161" s="2"/>
      <c r="V161" s="2"/>
      <c r="W161" s="2"/>
      <c r="X161" s="2"/>
      <c r="Y161" s="2"/>
      <c r="Z161" s="2"/>
      <c r="AX161" s="5"/>
      <c r="AY161" s="5"/>
      <c r="AZ161" s="5"/>
    </row>
    <row r="162" spans="12:52" s="4" customFormat="1" x14ac:dyDescent="0.2">
      <c r="L162" s="5"/>
      <c r="M162" s="5"/>
      <c r="N162" s="3"/>
      <c r="U162" s="2"/>
      <c r="V162" s="2"/>
      <c r="W162" s="2"/>
      <c r="X162" s="2"/>
      <c r="Y162" s="2"/>
      <c r="Z162" s="2"/>
      <c r="AX162" s="5"/>
      <c r="AY162" s="5"/>
      <c r="AZ162" s="5"/>
    </row>
    <row r="163" spans="12:52" s="4" customFormat="1" x14ac:dyDescent="0.2">
      <c r="L163" s="5"/>
      <c r="M163" s="5"/>
      <c r="N163" s="3"/>
      <c r="U163" s="2"/>
      <c r="V163" s="2"/>
      <c r="W163" s="2"/>
      <c r="X163" s="2"/>
      <c r="Y163" s="2"/>
      <c r="Z163" s="2"/>
      <c r="AX163" s="5"/>
      <c r="AY163" s="5"/>
      <c r="AZ163" s="5"/>
    </row>
    <row r="164" spans="12:52" s="4" customFormat="1" x14ac:dyDescent="0.2">
      <c r="L164" s="5"/>
      <c r="M164" s="5"/>
      <c r="N164" s="3"/>
      <c r="U164" s="2"/>
      <c r="V164" s="2"/>
      <c r="W164" s="2"/>
      <c r="X164" s="2"/>
      <c r="Y164" s="2"/>
      <c r="Z164" s="2"/>
      <c r="AX164" s="5"/>
      <c r="AY164" s="5"/>
      <c r="AZ164" s="5"/>
    </row>
    <row r="165" spans="12:52" s="4" customFormat="1" x14ac:dyDescent="0.2">
      <c r="L165" s="3"/>
      <c r="U165" s="5"/>
      <c r="V165" s="5"/>
      <c r="W165" s="5"/>
      <c r="X165" s="5"/>
    </row>
    <row r="166" spans="12:52" s="4" customFormat="1" x14ac:dyDescent="0.2">
      <c r="L166" s="3"/>
      <c r="U166" s="5"/>
      <c r="V166" s="5"/>
      <c r="W166" s="5"/>
      <c r="X166" s="5"/>
    </row>
    <row r="167" spans="12:52" s="4" customFormat="1" x14ac:dyDescent="0.2">
      <c r="L167" s="3"/>
      <c r="U167" s="5"/>
      <c r="V167" s="5"/>
      <c r="W167" s="5"/>
      <c r="X167" s="5"/>
    </row>
    <row r="168" spans="12:52" s="4" customFormat="1" x14ac:dyDescent="0.2">
      <c r="L168" s="3"/>
      <c r="U168" s="5"/>
      <c r="V168" s="5"/>
      <c r="W168" s="5"/>
      <c r="X168" s="5"/>
    </row>
    <row r="169" spans="12:52" s="4" customFormat="1" x14ac:dyDescent="0.2">
      <c r="L169" s="3"/>
      <c r="U169" s="5"/>
      <c r="V169" s="5"/>
      <c r="W169" s="5"/>
      <c r="X169" s="5"/>
    </row>
    <row r="170" spans="12:52" s="4" customFormat="1" x14ac:dyDescent="0.2">
      <c r="L170" s="3"/>
      <c r="U170" s="5"/>
      <c r="V170" s="5"/>
      <c r="W170" s="5"/>
      <c r="X170" s="5"/>
    </row>
    <row r="171" spans="12:52" s="4" customFormat="1" x14ac:dyDescent="0.2">
      <c r="L171" s="3"/>
      <c r="U171" s="5"/>
      <c r="V171" s="5"/>
      <c r="W171" s="5"/>
      <c r="X171" s="5"/>
    </row>
    <row r="172" spans="12:52" s="4" customFormat="1" x14ac:dyDescent="0.2">
      <c r="L172" s="3"/>
      <c r="U172" s="5"/>
      <c r="V172" s="5"/>
      <c r="W172" s="5"/>
      <c r="X172" s="5"/>
    </row>
    <row r="173" spans="12:52" s="4" customFormat="1" x14ac:dyDescent="0.2">
      <c r="L173" s="3"/>
      <c r="U173" s="5"/>
      <c r="V173" s="5"/>
      <c r="W173" s="5"/>
      <c r="X173" s="5"/>
    </row>
    <row r="174" spans="12:52" s="4" customFormat="1" x14ac:dyDescent="0.2">
      <c r="L174" s="3"/>
      <c r="U174" s="5"/>
      <c r="V174" s="5"/>
      <c r="W174" s="5"/>
      <c r="X174" s="5"/>
    </row>
    <row r="175" spans="12:52" s="4" customFormat="1" x14ac:dyDescent="0.2">
      <c r="L175" s="3"/>
      <c r="U175" s="5"/>
      <c r="V175" s="5"/>
      <c r="W175" s="5"/>
      <c r="X175" s="5"/>
    </row>
    <row r="176" spans="12:52" s="4" customFormat="1" x14ac:dyDescent="0.2">
      <c r="L176" s="3"/>
      <c r="U176" s="5"/>
      <c r="V176" s="5"/>
      <c r="W176" s="5"/>
      <c r="X176" s="5"/>
    </row>
    <row r="177" spans="12:24" s="4" customFormat="1" x14ac:dyDescent="0.2">
      <c r="L177" s="3"/>
      <c r="U177" s="5"/>
      <c r="V177" s="5"/>
      <c r="W177" s="5"/>
      <c r="X177" s="5"/>
    </row>
    <row r="178" spans="12:24" s="4" customFormat="1" x14ac:dyDescent="0.2">
      <c r="L178" s="3"/>
      <c r="U178" s="5"/>
      <c r="V178" s="5"/>
      <c r="W178" s="5"/>
      <c r="X178" s="5"/>
    </row>
    <row r="179" spans="12:24" s="4" customFormat="1" x14ac:dyDescent="0.2">
      <c r="L179" s="3"/>
      <c r="U179" s="5"/>
      <c r="V179" s="5"/>
      <c r="W179" s="5"/>
      <c r="X179" s="5"/>
    </row>
    <row r="180" spans="12:24" s="4" customFormat="1" x14ac:dyDescent="0.2">
      <c r="L180" s="3"/>
      <c r="U180" s="5"/>
      <c r="V180" s="5"/>
      <c r="W180" s="5"/>
      <c r="X180" s="5"/>
    </row>
    <row r="181" spans="12:24" s="4" customFormat="1" x14ac:dyDescent="0.2">
      <c r="L181" s="3"/>
      <c r="U181" s="5"/>
      <c r="V181" s="5"/>
      <c r="W181" s="5"/>
      <c r="X181" s="5"/>
    </row>
    <row r="182" spans="12:24" s="4" customFormat="1" x14ac:dyDescent="0.2">
      <c r="L182" s="3"/>
      <c r="U182" s="5"/>
      <c r="V182" s="5"/>
      <c r="W182" s="5"/>
      <c r="X182" s="5"/>
    </row>
    <row r="183" spans="12:24" s="4" customFormat="1" x14ac:dyDescent="0.2">
      <c r="L183" s="3"/>
      <c r="U183" s="5"/>
      <c r="V183" s="5"/>
      <c r="W183" s="5"/>
      <c r="X183" s="5"/>
    </row>
    <row r="184" spans="12:24" s="4" customFormat="1" x14ac:dyDescent="0.2">
      <c r="L184" s="3"/>
      <c r="U184" s="5"/>
      <c r="V184" s="5"/>
      <c r="W184" s="5"/>
      <c r="X184" s="5"/>
    </row>
    <row r="185" spans="12:24" s="4" customFormat="1" x14ac:dyDescent="0.2">
      <c r="L185" s="3"/>
      <c r="U185" s="5"/>
      <c r="V185" s="5"/>
      <c r="W185" s="5"/>
      <c r="X185" s="5"/>
    </row>
    <row r="186" spans="12:24" s="4" customFormat="1" x14ac:dyDescent="0.2">
      <c r="L186" s="3"/>
      <c r="U186" s="5"/>
      <c r="V186" s="5"/>
      <c r="W186" s="5"/>
      <c r="X186" s="5"/>
    </row>
    <row r="187" spans="12:24" s="4" customFormat="1" x14ac:dyDescent="0.2">
      <c r="L187" s="3"/>
      <c r="U187" s="5"/>
      <c r="V187" s="5"/>
      <c r="W187" s="5"/>
      <c r="X187" s="5"/>
    </row>
    <row r="188" spans="12:24" s="4" customFormat="1" x14ac:dyDescent="0.2">
      <c r="L188" s="3"/>
      <c r="U188" s="5"/>
      <c r="V188" s="5"/>
      <c r="W188" s="5"/>
      <c r="X188" s="5"/>
    </row>
    <row r="189" spans="12:24" s="4" customFormat="1" x14ac:dyDescent="0.2">
      <c r="L189" s="3"/>
      <c r="U189" s="5"/>
      <c r="V189" s="5"/>
      <c r="W189" s="5"/>
      <c r="X189" s="5"/>
    </row>
    <row r="190" spans="12:24" s="4" customFormat="1" x14ac:dyDescent="0.2">
      <c r="L190" s="3"/>
      <c r="U190" s="5"/>
      <c r="V190" s="5"/>
      <c r="W190" s="5"/>
      <c r="X190" s="5"/>
    </row>
    <row r="191" spans="12:24" s="4" customFormat="1" x14ac:dyDescent="0.2">
      <c r="L191" s="3"/>
      <c r="U191" s="5"/>
      <c r="V191" s="5"/>
      <c r="W191" s="5"/>
      <c r="X191" s="5"/>
    </row>
    <row r="192" spans="12:24" s="4" customFormat="1" x14ac:dyDescent="0.2">
      <c r="L192" s="3"/>
      <c r="U192" s="5"/>
      <c r="V192" s="5"/>
      <c r="W192" s="5"/>
      <c r="X192" s="5"/>
    </row>
    <row r="193" spans="12:24" s="4" customFormat="1" x14ac:dyDescent="0.2">
      <c r="L193" s="3"/>
      <c r="U193" s="5"/>
      <c r="V193" s="5"/>
      <c r="W193" s="5"/>
      <c r="X193" s="5"/>
    </row>
    <row r="194" spans="12:24" s="4" customFormat="1" x14ac:dyDescent="0.2">
      <c r="L194" s="3"/>
      <c r="U194" s="5"/>
      <c r="V194" s="5"/>
      <c r="W194" s="5"/>
      <c r="X194" s="5"/>
    </row>
    <row r="195" spans="12:24" s="4" customFormat="1" x14ac:dyDescent="0.2">
      <c r="L195" s="3"/>
      <c r="U195" s="5"/>
      <c r="V195" s="5"/>
      <c r="W195" s="5"/>
      <c r="X195" s="5"/>
    </row>
    <row r="196" spans="12:24" s="4" customFormat="1" x14ac:dyDescent="0.2">
      <c r="L196" s="3"/>
      <c r="U196" s="5"/>
      <c r="V196" s="5"/>
      <c r="W196" s="5"/>
      <c r="X196" s="5"/>
    </row>
    <row r="197" spans="12:24" s="4" customFormat="1" x14ac:dyDescent="0.2">
      <c r="L197" s="3"/>
      <c r="U197" s="5"/>
      <c r="V197" s="5"/>
      <c r="W197" s="5"/>
      <c r="X197" s="5"/>
    </row>
    <row r="198" spans="12:24" s="4" customFormat="1" x14ac:dyDescent="0.2">
      <c r="L198" s="3"/>
      <c r="U198" s="5"/>
      <c r="V198" s="5"/>
      <c r="W198" s="5"/>
      <c r="X198" s="5"/>
    </row>
    <row r="199" spans="12:24" s="4" customFormat="1" x14ac:dyDescent="0.2">
      <c r="L199" s="3"/>
      <c r="U199" s="5"/>
      <c r="V199" s="5"/>
      <c r="W199" s="5"/>
      <c r="X199" s="5"/>
    </row>
    <row r="200" spans="12:24" s="4" customFormat="1" x14ac:dyDescent="0.2">
      <c r="L200" s="3"/>
      <c r="U200" s="5"/>
      <c r="V200" s="5"/>
      <c r="W200" s="5"/>
      <c r="X200" s="5"/>
    </row>
    <row r="201" spans="12:24" s="4" customFormat="1" x14ac:dyDescent="0.2">
      <c r="L201" s="3"/>
      <c r="U201" s="5"/>
      <c r="V201" s="5"/>
      <c r="W201" s="5"/>
      <c r="X201" s="5"/>
    </row>
    <row r="202" spans="12:24" s="4" customFormat="1" x14ac:dyDescent="0.2">
      <c r="L202" s="3"/>
      <c r="U202" s="5"/>
      <c r="V202" s="5"/>
      <c r="W202" s="5"/>
      <c r="X202" s="5"/>
    </row>
    <row r="203" spans="12:24" s="4" customFormat="1" x14ac:dyDescent="0.2">
      <c r="L203" s="3"/>
      <c r="U203" s="5"/>
      <c r="V203" s="5"/>
      <c r="W203" s="5"/>
      <c r="X203" s="5"/>
    </row>
    <row r="204" spans="12:24" s="4" customFormat="1" x14ac:dyDescent="0.2">
      <c r="L204" s="3"/>
      <c r="U204" s="5"/>
      <c r="V204" s="5"/>
      <c r="W204" s="5"/>
      <c r="X204" s="5"/>
    </row>
    <row r="205" spans="12:24" s="4" customFormat="1" x14ac:dyDescent="0.2">
      <c r="L205" s="3"/>
      <c r="U205" s="5"/>
      <c r="V205" s="5"/>
      <c r="W205" s="5"/>
      <c r="X205" s="5"/>
    </row>
    <row r="206" spans="12:24" s="4" customFormat="1" x14ac:dyDescent="0.2">
      <c r="L206" s="3"/>
      <c r="U206" s="5"/>
      <c r="V206" s="5"/>
      <c r="W206" s="5"/>
      <c r="X206" s="5"/>
    </row>
    <row r="207" spans="12:24" s="4" customFormat="1" x14ac:dyDescent="0.2">
      <c r="L207" s="3"/>
      <c r="U207" s="5"/>
      <c r="V207" s="5"/>
      <c r="W207" s="5"/>
      <c r="X207" s="5"/>
    </row>
    <row r="208" spans="12:24" s="4" customFormat="1" x14ac:dyDescent="0.2">
      <c r="L208" s="3"/>
      <c r="U208" s="5"/>
      <c r="V208" s="5"/>
      <c r="W208" s="5"/>
      <c r="X208" s="5"/>
    </row>
    <row r="209" spans="1:27" s="4" customFormat="1" x14ac:dyDescent="0.2">
      <c r="L209" s="3"/>
      <c r="U209" s="5"/>
      <c r="V209" s="5"/>
      <c r="W209" s="5"/>
      <c r="X209" s="5"/>
    </row>
    <row r="210" spans="1:27" s="4" customFormat="1" x14ac:dyDescent="0.2">
      <c r="L210" s="3"/>
      <c r="U210" s="5"/>
      <c r="V210" s="5"/>
      <c r="W210" s="5"/>
      <c r="X210" s="5"/>
    </row>
    <row r="211" spans="1:27" s="4" customFormat="1" x14ac:dyDescent="0.2">
      <c r="L211" s="3"/>
      <c r="U211" s="5"/>
      <c r="V211" s="5"/>
      <c r="W211" s="5"/>
      <c r="X211" s="5"/>
    </row>
    <row r="212" spans="1:27" s="4" customFormat="1" x14ac:dyDescent="0.2">
      <c r="L212" s="3"/>
      <c r="U212" s="5"/>
      <c r="V212" s="5"/>
      <c r="W212" s="5"/>
      <c r="X212" s="5"/>
    </row>
    <row r="213" spans="1:27" s="4" customFormat="1" x14ac:dyDescent="0.2">
      <c r="L213" s="3"/>
      <c r="U213" s="5"/>
      <c r="V213" s="5"/>
      <c r="W213" s="5"/>
      <c r="X213" s="5"/>
    </row>
    <row r="214" spans="1:27" s="4" customFormat="1" x14ac:dyDescent="0.2">
      <c r="L214" s="3"/>
      <c r="U214" s="5"/>
      <c r="V214" s="5"/>
      <c r="W214" s="5"/>
      <c r="X214" s="5"/>
    </row>
    <row r="215" spans="1:27" s="4" customFormat="1" x14ac:dyDescent="0.2">
      <c r="L215" s="3"/>
      <c r="U215" s="5"/>
      <c r="V215" s="5"/>
      <c r="W215" s="5"/>
      <c r="X215" s="5"/>
    </row>
    <row r="216" spans="1:27" s="4" customFormat="1" hidden="1" x14ac:dyDescent="0.2">
      <c r="A216" s="199">
        <f>SUM(A8:O157)</f>
        <v>5232</v>
      </c>
      <c r="L216" s="3"/>
      <c r="U216" s="5"/>
      <c r="V216" s="5"/>
      <c r="W216" s="5"/>
      <c r="X216" s="5"/>
    </row>
    <row r="217" spans="1:27" s="200" customFormat="1" hidden="1" x14ac:dyDescent="0.2">
      <c r="A217" s="200">
        <f>SUM(A12:O157)</f>
        <v>5232</v>
      </c>
      <c r="L217" s="201"/>
      <c r="AA217" s="202">
        <f>SUM(AA1:AB216)</f>
        <v>0</v>
      </c>
    </row>
    <row r="218" spans="1:27" s="4" customFormat="1" x14ac:dyDescent="0.2">
      <c r="L218" s="3"/>
      <c r="U218" s="5"/>
      <c r="V218" s="5"/>
      <c r="W218" s="5"/>
      <c r="X218" s="5"/>
    </row>
    <row r="219" spans="1:27" s="4" customFormat="1" x14ac:dyDescent="0.2">
      <c r="L219" s="3"/>
      <c r="U219" s="5"/>
      <c r="V219" s="5"/>
      <c r="W219" s="5"/>
      <c r="X219" s="5"/>
    </row>
    <row r="220" spans="1:27" s="4" customFormat="1" x14ac:dyDescent="0.2">
      <c r="L220" s="3"/>
      <c r="U220" s="5"/>
      <c r="V220" s="5"/>
      <c r="W220" s="5"/>
      <c r="X220" s="5"/>
    </row>
    <row r="221" spans="1:27" s="4" customFormat="1" x14ac:dyDescent="0.2">
      <c r="L221" s="3"/>
      <c r="U221" s="5"/>
      <c r="V221" s="5"/>
      <c r="W221" s="5"/>
      <c r="X221" s="5"/>
    </row>
    <row r="222" spans="1:27" s="4" customFormat="1" x14ac:dyDescent="0.2">
      <c r="L222" s="3"/>
      <c r="U222" s="5"/>
      <c r="V222" s="5"/>
      <c r="W222" s="5"/>
      <c r="X222" s="5"/>
    </row>
    <row r="223" spans="1:27" x14ac:dyDescent="0.2">
      <c r="U223" s="205"/>
      <c r="V223" s="205"/>
      <c r="W223" s="205"/>
      <c r="X223" s="205"/>
    </row>
    <row r="224" spans="1:27" x14ac:dyDescent="0.2">
      <c r="U224" s="205"/>
      <c r="V224" s="205"/>
      <c r="W224" s="205"/>
      <c r="X224" s="205"/>
    </row>
    <row r="225" spans="21:24" x14ac:dyDescent="0.2">
      <c r="U225" s="205"/>
      <c r="V225" s="205"/>
      <c r="W225" s="205"/>
      <c r="X225" s="205"/>
    </row>
    <row r="226" spans="21:24" x14ac:dyDescent="0.2">
      <c r="U226" s="205"/>
      <c r="V226" s="205"/>
      <c r="W226" s="205"/>
      <c r="X226" s="205"/>
    </row>
    <row r="227" spans="21:24" x14ac:dyDescent="0.2">
      <c r="U227" s="205"/>
      <c r="V227" s="205"/>
      <c r="W227" s="205"/>
      <c r="X227" s="205"/>
    </row>
    <row r="228" spans="21:24" x14ac:dyDescent="0.2">
      <c r="U228" s="205"/>
      <c r="V228" s="205"/>
      <c r="W228" s="205"/>
      <c r="X228" s="205"/>
    </row>
    <row r="229" spans="21:24" x14ac:dyDescent="0.2">
      <c r="U229" s="205"/>
      <c r="V229" s="205"/>
      <c r="W229" s="205"/>
      <c r="X229" s="205"/>
    </row>
    <row r="230" spans="21:24" x14ac:dyDescent="0.2">
      <c r="U230" s="205"/>
      <c r="V230" s="205"/>
      <c r="W230" s="205"/>
      <c r="X230" s="205"/>
    </row>
    <row r="231" spans="21:24" x14ac:dyDescent="0.2">
      <c r="U231" s="205"/>
      <c r="V231" s="205"/>
      <c r="W231" s="205"/>
      <c r="X231" s="205"/>
    </row>
    <row r="232" spans="21:24" x14ac:dyDescent="0.2">
      <c r="U232" s="205"/>
      <c r="V232" s="205"/>
      <c r="W232" s="205"/>
      <c r="X232" s="205"/>
    </row>
    <row r="233" spans="21:24" x14ac:dyDescent="0.2">
      <c r="U233" s="205"/>
      <c r="V233" s="205"/>
      <c r="W233" s="205"/>
      <c r="X233" s="205"/>
    </row>
    <row r="234" spans="21:24" x14ac:dyDescent="0.2">
      <c r="U234" s="205"/>
      <c r="V234" s="205"/>
      <c r="W234" s="205"/>
      <c r="X234" s="205"/>
    </row>
    <row r="235" spans="21:24" x14ac:dyDescent="0.2">
      <c r="U235" s="205"/>
      <c r="V235" s="205"/>
      <c r="W235" s="205"/>
      <c r="X235" s="205"/>
    </row>
    <row r="236" spans="21:24" x14ac:dyDescent="0.2">
      <c r="U236" s="205"/>
      <c r="V236" s="205"/>
      <c r="W236" s="205"/>
      <c r="X236" s="205"/>
    </row>
    <row r="237" spans="21:24" x14ac:dyDescent="0.2">
      <c r="U237" s="205"/>
      <c r="V237" s="205"/>
      <c r="W237" s="205"/>
      <c r="X237" s="205"/>
    </row>
    <row r="238" spans="21:24" x14ac:dyDescent="0.2">
      <c r="U238" s="205"/>
      <c r="V238" s="205"/>
      <c r="W238" s="205"/>
      <c r="X238" s="205"/>
    </row>
    <row r="239" spans="21:24" x14ac:dyDescent="0.2">
      <c r="U239" s="205"/>
      <c r="V239" s="205"/>
      <c r="W239" s="205"/>
      <c r="X239" s="205"/>
    </row>
    <row r="240" spans="21:24" x14ac:dyDescent="0.2">
      <c r="U240" s="205"/>
      <c r="V240" s="205"/>
      <c r="W240" s="205"/>
      <c r="X240" s="205"/>
    </row>
    <row r="241" spans="21:24" x14ac:dyDescent="0.2">
      <c r="U241" s="205"/>
      <c r="V241" s="205"/>
      <c r="W241" s="205"/>
      <c r="X241" s="205"/>
    </row>
    <row r="242" spans="21:24" x14ac:dyDescent="0.2">
      <c r="U242" s="205"/>
      <c r="V242" s="205"/>
      <c r="W242" s="205"/>
      <c r="X242" s="205"/>
    </row>
    <row r="243" spans="21:24" x14ac:dyDescent="0.2">
      <c r="U243" s="205"/>
      <c r="V243" s="205"/>
      <c r="W243" s="205"/>
      <c r="X243" s="205"/>
    </row>
    <row r="244" spans="21:24" x14ac:dyDescent="0.2">
      <c r="U244" s="205"/>
      <c r="V244" s="205"/>
      <c r="W244" s="205"/>
      <c r="X244" s="205"/>
    </row>
    <row r="245" spans="21:24" x14ac:dyDescent="0.2">
      <c r="U245" s="205"/>
      <c r="V245" s="205"/>
      <c r="W245" s="205"/>
      <c r="X245" s="205"/>
    </row>
    <row r="246" spans="21:24" x14ac:dyDescent="0.2">
      <c r="U246" s="205"/>
      <c r="V246" s="205"/>
      <c r="W246" s="205"/>
      <c r="X246" s="205"/>
    </row>
    <row r="247" spans="21:24" x14ac:dyDescent="0.2">
      <c r="U247" s="205"/>
      <c r="V247" s="205"/>
      <c r="W247" s="205"/>
      <c r="X247" s="205"/>
    </row>
    <row r="248" spans="21:24" x14ac:dyDescent="0.2">
      <c r="U248" s="205"/>
      <c r="V248" s="205"/>
      <c r="W248" s="205"/>
      <c r="X248" s="205"/>
    </row>
    <row r="249" spans="21:24" x14ac:dyDescent="0.2">
      <c r="U249" s="205"/>
      <c r="V249" s="205"/>
      <c r="W249" s="205"/>
      <c r="X249" s="205"/>
    </row>
    <row r="250" spans="21:24" x14ac:dyDescent="0.2">
      <c r="U250" s="205"/>
      <c r="V250" s="205"/>
      <c r="W250" s="205"/>
      <c r="X250" s="205"/>
    </row>
    <row r="251" spans="21:24" x14ac:dyDescent="0.2">
      <c r="U251" s="205"/>
      <c r="V251" s="205"/>
      <c r="W251" s="205"/>
      <c r="X251" s="205"/>
    </row>
    <row r="252" spans="21:24" x14ac:dyDescent="0.2">
      <c r="U252" s="205"/>
      <c r="V252" s="205"/>
      <c r="W252" s="205"/>
      <c r="X252" s="205"/>
    </row>
    <row r="253" spans="21:24" x14ac:dyDescent="0.2">
      <c r="U253" s="205"/>
      <c r="V253" s="205"/>
      <c r="W253" s="205"/>
      <c r="X253" s="205"/>
    </row>
    <row r="254" spans="21:24" x14ac:dyDescent="0.2">
      <c r="U254" s="205"/>
      <c r="V254" s="205"/>
      <c r="W254" s="205"/>
      <c r="X254" s="205"/>
    </row>
    <row r="255" spans="21:24" x14ac:dyDescent="0.2">
      <c r="U255" s="205"/>
      <c r="V255" s="205"/>
      <c r="W255" s="205"/>
      <c r="X255" s="205"/>
    </row>
    <row r="256" spans="21:24" x14ac:dyDescent="0.2">
      <c r="U256" s="205"/>
      <c r="V256" s="205"/>
      <c r="W256" s="205"/>
      <c r="X256" s="205"/>
    </row>
    <row r="257" spans="21:24" x14ac:dyDescent="0.2">
      <c r="U257" s="205"/>
      <c r="V257" s="205"/>
      <c r="W257" s="205"/>
      <c r="X257" s="205"/>
    </row>
    <row r="258" spans="21:24" x14ac:dyDescent="0.2">
      <c r="U258" s="205"/>
      <c r="V258" s="205"/>
      <c r="W258" s="205"/>
      <c r="X258" s="205"/>
    </row>
    <row r="259" spans="21:24" x14ac:dyDescent="0.2">
      <c r="U259" s="205"/>
      <c r="V259" s="205"/>
      <c r="W259" s="205"/>
      <c r="X259" s="205"/>
    </row>
    <row r="260" spans="21:24" x14ac:dyDescent="0.2">
      <c r="U260" s="205"/>
      <c r="V260" s="205"/>
      <c r="W260" s="205"/>
      <c r="X260" s="205"/>
    </row>
    <row r="261" spans="21:24" x14ac:dyDescent="0.2">
      <c r="U261" s="205"/>
      <c r="V261" s="205"/>
      <c r="W261" s="205"/>
      <c r="X261" s="205"/>
    </row>
    <row r="262" spans="21:24" x14ac:dyDescent="0.2">
      <c r="U262" s="205"/>
      <c r="V262" s="205"/>
      <c r="W262" s="205"/>
      <c r="X262" s="205"/>
    </row>
    <row r="263" spans="21:24" x14ac:dyDescent="0.2">
      <c r="U263" s="205"/>
      <c r="V263" s="205"/>
      <c r="W263" s="205"/>
      <c r="X263" s="205"/>
    </row>
    <row r="264" spans="21:24" x14ac:dyDescent="0.2">
      <c r="U264" s="205"/>
      <c r="V264" s="205"/>
      <c r="W264" s="205"/>
      <c r="X264" s="205"/>
    </row>
    <row r="265" spans="21:24" x14ac:dyDescent="0.2">
      <c r="U265" s="205"/>
      <c r="V265" s="205"/>
      <c r="W265" s="205"/>
      <c r="X265" s="205"/>
    </row>
    <row r="266" spans="21:24" x14ac:dyDescent="0.2">
      <c r="U266" s="205"/>
      <c r="V266" s="205"/>
      <c r="W266" s="205"/>
      <c r="X266" s="205"/>
    </row>
    <row r="267" spans="21:24" x14ac:dyDescent="0.2">
      <c r="U267" s="205"/>
      <c r="V267" s="205"/>
      <c r="W267" s="205"/>
      <c r="X267" s="205"/>
    </row>
    <row r="268" spans="21:24" x14ac:dyDescent="0.2">
      <c r="U268" s="205"/>
      <c r="V268" s="205"/>
      <c r="W268" s="205"/>
      <c r="X268" s="205"/>
    </row>
    <row r="269" spans="21:24" x14ac:dyDescent="0.2">
      <c r="U269" s="205"/>
      <c r="V269" s="205"/>
      <c r="W269" s="205"/>
      <c r="X269" s="205"/>
    </row>
    <row r="270" spans="21:24" x14ac:dyDescent="0.2">
      <c r="U270" s="205"/>
      <c r="V270" s="205"/>
      <c r="W270" s="205"/>
      <c r="X270" s="205"/>
    </row>
    <row r="271" spans="21:24" x14ac:dyDescent="0.2">
      <c r="U271" s="205"/>
      <c r="V271" s="205"/>
      <c r="W271" s="205"/>
      <c r="X271" s="205"/>
    </row>
    <row r="272" spans="21:24" x14ac:dyDescent="0.2">
      <c r="U272" s="205"/>
      <c r="V272" s="205"/>
      <c r="W272" s="205"/>
      <c r="X272" s="205"/>
    </row>
    <row r="273" spans="21:24" x14ac:dyDescent="0.2">
      <c r="U273" s="205"/>
      <c r="V273" s="205"/>
      <c r="W273" s="205"/>
      <c r="X273" s="205"/>
    </row>
    <row r="274" spans="21:24" x14ac:dyDescent="0.2">
      <c r="U274" s="205"/>
      <c r="V274" s="205"/>
      <c r="W274" s="205"/>
      <c r="X274" s="205"/>
    </row>
    <row r="275" spans="21:24" x14ac:dyDescent="0.2">
      <c r="U275" s="205"/>
      <c r="V275" s="205"/>
      <c r="W275" s="205"/>
      <c r="X275" s="205"/>
    </row>
    <row r="276" spans="21:24" x14ac:dyDescent="0.2">
      <c r="U276" s="205"/>
      <c r="V276" s="205"/>
      <c r="W276" s="205"/>
      <c r="X276" s="205"/>
    </row>
    <row r="277" spans="21:24" x14ac:dyDescent="0.2">
      <c r="U277" s="205"/>
      <c r="V277" s="205"/>
      <c r="W277" s="205"/>
      <c r="X277" s="205"/>
    </row>
    <row r="278" spans="21:24" x14ac:dyDescent="0.2">
      <c r="U278" s="205"/>
      <c r="V278" s="205"/>
      <c r="W278" s="205"/>
      <c r="X278" s="205"/>
    </row>
    <row r="279" spans="21:24" x14ac:dyDescent="0.2">
      <c r="U279" s="205"/>
      <c r="V279" s="205"/>
      <c r="W279" s="205"/>
      <c r="X279" s="205"/>
    </row>
    <row r="280" spans="21:24" x14ac:dyDescent="0.2">
      <c r="U280" s="205"/>
      <c r="V280" s="205"/>
      <c r="W280" s="205"/>
      <c r="X280" s="205"/>
    </row>
    <row r="281" spans="21:24" x14ac:dyDescent="0.2">
      <c r="U281" s="205"/>
      <c r="V281" s="205"/>
      <c r="W281" s="205"/>
      <c r="X281" s="205"/>
    </row>
    <row r="282" spans="21:24" x14ac:dyDescent="0.2">
      <c r="U282" s="205"/>
      <c r="V282" s="205"/>
      <c r="W282" s="205"/>
      <c r="X282" s="205"/>
    </row>
    <row r="283" spans="21:24" x14ac:dyDescent="0.2">
      <c r="U283" s="205"/>
      <c r="V283" s="205"/>
      <c r="W283" s="205"/>
      <c r="X283" s="205"/>
    </row>
    <row r="284" spans="21:24" x14ac:dyDescent="0.2">
      <c r="U284" s="205"/>
      <c r="V284" s="205"/>
      <c r="W284" s="205"/>
      <c r="X284" s="205"/>
    </row>
    <row r="285" spans="21:24" x14ac:dyDescent="0.2">
      <c r="U285" s="205"/>
      <c r="V285" s="205"/>
      <c r="W285" s="205"/>
      <c r="X285" s="205"/>
    </row>
    <row r="286" spans="21:24" x14ac:dyDescent="0.2">
      <c r="U286" s="205"/>
      <c r="V286" s="205"/>
      <c r="W286" s="205"/>
      <c r="X286" s="205"/>
    </row>
    <row r="287" spans="21:24" x14ac:dyDescent="0.2">
      <c r="U287" s="205"/>
      <c r="V287" s="205"/>
      <c r="W287" s="205"/>
      <c r="X287" s="205"/>
    </row>
    <row r="288" spans="21:24" x14ac:dyDescent="0.2">
      <c r="U288" s="205"/>
      <c r="V288" s="205"/>
      <c r="W288" s="205"/>
      <c r="X288" s="205"/>
    </row>
    <row r="289" spans="21:24" x14ac:dyDescent="0.2">
      <c r="U289" s="205"/>
      <c r="V289" s="205"/>
      <c r="W289" s="205"/>
      <c r="X289" s="205"/>
    </row>
    <row r="290" spans="21:24" x14ac:dyDescent="0.2">
      <c r="U290" s="205"/>
      <c r="V290" s="205"/>
      <c r="W290" s="205"/>
      <c r="X290" s="205"/>
    </row>
    <row r="291" spans="21:24" x14ac:dyDescent="0.2">
      <c r="U291" s="205"/>
      <c r="V291" s="205"/>
      <c r="W291" s="205"/>
      <c r="X291" s="205"/>
    </row>
    <row r="292" spans="21:24" x14ac:dyDescent="0.2">
      <c r="U292" s="205"/>
      <c r="V292" s="205"/>
      <c r="W292" s="205"/>
      <c r="X292" s="205"/>
    </row>
    <row r="293" spans="21:24" x14ac:dyDescent="0.2">
      <c r="U293" s="205"/>
      <c r="V293" s="205"/>
      <c r="W293" s="205"/>
      <c r="X293" s="205"/>
    </row>
    <row r="294" spans="21:24" x14ac:dyDescent="0.2">
      <c r="U294" s="205"/>
      <c r="V294" s="205"/>
      <c r="W294" s="205"/>
      <c r="X294" s="205"/>
    </row>
    <row r="295" spans="21:24" x14ac:dyDescent="0.2">
      <c r="U295" s="205"/>
      <c r="V295" s="205"/>
      <c r="W295" s="205"/>
      <c r="X295" s="205"/>
    </row>
    <row r="296" spans="21:24" x14ac:dyDescent="0.2">
      <c r="U296" s="205"/>
      <c r="V296" s="205"/>
      <c r="W296" s="205"/>
      <c r="X296" s="205"/>
    </row>
    <row r="297" spans="21:24" x14ac:dyDescent="0.2">
      <c r="U297" s="205"/>
      <c r="V297" s="205"/>
      <c r="W297" s="205"/>
      <c r="X297" s="205"/>
    </row>
    <row r="298" spans="21:24" x14ac:dyDescent="0.2">
      <c r="U298" s="205"/>
      <c r="V298" s="205"/>
      <c r="W298" s="205"/>
      <c r="X298" s="205"/>
    </row>
    <row r="299" spans="21:24" x14ac:dyDescent="0.2">
      <c r="U299" s="205"/>
      <c r="V299" s="205"/>
      <c r="W299" s="205"/>
      <c r="X299" s="205"/>
    </row>
    <row r="300" spans="21:24" x14ac:dyDescent="0.2">
      <c r="U300" s="205"/>
      <c r="V300" s="205"/>
      <c r="W300" s="205"/>
      <c r="X300" s="205"/>
    </row>
    <row r="301" spans="21:24" x14ac:dyDescent="0.2">
      <c r="U301" s="205"/>
      <c r="V301" s="205"/>
      <c r="W301" s="205"/>
      <c r="X301" s="205"/>
    </row>
    <row r="302" spans="21:24" x14ac:dyDescent="0.2">
      <c r="U302" s="205"/>
      <c r="V302" s="205"/>
      <c r="W302" s="205"/>
      <c r="X302" s="205"/>
    </row>
    <row r="303" spans="21:24" x14ac:dyDescent="0.2">
      <c r="U303" s="205"/>
      <c r="V303" s="205"/>
      <c r="W303" s="205"/>
      <c r="X303" s="205"/>
    </row>
    <row r="304" spans="21:24" x14ac:dyDescent="0.2">
      <c r="U304" s="205"/>
      <c r="V304" s="205"/>
      <c r="W304" s="205"/>
      <c r="X304" s="205"/>
    </row>
    <row r="305" spans="21:24" x14ac:dyDescent="0.2">
      <c r="U305" s="205"/>
      <c r="V305" s="205"/>
      <c r="W305" s="205"/>
      <c r="X305" s="205"/>
    </row>
    <row r="306" spans="21:24" x14ac:dyDescent="0.2">
      <c r="U306" s="205"/>
      <c r="V306" s="205"/>
      <c r="W306" s="205"/>
      <c r="X306" s="205"/>
    </row>
    <row r="307" spans="21:24" x14ac:dyDescent="0.2">
      <c r="U307" s="205"/>
      <c r="V307" s="205"/>
      <c r="W307" s="205"/>
      <c r="X307" s="205"/>
    </row>
    <row r="308" spans="21:24" x14ac:dyDescent="0.2">
      <c r="U308" s="205"/>
      <c r="V308" s="205"/>
      <c r="W308" s="205"/>
      <c r="X308" s="205"/>
    </row>
    <row r="309" spans="21:24" x14ac:dyDescent="0.2">
      <c r="U309" s="205"/>
      <c r="V309" s="205"/>
      <c r="W309" s="205"/>
      <c r="X309" s="205"/>
    </row>
    <row r="310" spans="21:24" x14ac:dyDescent="0.2">
      <c r="U310" s="205"/>
      <c r="V310" s="205"/>
      <c r="W310" s="205"/>
      <c r="X310" s="205"/>
    </row>
    <row r="311" spans="21:24" x14ac:dyDescent="0.2">
      <c r="U311" s="205"/>
      <c r="V311" s="205"/>
      <c r="W311" s="205"/>
      <c r="X311" s="205"/>
    </row>
    <row r="312" spans="21:24" x14ac:dyDescent="0.2">
      <c r="U312" s="205"/>
      <c r="V312" s="205"/>
      <c r="W312" s="205"/>
      <c r="X312" s="205"/>
    </row>
    <row r="313" spans="21:24" x14ac:dyDescent="0.2">
      <c r="U313" s="205"/>
      <c r="V313" s="205"/>
      <c r="W313" s="205"/>
      <c r="X313" s="205"/>
    </row>
    <row r="314" spans="21:24" x14ac:dyDescent="0.2">
      <c r="U314" s="205"/>
      <c r="V314" s="205"/>
      <c r="W314" s="205"/>
      <c r="X314" s="205"/>
    </row>
    <row r="315" spans="21:24" x14ac:dyDescent="0.2">
      <c r="U315" s="205"/>
      <c r="V315" s="205"/>
      <c r="W315" s="205"/>
      <c r="X315" s="205"/>
    </row>
    <row r="316" spans="21:24" x14ac:dyDescent="0.2">
      <c r="U316" s="205"/>
      <c r="V316" s="205"/>
      <c r="W316" s="205"/>
      <c r="X316" s="205"/>
    </row>
    <row r="317" spans="21:24" x14ac:dyDescent="0.2">
      <c r="U317" s="205"/>
      <c r="V317" s="205"/>
      <c r="W317" s="205"/>
      <c r="X317" s="205"/>
    </row>
    <row r="318" spans="21:24" x14ac:dyDescent="0.2">
      <c r="U318" s="205"/>
      <c r="V318" s="205"/>
      <c r="W318" s="205"/>
      <c r="X318" s="205"/>
    </row>
    <row r="319" spans="21:24" x14ac:dyDescent="0.2">
      <c r="U319" s="205"/>
      <c r="V319" s="205"/>
      <c r="W319" s="205"/>
      <c r="X319" s="205"/>
    </row>
    <row r="320" spans="21:24" x14ac:dyDescent="0.2">
      <c r="U320" s="205"/>
      <c r="V320" s="205"/>
      <c r="W320" s="205"/>
      <c r="X320" s="205"/>
    </row>
    <row r="321" spans="21:24" x14ac:dyDescent="0.2">
      <c r="U321" s="205"/>
      <c r="V321" s="205"/>
      <c r="W321" s="205"/>
      <c r="X321" s="205"/>
    </row>
    <row r="322" spans="21:24" x14ac:dyDescent="0.2">
      <c r="U322" s="205"/>
      <c r="V322" s="205"/>
      <c r="W322" s="205"/>
      <c r="X322" s="205"/>
    </row>
    <row r="323" spans="21:24" x14ac:dyDescent="0.2">
      <c r="U323" s="205"/>
      <c r="V323" s="205"/>
      <c r="W323" s="205"/>
      <c r="X323" s="205"/>
    </row>
    <row r="324" spans="21:24" x14ac:dyDescent="0.2">
      <c r="U324" s="205"/>
      <c r="V324" s="205"/>
      <c r="W324" s="205"/>
      <c r="X324" s="205"/>
    </row>
    <row r="325" spans="21:24" x14ac:dyDescent="0.2">
      <c r="U325" s="205"/>
      <c r="V325" s="205"/>
      <c r="W325" s="205"/>
      <c r="X325" s="205"/>
    </row>
    <row r="326" spans="21:24" x14ac:dyDescent="0.2">
      <c r="U326" s="205"/>
      <c r="V326" s="205"/>
      <c r="W326" s="205"/>
      <c r="X326" s="205"/>
    </row>
    <row r="327" spans="21:24" x14ac:dyDescent="0.2">
      <c r="U327" s="205"/>
      <c r="V327" s="205"/>
      <c r="W327" s="205"/>
      <c r="X327" s="205"/>
    </row>
    <row r="328" spans="21:24" x14ac:dyDescent="0.2">
      <c r="U328" s="205"/>
      <c r="V328" s="205"/>
      <c r="W328" s="205"/>
      <c r="X328" s="205"/>
    </row>
    <row r="329" spans="21:24" x14ac:dyDescent="0.2">
      <c r="U329" s="205"/>
      <c r="V329" s="205"/>
      <c r="W329" s="205"/>
      <c r="X329" s="205"/>
    </row>
    <row r="330" spans="21:24" x14ac:dyDescent="0.2">
      <c r="U330" s="205"/>
      <c r="V330" s="205"/>
      <c r="W330" s="205"/>
      <c r="X330" s="205"/>
    </row>
    <row r="331" spans="21:24" x14ac:dyDescent="0.2">
      <c r="U331" s="205"/>
      <c r="V331" s="205"/>
      <c r="W331" s="205"/>
      <c r="X331" s="205"/>
    </row>
    <row r="332" spans="21:24" x14ac:dyDescent="0.2">
      <c r="U332" s="205"/>
      <c r="V332" s="205"/>
      <c r="W332" s="205"/>
      <c r="X332" s="205"/>
    </row>
    <row r="333" spans="21:24" x14ac:dyDescent="0.2">
      <c r="U333" s="205"/>
      <c r="V333" s="205"/>
      <c r="W333" s="205"/>
      <c r="X333" s="205"/>
    </row>
    <row r="334" spans="21:24" x14ac:dyDescent="0.2">
      <c r="U334" s="205"/>
      <c r="V334" s="205"/>
      <c r="W334" s="205"/>
      <c r="X334" s="205"/>
    </row>
    <row r="335" spans="21:24" x14ac:dyDescent="0.2">
      <c r="U335" s="205"/>
      <c r="V335" s="205"/>
      <c r="W335" s="205"/>
      <c r="X335" s="205"/>
    </row>
    <row r="336" spans="21:24" x14ac:dyDescent="0.2">
      <c r="U336" s="205"/>
      <c r="V336" s="205"/>
      <c r="W336" s="205"/>
      <c r="X336" s="205"/>
    </row>
    <row r="337" spans="21:24" x14ac:dyDescent="0.2">
      <c r="U337" s="205"/>
      <c r="V337" s="205"/>
      <c r="W337" s="205"/>
      <c r="X337" s="205"/>
    </row>
    <row r="338" spans="21:24" x14ac:dyDescent="0.2">
      <c r="U338" s="205"/>
      <c r="V338" s="205"/>
      <c r="W338" s="205"/>
      <c r="X338" s="205"/>
    </row>
    <row r="339" spans="21:24" x14ac:dyDescent="0.2">
      <c r="U339" s="205"/>
      <c r="V339" s="205"/>
      <c r="W339" s="205"/>
      <c r="X339" s="205"/>
    </row>
    <row r="340" spans="21:24" x14ac:dyDescent="0.2">
      <c r="U340" s="205"/>
      <c r="V340" s="205"/>
      <c r="W340" s="205"/>
      <c r="X340" s="205"/>
    </row>
    <row r="341" spans="21:24" x14ac:dyDescent="0.2">
      <c r="U341" s="205"/>
      <c r="V341" s="205"/>
      <c r="W341" s="205"/>
      <c r="X341" s="205"/>
    </row>
    <row r="342" spans="21:24" x14ac:dyDescent="0.2">
      <c r="U342" s="205"/>
      <c r="V342" s="205"/>
      <c r="W342" s="205"/>
      <c r="X342" s="205"/>
    </row>
    <row r="343" spans="21:24" x14ac:dyDescent="0.2">
      <c r="U343" s="205"/>
      <c r="V343" s="205"/>
      <c r="W343" s="205"/>
      <c r="X343" s="205"/>
    </row>
    <row r="344" spans="21:24" x14ac:dyDescent="0.2">
      <c r="U344" s="205"/>
      <c r="V344" s="205"/>
      <c r="W344" s="205"/>
      <c r="X344" s="205"/>
    </row>
    <row r="345" spans="21:24" x14ac:dyDescent="0.2">
      <c r="U345" s="205"/>
      <c r="V345" s="205"/>
      <c r="W345" s="205"/>
      <c r="X345" s="205"/>
    </row>
    <row r="346" spans="21:24" x14ac:dyDescent="0.2">
      <c r="U346" s="205"/>
      <c r="V346" s="205"/>
      <c r="W346" s="205"/>
      <c r="X346" s="205"/>
    </row>
    <row r="347" spans="21:24" x14ac:dyDescent="0.2">
      <c r="U347" s="205"/>
      <c r="V347" s="205"/>
      <c r="W347" s="205"/>
      <c r="X347" s="205"/>
    </row>
    <row r="348" spans="21:24" x14ac:dyDescent="0.2">
      <c r="U348" s="205"/>
      <c r="V348" s="205"/>
      <c r="W348" s="205"/>
      <c r="X348" s="205"/>
    </row>
    <row r="349" spans="21:24" x14ac:dyDescent="0.2">
      <c r="U349" s="205"/>
      <c r="V349" s="205"/>
      <c r="W349" s="205"/>
      <c r="X349" s="205"/>
    </row>
    <row r="350" spans="21:24" x14ac:dyDescent="0.2">
      <c r="U350" s="205"/>
      <c r="V350" s="205"/>
      <c r="W350" s="205"/>
      <c r="X350" s="205"/>
    </row>
    <row r="351" spans="21:24" x14ac:dyDescent="0.2">
      <c r="U351" s="205"/>
      <c r="V351" s="205"/>
      <c r="W351" s="205"/>
      <c r="X351" s="205"/>
    </row>
    <row r="352" spans="21:24" x14ac:dyDescent="0.2">
      <c r="U352" s="205"/>
      <c r="V352" s="205"/>
      <c r="W352" s="205"/>
      <c r="X352" s="205"/>
    </row>
    <row r="353" spans="21:24" x14ac:dyDescent="0.2">
      <c r="U353" s="205"/>
      <c r="V353" s="205"/>
      <c r="W353" s="205"/>
      <c r="X353" s="205"/>
    </row>
    <row r="354" spans="21:24" x14ac:dyDescent="0.2">
      <c r="U354" s="205"/>
      <c r="V354" s="205"/>
      <c r="W354" s="205"/>
      <c r="X354" s="205"/>
    </row>
    <row r="355" spans="21:24" x14ac:dyDescent="0.2">
      <c r="U355" s="205"/>
      <c r="V355" s="205"/>
      <c r="W355" s="205"/>
      <c r="X355" s="205"/>
    </row>
    <row r="356" spans="21:24" x14ac:dyDescent="0.2">
      <c r="U356" s="205"/>
      <c r="V356" s="205"/>
      <c r="W356" s="205"/>
      <c r="X356" s="205"/>
    </row>
    <row r="357" spans="21:24" x14ac:dyDescent="0.2">
      <c r="U357" s="205"/>
      <c r="V357" s="205"/>
      <c r="W357" s="205"/>
      <c r="X357" s="205"/>
    </row>
    <row r="358" spans="21:24" x14ac:dyDescent="0.2">
      <c r="U358" s="205"/>
      <c r="V358" s="205"/>
      <c r="W358" s="205"/>
      <c r="X358" s="205"/>
    </row>
    <row r="359" spans="21:24" x14ac:dyDescent="0.2">
      <c r="U359" s="205"/>
      <c r="V359" s="205"/>
      <c r="W359" s="205"/>
      <c r="X359" s="205"/>
    </row>
    <row r="360" spans="21:24" x14ac:dyDescent="0.2">
      <c r="U360" s="205"/>
      <c r="V360" s="205"/>
      <c r="W360" s="205"/>
      <c r="X360" s="205"/>
    </row>
    <row r="361" spans="21:24" x14ac:dyDescent="0.2">
      <c r="U361" s="205"/>
      <c r="V361" s="205"/>
      <c r="W361" s="205"/>
      <c r="X361" s="205"/>
    </row>
    <row r="362" spans="21:24" x14ac:dyDescent="0.2">
      <c r="U362" s="205"/>
      <c r="V362" s="205"/>
      <c r="W362" s="205"/>
      <c r="X362" s="205"/>
    </row>
    <row r="363" spans="21:24" x14ac:dyDescent="0.2">
      <c r="U363" s="205"/>
      <c r="V363" s="205"/>
      <c r="W363" s="205"/>
      <c r="X363" s="205"/>
    </row>
    <row r="364" spans="21:24" x14ac:dyDescent="0.2">
      <c r="U364" s="205"/>
      <c r="V364" s="205"/>
      <c r="W364" s="205"/>
      <c r="X364" s="205"/>
    </row>
    <row r="365" spans="21:24" x14ac:dyDescent="0.2">
      <c r="U365" s="205"/>
      <c r="V365" s="205"/>
      <c r="W365" s="205"/>
      <c r="X365" s="205"/>
    </row>
    <row r="366" spans="21:24" x14ac:dyDescent="0.2">
      <c r="U366" s="205"/>
      <c r="V366" s="205"/>
      <c r="W366" s="205"/>
      <c r="X366" s="205"/>
    </row>
    <row r="367" spans="21:24" x14ac:dyDescent="0.2">
      <c r="U367" s="205"/>
      <c r="V367" s="205"/>
      <c r="W367" s="205"/>
      <c r="X367" s="205"/>
    </row>
    <row r="368" spans="21:24" x14ac:dyDescent="0.2">
      <c r="U368" s="205"/>
      <c r="V368" s="205"/>
      <c r="W368" s="205"/>
      <c r="X368" s="205"/>
    </row>
    <row r="369" spans="21:24" x14ac:dyDescent="0.2">
      <c r="U369" s="205"/>
      <c r="V369" s="205"/>
      <c r="W369" s="205"/>
      <c r="X369" s="205"/>
    </row>
    <row r="370" spans="21:24" x14ac:dyDescent="0.2">
      <c r="U370" s="205"/>
      <c r="V370" s="205"/>
      <c r="W370" s="205"/>
      <c r="X370" s="205"/>
    </row>
    <row r="371" spans="21:24" x14ac:dyDescent="0.2">
      <c r="U371" s="205"/>
      <c r="V371" s="205"/>
      <c r="W371" s="205"/>
      <c r="X371" s="205"/>
    </row>
    <row r="372" spans="21:24" x14ac:dyDescent="0.2">
      <c r="U372" s="205"/>
      <c r="V372" s="205"/>
      <c r="W372" s="205"/>
      <c r="X372" s="205"/>
    </row>
    <row r="373" spans="21:24" x14ac:dyDescent="0.2">
      <c r="U373" s="205"/>
      <c r="V373" s="205"/>
      <c r="W373" s="205"/>
      <c r="X373" s="205"/>
    </row>
    <row r="374" spans="21:24" x14ac:dyDescent="0.2">
      <c r="U374" s="205"/>
      <c r="V374" s="205"/>
      <c r="W374" s="205"/>
      <c r="X374" s="205"/>
    </row>
    <row r="375" spans="21:24" x14ac:dyDescent="0.2">
      <c r="U375" s="205"/>
      <c r="V375" s="205"/>
      <c r="W375" s="205"/>
      <c r="X375" s="205"/>
    </row>
    <row r="376" spans="21:24" x14ac:dyDescent="0.2">
      <c r="U376" s="205"/>
      <c r="V376" s="205"/>
      <c r="W376" s="205"/>
      <c r="X376" s="205"/>
    </row>
    <row r="377" spans="21:24" x14ac:dyDescent="0.2">
      <c r="U377" s="205"/>
      <c r="V377" s="205"/>
      <c r="W377" s="205"/>
      <c r="X377" s="205"/>
    </row>
    <row r="378" spans="21:24" x14ac:dyDescent="0.2">
      <c r="U378" s="205"/>
      <c r="V378" s="205"/>
      <c r="W378" s="205"/>
      <c r="X378" s="205"/>
    </row>
    <row r="379" spans="21:24" x14ac:dyDescent="0.2">
      <c r="U379" s="205"/>
      <c r="V379" s="205"/>
      <c r="W379" s="205"/>
      <c r="X379" s="205"/>
    </row>
    <row r="380" spans="21:24" x14ac:dyDescent="0.2">
      <c r="U380" s="205"/>
      <c r="V380" s="205"/>
      <c r="W380" s="205"/>
      <c r="X380" s="205"/>
    </row>
    <row r="381" spans="21:24" x14ac:dyDescent="0.2">
      <c r="U381" s="205"/>
      <c r="V381" s="205"/>
      <c r="W381" s="205"/>
      <c r="X381" s="205"/>
    </row>
    <row r="382" spans="21:24" x14ac:dyDescent="0.2">
      <c r="U382" s="205"/>
      <c r="V382" s="205"/>
      <c r="W382" s="205"/>
      <c r="X382" s="205"/>
    </row>
    <row r="383" spans="21:24" x14ac:dyDescent="0.2">
      <c r="U383" s="205"/>
      <c r="V383" s="205"/>
      <c r="W383" s="205"/>
      <c r="X383" s="205"/>
    </row>
    <row r="384" spans="21:24" x14ac:dyDescent="0.2">
      <c r="U384" s="205"/>
      <c r="V384" s="205"/>
      <c r="W384" s="205"/>
      <c r="X384" s="205"/>
    </row>
    <row r="385" spans="21:24" x14ac:dyDescent="0.2">
      <c r="U385" s="205"/>
      <c r="V385" s="205"/>
      <c r="W385" s="205"/>
      <c r="X385" s="205"/>
    </row>
    <row r="386" spans="21:24" x14ac:dyDescent="0.2">
      <c r="U386" s="205"/>
      <c r="V386" s="205"/>
      <c r="W386" s="205"/>
      <c r="X386" s="205"/>
    </row>
    <row r="387" spans="21:24" x14ac:dyDescent="0.2">
      <c r="U387" s="205"/>
      <c r="V387" s="205"/>
      <c r="W387" s="205"/>
      <c r="X387" s="205"/>
    </row>
    <row r="388" spans="21:24" x14ac:dyDescent="0.2">
      <c r="U388" s="205"/>
      <c r="V388" s="205"/>
      <c r="W388" s="205"/>
      <c r="X388" s="205"/>
    </row>
    <row r="389" spans="21:24" x14ac:dyDescent="0.2">
      <c r="U389" s="205"/>
      <c r="V389" s="205"/>
      <c r="W389" s="205"/>
      <c r="X389" s="205"/>
    </row>
    <row r="390" spans="21:24" x14ac:dyDescent="0.2">
      <c r="U390" s="205"/>
      <c r="V390" s="205"/>
      <c r="W390" s="205"/>
      <c r="X390" s="205"/>
    </row>
    <row r="391" spans="21:24" x14ac:dyDescent="0.2">
      <c r="U391" s="205"/>
      <c r="V391" s="205"/>
      <c r="W391" s="205"/>
      <c r="X391" s="205"/>
    </row>
    <row r="392" spans="21:24" x14ac:dyDescent="0.2">
      <c r="U392" s="205"/>
      <c r="V392" s="205"/>
      <c r="W392" s="205"/>
      <c r="X392" s="205"/>
    </row>
    <row r="393" spans="21:24" x14ac:dyDescent="0.2">
      <c r="U393" s="205"/>
      <c r="V393" s="205"/>
      <c r="W393" s="205"/>
      <c r="X393" s="205"/>
    </row>
    <row r="394" spans="21:24" x14ac:dyDescent="0.2">
      <c r="U394" s="205"/>
      <c r="V394" s="205"/>
      <c r="W394" s="205"/>
      <c r="X394" s="205"/>
    </row>
    <row r="395" spans="21:24" x14ac:dyDescent="0.2">
      <c r="U395" s="205"/>
      <c r="V395" s="205"/>
      <c r="W395" s="205"/>
      <c r="X395" s="205"/>
    </row>
    <row r="396" spans="21:24" x14ac:dyDescent="0.2">
      <c r="U396" s="205"/>
      <c r="V396" s="205"/>
      <c r="W396" s="205"/>
      <c r="X396" s="205"/>
    </row>
    <row r="397" spans="21:24" x14ac:dyDescent="0.2">
      <c r="U397" s="205"/>
      <c r="V397" s="205"/>
      <c r="W397" s="205"/>
      <c r="X397" s="205"/>
    </row>
    <row r="398" spans="21:24" x14ac:dyDescent="0.2">
      <c r="U398" s="205"/>
      <c r="V398" s="205"/>
      <c r="W398" s="205"/>
      <c r="X398" s="205"/>
    </row>
    <row r="399" spans="21:24" x14ac:dyDescent="0.2">
      <c r="U399" s="205"/>
      <c r="V399" s="205"/>
      <c r="W399" s="205"/>
      <c r="X399" s="205"/>
    </row>
    <row r="400" spans="21:24" x14ac:dyDescent="0.2">
      <c r="U400" s="205"/>
      <c r="V400" s="205"/>
      <c r="W400" s="205"/>
      <c r="X400" s="205"/>
    </row>
    <row r="401" spans="21:24" x14ac:dyDescent="0.2">
      <c r="U401" s="205"/>
      <c r="V401" s="205"/>
      <c r="W401" s="205"/>
      <c r="X401" s="205"/>
    </row>
    <row r="402" spans="21:24" x14ac:dyDescent="0.2">
      <c r="U402" s="205"/>
      <c r="V402" s="205"/>
      <c r="W402" s="205"/>
      <c r="X402" s="205"/>
    </row>
    <row r="403" spans="21:24" x14ac:dyDescent="0.2">
      <c r="U403" s="205"/>
      <c r="V403" s="205"/>
      <c r="W403" s="205"/>
      <c r="X403" s="205"/>
    </row>
    <row r="404" spans="21:24" x14ac:dyDescent="0.2">
      <c r="U404" s="205"/>
      <c r="V404" s="205"/>
      <c r="W404" s="205"/>
      <c r="X404" s="205"/>
    </row>
    <row r="405" spans="21:24" x14ac:dyDescent="0.2">
      <c r="U405" s="205"/>
      <c r="V405" s="205"/>
      <c r="W405" s="205"/>
      <c r="X405" s="205"/>
    </row>
    <row r="406" spans="21:24" x14ac:dyDescent="0.2">
      <c r="U406" s="205"/>
      <c r="V406" s="205"/>
      <c r="W406" s="205"/>
      <c r="X406" s="205"/>
    </row>
    <row r="407" spans="21:24" x14ac:dyDescent="0.2">
      <c r="U407" s="205"/>
      <c r="V407" s="205"/>
      <c r="W407" s="205"/>
      <c r="X407" s="205"/>
    </row>
    <row r="408" spans="21:24" x14ac:dyDescent="0.2">
      <c r="U408" s="205"/>
      <c r="V408" s="205"/>
      <c r="W408" s="205"/>
      <c r="X408" s="205"/>
    </row>
    <row r="409" spans="21:24" x14ac:dyDescent="0.2">
      <c r="U409" s="205"/>
      <c r="V409" s="205"/>
      <c r="W409" s="205"/>
      <c r="X409" s="205"/>
    </row>
    <row r="410" spans="21:24" x14ac:dyDescent="0.2">
      <c r="U410" s="205"/>
      <c r="V410" s="205"/>
      <c r="W410" s="205"/>
      <c r="X410" s="205"/>
    </row>
    <row r="411" spans="21:24" x14ac:dyDescent="0.2">
      <c r="U411" s="205"/>
      <c r="V411" s="205"/>
      <c r="W411" s="205"/>
      <c r="X411" s="205"/>
    </row>
    <row r="412" spans="21:24" x14ac:dyDescent="0.2">
      <c r="U412" s="205"/>
      <c r="V412" s="205"/>
      <c r="W412" s="205"/>
      <c r="X412" s="205"/>
    </row>
    <row r="413" spans="21:24" x14ac:dyDescent="0.2">
      <c r="U413" s="205"/>
      <c r="V413" s="205"/>
      <c r="W413" s="205"/>
      <c r="X413" s="205"/>
    </row>
    <row r="414" spans="21:24" x14ac:dyDescent="0.2">
      <c r="U414" s="205"/>
      <c r="V414" s="205"/>
      <c r="W414" s="205"/>
      <c r="X414" s="205"/>
    </row>
    <row r="415" spans="21:24" x14ac:dyDescent="0.2">
      <c r="U415" s="205"/>
      <c r="V415" s="205"/>
      <c r="W415" s="205"/>
      <c r="X415" s="205"/>
    </row>
    <row r="416" spans="21:24" x14ac:dyDescent="0.2">
      <c r="U416" s="205"/>
      <c r="V416" s="205"/>
      <c r="W416" s="205"/>
      <c r="X416" s="205"/>
    </row>
    <row r="417" spans="21:24" x14ac:dyDescent="0.2">
      <c r="U417" s="205"/>
      <c r="V417" s="205"/>
      <c r="W417" s="205"/>
      <c r="X417" s="205"/>
    </row>
    <row r="418" spans="21:24" x14ac:dyDescent="0.2">
      <c r="U418" s="205"/>
      <c r="V418" s="205"/>
      <c r="W418" s="205"/>
      <c r="X418" s="205"/>
    </row>
    <row r="419" spans="21:24" x14ac:dyDescent="0.2">
      <c r="U419" s="205"/>
      <c r="V419" s="205"/>
      <c r="W419" s="205"/>
      <c r="X419" s="205"/>
    </row>
    <row r="420" spans="21:24" x14ac:dyDescent="0.2">
      <c r="U420" s="205"/>
      <c r="V420" s="205"/>
      <c r="W420" s="205"/>
      <c r="X420" s="205"/>
    </row>
    <row r="421" spans="21:24" x14ac:dyDescent="0.2">
      <c r="U421" s="205"/>
      <c r="V421" s="205"/>
      <c r="W421" s="205"/>
      <c r="X421" s="205"/>
    </row>
    <row r="422" spans="21:24" x14ac:dyDescent="0.2">
      <c r="U422" s="205"/>
      <c r="V422" s="205"/>
      <c r="W422" s="205"/>
      <c r="X422" s="205"/>
    </row>
    <row r="423" spans="21:24" x14ac:dyDescent="0.2">
      <c r="U423" s="205"/>
      <c r="V423" s="205"/>
      <c r="W423" s="205"/>
      <c r="X423" s="205"/>
    </row>
    <row r="424" spans="21:24" x14ac:dyDescent="0.2">
      <c r="U424" s="205"/>
      <c r="V424" s="205"/>
      <c r="W424" s="205"/>
      <c r="X424" s="205"/>
    </row>
    <row r="425" spans="21:24" x14ac:dyDescent="0.2">
      <c r="U425" s="205"/>
      <c r="V425" s="205"/>
      <c r="W425" s="205"/>
      <c r="X425" s="205"/>
    </row>
    <row r="426" spans="21:24" x14ac:dyDescent="0.2">
      <c r="U426" s="205"/>
      <c r="V426" s="205"/>
      <c r="W426" s="205"/>
      <c r="X426" s="205"/>
    </row>
    <row r="427" spans="21:24" x14ac:dyDescent="0.2">
      <c r="U427" s="205"/>
      <c r="V427" s="205"/>
      <c r="W427" s="205"/>
      <c r="X427" s="205"/>
    </row>
    <row r="428" spans="21:24" x14ac:dyDescent="0.2">
      <c r="U428" s="205"/>
      <c r="V428" s="205"/>
      <c r="W428" s="205"/>
      <c r="X428" s="205"/>
    </row>
    <row r="429" spans="21:24" x14ac:dyDescent="0.2">
      <c r="U429" s="205"/>
      <c r="V429" s="205"/>
      <c r="W429" s="205"/>
      <c r="X429" s="205"/>
    </row>
    <row r="430" spans="21:24" x14ac:dyDescent="0.2">
      <c r="U430" s="205"/>
      <c r="V430" s="205"/>
      <c r="W430" s="205"/>
      <c r="X430" s="205"/>
    </row>
    <row r="431" spans="21:24" x14ac:dyDescent="0.2">
      <c r="U431" s="205"/>
      <c r="V431" s="205"/>
      <c r="W431" s="205"/>
      <c r="X431" s="205"/>
    </row>
    <row r="432" spans="21:24" x14ac:dyDescent="0.2">
      <c r="U432" s="205"/>
      <c r="V432" s="205"/>
      <c r="W432" s="205"/>
      <c r="X432" s="205"/>
    </row>
    <row r="433" spans="21:24" x14ac:dyDescent="0.2">
      <c r="U433" s="205"/>
      <c r="V433" s="205"/>
      <c r="W433" s="205"/>
      <c r="X433" s="205"/>
    </row>
    <row r="434" spans="21:24" x14ac:dyDescent="0.2">
      <c r="U434" s="205"/>
      <c r="V434" s="205"/>
      <c r="W434" s="205"/>
      <c r="X434" s="205"/>
    </row>
    <row r="435" spans="21:24" x14ac:dyDescent="0.2">
      <c r="U435" s="205"/>
      <c r="V435" s="205"/>
      <c r="W435" s="205"/>
      <c r="X435" s="205"/>
    </row>
    <row r="436" spans="21:24" x14ac:dyDescent="0.2">
      <c r="U436" s="205"/>
      <c r="V436" s="205"/>
      <c r="W436" s="205"/>
      <c r="X436" s="205"/>
    </row>
    <row r="437" spans="21:24" x14ac:dyDescent="0.2">
      <c r="U437" s="205"/>
      <c r="V437" s="205"/>
      <c r="W437" s="205"/>
      <c r="X437" s="205"/>
    </row>
    <row r="438" spans="21:24" x14ac:dyDescent="0.2">
      <c r="U438" s="205"/>
      <c r="V438" s="205"/>
      <c r="W438" s="205"/>
      <c r="X438" s="205"/>
    </row>
    <row r="439" spans="21:24" x14ac:dyDescent="0.2">
      <c r="U439" s="205"/>
      <c r="V439" s="205"/>
      <c r="W439" s="205"/>
      <c r="X439" s="205"/>
    </row>
    <row r="440" spans="21:24" x14ac:dyDescent="0.2">
      <c r="U440" s="205"/>
      <c r="V440" s="205"/>
      <c r="W440" s="205"/>
      <c r="X440" s="205"/>
    </row>
    <row r="441" spans="21:24" x14ac:dyDescent="0.2">
      <c r="U441" s="205"/>
      <c r="V441" s="205"/>
      <c r="W441" s="205"/>
      <c r="X441" s="205"/>
    </row>
    <row r="442" spans="21:24" x14ac:dyDescent="0.2">
      <c r="U442" s="205"/>
      <c r="V442" s="205"/>
      <c r="W442" s="205"/>
      <c r="X442" s="205"/>
    </row>
    <row r="443" spans="21:24" x14ac:dyDescent="0.2">
      <c r="U443" s="205"/>
      <c r="V443" s="205"/>
      <c r="W443" s="205"/>
      <c r="X443" s="205"/>
    </row>
    <row r="444" spans="21:24" x14ac:dyDescent="0.2">
      <c r="U444" s="205"/>
      <c r="V444" s="205"/>
      <c r="W444" s="205"/>
      <c r="X444" s="205"/>
    </row>
    <row r="445" spans="21:24" x14ac:dyDescent="0.2">
      <c r="U445" s="205"/>
      <c r="V445" s="205"/>
      <c r="W445" s="205"/>
      <c r="X445" s="205"/>
    </row>
    <row r="446" spans="21:24" x14ac:dyDescent="0.2">
      <c r="U446" s="205"/>
      <c r="V446" s="205"/>
      <c r="W446" s="205"/>
      <c r="X446" s="205"/>
    </row>
    <row r="447" spans="21:24" x14ac:dyDescent="0.2">
      <c r="U447" s="205"/>
      <c r="V447" s="205"/>
      <c r="W447" s="205"/>
      <c r="X447" s="205"/>
    </row>
    <row r="448" spans="21:24" x14ac:dyDescent="0.2">
      <c r="U448" s="205"/>
      <c r="V448" s="205"/>
      <c r="W448" s="205"/>
      <c r="X448" s="205"/>
    </row>
    <row r="449" spans="21:24" x14ac:dyDescent="0.2">
      <c r="U449" s="205"/>
      <c r="V449" s="205"/>
      <c r="W449" s="205"/>
      <c r="X449" s="205"/>
    </row>
    <row r="450" spans="21:24" x14ac:dyDescent="0.2">
      <c r="U450" s="205"/>
      <c r="V450" s="205"/>
      <c r="W450" s="205"/>
      <c r="X450" s="205"/>
    </row>
    <row r="451" spans="21:24" x14ac:dyDescent="0.2">
      <c r="U451" s="205"/>
      <c r="V451" s="205"/>
      <c r="W451" s="205"/>
      <c r="X451" s="205"/>
    </row>
    <row r="452" spans="21:24" x14ac:dyDescent="0.2">
      <c r="U452" s="205"/>
      <c r="V452" s="205"/>
      <c r="W452" s="205"/>
      <c r="X452" s="205"/>
    </row>
    <row r="453" spans="21:24" x14ac:dyDescent="0.2">
      <c r="U453" s="205"/>
      <c r="V453" s="205"/>
      <c r="W453" s="205"/>
      <c r="X453" s="205"/>
    </row>
    <row r="454" spans="21:24" x14ac:dyDescent="0.2">
      <c r="U454" s="205"/>
      <c r="V454" s="205"/>
      <c r="W454" s="205"/>
      <c r="X454" s="205"/>
    </row>
    <row r="455" spans="21:24" x14ac:dyDescent="0.2">
      <c r="U455" s="205"/>
      <c r="V455" s="205"/>
      <c r="W455" s="205"/>
      <c r="X455" s="205"/>
    </row>
    <row r="456" spans="21:24" x14ac:dyDescent="0.2">
      <c r="U456" s="205"/>
      <c r="V456" s="205"/>
      <c r="W456" s="205"/>
      <c r="X456" s="205"/>
    </row>
    <row r="457" spans="21:24" x14ac:dyDescent="0.2">
      <c r="U457" s="205"/>
      <c r="V457" s="205"/>
      <c r="W457" s="205"/>
      <c r="X457" s="205"/>
    </row>
    <row r="458" spans="21:24" x14ac:dyDescent="0.2">
      <c r="U458" s="205"/>
      <c r="V458" s="205"/>
      <c r="W458" s="205"/>
      <c r="X458" s="205"/>
    </row>
    <row r="459" spans="21:24" x14ac:dyDescent="0.2">
      <c r="U459" s="205"/>
      <c r="V459" s="205"/>
      <c r="W459" s="205"/>
      <c r="X459" s="205"/>
    </row>
    <row r="460" spans="21:24" x14ac:dyDescent="0.2">
      <c r="U460" s="205"/>
      <c r="V460" s="205"/>
      <c r="W460" s="205"/>
      <c r="X460" s="205"/>
    </row>
    <row r="461" spans="21:24" x14ac:dyDescent="0.2">
      <c r="U461" s="205"/>
      <c r="V461" s="205"/>
      <c r="W461" s="205"/>
      <c r="X461" s="205"/>
    </row>
    <row r="462" spans="21:24" x14ac:dyDescent="0.2">
      <c r="U462" s="205"/>
      <c r="V462" s="205"/>
      <c r="W462" s="205"/>
      <c r="X462" s="205"/>
    </row>
    <row r="463" spans="21:24" x14ac:dyDescent="0.2">
      <c r="U463" s="205"/>
      <c r="V463" s="205"/>
      <c r="W463" s="205"/>
      <c r="X463" s="205"/>
    </row>
    <row r="464" spans="21:24" x14ac:dyDescent="0.2">
      <c r="U464" s="205"/>
      <c r="V464" s="205"/>
      <c r="W464" s="205"/>
      <c r="X464" s="205"/>
    </row>
    <row r="465" spans="21:24" x14ac:dyDescent="0.2">
      <c r="U465" s="205"/>
      <c r="V465" s="205"/>
      <c r="W465" s="205"/>
      <c r="X465" s="205"/>
    </row>
    <row r="466" spans="21:24" x14ac:dyDescent="0.2">
      <c r="U466" s="205"/>
      <c r="V466" s="205"/>
      <c r="W466" s="205"/>
      <c r="X466" s="205"/>
    </row>
    <row r="467" spans="21:24" x14ac:dyDescent="0.2">
      <c r="U467" s="205"/>
      <c r="V467" s="205"/>
      <c r="W467" s="205"/>
      <c r="X467" s="205"/>
    </row>
    <row r="468" spans="21:24" x14ac:dyDescent="0.2">
      <c r="U468" s="205"/>
      <c r="V468" s="205"/>
      <c r="W468" s="205"/>
      <c r="X468" s="205"/>
    </row>
    <row r="469" spans="21:24" x14ac:dyDescent="0.2">
      <c r="U469" s="205"/>
      <c r="V469" s="205"/>
      <c r="W469" s="205"/>
      <c r="X469" s="205"/>
    </row>
    <row r="470" spans="21:24" x14ac:dyDescent="0.2">
      <c r="U470" s="205"/>
      <c r="V470" s="205"/>
      <c r="W470" s="205"/>
      <c r="X470" s="205"/>
    </row>
    <row r="471" spans="21:24" x14ac:dyDescent="0.2">
      <c r="U471" s="205"/>
      <c r="V471" s="205"/>
      <c r="W471" s="205"/>
      <c r="X471" s="205"/>
    </row>
    <row r="472" spans="21:24" x14ac:dyDescent="0.2">
      <c r="U472" s="205"/>
      <c r="V472" s="205"/>
      <c r="W472" s="205"/>
      <c r="X472" s="205"/>
    </row>
    <row r="473" spans="21:24" x14ac:dyDescent="0.2">
      <c r="U473" s="205"/>
      <c r="V473" s="205"/>
      <c r="W473" s="205"/>
      <c r="X473" s="205"/>
    </row>
    <row r="474" spans="21:24" x14ac:dyDescent="0.2">
      <c r="U474" s="205"/>
      <c r="V474" s="205"/>
      <c r="W474" s="205"/>
      <c r="X474" s="205"/>
    </row>
    <row r="475" spans="21:24" x14ac:dyDescent="0.2">
      <c r="U475" s="205"/>
      <c r="V475" s="205"/>
      <c r="W475" s="205"/>
      <c r="X475" s="205"/>
    </row>
    <row r="476" spans="21:24" x14ac:dyDescent="0.2">
      <c r="U476" s="205"/>
      <c r="V476" s="205"/>
      <c r="W476" s="205"/>
      <c r="X476" s="205"/>
    </row>
    <row r="477" spans="21:24" x14ac:dyDescent="0.2">
      <c r="U477" s="205"/>
      <c r="V477" s="205"/>
      <c r="W477" s="205"/>
      <c r="X477" s="205"/>
    </row>
    <row r="478" spans="21:24" x14ac:dyDescent="0.2">
      <c r="U478" s="205"/>
      <c r="V478" s="205"/>
      <c r="W478" s="205"/>
      <c r="X478" s="205"/>
    </row>
    <row r="479" spans="21:24" x14ac:dyDescent="0.2">
      <c r="U479" s="205"/>
      <c r="V479" s="205"/>
      <c r="W479" s="205"/>
      <c r="X479" s="205"/>
    </row>
    <row r="480" spans="21:24" x14ac:dyDescent="0.2">
      <c r="U480" s="205"/>
      <c r="V480" s="205"/>
      <c r="W480" s="205"/>
      <c r="X480" s="205"/>
    </row>
    <row r="481" spans="21:24" x14ac:dyDescent="0.2">
      <c r="U481" s="205"/>
      <c r="V481" s="205"/>
      <c r="W481" s="205"/>
      <c r="X481" s="205"/>
    </row>
    <row r="482" spans="21:24" x14ac:dyDescent="0.2">
      <c r="U482" s="205"/>
      <c r="V482" s="205"/>
      <c r="W482" s="205"/>
      <c r="X482" s="205"/>
    </row>
    <row r="483" spans="21:24" x14ac:dyDescent="0.2">
      <c r="U483" s="205"/>
      <c r="V483" s="205"/>
      <c r="W483" s="205"/>
      <c r="X483" s="205"/>
    </row>
    <row r="484" spans="21:24" x14ac:dyDescent="0.2">
      <c r="U484" s="205"/>
      <c r="V484" s="205"/>
      <c r="W484" s="205"/>
      <c r="X484" s="205"/>
    </row>
    <row r="485" spans="21:24" x14ac:dyDescent="0.2">
      <c r="U485" s="205"/>
      <c r="V485" s="205"/>
      <c r="W485" s="205"/>
      <c r="X485" s="205"/>
    </row>
    <row r="486" spans="21:24" x14ac:dyDescent="0.2">
      <c r="U486" s="205"/>
      <c r="V486" s="205"/>
      <c r="W486" s="205"/>
      <c r="X486" s="205"/>
    </row>
    <row r="487" spans="21:24" x14ac:dyDescent="0.2">
      <c r="U487" s="205"/>
      <c r="V487" s="205"/>
      <c r="W487" s="205"/>
      <c r="X487" s="205"/>
    </row>
    <row r="488" spans="21:24" x14ac:dyDescent="0.2">
      <c r="U488" s="205"/>
      <c r="V488" s="205"/>
      <c r="W488" s="205"/>
      <c r="X488" s="205"/>
    </row>
    <row r="489" spans="21:24" x14ac:dyDescent="0.2">
      <c r="U489" s="205"/>
      <c r="V489" s="205"/>
      <c r="W489" s="205"/>
      <c r="X489" s="205"/>
    </row>
    <row r="490" spans="21:24" x14ac:dyDescent="0.2">
      <c r="U490" s="205"/>
      <c r="V490" s="205"/>
      <c r="W490" s="205"/>
      <c r="X490" s="205"/>
    </row>
    <row r="491" spans="21:24" x14ac:dyDescent="0.2">
      <c r="U491" s="205"/>
      <c r="V491" s="205"/>
      <c r="W491" s="205"/>
      <c r="X491" s="205"/>
    </row>
    <row r="492" spans="21:24" x14ac:dyDescent="0.2">
      <c r="U492" s="205"/>
      <c r="V492" s="205"/>
      <c r="W492" s="205"/>
      <c r="X492" s="205"/>
    </row>
    <row r="493" spans="21:24" x14ac:dyDescent="0.2">
      <c r="U493" s="205"/>
      <c r="V493" s="205"/>
      <c r="W493" s="205"/>
      <c r="X493" s="205"/>
    </row>
    <row r="494" spans="21:24" x14ac:dyDescent="0.2">
      <c r="U494" s="205"/>
      <c r="V494" s="205"/>
      <c r="W494" s="205"/>
      <c r="X494" s="205"/>
    </row>
    <row r="495" spans="21:24" x14ac:dyDescent="0.2">
      <c r="U495" s="205"/>
      <c r="V495" s="205"/>
      <c r="W495" s="205"/>
      <c r="X495" s="205"/>
    </row>
    <row r="496" spans="21:24" x14ac:dyDescent="0.2">
      <c r="U496" s="205"/>
      <c r="V496" s="205"/>
      <c r="W496" s="205"/>
      <c r="X496" s="205"/>
    </row>
    <row r="497" spans="21:24" x14ac:dyDescent="0.2">
      <c r="U497" s="205"/>
      <c r="V497" s="205"/>
      <c r="W497" s="205"/>
      <c r="X497" s="205"/>
    </row>
    <row r="498" spans="21:24" x14ac:dyDescent="0.2">
      <c r="U498" s="205"/>
      <c r="V498" s="205"/>
      <c r="W498" s="205"/>
      <c r="X498" s="205"/>
    </row>
    <row r="499" spans="21:24" x14ac:dyDescent="0.2">
      <c r="U499" s="205"/>
      <c r="V499" s="205"/>
      <c r="W499" s="205"/>
      <c r="X499" s="205"/>
    </row>
    <row r="500" spans="21:24" x14ac:dyDescent="0.2">
      <c r="U500" s="205"/>
      <c r="V500" s="205"/>
      <c r="W500" s="205"/>
      <c r="X500" s="205"/>
    </row>
    <row r="501" spans="21:24" x14ac:dyDescent="0.2">
      <c r="U501" s="205"/>
      <c r="V501" s="205"/>
      <c r="W501" s="205"/>
      <c r="X501" s="205"/>
    </row>
    <row r="502" spans="21:24" x14ac:dyDescent="0.2">
      <c r="U502" s="205"/>
      <c r="V502" s="205"/>
      <c r="W502" s="205"/>
      <c r="X502" s="205"/>
    </row>
    <row r="503" spans="21:24" x14ac:dyDescent="0.2">
      <c r="U503" s="205"/>
      <c r="V503" s="205"/>
      <c r="W503" s="205"/>
      <c r="X503" s="205"/>
    </row>
    <row r="504" spans="21:24" x14ac:dyDescent="0.2">
      <c r="U504" s="205"/>
      <c r="V504" s="205"/>
      <c r="W504" s="205"/>
      <c r="X504" s="205"/>
    </row>
    <row r="505" spans="21:24" x14ac:dyDescent="0.2">
      <c r="U505" s="205"/>
      <c r="V505" s="205"/>
      <c r="W505" s="205"/>
      <c r="X505" s="205"/>
    </row>
    <row r="506" spans="21:24" x14ac:dyDescent="0.2">
      <c r="U506" s="205"/>
      <c r="V506" s="205"/>
      <c r="W506" s="205"/>
      <c r="X506" s="205"/>
    </row>
    <row r="507" spans="21:24" x14ac:dyDescent="0.2">
      <c r="U507" s="205"/>
      <c r="V507" s="205"/>
      <c r="W507" s="205"/>
      <c r="X507" s="205"/>
    </row>
    <row r="508" spans="21:24" x14ac:dyDescent="0.2">
      <c r="U508" s="205"/>
      <c r="V508" s="205"/>
      <c r="W508" s="205"/>
      <c r="X508" s="205"/>
    </row>
    <row r="509" spans="21:24" x14ac:dyDescent="0.2">
      <c r="U509" s="205"/>
      <c r="V509" s="205"/>
      <c r="W509" s="205"/>
      <c r="X509" s="205"/>
    </row>
    <row r="510" spans="21:24" x14ac:dyDescent="0.2">
      <c r="U510" s="205"/>
      <c r="V510" s="205"/>
      <c r="W510" s="205"/>
      <c r="X510" s="205"/>
    </row>
    <row r="511" spans="21:24" x14ac:dyDescent="0.2">
      <c r="U511" s="205"/>
      <c r="V511" s="205"/>
      <c r="W511" s="205"/>
      <c r="X511" s="205"/>
    </row>
    <row r="512" spans="21:24" x14ac:dyDescent="0.2">
      <c r="U512" s="205"/>
      <c r="V512" s="205"/>
      <c r="W512" s="205"/>
      <c r="X512" s="205"/>
    </row>
    <row r="513" spans="21:24" x14ac:dyDescent="0.2">
      <c r="U513" s="205"/>
      <c r="V513" s="205"/>
      <c r="W513" s="205"/>
      <c r="X513" s="205"/>
    </row>
    <row r="514" spans="21:24" x14ac:dyDescent="0.2">
      <c r="U514" s="205"/>
      <c r="V514" s="205"/>
      <c r="W514" s="205"/>
      <c r="X514" s="205"/>
    </row>
    <row r="515" spans="21:24" x14ac:dyDescent="0.2">
      <c r="U515" s="205"/>
      <c r="V515" s="205"/>
      <c r="W515" s="205"/>
      <c r="X515" s="205"/>
    </row>
    <row r="516" spans="21:24" x14ac:dyDescent="0.2">
      <c r="U516" s="205"/>
      <c r="V516" s="205"/>
      <c r="W516" s="205"/>
      <c r="X516" s="205"/>
    </row>
    <row r="517" spans="21:24" x14ac:dyDescent="0.2">
      <c r="U517" s="205"/>
      <c r="V517" s="205"/>
      <c r="W517" s="205"/>
      <c r="X517" s="205"/>
    </row>
    <row r="518" spans="21:24" x14ac:dyDescent="0.2">
      <c r="U518" s="205"/>
      <c r="V518" s="205"/>
      <c r="W518" s="205"/>
      <c r="X518" s="205"/>
    </row>
    <row r="519" spans="21:24" x14ac:dyDescent="0.2">
      <c r="U519" s="205"/>
      <c r="V519" s="205"/>
      <c r="W519" s="205"/>
      <c r="X519" s="205"/>
    </row>
    <row r="520" spans="21:24" x14ac:dyDescent="0.2">
      <c r="U520" s="205"/>
      <c r="V520" s="205"/>
      <c r="W520" s="205"/>
      <c r="X520" s="205"/>
    </row>
    <row r="521" spans="21:24" x14ac:dyDescent="0.2">
      <c r="U521" s="205"/>
      <c r="V521" s="205"/>
      <c r="W521" s="205"/>
      <c r="X521" s="205"/>
    </row>
    <row r="522" spans="21:24" x14ac:dyDescent="0.2">
      <c r="U522" s="205"/>
      <c r="V522" s="205"/>
      <c r="W522" s="205"/>
      <c r="X522" s="205"/>
    </row>
    <row r="523" spans="21:24" x14ac:dyDescent="0.2">
      <c r="U523" s="205"/>
      <c r="V523" s="205"/>
      <c r="W523" s="205"/>
      <c r="X523" s="205"/>
    </row>
    <row r="524" spans="21:24" x14ac:dyDescent="0.2">
      <c r="U524" s="205"/>
      <c r="V524" s="205"/>
      <c r="W524" s="205"/>
      <c r="X524" s="205"/>
    </row>
    <row r="525" spans="21:24" x14ac:dyDescent="0.2">
      <c r="U525" s="205"/>
      <c r="V525" s="205"/>
      <c r="W525" s="205"/>
      <c r="X525" s="205"/>
    </row>
    <row r="526" spans="21:24" x14ac:dyDescent="0.2">
      <c r="U526" s="205"/>
      <c r="V526" s="205"/>
      <c r="W526" s="205"/>
      <c r="X526" s="205"/>
    </row>
    <row r="527" spans="21:24" x14ac:dyDescent="0.2">
      <c r="U527" s="205"/>
      <c r="V527" s="205"/>
      <c r="W527" s="205"/>
      <c r="X527" s="205"/>
    </row>
    <row r="528" spans="21:24" x14ac:dyDescent="0.2">
      <c r="U528" s="205"/>
      <c r="V528" s="205"/>
      <c r="W528" s="205"/>
      <c r="X528" s="205"/>
    </row>
    <row r="529" spans="21:24" x14ac:dyDescent="0.2">
      <c r="U529" s="205"/>
      <c r="V529" s="205"/>
      <c r="W529" s="205"/>
      <c r="X529" s="205"/>
    </row>
    <row r="530" spans="21:24" x14ac:dyDescent="0.2">
      <c r="U530" s="205"/>
      <c r="V530" s="205"/>
      <c r="W530" s="205"/>
      <c r="X530" s="205"/>
    </row>
    <row r="531" spans="21:24" x14ac:dyDescent="0.2">
      <c r="U531" s="205"/>
      <c r="V531" s="205"/>
      <c r="W531" s="205"/>
      <c r="X531" s="205"/>
    </row>
    <row r="532" spans="21:24" x14ac:dyDescent="0.2">
      <c r="U532" s="205"/>
      <c r="V532" s="205"/>
      <c r="W532" s="205"/>
      <c r="X532" s="205"/>
    </row>
    <row r="533" spans="21:24" x14ac:dyDescent="0.2">
      <c r="U533" s="205"/>
      <c r="V533" s="205"/>
      <c r="W533" s="205"/>
      <c r="X533" s="205"/>
    </row>
    <row r="534" spans="21:24" x14ac:dyDescent="0.2">
      <c r="U534" s="205"/>
      <c r="V534" s="205"/>
      <c r="W534" s="205"/>
      <c r="X534" s="205"/>
    </row>
    <row r="535" spans="21:24" x14ac:dyDescent="0.2">
      <c r="U535" s="205"/>
      <c r="V535" s="205"/>
      <c r="W535" s="205"/>
      <c r="X535" s="205"/>
    </row>
    <row r="536" spans="21:24" x14ac:dyDescent="0.2">
      <c r="U536" s="205"/>
      <c r="V536" s="205"/>
      <c r="W536" s="205"/>
      <c r="X536" s="205"/>
    </row>
    <row r="537" spans="21:24" x14ac:dyDescent="0.2">
      <c r="U537" s="205"/>
      <c r="V537" s="205"/>
      <c r="W537" s="205"/>
      <c r="X537" s="205"/>
    </row>
    <row r="538" spans="21:24" x14ac:dyDescent="0.2">
      <c r="U538" s="205"/>
      <c r="V538" s="205"/>
      <c r="W538" s="205"/>
      <c r="X538" s="205"/>
    </row>
    <row r="539" spans="21:24" x14ac:dyDescent="0.2">
      <c r="U539" s="205"/>
      <c r="V539" s="205"/>
      <c r="W539" s="205"/>
      <c r="X539" s="205"/>
    </row>
    <row r="540" spans="21:24" x14ac:dyDescent="0.2">
      <c r="U540" s="205"/>
      <c r="V540" s="205"/>
      <c r="W540" s="205"/>
      <c r="X540" s="205"/>
    </row>
    <row r="541" spans="21:24" x14ac:dyDescent="0.2">
      <c r="U541" s="205"/>
      <c r="V541" s="205"/>
      <c r="W541" s="205"/>
      <c r="X541" s="205"/>
    </row>
    <row r="542" spans="21:24" x14ac:dyDescent="0.2">
      <c r="U542" s="205"/>
      <c r="V542" s="205"/>
      <c r="W542" s="205"/>
      <c r="X542" s="205"/>
    </row>
    <row r="543" spans="21:24" x14ac:dyDescent="0.2">
      <c r="U543" s="205"/>
      <c r="V543" s="205"/>
      <c r="W543" s="205"/>
      <c r="X543" s="205"/>
    </row>
    <row r="544" spans="21:24" x14ac:dyDescent="0.2">
      <c r="U544" s="205"/>
      <c r="V544" s="205"/>
      <c r="W544" s="205"/>
      <c r="X544" s="205"/>
    </row>
    <row r="545" spans="21:24" x14ac:dyDescent="0.2">
      <c r="U545" s="205"/>
      <c r="V545" s="205"/>
      <c r="W545" s="205"/>
      <c r="X545" s="205"/>
    </row>
    <row r="546" spans="21:24" x14ac:dyDescent="0.2">
      <c r="U546" s="205"/>
      <c r="V546" s="205"/>
      <c r="W546" s="205"/>
      <c r="X546" s="205"/>
    </row>
    <row r="547" spans="21:24" x14ac:dyDescent="0.2">
      <c r="U547" s="205"/>
      <c r="V547" s="205"/>
      <c r="W547" s="205"/>
      <c r="X547" s="205"/>
    </row>
    <row r="548" spans="21:24" x14ac:dyDescent="0.2">
      <c r="U548" s="205"/>
      <c r="V548" s="205"/>
      <c r="W548" s="205"/>
      <c r="X548" s="205"/>
    </row>
    <row r="549" spans="21:24" x14ac:dyDescent="0.2">
      <c r="U549" s="205"/>
      <c r="V549" s="205"/>
      <c r="W549" s="205"/>
      <c r="X549" s="205"/>
    </row>
    <row r="550" spans="21:24" x14ac:dyDescent="0.2">
      <c r="U550" s="205"/>
      <c r="V550" s="205"/>
      <c r="W550" s="205"/>
      <c r="X550" s="205"/>
    </row>
    <row r="551" spans="21:24" x14ac:dyDescent="0.2">
      <c r="U551" s="205"/>
      <c r="V551" s="205"/>
      <c r="W551" s="205"/>
      <c r="X551" s="205"/>
    </row>
    <row r="552" spans="21:24" x14ac:dyDescent="0.2">
      <c r="U552" s="205"/>
      <c r="V552" s="205"/>
      <c r="W552" s="205"/>
      <c r="X552" s="205"/>
    </row>
    <row r="553" spans="21:24" x14ac:dyDescent="0.2">
      <c r="U553" s="205"/>
      <c r="V553" s="205"/>
      <c r="W553" s="205"/>
      <c r="X553" s="205"/>
    </row>
    <row r="554" spans="21:24" x14ac:dyDescent="0.2">
      <c r="U554" s="205"/>
      <c r="V554" s="205"/>
      <c r="W554" s="205"/>
      <c r="X554" s="205"/>
    </row>
    <row r="555" spans="21:24" x14ac:dyDescent="0.2">
      <c r="U555" s="205"/>
      <c r="V555" s="205"/>
      <c r="W555" s="205"/>
      <c r="X555" s="205"/>
    </row>
    <row r="556" spans="21:24" x14ac:dyDescent="0.2">
      <c r="U556" s="205"/>
      <c r="V556" s="205"/>
      <c r="W556" s="205"/>
      <c r="X556" s="205"/>
    </row>
    <row r="557" spans="21:24" x14ac:dyDescent="0.2">
      <c r="U557" s="205"/>
      <c r="V557" s="205"/>
      <c r="W557" s="205"/>
      <c r="X557" s="205"/>
    </row>
    <row r="558" spans="21:24" x14ac:dyDescent="0.2">
      <c r="U558" s="205"/>
      <c r="V558" s="205"/>
      <c r="W558" s="205"/>
      <c r="X558" s="205"/>
    </row>
    <row r="559" spans="21:24" x14ac:dyDescent="0.2">
      <c r="U559" s="205"/>
      <c r="V559" s="205"/>
      <c r="W559" s="205"/>
      <c r="X559" s="205"/>
    </row>
    <row r="560" spans="21:24" x14ac:dyDescent="0.2">
      <c r="U560" s="205"/>
      <c r="V560" s="205"/>
      <c r="W560" s="205"/>
      <c r="X560" s="205"/>
    </row>
    <row r="561" spans="21:24" x14ac:dyDescent="0.2">
      <c r="U561" s="205"/>
      <c r="V561" s="205"/>
      <c r="W561" s="205"/>
      <c r="X561" s="205"/>
    </row>
    <row r="562" spans="21:24" x14ac:dyDescent="0.2">
      <c r="U562" s="205"/>
      <c r="V562" s="205"/>
      <c r="W562" s="205"/>
      <c r="X562" s="205"/>
    </row>
    <row r="563" spans="21:24" x14ac:dyDescent="0.2">
      <c r="U563" s="205"/>
      <c r="V563" s="205"/>
      <c r="W563" s="205"/>
      <c r="X563" s="205"/>
    </row>
    <row r="564" spans="21:24" x14ac:dyDescent="0.2">
      <c r="U564" s="205"/>
      <c r="V564" s="205"/>
      <c r="W564" s="205"/>
      <c r="X564" s="205"/>
    </row>
    <row r="565" spans="21:24" x14ac:dyDescent="0.2">
      <c r="U565" s="205"/>
      <c r="V565" s="205"/>
      <c r="W565" s="205"/>
      <c r="X565" s="205"/>
    </row>
    <row r="566" spans="21:24" x14ac:dyDescent="0.2">
      <c r="U566" s="205"/>
      <c r="V566" s="205"/>
      <c r="W566" s="205"/>
      <c r="X566" s="205"/>
    </row>
    <row r="567" spans="21:24" x14ac:dyDescent="0.2">
      <c r="U567" s="205"/>
      <c r="V567" s="205"/>
      <c r="W567" s="205"/>
      <c r="X567" s="205"/>
    </row>
    <row r="568" spans="21:24" x14ac:dyDescent="0.2">
      <c r="U568" s="205"/>
      <c r="V568" s="205"/>
      <c r="W568" s="205"/>
      <c r="X568" s="205"/>
    </row>
    <row r="569" spans="21:24" x14ac:dyDescent="0.2">
      <c r="U569" s="205"/>
      <c r="V569" s="205"/>
      <c r="W569" s="205"/>
      <c r="X569" s="205"/>
    </row>
    <row r="570" spans="21:24" x14ac:dyDescent="0.2">
      <c r="U570" s="205"/>
      <c r="V570" s="205"/>
      <c r="W570" s="205"/>
      <c r="X570" s="205"/>
    </row>
    <row r="571" spans="21:24" x14ac:dyDescent="0.2">
      <c r="U571" s="205"/>
      <c r="V571" s="205"/>
      <c r="W571" s="205"/>
      <c r="X571" s="205"/>
    </row>
    <row r="572" spans="21:24" x14ac:dyDescent="0.2">
      <c r="U572" s="205"/>
      <c r="V572" s="205"/>
      <c r="W572" s="205"/>
      <c r="X572" s="205"/>
    </row>
    <row r="573" spans="21:24" x14ac:dyDescent="0.2">
      <c r="U573" s="205"/>
      <c r="V573" s="205"/>
      <c r="W573" s="205"/>
      <c r="X573" s="205"/>
    </row>
    <row r="574" spans="21:24" x14ac:dyDescent="0.2">
      <c r="U574" s="205"/>
      <c r="V574" s="205"/>
      <c r="W574" s="205"/>
      <c r="X574" s="205"/>
    </row>
    <row r="575" spans="21:24" x14ac:dyDescent="0.2">
      <c r="U575" s="205"/>
      <c r="V575" s="205"/>
      <c r="W575" s="205"/>
      <c r="X575" s="205"/>
    </row>
    <row r="576" spans="21:24" x14ac:dyDescent="0.2">
      <c r="U576" s="205"/>
      <c r="V576" s="205"/>
      <c r="W576" s="205"/>
      <c r="X576" s="205"/>
    </row>
    <row r="577" spans="21:24" x14ac:dyDescent="0.2">
      <c r="U577" s="205"/>
      <c r="V577" s="205"/>
      <c r="W577" s="205"/>
      <c r="X577" s="205"/>
    </row>
    <row r="578" spans="21:24" x14ac:dyDescent="0.2">
      <c r="U578" s="205"/>
      <c r="V578" s="205"/>
      <c r="W578" s="205"/>
      <c r="X578" s="205"/>
    </row>
    <row r="579" spans="21:24" x14ac:dyDescent="0.2">
      <c r="U579" s="205"/>
      <c r="V579" s="205"/>
      <c r="W579" s="205"/>
      <c r="X579" s="205"/>
    </row>
    <row r="580" spans="21:24" x14ac:dyDescent="0.2">
      <c r="U580" s="205"/>
      <c r="V580" s="205"/>
      <c r="W580" s="205"/>
      <c r="X580" s="205"/>
    </row>
    <row r="581" spans="21:24" x14ac:dyDescent="0.2">
      <c r="U581" s="205"/>
      <c r="V581" s="205"/>
      <c r="W581" s="205"/>
      <c r="X581" s="205"/>
    </row>
    <row r="582" spans="21:24" x14ac:dyDescent="0.2">
      <c r="U582" s="205"/>
      <c r="V582" s="205"/>
      <c r="W582" s="205"/>
      <c r="X582" s="205"/>
    </row>
    <row r="583" spans="21:24" x14ac:dyDescent="0.2">
      <c r="U583" s="205"/>
      <c r="V583" s="205"/>
      <c r="W583" s="205"/>
      <c r="X583" s="205"/>
    </row>
    <row r="584" spans="21:24" x14ac:dyDescent="0.2">
      <c r="U584" s="205"/>
      <c r="V584" s="205"/>
      <c r="W584" s="205"/>
      <c r="X584" s="205"/>
    </row>
    <row r="585" spans="21:24" x14ac:dyDescent="0.2">
      <c r="U585" s="205"/>
      <c r="V585" s="205"/>
      <c r="W585" s="205"/>
      <c r="X585" s="205"/>
    </row>
    <row r="586" spans="21:24" x14ac:dyDescent="0.2">
      <c r="U586" s="205"/>
      <c r="V586" s="205"/>
      <c r="W586" s="205"/>
      <c r="X586" s="205"/>
    </row>
    <row r="587" spans="21:24" x14ac:dyDescent="0.2">
      <c r="U587" s="205"/>
      <c r="V587" s="205"/>
      <c r="W587" s="205"/>
      <c r="X587" s="205"/>
    </row>
    <row r="588" spans="21:24" x14ac:dyDescent="0.2">
      <c r="U588" s="205"/>
      <c r="V588" s="205"/>
      <c r="W588" s="205"/>
      <c r="X588" s="205"/>
    </row>
    <row r="589" spans="21:24" x14ac:dyDescent="0.2">
      <c r="U589" s="205"/>
      <c r="V589" s="205"/>
      <c r="W589" s="205"/>
      <c r="X589" s="205"/>
    </row>
    <row r="590" spans="21:24" x14ac:dyDescent="0.2">
      <c r="U590" s="205"/>
      <c r="V590" s="205"/>
      <c r="W590" s="205"/>
      <c r="X590" s="205"/>
    </row>
    <row r="591" spans="21:24" x14ac:dyDescent="0.2">
      <c r="U591" s="205"/>
      <c r="V591" s="205"/>
      <c r="W591" s="205"/>
      <c r="X591" s="205"/>
    </row>
    <row r="592" spans="21:24" x14ac:dyDescent="0.2">
      <c r="U592" s="205"/>
      <c r="V592" s="205"/>
      <c r="W592" s="205"/>
      <c r="X592" s="205"/>
    </row>
    <row r="593" spans="21:24" x14ac:dyDescent="0.2">
      <c r="U593" s="205"/>
      <c r="V593" s="205"/>
      <c r="W593" s="205"/>
      <c r="X593" s="205"/>
    </row>
    <row r="594" spans="21:24" x14ac:dyDescent="0.2">
      <c r="U594" s="205"/>
      <c r="V594" s="205"/>
      <c r="W594" s="205"/>
      <c r="X594" s="205"/>
    </row>
    <row r="595" spans="21:24" x14ac:dyDescent="0.2">
      <c r="U595" s="205"/>
      <c r="V595" s="205"/>
      <c r="W595" s="205"/>
      <c r="X595" s="205"/>
    </row>
    <row r="596" spans="21:24" x14ac:dyDescent="0.2">
      <c r="U596" s="205"/>
      <c r="V596" s="205"/>
      <c r="W596" s="205"/>
      <c r="X596" s="205"/>
    </row>
    <row r="597" spans="21:24" x14ac:dyDescent="0.2">
      <c r="U597" s="205"/>
      <c r="V597" s="205"/>
      <c r="W597" s="205"/>
      <c r="X597" s="205"/>
    </row>
    <row r="598" spans="21:24" x14ac:dyDescent="0.2">
      <c r="U598" s="205"/>
      <c r="V598" s="205"/>
      <c r="W598" s="205"/>
      <c r="X598" s="205"/>
    </row>
    <row r="599" spans="21:24" x14ac:dyDescent="0.2">
      <c r="U599" s="205"/>
      <c r="V599" s="205"/>
      <c r="W599" s="205"/>
      <c r="X599" s="205"/>
    </row>
    <row r="600" spans="21:24" x14ac:dyDescent="0.2">
      <c r="U600" s="205"/>
      <c r="V600" s="205"/>
      <c r="W600" s="205"/>
      <c r="X600" s="205"/>
    </row>
    <row r="601" spans="21:24" x14ac:dyDescent="0.2">
      <c r="U601" s="205"/>
      <c r="V601" s="205"/>
      <c r="W601" s="205"/>
      <c r="X601" s="205"/>
    </row>
    <row r="602" spans="21:24" x14ac:dyDescent="0.2">
      <c r="U602" s="205"/>
      <c r="V602" s="205"/>
      <c r="W602" s="205"/>
      <c r="X602" s="205"/>
    </row>
    <row r="603" spans="21:24" x14ac:dyDescent="0.2">
      <c r="U603" s="205"/>
      <c r="V603" s="205"/>
      <c r="W603" s="205"/>
      <c r="X603" s="205"/>
    </row>
    <row r="604" spans="21:24" x14ac:dyDescent="0.2">
      <c r="U604" s="205"/>
      <c r="V604" s="205"/>
      <c r="W604" s="205"/>
      <c r="X604" s="205"/>
    </row>
    <row r="605" spans="21:24" x14ac:dyDescent="0.2">
      <c r="U605" s="205"/>
      <c r="V605" s="205"/>
      <c r="W605" s="205"/>
      <c r="X605" s="205"/>
    </row>
    <row r="606" spans="21:24" x14ac:dyDescent="0.2">
      <c r="U606" s="205"/>
      <c r="V606" s="205"/>
      <c r="W606" s="205"/>
      <c r="X606" s="205"/>
    </row>
    <row r="607" spans="21:24" x14ac:dyDescent="0.2">
      <c r="U607" s="205"/>
      <c r="V607" s="205"/>
      <c r="W607" s="205"/>
      <c r="X607" s="205"/>
    </row>
    <row r="608" spans="21:24" x14ac:dyDescent="0.2">
      <c r="U608" s="205"/>
      <c r="V608" s="205"/>
      <c r="W608" s="205"/>
      <c r="X608" s="205"/>
    </row>
    <row r="609" spans="21:24" x14ac:dyDescent="0.2">
      <c r="U609" s="205"/>
      <c r="V609" s="205"/>
      <c r="W609" s="205"/>
      <c r="X609" s="205"/>
    </row>
    <row r="610" spans="21:24" x14ac:dyDescent="0.2">
      <c r="U610" s="205"/>
      <c r="V610" s="205"/>
      <c r="W610" s="205"/>
      <c r="X610" s="205"/>
    </row>
    <row r="611" spans="21:24" x14ac:dyDescent="0.2">
      <c r="U611" s="205"/>
      <c r="V611" s="205"/>
      <c r="W611" s="205"/>
      <c r="X611" s="205"/>
    </row>
    <row r="612" spans="21:24" x14ac:dyDescent="0.2">
      <c r="U612" s="205"/>
      <c r="V612" s="205"/>
      <c r="W612" s="205"/>
      <c r="X612" s="205"/>
    </row>
    <row r="613" spans="21:24" x14ac:dyDescent="0.2">
      <c r="U613" s="205"/>
      <c r="V613" s="205"/>
      <c r="W613" s="205"/>
      <c r="X613" s="205"/>
    </row>
    <row r="614" spans="21:24" x14ac:dyDescent="0.2">
      <c r="U614" s="205"/>
      <c r="V614" s="205"/>
      <c r="W614" s="205"/>
      <c r="X614" s="205"/>
    </row>
    <row r="615" spans="21:24" x14ac:dyDescent="0.2">
      <c r="U615" s="205"/>
      <c r="V615" s="205"/>
      <c r="W615" s="205"/>
      <c r="X615" s="205"/>
    </row>
    <row r="616" spans="21:24" x14ac:dyDescent="0.2">
      <c r="U616" s="205"/>
      <c r="V616" s="205"/>
      <c r="W616" s="205"/>
      <c r="X616" s="205"/>
    </row>
    <row r="617" spans="21:24" x14ac:dyDescent="0.2">
      <c r="U617" s="205"/>
      <c r="V617" s="205"/>
      <c r="W617" s="205"/>
      <c r="X617" s="205"/>
    </row>
    <row r="618" spans="21:24" x14ac:dyDescent="0.2">
      <c r="U618" s="205"/>
      <c r="V618" s="205"/>
      <c r="W618" s="205"/>
      <c r="X618" s="205"/>
    </row>
    <row r="619" spans="21:24" x14ac:dyDescent="0.2">
      <c r="U619" s="205"/>
      <c r="V619" s="205"/>
      <c r="W619" s="205"/>
      <c r="X619" s="205"/>
    </row>
    <row r="620" spans="21:24" x14ac:dyDescent="0.2">
      <c r="U620" s="205"/>
      <c r="V620" s="205"/>
      <c r="W620" s="205"/>
      <c r="X620" s="205"/>
    </row>
    <row r="621" spans="21:24" x14ac:dyDescent="0.2">
      <c r="U621" s="205"/>
      <c r="V621" s="205"/>
      <c r="W621" s="205"/>
      <c r="X621" s="205"/>
    </row>
    <row r="622" spans="21:24" x14ac:dyDescent="0.2">
      <c r="U622" s="205"/>
      <c r="V622" s="205"/>
      <c r="W622" s="205"/>
      <c r="X622" s="205"/>
    </row>
    <row r="623" spans="21:24" x14ac:dyDescent="0.2">
      <c r="U623" s="205"/>
      <c r="V623" s="205"/>
      <c r="W623" s="205"/>
      <c r="X623" s="205"/>
    </row>
    <row r="624" spans="21:24" x14ac:dyDescent="0.2">
      <c r="U624" s="205"/>
      <c r="V624" s="205"/>
      <c r="W624" s="205"/>
      <c r="X624" s="205"/>
    </row>
    <row r="625" spans="21:24" x14ac:dyDescent="0.2">
      <c r="U625" s="205"/>
      <c r="V625" s="205"/>
      <c r="W625" s="205"/>
      <c r="X625" s="205"/>
    </row>
    <row r="626" spans="21:24" x14ac:dyDescent="0.2">
      <c r="U626" s="205"/>
      <c r="V626" s="205"/>
      <c r="W626" s="205"/>
      <c r="X626" s="205"/>
    </row>
    <row r="627" spans="21:24" x14ac:dyDescent="0.2">
      <c r="U627" s="205"/>
      <c r="V627" s="205"/>
      <c r="W627" s="205"/>
      <c r="X627" s="205"/>
    </row>
    <row r="628" spans="21:24" x14ac:dyDescent="0.2">
      <c r="U628" s="205"/>
      <c r="V628" s="205"/>
      <c r="W628" s="205"/>
      <c r="X628" s="205"/>
    </row>
    <row r="629" spans="21:24" x14ac:dyDescent="0.2">
      <c r="U629" s="205"/>
      <c r="V629" s="205"/>
      <c r="W629" s="205"/>
      <c r="X629" s="205"/>
    </row>
    <row r="630" spans="21:24" x14ac:dyDescent="0.2">
      <c r="U630" s="205"/>
      <c r="V630" s="205"/>
      <c r="W630" s="205"/>
      <c r="X630" s="205"/>
    </row>
    <row r="631" spans="21:24" x14ac:dyDescent="0.2">
      <c r="U631" s="205"/>
      <c r="V631" s="205"/>
      <c r="W631" s="205"/>
      <c r="X631" s="205"/>
    </row>
    <row r="632" spans="21:24" x14ac:dyDescent="0.2">
      <c r="U632" s="205"/>
      <c r="V632" s="205"/>
      <c r="W632" s="205"/>
      <c r="X632" s="205"/>
    </row>
    <row r="633" spans="21:24" x14ac:dyDescent="0.2">
      <c r="U633" s="205"/>
      <c r="V633" s="205"/>
      <c r="W633" s="205"/>
      <c r="X633" s="205"/>
    </row>
    <row r="634" spans="21:24" x14ac:dyDescent="0.2">
      <c r="U634" s="205"/>
      <c r="V634" s="205"/>
      <c r="W634" s="205"/>
      <c r="X634" s="205"/>
    </row>
    <row r="635" spans="21:24" x14ac:dyDescent="0.2">
      <c r="U635" s="205"/>
      <c r="V635" s="205"/>
      <c r="W635" s="205"/>
      <c r="X635" s="205"/>
    </row>
    <row r="636" spans="21:24" x14ac:dyDescent="0.2">
      <c r="U636" s="205"/>
      <c r="V636" s="205"/>
      <c r="W636" s="205"/>
      <c r="X636" s="205"/>
    </row>
    <row r="637" spans="21:24" x14ac:dyDescent="0.2">
      <c r="U637" s="205"/>
      <c r="V637" s="205"/>
      <c r="W637" s="205"/>
      <c r="X637" s="205"/>
    </row>
    <row r="638" spans="21:24" x14ac:dyDescent="0.2">
      <c r="U638" s="205"/>
      <c r="V638" s="205"/>
      <c r="W638" s="205"/>
      <c r="X638" s="205"/>
    </row>
    <row r="639" spans="21:24" x14ac:dyDescent="0.2">
      <c r="U639" s="205"/>
      <c r="V639" s="205"/>
      <c r="W639" s="205"/>
      <c r="X639" s="205"/>
    </row>
    <row r="640" spans="21:24" x14ac:dyDescent="0.2">
      <c r="U640" s="205"/>
      <c r="V640" s="205"/>
      <c r="W640" s="205"/>
      <c r="X640" s="205"/>
    </row>
    <row r="641" spans="21:24" x14ac:dyDescent="0.2">
      <c r="U641" s="205"/>
      <c r="V641" s="205"/>
      <c r="W641" s="205"/>
      <c r="X641" s="205"/>
    </row>
    <row r="642" spans="21:24" x14ac:dyDescent="0.2">
      <c r="U642" s="205"/>
      <c r="V642" s="205"/>
      <c r="W642" s="205"/>
      <c r="X642" s="205"/>
    </row>
    <row r="643" spans="21:24" x14ac:dyDescent="0.2">
      <c r="U643" s="205"/>
      <c r="V643" s="205"/>
      <c r="W643" s="205"/>
      <c r="X643" s="205"/>
    </row>
    <row r="644" spans="21:24" x14ac:dyDescent="0.2">
      <c r="U644" s="205"/>
      <c r="V644" s="205"/>
      <c r="W644" s="205"/>
      <c r="X644" s="205"/>
    </row>
    <row r="645" spans="21:24" x14ac:dyDescent="0.2">
      <c r="U645" s="205"/>
      <c r="V645" s="205"/>
      <c r="W645" s="205"/>
      <c r="X645" s="205"/>
    </row>
    <row r="646" spans="21:24" x14ac:dyDescent="0.2">
      <c r="U646" s="205"/>
      <c r="V646" s="205"/>
      <c r="W646" s="205"/>
      <c r="X646" s="205"/>
    </row>
    <row r="647" spans="21:24" x14ac:dyDescent="0.2">
      <c r="U647" s="205"/>
      <c r="V647" s="205"/>
      <c r="W647" s="205"/>
      <c r="X647" s="205"/>
    </row>
    <row r="648" spans="21:24" x14ac:dyDescent="0.2">
      <c r="U648" s="205"/>
      <c r="V648" s="205"/>
      <c r="W648" s="205"/>
      <c r="X648" s="205"/>
    </row>
    <row r="649" spans="21:24" x14ac:dyDescent="0.2">
      <c r="U649" s="205"/>
      <c r="V649" s="205"/>
      <c r="W649" s="205"/>
      <c r="X649" s="205"/>
    </row>
    <row r="650" spans="21:24" x14ac:dyDescent="0.2">
      <c r="U650" s="205"/>
      <c r="V650" s="205"/>
      <c r="W650" s="205"/>
      <c r="X650" s="205"/>
    </row>
    <row r="651" spans="21:24" x14ac:dyDescent="0.2">
      <c r="U651" s="205"/>
      <c r="V651" s="205"/>
      <c r="W651" s="205"/>
      <c r="X651" s="205"/>
    </row>
    <row r="652" spans="21:24" x14ac:dyDescent="0.2">
      <c r="U652" s="205"/>
      <c r="V652" s="205"/>
      <c r="W652" s="205"/>
      <c r="X652" s="205"/>
    </row>
    <row r="653" spans="21:24" x14ac:dyDescent="0.2">
      <c r="U653" s="205"/>
      <c r="V653" s="205"/>
      <c r="W653" s="205"/>
      <c r="X653" s="205"/>
    </row>
    <row r="654" spans="21:24" x14ac:dyDescent="0.2">
      <c r="U654" s="205"/>
      <c r="V654" s="205"/>
      <c r="W654" s="205"/>
      <c r="X654" s="205"/>
    </row>
    <row r="655" spans="21:24" x14ac:dyDescent="0.2">
      <c r="U655" s="205"/>
      <c r="V655" s="205"/>
      <c r="W655" s="205"/>
      <c r="X655" s="205"/>
    </row>
    <row r="656" spans="21:24" x14ac:dyDescent="0.2">
      <c r="U656" s="205"/>
      <c r="V656" s="205"/>
      <c r="W656" s="205"/>
      <c r="X656" s="205"/>
    </row>
    <row r="657" spans="21:24" x14ac:dyDescent="0.2">
      <c r="U657" s="205"/>
      <c r="V657" s="205"/>
      <c r="W657" s="205"/>
      <c r="X657" s="205"/>
    </row>
    <row r="658" spans="21:24" x14ac:dyDescent="0.2">
      <c r="U658" s="205"/>
      <c r="V658" s="205"/>
      <c r="W658" s="205"/>
      <c r="X658" s="205"/>
    </row>
    <row r="659" spans="21:24" x14ac:dyDescent="0.2">
      <c r="U659" s="205"/>
      <c r="V659" s="205"/>
      <c r="W659" s="205"/>
      <c r="X659" s="205"/>
    </row>
    <row r="660" spans="21:24" x14ac:dyDescent="0.2">
      <c r="U660" s="205"/>
      <c r="V660" s="205"/>
      <c r="W660" s="205"/>
      <c r="X660" s="205"/>
    </row>
    <row r="661" spans="21:24" x14ac:dyDescent="0.2">
      <c r="U661" s="205"/>
      <c r="V661" s="205"/>
      <c r="W661" s="205"/>
      <c r="X661" s="205"/>
    </row>
    <row r="662" spans="21:24" x14ac:dyDescent="0.2">
      <c r="U662" s="205"/>
      <c r="V662" s="205"/>
      <c r="W662" s="205"/>
      <c r="X662" s="205"/>
    </row>
    <row r="663" spans="21:24" x14ac:dyDescent="0.2">
      <c r="U663" s="205"/>
      <c r="V663" s="205"/>
      <c r="W663" s="205"/>
      <c r="X663" s="205"/>
    </row>
    <row r="664" spans="21:24" x14ac:dyDescent="0.2">
      <c r="U664" s="205"/>
      <c r="V664" s="205"/>
      <c r="W664" s="205"/>
      <c r="X664" s="205"/>
    </row>
    <row r="665" spans="21:24" x14ac:dyDescent="0.2">
      <c r="U665" s="205"/>
      <c r="V665" s="205"/>
      <c r="W665" s="205"/>
      <c r="X665" s="205"/>
    </row>
    <row r="666" spans="21:24" x14ac:dyDescent="0.2">
      <c r="U666" s="205"/>
      <c r="V666" s="205"/>
      <c r="W666" s="205"/>
      <c r="X666" s="205"/>
    </row>
    <row r="667" spans="21:24" x14ac:dyDescent="0.2">
      <c r="U667" s="205"/>
      <c r="V667" s="205"/>
      <c r="W667" s="205"/>
      <c r="X667" s="205"/>
    </row>
    <row r="668" spans="21:24" x14ac:dyDescent="0.2">
      <c r="U668" s="205"/>
      <c r="V668" s="205"/>
      <c r="W668" s="205"/>
      <c r="X668" s="205"/>
    </row>
    <row r="669" spans="21:24" x14ac:dyDescent="0.2">
      <c r="U669" s="205"/>
      <c r="V669" s="205"/>
      <c r="W669" s="205"/>
      <c r="X669" s="205"/>
    </row>
    <row r="670" spans="21:24" x14ac:dyDescent="0.2">
      <c r="U670" s="205"/>
      <c r="V670" s="205"/>
      <c r="W670" s="205"/>
      <c r="X670" s="205"/>
    </row>
    <row r="671" spans="21:24" x14ac:dyDescent="0.2">
      <c r="U671" s="205"/>
      <c r="V671" s="205"/>
      <c r="W671" s="205"/>
      <c r="X671" s="205"/>
    </row>
    <row r="672" spans="21:24" x14ac:dyDescent="0.2">
      <c r="U672" s="205"/>
      <c r="V672" s="205"/>
      <c r="W672" s="205"/>
      <c r="X672" s="205"/>
    </row>
    <row r="673" spans="21:24" x14ac:dyDescent="0.2">
      <c r="U673" s="205"/>
      <c r="V673" s="205"/>
      <c r="W673" s="205"/>
      <c r="X673" s="205"/>
    </row>
    <row r="674" spans="21:24" x14ac:dyDescent="0.2">
      <c r="U674" s="205"/>
      <c r="V674" s="205"/>
      <c r="W674" s="205"/>
      <c r="X674" s="205"/>
    </row>
    <row r="675" spans="21:24" x14ac:dyDescent="0.2">
      <c r="U675" s="205"/>
      <c r="V675" s="205"/>
      <c r="W675" s="205"/>
      <c r="X675" s="205"/>
    </row>
    <row r="676" spans="21:24" x14ac:dyDescent="0.2">
      <c r="U676" s="205"/>
      <c r="V676" s="205"/>
      <c r="W676" s="205"/>
      <c r="X676" s="205"/>
    </row>
    <row r="677" spans="21:24" x14ac:dyDescent="0.2">
      <c r="U677" s="205"/>
      <c r="V677" s="205"/>
      <c r="W677" s="205"/>
      <c r="X677" s="205"/>
    </row>
    <row r="678" spans="21:24" x14ac:dyDescent="0.2">
      <c r="U678" s="205"/>
      <c r="V678" s="205"/>
      <c r="W678" s="205"/>
      <c r="X678" s="205"/>
    </row>
    <row r="679" spans="21:24" x14ac:dyDescent="0.2">
      <c r="U679" s="205"/>
      <c r="V679" s="205"/>
      <c r="W679" s="205"/>
      <c r="X679" s="205"/>
    </row>
    <row r="680" spans="21:24" x14ac:dyDescent="0.2">
      <c r="U680" s="205"/>
      <c r="V680" s="205"/>
      <c r="W680" s="205"/>
      <c r="X680" s="205"/>
    </row>
    <row r="681" spans="21:24" x14ac:dyDescent="0.2">
      <c r="U681" s="205"/>
      <c r="V681" s="205"/>
      <c r="W681" s="205"/>
      <c r="X681" s="205"/>
    </row>
    <row r="682" spans="21:24" x14ac:dyDescent="0.2">
      <c r="U682" s="205"/>
      <c r="V682" s="205"/>
      <c r="W682" s="205"/>
      <c r="X682" s="205"/>
    </row>
    <row r="683" spans="21:24" x14ac:dyDescent="0.2">
      <c r="U683" s="205"/>
      <c r="V683" s="205"/>
      <c r="W683" s="205"/>
      <c r="X683" s="205"/>
    </row>
    <row r="684" spans="21:24" x14ac:dyDescent="0.2">
      <c r="U684" s="205"/>
      <c r="V684" s="205"/>
      <c r="W684" s="205"/>
      <c r="X684" s="205"/>
    </row>
    <row r="685" spans="21:24" x14ac:dyDescent="0.2">
      <c r="U685" s="205"/>
      <c r="V685" s="205"/>
      <c r="W685" s="205"/>
      <c r="X685" s="205"/>
    </row>
    <row r="686" spans="21:24" x14ac:dyDescent="0.2">
      <c r="U686" s="205"/>
      <c r="V686" s="205"/>
      <c r="W686" s="205"/>
      <c r="X686" s="205"/>
    </row>
    <row r="687" spans="21:24" x14ac:dyDescent="0.2">
      <c r="U687" s="205"/>
      <c r="V687" s="205"/>
      <c r="W687" s="205"/>
      <c r="X687" s="205"/>
    </row>
    <row r="688" spans="21:24" x14ac:dyDescent="0.2">
      <c r="U688" s="205"/>
      <c r="V688" s="205"/>
      <c r="W688" s="205"/>
      <c r="X688" s="205"/>
    </row>
    <row r="689" spans="21:24" x14ac:dyDescent="0.2">
      <c r="U689" s="205"/>
      <c r="V689" s="205"/>
      <c r="W689" s="205"/>
      <c r="X689" s="205"/>
    </row>
    <row r="690" spans="21:24" x14ac:dyDescent="0.2">
      <c r="U690" s="205"/>
      <c r="V690" s="205"/>
      <c r="W690" s="205"/>
      <c r="X690" s="205"/>
    </row>
    <row r="691" spans="21:24" x14ac:dyDescent="0.2">
      <c r="U691" s="205"/>
      <c r="V691" s="205"/>
      <c r="W691" s="205"/>
      <c r="X691" s="205"/>
    </row>
    <row r="692" spans="21:24" x14ac:dyDescent="0.2">
      <c r="U692" s="205"/>
      <c r="V692" s="205"/>
      <c r="W692" s="205"/>
      <c r="X692" s="205"/>
    </row>
    <row r="693" spans="21:24" x14ac:dyDescent="0.2">
      <c r="U693" s="205"/>
      <c r="V693" s="205"/>
      <c r="W693" s="205"/>
      <c r="X693" s="205"/>
    </row>
    <row r="694" spans="21:24" x14ac:dyDescent="0.2">
      <c r="U694" s="205"/>
      <c r="V694" s="205"/>
      <c r="W694" s="205"/>
      <c r="X694" s="205"/>
    </row>
    <row r="695" spans="21:24" x14ac:dyDescent="0.2">
      <c r="U695" s="205"/>
      <c r="V695" s="205"/>
      <c r="W695" s="205"/>
      <c r="X695" s="205"/>
    </row>
    <row r="696" spans="21:24" x14ac:dyDescent="0.2">
      <c r="U696" s="205"/>
      <c r="V696" s="205"/>
      <c r="W696" s="205"/>
      <c r="X696" s="205"/>
    </row>
    <row r="697" spans="21:24" x14ac:dyDescent="0.2">
      <c r="U697" s="205"/>
      <c r="V697" s="205"/>
      <c r="W697" s="205"/>
      <c r="X697" s="205"/>
    </row>
    <row r="698" spans="21:24" x14ac:dyDescent="0.2">
      <c r="U698" s="205"/>
      <c r="V698" s="205"/>
      <c r="W698" s="205"/>
      <c r="X698" s="205"/>
    </row>
    <row r="699" spans="21:24" x14ac:dyDescent="0.2">
      <c r="U699" s="205"/>
      <c r="V699" s="205"/>
      <c r="W699" s="205"/>
      <c r="X699" s="205"/>
    </row>
    <row r="700" spans="21:24" x14ac:dyDescent="0.2">
      <c r="U700" s="205"/>
      <c r="V700" s="205"/>
      <c r="W700" s="205"/>
      <c r="X700" s="205"/>
    </row>
    <row r="701" spans="21:24" x14ac:dyDescent="0.2">
      <c r="U701" s="205"/>
      <c r="V701" s="205"/>
      <c r="W701" s="205"/>
      <c r="X701" s="205"/>
    </row>
    <row r="702" spans="21:24" x14ac:dyDescent="0.2">
      <c r="U702" s="205"/>
      <c r="V702" s="205"/>
      <c r="W702" s="205"/>
      <c r="X702" s="205"/>
    </row>
    <row r="703" spans="21:24" x14ac:dyDescent="0.2">
      <c r="U703" s="205"/>
      <c r="V703" s="205"/>
      <c r="W703" s="205"/>
      <c r="X703" s="205"/>
    </row>
    <row r="704" spans="21:24" x14ac:dyDescent="0.2">
      <c r="U704" s="205"/>
      <c r="V704" s="205"/>
      <c r="W704" s="205"/>
      <c r="X704" s="205"/>
    </row>
    <row r="705" spans="21:24" x14ac:dyDescent="0.2">
      <c r="U705" s="205"/>
      <c r="V705" s="205"/>
      <c r="W705" s="205"/>
      <c r="X705" s="205"/>
    </row>
    <row r="706" spans="21:24" x14ac:dyDescent="0.2">
      <c r="U706" s="205"/>
      <c r="V706" s="205"/>
      <c r="W706" s="205"/>
      <c r="X706" s="205"/>
    </row>
    <row r="707" spans="21:24" x14ac:dyDescent="0.2">
      <c r="U707" s="205"/>
      <c r="V707" s="205"/>
      <c r="W707" s="205"/>
      <c r="X707" s="205"/>
    </row>
    <row r="708" spans="21:24" x14ac:dyDescent="0.2">
      <c r="U708" s="205"/>
      <c r="V708" s="205"/>
      <c r="W708" s="205"/>
      <c r="X708" s="205"/>
    </row>
    <row r="709" spans="21:24" x14ac:dyDescent="0.2">
      <c r="U709" s="205"/>
      <c r="V709" s="205"/>
      <c r="W709" s="205"/>
      <c r="X709" s="205"/>
    </row>
    <row r="710" spans="21:24" x14ac:dyDescent="0.2">
      <c r="U710" s="205"/>
      <c r="V710" s="205"/>
      <c r="W710" s="205"/>
      <c r="X710" s="205"/>
    </row>
    <row r="711" spans="21:24" x14ac:dyDescent="0.2">
      <c r="U711" s="205"/>
      <c r="V711" s="205"/>
      <c r="W711" s="205"/>
      <c r="X711" s="205"/>
    </row>
    <row r="712" spans="21:24" x14ac:dyDescent="0.2">
      <c r="U712" s="205"/>
      <c r="V712" s="205"/>
      <c r="W712" s="205"/>
      <c r="X712" s="205"/>
    </row>
    <row r="713" spans="21:24" x14ac:dyDescent="0.2">
      <c r="U713" s="205"/>
      <c r="V713" s="205"/>
      <c r="W713" s="205"/>
      <c r="X713" s="205"/>
    </row>
    <row r="714" spans="21:24" x14ac:dyDescent="0.2">
      <c r="U714" s="205"/>
      <c r="V714" s="205"/>
      <c r="W714" s="205"/>
      <c r="X714" s="205"/>
    </row>
    <row r="715" spans="21:24" x14ac:dyDescent="0.2">
      <c r="U715" s="205"/>
      <c r="V715" s="205"/>
      <c r="W715" s="205"/>
      <c r="X715" s="205"/>
    </row>
    <row r="716" spans="21:24" x14ac:dyDescent="0.2">
      <c r="U716" s="205"/>
      <c r="V716" s="205"/>
      <c r="W716" s="205"/>
      <c r="X716" s="205"/>
    </row>
    <row r="717" spans="21:24" x14ac:dyDescent="0.2">
      <c r="U717" s="205"/>
      <c r="V717" s="205"/>
      <c r="W717" s="205"/>
      <c r="X717" s="205"/>
    </row>
    <row r="718" spans="21:24" x14ac:dyDescent="0.2">
      <c r="U718" s="205"/>
      <c r="V718" s="205"/>
      <c r="W718" s="205"/>
      <c r="X718" s="205"/>
    </row>
    <row r="719" spans="21:24" x14ac:dyDescent="0.2">
      <c r="U719" s="205"/>
      <c r="V719" s="205"/>
      <c r="W719" s="205"/>
      <c r="X719" s="205"/>
    </row>
    <row r="720" spans="21:24" x14ac:dyDescent="0.2">
      <c r="U720" s="205"/>
      <c r="V720" s="205"/>
      <c r="W720" s="205"/>
      <c r="X720" s="205"/>
    </row>
    <row r="721" spans="21:24" x14ac:dyDescent="0.2">
      <c r="U721" s="205"/>
      <c r="V721" s="205"/>
      <c r="W721" s="205"/>
      <c r="X721" s="205"/>
    </row>
    <row r="722" spans="21:24" x14ac:dyDescent="0.2">
      <c r="U722" s="205"/>
      <c r="V722" s="205"/>
      <c r="W722" s="205"/>
      <c r="X722" s="205"/>
    </row>
    <row r="723" spans="21:24" x14ac:dyDescent="0.2">
      <c r="U723" s="205"/>
      <c r="V723" s="205"/>
      <c r="W723" s="205"/>
      <c r="X723" s="205"/>
    </row>
    <row r="724" spans="21:24" x14ac:dyDescent="0.2">
      <c r="U724" s="205"/>
      <c r="V724" s="205"/>
      <c r="W724" s="205"/>
      <c r="X724" s="205"/>
    </row>
    <row r="725" spans="21:24" x14ac:dyDescent="0.2">
      <c r="U725" s="205"/>
      <c r="V725" s="205"/>
      <c r="W725" s="205"/>
      <c r="X725" s="205"/>
    </row>
    <row r="726" spans="21:24" x14ac:dyDescent="0.2">
      <c r="U726" s="205"/>
      <c r="V726" s="205"/>
      <c r="W726" s="205"/>
      <c r="X726" s="205"/>
    </row>
    <row r="727" spans="21:24" x14ac:dyDescent="0.2">
      <c r="U727" s="205"/>
      <c r="V727" s="205"/>
      <c r="W727" s="205"/>
      <c r="X727" s="205"/>
    </row>
    <row r="728" spans="21:24" x14ac:dyDescent="0.2">
      <c r="U728" s="205"/>
      <c r="V728" s="205"/>
      <c r="W728" s="205"/>
      <c r="X728" s="205"/>
    </row>
    <row r="729" spans="21:24" x14ac:dyDescent="0.2">
      <c r="U729" s="205"/>
      <c r="V729" s="205"/>
      <c r="W729" s="205"/>
      <c r="X729" s="205"/>
    </row>
    <row r="730" spans="21:24" x14ac:dyDescent="0.2">
      <c r="U730" s="205"/>
      <c r="V730" s="205"/>
      <c r="W730" s="205"/>
      <c r="X730" s="205"/>
    </row>
    <row r="731" spans="21:24" x14ac:dyDescent="0.2">
      <c r="U731" s="205"/>
      <c r="V731" s="205"/>
      <c r="W731" s="205"/>
      <c r="X731" s="205"/>
    </row>
    <row r="732" spans="21:24" x14ac:dyDescent="0.2">
      <c r="U732" s="205"/>
      <c r="V732" s="205"/>
      <c r="W732" s="205"/>
      <c r="X732" s="205"/>
    </row>
    <row r="733" spans="21:24" x14ac:dyDescent="0.2">
      <c r="U733" s="205"/>
      <c r="V733" s="205"/>
      <c r="W733" s="205"/>
      <c r="X733" s="205"/>
    </row>
    <row r="734" spans="21:24" x14ac:dyDescent="0.2">
      <c r="U734" s="205"/>
      <c r="V734" s="205"/>
      <c r="W734" s="205"/>
      <c r="X734" s="205"/>
    </row>
    <row r="735" spans="21:24" x14ac:dyDescent="0.2">
      <c r="U735" s="205"/>
      <c r="V735" s="205"/>
      <c r="W735" s="205"/>
      <c r="X735" s="205"/>
    </row>
    <row r="736" spans="21:24" x14ac:dyDescent="0.2">
      <c r="U736" s="205"/>
      <c r="V736" s="205"/>
      <c r="W736" s="205"/>
      <c r="X736" s="205"/>
    </row>
    <row r="737" spans="21:24" x14ac:dyDescent="0.2">
      <c r="U737" s="205"/>
      <c r="V737" s="205"/>
      <c r="W737" s="205"/>
      <c r="X737" s="205"/>
    </row>
    <row r="738" spans="21:24" x14ac:dyDescent="0.2">
      <c r="U738" s="205"/>
      <c r="V738" s="205"/>
      <c r="W738" s="205"/>
      <c r="X738" s="205"/>
    </row>
    <row r="739" spans="21:24" x14ac:dyDescent="0.2">
      <c r="U739" s="205"/>
      <c r="V739" s="205"/>
      <c r="W739" s="205"/>
      <c r="X739" s="205"/>
    </row>
    <row r="740" spans="21:24" x14ac:dyDescent="0.2">
      <c r="U740" s="205"/>
      <c r="V740" s="205"/>
      <c r="W740" s="205"/>
      <c r="X740" s="205"/>
    </row>
    <row r="741" spans="21:24" x14ac:dyDescent="0.2">
      <c r="U741" s="205"/>
      <c r="V741" s="205"/>
      <c r="W741" s="205"/>
      <c r="X741" s="205"/>
    </row>
    <row r="742" spans="21:24" x14ac:dyDescent="0.2">
      <c r="U742" s="205"/>
      <c r="V742" s="205"/>
      <c r="W742" s="205"/>
      <c r="X742" s="205"/>
    </row>
    <row r="743" spans="21:24" x14ac:dyDescent="0.2">
      <c r="U743" s="205"/>
      <c r="V743" s="205"/>
      <c r="W743" s="205"/>
      <c r="X743" s="205"/>
    </row>
    <row r="744" spans="21:24" x14ac:dyDescent="0.2">
      <c r="U744" s="205"/>
      <c r="V744" s="205"/>
      <c r="W744" s="205"/>
      <c r="X744" s="205"/>
    </row>
    <row r="745" spans="21:24" x14ac:dyDescent="0.2">
      <c r="U745" s="205"/>
      <c r="V745" s="205"/>
      <c r="W745" s="205"/>
      <c r="X745" s="205"/>
    </row>
    <row r="746" spans="21:24" x14ac:dyDescent="0.2">
      <c r="U746" s="205"/>
      <c r="V746" s="205"/>
      <c r="W746" s="205"/>
      <c r="X746" s="205"/>
    </row>
    <row r="747" spans="21:24" x14ac:dyDescent="0.2">
      <c r="U747" s="205"/>
      <c r="V747" s="205"/>
      <c r="W747" s="205"/>
      <c r="X747" s="205"/>
    </row>
    <row r="748" spans="21:24" x14ac:dyDescent="0.2">
      <c r="U748" s="205"/>
      <c r="V748" s="205"/>
      <c r="W748" s="205"/>
      <c r="X748" s="205"/>
    </row>
    <row r="749" spans="21:24" x14ac:dyDescent="0.2">
      <c r="U749" s="205"/>
      <c r="V749" s="205"/>
      <c r="W749" s="205"/>
      <c r="X749" s="205"/>
    </row>
    <row r="750" spans="21:24" x14ac:dyDescent="0.2">
      <c r="U750" s="205"/>
      <c r="V750" s="205"/>
      <c r="W750" s="205"/>
      <c r="X750" s="205"/>
    </row>
    <row r="751" spans="21:24" x14ac:dyDescent="0.2">
      <c r="U751" s="205"/>
      <c r="V751" s="205"/>
      <c r="W751" s="205"/>
      <c r="X751" s="205"/>
    </row>
    <row r="752" spans="21:24" x14ac:dyDescent="0.2">
      <c r="U752" s="205"/>
      <c r="V752" s="205"/>
      <c r="W752" s="205"/>
      <c r="X752" s="205"/>
    </row>
    <row r="753" spans="21:24" x14ac:dyDescent="0.2">
      <c r="U753" s="205"/>
      <c r="V753" s="205"/>
      <c r="W753" s="205"/>
      <c r="X753" s="205"/>
    </row>
    <row r="754" spans="21:24" x14ac:dyDescent="0.2">
      <c r="U754" s="205"/>
      <c r="V754" s="205"/>
      <c r="W754" s="205"/>
      <c r="X754" s="205"/>
    </row>
    <row r="755" spans="21:24" x14ac:dyDescent="0.2">
      <c r="U755" s="205"/>
      <c r="V755" s="205"/>
      <c r="W755" s="205"/>
      <c r="X755" s="205"/>
    </row>
    <row r="756" spans="21:24" x14ac:dyDescent="0.2">
      <c r="U756" s="205"/>
      <c r="V756" s="205"/>
      <c r="W756" s="205"/>
      <c r="X756" s="205"/>
    </row>
    <row r="757" spans="21:24" x14ac:dyDescent="0.2">
      <c r="U757" s="205"/>
      <c r="V757" s="205"/>
      <c r="W757" s="205"/>
      <c r="X757" s="205"/>
    </row>
    <row r="758" spans="21:24" x14ac:dyDescent="0.2">
      <c r="U758" s="205"/>
      <c r="V758" s="205"/>
      <c r="W758" s="205"/>
      <c r="X758" s="205"/>
    </row>
    <row r="759" spans="21:24" x14ac:dyDescent="0.2">
      <c r="U759" s="205"/>
      <c r="V759" s="205"/>
      <c r="W759" s="205"/>
      <c r="X759" s="205"/>
    </row>
    <row r="760" spans="21:24" x14ac:dyDescent="0.2">
      <c r="U760" s="205"/>
      <c r="V760" s="205"/>
      <c r="W760" s="205"/>
      <c r="X760" s="205"/>
    </row>
    <row r="761" spans="21:24" x14ac:dyDescent="0.2">
      <c r="U761" s="205"/>
      <c r="V761" s="205"/>
      <c r="W761" s="205"/>
      <c r="X761" s="205"/>
    </row>
    <row r="762" spans="21:24" x14ac:dyDescent="0.2">
      <c r="U762" s="205"/>
      <c r="V762" s="205"/>
      <c r="W762" s="205"/>
      <c r="X762" s="205"/>
    </row>
    <row r="763" spans="21:24" x14ac:dyDescent="0.2">
      <c r="U763" s="205"/>
      <c r="V763" s="205"/>
      <c r="W763" s="205"/>
      <c r="X763" s="205"/>
    </row>
    <row r="764" spans="21:24" x14ac:dyDescent="0.2">
      <c r="U764" s="205"/>
      <c r="V764" s="205"/>
      <c r="W764" s="205"/>
      <c r="X764" s="205"/>
    </row>
    <row r="765" spans="21:24" x14ac:dyDescent="0.2">
      <c r="U765" s="205"/>
      <c r="V765" s="205"/>
      <c r="W765" s="205"/>
      <c r="X765" s="205"/>
    </row>
    <row r="766" spans="21:24" x14ac:dyDescent="0.2">
      <c r="U766" s="205"/>
      <c r="V766" s="205"/>
      <c r="W766" s="205"/>
      <c r="X766" s="205"/>
    </row>
    <row r="767" spans="21:24" x14ac:dyDescent="0.2">
      <c r="U767" s="205"/>
      <c r="V767" s="205"/>
      <c r="W767" s="205"/>
      <c r="X767" s="205"/>
    </row>
    <row r="768" spans="21:24" x14ac:dyDescent="0.2">
      <c r="U768" s="205"/>
      <c r="V768" s="205"/>
      <c r="W768" s="205"/>
      <c r="X768" s="205"/>
    </row>
    <row r="769" spans="21:24" x14ac:dyDescent="0.2">
      <c r="U769" s="205"/>
      <c r="V769" s="205"/>
      <c r="W769" s="205"/>
      <c r="X769" s="205"/>
    </row>
    <row r="770" spans="21:24" x14ac:dyDescent="0.2">
      <c r="U770" s="205"/>
      <c r="V770" s="205"/>
      <c r="W770" s="205"/>
      <c r="X770" s="205"/>
    </row>
    <row r="771" spans="21:24" x14ac:dyDescent="0.2">
      <c r="U771" s="205"/>
      <c r="V771" s="205"/>
      <c r="W771" s="205"/>
      <c r="X771" s="205"/>
    </row>
    <row r="772" spans="21:24" x14ac:dyDescent="0.2">
      <c r="U772" s="205"/>
      <c r="V772" s="205"/>
      <c r="W772" s="205"/>
      <c r="X772" s="205"/>
    </row>
    <row r="773" spans="21:24" x14ac:dyDescent="0.2">
      <c r="U773" s="205"/>
      <c r="V773" s="205"/>
      <c r="W773" s="205"/>
      <c r="X773" s="205"/>
    </row>
    <row r="774" spans="21:24" x14ac:dyDescent="0.2">
      <c r="U774" s="205"/>
      <c r="V774" s="205"/>
      <c r="W774" s="205"/>
      <c r="X774" s="205"/>
    </row>
    <row r="775" spans="21:24" x14ac:dyDescent="0.2">
      <c r="U775" s="205"/>
      <c r="V775" s="205"/>
      <c r="W775" s="205"/>
      <c r="X775" s="205"/>
    </row>
    <row r="776" spans="21:24" x14ac:dyDescent="0.2">
      <c r="U776" s="205"/>
      <c r="V776" s="205"/>
      <c r="W776" s="205"/>
      <c r="X776" s="205"/>
    </row>
    <row r="777" spans="21:24" x14ac:dyDescent="0.2">
      <c r="U777" s="205"/>
      <c r="V777" s="205"/>
      <c r="W777" s="205"/>
      <c r="X777" s="205"/>
    </row>
    <row r="778" spans="21:24" x14ac:dyDescent="0.2">
      <c r="U778" s="205"/>
      <c r="V778" s="205"/>
      <c r="W778" s="205"/>
      <c r="X778" s="205"/>
    </row>
    <row r="779" spans="21:24" x14ac:dyDescent="0.2">
      <c r="U779" s="205"/>
      <c r="V779" s="205"/>
      <c r="W779" s="205"/>
      <c r="X779" s="205"/>
    </row>
    <row r="780" spans="21:24" x14ac:dyDescent="0.2">
      <c r="U780" s="205"/>
      <c r="V780" s="205"/>
      <c r="W780" s="205"/>
      <c r="X780" s="205"/>
    </row>
    <row r="781" spans="21:24" x14ac:dyDescent="0.2">
      <c r="U781" s="205"/>
      <c r="V781" s="205"/>
      <c r="W781" s="205"/>
      <c r="X781" s="205"/>
    </row>
    <row r="782" spans="21:24" x14ac:dyDescent="0.2">
      <c r="U782" s="205"/>
      <c r="V782" s="205"/>
      <c r="W782" s="205"/>
      <c r="X782" s="205"/>
    </row>
    <row r="783" spans="21:24" x14ac:dyDescent="0.2">
      <c r="U783" s="205"/>
      <c r="V783" s="205"/>
      <c r="W783" s="205"/>
      <c r="X783" s="205"/>
    </row>
    <row r="784" spans="21:24" x14ac:dyDescent="0.2">
      <c r="U784" s="205"/>
      <c r="V784" s="205"/>
      <c r="W784" s="205"/>
      <c r="X784" s="205"/>
    </row>
    <row r="785" spans="21:24" x14ac:dyDescent="0.2">
      <c r="U785" s="205"/>
      <c r="V785" s="205"/>
      <c r="W785" s="205"/>
      <c r="X785" s="205"/>
    </row>
    <row r="786" spans="21:24" x14ac:dyDescent="0.2">
      <c r="U786" s="205"/>
      <c r="V786" s="205"/>
      <c r="W786" s="205"/>
      <c r="X786" s="205"/>
    </row>
    <row r="787" spans="21:24" x14ac:dyDescent="0.2">
      <c r="U787" s="205"/>
      <c r="V787" s="205"/>
      <c r="W787" s="205"/>
      <c r="X787" s="205"/>
    </row>
    <row r="788" spans="21:24" x14ac:dyDescent="0.2">
      <c r="U788" s="205"/>
      <c r="V788" s="205"/>
      <c r="W788" s="205"/>
      <c r="X788" s="205"/>
    </row>
    <row r="789" spans="21:24" x14ac:dyDescent="0.2">
      <c r="U789" s="205"/>
      <c r="V789" s="205"/>
      <c r="W789" s="205"/>
      <c r="X789" s="205"/>
    </row>
    <row r="790" spans="21:24" x14ac:dyDescent="0.2">
      <c r="U790" s="205"/>
      <c r="V790" s="205"/>
      <c r="W790" s="205"/>
      <c r="X790" s="205"/>
    </row>
    <row r="791" spans="21:24" x14ac:dyDescent="0.2">
      <c r="U791" s="205"/>
      <c r="V791" s="205"/>
      <c r="W791" s="205"/>
      <c r="X791" s="205"/>
    </row>
    <row r="792" spans="21:24" x14ac:dyDescent="0.2">
      <c r="U792" s="205"/>
      <c r="V792" s="205"/>
      <c r="W792" s="205"/>
      <c r="X792" s="205"/>
    </row>
    <row r="793" spans="21:24" x14ac:dyDescent="0.2">
      <c r="U793" s="205"/>
      <c r="V793" s="205"/>
      <c r="W793" s="205"/>
      <c r="X793" s="205"/>
    </row>
    <row r="794" spans="21:24" x14ac:dyDescent="0.2">
      <c r="U794" s="205"/>
      <c r="V794" s="205"/>
      <c r="W794" s="205"/>
      <c r="X794" s="205"/>
    </row>
    <row r="795" spans="21:24" x14ac:dyDescent="0.2">
      <c r="U795" s="205"/>
      <c r="V795" s="205"/>
      <c r="W795" s="205"/>
      <c r="X795" s="205"/>
    </row>
    <row r="796" spans="21:24" x14ac:dyDescent="0.2">
      <c r="U796" s="205"/>
      <c r="V796" s="205"/>
      <c r="W796" s="205"/>
      <c r="X796" s="205"/>
    </row>
    <row r="797" spans="21:24" x14ac:dyDescent="0.2">
      <c r="U797" s="205"/>
      <c r="V797" s="205"/>
      <c r="W797" s="205"/>
      <c r="X797" s="205"/>
    </row>
    <row r="798" spans="21:24" x14ac:dyDescent="0.2">
      <c r="U798" s="205"/>
      <c r="V798" s="205"/>
      <c r="W798" s="205"/>
      <c r="X798" s="205"/>
    </row>
    <row r="799" spans="21:24" x14ac:dyDescent="0.2">
      <c r="U799" s="205"/>
      <c r="V799" s="205"/>
      <c r="W799" s="205"/>
      <c r="X799" s="205"/>
    </row>
    <row r="800" spans="21:24" x14ac:dyDescent="0.2">
      <c r="U800" s="205"/>
      <c r="V800" s="205"/>
      <c r="W800" s="205"/>
      <c r="X800" s="205"/>
    </row>
    <row r="801" spans="21:24" x14ac:dyDescent="0.2">
      <c r="U801" s="205"/>
      <c r="V801" s="205"/>
      <c r="W801" s="205"/>
      <c r="X801" s="205"/>
    </row>
    <row r="802" spans="21:24" x14ac:dyDescent="0.2">
      <c r="U802" s="205"/>
      <c r="V802" s="205"/>
      <c r="W802" s="205"/>
      <c r="X802" s="205"/>
    </row>
    <row r="803" spans="21:24" x14ac:dyDescent="0.2">
      <c r="U803" s="205"/>
      <c r="V803" s="205"/>
      <c r="W803" s="205"/>
      <c r="X803" s="205"/>
    </row>
    <row r="804" spans="21:24" x14ac:dyDescent="0.2">
      <c r="U804" s="205"/>
      <c r="V804" s="205"/>
      <c r="W804" s="205"/>
      <c r="X804" s="205"/>
    </row>
    <row r="805" spans="21:24" x14ac:dyDescent="0.2">
      <c r="U805" s="205"/>
      <c r="V805" s="205"/>
      <c r="W805" s="205"/>
      <c r="X805" s="205"/>
    </row>
    <row r="806" spans="21:24" x14ac:dyDescent="0.2">
      <c r="U806" s="205"/>
      <c r="V806" s="205"/>
      <c r="W806" s="205"/>
      <c r="X806" s="205"/>
    </row>
    <row r="807" spans="21:24" x14ac:dyDescent="0.2">
      <c r="U807" s="205"/>
      <c r="V807" s="205"/>
      <c r="W807" s="205"/>
      <c r="X807" s="205"/>
    </row>
    <row r="808" spans="21:24" x14ac:dyDescent="0.2">
      <c r="U808" s="205"/>
      <c r="V808" s="205"/>
      <c r="W808" s="205"/>
      <c r="X808" s="205"/>
    </row>
    <row r="809" spans="21:24" x14ac:dyDescent="0.2">
      <c r="U809" s="205"/>
      <c r="V809" s="205"/>
      <c r="W809" s="205"/>
      <c r="X809" s="205"/>
    </row>
    <row r="810" spans="21:24" x14ac:dyDescent="0.2">
      <c r="U810" s="205"/>
      <c r="V810" s="205"/>
      <c r="W810" s="205"/>
      <c r="X810" s="205"/>
    </row>
    <row r="811" spans="21:24" x14ac:dyDescent="0.2">
      <c r="U811" s="205"/>
      <c r="V811" s="205"/>
      <c r="W811" s="205"/>
      <c r="X811" s="205"/>
    </row>
    <row r="812" spans="21:24" x14ac:dyDescent="0.2">
      <c r="U812" s="205"/>
      <c r="V812" s="205"/>
      <c r="W812" s="205"/>
      <c r="X812" s="205"/>
    </row>
    <row r="813" spans="21:24" x14ac:dyDescent="0.2">
      <c r="U813" s="205"/>
      <c r="V813" s="205"/>
      <c r="W813" s="205"/>
      <c r="X813" s="205"/>
    </row>
    <row r="814" spans="21:24" x14ac:dyDescent="0.2">
      <c r="U814" s="205"/>
      <c r="V814" s="205"/>
      <c r="W814" s="205"/>
      <c r="X814" s="205"/>
    </row>
    <row r="815" spans="21:24" x14ac:dyDescent="0.2">
      <c r="U815" s="205"/>
      <c r="V815" s="205"/>
      <c r="W815" s="205"/>
      <c r="X815" s="205"/>
    </row>
    <row r="816" spans="21:24" x14ac:dyDescent="0.2">
      <c r="U816" s="205"/>
      <c r="V816" s="205"/>
      <c r="W816" s="205"/>
      <c r="X816" s="205"/>
    </row>
    <row r="817" spans="21:24" x14ac:dyDescent="0.2">
      <c r="U817" s="205"/>
      <c r="V817" s="205"/>
      <c r="W817" s="205"/>
      <c r="X817" s="205"/>
    </row>
    <row r="818" spans="21:24" x14ac:dyDescent="0.2">
      <c r="U818" s="205"/>
      <c r="V818" s="205"/>
      <c r="W818" s="205"/>
      <c r="X818" s="205"/>
    </row>
    <row r="819" spans="21:24" x14ac:dyDescent="0.2">
      <c r="U819" s="205"/>
      <c r="V819" s="205"/>
      <c r="W819" s="205"/>
      <c r="X819" s="205"/>
    </row>
    <row r="820" spans="21:24" x14ac:dyDescent="0.2">
      <c r="U820" s="205"/>
      <c r="V820" s="205"/>
      <c r="W820" s="205"/>
      <c r="X820" s="205"/>
    </row>
    <row r="821" spans="21:24" x14ac:dyDescent="0.2">
      <c r="U821" s="205"/>
      <c r="V821" s="205"/>
      <c r="W821" s="205"/>
      <c r="X821" s="205"/>
    </row>
    <row r="822" spans="21:24" x14ac:dyDescent="0.2">
      <c r="U822" s="205"/>
      <c r="V822" s="205"/>
      <c r="W822" s="205"/>
      <c r="X822" s="205"/>
    </row>
    <row r="823" spans="21:24" x14ac:dyDescent="0.2">
      <c r="U823" s="205"/>
      <c r="V823" s="205"/>
      <c r="W823" s="205"/>
      <c r="X823" s="205"/>
    </row>
    <row r="824" spans="21:24" x14ac:dyDescent="0.2">
      <c r="U824" s="205"/>
      <c r="V824" s="205"/>
      <c r="W824" s="205"/>
      <c r="X824" s="205"/>
    </row>
    <row r="825" spans="21:24" x14ac:dyDescent="0.2">
      <c r="U825" s="205"/>
      <c r="V825" s="205"/>
      <c r="W825" s="205"/>
      <c r="X825" s="205"/>
    </row>
    <row r="826" spans="21:24" x14ac:dyDescent="0.2">
      <c r="U826" s="205"/>
      <c r="V826" s="205"/>
      <c r="W826" s="205"/>
      <c r="X826" s="205"/>
    </row>
    <row r="827" spans="21:24" x14ac:dyDescent="0.2">
      <c r="U827" s="205"/>
      <c r="V827" s="205"/>
      <c r="W827" s="205"/>
      <c r="X827" s="205"/>
    </row>
    <row r="828" spans="21:24" x14ac:dyDescent="0.2">
      <c r="U828" s="205"/>
      <c r="V828" s="205"/>
      <c r="W828" s="205"/>
      <c r="X828" s="205"/>
    </row>
    <row r="829" spans="21:24" x14ac:dyDescent="0.2">
      <c r="U829" s="205"/>
      <c r="V829" s="205"/>
      <c r="W829" s="205"/>
      <c r="X829" s="205"/>
    </row>
    <row r="830" spans="21:24" x14ac:dyDescent="0.2">
      <c r="U830" s="205"/>
      <c r="V830" s="205"/>
      <c r="W830" s="205"/>
      <c r="X830" s="205"/>
    </row>
    <row r="831" spans="21:24" x14ac:dyDescent="0.2">
      <c r="U831" s="205"/>
      <c r="V831" s="205"/>
      <c r="W831" s="205"/>
      <c r="X831" s="205"/>
    </row>
    <row r="832" spans="21:24" x14ac:dyDescent="0.2">
      <c r="U832" s="205"/>
      <c r="V832" s="205"/>
      <c r="W832" s="205"/>
      <c r="X832" s="205"/>
    </row>
    <row r="833" spans="21:24" x14ac:dyDescent="0.2">
      <c r="U833" s="205"/>
      <c r="V833" s="205"/>
      <c r="W833" s="205"/>
      <c r="X833" s="205"/>
    </row>
    <row r="834" spans="21:24" x14ac:dyDescent="0.2">
      <c r="U834" s="205"/>
      <c r="V834" s="205"/>
      <c r="W834" s="205"/>
      <c r="X834" s="205"/>
    </row>
    <row r="835" spans="21:24" x14ac:dyDescent="0.2">
      <c r="U835" s="205"/>
      <c r="V835" s="205"/>
      <c r="W835" s="205"/>
      <c r="X835" s="205"/>
    </row>
    <row r="836" spans="21:24" x14ac:dyDescent="0.2">
      <c r="U836" s="205"/>
      <c r="V836" s="205"/>
      <c r="W836" s="205"/>
      <c r="X836" s="205"/>
    </row>
    <row r="837" spans="21:24" x14ac:dyDescent="0.2">
      <c r="U837" s="205"/>
      <c r="V837" s="205"/>
      <c r="W837" s="205"/>
      <c r="X837" s="205"/>
    </row>
    <row r="838" spans="21:24" x14ac:dyDescent="0.2">
      <c r="U838" s="205"/>
      <c r="V838" s="205"/>
      <c r="W838" s="205"/>
      <c r="X838" s="205"/>
    </row>
    <row r="839" spans="21:24" x14ac:dyDescent="0.2">
      <c r="U839" s="205"/>
      <c r="V839" s="205"/>
      <c r="W839" s="205"/>
      <c r="X839" s="205"/>
    </row>
    <row r="840" spans="21:24" x14ac:dyDescent="0.2">
      <c r="U840" s="205"/>
      <c r="V840" s="205"/>
      <c r="W840" s="205"/>
      <c r="X840" s="205"/>
    </row>
    <row r="841" spans="21:24" x14ac:dyDescent="0.2">
      <c r="U841" s="205"/>
      <c r="V841" s="205"/>
      <c r="W841" s="205"/>
      <c r="X841" s="205"/>
    </row>
    <row r="842" spans="21:24" x14ac:dyDescent="0.2">
      <c r="U842" s="205"/>
      <c r="V842" s="205"/>
      <c r="W842" s="205"/>
      <c r="X842" s="205"/>
    </row>
    <row r="843" spans="21:24" x14ac:dyDescent="0.2">
      <c r="U843" s="205"/>
      <c r="V843" s="205"/>
      <c r="W843" s="205"/>
      <c r="X843" s="205"/>
    </row>
    <row r="844" spans="21:24" x14ac:dyDescent="0.2">
      <c r="U844" s="205"/>
      <c r="V844" s="205"/>
      <c r="W844" s="205"/>
      <c r="X844" s="205"/>
    </row>
    <row r="845" spans="21:24" x14ac:dyDescent="0.2">
      <c r="U845" s="205"/>
      <c r="V845" s="205"/>
      <c r="W845" s="205"/>
      <c r="X845" s="205"/>
    </row>
    <row r="846" spans="21:24" x14ac:dyDescent="0.2">
      <c r="U846" s="205"/>
      <c r="V846" s="205"/>
      <c r="W846" s="205"/>
      <c r="X846" s="205"/>
    </row>
    <row r="847" spans="21:24" x14ac:dyDescent="0.2">
      <c r="U847" s="205"/>
      <c r="V847" s="205"/>
      <c r="W847" s="205"/>
      <c r="X847" s="205"/>
    </row>
    <row r="848" spans="21:24" x14ac:dyDescent="0.2">
      <c r="U848" s="205"/>
      <c r="V848" s="205"/>
      <c r="W848" s="205"/>
      <c r="X848" s="205"/>
    </row>
    <row r="849" spans="21:24" x14ac:dyDescent="0.2">
      <c r="U849" s="205"/>
      <c r="V849" s="205"/>
      <c r="W849" s="205"/>
      <c r="X849" s="205"/>
    </row>
    <row r="850" spans="21:24" x14ac:dyDescent="0.2">
      <c r="U850" s="205"/>
      <c r="V850" s="205"/>
      <c r="W850" s="205"/>
      <c r="X850" s="205"/>
    </row>
    <row r="851" spans="21:24" x14ac:dyDescent="0.2">
      <c r="U851" s="205"/>
      <c r="V851" s="205"/>
      <c r="W851" s="205"/>
      <c r="X851" s="205"/>
    </row>
    <row r="852" spans="21:24" x14ac:dyDescent="0.2">
      <c r="U852" s="205"/>
      <c r="V852" s="205"/>
      <c r="W852" s="205"/>
      <c r="X852" s="205"/>
    </row>
    <row r="853" spans="21:24" x14ac:dyDescent="0.2">
      <c r="U853" s="205"/>
      <c r="V853" s="205"/>
      <c r="W853" s="205"/>
      <c r="X853" s="205"/>
    </row>
    <row r="854" spans="21:24" x14ac:dyDescent="0.2">
      <c r="U854" s="205"/>
      <c r="V854" s="205"/>
      <c r="W854" s="205"/>
      <c r="X854" s="205"/>
    </row>
    <row r="855" spans="21:24" x14ac:dyDescent="0.2">
      <c r="U855" s="205"/>
      <c r="V855" s="205"/>
      <c r="W855" s="205"/>
      <c r="X855" s="205"/>
    </row>
    <row r="856" spans="21:24" x14ac:dyDescent="0.2">
      <c r="U856" s="205"/>
      <c r="V856" s="205"/>
      <c r="W856" s="205"/>
      <c r="X856" s="205"/>
    </row>
    <row r="857" spans="21:24" x14ac:dyDescent="0.2">
      <c r="U857" s="205"/>
      <c r="V857" s="205"/>
      <c r="W857" s="205"/>
      <c r="X857" s="205"/>
    </row>
    <row r="858" spans="21:24" x14ac:dyDescent="0.2">
      <c r="U858" s="205"/>
      <c r="V858" s="205"/>
      <c r="W858" s="205"/>
      <c r="X858" s="205"/>
    </row>
    <row r="859" spans="21:24" x14ac:dyDescent="0.2">
      <c r="U859" s="205"/>
      <c r="V859" s="205"/>
      <c r="W859" s="205"/>
      <c r="X859" s="205"/>
    </row>
    <row r="860" spans="21:24" x14ac:dyDescent="0.2">
      <c r="U860" s="205"/>
      <c r="V860" s="205"/>
      <c r="W860" s="205"/>
      <c r="X860" s="205"/>
    </row>
    <row r="861" spans="21:24" x14ac:dyDescent="0.2">
      <c r="U861" s="205"/>
      <c r="V861" s="205"/>
      <c r="W861" s="205"/>
      <c r="X861" s="205"/>
    </row>
    <row r="862" spans="21:24" x14ac:dyDescent="0.2">
      <c r="U862" s="205"/>
      <c r="V862" s="205"/>
      <c r="W862" s="205"/>
      <c r="X862" s="205"/>
    </row>
    <row r="863" spans="21:24" x14ac:dyDescent="0.2">
      <c r="U863" s="205"/>
      <c r="V863" s="205"/>
      <c r="W863" s="205"/>
      <c r="X863" s="205"/>
    </row>
    <row r="864" spans="21:24" x14ac:dyDescent="0.2">
      <c r="U864" s="205"/>
      <c r="V864" s="205"/>
      <c r="W864" s="205"/>
      <c r="X864" s="205"/>
    </row>
    <row r="865" spans="21:24" x14ac:dyDescent="0.2">
      <c r="U865" s="205"/>
      <c r="V865" s="205"/>
      <c r="W865" s="205"/>
      <c r="X865" s="205"/>
    </row>
    <row r="866" spans="21:24" x14ac:dyDescent="0.2">
      <c r="U866" s="205"/>
      <c r="V866" s="205"/>
      <c r="W866" s="205"/>
      <c r="X866" s="205"/>
    </row>
    <row r="867" spans="21:24" x14ac:dyDescent="0.2">
      <c r="U867" s="205"/>
      <c r="V867" s="205"/>
      <c r="W867" s="205"/>
      <c r="X867" s="205"/>
    </row>
    <row r="868" spans="21:24" x14ac:dyDescent="0.2">
      <c r="U868" s="205"/>
      <c r="V868" s="205"/>
      <c r="W868" s="205"/>
      <c r="X868" s="205"/>
    </row>
    <row r="869" spans="21:24" x14ac:dyDescent="0.2">
      <c r="U869" s="205"/>
      <c r="V869" s="205"/>
      <c r="W869" s="205"/>
      <c r="X869" s="205"/>
    </row>
    <row r="870" spans="21:24" x14ac:dyDescent="0.2">
      <c r="U870" s="205"/>
      <c r="V870" s="205"/>
      <c r="W870" s="205"/>
      <c r="X870" s="205"/>
    </row>
    <row r="871" spans="21:24" x14ac:dyDescent="0.2">
      <c r="U871" s="205"/>
      <c r="V871" s="205"/>
      <c r="W871" s="205"/>
      <c r="X871" s="205"/>
    </row>
    <row r="872" spans="21:24" x14ac:dyDescent="0.2">
      <c r="U872" s="205"/>
      <c r="V872" s="205"/>
      <c r="W872" s="205"/>
      <c r="X872" s="205"/>
    </row>
    <row r="873" spans="21:24" x14ac:dyDescent="0.2">
      <c r="U873" s="205"/>
      <c r="V873" s="205"/>
      <c r="W873" s="205"/>
      <c r="X873" s="205"/>
    </row>
    <row r="874" spans="21:24" x14ac:dyDescent="0.2">
      <c r="U874" s="205"/>
      <c r="V874" s="205"/>
      <c r="W874" s="205"/>
      <c r="X874" s="205"/>
    </row>
    <row r="875" spans="21:24" x14ac:dyDescent="0.2">
      <c r="U875" s="205"/>
      <c r="V875" s="205"/>
      <c r="W875" s="205"/>
      <c r="X875" s="205"/>
    </row>
    <row r="876" spans="21:24" x14ac:dyDescent="0.2">
      <c r="U876" s="205"/>
      <c r="V876" s="205"/>
      <c r="W876" s="205"/>
      <c r="X876" s="205"/>
    </row>
    <row r="877" spans="21:24" x14ac:dyDescent="0.2">
      <c r="U877" s="205"/>
      <c r="V877" s="205"/>
      <c r="W877" s="205"/>
      <c r="X877" s="205"/>
    </row>
    <row r="878" spans="21:24" x14ac:dyDescent="0.2">
      <c r="U878" s="205"/>
      <c r="V878" s="205"/>
      <c r="W878" s="205"/>
      <c r="X878" s="205"/>
    </row>
    <row r="879" spans="21:24" x14ac:dyDescent="0.2">
      <c r="U879" s="205"/>
      <c r="V879" s="205"/>
      <c r="W879" s="205"/>
      <c r="X879" s="205"/>
    </row>
    <row r="880" spans="21:24" x14ac:dyDescent="0.2">
      <c r="U880" s="205"/>
      <c r="V880" s="205"/>
      <c r="W880" s="205"/>
      <c r="X880" s="205"/>
    </row>
    <row r="881" spans="21:24" x14ac:dyDescent="0.2">
      <c r="U881" s="205"/>
      <c r="V881" s="205"/>
      <c r="W881" s="205"/>
      <c r="X881" s="205"/>
    </row>
    <row r="882" spans="21:24" x14ac:dyDescent="0.2">
      <c r="U882" s="205"/>
      <c r="V882" s="205"/>
      <c r="W882" s="205"/>
      <c r="X882" s="205"/>
    </row>
    <row r="883" spans="21:24" x14ac:dyDescent="0.2">
      <c r="U883" s="205"/>
      <c r="V883" s="205"/>
      <c r="W883" s="205"/>
      <c r="X883" s="205"/>
    </row>
    <row r="884" spans="21:24" x14ac:dyDescent="0.2">
      <c r="U884" s="205"/>
      <c r="V884" s="205"/>
      <c r="W884" s="205"/>
      <c r="X884" s="205"/>
    </row>
    <row r="885" spans="21:24" x14ac:dyDescent="0.2">
      <c r="U885" s="205"/>
      <c r="V885" s="205"/>
      <c r="W885" s="205"/>
      <c r="X885" s="205"/>
    </row>
    <row r="886" spans="21:24" x14ac:dyDescent="0.2">
      <c r="U886" s="205"/>
      <c r="V886" s="205"/>
      <c r="W886" s="205"/>
      <c r="X886" s="205"/>
    </row>
    <row r="887" spans="21:24" x14ac:dyDescent="0.2">
      <c r="U887" s="205"/>
      <c r="V887" s="205"/>
      <c r="W887" s="205"/>
      <c r="X887" s="205"/>
    </row>
    <row r="888" spans="21:24" x14ac:dyDescent="0.2">
      <c r="U888" s="205"/>
      <c r="V888" s="205"/>
      <c r="W888" s="205"/>
      <c r="X888" s="205"/>
    </row>
    <row r="889" spans="21:24" x14ac:dyDescent="0.2">
      <c r="U889" s="205"/>
      <c r="V889" s="205"/>
      <c r="W889" s="205"/>
      <c r="X889" s="205"/>
    </row>
    <row r="890" spans="21:24" x14ac:dyDescent="0.2">
      <c r="U890" s="205"/>
      <c r="V890" s="205"/>
      <c r="W890" s="205"/>
      <c r="X890" s="205"/>
    </row>
    <row r="891" spans="21:24" x14ac:dyDescent="0.2">
      <c r="U891" s="205"/>
      <c r="V891" s="205"/>
      <c r="W891" s="205"/>
      <c r="X891" s="205"/>
    </row>
    <row r="892" spans="21:24" x14ac:dyDescent="0.2">
      <c r="U892" s="205"/>
      <c r="V892" s="205"/>
      <c r="W892" s="205"/>
      <c r="X892" s="205"/>
    </row>
    <row r="893" spans="21:24" x14ac:dyDescent="0.2">
      <c r="U893" s="205"/>
      <c r="V893" s="205"/>
      <c r="W893" s="205"/>
      <c r="X893" s="205"/>
    </row>
    <row r="894" spans="21:24" x14ac:dyDescent="0.2">
      <c r="U894" s="205"/>
      <c r="V894" s="205"/>
      <c r="W894" s="205"/>
      <c r="X894" s="205"/>
    </row>
    <row r="895" spans="21:24" x14ac:dyDescent="0.2">
      <c r="U895" s="205"/>
      <c r="V895" s="205"/>
      <c r="W895" s="205"/>
      <c r="X895" s="205"/>
    </row>
    <row r="896" spans="21:24" x14ac:dyDescent="0.2">
      <c r="U896" s="205"/>
      <c r="V896" s="205"/>
      <c r="W896" s="205"/>
      <c r="X896" s="205"/>
    </row>
    <row r="897" spans="21:24" x14ac:dyDescent="0.2">
      <c r="U897" s="205"/>
      <c r="V897" s="205"/>
      <c r="W897" s="205"/>
      <c r="X897" s="205"/>
    </row>
    <row r="898" spans="21:24" x14ac:dyDescent="0.2">
      <c r="U898" s="205"/>
      <c r="V898" s="205"/>
      <c r="W898" s="205"/>
      <c r="X898" s="205"/>
    </row>
    <row r="899" spans="21:24" x14ac:dyDescent="0.2">
      <c r="U899" s="205"/>
      <c r="V899" s="205"/>
      <c r="W899" s="205"/>
      <c r="X899" s="205"/>
    </row>
    <row r="900" spans="21:24" x14ac:dyDescent="0.2">
      <c r="U900" s="205"/>
      <c r="V900" s="205"/>
      <c r="W900" s="205"/>
      <c r="X900" s="205"/>
    </row>
    <row r="901" spans="21:24" x14ac:dyDescent="0.2">
      <c r="U901" s="205"/>
      <c r="V901" s="205"/>
      <c r="W901" s="205"/>
      <c r="X901" s="205"/>
    </row>
    <row r="902" spans="21:24" x14ac:dyDescent="0.2">
      <c r="U902" s="205"/>
      <c r="V902" s="205"/>
      <c r="W902" s="205"/>
      <c r="X902" s="205"/>
    </row>
    <row r="903" spans="21:24" x14ac:dyDescent="0.2">
      <c r="U903" s="205"/>
      <c r="V903" s="205"/>
      <c r="W903" s="205"/>
      <c r="X903" s="205"/>
    </row>
    <row r="904" spans="21:24" x14ac:dyDescent="0.2">
      <c r="U904" s="205"/>
      <c r="V904" s="205"/>
      <c r="W904" s="205"/>
      <c r="X904" s="205"/>
    </row>
    <row r="905" spans="21:24" x14ac:dyDescent="0.2">
      <c r="U905" s="205"/>
      <c r="V905" s="205"/>
      <c r="W905" s="205"/>
      <c r="X905" s="205"/>
    </row>
    <row r="906" spans="21:24" x14ac:dyDescent="0.2">
      <c r="U906" s="205"/>
      <c r="V906" s="205"/>
      <c r="W906" s="205"/>
      <c r="X906" s="205"/>
    </row>
    <row r="907" spans="21:24" x14ac:dyDescent="0.2">
      <c r="U907" s="205"/>
      <c r="V907" s="205"/>
      <c r="W907" s="205"/>
      <c r="X907" s="205"/>
    </row>
    <row r="908" spans="21:24" x14ac:dyDescent="0.2">
      <c r="U908" s="205"/>
      <c r="V908" s="205"/>
      <c r="W908" s="205"/>
      <c r="X908" s="205"/>
    </row>
    <row r="909" spans="21:24" x14ac:dyDescent="0.2">
      <c r="U909" s="205"/>
      <c r="V909" s="205"/>
      <c r="W909" s="205"/>
      <c r="X909" s="205"/>
    </row>
    <row r="910" spans="21:24" x14ac:dyDescent="0.2">
      <c r="U910" s="205"/>
      <c r="V910" s="205"/>
      <c r="W910" s="205"/>
      <c r="X910" s="205"/>
    </row>
    <row r="911" spans="21:24" x14ac:dyDescent="0.2">
      <c r="U911" s="205"/>
      <c r="V911" s="205"/>
      <c r="W911" s="205"/>
      <c r="X911" s="205"/>
    </row>
    <row r="912" spans="21:24" x14ac:dyDescent="0.2">
      <c r="U912" s="205"/>
      <c r="V912" s="205"/>
      <c r="W912" s="205"/>
      <c r="X912" s="205"/>
    </row>
    <row r="913" spans="21:24" x14ac:dyDescent="0.2">
      <c r="U913" s="205"/>
      <c r="V913" s="205"/>
      <c r="W913" s="205"/>
      <c r="X913" s="205"/>
    </row>
    <row r="914" spans="21:24" x14ac:dyDescent="0.2">
      <c r="U914" s="205"/>
      <c r="V914" s="205"/>
      <c r="W914" s="205"/>
      <c r="X914" s="205"/>
    </row>
    <row r="915" spans="21:24" x14ac:dyDescent="0.2">
      <c r="U915" s="205"/>
      <c r="V915" s="205"/>
      <c r="W915" s="205"/>
      <c r="X915" s="205"/>
    </row>
    <row r="916" spans="21:24" x14ac:dyDescent="0.2">
      <c r="U916" s="205"/>
      <c r="V916" s="205"/>
      <c r="W916" s="205"/>
      <c r="X916" s="205"/>
    </row>
    <row r="917" spans="21:24" x14ac:dyDescent="0.2">
      <c r="U917" s="205"/>
      <c r="V917" s="205"/>
      <c r="W917" s="205"/>
      <c r="X917" s="205"/>
    </row>
    <row r="918" spans="21:24" x14ac:dyDescent="0.2">
      <c r="U918" s="205"/>
      <c r="V918" s="205"/>
      <c r="W918" s="205"/>
      <c r="X918" s="205"/>
    </row>
    <row r="919" spans="21:24" x14ac:dyDescent="0.2">
      <c r="U919" s="205"/>
      <c r="V919" s="205"/>
      <c r="W919" s="205"/>
      <c r="X919" s="205"/>
    </row>
    <row r="920" spans="21:24" x14ac:dyDescent="0.2">
      <c r="U920" s="205"/>
      <c r="V920" s="205"/>
      <c r="W920" s="205"/>
      <c r="X920" s="205"/>
    </row>
    <row r="921" spans="21:24" x14ac:dyDescent="0.2">
      <c r="U921" s="205"/>
      <c r="V921" s="205"/>
      <c r="W921" s="205"/>
      <c r="X921" s="205"/>
    </row>
    <row r="922" spans="21:24" x14ac:dyDescent="0.2">
      <c r="U922" s="205"/>
      <c r="V922" s="205"/>
      <c r="W922" s="205"/>
      <c r="X922" s="205"/>
    </row>
    <row r="923" spans="21:24" x14ac:dyDescent="0.2">
      <c r="U923" s="205"/>
      <c r="V923" s="205"/>
      <c r="W923" s="205"/>
      <c r="X923" s="205"/>
    </row>
    <row r="924" spans="21:24" x14ac:dyDescent="0.2">
      <c r="U924" s="205"/>
      <c r="V924" s="205"/>
      <c r="W924" s="205"/>
      <c r="X924" s="205"/>
    </row>
    <row r="925" spans="21:24" x14ac:dyDescent="0.2">
      <c r="U925" s="205"/>
      <c r="V925" s="205"/>
      <c r="W925" s="205"/>
      <c r="X925" s="205"/>
    </row>
    <row r="926" spans="21:24" x14ac:dyDescent="0.2">
      <c r="U926" s="205"/>
      <c r="V926" s="205"/>
      <c r="W926" s="205"/>
      <c r="X926" s="205"/>
    </row>
    <row r="927" spans="21:24" x14ac:dyDescent="0.2">
      <c r="U927" s="205"/>
      <c r="V927" s="205"/>
      <c r="W927" s="205"/>
      <c r="X927" s="205"/>
    </row>
    <row r="928" spans="21:24" x14ac:dyDescent="0.2">
      <c r="U928" s="205"/>
      <c r="V928" s="205"/>
      <c r="W928" s="205"/>
      <c r="X928" s="205"/>
    </row>
    <row r="929" spans="21:24" x14ac:dyDescent="0.2">
      <c r="U929" s="205"/>
      <c r="V929" s="205"/>
      <c r="W929" s="205"/>
      <c r="X929" s="205"/>
    </row>
    <row r="930" spans="21:24" x14ac:dyDescent="0.2">
      <c r="U930" s="205"/>
      <c r="V930" s="205"/>
      <c r="W930" s="205"/>
      <c r="X930" s="205"/>
    </row>
    <row r="931" spans="21:24" x14ac:dyDescent="0.2">
      <c r="U931" s="205"/>
      <c r="V931" s="205"/>
      <c r="W931" s="205"/>
      <c r="X931" s="205"/>
    </row>
    <row r="932" spans="21:24" x14ac:dyDescent="0.2">
      <c r="U932" s="205"/>
      <c r="V932" s="205"/>
      <c r="W932" s="205"/>
      <c r="X932" s="205"/>
    </row>
    <row r="933" spans="21:24" x14ac:dyDescent="0.2">
      <c r="U933" s="205"/>
      <c r="V933" s="205"/>
      <c r="W933" s="205"/>
      <c r="X933" s="205"/>
    </row>
    <row r="934" spans="21:24" x14ac:dyDescent="0.2">
      <c r="U934" s="205"/>
      <c r="V934" s="205"/>
      <c r="W934" s="205"/>
      <c r="X934" s="205"/>
    </row>
    <row r="935" spans="21:24" x14ac:dyDescent="0.2">
      <c r="U935" s="205"/>
      <c r="V935" s="205"/>
      <c r="W935" s="205"/>
      <c r="X935" s="205"/>
    </row>
    <row r="936" spans="21:24" x14ac:dyDescent="0.2">
      <c r="U936" s="205"/>
      <c r="V936" s="205"/>
      <c r="W936" s="205"/>
      <c r="X936" s="205"/>
    </row>
    <row r="937" spans="21:24" x14ac:dyDescent="0.2">
      <c r="U937" s="205"/>
      <c r="V937" s="205"/>
      <c r="W937" s="205"/>
      <c r="X937" s="205"/>
    </row>
    <row r="938" spans="21:24" x14ac:dyDescent="0.2">
      <c r="U938" s="205"/>
      <c r="V938" s="205"/>
      <c r="W938" s="205"/>
      <c r="X938" s="205"/>
    </row>
    <row r="939" spans="21:24" x14ac:dyDescent="0.2">
      <c r="U939" s="205"/>
      <c r="V939" s="205"/>
      <c r="W939" s="205"/>
      <c r="X939" s="205"/>
    </row>
    <row r="940" spans="21:24" x14ac:dyDescent="0.2">
      <c r="U940" s="205"/>
      <c r="V940" s="205"/>
      <c r="W940" s="205"/>
      <c r="X940" s="205"/>
    </row>
    <row r="941" spans="21:24" x14ac:dyDescent="0.2">
      <c r="U941" s="205"/>
      <c r="V941" s="205"/>
      <c r="W941" s="205"/>
      <c r="X941" s="205"/>
    </row>
    <row r="942" spans="21:24" x14ac:dyDescent="0.2">
      <c r="U942" s="205"/>
      <c r="V942" s="205"/>
      <c r="W942" s="205"/>
      <c r="X942" s="205"/>
    </row>
    <row r="943" spans="21:24" x14ac:dyDescent="0.2">
      <c r="U943" s="205"/>
      <c r="V943" s="205"/>
      <c r="W943" s="205"/>
      <c r="X943" s="205"/>
    </row>
    <row r="944" spans="21:24" x14ac:dyDescent="0.2">
      <c r="U944" s="205"/>
      <c r="V944" s="205"/>
      <c r="W944" s="205"/>
      <c r="X944" s="205"/>
    </row>
    <row r="945" spans="21:24" x14ac:dyDescent="0.2">
      <c r="U945" s="205"/>
      <c r="V945" s="205"/>
      <c r="W945" s="205"/>
      <c r="X945" s="205"/>
    </row>
    <row r="946" spans="21:24" x14ac:dyDescent="0.2">
      <c r="U946" s="205"/>
      <c r="V946" s="205"/>
      <c r="W946" s="205"/>
      <c r="X946" s="205"/>
    </row>
    <row r="947" spans="21:24" x14ac:dyDescent="0.2">
      <c r="U947" s="205"/>
      <c r="V947" s="205"/>
      <c r="W947" s="205"/>
      <c r="X947" s="205"/>
    </row>
    <row r="948" spans="21:24" x14ac:dyDescent="0.2">
      <c r="U948" s="205"/>
      <c r="V948" s="205"/>
      <c r="W948" s="205"/>
      <c r="X948" s="205"/>
    </row>
    <row r="949" spans="21:24" x14ac:dyDescent="0.2">
      <c r="U949" s="205"/>
      <c r="V949" s="205"/>
      <c r="W949" s="205"/>
      <c r="X949" s="205"/>
    </row>
    <row r="950" spans="21:24" x14ac:dyDescent="0.2">
      <c r="U950" s="205"/>
      <c r="V950" s="205"/>
      <c r="W950" s="205"/>
      <c r="X950" s="205"/>
    </row>
    <row r="951" spans="21:24" x14ac:dyDescent="0.2">
      <c r="U951" s="205"/>
      <c r="V951" s="205"/>
      <c r="W951" s="205"/>
      <c r="X951" s="205"/>
    </row>
    <row r="952" spans="21:24" x14ac:dyDescent="0.2">
      <c r="U952" s="205"/>
      <c r="V952" s="205"/>
      <c r="W952" s="205"/>
      <c r="X952" s="205"/>
    </row>
    <row r="953" spans="21:24" x14ac:dyDescent="0.2">
      <c r="U953" s="205"/>
      <c r="V953" s="205"/>
      <c r="W953" s="205"/>
      <c r="X953" s="205"/>
    </row>
    <row r="954" spans="21:24" x14ac:dyDescent="0.2">
      <c r="U954" s="205"/>
      <c r="V954" s="205"/>
      <c r="W954" s="205"/>
      <c r="X954" s="205"/>
    </row>
    <row r="955" spans="21:24" x14ac:dyDescent="0.2">
      <c r="U955" s="205"/>
      <c r="V955" s="205"/>
      <c r="W955" s="205"/>
      <c r="X955" s="205"/>
    </row>
    <row r="956" spans="21:24" x14ac:dyDescent="0.2">
      <c r="U956" s="205"/>
      <c r="V956" s="205"/>
      <c r="W956" s="205"/>
      <c r="X956" s="205"/>
    </row>
    <row r="957" spans="21:24" x14ac:dyDescent="0.2">
      <c r="U957" s="205"/>
      <c r="V957" s="205"/>
      <c r="W957" s="205"/>
      <c r="X957" s="205"/>
    </row>
    <row r="958" spans="21:24" x14ac:dyDescent="0.2">
      <c r="U958" s="205"/>
      <c r="V958" s="205"/>
      <c r="W958" s="205"/>
      <c r="X958" s="205"/>
    </row>
    <row r="959" spans="21:24" x14ac:dyDescent="0.2">
      <c r="U959" s="205"/>
      <c r="V959" s="205"/>
      <c r="W959" s="205"/>
      <c r="X959" s="205"/>
    </row>
    <row r="960" spans="21:24" x14ac:dyDescent="0.2">
      <c r="U960" s="205"/>
      <c r="V960" s="205"/>
      <c r="W960" s="205"/>
      <c r="X960" s="205"/>
    </row>
    <row r="961" spans="21:24" x14ac:dyDescent="0.2">
      <c r="U961" s="205"/>
      <c r="V961" s="205"/>
      <c r="W961" s="205"/>
      <c r="X961" s="205"/>
    </row>
    <row r="962" spans="21:24" x14ac:dyDescent="0.2">
      <c r="U962" s="205"/>
      <c r="V962" s="205"/>
      <c r="W962" s="205"/>
      <c r="X962" s="205"/>
    </row>
    <row r="963" spans="21:24" x14ac:dyDescent="0.2">
      <c r="U963" s="205"/>
      <c r="V963" s="205"/>
      <c r="W963" s="205"/>
      <c r="X963" s="205"/>
    </row>
    <row r="964" spans="21:24" x14ac:dyDescent="0.2">
      <c r="U964" s="205"/>
      <c r="V964" s="205"/>
      <c r="W964" s="205"/>
      <c r="X964" s="205"/>
    </row>
    <row r="965" spans="21:24" x14ac:dyDescent="0.2">
      <c r="U965" s="205"/>
      <c r="V965" s="205"/>
      <c r="W965" s="205"/>
      <c r="X965" s="205"/>
    </row>
    <row r="966" spans="21:24" x14ac:dyDescent="0.2">
      <c r="U966" s="205"/>
      <c r="V966" s="205"/>
      <c r="W966" s="205"/>
      <c r="X966" s="205"/>
    </row>
    <row r="967" spans="21:24" x14ac:dyDescent="0.2">
      <c r="U967" s="205"/>
      <c r="V967" s="205"/>
      <c r="W967" s="205"/>
      <c r="X967" s="205"/>
    </row>
    <row r="968" spans="21:24" x14ac:dyDescent="0.2">
      <c r="U968" s="205"/>
      <c r="V968" s="205"/>
      <c r="W968" s="205"/>
      <c r="X968" s="205"/>
    </row>
    <row r="969" spans="21:24" x14ac:dyDescent="0.2">
      <c r="U969" s="205"/>
      <c r="V969" s="205"/>
      <c r="W969" s="205"/>
      <c r="X969" s="205"/>
    </row>
    <row r="970" spans="21:24" x14ac:dyDescent="0.2">
      <c r="U970" s="205"/>
      <c r="V970" s="205"/>
      <c r="W970" s="205"/>
      <c r="X970" s="205"/>
    </row>
    <row r="971" spans="21:24" x14ac:dyDescent="0.2">
      <c r="U971" s="205"/>
      <c r="V971" s="205"/>
      <c r="W971" s="205"/>
      <c r="X971" s="205"/>
    </row>
    <row r="972" spans="21:24" x14ac:dyDescent="0.2">
      <c r="U972" s="205"/>
      <c r="V972" s="205"/>
      <c r="W972" s="205"/>
      <c r="X972" s="205"/>
    </row>
    <row r="973" spans="21:24" x14ac:dyDescent="0.2">
      <c r="U973" s="205"/>
      <c r="V973" s="205"/>
      <c r="W973" s="205"/>
      <c r="X973" s="205"/>
    </row>
    <row r="974" spans="21:24" x14ac:dyDescent="0.2">
      <c r="U974" s="205"/>
      <c r="V974" s="205"/>
      <c r="W974" s="205"/>
      <c r="X974" s="205"/>
    </row>
    <row r="975" spans="21:24" x14ac:dyDescent="0.2">
      <c r="U975" s="205"/>
      <c r="V975" s="205"/>
      <c r="W975" s="205"/>
      <c r="X975" s="205"/>
    </row>
    <row r="976" spans="21:24" x14ac:dyDescent="0.2">
      <c r="U976" s="205"/>
      <c r="V976" s="205"/>
      <c r="W976" s="205"/>
      <c r="X976" s="205"/>
    </row>
    <row r="977" spans="21:24" x14ac:dyDescent="0.2">
      <c r="U977" s="205"/>
      <c r="V977" s="205"/>
      <c r="W977" s="205"/>
      <c r="X977" s="205"/>
    </row>
    <row r="978" spans="21:24" x14ac:dyDescent="0.2">
      <c r="U978" s="205"/>
      <c r="V978" s="205"/>
      <c r="W978" s="205"/>
      <c r="X978" s="205"/>
    </row>
    <row r="979" spans="21:24" x14ac:dyDescent="0.2">
      <c r="U979" s="205"/>
      <c r="V979" s="205"/>
      <c r="W979" s="205"/>
      <c r="X979" s="205"/>
    </row>
    <row r="980" spans="21:24" x14ac:dyDescent="0.2">
      <c r="U980" s="205"/>
      <c r="V980" s="205"/>
      <c r="W980" s="205"/>
      <c r="X980" s="205"/>
    </row>
    <row r="981" spans="21:24" x14ac:dyDescent="0.2">
      <c r="U981" s="205"/>
      <c r="V981" s="205"/>
      <c r="W981" s="205"/>
      <c r="X981" s="205"/>
    </row>
    <row r="982" spans="21:24" x14ac:dyDescent="0.2">
      <c r="U982" s="205"/>
      <c r="V982" s="205"/>
      <c r="W982" s="205"/>
      <c r="X982" s="205"/>
    </row>
    <row r="983" spans="21:24" x14ac:dyDescent="0.2">
      <c r="U983" s="205"/>
      <c r="V983" s="205"/>
      <c r="W983" s="205"/>
      <c r="X983" s="205"/>
    </row>
    <row r="984" spans="21:24" x14ac:dyDescent="0.2">
      <c r="U984" s="205"/>
      <c r="V984" s="205"/>
      <c r="W984" s="205"/>
      <c r="X984" s="205"/>
    </row>
    <row r="985" spans="21:24" x14ac:dyDescent="0.2">
      <c r="U985" s="205"/>
      <c r="V985" s="205"/>
      <c r="W985" s="205"/>
      <c r="X985" s="205"/>
    </row>
    <row r="986" spans="21:24" x14ac:dyDescent="0.2">
      <c r="U986" s="205"/>
      <c r="V986" s="205"/>
      <c r="W986" s="205"/>
      <c r="X986" s="205"/>
    </row>
    <row r="987" spans="21:24" x14ac:dyDescent="0.2">
      <c r="U987" s="205"/>
      <c r="V987" s="205"/>
      <c r="W987" s="205"/>
      <c r="X987" s="205"/>
    </row>
    <row r="988" spans="21:24" x14ac:dyDescent="0.2">
      <c r="U988" s="205"/>
      <c r="V988" s="205"/>
      <c r="W988" s="205"/>
      <c r="X988" s="205"/>
    </row>
    <row r="989" spans="21:24" x14ac:dyDescent="0.2">
      <c r="U989" s="205"/>
      <c r="V989" s="205"/>
      <c r="W989" s="205"/>
      <c r="X989" s="205"/>
    </row>
    <row r="990" spans="21:24" x14ac:dyDescent="0.2">
      <c r="U990" s="205"/>
      <c r="V990" s="205"/>
      <c r="W990" s="205"/>
      <c r="X990" s="205"/>
    </row>
    <row r="991" spans="21:24" x14ac:dyDescent="0.2">
      <c r="U991" s="205"/>
      <c r="V991" s="205"/>
      <c r="W991" s="205"/>
      <c r="X991" s="205"/>
    </row>
    <row r="992" spans="21:24" x14ac:dyDescent="0.2">
      <c r="U992" s="205"/>
      <c r="V992" s="205"/>
      <c r="W992" s="205"/>
      <c r="X992" s="205"/>
    </row>
    <row r="993" spans="21:24" x14ac:dyDescent="0.2">
      <c r="U993" s="205"/>
      <c r="V993" s="205"/>
      <c r="W993" s="205"/>
      <c r="X993" s="205"/>
    </row>
    <row r="994" spans="21:24" x14ac:dyDescent="0.2">
      <c r="U994" s="205"/>
      <c r="V994" s="205"/>
      <c r="W994" s="205"/>
      <c r="X994" s="205"/>
    </row>
    <row r="995" spans="21:24" x14ac:dyDescent="0.2">
      <c r="U995" s="205"/>
      <c r="V995" s="205"/>
      <c r="W995" s="205"/>
      <c r="X995" s="205"/>
    </row>
    <row r="996" spans="21:24" x14ac:dyDescent="0.2">
      <c r="U996" s="205"/>
      <c r="V996" s="205"/>
      <c r="W996" s="205"/>
      <c r="X996" s="205"/>
    </row>
    <row r="997" spans="21:24" x14ac:dyDescent="0.2">
      <c r="U997" s="205"/>
      <c r="V997" s="205"/>
      <c r="W997" s="205"/>
      <c r="X997" s="205"/>
    </row>
    <row r="998" spans="21:24" x14ac:dyDescent="0.2">
      <c r="U998" s="205"/>
      <c r="V998" s="205"/>
      <c r="W998" s="205"/>
      <c r="X998" s="205"/>
    </row>
    <row r="999" spans="21:24" x14ac:dyDescent="0.2">
      <c r="U999" s="205"/>
      <c r="V999" s="205"/>
      <c r="W999" s="205"/>
      <c r="X999" s="205"/>
    </row>
    <row r="1000" spans="21:24" x14ac:dyDescent="0.2">
      <c r="U1000" s="205"/>
      <c r="V1000" s="205"/>
      <c r="W1000" s="205"/>
      <c r="X1000" s="205"/>
    </row>
    <row r="1001" spans="21:24" x14ac:dyDescent="0.2">
      <c r="U1001" s="205"/>
      <c r="V1001" s="205"/>
      <c r="W1001" s="205"/>
      <c r="X1001" s="205"/>
    </row>
    <row r="1002" spans="21:24" x14ac:dyDescent="0.2">
      <c r="U1002" s="205"/>
      <c r="V1002" s="205"/>
      <c r="W1002" s="205"/>
      <c r="X1002" s="205"/>
    </row>
    <row r="1003" spans="21:24" x14ac:dyDescent="0.2">
      <c r="U1003" s="205"/>
      <c r="V1003" s="205"/>
      <c r="W1003" s="205"/>
      <c r="X1003" s="205"/>
    </row>
    <row r="1004" spans="21:24" x14ac:dyDescent="0.2">
      <c r="U1004" s="205"/>
      <c r="V1004" s="205"/>
      <c r="W1004" s="205"/>
      <c r="X1004" s="205"/>
    </row>
    <row r="1005" spans="21:24" x14ac:dyDescent="0.2">
      <c r="U1005" s="205"/>
      <c r="V1005" s="205"/>
      <c r="W1005" s="205"/>
      <c r="X1005" s="205"/>
    </row>
    <row r="1006" spans="21:24" x14ac:dyDescent="0.2">
      <c r="U1006" s="205"/>
      <c r="V1006" s="205"/>
      <c r="W1006" s="205"/>
      <c r="X1006" s="205"/>
    </row>
    <row r="1007" spans="21:24" x14ac:dyDescent="0.2">
      <c r="U1007" s="205"/>
      <c r="V1007" s="205"/>
      <c r="W1007" s="205"/>
      <c r="X1007" s="205"/>
    </row>
    <row r="1008" spans="21:24" x14ac:dyDescent="0.2">
      <c r="U1008" s="205"/>
      <c r="V1008" s="205"/>
      <c r="W1008" s="205"/>
      <c r="X1008" s="205"/>
    </row>
    <row r="1009" spans="21:24" x14ac:dyDescent="0.2">
      <c r="U1009" s="205"/>
      <c r="V1009" s="205"/>
      <c r="W1009" s="205"/>
      <c r="X1009" s="205"/>
    </row>
    <row r="1010" spans="21:24" x14ac:dyDescent="0.2">
      <c r="U1010" s="205"/>
      <c r="V1010" s="205"/>
      <c r="W1010" s="205"/>
      <c r="X1010" s="205"/>
    </row>
    <row r="1011" spans="21:24" x14ac:dyDescent="0.2">
      <c r="U1011" s="205"/>
      <c r="V1011" s="205"/>
      <c r="W1011" s="205"/>
      <c r="X1011" s="205"/>
    </row>
    <row r="1012" spans="21:24" x14ac:dyDescent="0.2">
      <c r="U1012" s="205"/>
      <c r="V1012" s="205"/>
      <c r="W1012" s="205"/>
      <c r="X1012" s="205"/>
    </row>
    <row r="1013" spans="21:24" x14ac:dyDescent="0.2">
      <c r="U1013" s="205"/>
      <c r="V1013" s="205"/>
      <c r="W1013" s="205"/>
      <c r="X1013" s="205"/>
    </row>
    <row r="1014" spans="21:24" x14ac:dyDescent="0.2">
      <c r="U1014" s="205"/>
      <c r="V1014" s="205"/>
      <c r="W1014" s="205"/>
      <c r="X1014" s="205"/>
    </row>
    <row r="1015" spans="21:24" x14ac:dyDescent="0.2">
      <c r="U1015" s="205"/>
      <c r="V1015" s="205"/>
      <c r="W1015" s="205"/>
      <c r="X1015" s="205"/>
    </row>
    <row r="1016" spans="21:24" x14ac:dyDescent="0.2">
      <c r="U1016" s="205"/>
      <c r="V1016" s="205"/>
      <c r="W1016" s="205"/>
      <c r="X1016" s="205"/>
    </row>
    <row r="1017" spans="21:24" x14ac:dyDescent="0.2">
      <c r="U1017" s="205"/>
      <c r="V1017" s="205"/>
      <c r="W1017" s="205"/>
      <c r="X1017" s="205"/>
    </row>
    <row r="1018" spans="21:24" x14ac:dyDescent="0.2">
      <c r="U1018" s="205"/>
      <c r="V1018" s="205"/>
      <c r="W1018" s="205"/>
      <c r="X1018" s="205"/>
    </row>
    <row r="1019" spans="21:24" x14ac:dyDescent="0.2">
      <c r="U1019" s="205"/>
      <c r="V1019" s="205"/>
      <c r="W1019" s="205"/>
      <c r="X1019" s="205"/>
    </row>
    <row r="1020" spans="21:24" x14ac:dyDescent="0.2">
      <c r="U1020" s="205"/>
      <c r="V1020" s="205"/>
      <c r="W1020" s="205"/>
      <c r="X1020" s="205"/>
    </row>
    <row r="1021" spans="21:24" x14ac:dyDescent="0.2">
      <c r="U1021" s="205"/>
      <c r="V1021" s="205"/>
      <c r="W1021" s="205"/>
      <c r="X1021" s="205"/>
    </row>
    <row r="1022" spans="21:24" x14ac:dyDescent="0.2">
      <c r="U1022" s="205"/>
      <c r="V1022" s="205"/>
      <c r="W1022" s="205"/>
      <c r="X1022" s="205"/>
    </row>
    <row r="1023" spans="21:24" x14ac:dyDescent="0.2">
      <c r="U1023" s="205"/>
      <c r="V1023" s="205"/>
      <c r="W1023" s="205"/>
      <c r="X1023" s="205"/>
    </row>
    <row r="1024" spans="21:24" x14ac:dyDescent="0.2">
      <c r="U1024" s="205"/>
      <c r="V1024" s="205"/>
      <c r="W1024" s="205"/>
      <c r="X1024" s="205"/>
    </row>
    <row r="1025" spans="21:24" x14ac:dyDescent="0.2">
      <c r="U1025" s="205"/>
      <c r="V1025" s="205"/>
      <c r="W1025" s="205"/>
      <c r="X1025" s="205"/>
    </row>
    <row r="1026" spans="21:24" x14ac:dyDescent="0.2">
      <c r="U1026" s="205"/>
      <c r="V1026" s="205"/>
      <c r="W1026" s="205"/>
      <c r="X1026" s="205"/>
    </row>
    <row r="1027" spans="21:24" x14ac:dyDescent="0.2">
      <c r="U1027" s="205"/>
      <c r="V1027" s="205"/>
      <c r="W1027" s="205"/>
      <c r="X1027" s="205"/>
    </row>
    <row r="1028" spans="21:24" x14ac:dyDescent="0.2">
      <c r="U1028" s="205"/>
      <c r="V1028" s="205"/>
      <c r="W1028" s="205"/>
      <c r="X1028" s="205"/>
    </row>
    <row r="1029" spans="21:24" x14ac:dyDescent="0.2">
      <c r="U1029" s="205"/>
      <c r="V1029" s="205"/>
      <c r="W1029" s="205"/>
      <c r="X1029" s="205"/>
    </row>
    <row r="1030" spans="21:24" x14ac:dyDescent="0.2">
      <c r="U1030" s="205"/>
      <c r="V1030" s="205"/>
      <c r="W1030" s="205"/>
      <c r="X1030" s="205"/>
    </row>
    <row r="1031" spans="21:24" x14ac:dyDescent="0.2">
      <c r="U1031" s="205"/>
      <c r="V1031" s="205"/>
      <c r="W1031" s="205"/>
      <c r="X1031" s="205"/>
    </row>
    <row r="1032" spans="21:24" x14ac:dyDescent="0.2">
      <c r="U1032" s="205"/>
      <c r="V1032" s="205"/>
      <c r="W1032" s="205"/>
      <c r="X1032" s="205"/>
    </row>
    <row r="1033" spans="21:24" x14ac:dyDescent="0.2">
      <c r="U1033" s="205"/>
      <c r="V1033" s="205"/>
      <c r="W1033" s="205"/>
      <c r="X1033" s="205"/>
    </row>
    <row r="1034" spans="21:24" x14ac:dyDescent="0.2">
      <c r="U1034" s="205"/>
      <c r="V1034" s="205"/>
      <c r="W1034" s="205"/>
      <c r="X1034" s="205"/>
    </row>
    <row r="1035" spans="21:24" x14ac:dyDescent="0.2">
      <c r="U1035" s="205"/>
      <c r="V1035" s="205"/>
      <c r="W1035" s="205"/>
      <c r="X1035" s="205"/>
    </row>
    <row r="1036" spans="21:24" x14ac:dyDescent="0.2">
      <c r="U1036" s="205"/>
      <c r="V1036" s="205"/>
      <c r="W1036" s="205"/>
      <c r="X1036" s="205"/>
    </row>
    <row r="1037" spans="21:24" x14ac:dyDescent="0.2">
      <c r="U1037" s="205"/>
      <c r="V1037" s="205"/>
      <c r="W1037" s="205"/>
      <c r="X1037" s="205"/>
    </row>
    <row r="1038" spans="21:24" x14ac:dyDescent="0.2">
      <c r="U1038" s="205"/>
      <c r="V1038" s="205"/>
      <c r="W1038" s="205"/>
      <c r="X1038" s="205"/>
    </row>
    <row r="1039" spans="21:24" x14ac:dyDescent="0.2">
      <c r="U1039" s="205"/>
      <c r="V1039" s="205"/>
      <c r="W1039" s="205"/>
      <c r="X1039" s="205"/>
    </row>
    <row r="1040" spans="21:24" x14ac:dyDescent="0.2">
      <c r="U1040" s="205"/>
      <c r="V1040" s="205"/>
      <c r="W1040" s="205"/>
      <c r="X1040" s="205"/>
    </row>
    <row r="1041" spans="21:24" x14ac:dyDescent="0.2">
      <c r="U1041" s="205"/>
      <c r="V1041" s="205"/>
      <c r="W1041" s="205"/>
      <c r="X1041" s="205"/>
    </row>
    <row r="1042" spans="21:24" x14ac:dyDescent="0.2">
      <c r="U1042" s="205"/>
      <c r="V1042" s="205"/>
      <c r="W1042" s="205"/>
      <c r="X1042" s="205"/>
    </row>
    <row r="1043" spans="21:24" x14ac:dyDescent="0.2">
      <c r="U1043" s="205"/>
      <c r="V1043" s="205"/>
      <c r="W1043" s="205"/>
      <c r="X1043" s="205"/>
    </row>
    <row r="1044" spans="21:24" x14ac:dyDescent="0.2">
      <c r="U1044" s="205"/>
      <c r="V1044" s="205"/>
      <c r="W1044" s="205"/>
      <c r="X1044" s="205"/>
    </row>
    <row r="1045" spans="21:24" x14ac:dyDescent="0.2">
      <c r="U1045" s="205"/>
      <c r="V1045" s="205"/>
      <c r="W1045" s="205"/>
      <c r="X1045" s="205"/>
    </row>
    <row r="1046" spans="21:24" x14ac:dyDescent="0.2">
      <c r="U1046" s="205"/>
      <c r="V1046" s="205"/>
      <c r="W1046" s="205"/>
      <c r="X1046" s="205"/>
    </row>
    <row r="1047" spans="21:24" x14ac:dyDescent="0.2">
      <c r="U1047" s="205"/>
      <c r="V1047" s="205"/>
      <c r="W1047" s="205"/>
      <c r="X1047" s="205"/>
    </row>
    <row r="1048" spans="21:24" x14ac:dyDescent="0.2">
      <c r="U1048" s="205"/>
      <c r="V1048" s="205"/>
      <c r="W1048" s="205"/>
      <c r="X1048" s="205"/>
    </row>
    <row r="1049" spans="21:24" x14ac:dyDescent="0.2">
      <c r="U1049" s="205"/>
      <c r="V1049" s="205"/>
      <c r="W1049" s="205"/>
      <c r="X1049" s="205"/>
    </row>
    <row r="1050" spans="21:24" x14ac:dyDescent="0.2">
      <c r="U1050" s="205"/>
      <c r="V1050" s="205"/>
      <c r="W1050" s="205"/>
      <c r="X1050" s="205"/>
    </row>
    <row r="1051" spans="21:24" x14ac:dyDescent="0.2">
      <c r="U1051" s="205"/>
      <c r="V1051" s="205"/>
      <c r="W1051" s="205"/>
      <c r="X1051" s="205"/>
    </row>
    <row r="1052" spans="21:24" x14ac:dyDescent="0.2">
      <c r="U1052" s="205"/>
      <c r="V1052" s="205"/>
      <c r="W1052" s="205"/>
      <c r="X1052" s="205"/>
    </row>
    <row r="1053" spans="21:24" x14ac:dyDescent="0.2">
      <c r="U1053" s="205"/>
      <c r="V1053" s="205"/>
      <c r="W1053" s="205"/>
      <c r="X1053" s="205"/>
    </row>
    <row r="1054" spans="21:24" x14ac:dyDescent="0.2">
      <c r="U1054" s="205"/>
      <c r="V1054" s="205"/>
      <c r="W1054" s="205"/>
      <c r="X1054" s="205"/>
    </row>
    <row r="1055" spans="21:24" x14ac:dyDescent="0.2">
      <c r="U1055" s="205"/>
      <c r="V1055" s="205"/>
      <c r="W1055" s="205"/>
      <c r="X1055" s="205"/>
    </row>
    <row r="1056" spans="21:24" x14ac:dyDescent="0.2">
      <c r="U1056" s="205"/>
      <c r="V1056" s="205"/>
      <c r="W1056" s="205"/>
      <c r="X1056" s="205"/>
    </row>
    <row r="1057" spans="21:24" x14ac:dyDescent="0.2">
      <c r="U1057" s="205"/>
      <c r="V1057" s="205"/>
      <c r="W1057" s="205"/>
      <c r="X1057" s="205"/>
    </row>
    <row r="1058" spans="21:24" x14ac:dyDescent="0.2">
      <c r="U1058" s="205"/>
      <c r="V1058" s="205"/>
      <c r="W1058" s="205"/>
      <c r="X1058" s="205"/>
    </row>
    <row r="1059" spans="21:24" x14ac:dyDescent="0.2">
      <c r="U1059" s="205"/>
      <c r="V1059" s="205"/>
      <c r="W1059" s="205"/>
      <c r="X1059" s="205"/>
    </row>
    <row r="1060" spans="21:24" x14ac:dyDescent="0.2">
      <c r="U1060" s="205"/>
      <c r="V1060" s="205"/>
      <c r="W1060" s="205"/>
      <c r="X1060" s="205"/>
    </row>
    <row r="1061" spans="21:24" x14ac:dyDescent="0.2">
      <c r="U1061" s="205"/>
      <c r="V1061" s="205"/>
      <c r="W1061" s="205"/>
      <c r="X1061" s="205"/>
    </row>
    <row r="1062" spans="21:24" x14ac:dyDescent="0.2">
      <c r="U1062" s="205"/>
      <c r="V1062" s="205"/>
      <c r="W1062" s="205"/>
      <c r="X1062" s="205"/>
    </row>
    <row r="1063" spans="21:24" x14ac:dyDescent="0.2">
      <c r="U1063" s="205"/>
      <c r="V1063" s="205"/>
      <c r="W1063" s="205"/>
      <c r="X1063" s="205"/>
    </row>
    <row r="1064" spans="21:24" x14ac:dyDescent="0.2">
      <c r="U1064" s="205"/>
      <c r="V1064" s="205"/>
      <c r="W1064" s="205"/>
      <c r="X1064" s="205"/>
    </row>
    <row r="1065" spans="21:24" x14ac:dyDescent="0.2">
      <c r="U1065" s="205"/>
      <c r="V1065" s="205"/>
      <c r="W1065" s="205"/>
      <c r="X1065" s="205"/>
    </row>
    <row r="1066" spans="21:24" x14ac:dyDescent="0.2">
      <c r="U1066" s="205"/>
      <c r="V1066" s="205"/>
      <c r="W1066" s="205"/>
      <c r="X1066" s="205"/>
    </row>
    <row r="1067" spans="21:24" x14ac:dyDescent="0.2">
      <c r="U1067" s="205"/>
      <c r="V1067" s="205"/>
      <c r="W1067" s="205"/>
      <c r="X1067" s="205"/>
    </row>
    <row r="1068" spans="21:24" x14ac:dyDescent="0.2">
      <c r="U1068" s="205"/>
      <c r="V1068" s="205"/>
      <c r="W1068" s="205"/>
      <c r="X1068" s="205"/>
    </row>
    <row r="1069" spans="21:24" x14ac:dyDescent="0.2">
      <c r="U1069" s="205"/>
      <c r="V1069" s="205"/>
      <c r="W1069" s="205"/>
      <c r="X1069" s="205"/>
    </row>
    <row r="1070" spans="21:24" x14ac:dyDescent="0.2">
      <c r="U1070" s="205"/>
      <c r="V1070" s="205"/>
      <c r="W1070" s="205"/>
      <c r="X1070" s="205"/>
    </row>
    <row r="1071" spans="21:24" x14ac:dyDescent="0.2">
      <c r="U1071" s="205"/>
      <c r="V1071" s="205"/>
      <c r="W1071" s="205"/>
      <c r="X1071" s="205"/>
    </row>
    <row r="1072" spans="21:24" x14ac:dyDescent="0.2">
      <c r="U1072" s="205"/>
      <c r="V1072" s="205"/>
      <c r="W1072" s="205"/>
      <c r="X1072" s="205"/>
    </row>
    <row r="1073" spans="21:24" x14ac:dyDescent="0.2">
      <c r="U1073" s="205"/>
      <c r="V1073" s="205"/>
      <c r="W1073" s="205"/>
      <c r="X1073" s="205"/>
    </row>
    <row r="1074" spans="21:24" x14ac:dyDescent="0.2">
      <c r="U1074" s="205"/>
      <c r="V1074" s="205"/>
      <c r="W1074" s="205"/>
      <c r="X1074" s="205"/>
    </row>
    <row r="1075" spans="21:24" x14ac:dyDescent="0.2">
      <c r="U1075" s="205"/>
      <c r="V1075" s="205"/>
      <c r="W1075" s="205"/>
      <c r="X1075" s="205"/>
    </row>
    <row r="1076" spans="21:24" x14ac:dyDescent="0.2">
      <c r="U1076" s="205"/>
      <c r="V1076" s="205"/>
      <c r="W1076" s="205"/>
      <c r="X1076" s="205"/>
    </row>
    <row r="1077" spans="21:24" x14ac:dyDescent="0.2">
      <c r="U1077" s="205"/>
      <c r="V1077" s="205"/>
      <c r="W1077" s="205"/>
      <c r="X1077" s="205"/>
    </row>
    <row r="1078" spans="21:24" x14ac:dyDescent="0.2">
      <c r="U1078" s="205"/>
      <c r="V1078" s="205"/>
      <c r="W1078" s="205"/>
      <c r="X1078" s="205"/>
    </row>
    <row r="1079" spans="21:24" x14ac:dyDescent="0.2">
      <c r="U1079" s="205"/>
      <c r="V1079" s="205"/>
      <c r="W1079" s="205"/>
      <c r="X1079" s="205"/>
    </row>
    <row r="1080" spans="21:24" x14ac:dyDescent="0.2">
      <c r="U1080" s="205"/>
      <c r="V1080" s="205"/>
      <c r="W1080" s="205"/>
      <c r="X1080" s="205"/>
    </row>
    <row r="1081" spans="21:24" x14ac:dyDescent="0.2">
      <c r="U1081" s="205"/>
      <c r="V1081" s="205"/>
      <c r="W1081" s="205"/>
      <c r="X1081" s="205"/>
    </row>
    <row r="1082" spans="21:24" x14ac:dyDescent="0.2">
      <c r="U1082" s="205"/>
      <c r="V1082" s="205"/>
      <c r="W1082" s="205"/>
      <c r="X1082" s="205"/>
    </row>
    <row r="1083" spans="21:24" x14ac:dyDescent="0.2">
      <c r="U1083" s="205"/>
      <c r="V1083" s="205"/>
      <c r="W1083" s="205"/>
      <c r="X1083" s="205"/>
    </row>
    <row r="1084" spans="21:24" x14ac:dyDescent="0.2">
      <c r="U1084" s="205"/>
      <c r="V1084" s="205"/>
      <c r="W1084" s="205"/>
      <c r="X1084" s="205"/>
    </row>
    <row r="1085" spans="21:24" x14ac:dyDescent="0.2">
      <c r="U1085" s="205"/>
      <c r="V1085" s="205"/>
      <c r="W1085" s="205"/>
      <c r="X1085" s="205"/>
    </row>
    <row r="1086" spans="21:24" x14ac:dyDescent="0.2">
      <c r="U1086" s="205"/>
      <c r="V1086" s="205"/>
      <c r="W1086" s="205"/>
      <c r="X1086" s="205"/>
    </row>
    <row r="1087" spans="21:24" x14ac:dyDescent="0.2">
      <c r="U1087" s="205"/>
      <c r="V1087" s="205"/>
      <c r="W1087" s="205"/>
      <c r="X1087" s="205"/>
    </row>
    <row r="1088" spans="21:24" x14ac:dyDescent="0.2">
      <c r="U1088" s="205"/>
      <c r="V1088" s="205"/>
      <c r="W1088" s="205"/>
      <c r="X1088" s="205"/>
    </row>
    <row r="1089" spans="21:24" x14ac:dyDescent="0.2">
      <c r="U1089" s="205"/>
      <c r="V1089" s="205"/>
      <c r="W1089" s="205"/>
      <c r="X1089" s="205"/>
    </row>
    <row r="1090" spans="21:24" x14ac:dyDescent="0.2">
      <c r="U1090" s="205"/>
      <c r="V1090" s="205"/>
      <c r="W1090" s="205"/>
      <c r="X1090" s="205"/>
    </row>
    <row r="1091" spans="21:24" x14ac:dyDescent="0.2">
      <c r="U1091" s="205"/>
      <c r="V1091" s="205"/>
      <c r="W1091" s="205"/>
      <c r="X1091" s="205"/>
    </row>
    <row r="1092" spans="21:24" x14ac:dyDescent="0.2">
      <c r="U1092" s="205"/>
      <c r="V1092" s="205"/>
      <c r="W1092" s="205"/>
      <c r="X1092" s="205"/>
    </row>
    <row r="1093" spans="21:24" x14ac:dyDescent="0.2">
      <c r="U1093" s="205"/>
      <c r="V1093" s="205"/>
      <c r="W1093" s="205"/>
      <c r="X1093" s="205"/>
    </row>
    <row r="1094" spans="21:24" x14ac:dyDescent="0.2">
      <c r="U1094" s="205"/>
      <c r="V1094" s="205"/>
      <c r="W1094" s="205"/>
      <c r="X1094" s="205"/>
    </row>
    <row r="1095" spans="21:24" x14ac:dyDescent="0.2">
      <c r="U1095" s="205"/>
      <c r="V1095" s="205"/>
      <c r="W1095" s="205"/>
      <c r="X1095" s="205"/>
    </row>
    <row r="1096" spans="21:24" x14ac:dyDescent="0.2">
      <c r="U1096" s="205"/>
      <c r="V1096" s="205"/>
      <c r="W1096" s="205"/>
      <c r="X1096" s="205"/>
    </row>
    <row r="1097" spans="21:24" x14ac:dyDescent="0.2">
      <c r="U1097" s="205"/>
      <c r="V1097" s="205"/>
      <c r="W1097" s="205"/>
      <c r="X1097" s="205"/>
    </row>
    <row r="1098" spans="21:24" x14ac:dyDescent="0.2">
      <c r="U1098" s="205"/>
      <c r="V1098" s="205"/>
      <c r="W1098" s="205"/>
      <c r="X1098" s="205"/>
    </row>
    <row r="1099" spans="21:24" x14ac:dyDescent="0.2">
      <c r="U1099" s="205"/>
      <c r="V1099" s="205"/>
      <c r="W1099" s="205"/>
      <c r="X1099" s="205"/>
    </row>
    <row r="1100" spans="21:24" x14ac:dyDescent="0.2">
      <c r="U1100" s="205"/>
      <c r="V1100" s="205"/>
      <c r="W1100" s="205"/>
      <c r="X1100" s="205"/>
    </row>
    <row r="1101" spans="21:24" x14ac:dyDescent="0.2">
      <c r="U1101" s="205"/>
      <c r="V1101" s="205"/>
      <c r="W1101" s="205"/>
      <c r="X1101" s="205"/>
    </row>
    <row r="1102" spans="21:24" x14ac:dyDescent="0.2">
      <c r="U1102" s="205"/>
      <c r="V1102" s="205"/>
      <c r="W1102" s="205"/>
      <c r="X1102" s="205"/>
    </row>
    <row r="1103" spans="21:24" x14ac:dyDescent="0.2">
      <c r="U1103" s="205"/>
      <c r="V1103" s="205"/>
      <c r="W1103" s="205"/>
      <c r="X1103" s="205"/>
    </row>
    <row r="1104" spans="21:24" x14ac:dyDescent="0.2">
      <c r="U1104" s="205"/>
      <c r="V1104" s="205"/>
      <c r="W1104" s="205"/>
      <c r="X1104" s="205"/>
    </row>
    <row r="1105" spans="21:24" x14ac:dyDescent="0.2">
      <c r="U1105" s="205"/>
      <c r="V1105" s="205"/>
      <c r="W1105" s="205"/>
      <c r="X1105" s="205"/>
    </row>
    <row r="1106" spans="21:24" x14ac:dyDescent="0.2">
      <c r="U1106" s="205"/>
      <c r="V1106" s="205"/>
      <c r="W1106" s="205"/>
      <c r="X1106" s="205"/>
    </row>
    <row r="1107" spans="21:24" x14ac:dyDescent="0.2">
      <c r="U1107" s="205"/>
      <c r="V1107" s="205"/>
      <c r="W1107" s="205"/>
      <c r="X1107" s="205"/>
    </row>
    <row r="1108" spans="21:24" x14ac:dyDescent="0.2">
      <c r="U1108" s="205"/>
      <c r="V1108" s="205"/>
      <c r="W1108" s="205"/>
      <c r="X1108" s="205"/>
    </row>
    <row r="1109" spans="21:24" x14ac:dyDescent="0.2">
      <c r="U1109" s="205"/>
      <c r="V1109" s="205"/>
      <c r="W1109" s="205"/>
      <c r="X1109" s="205"/>
    </row>
    <row r="1110" spans="21:24" x14ac:dyDescent="0.2">
      <c r="U1110" s="205"/>
      <c r="V1110" s="205"/>
      <c r="W1110" s="205"/>
      <c r="X1110" s="205"/>
    </row>
    <row r="1111" spans="21:24" x14ac:dyDescent="0.2">
      <c r="U1111" s="205"/>
      <c r="V1111" s="205"/>
      <c r="W1111" s="205"/>
      <c r="X1111" s="205"/>
    </row>
    <row r="1112" spans="21:24" x14ac:dyDescent="0.2">
      <c r="U1112" s="205"/>
      <c r="V1112" s="205"/>
      <c r="W1112" s="205"/>
      <c r="X1112" s="205"/>
    </row>
    <row r="1113" spans="21:24" x14ac:dyDescent="0.2">
      <c r="U1113" s="205"/>
      <c r="V1113" s="205"/>
      <c r="W1113" s="205"/>
      <c r="X1113" s="205"/>
    </row>
    <row r="1114" spans="21:24" x14ac:dyDescent="0.2">
      <c r="U1114" s="205"/>
      <c r="V1114" s="205"/>
      <c r="W1114" s="205"/>
      <c r="X1114" s="205"/>
    </row>
    <row r="1115" spans="21:24" x14ac:dyDescent="0.2">
      <c r="U1115" s="205"/>
      <c r="V1115" s="205"/>
      <c r="W1115" s="205"/>
      <c r="X1115" s="205"/>
    </row>
    <row r="1116" spans="21:24" x14ac:dyDescent="0.2">
      <c r="U1116" s="205"/>
      <c r="V1116" s="205"/>
      <c r="W1116" s="205"/>
      <c r="X1116" s="205"/>
    </row>
    <row r="1117" spans="21:24" x14ac:dyDescent="0.2">
      <c r="U1117" s="205"/>
      <c r="V1117" s="205"/>
      <c r="W1117" s="205"/>
      <c r="X1117" s="205"/>
    </row>
    <row r="1118" spans="21:24" x14ac:dyDescent="0.2">
      <c r="U1118" s="205"/>
      <c r="V1118" s="205"/>
      <c r="W1118" s="205"/>
      <c r="X1118" s="205"/>
    </row>
    <row r="1119" spans="21:24" x14ac:dyDescent="0.2">
      <c r="U1119" s="205"/>
      <c r="V1119" s="205"/>
      <c r="W1119" s="205"/>
      <c r="X1119" s="205"/>
    </row>
    <row r="1120" spans="21:24" x14ac:dyDescent="0.2">
      <c r="U1120" s="205"/>
      <c r="V1120" s="205"/>
      <c r="W1120" s="205"/>
      <c r="X1120" s="205"/>
    </row>
    <row r="1121" spans="21:24" x14ac:dyDescent="0.2">
      <c r="U1121" s="205"/>
      <c r="V1121" s="205"/>
      <c r="W1121" s="205"/>
      <c r="X1121" s="205"/>
    </row>
    <row r="1122" spans="21:24" x14ac:dyDescent="0.2">
      <c r="U1122" s="205"/>
      <c r="V1122" s="205"/>
      <c r="W1122" s="205"/>
      <c r="X1122" s="205"/>
    </row>
    <row r="1123" spans="21:24" x14ac:dyDescent="0.2">
      <c r="U1123" s="205"/>
      <c r="V1123" s="205"/>
      <c r="W1123" s="205"/>
      <c r="X1123" s="205"/>
    </row>
    <row r="1124" spans="21:24" x14ac:dyDescent="0.2">
      <c r="U1124" s="205"/>
      <c r="V1124" s="205"/>
      <c r="W1124" s="205"/>
      <c r="X1124" s="205"/>
    </row>
    <row r="1125" spans="21:24" x14ac:dyDescent="0.2">
      <c r="U1125" s="205"/>
      <c r="V1125" s="205"/>
      <c r="W1125" s="205"/>
      <c r="X1125" s="205"/>
    </row>
    <row r="1126" spans="21:24" x14ac:dyDescent="0.2">
      <c r="U1126" s="205"/>
      <c r="V1126" s="205"/>
      <c r="W1126" s="205"/>
      <c r="X1126" s="205"/>
    </row>
    <row r="1127" spans="21:24" x14ac:dyDescent="0.2">
      <c r="U1127" s="205"/>
      <c r="V1127" s="205"/>
      <c r="W1127" s="205"/>
      <c r="X1127" s="205"/>
    </row>
    <row r="1128" spans="21:24" x14ac:dyDescent="0.2">
      <c r="U1128" s="205"/>
      <c r="V1128" s="205"/>
      <c r="W1128" s="205"/>
      <c r="X1128" s="205"/>
    </row>
    <row r="1129" spans="21:24" x14ac:dyDescent="0.2">
      <c r="U1129" s="205"/>
      <c r="V1129" s="205"/>
      <c r="W1129" s="205"/>
      <c r="X1129" s="205"/>
    </row>
    <row r="1130" spans="21:24" x14ac:dyDescent="0.2">
      <c r="U1130" s="205"/>
      <c r="V1130" s="205"/>
      <c r="W1130" s="205"/>
      <c r="X1130" s="205"/>
    </row>
    <row r="1131" spans="21:24" x14ac:dyDescent="0.2">
      <c r="U1131" s="205"/>
      <c r="V1131" s="205"/>
      <c r="W1131" s="205"/>
      <c r="X1131" s="205"/>
    </row>
    <row r="1132" spans="21:24" x14ac:dyDescent="0.2">
      <c r="U1132" s="205"/>
      <c r="V1132" s="205"/>
      <c r="W1132" s="205"/>
      <c r="X1132" s="205"/>
    </row>
    <row r="1133" spans="21:24" x14ac:dyDescent="0.2">
      <c r="U1133" s="205"/>
      <c r="V1133" s="205"/>
      <c r="W1133" s="205"/>
      <c r="X1133" s="205"/>
    </row>
    <row r="1134" spans="21:24" x14ac:dyDescent="0.2">
      <c r="U1134" s="205"/>
      <c r="V1134" s="205"/>
      <c r="W1134" s="205"/>
      <c r="X1134" s="205"/>
    </row>
    <row r="1135" spans="21:24" x14ac:dyDescent="0.2">
      <c r="U1135" s="205"/>
      <c r="V1135" s="205"/>
      <c r="W1135" s="205"/>
      <c r="X1135" s="205"/>
    </row>
    <row r="1136" spans="21:24" x14ac:dyDescent="0.2">
      <c r="U1136" s="205"/>
      <c r="V1136" s="205"/>
      <c r="W1136" s="205"/>
      <c r="X1136" s="205"/>
    </row>
    <row r="1137" spans="21:24" x14ac:dyDescent="0.2">
      <c r="U1137" s="205"/>
      <c r="V1137" s="205"/>
      <c r="W1137" s="205"/>
      <c r="X1137" s="205"/>
    </row>
    <row r="1138" spans="21:24" x14ac:dyDescent="0.2">
      <c r="U1138" s="205"/>
      <c r="V1138" s="205"/>
      <c r="W1138" s="205"/>
      <c r="X1138" s="205"/>
    </row>
    <row r="1139" spans="21:24" x14ac:dyDescent="0.2">
      <c r="U1139" s="205"/>
      <c r="V1139" s="205"/>
      <c r="W1139" s="205"/>
      <c r="X1139" s="205"/>
    </row>
    <row r="1140" spans="21:24" x14ac:dyDescent="0.2">
      <c r="U1140" s="205"/>
      <c r="V1140" s="205"/>
      <c r="W1140" s="205"/>
      <c r="X1140" s="205"/>
    </row>
    <row r="1141" spans="21:24" x14ac:dyDescent="0.2">
      <c r="U1141" s="205"/>
      <c r="V1141" s="205"/>
      <c r="W1141" s="205"/>
      <c r="X1141" s="205"/>
    </row>
    <row r="1142" spans="21:24" x14ac:dyDescent="0.2">
      <c r="U1142" s="205"/>
      <c r="V1142" s="205"/>
      <c r="W1142" s="205"/>
      <c r="X1142" s="205"/>
    </row>
    <row r="1143" spans="21:24" x14ac:dyDescent="0.2">
      <c r="U1143" s="205"/>
      <c r="V1143" s="205"/>
      <c r="W1143" s="205"/>
      <c r="X1143" s="205"/>
    </row>
    <row r="1144" spans="21:24" x14ac:dyDescent="0.2">
      <c r="U1144" s="205"/>
      <c r="V1144" s="205"/>
      <c r="W1144" s="205"/>
      <c r="X1144" s="205"/>
    </row>
    <row r="1145" spans="21:24" x14ac:dyDescent="0.2">
      <c r="U1145" s="205"/>
      <c r="V1145" s="205"/>
      <c r="W1145" s="205"/>
      <c r="X1145" s="205"/>
    </row>
    <row r="1146" spans="21:24" x14ac:dyDescent="0.2">
      <c r="U1146" s="205"/>
      <c r="V1146" s="205"/>
      <c r="W1146" s="205"/>
      <c r="X1146" s="205"/>
    </row>
    <row r="1147" spans="21:24" x14ac:dyDescent="0.2">
      <c r="U1147" s="205"/>
      <c r="V1147" s="205"/>
      <c r="W1147" s="205"/>
      <c r="X1147" s="205"/>
    </row>
    <row r="1148" spans="21:24" x14ac:dyDescent="0.2">
      <c r="U1148" s="205"/>
      <c r="V1148" s="205"/>
      <c r="W1148" s="205"/>
      <c r="X1148" s="205"/>
    </row>
    <row r="1149" spans="21:24" x14ac:dyDescent="0.2">
      <c r="U1149" s="205"/>
      <c r="V1149" s="205"/>
      <c r="W1149" s="205"/>
      <c r="X1149" s="205"/>
    </row>
    <row r="1150" spans="21:24" x14ac:dyDescent="0.2">
      <c r="U1150" s="205"/>
      <c r="V1150" s="205"/>
      <c r="W1150" s="205"/>
      <c r="X1150" s="205"/>
    </row>
    <row r="1151" spans="21:24" x14ac:dyDescent="0.2">
      <c r="U1151" s="205"/>
      <c r="V1151" s="205"/>
      <c r="W1151" s="205"/>
      <c r="X1151" s="205"/>
    </row>
    <row r="1152" spans="21:24" x14ac:dyDescent="0.2">
      <c r="U1152" s="205"/>
      <c r="V1152" s="205"/>
      <c r="W1152" s="205"/>
      <c r="X1152" s="205"/>
    </row>
    <row r="1153" spans="21:24" x14ac:dyDescent="0.2">
      <c r="U1153" s="205"/>
      <c r="V1153" s="205"/>
      <c r="W1153" s="205"/>
      <c r="X1153" s="205"/>
    </row>
    <row r="1154" spans="21:24" x14ac:dyDescent="0.2">
      <c r="U1154" s="205"/>
      <c r="V1154" s="205"/>
      <c r="W1154" s="205"/>
      <c r="X1154" s="205"/>
    </row>
    <row r="1155" spans="21:24" x14ac:dyDescent="0.2">
      <c r="U1155" s="205"/>
      <c r="V1155" s="205"/>
      <c r="W1155" s="205"/>
      <c r="X1155" s="205"/>
    </row>
    <row r="1156" spans="21:24" x14ac:dyDescent="0.2">
      <c r="U1156" s="205"/>
      <c r="V1156" s="205"/>
      <c r="W1156" s="205"/>
      <c r="X1156" s="205"/>
    </row>
    <row r="1157" spans="21:24" x14ac:dyDescent="0.2">
      <c r="U1157" s="205"/>
      <c r="V1157" s="205"/>
      <c r="W1157" s="205"/>
      <c r="X1157" s="205"/>
    </row>
    <row r="1158" spans="21:24" x14ac:dyDescent="0.2">
      <c r="U1158" s="205"/>
      <c r="V1158" s="205"/>
      <c r="W1158" s="205"/>
      <c r="X1158" s="205"/>
    </row>
    <row r="1159" spans="21:24" x14ac:dyDescent="0.2">
      <c r="U1159" s="205"/>
      <c r="V1159" s="205"/>
      <c r="W1159" s="205"/>
      <c r="X1159" s="205"/>
    </row>
    <row r="1160" spans="21:24" x14ac:dyDescent="0.2">
      <c r="U1160" s="205"/>
      <c r="V1160" s="205"/>
      <c r="W1160" s="205"/>
      <c r="X1160" s="205"/>
    </row>
    <row r="1161" spans="21:24" x14ac:dyDescent="0.2">
      <c r="U1161" s="205"/>
      <c r="V1161" s="205"/>
      <c r="W1161" s="205"/>
      <c r="X1161" s="205"/>
    </row>
    <row r="1162" spans="21:24" x14ac:dyDescent="0.2">
      <c r="U1162" s="205"/>
      <c r="V1162" s="205"/>
      <c r="W1162" s="205"/>
      <c r="X1162" s="205"/>
    </row>
    <row r="1163" spans="21:24" x14ac:dyDescent="0.2">
      <c r="U1163" s="205"/>
      <c r="V1163" s="205"/>
      <c r="W1163" s="205"/>
      <c r="X1163" s="205"/>
    </row>
    <row r="1164" spans="21:24" x14ac:dyDescent="0.2">
      <c r="U1164" s="205"/>
      <c r="V1164" s="205"/>
      <c r="W1164" s="205"/>
      <c r="X1164" s="205"/>
    </row>
    <row r="1165" spans="21:24" x14ac:dyDescent="0.2">
      <c r="U1165" s="205"/>
      <c r="V1165" s="205"/>
      <c r="W1165" s="205"/>
      <c r="X1165" s="205"/>
    </row>
    <row r="1166" spans="21:24" x14ac:dyDescent="0.2">
      <c r="U1166" s="205"/>
      <c r="V1166" s="205"/>
      <c r="W1166" s="205"/>
      <c r="X1166" s="205"/>
    </row>
    <row r="1167" spans="21:24" x14ac:dyDescent="0.2">
      <c r="U1167" s="205"/>
      <c r="V1167" s="205"/>
      <c r="W1167" s="205"/>
      <c r="X1167" s="205"/>
    </row>
    <row r="1168" spans="21:24" x14ac:dyDescent="0.2">
      <c r="U1168" s="205"/>
      <c r="V1168" s="205"/>
      <c r="W1168" s="205"/>
      <c r="X1168" s="205"/>
    </row>
    <row r="1169" spans="21:24" x14ac:dyDescent="0.2">
      <c r="U1169" s="205"/>
      <c r="V1169" s="205"/>
      <c r="W1169" s="205"/>
      <c r="X1169" s="205"/>
    </row>
    <row r="1170" spans="21:24" x14ac:dyDescent="0.2">
      <c r="U1170" s="205"/>
      <c r="V1170" s="205"/>
      <c r="W1170" s="205"/>
      <c r="X1170" s="205"/>
    </row>
    <row r="1171" spans="21:24" x14ac:dyDescent="0.2">
      <c r="U1171" s="205"/>
      <c r="V1171" s="205"/>
      <c r="W1171" s="205"/>
      <c r="X1171" s="205"/>
    </row>
    <row r="1172" spans="21:24" x14ac:dyDescent="0.2">
      <c r="U1172" s="205"/>
      <c r="V1172" s="205"/>
      <c r="W1172" s="205"/>
      <c r="X1172" s="205"/>
    </row>
    <row r="1173" spans="21:24" x14ac:dyDescent="0.2">
      <c r="U1173" s="205"/>
      <c r="V1173" s="205"/>
      <c r="W1173" s="205"/>
      <c r="X1173" s="205"/>
    </row>
    <row r="1174" spans="21:24" x14ac:dyDescent="0.2">
      <c r="U1174" s="205"/>
      <c r="V1174" s="205"/>
      <c r="W1174" s="205"/>
      <c r="X1174" s="205"/>
    </row>
    <row r="1175" spans="21:24" x14ac:dyDescent="0.2">
      <c r="U1175" s="205"/>
      <c r="V1175" s="205"/>
      <c r="W1175" s="205"/>
      <c r="X1175" s="205"/>
    </row>
    <row r="1176" spans="21:24" x14ac:dyDescent="0.2">
      <c r="U1176" s="205"/>
      <c r="V1176" s="205"/>
      <c r="W1176" s="205"/>
      <c r="X1176" s="205"/>
    </row>
    <row r="1177" spans="21:24" x14ac:dyDescent="0.2">
      <c r="U1177" s="205"/>
      <c r="V1177" s="205"/>
      <c r="W1177" s="205"/>
      <c r="X1177" s="205"/>
    </row>
    <row r="1178" spans="21:24" x14ac:dyDescent="0.2">
      <c r="U1178" s="205"/>
      <c r="V1178" s="205"/>
      <c r="W1178" s="205"/>
      <c r="X1178" s="205"/>
    </row>
    <row r="1179" spans="21:24" x14ac:dyDescent="0.2">
      <c r="U1179" s="205"/>
      <c r="V1179" s="205"/>
      <c r="W1179" s="205"/>
      <c r="X1179" s="205"/>
    </row>
    <row r="1180" spans="21:24" x14ac:dyDescent="0.2">
      <c r="U1180" s="205"/>
      <c r="V1180" s="205"/>
      <c r="W1180" s="205"/>
      <c r="X1180" s="205"/>
    </row>
    <row r="1181" spans="21:24" x14ac:dyDescent="0.2">
      <c r="U1181" s="205"/>
      <c r="V1181" s="205"/>
      <c r="W1181" s="205"/>
      <c r="X1181" s="205"/>
    </row>
    <row r="1182" spans="21:24" x14ac:dyDescent="0.2">
      <c r="U1182" s="205"/>
      <c r="V1182" s="205"/>
      <c r="W1182" s="205"/>
      <c r="X1182" s="205"/>
    </row>
    <row r="1183" spans="21:24" x14ac:dyDescent="0.2">
      <c r="U1183" s="205"/>
      <c r="V1183" s="205"/>
      <c r="W1183" s="205"/>
      <c r="X1183" s="205"/>
    </row>
    <row r="1184" spans="21:24" x14ac:dyDescent="0.2">
      <c r="U1184" s="205"/>
      <c r="V1184" s="205"/>
      <c r="W1184" s="205"/>
      <c r="X1184" s="205"/>
    </row>
    <row r="1185" spans="21:24" x14ac:dyDescent="0.2">
      <c r="U1185" s="205"/>
      <c r="V1185" s="205"/>
      <c r="W1185" s="205"/>
      <c r="X1185" s="205"/>
    </row>
    <row r="1186" spans="21:24" x14ac:dyDescent="0.2">
      <c r="U1186" s="205"/>
      <c r="V1186" s="205"/>
      <c r="W1186" s="205"/>
      <c r="X1186" s="205"/>
    </row>
    <row r="1187" spans="21:24" x14ac:dyDescent="0.2">
      <c r="U1187" s="205"/>
      <c r="V1187" s="205"/>
      <c r="W1187" s="205"/>
      <c r="X1187" s="205"/>
    </row>
    <row r="1188" spans="21:24" x14ac:dyDescent="0.2">
      <c r="U1188" s="205"/>
      <c r="V1188" s="205"/>
      <c r="W1188" s="205"/>
      <c r="X1188" s="205"/>
    </row>
    <row r="1189" spans="21:24" x14ac:dyDescent="0.2">
      <c r="U1189" s="205"/>
      <c r="V1189" s="205"/>
      <c r="W1189" s="205"/>
      <c r="X1189" s="205"/>
    </row>
    <row r="1190" spans="21:24" x14ac:dyDescent="0.2">
      <c r="U1190" s="205"/>
      <c r="V1190" s="205"/>
      <c r="W1190" s="205"/>
      <c r="X1190" s="205"/>
    </row>
    <row r="1191" spans="21:24" x14ac:dyDescent="0.2">
      <c r="U1191" s="205"/>
      <c r="V1191" s="205"/>
      <c r="W1191" s="205"/>
      <c r="X1191" s="205"/>
    </row>
    <row r="1192" spans="21:24" x14ac:dyDescent="0.2">
      <c r="U1192" s="205"/>
      <c r="V1192" s="205"/>
      <c r="W1192" s="205"/>
      <c r="X1192" s="205"/>
    </row>
    <row r="1193" spans="21:24" x14ac:dyDescent="0.2">
      <c r="U1193" s="205"/>
      <c r="V1193" s="205"/>
      <c r="W1193" s="205"/>
      <c r="X1193" s="205"/>
    </row>
    <row r="1194" spans="21:24" x14ac:dyDescent="0.2">
      <c r="U1194" s="205"/>
      <c r="V1194" s="205"/>
      <c r="W1194" s="205"/>
      <c r="X1194" s="205"/>
    </row>
    <row r="1195" spans="21:24" x14ac:dyDescent="0.2">
      <c r="U1195" s="205"/>
      <c r="V1195" s="205"/>
      <c r="W1195" s="205"/>
      <c r="X1195" s="205"/>
    </row>
    <row r="1196" spans="21:24" x14ac:dyDescent="0.2">
      <c r="U1196" s="205"/>
      <c r="V1196" s="205"/>
      <c r="W1196" s="205"/>
      <c r="X1196" s="205"/>
    </row>
    <row r="1197" spans="21:24" x14ac:dyDescent="0.2">
      <c r="U1197" s="205"/>
      <c r="V1197" s="205"/>
      <c r="W1197" s="205"/>
      <c r="X1197" s="205"/>
    </row>
    <row r="1198" spans="21:24" x14ac:dyDescent="0.2">
      <c r="U1198" s="205"/>
      <c r="V1198" s="205"/>
      <c r="W1198" s="205"/>
      <c r="X1198" s="205"/>
    </row>
    <row r="1199" spans="21:24" x14ac:dyDescent="0.2">
      <c r="U1199" s="205"/>
      <c r="V1199" s="205"/>
      <c r="W1199" s="205"/>
      <c r="X1199" s="205"/>
    </row>
    <row r="1200" spans="21:24" x14ac:dyDescent="0.2">
      <c r="U1200" s="205"/>
      <c r="V1200" s="205"/>
      <c r="W1200" s="205"/>
      <c r="X1200" s="205"/>
    </row>
    <row r="1201" spans="21:24" x14ac:dyDescent="0.2">
      <c r="U1201" s="205"/>
      <c r="V1201" s="205"/>
      <c r="W1201" s="205"/>
      <c r="X1201" s="205"/>
    </row>
    <row r="1202" spans="21:24" x14ac:dyDescent="0.2">
      <c r="U1202" s="205"/>
      <c r="V1202" s="205"/>
      <c r="W1202" s="205"/>
      <c r="X1202" s="205"/>
    </row>
    <row r="1203" spans="21:24" x14ac:dyDescent="0.2">
      <c r="U1203" s="205"/>
      <c r="V1203" s="205"/>
      <c r="W1203" s="205"/>
      <c r="X1203" s="205"/>
    </row>
    <row r="1204" spans="21:24" x14ac:dyDescent="0.2">
      <c r="U1204" s="205"/>
      <c r="V1204" s="205"/>
      <c r="W1204" s="205"/>
      <c r="X1204" s="205"/>
    </row>
    <row r="1205" spans="21:24" x14ac:dyDescent="0.2">
      <c r="U1205" s="205"/>
      <c r="V1205" s="205"/>
      <c r="W1205" s="205"/>
      <c r="X1205" s="205"/>
    </row>
    <row r="1206" spans="21:24" x14ac:dyDescent="0.2">
      <c r="U1206" s="205"/>
      <c r="V1206" s="205"/>
      <c r="W1206" s="205"/>
      <c r="X1206" s="205"/>
    </row>
    <row r="1207" spans="21:24" x14ac:dyDescent="0.2">
      <c r="U1207" s="205"/>
      <c r="V1207" s="205"/>
      <c r="W1207" s="205"/>
      <c r="X1207" s="205"/>
    </row>
    <row r="1208" spans="21:24" x14ac:dyDescent="0.2">
      <c r="U1208" s="205"/>
      <c r="V1208" s="205"/>
      <c r="W1208" s="205"/>
      <c r="X1208" s="205"/>
    </row>
    <row r="1209" spans="21:24" x14ac:dyDescent="0.2">
      <c r="U1209" s="205"/>
      <c r="V1209" s="205"/>
      <c r="W1209" s="205"/>
      <c r="X1209" s="205"/>
    </row>
    <row r="1210" spans="21:24" x14ac:dyDescent="0.2">
      <c r="U1210" s="205"/>
      <c r="V1210" s="205"/>
      <c r="W1210" s="205"/>
      <c r="X1210" s="205"/>
    </row>
    <row r="1211" spans="21:24" x14ac:dyDescent="0.2">
      <c r="U1211" s="205"/>
      <c r="V1211" s="205"/>
      <c r="W1211" s="205"/>
      <c r="X1211" s="205"/>
    </row>
    <row r="1212" spans="21:24" x14ac:dyDescent="0.2">
      <c r="U1212" s="205"/>
      <c r="V1212" s="205"/>
      <c r="W1212" s="205"/>
      <c r="X1212" s="205"/>
    </row>
    <row r="1213" spans="21:24" x14ac:dyDescent="0.2">
      <c r="U1213" s="205"/>
      <c r="V1213" s="205"/>
      <c r="W1213" s="205"/>
      <c r="X1213" s="205"/>
    </row>
    <row r="1214" spans="21:24" x14ac:dyDescent="0.2">
      <c r="U1214" s="205"/>
      <c r="V1214" s="205"/>
      <c r="W1214" s="205"/>
      <c r="X1214" s="205"/>
    </row>
    <row r="1215" spans="21:24" x14ac:dyDescent="0.2">
      <c r="U1215" s="205"/>
      <c r="V1215" s="205"/>
      <c r="W1215" s="205"/>
      <c r="X1215" s="205"/>
    </row>
    <row r="1216" spans="21:24" x14ac:dyDescent="0.2">
      <c r="U1216" s="205"/>
      <c r="V1216" s="205"/>
      <c r="W1216" s="205"/>
      <c r="X1216" s="205"/>
    </row>
    <row r="1217" spans="21:24" x14ac:dyDescent="0.2">
      <c r="U1217" s="205"/>
      <c r="V1217" s="205"/>
      <c r="W1217" s="205"/>
      <c r="X1217" s="205"/>
    </row>
    <row r="1218" spans="21:24" x14ac:dyDescent="0.2">
      <c r="U1218" s="205"/>
      <c r="V1218" s="205"/>
      <c r="W1218" s="205"/>
      <c r="X1218" s="205"/>
    </row>
    <row r="1219" spans="21:24" x14ac:dyDescent="0.2">
      <c r="U1219" s="205"/>
      <c r="V1219" s="205"/>
      <c r="W1219" s="205"/>
      <c r="X1219" s="205"/>
    </row>
    <row r="1220" spans="21:24" x14ac:dyDescent="0.2">
      <c r="U1220" s="205"/>
      <c r="V1220" s="205"/>
      <c r="W1220" s="205"/>
      <c r="X1220" s="205"/>
    </row>
    <row r="1221" spans="21:24" x14ac:dyDescent="0.2">
      <c r="U1221" s="205"/>
      <c r="V1221" s="205"/>
      <c r="W1221" s="205"/>
      <c r="X1221" s="205"/>
    </row>
    <row r="1222" spans="21:24" x14ac:dyDescent="0.2">
      <c r="U1222" s="205"/>
      <c r="V1222" s="205"/>
      <c r="W1222" s="205"/>
      <c r="X1222" s="205"/>
    </row>
    <row r="1223" spans="21:24" x14ac:dyDescent="0.2">
      <c r="U1223" s="205"/>
      <c r="V1223" s="205"/>
      <c r="W1223" s="205"/>
      <c r="X1223" s="205"/>
    </row>
    <row r="1224" spans="21:24" x14ac:dyDescent="0.2">
      <c r="U1224" s="205"/>
      <c r="V1224" s="205"/>
      <c r="W1224" s="205"/>
      <c r="X1224" s="205"/>
    </row>
    <row r="1225" spans="21:24" x14ac:dyDescent="0.2">
      <c r="U1225" s="205"/>
      <c r="V1225" s="205"/>
      <c r="W1225" s="205"/>
      <c r="X1225" s="205"/>
    </row>
    <row r="1226" spans="21:24" x14ac:dyDescent="0.2">
      <c r="U1226" s="205"/>
      <c r="V1226" s="205"/>
      <c r="W1226" s="205"/>
      <c r="X1226" s="205"/>
    </row>
    <row r="1227" spans="21:24" x14ac:dyDescent="0.2">
      <c r="U1227" s="205"/>
      <c r="V1227" s="205"/>
      <c r="W1227" s="205"/>
      <c r="X1227" s="205"/>
    </row>
    <row r="1228" spans="21:24" x14ac:dyDescent="0.2">
      <c r="U1228" s="205"/>
      <c r="V1228" s="205"/>
      <c r="W1228" s="205"/>
      <c r="X1228" s="205"/>
    </row>
    <row r="1229" spans="21:24" x14ac:dyDescent="0.2">
      <c r="U1229" s="205"/>
      <c r="V1229" s="205"/>
      <c r="W1229" s="205"/>
      <c r="X1229" s="205"/>
    </row>
    <row r="1230" spans="21:24" x14ac:dyDescent="0.2">
      <c r="U1230" s="205"/>
      <c r="V1230" s="205"/>
      <c r="W1230" s="205"/>
      <c r="X1230" s="205"/>
    </row>
    <row r="1231" spans="21:24" x14ac:dyDescent="0.2">
      <c r="U1231" s="205"/>
      <c r="V1231" s="205"/>
      <c r="W1231" s="205"/>
      <c r="X1231" s="205"/>
    </row>
    <row r="1232" spans="21:24" x14ac:dyDescent="0.2">
      <c r="U1232" s="205"/>
      <c r="V1232" s="205"/>
      <c r="W1232" s="205"/>
      <c r="X1232" s="205"/>
    </row>
    <row r="1233" spans="21:24" x14ac:dyDescent="0.2">
      <c r="U1233" s="205"/>
      <c r="V1233" s="205"/>
      <c r="W1233" s="205"/>
      <c r="X1233" s="205"/>
    </row>
    <row r="1234" spans="21:24" x14ac:dyDescent="0.2">
      <c r="U1234" s="205"/>
      <c r="V1234" s="205"/>
      <c r="W1234" s="205"/>
      <c r="X1234" s="205"/>
    </row>
    <row r="1235" spans="21:24" x14ac:dyDescent="0.2">
      <c r="U1235" s="205"/>
      <c r="V1235" s="205"/>
      <c r="W1235" s="205"/>
      <c r="X1235" s="205"/>
    </row>
    <row r="1236" spans="21:24" x14ac:dyDescent="0.2">
      <c r="U1236" s="205"/>
      <c r="V1236" s="205"/>
      <c r="W1236" s="205"/>
      <c r="X1236" s="205"/>
    </row>
    <row r="1237" spans="21:24" x14ac:dyDescent="0.2">
      <c r="U1237" s="205"/>
      <c r="V1237" s="205"/>
      <c r="W1237" s="205"/>
      <c r="X1237" s="205"/>
    </row>
    <row r="1238" spans="21:24" x14ac:dyDescent="0.2">
      <c r="U1238" s="205"/>
      <c r="V1238" s="205"/>
      <c r="W1238" s="205"/>
      <c r="X1238" s="205"/>
    </row>
    <row r="1239" spans="21:24" x14ac:dyDescent="0.2">
      <c r="U1239" s="205"/>
      <c r="V1239" s="205"/>
      <c r="W1239" s="205"/>
      <c r="X1239" s="205"/>
    </row>
    <row r="1240" spans="21:24" x14ac:dyDescent="0.2">
      <c r="U1240" s="205"/>
      <c r="V1240" s="205"/>
      <c r="W1240" s="205"/>
      <c r="X1240" s="205"/>
    </row>
    <row r="1241" spans="21:24" x14ac:dyDescent="0.2">
      <c r="U1241" s="205"/>
      <c r="V1241" s="205"/>
      <c r="W1241" s="205"/>
      <c r="X1241" s="205"/>
    </row>
    <row r="1242" spans="21:24" x14ac:dyDescent="0.2">
      <c r="U1242" s="205"/>
      <c r="V1242" s="205"/>
      <c r="W1242" s="205"/>
      <c r="X1242" s="205"/>
    </row>
    <row r="1243" spans="21:24" x14ac:dyDescent="0.2">
      <c r="U1243" s="205"/>
      <c r="V1243" s="205"/>
      <c r="W1243" s="205"/>
      <c r="X1243" s="205"/>
    </row>
    <row r="1244" spans="21:24" x14ac:dyDescent="0.2">
      <c r="U1244" s="205"/>
      <c r="V1244" s="205"/>
      <c r="W1244" s="205"/>
      <c r="X1244" s="205"/>
    </row>
    <row r="1245" spans="21:24" x14ac:dyDescent="0.2">
      <c r="U1245" s="205"/>
      <c r="V1245" s="205"/>
      <c r="W1245" s="205"/>
      <c r="X1245" s="205"/>
    </row>
    <row r="1246" spans="21:24" x14ac:dyDescent="0.2">
      <c r="U1246" s="205"/>
      <c r="V1246" s="205"/>
      <c r="W1246" s="205"/>
      <c r="X1246" s="205"/>
    </row>
    <row r="1247" spans="21:24" x14ac:dyDescent="0.2">
      <c r="U1247" s="205"/>
      <c r="V1247" s="205"/>
      <c r="W1247" s="205"/>
      <c r="X1247" s="205"/>
    </row>
    <row r="1248" spans="21:24" x14ac:dyDescent="0.2">
      <c r="U1248" s="205"/>
      <c r="V1248" s="205"/>
      <c r="W1248" s="205"/>
      <c r="X1248" s="205"/>
    </row>
    <row r="1249" spans="21:24" x14ac:dyDescent="0.2">
      <c r="U1249" s="205"/>
      <c r="V1249" s="205"/>
      <c r="W1249" s="205"/>
      <c r="X1249" s="205"/>
    </row>
    <row r="1250" spans="21:24" x14ac:dyDescent="0.2">
      <c r="U1250" s="205"/>
      <c r="V1250" s="205"/>
      <c r="W1250" s="205"/>
      <c r="X1250" s="205"/>
    </row>
    <row r="1251" spans="21:24" x14ac:dyDescent="0.2">
      <c r="U1251" s="205"/>
      <c r="V1251" s="205"/>
      <c r="W1251" s="205"/>
      <c r="X1251" s="205"/>
    </row>
    <row r="1252" spans="21:24" x14ac:dyDescent="0.2">
      <c r="U1252" s="205"/>
      <c r="V1252" s="205"/>
      <c r="W1252" s="205"/>
      <c r="X1252" s="205"/>
    </row>
    <row r="1253" spans="21:24" x14ac:dyDescent="0.2">
      <c r="U1253" s="205"/>
      <c r="V1253" s="205"/>
      <c r="W1253" s="205"/>
      <c r="X1253" s="205"/>
    </row>
    <row r="1254" spans="21:24" x14ac:dyDescent="0.2">
      <c r="U1254" s="205"/>
      <c r="V1254" s="205"/>
      <c r="W1254" s="205"/>
      <c r="X1254" s="205"/>
    </row>
    <row r="1255" spans="21:24" x14ac:dyDescent="0.2">
      <c r="U1255" s="205"/>
      <c r="V1255" s="205"/>
      <c r="W1255" s="205"/>
      <c r="X1255" s="205"/>
    </row>
    <row r="1256" spans="21:24" x14ac:dyDescent="0.2">
      <c r="U1256" s="205"/>
      <c r="V1256" s="205"/>
      <c r="W1256" s="205"/>
      <c r="X1256" s="205"/>
    </row>
    <row r="1257" spans="21:24" x14ac:dyDescent="0.2">
      <c r="U1257" s="205"/>
      <c r="V1257" s="205"/>
      <c r="W1257" s="205"/>
      <c r="X1257" s="205"/>
    </row>
    <row r="1258" spans="21:24" x14ac:dyDescent="0.2">
      <c r="U1258" s="205"/>
      <c r="V1258" s="205"/>
      <c r="W1258" s="205"/>
      <c r="X1258" s="205"/>
    </row>
    <row r="1259" spans="21:24" x14ac:dyDescent="0.2">
      <c r="U1259" s="205"/>
      <c r="V1259" s="205"/>
      <c r="W1259" s="205"/>
      <c r="X1259" s="205"/>
    </row>
    <row r="1260" spans="21:24" x14ac:dyDescent="0.2">
      <c r="U1260" s="205"/>
      <c r="V1260" s="205"/>
      <c r="W1260" s="205"/>
      <c r="X1260" s="205"/>
    </row>
    <row r="1261" spans="21:24" x14ac:dyDescent="0.2">
      <c r="U1261" s="205"/>
      <c r="V1261" s="205"/>
      <c r="W1261" s="205"/>
      <c r="X1261" s="205"/>
    </row>
    <row r="1262" spans="21:24" x14ac:dyDescent="0.2">
      <c r="U1262" s="205"/>
      <c r="V1262" s="205"/>
      <c r="W1262" s="205"/>
      <c r="X1262" s="205"/>
    </row>
    <row r="1263" spans="21:24" x14ac:dyDescent="0.2">
      <c r="U1263" s="205"/>
      <c r="V1263" s="205"/>
      <c r="W1263" s="205"/>
      <c r="X1263" s="205"/>
    </row>
    <row r="1264" spans="21:24" x14ac:dyDescent="0.2">
      <c r="U1264" s="205"/>
      <c r="V1264" s="205"/>
      <c r="W1264" s="205"/>
      <c r="X1264" s="205"/>
    </row>
    <row r="1265" spans="21:24" x14ac:dyDescent="0.2">
      <c r="U1265" s="205"/>
      <c r="V1265" s="205"/>
      <c r="W1265" s="205"/>
      <c r="X1265" s="205"/>
    </row>
    <row r="1266" spans="21:24" x14ac:dyDescent="0.2">
      <c r="U1266" s="205"/>
      <c r="V1266" s="205"/>
      <c r="W1266" s="205"/>
      <c r="X1266" s="205"/>
    </row>
    <row r="1267" spans="21:24" x14ac:dyDescent="0.2">
      <c r="U1267" s="205"/>
      <c r="V1267" s="205"/>
      <c r="W1267" s="205"/>
      <c r="X1267" s="205"/>
    </row>
    <row r="1268" spans="21:24" x14ac:dyDescent="0.2">
      <c r="U1268" s="205"/>
      <c r="V1268" s="205"/>
      <c r="W1268" s="205"/>
      <c r="X1268" s="205"/>
    </row>
    <row r="1269" spans="21:24" x14ac:dyDescent="0.2">
      <c r="U1269" s="205"/>
      <c r="V1269" s="205"/>
      <c r="W1269" s="205"/>
      <c r="X1269" s="205"/>
    </row>
    <row r="1270" spans="21:24" x14ac:dyDescent="0.2">
      <c r="U1270" s="205"/>
      <c r="V1270" s="205"/>
      <c r="W1270" s="205"/>
      <c r="X1270" s="205"/>
    </row>
    <row r="1271" spans="21:24" x14ac:dyDescent="0.2">
      <c r="U1271" s="205"/>
      <c r="V1271" s="205"/>
      <c r="W1271" s="205"/>
      <c r="X1271" s="205"/>
    </row>
    <row r="1272" spans="21:24" x14ac:dyDescent="0.2">
      <c r="U1272" s="205"/>
      <c r="V1272" s="205"/>
      <c r="W1272" s="205"/>
      <c r="X1272" s="205"/>
    </row>
    <row r="1273" spans="21:24" x14ac:dyDescent="0.2">
      <c r="U1273" s="205"/>
      <c r="V1273" s="205"/>
      <c r="W1273" s="205"/>
      <c r="X1273" s="205"/>
    </row>
    <row r="1274" spans="21:24" x14ac:dyDescent="0.2">
      <c r="U1274" s="205"/>
      <c r="V1274" s="205"/>
      <c r="W1274" s="205"/>
      <c r="X1274" s="205"/>
    </row>
    <row r="1275" spans="21:24" x14ac:dyDescent="0.2">
      <c r="U1275" s="205"/>
      <c r="V1275" s="205"/>
      <c r="W1275" s="205"/>
      <c r="X1275" s="205"/>
    </row>
    <row r="1276" spans="21:24" x14ac:dyDescent="0.2">
      <c r="U1276" s="205"/>
      <c r="V1276" s="205"/>
      <c r="W1276" s="205"/>
      <c r="X1276" s="205"/>
    </row>
    <row r="1277" spans="21:24" x14ac:dyDescent="0.2">
      <c r="U1277" s="205"/>
      <c r="V1277" s="205"/>
      <c r="W1277" s="205"/>
      <c r="X1277" s="205"/>
    </row>
    <row r="1278" spans="21:24" x14ac:dyDescent="0.2">
      <c r="U1278" s="205"/>
      <c r="V1278" s="205"/>
      <c r="W1278" s="205"/>
      <c r="X1278" s="205"/>
    </row>
    <row r="1279" spans="21:24" x14ac:dyDescent="0.2">
      <c r="U1279" s="205"/>
      <c r="V1279" s="205"/>
      <c r="W1279" s="205"/>
      <c r="X1279" s="205"/>
    </row>
    <row r="1280" spans="21:24" x14ac:dyDescent="0.2">
      <c r="U1280" s="205"/>
      <c r="V1280" s="205"/>
      <c r="W1280" s="205"/>
      <c r="X1280" s="205"/>
    </row>
    <row r="1281" spans="21:24" x14ac:dyDescent="0.2">
      <c r="U1281" s="205"/>
      <c r="V1281" s="205"/>
      <c r="W1281" s="205"/>
      <c r="X1281" s="205"/>
    </row>
    <row r="1282" spans="21:24" x14ac:dyDescent="0.2">
      <c r="U1282" s="205"/>
      <c r="V1282" s="205"/>
      <c r="W1282" s="205"/>
      <c r="X1282" s="205"/>
    </row>
    <row r="1283" spans="21:24" x14ac:dyDescent="0.2">
      <c r="U1283" s="205"/>
      <c r="V1283" s="205"/>
      <c r="W1283" s="205"/>
      <c r="X1283" s="205"/>
    </row>
    <row r="1284" spans="21:24" x14ac:dyDescent="0.2">
      <c r="U1284" s="205"/>
      <c r="V1284" s="205"/>
      <c r="W1284" s="205"/>
      <c r="X1284" s="205"/>
    </row>
    <row r="1285" spans="21:24" x14ac:dyDescent="0.2">
      <c r="U1285" s="205"/>
      <c r="V1285" s="205"/>
      <c r="W1285" s="205"/>
      <c r="X1285" s="205"/>
    </row>
    <row r="1286" spans="21:24" x14ac:dyDescent="0.2">
      <c r="U1286" s="205"/>
      <c r="V1286" s="205"/>
      <c r="W1286" s="205"/>
      <c r="X1286" s="205"/>
    </row>
    <row r="1287" spans="21:24" x14ac:dyDescent="0.2">
      <c r="U1287" s="205"/>
      <c r="V1287" s="205"/>
      <c r="W1287" s="205"/>
      <c r="X1287" s="205"/>
    </row>
    <row r="1288" spans="21:24" x14ac:dyDescent="0.2">
      <c r="U1288" s="205"/>
      <c r="V1288" s="205"/>
      <c r="W1288" s="205"/>
      <c r="X1288" s="205"/>
    </row>
    <row r="1289" spans="21:24" x14ac:dyDescent="0.2">
      <c r="U1289" s="205"/>
      <c r="V1289" s="205"/>
      <c r="W1289" s="205"/>
      <c r="X1289" s="205"/>
    </row>
    <row r="1290" spans="21:24" x14ac:dyDescent="0.2">
      <c r="U1290" s="205"/>
      <c r="V1290" s="205"/>
      <c r="W1290" s="205"/>
      <c r="X1290" s="205"/>
    </row>
    <row r="1291" spans="21:24" x14ac:dyDescent="0.2">
      <c r="U1291" s="205"/>
      <c r="V1291" s="205"/>
      <c r="W1291" s="205"/>
      <c r="X1291" s="205"/>
    </row>
    <row r="1292" spans="21:24" x14ac:dyDescent="0.2">
      <c r="U1292" s="205"/>
      <c r="V1292" s="205"/>
      <c r="W1292" s="205"/>
      <c r="X1292" s="205"/>
    </row>
    <row r="1293" spans="21:24" x14ac:dyDescent="0.2">
      <c r="U1293" s="205"/>
      <c r="V1293" s="205"/>
      <c r="W1293" s="205"/>
      <c r="X1293" s="205"/>
    </row>
    <row r="1294" spans="21:24" x14ac:dyDescent="0.2">
      <c r="U1294" s="205"/>
      <c r="V1294" s="205"/>
      <c r="W1294" s="205"/>
      <c r="X1294" s="205"/>
    </row>
    <row r="1295" spans="21:24" x14ac:dyDescent="0.2">
      <c r="U1295" s="205"/>
      <c r="V1295" s="205"/>
      <c r="W1295" s="205"/>
      <c r="X1295" s="205"/>
    </row>
    <row r="1296" spans="21:24" x14ac:dyDescent="0.2">
      <c r="U1296" s="205"/>
      <c r="V1296" s="205"/>
      <c r="W1296" s="205"/>
      <c r="X1296" s="205"/>
    </row>
    <row r="1297" spans="21:24" x14ac:dyDescent="0.2">
      <c r="U1297" s="205"/>
      <c r="V1297" s="205"/>
      <c r="W1297" s="205"/>
      <c r="X1297" s="205"/>
    </row>
    <row r="1298" spans="21:24" x14ac:dyDescent="0.2">
      <c r="U1298" s="205"/>
      <c r="V1298" s="205"/>
      <c r="W1298" s="205"/>
      <c r="X1298" s="205"/>
    </row>
    <row r="1299" spans="21:24" x14ac:dyDescent="0.2">
      <c r="U1299" s="205"/>
      <c r="V1299" s="205"/>
      <c r="W1299" s="205"/>
      <c r="X1299" s="205"/>
    </row>
    <row r="1300" spans="21:24" x14ac:dyDescent="0.2">
      <c r="U1300" s="205"/>
      <c r="V1300" s="205"/>
      <c r="W1300" s="205"/>
      <c r="X1300" s="205"/>
    </row>
    <row r="1301" spans="21:24" x14ac:dyDescent="0.2">
      <c r="U1301" s="205"/>
      <c r="V1301" s="205"/>
      <c r="W1301" s="205"/>
      <c r="X1301" s="205"/>
    </row>
    <row r="1302" spans="21:24" x14ac:dyDescent="0.2">
      <c r="U1302" s="205"/>
      <c r="V1302" s="205"/>
      <c r="W1302" s="205"/>
      <c r="X1302" s="205"/>
    </row>
    <row r="1303" spans="21:24" x14ac:dyDescent="0.2">
      <c r="U1303" s="205"/>
      <c r="V1303" s="205"/>
      <c r="W1303" s="205"/>
      <c r="X1303" s="205"/>
    </row>
    <row r="1304" spans="21:24" x14ac:dyDescent="0.2">
      <c r="U1304" s="205"/>
      <c r="V1304" s="205"/>
      <c r="W1304" s="205"/>
      <c r="X1304" s="205"/>
    </row>
    <row r="1305" spans="21:24" x14ac:dyDescent="0.2">
      <c r="U1305" s="205"/>
      <c r="V1305" s="205"/>
      <c r="W1305" s="205"/>
      <c r="X1305" s="205"/>
    </row>
    <row r="1306" spans="21:24" x14ac:dyDescent="0.2">
      <c r="U1306" s="205"/>
      <c r="V1306" s="205"/>
      <c r="W1306" s="205"/>
      <c r="X1306" s="205"/>
    </row>
    <row r="1307" spans="21:24" x14ac:dyDescent="0.2">
      <c r="U1307" s="205"/>
      <c r="V1307" s="205"/>
      <c r="W1307" s="205"/>
      <c r="X1307" s="205"/>
    </row>
    <row r="1308" spans="21:24" x14ac:dyDescent="0.2">
      <c r="U1308" s="205"/>
      <c r="V1308" s="205"/>
      <c r="W1308" s="205"/>
      <c r="X1308" s="205"/>
    </row>
    <row r="1309" spans="21:24" x14ac:dyDescent="0.2">
      <c r="U1309" s="205"/>
      <c r="V1309" s="205"/>
      <c r="W1309" s="205"/>
      <c r="X1309" s="205"/>
    </row>
    <row r="1310" spans="21:24" x14ac:dyDescent="0.2">
      <c r="U1310" s="205"/>
      <c r="V1310" s="205"/>
      <c r="W1310" s="205"/>
      <c r="X1310" s="205"/>
    </row>
    <row r="1311" spans="21:24" x14ac:dyDescent="0.2">
      <c r="U1311" s="205"/>
      <c r="V1311" s="205"/>
      <c r="W1311" s="205"/>
      <c r="X1311" s="205"/>
    </row>
    <row r="1312" spans="21:24" x14ac:dyDescent="0.2">
      <c r="U1312" s="205"/>
      <c r="V1312" s="205"/>
      <c r="W1312" s="205"/>
      <c r="X1312" s="205"/>
    </row>
    <row r="1313" spans="21:24" x14ac:dyDescent="0.2">
      <c r="U1313" s="205"/>
      <c r="V1313" s="205"/>
      <c r="W1313" s="205"/>
      <c r="X1313" s="205"/>
    </row>
    <row r="1314" spans="21:24" x14ac:dyDescent="0.2">
      <c r="U1314" s="205"/>
      <c r="V1314" s="205"/>
      <c r="W1314" s="205"/>
      <c r="X1314" s="205"/>
    </row>
    <row r="1315" spans="21:24" x14ac:dyDescent="0.2">
      <c r="U1315" s="205"/>
      <c r="V1315" s="205"/>
      <c r="W1315" s="205"/>
      <c r="X1315" s="205"/>
    </row>
    <row r="1316" spans="21:24" x14ac:dyDescent="0.2">
      <c r="U1316" s="205"/>
      <c r="V1316" s="205"/>
      <c r="W1316" s="205"/>
      <c r="X1316" s="205"/>
    </row>
    <row r="1317" spans="21:24" x14ac:dyDescent="0.2">
      <c r="U1317" s="205"/>
      <c r="V1317" s="205"/>
      <c r="W1317" s="205"/>
      <c r="X1317" s="205"/>
    </row>
    <row r="1318" spans="21:24" x14ac:dyDescent="0.2">
      <c r="U1318" s="205"/>
      <c r="V1318" s="205"/>
      <c r="W1318" s="205"/>
      <c r="X1318" s="205"/>
    </row>
    <row r="1319" spans="21:24" x14ac:dyDescent="0.2">
      <c r="U1319" s="205"/>
      <c r="V1319" s="205"/>
      <c r="W1319" s="205"/>
      <c r="X1319" s="205"/>
    </row>
    <row r="1320" spans="21:24" x14ac:dyDescent="0.2">
      <c r="U1320" s="205"/>
      <c r="V1320" s="205"/>
      <c r="W1320" s="205"/>
      <c r="X1320" s="205"/>
    </row>
    <row r="1321" spans="21:24" x14ac:dyDescent="0.2">
      <c r="U1321" s="205"/>
      <c r="V1321" s="205"/>
      <c r="W1321" s="205"/>
      <c r="X1321" s="205"/>
    </row>
    <row r="1322" spans="21:24" x14ac:dyDescent="0.2">
      <c r="U1322" s="205"/>
      <c r="V1322" s="205"/>
      <c r="W1322" s="205"/>
      <c r="X1322" s="205"/>
    </row>
    <row r="1323" spans="21:24" x14ac:dyDescent="0.2">
      <c r="U1323" s="205"/>
      <c r="V1323" s="205"/>
      <c r="W1323" s="205"/>
      <c r="X1323" s="205"/>
    </row>
    <row r="1324" spans="21:24" x14ac:dyDescent="0.2">
      <c r="U1324" s="205"/>
      <c r="V1324" s="205"/>
      <c r="W1324" s="205"/>
      <c r="X1324" s="205"/>
    </row>
    <row r="1325" spans="21:24" x14ac:dyDescent="0.2">
      <c r="U1325" s="205"/>
      <c r="V1325" s="205"/>
      <c r="W1325" s="205"/>
      <c r="X1325" s="205"/>
    </row>
    <row r="1326" spans="21:24" x14ac:dyDescent="0.2">
      <c r="U1326" s="205"/>
      <c r="V1326" s="205"/>
      <c r="W1326" s="205"/>
      <c r="X1326" s="205"/>
    </row>
    <row r="1327" spans="21:24" x14ac:dyDescent="0.2">
      <c r="U1327" s="205"/>
      <c r="V1327" s="205"/>
      <c r="W1327" s="205"/>
      <c r="X1327" s="205"/>
    </row>
    <row r="1328" spans="21:24" x14ac:dyDescent="0.2">
      <c r="U1328" s="205"/>
      <c r="V1328" s="205"/>
      <c r="W1328" s="205"/>
      <c r="X1328" s="205"/>
    </row>
    <row r="1329" spans="21:24" x14ac:dyDescent="0.2">
      <c r="U1329" s="205"/>
      <c r="V1329" s="205"/>
      <c r="W1329" s="205"/>
      <c r="X1329" s="205"/>
    </row>
    <row r="1330" spans="21:24" x14ac:dyDescent="0.2">
      <c r="U1330" s="205"/>
      <c r="V1330" s="205"/>
      <c r="W1330" s="205"/>
      <c r="X1330" s="205"/>
    </row>
    <row r="1331" spans="21:24" x14ac:dyDescent="0.2">
      <c r="U1331" s="205"/>
      <c r="V1331" s="205"/>
      <c r="W1331" s="205"/>
      <c r="X1331" s="205"/>
    </row>
    <row r="1332" spans="21:24" x14ac:dyDescent="0.2">
      <c r="U1332" s="205"/>
      <c r="V1332" s="205"/>
      <c r="W1332" s="205"/>
      <c r="X1332" s="205"/>
    </row>
    <row r="1333" spans="21:24" x14ac:dyDescent="0.2">
      <c r="U1333" s="205"/>
      <c r="V1333" s="205"/>
      <c r="W1333" s="205"/>
      <c r="X1333" s="205"/>
    </row>
    <row r="1334" spans="21:24" x14ac:dyDescent="0.2">
      <c r="U1334" s="205"/>
      <c r="V1334" s="205"/>
      <c r="W1334" s="205"/>
      <c r="X1334" s="205"/>
    </row>
    <row r="1335" spans="21:24" x14ac:dyDescent="0.2">
      <c r="U1335" s="205"/>
      <c r="V1335" s="205"/>
      <c r="W1335" s="205"/>
      <c r="X1335" s="205"/>
    </row>
    <row r="1336" spans="21:24" x14ac:dyDescent="0.2">
      <c r="U1336" s="205"/>
      <c r="V1336" s="205"/>
      <c r="W1336" s="205"/>
      <c r="X1336" s="205"/>
    </row>
    <row r="1337" spans="21:24" x14ac:dyDescent="0.2">
      <c r="U1337" s="205"/>
      <c r="V1337" s="205"/>
      <c r="W1337" s="205"/>
      <c r="X1337" s="205"/>
    </row>
    <row r="1338" spans="21:24" x14ac:dyDescent="0.2">
      <c r="U1338" s="205"/>
      <c r="V1338" s="205"/>
      <c r="W1338" s="205"/>
      <c r="X1338" s="205"/>
    </row>
    <row r="1339" spans="21:24" x14ac:dyDescent="0.2">
      <c r="U1339" s="205"/>
      <c r="V1339" s="205"/>
      <c r="W1339" s="205"/>
      <c r="X1339" s="205"/>
    </row>
    <row r="1340" spans="21:24" x14ac:dyDescent="0.2">
      <c r="U1340" s="205"/>
      <c r="V1340" s="205"/>
      <c r="W1340" s="205"/>
      <c r="X1340" s="205"/>
    </row>
    <row r="1341" spans="21:24" x14ac:dyDescent="0.2">
      <c r="U1341" s="205"/>
      <c r="V1341" s="205"/>
      <c r="W1341" s="205"/>
      <c r="X1341" s="205"/>
    </row>
    <row r="1342" spans="21:24" x14ac:dyDescent="0.2">
      <c r="U1342" s="205"/>
      <c r="V1342" s="205"/>
      <c r="W1342" s="205"/>
      <c r="X1342" s="205"/>
    </row>
    <row r="1343" spans="21:24" x14ac:dyDescent="0.2">
      <c r="U1343" s="205"/>
      <c r="V1343" s="205"/>
      <c r="W1343" s="205"/>
      <c r="X1343" s="205"/>
    </row>
    <row r="1344" spans="21:24" x14ac:dyDescent="0.2">
      <c r="U1344" s="205"/>
      <c r="V1344" s="205"/>
      <c r="W1344" s="205"/>
      <c r="X1344" s="205"/>
    </row>
    <row r="1345" spans="21:24" x14ac:dyDescent="0.2">
      <c r="U1345" s="205"/>
      <c r="V1345" s="205"/>
      <c r="W1345" s="205"/>
      <c r="X1345" s="205"/>
    </row>
    <row r="1346" spans="21:24" x14ac:dyDescent="0.2">
      <c r="U1346" s="205"/>
      <c r="V1346" s="205"/>
      <c r="W1346" s="205"/>
      <c r="X1346" s="205"/>
    </row>
    <row r="1347" spans="21:24" x14ac:dyDescent="0.2">
      <c r="U1347" s="205"/>
      <c r="V1347" s="205"/>
      <c r="W1347" s="205"/>
      <c r="X1347" s="205"/>
    </row>
    <row r="1348" spans="21:24" x14ac:dyDescent="0.2">
      <c r="U1348" s="205"/>
      <c r="V1348" s="205"/>
      <c r="W1348" s="205"/>
      <c r="X1348" s="205"/>
    </row>
    <row r="1349" spans="21:24" x14ac:dyDescent="0.2">
      <c r="U1349" s="205"/>
      <c r="V1349" s="205"/>
      <c r="W1349" s="205"/>
      <c r="X1349" s="205"/>
    </row>
    <row r="1350" spans="21:24" x14ac:dyDescent="0.2">
      <c r="U1350" s="205"/>
      <c r="V1350" s="205"/>
      <c r="W1350" s="205"/>
      <c r="X1350" s="205"/>
    </row>
    <row r="1351" spans="21:24" x14ac:dyDescent="0.2">
      <c r="U1351" s="205"/>
      <c r="V1351" s="205"/>
      <c r="W1351" s="205"/>
      <c r="X1351" s="205"/>
    </row>
    <row r="1352" spans="21:24" x14ac:dyDescent="0.2">
      <c r="U1352" s="205"/>
      <c r="V1352" s="205"/>
      <c r="W1352" s="205"/>
      <c r="X1352" s="205"/>
    </row>
    <row r="1353" spans="21:24" x14ac:dyDescent="0.2">
      <c r="U1353" s="205"/>
      <c r="V1353" s="205"/>
      <c r="W1353" s="205"/>
      <c r="X1353" s="205"/>
    </row>
    <row r="1354" spans="21:24" x14ac:dyDescent="0.2">
      <c r="U1354" s="205"/>
      <c r="V1354" s="205"/>
      <c r="W1354" s="205"/>
      <c r="X1354" s="205"/>
    </row>
    <row r="1355" spans="21:24" x14ac:dyDescent="0.2">
      <c r="U1355" s="205"/>
      <c r="V1355" s="205"/>
      <c r="W1355" s="205"/>
      <c r="X1355" s="205"/>
    </row>
    <row r="1356" spans="21:24" x14ac:dyDescent="0.2">
      <c r="U1356" s="205"/>
      <c r="V1356" s="205"/>
      <c r="W1356" s="205"/>
      <c r="X1356" s="205"/>
    </row>
    <row r="1357" spans="21:24" x14ac:dyDescent="0.2">
      <c r="U1357" s="205"/>
      <c r="V1357" s="205"/>
      <c r="W1357" s="205"/>
      <c r="X1357" s="205"/>
    </row>
    <row r="1358" spans="21:24" x14ac:dyDescent="0.2">
      <c r="U1358" s="205"/>
      <c r="V1358" s="205"/>
      <c r="W1358" s="205"/>
      <c r="X1358" s="205"/>
    </row>
    <row r="1359" spans="21:24" x14ac:dyDescent="0.2">
      <c r="U1359" s="205"/>
      <c r="V1359" s="205"/>
      <c r="W1359" s="205"/>
      <c r="X1359" s="205"/>
    </row>
    <row r="1360" spans="21:24" x14ac:dyDescent="0.2">
      <c r="U1360" s="205"/>
      <c r="V1360" s="205"/>
      <c r="W1360" s="205"/>
      <c r="X1360" s="205"/>
    </row>
    <row r="1361" spans="21:24" x14ac:dyDescent="0.2">
      <c r="U1361" s="205"/>
      <c r="V1361" s="205"/>
      <c r="W1361" s="205"/>
      <c r="X1361" s="205"/>
    </row>
    <row r="1362" spans="21:24" x14ac:dyDescent="0.2">
      <c r="U1362" s="205"/>
      <c r="V1362" s="205"/>
      <c r="W1362" s="205"/>
      <c r="X1362" s="205"/>
    </row>
    <row r="1363" spans="21:24" x14ac:dyDescent="0.2">
      <c r="U1363" s="205"/>
      <c r="V1363" s="205"/>
      <c r="W1363" s="205"/>
      <c r="X1363" s="205"/>
    </row>
    <row r="1364" spans="21:24" x14ac:dyDescent="0.2">
      <c r="U1364" s="205"/>
      <c r="V1364" s="205"/>
      <c r="W1364" s="205"/>
      <c r="X1364" s="205"/>
    </row>
    <row r="1365" spans="21:24" x14ac:dyDescent="0.2">
      <c r="U1365" s="205"/>
      <c r="V1365" s="205"/>
      <c r="W1365" s="205"/>
      <c r="X1365" s="205"/>
    </row>
    <row r="1366" spans="21:24" x14ac:dyDescent="0.2">
      <c r="U1366" s="205"/>
      <c r="V1366" s="205"/>
      <c r="W1366" s="205"/>
      <c r="X1366" s="205"/>
    </row>
    <row r="1367" spans="21:24" x14ac:dyDescent="0.2">
      <c r="U1367" s="205"/>
      <c r="V1367" s="205"/>
      <c r="W1367" s="205"/>
      <c r="X1367" s="205"/>
    </row>
    <row r="1368" spans="21:24" x14ac:dyDescent="0.2">
      <c r="U1368" s="205"/>
      <c r="V1368" s="205"/>
      <c r="W1368" s="205"/>
      <c r="X1368" s="205"/>
    </row>
    <row r="1369" spans="21:24" x14ac:dyDescent="0.2">
      <c r="U1369" s="205"/>
      <c r="V1369" s="205"/>
      <c r="W1369" s="205"/>
      <c r="X1369" s="205"/>
    </row>
    <row r="1370" spans="21:24" x14ac:dyDescent="0.2">
      <c r="U1370" s="205"/>
      <c r="V1370" s="205"/>
      <c r="W1370" s="205"/>
      <c r="X1370" s="205"/>
    </row>
    <row r="1371" spans="21:24" x14ac:dyDescent="0.2">
      <c r="U1371" s="205"/>
      <c r="V1371" s="205"/>
      <c r="W1371" s="205"/>
      <c r="X1371" s="205"/>
    </row>
    <row r="1372" spans="21:24" x14ac:dyDescent="0.2">
      <c r="U1372" s="205"/>
      <c r="V1372" s="205"/>
      <c r="W1372" s="205"/>
      <c r="X1372" s="205"/>
    </row>
    <row r="1373" spans="21:24" x14ac:dyDescent="0.2">
      <c r="U1373" s="205"/>
      <c r="V1373" s="205"/>
      <c r="W1373" s="205"/>
      <c r="X1373" s="205"/>
    </row>
    <row r="1374" spans="21:24" x14ac:dyDescent="0.2">
      <c r="U1374" s="205"/>
      <c r="V1374" s="205"/>
      <c r="W1374" s="205"/>
      <c r="X1374" s="205"/>
    </row>
    <row r="1375" spans="21:24" x14ac:dyDescent="0.2">
      <c r="U1375" s="205"/>
      <c r="V1375" s="205"/>
      <c r="W1375" s="205"/>
      <c r="X1375" s="205"/>
    </row>
    <row r="1376" spans="21:24" x14ac:dyDescent="0.2">
      <c r="U1376" s="205"/>
      <c r="V1376" s="205"/>
      <c r="W1376" s="205"/>
      <c r="X1376" s="205"/>
    </row>
    <row r="1377" spans="21:24" x14ac:dyDescent="0.2">
      <c r="U1377" s="205"/>
      <c r="V1377" s="205"/>
      <c r="W1377" s="205"/>
      <c r="X1377" s="205"/>
    </row>
    <row r="1378" spans="21:24" x14ac:dyDescent="0.2">
      <c r="U1378" s="205"/>
      <c r="V1378" s="205"/>
      <c r="W1378" s="205"/>
      <c r="X1378" s="205"/>
    </row>
    <row r="1379" spans="21:24" x14ac:dyDescent="0.2">
      <c r="U1379" s="205"/>
      <c r="V1379" s="205"/>
      <c r="W1379" s="205"/>
      <c r="X1379" s="205"/>
    </row>
    <row r="1380" spans="21:24" x14ac:dyDescent="0.2">
      <c r="U1380" s="205"/>
      <c r="V1380" s="205"/>
      <c r="W1380" s="205"/>
      <c r="X1380" s="205"/>
    </row>
    <row r="1381" spans="21:24" x14ac:dyDescent="0.2">
      <c r="U1381" s="205"/>
      <c r="V1381" s="205"/>
      <c r="W1381" s="205"/>
      <c r="X1381" s="205"/>
    </row>
    <row r="1382" spans="21:24" x14ac:dyDescent="0.2">
      <c r="U1382" s="205"/>
      <c r="V1382" s="205"/>
      <c r="W1382" s="205"/>
      <c r="X1382" s="205"/>
    </row>
    <row r="1383" spans="21:24" x14ac:dyDescent="0.2">
      <c r="U1383" s="205"/>
      <c r="V1383" s="205"/>
      <c r="W1383" s="205"/>
      <c r="X1383" s="205"/>
    </row>
    <row r="1384" spans="21:24" x14ac:dyDescent="0.2">
      <c r="U1384" s="205"/>
      <c r="V1384" s="205"/>
      <c r="W1384" s="205"/>
      <c r="X1384" s="205"/>
    </row>
    <row r="1385" spans="21:24" x14ac:dyDescent="0.2">
      <c r="U1385" s="205"/>
      <c r="V1385" s="205"/>
      <c r="W1385" s="205"/>
      <c r="X1385" s="205"/>
    </row>
    <row r="1386" spans="21:24" x14ac:dyDescent="0.2">
      <c r="U1386" s="205"/>
      <c r="V1386" s="205"/>
      <c r="W1386" s="205"/>
      <c r="X1386" s="205"/>
    </row>
    <row r="1387" spans="21:24" x14ac:dyDescent="0.2">
      <c r="U1387" s="205"/>
      <c r="V1387" s="205"/>
      <c r="W1387" s="205"/>
      <c r="X1387" s="205"/>
    </row>
    <row r="1388" spans="21:24" x14ac:dyDescent="0.2">
      <c r="U1388" s="205"/>
      <c r="V1388" s="205"/>
      <c r="W1388" s="205"/>
      <c r="X1388" s="205"/>
    </row>
    <row r="1389" spans="21:24" x14ac:dyDescent="0.2">
      <c r="U1389" s="205"/>
      <c r="V1389" s="205"/>
      <c r="W1389" s="205"/>
      <c r="X1389" s="205"/>
    </row>
    <row r="1390" spans="21:24" x14ac:dyDescent="0.2">
      <c r="U1390" s="205"/>
      <c r="V1390" s="205"/>
      <c r="W1390" s="205"/>
      <c r="X1390" s="205"/>
    </row>
    <row r="1391" spans="21:24" x14ac:dyDescent="0.2">
      <c r="U1391" s="205"/>
      <c r="V1391" s="205"/>
      <c r="W1391" s="205"/>
      <c r="X1391" s="205"/>
    </row>
    <row r="1392" spans="21:24" x14ac:dyDescent="0.2">
      <c r="U1392" s="205"/>
      <c r="V1392" s="205"/>
      <c r="W1392" s="205"/>
      <c r="X1392" s="205"/>
    </row>
    <row r="1393" spans="21:24" x14ac:dyDescent="0.2">
      <c r="U1393" s="205"/>
      <c r="V1393" s="205"/>
      <c r="W1393" s="205"/>
      <c r="X1393" s="205"/>
    </row>
    <row r="1394" spans="21:24" x14ac:dyDescent="0.2">
      <c r="U1394" s="205"/>
      <c r="V1394" s="205"/>
      <c r="W1394" s="205"/>
      <c r="X1394" s="205"/>
    </row>
    <row r="1395" spans="21:24" x14ac:dyDescent="0.2">
      <c r="U1395" s="205"/>
      <c r="V1395" s="205"/>
      <c r="W1395" s="205"/>
      <c r="X1395" s="205"/>
    </row>
    <row r="1396" spans="21:24" x14ac:dyDescent="0.2">
      <c r="U1396" s="205"/>
      <c r="V1396" s="205"/>
      <c r="W1396" s="205"/>
      <c r="X1396" s="205"/>
    </row>
    <row r="1397" spans="21:24" x14ac:dyDescent="0.2">
      <c r="U1397" s="205"/>
      <c r="V1397" s="205"/>
      <c r="W1397" s="205"/>
      <c r="X1397" s="205"/>
    </row>
    <row r="1398" spans="21:24" x14ac:dyDescent="0.2">
      <c r="U1398" s="205"/>
      <c r="V1398" s="205"/>
      <c r="W1398" s="205"/>
      <c r="X1398" s="205"/>
    </row>
    <row r="1399" spans="21:24" x14ac:dyDescent="0.2">
      <c r="U1399" s="205"/>
      <c r="V1399" s="205"/>
      <c r="W1399" s="205"/>
      <c r="X1399" s="205"/>
    </row>
    <row r="1400" spans="21:24" x14ac:dyDescent="0.2">
      <c r="U1400" s="205"/>
      <c r="V1400" s="205"/>
      <c r="W1400" s="205"/>
      <c r="X1400" s="205"/>
    </row>
    <row r="1401" spans="21:24" x14ac:dyDescent="0.2">
      <c r="U1401" s="205"/>
      <c r="V1401" s="205"/>
      <c r="W1401" s="205"/>
      <c r="X1401" s="205"/>
    </row>
    <row r="1402" spans="21:24" x14ac:dyDescent="0.2">
      <c r="U1402" s="205"/>
      <c r="V1402" s="205"/>
      <c r="W1402" s="205"/>
      <c r="X1402" s="205"/>
    </row>
    <row r="1403" spans="21:24" x14ac:dyDescent="0.2">
      <c r="U1403" s="205"/>
      <c r="V1403" s="205"/>
      <c r="W1403" s="205"/>
      <c r="X1403" s="205"/>
    </row>
    <row r="1404" spans="21:24" x14ac:dyDescent="0.2">
      <c r="U1404" s="205"/>
      <c r="V1404" s="205"/>
      <c r="W1404" s="205"/>
      <c r="X1404" s="205"/>
    </row>
    <row r="1405" spans="21:24" x14ac:dyDescent="0.2">
      <c r="U1405" s="205"/>
      <c r="V1405" s="205"/>
      <c r="W1405" s="205"/>
      <c r="X1405" s="205"/>
    </row>
    <row r="1406" spans="21:24" x14ac:dyDescent="0.2">
      <c r="U1406" s="205"/>
      <c r="V1406" s="205"/>
      <c r="W1406" s="205"/>
      <c r="X1406" s="205"/>
    </row>
    <row r="1407" spans="21:24" x14ac:dyDescent="0.2">
      <c r="U1407" s="205"/>
      <c r="V1407" s="205"/>
      <c r="W1407" s="205"/>
      <c r="X1407" s="205"/>
    </row>
    <row r="1408" spans="21:24" x14ac:dyDescent="0.2">
      <c r="U1408" s="205"/>
      <c r="V1408" s="205"/>
      <c r="W1408" s="205"/>
      <c r="X1408" s="205"/>
    </row>
    <row r="1409" spans="21:24" x14ac:dyDescent="0.2">
      <c r="U1409" s="205"/>
      <c r="V1409" s="205"/>
      <c r="W1409" s="205"/>
      <c r="X1409" s="205"/>
    </row>
    <row r="1410" spans="21:24" x14ac:dyDescent="0.2">
      <c r="U1410" s="205"/>
      <c r="V1410" s="205"/>
      <c r="W1410" s="205"/>
      <c r="X1410" s="205"/>
    </row>
    <row r="1411" spans="21:24" x14ac:dyDescent="0.2">
      <c r="U1411" s="205"/>
      <c r="V1411" s="205"/>
      <c r="W1411" s="205"/>
      <c r="X1411" s="205"/>
    </row>
    <row r="1412" spans="21:24" x14ac:dyDescent="0.2">
      <c r="U1412" s="205"/>
      <c r="V1412" s="205"/>
      <c r="W1412" s="205"/>
      <c r="X1412" s="205"/>
    </row>
    <row r="1413" spans="21:24" x14ac:dyDescent="0.2">
      <c r="U1413" s="205"/>
      <c r="V1413" s="205"/>
      <c r="W1413" s="205"/>
      <c r="X1413" s="205"/>
    </row>
    <row r="1414" spans="21:24" x14ac:dyDescent="0.2">
      <c r="U1414" s="205"/>
      <c r="V1414" s="205"/>
      <c r="W1414" s="205"/>
      <c r="X1414" s="205"/>
    </row>
    <row r="1415" spans="21:24" x14ac:dyDescent="0.2">
      <c r="U1415" s="205"/>
      <c r="V1415" s="205"/>
      <c r="W1415" s="205"/>
      <c r="X1415" s="205"/>
    </row>
    <row r="1416" spans="21:24" x14ac:dyDescent="0.2">
      <c r="U1416" s="205"/>
      <c r="V1416" s="205"/>
      <c r="W1416" s="205"/>
      <c r="X1416" s="205"/>
    </row>
    <row r="1417" spans="21:24" x14ac:dyDescent="0.2">
      <c r="U1417" s="205"/>
      <c r="V1417" s="205"/>
      <c r="W1417" s="205"/>
      <c r="X1417" s="205"/>
    </row>
    <row r="1418" spans="21:24" x14ac:dyDescent="0.2">
      <c r="U1418" s="205"/>
      <c r="V1418" s="205"/>
      <c r="W1418" s="205"/>
      <c r="X1418" s="205"/>
    </row>
    <row r="1419" spans="21:24" x14ac:dyDescent="0.2">
      <c r="U1419" s="205"/>
      <c r="V1419" s="205"/>
      <c r="W1419" s="205"/>
      <c r="X1419" s="205"/>
    </row>
    <row r="1420" spans="21:24" x14ac:dyDescent="0.2">
      <c r="U1420" s="205"/>
      <c r="V1420" s="205"/>
      <c r="W1420" s="205"/>
      <c r="X1420" s="205"/>
    </row>
    <row r="1421" spans="21:24" x14ac:dyDescent="0.2">
      <c r="U1421" s="205"/>
      <c r="V1421" s="205"/>
      <c r="W1421" s="205"/>
      <c r="X1421" s="205"/>
    </row>
    <row r="1422" spans="21:24" x14ac:dyDescent="0.2">
      <c r="U1422" s="205"/>
      <c r="V1422" s="205"/>
      <c r="W1422" s="205"/>
      <c r="X1422" s="205"/>
    </row>
    <row r="1423" spans="21:24" x14ac:dyDescent="0.2">
      <c r="U1423" s="205"/>
      <c r="V1423" s="205"/>
      <c r="W1423" s="205"/>
      <c r="X1423" s="205"/>
    </row>
    <row r="1424" spans="21:24" x14ac:dyDescent="0.2">
      <c r="U1424" s="205"/>
      <c r="V1424" s="205"/>
      <c r="W1424" s="205"/>
      <c r="X1424" s="205"/>
    </row>
    <row r="1425" spans="21:24" x14ac:dyDescent="0.2">
      <c r="U1425" s="205"/>
      <c r="V1425" s="205"/>
      <c r="W1425" s="205"/>
      <c r="X1425" s="205"/>
    </row>
    <row r="1426" spans="21:24" x14ac:dyDescent="0.2">
      <c r="U1426" s="205"/>
      <c r="V1426" s="205"/>
      <c r="W1426" s="205"/>
      <c r="X1426" s="205"/>
    </row>
    <row r="1427" spans="21:24" x14ac:dyDescent="0.2">
      <c r="U1427" s="205"/>
      <c r="V1427" s="205"/>
      <c r="W1427" s="205"/>
      <c r="X1427" s="205"/>
    </row>
    <row r="1428" spans="21:24" x14ac:dyDescent="0.2">
      <c r="U1428" s="205"/>
      <c r="V1428" s="205"/>
      <c r="W1428" s="205"/>
      <c r="X1428" s="205"/>
    </row>
    <row r="1429" spans="21:24" x14ac:dyDescent="0.2">
      <c r="U1429" s="205"/>
      <c r="V1429" s="205"/>
      <c r="W1429" s="205"/>
      <c r="X1429" s="205"/>
    </row>
    <row r="1430" spans="21:24" x14ac:dyDescent="0.2">
      <c r="U1430" s="205"/>
      <c r="V1430" s="205"/>
      <c r="W1430" s="205"/>
      <c r="X1430" s="205"/>
    </row>
    <row r="1431" spans="21:24" x14ac:dyDescent="0.2">
      <c r="U1431" s="205"/>
      <c r="V1431" s="205"/>
      <c r="W1431" s="205"/>
      <c r="X1431" s="205"/>
    </row>
    <row r="1432" spans="21:24" x14ac:dyDescent="0.2">
      <c r="U1432" s="205"/>
      <c r="V1432" s="205"/>
      <c r="W1432" s="205"/>
      <c r="X1432" s="205"/>
    </row>
    <row r="1433" spans="21:24" x14ac:dyDescent="0.2">
      <c r="U1433" s="205"/>
      <c r="V1433" s="205"/>
      <c r="W1433" s="205"/>
      <c r="X1433" s="205"/>
    </row>
    <row r="1434" spans="21:24" x14ac:dyDescent="0.2">
      <c r="U1434" s="205"/>
      <c r="V1434" s="205"/>
      <c r="W1434" s="205"/>
      <c r="X1434" s="205"/>
    </row>
    <row r="1435" spans="21:24" x14ac:dyDescent="0.2">
      <c r="U1435" s="205"/>
      <c r="V1435" s="205"/>
      <c r="W1435" s="205"/>
      <c r="X1435" s="205"/>
    </row>
    <row r="1436" spans="21:24" x14ac:dyDescent="0.2">
      <c r="U1436" s="205"/>
      <c r="V1436" s="205"/>
      <c r="W1436" s="205"/>
      <c r="X1436" s="205"/>
    </row>
    <row r="1437" spans="21:24" x14ac:dyDescent="0.2">
      <c r="U1437" s="205"/>
      <c r="V1437" s="205"/>
      <c r="W1437" s="205"/>
      <c r="X1437" s="205"/>
    </row>
    <row r="1438" spans="21:24" x14ac:dyDescent="0.2">
      <c r="U1438" s="205"/>
      <c r="V1438" s="205"/>
      <c r="W1438" s="205"/>
      <c r="X1438" s="205"/>
    </row>
    <row r="1439" spans="21:24" x14ac:dyDescent="0.2">
      <c r="U1439" s="205"/>
      <c r="V1439" s="205"/>
      <c r="W1439" s="205"/>
      <c r="X1439" s="205"/>
    </row>
    <row r="1440" spans="21:24" x14ac:dyDescent="0.2">
      <c r="U1440" s="205"/>
      <c r="V1440" s="205"/>
      <c r="W1440" s="205"/>
      <c r="X1440" s="205"/>
    </row>
    <row r="1441" spans="21:24" x14ac:dyDescent="0.2">
      <c r="U1441" s="205"/>
      <c r="V1441" s="205"/>
      <c r="W1441" s="205"/>
      <c r="X1441" s="205"/>
    </row>
    <row r="1442" spans="21:24" x14ac:dyDescent="0.2">
      <c r="U1442" s="205"/>
      <c r="V1442" s="205"/>
      <c r="W1442" s="205"/>
      <c r="X1442" s="205"/>
    </row>
    <row r="1443" spans="21:24" x14ac:dyDescent="0.2">
      <c r="U1443" s="205"/>
      <c r="V1443" s="205"/>
      <c r="W1443" s="205"/>
      <c r="X1443" s="205"/>
    </row>
    <row r="1444" spans="21:24" x14ac:dyDescent="0.2">
      <c r="U1444" s="205"/>
      <c r="V1444" s="205"/>
      <c r="W1444" s="205"/>
      <c r="X1444" s="205"/>
    </row>
    <row r="1445" spans="21:24" x14ac:dyDescent="0.2">
      <c r="U1445" s="205"/>
      <c r="V1445" s="205"/>
      <c r="W1445" s="205"/>
      <c r="X1445" s="205"/>
    </row>
    <row r="1446" spans="21:24" x14ac:dyDescent="0.2">
      <c r="U1446" s="205"/>
      <c r="V1446" s="205"/>
      <c r="W1446" s="205"/>
      <c r="X1446" s="205"/>
    </row>
    <row r="1447" spans="21:24" x14ac:dyDescent="0.2">
      <c r="U1447" s="205"/>
      <c r="V1447" s="205"/>
      <c r="W1447" s="205"/>
      <c r="X1447" s="205"/>
    </row>
    <row r="1448" spans="21:24" x14ac:dyDescent="0.2">
      <c r="U1448" s="205"/>
      <c r="V1448" s="205"/>
      <c r="W1448" s="205"/>
      <c r="X1448" s="205"/>
    </row>
    <row r="1449" spans="21:24" x14ac:dyDescent="0.2">
      <c r="U1449" s="205"/>
      <c r="V1449" s="205"/>
      <c r="W1449" s="205"/>
      <c r="X1449" s="205"/>
    </row>
    <row r="1450" spans="21:24" x14ac:dyDescent="0.2">
      <c r="U1450" s="205"/>
      <c r="V1450" s="205"/>
      <c r="W1450" s="205"/>
      <c r="X1450" s="205"/>
    </row>
    <row r="1451" spans="21:24" x14ac:dyDescent="0.2">
      <c r="U1451" s="205"/>
      <c r="V1451" s="205"/>
      <c r="W1451" s="205"/>
      <c r="X1451" s="205"/>
    </row>
    <row r="1452" spans="21:24" x14ac:dyDescent="0.2">
      <c r="U1452" s="205"/>
      <c r="V1452" s="205"/>
      <c r="W1452" s="205"/>
      <c r="X1452" s="205"/>
    </row>
    <row r="1453" spans="21:24" x14ac:dyDescent="0.2">
      <c r="U1453" s="205"/>
      <c r="V1453" s="205"/>
      <c r="W1453" s="205"/>
      <c r="X1453" s="205"/>
    </row>
    <row r="1454" spans="21:24" x14ac:dyDescent="0.2">
      <c r="U1454" s="205"/>
      <c r="V1454" s="205"/>
      <c r="W1454" s="205"/>
      <c r="X1454" s="205"/>
    </row>
    <row r="1455" spans="21:24" x14ac:dyDescent="0.2">
      <c r="U1455" s="205"/>
      <c r="V1455" s="205"/>
      <c r="W1455" s="205"/>
      <c r="X1455" s="205"/>
    </row>
    <row r="1456" spans="21:24" x14ac:dyDescent="0.2">
      <c r="U1456" s="205"/>
      <c r="V1456" s="205"/>
      <c r="W1456" s="205"/>
      <c r="X1456" s="205"/>
    </row>
    <row r="1457" spans="21:24" x14ac:dyDescent="0.2">
      <c r="U1457" s="205"/>
      <c r="V1457" s="205"/>
      <c r="W1457" s="205"/>
      <c r="X1457" s="205"/>
    </row>
    <row r="1458" spans="21:24" x14ac:dyDescent="0.2">
      <c r="U1458" s="205"/>
      <c r="V1458" s="205"/>
      <c r="W1458" s="205"/>
      <c r="X1458" s="205"/>
    </row>
    <row r="1459" spans="21:24" x14ac:dyDescent="0.2">
      <c r="U1459" s="205"/>
      <c r="V1459" s="205"/>
      <c r="W1459" s="205"/>
      <c r="X1459" s="205"/>
    </row>
    <row r="1460" spans="21:24" x14ac:dyDescent="0.2">
      <c r="U1460" s="205"/>
      <c r="V1460" s="205"/>
      <c r="W1460" s="205"/>
      <c r="X1460" s="205"/>
    </row>
    <row r="1461" spans="21:24" x14ac:dyDescent="0.2">
      <c r="U1461" s="205"/>
      <c r="V1461" s="205"/>
      <c r="W1461" s="205"/>
      <c r="X1461" s="205"/>
    </row>
    <row r="1462" spans="21:24" x14ac:dyDescent="0.2">
      <c r="U1462" s="205"/>
      <c r="V1462" s="205"/>
      <c r="W1462" s="205"/>
      <c r="X1462" s="205"/>
    </row>
    <row r="1463" spans="21:24" x14ac:dyDescent="0.2">
      <c r="U1463" s="205"/>
      <c r="V1463" s="205"/>
      <c r="W1463" s="205"/>
      <c r="X1463" s="205"/>
    </row>
    <row r="1464" spans="21:24" x14ac:dyDescent="0.2">
      <c r="U1464" s="205"/>
      <c r="V1464" s="205"/>
      <c r="W1464" s="205"/>
      <c r="X1464" s="205"/>
    </row>
    <row r="1465" spans="21:24" x14ac:dyDescent="0.2">
      <c r="U1465" s="205"/>
      <c r="V1465" s="205"/>
      <c r="W1465" s="205"/>
      <c r="X1465" s="205"/>
    </row>
    <row r="1466" spans="21:24" x14ac:dyDescent="0.2">
      <c r="U1466" s="205"/>
      <c r="V1466" s="205"/>
      <c r="W1466" s="205"/>
      <c r="X1466" s="205"/>
    </row>
    <row r="1467" spans="21:24" x14ac:dyDescent="0.2">
      <c r="U1467" s="205"/>
      <c r="V1467" s="205"/>
      <c r="W1467" s="205"/>
      <c r="X1467" s="205"/>
    </row>
    <row r="1468" spans="21:24" x14ac:dyDescent="0.2">
      <c r="U1468" s="205"/>
      <c r="V1468" s="205"/>
      <c r="W1468" s="205"/>
      <c r="X1468" s="205"/>
    </row>
    <row r="1469" spans="21:24" x14ac:dyDescent="0.2">
      <c r="U1469" s="205"/>
      <c r="V1469" s="205"/>
      <c r="W1469" s="205"/>
      <c r="X1469" s="205"/>
    </row>
    <row r="1470" spans="21:24" x14ac:dyDescent="0.2">
      <c r="U1470" s="205"/>
      <c r="V1470" s="205"/>
      <c r="W1470" s="205"/>
      <c r="X1470" s="205"/>
    </row>
    <row r="1471" spans="21:24" x14ac:dyDescent="0.2">
      <c r="U1471" s="205"/>
      <c r="V1471" s="205"/>
      <c r="W1471" s="205"/>
      <c r="X1471" s="205"/>
    </row>
    <row r="1472" spans="21:24" x14ac:dyDescent="0.2">
      <c r="U1472" s="205"/>
      <c r="V1472" s="205"/>
      <c r="W1472" s="205"/>
      <c r="X1472" s="205"/>
    </row>
    <row r="1473" spans="21:24" x14ac:dyDescent="0.2">
      <c r="U1473" s="205"/>
      <c r="V1473" s="205"/>
      <c r="W1473" s="205"/>
      <c r="X1473" s="205"/>
    </row>
    <row r="1474" spans="21:24" x14ac:dyDescent="0.2">
      <c r="U1474" s="205"/>
      <c r="V1474" s="205"/>
      <c r="W1474" s="205"/>
      <c r="X1474" s="205"/>
    </row>
    <row r="1475" spans="21:24" x14ac:dyDescent="0.2">
      <c r="U1475" s="205"/>
      <c r="V1475" s="205"/>
      <c r="W1475" s="205"/>
      <c r="X1475" s="205"/>
    </row>
    <row r="1476" spans="21:24" x14ac:dyDescent="0.2">
      <c r="U1476" s="205"/>
      <c r="V1476" s="205"/>
      <c r="W1476" s="205"/>
      <c r="X1476" s="205"/>
    </row>
    <row r="1477" spans="21:24" x14ac:dyDescent="0.2">
      <c r="U1477" s="205"/>
      <c r="V1477" s="205"/>
      <c r="W1477" s="205"/>
      <c r="X1477" s="205"/>
    </row>
    <row r="1478" spans="21:24" x14ac:dyDescent="0.2">
      <c r="U1478" s="205"/>
      <c r="V1478" s="205"/>
      <c r="W1478" s="205"/>
      <c r="X1478" s="205"/>
    </row>
    <row r="1479" spans="21:24" x14ac:dyDescent="0.2">
      <c r="U1479" s="205"/>
      <c r="V1479" s="205"/>
      <c r="W1479" s="205"/>
      <c r="X1479" s="205"/>
    </row>
    <row r="1480" spans="21:24" x14ac:dyDescent="0.2">
      <c r="U1480" s="205"/>
      <c r="V1480" s="205"/>
      <c r="W1480" s="205"/>
      <c r="X1480" s="205"/>
    </row>
    <row r="1481" spans="21:24" x14ac:dyDescent="0.2">
      <c r="U1481" s="205"/>
      <c r="V1481" s="205"/>
      <c r="W1481" s="205"/>
      <c r="X1481" s="205"/>
    </row>
    <row r="1482" spans="21:24" x14ac:dyDescent="0.2">
      <c r="U1482" s="205"/>
      <c r="V1482" s="205"/>
      <c r="W1482" s="205"/>
      <c r="X1482" s="205"/>
    </row>
    <row r="1483" spans="21:24" x14ac:dyDescent="0.2">
      <c r="U1483" s="205"/>
      <c r="V1483" s="205"/>
      <c r="W1483" s="205"/>
      <c r="X1483" s="205"/>
    </row>
    <row r="1484" spans="21:24" x14ac:dyDescent="0.2">
      <c r="U1484" s="205"/>
      <c r="V1484" s="205"/>
      <c r="W1484" s="205"/>
      <c r="X1484" s="205"/>
    </row>
    <row r="1485" spans="21:24" x14ac:dyDescent="0.2">
      <c r="U1485" s="205"/>
      <c r="V1485" s="205"/>
      <c r="W1485" s="205"/>
      <c r="X1485" s="205"/>
    </row>
    <row r="1486" spans="21:24" x14ac:dyDescent="0.2">
      <c r="U1486" s="205"/>
      <c r="V1486" s="205"/>
      <c r="W1486" s="205"/>
      <c r="X1486" s="205"/>
    </row>
    <row r="1487" spans="21:24" x14ac:dyDescent="0.2">
      <c r="U1487" s="205"/>
      <c r="V1487" s="205"/>
      <c r="W1487" s="205"/>
      <c r="X1487" s="205"/>
    </row>
    <row r="1488" spans="21:24" x14ac:dyDescent="0.2">
      <c r="U1488" s="205"/>
      <c r="V1488" s="205"/>
      <c r="W1488" s="205"/>
      <c r="X1488" s="205"/>
    </row>
    <row r="1489" spans="21:24" x14ac:dyDescent="0.2">
      <c r="U1489" s="205"/>
      <c r="V1489" s="205"/>
      <c r="W1489" s="205"/>
      <c r="X1489" s="205"/>
    </row>
    <row r="1490" spans="21:24" x14ac:dyDescent="0.2">
      <c r="U1490" s="205"/>
      <c r="V1490" s="205"/>
      <c r="W1490" s="205"/>
      <c r="X1490" s="205"/>
    </row>
    <row r="1491" spans="21:24" x14ac:dyDescent="0.2">
      <c r="U1491" s="205"/>
      <c r="V1491" s="205"/>
      <c r="W1491" s="205"/>
      <c r="X1491" s="205"/>
    </row>
    <row r="1492" spans="21:24" x14ac:dyDescent="0.2">
      <c r="U1492" s="205"/>
      <c r="V1492" s="205"/>
      <c r="W1492" s="205"/>
      <c r="X1492" s="205"/>
    </row>
    <row r="1493" spans="21:24" x14ac:dyDescent="0.2">
      <c r="U1493" s="205"/>
      <c r="V1493" s="205"/>
      <c r="W1493" s="205"/>
      <c r="X1493" s="205"/>
    </row>
    <row r="1494" spans="21:24" x14ac:dyDescent="0.2">
      <c r="U1494" s="205"/>
      <c r="V1494" s="205"/>
      <c r="W1494" s="205"/>
      <c r="X1494" s="205"/>
    </row>
    <row r="1495" spans="21:24" x14ac:dyDescent="0.2">
      <c r="U1495" s="205"/>
      <c r="V1495" s="205"/>
      <c r="W1495" s="205"/>
      <c r="X1495" s="205"/>
    </row>
    <row r="1496" spans="21:24" x14ac:dyDescent="0.2">
      <c r="U1496" s="205"/>
      <c r="V1496" s="205"/>
      <c r="W1496" s="205"/>
      <c r="X1496" s="205"/>
    </row>
    <row r="1497" spans="21:24" x14ac:dyDescent="0.2">
      <c r="U1497" s="205"/>
      <c r="V1497" s="205"/>
      <c r="W1497" s="205"/>
      <c r="X1497" s="205"/>
    </row>
    <row r="1498" spans="21:24" x14ac:dyDescent="0.2">
      <c r="U1498" s="205"/>
      <c r="V1498" s="205"/>
      <c r="W1498" s="205"/>
      <c r="X1498" s="205"/>
    </row>
    <row r="1499" spans="21:24" x14ac:dyDescent="0.2">
      <c r="U1499" s="205"/>
      <c r="V1499" s="205"/>
      <c r="W1499" s="205"/>
      <c r="X1499" s="205"/>
    </row>
    <row r="1500" spans="21:24" x14ac:dyDescent="0.2">
      <c r="U1500" s="205"/>
      <c r="V1500" s="205"/>
      <c r="W1500" s="205"/>
      <c r="X1500" s="205"/>
    </row>
    <row r="1501" spans="21:24" x14ac:dyDescent="0.2">
      <c r="U1501" s="205"/>
      <c r="V1501" s="205"/>
      <c r="W1501" s="205"/>
      <c r="X1501" s="205"/>
    </row>
    <row r="1502" spans="21:24" x14ac:dyDescent="0.2">
      <c r="U1502" s="205"/>
      <c r="V1502" s="205"/>
      <c r="W1502" s="205"/>
      <c r="X1502" s="205"/>
    </row>
    <row r="1503" spans="21:24" x14ac:dyDescent="0.2">
      <c r="U1503" s="205"/>
      <c r="V1503" s="205"/>
      <c r="W1503" s="205"/>
      <c r="X1503" s="205"/>
    </row>
    <row r="1504" spans="21:24" x14ac:dyDescent="0.2">
      <c r="U1504" s="205"/>
      <c r="V1504" s="205"/>
      <c r="W1504" s="205"/>
      <c r="X1504" s="205"/>
    </row>
    <row r="1505" spans="21:24" x14ac:dyDescent="0.2">
      <c r="U1505" s="205"/>
      <c r="V1505" s="205"/>
      <c r="W1505" s="205"/>
      <c r="X1505" s="205"/>
    </row>
    <row r="1506" spans="21:24" x14ac:dyDescent="0.2">
      <c r="U1506" s="205"/>
      <c r="V1506" s="205"/>
      <c r="W1506" s="205"/>
      <c r="X1506" s="205"/>
    </row>
    <row r="1507" spans="21:24" x14ac:dyDescent="0.2">
      <c r="U1507" s="205"/>
      <c r="V1507" s="205"/>
      <c r="W1507" s="205"/>
      <c r="X1507" s="205"/>
    </row>
    <row r="1508" spans="21:24" x14ac:dyDescent="0.2">
      <c r="U1508" s="205"/>
      <c r="V1508" s="205"/>
      <c r="W1508" s="205"/>
      <c r="X1508" s="205"/>
    </row>
    <row r="1509" spans="21:24" x14ac:dyDescent="0.2">
      <c r="U1509" s="205"/>
      <c r="V1509" s="205"/>
      <c r="W1509" s="205"/>
      <c r="X1509" s="205"/>
    </row>
    <row r="1510" spans="21:24" x14ac:dyDescent="0.2">
      <c r="U1510" s="205"/>
      <c r="V1510" s="205"/>
      <c r="W1510" s="205"/>
      <c r="X1510" s="205"/>
    </row>
    <row r="1511" spans="21:24" x14ac:dyDescent="0.2">
      <c r="U1511" s="205"/>
      <c r="V1511" s="205"/>
      <c r="W1511" s="205"/>
      <c r="X1511" s="205"/>
    </row>
    <row r="1512" spans="21:24" x14ac:dyDescent="0.2">
      <c r="U1512" s="205"/>
      <c r="V1512" s="205"/>
      <c r="W1512" s="205"/>
      <c r="X1512" s="205"/>
    </row>
    <row r="1513" spans="21:24" x14ac:dyDescent="0.2">
      <c r="U1513" s="205"/>
      <c r="V1513" s="205"/>
      <c r="W1513" s="205"/>
      <c r="X1513" s="205"/>
    </row>
    <row r="1514" spans="21:24" x14ac:dyDescent="0.2">
      <c r="U1514" s="205"/>
      <c r="V1514" s="205"/>
      <c r="W1514" s="205"/>
      <c r="X1514" s="205"/>
    </row>
    <row r="1515" spans="21:24" x14ac:dyDescent="0.2">
      <c r="U1515" s="205"/>
      <c r="V1515" s="205"/>
      <c r="W1515" s="205"/>
      <c r="X1515" s="205"/>
    </row>
    <row r="1516" spans="21:24" x14ac:dyDescent="0.2">
      <c r="U1516" s="205"/>
      <c r="V1516" s="205"/>
      <c r="W1516" s="205"/>
      <c r="X1516" s="205"/>
    </row>
    <row r="1517" spans="21:24" x14ac:dyDescent="0.2">
      <c r="U1517" s="205"/>
      <c r="V1517" s="205"/>
      <c r="W1517" s="205"/>
      <c r="X1517" s="205"/>
    </row>
    <row r="1518" spans="21:24" x14ac:dyDescent="0.2">
      <c r="U1518" s="205"/>
      <c r="V1518" s="205"/>
      <c r="W1518" s="205"/>
      <c r="X1518" s="205"/>
    </row>
    <row r="1519" spans="21:24" x14ac:dyDescent="0.2">
      <c r="U1519" s="205"/>
      <c r="V1519" s="205"/>
      <c r="W1519" s="205"/>
      <c r="X1519" s="205"/>
    </row>
    <row r="1520" spans="21:24" x14ac:dyDescent="0.2">
      <c r="U1520" s="205"/>
      <c r="V1520" s="205"/>
      <c r="W1520" s="205"/>
      <c r="X1520" s="205"/>
    </row>
    <row r="1521" spans="21:24" x14ac:dyDescent="0.2">
      <c r="U1521" s="205"/>
      <c r="V1521" s="205"/>
      <c r="W1521" s="205"/>
      <c r="X1521" s="205"/>
    </row>
    <row r="1522" spans="21:24" x14ac:dyDescent="0.2">
      <c r="U1522" s="205"/>
      <c r="V1522" s="205"/>
      <c r="W1522" s="205"/>
      <c r="X1522" s="205"/>
    </row>
    <row r="1523" spans="21:24" x14ac:dyDescent="0.2">
      <c r="U1523" s="205"/>
      <c r="V1523" s="205"/>
      <c r="W1523" s="205"/>
      <c r="X1523" s="205"/>
    </row>
    <row r="1524" spans="21:24" x14ac:dyDescent="0.2">
      <c r="U1524" s="205"/>
      <c r="V1524" s="205"/>
      <c r="W1524" s="205"/>
      <c r="X1524" s="205"/>
    </row>
    <row r="1525" spans="21:24" x14ac:dyDescent="0.2">
      <c r="U1525" s="205"/>
      <c r="V1525" s="205"/>
      <c r="W1525" s="205"/>
      <c r="X1525" s="205"/>
    </row>
    <row r="1526" spans="21:24" x14ac:dyDescent="0.2">
      <c r="U1526" s="205"/>
      <c r="V1526" s="205"/>
      <c r="W1526" s="205"/>
      <c r="X1526" s="205"/>
    </row>
    <row r="1527" spans="21:24" x14ac:dyDescent="0.2">
      <c r="U1527" s="205"/>
      <c r="V1527" s="205"/>
      <c r="W1527" s="205"/>
      <c r="X1527" s="205"/>
    </row>
    <row r="1528" spans="21:24" x14ac:dyDescent="0.2">
      <c r="U1528" s="205"/>
      <c r="V1528" s="205"/>
      <c r="W1528" s="205"/>
      <c r="X1528" s="205"/>
    </row>
    <row r="1529" spans="21:24" x14ac:dyDescent="0.2">
      <c r="U1529" s="205"/>
      <c r="V1529" s="205"/>
      <c r="W1529" s="205"/>
      <c r="X1529" s="205"/>
    </row>
    <row r="1530" spans="21:24" x14ac:dyDescent="0.2">
      <c r="U1530" s="205"/>
      <c r="V1530" s="205"/>
      <c r="W1530" s="205"/>
      <c r="X1530" s="205"/>
    </row>
    <row r="1531" spans="21:24" x14ac:dyDescent="0.2">
      <c r="U1531" s="205"/>
      <c r="V1531" s="205"/>
      <c r="W1531" s="205"/>
      <c r="X1531" s="205"/>
    </row>
    <row r="1532" spans="21:24" x14ac:dyDescent="0.2">
      <c r="U1532" s="205"/>
      <c r="V1532" s="205"/>
      <c r="W1532" s="205"/>
      <c r="X1532" s="205"/>
    </row>
    <row r="1533" spans="21:24" x14ac:dyDescent="0.2">
      <c r="U1533" s="205"/>
      <c r="V1533" s="205"/>
      <c r="W1533" s="205"/>
      <c r="X1533" s="205"/>
    </row>
    <row r="1534" spans="21:24" x14ac:dyDescent="0.2">
      <c r="U1534" s="205"/>
      <c r="V1534" s="205"/>
      <c r="W1534" s="205"/>
      <c r="X1534" s="205"/>
    </row>
    <row r="1535" spans="21:24" x14ac:dyDescent="0.2">
      <c r="U1535" s="205"/>
      <c r="V1535" s="205"/>
      <c r="W1535" s="205"/>
      <c r="X1535" s="205"/>
    </row>
    <row r="1536" spans="21:24" x14ac:dyDescent="0.2">
      <c r="U1536" s="205"/>
      <c r="V1536" s="205"/>
      <c r="W1536" s="205"/>
      <c r="X1536" s="205"/>
    </row>
    <row r="1537" spans="21:24" x14ac:dyDescent="0.2">
      <c r="U1537" s="205"/>
      <c r="V1537" s="205"/>
      <c r="W1537" s="205"/>
      <c r="X1537" s="205"/>
    </row>
    <row r="1538" spans="21:24" x14ac:dyDescent="0.2">
      <c r="U1538" s="205"/>
      <c r="V1538" s="205"/>
      <c r="W1538" s="205"/>
      <c r="X1538" s="205"/>
    </row>
    <row r="1539" spans="21:24" x14ac:dyDescent="0.2">
      <c r="U1539" s="205"/>
      <c r="V1539" s="205"/>
      <c r="W1539" s="205"/>
      <c r="X1539" s="205"/>
    </row>
    <row r="1540" spans="21:24" x14ac:dyDescent="0.2">
      <c r="U1540" s="205"/>
      <c r="V1540" s="205"/>
      <c r="W1540" s="205"/>
      <c r="X1540" s="205"/>
    </row>
    <row r="1541" spans="21:24" x14ac:dyDescent="0.2">
      <c r="U1541" s="205"/>
      <c r="V1541" s="205"/>
      <c r="W1541" s="205"/>
      <c r="X1541" s="205"/>
    </row>
    <row r="1542" spans="21:24" x14ac:dyDescent="0.2">
      <c r="U1542" s="205"/>
      <c r="V1542" s="205"/>
      <c r="W1542" s="205"/>
      <c r="X1542" s="205"/>
    </row>
    <row r="1543" spans="21:24" x14ac:dyDescent="0.2">
      <c r="U1543" s="205"/>
      <c r="V1543" s="205"/>
      <c r="W1543" s="205"/>
      <c r="X1543" s="205"/>
    </row>
    <row r="1544" spans="21:24" x14ac:dyDescent="0.2">
      <c r="U1544" s="205"/>
      <c r="V1544" s="205"/>
      <c r="W1544" s="205"/>
      <c r="X1544" s="205"/>
    </row>
    <row r="1545" spans="21:24" x14ac:dyDescent="0.2">
      <c r="U1545" s="205"/>
      <c r="V1545" s="205"/>
      <c r="W1545" s="205"/>
      <c r="X1545" s="205"/>
    </row>
    <row r="1546" spans="21:24" x14ac:dyDescent="0.2">
      <c r="U1546" s="205"/>
      <c r="V1546" s="205"/>
      <c r="W1546" s="205"/>
      <c r="X1546" s="205"/>
    </row>
    <row r="1547" spans="21:24" x14ac:dyDescent="0.2">
      <c r="U1547" s="205"/>
      <c r="V1547" s="205"/>
      <c r="W1547" s="205"/>
      <c r="X1547" s="205"/>
    </row>
    <row r="1548" spans="21:24" x14ac:dyDescent="0.2">
      <c r="U1548" s="205"/>
      <c r="V1548" s="205"/>
      <c r="W1548" s="205"/>
      <c r="X1548" s="205"/>
    </row>
    <row r="1549" spans="21:24" x14ac:dyDescent="0.2">
      <c r="U1549" s="205"/>
      <c r="V1549" s="205"/>
      <c r="W1549" s="205"/>
      <c r="X1549" s="205"/>
    </row>
    <row r="1550" spans="21:24" x14ac:dyDescent="0.2">
      <c r="U1550" s="205"/>
      <c r="V1550" s="205"/>
      <c r="W1550" s="205"/>
      <c r="X1550" s="205"/>
    </row>
    <row r="1551" spans="21:24" x14ac:dyDescent="0.2">
      <c r="U1551" s="205"/>
      <c r="V1551" s="205"/>
      <c r="W1551" s="205"/>
      <c r="X1551" s="205"/>
    </row>
    <row r="1552" spans="21:24" x14ac:dyDescent="0.2">
      <c r="U1552" s="205"/>
      <c r="V1552" s="205"/>
      <c r="W1552" s="205"/>
      <c r="X1552" s="205"/>
    </row>
    <row r="1553" spans="21:24" x14ac:dyDescent="0.2">
      <c r="U1553" s="205"/>
      <c r="V1553" s="205"/>
      <c r="W1553" s="205"/>
      <c r="X1553" s="205"/>
    </row>
    <row r="1554" spans="21:24" x14ac:dyDescent="0.2">
      <c r="U1554" s="205"/>
      <c r="V1554" s="205"/>
      <c r="W1554" s="205"/>
      <c r="X1554" s="205"/>
    </row>
    <row r="1555" spans="21:24" x14ac:dyDescent="0.2">
      <c r="U1555" s="205"/>
      <c r="V1555" s="205"/>
      <c r="W1555" s="205"/>
      <c r="X1555" s="205"/>
    </row>
    <row r="1556" spans="21:24" x14ac:dyDescent="0.2">
      <c r="U1556" s="205"/>
      <c r="V1556" s="205"/>
      <c r="W1556" s="205"/>
      <c r="X1556" s="205"/>
    </row>
    <row r="1557" spans="21:24" x14ac:dyDescent="0.2">
      <c r="U1557" s="205"/>
      <c r="V1557" s="205"/>
      <c r="W1557" s="205"/>
      <c r="X1557" s="205"/>
    </row>
    <row r="1558" spans="21:24" x14ac:dyDescent="0.2">
      <c r="U1558" s="205"/>
      <c r="V1558" s="205"/>
      <c r="W1558" s="205"/>
      <c r="X1558" s="205"/>
    </row>
    <row r="1559" spans="21:24" x14ac:dyDescent="0.2">
      <c r="U1559" s="205"/>
      <c r="V1559" s="205"/>
      <c r="W1559" s="205"/>
      <c r="X1559" s="205"/>
    </row>
    <row r="1560" spans="21:24" x14ac:dyDescent="0.2">
      <c r="U1560" s="205"/>
      <c r="V1560" s="205"/>
      <c r="W1560" s="205"/>
      <c r="X1560" s="205"/>
    </row>
    <row r="1561" spans="21:24" x14ac:dyDescent="0.2">
      <c r="U1561" s="205"/>
      <c r="V1561" s="205"/>
      <c r="W1561" s="205"/>
      <c r="X1561" s="205"/>
    </row>
    <row r="1562" spans="21:24" x14ac:dyDescent="0.2">
      <c r="U1562" s="205"/>
      <c r="V1562" s="205"/>
      <c r="W1562" s="205"/>
      <c r="X1562" s="205"/>
    </row>
    <row r="1563" spans="21:24" x14ac:dyDescent="0.2">
      <c r="U1563" s="205"/>
      <c r="V1563" s="205"/>
      <c r="W1563" s="205"/>
      <c r="X1563" s="205"/>
    </row>
    <row r="1564" spans="21:24" x14ac:dyDescent="0.2">
      <c r="U1564" s="205"/>
      <c r="V1564" s="205"/>
      <c r="W1564" s="205"/>
      <c r="X1564" s="205"/>
    </row>
    <row r="1565" spans="21:24" x14ac:dyDescent="0.2">
      <c r="U1565" s="205"/>
      <c r="V1565" s="205"/>
      <c r="W1565" s="205"/>
      <c r="X1565" s="205"/>
    </row>
    <row r="1566" spans="21:24" x14ac:dyDescent="0.2">
      <c r="U1566" s="205"/>
      <c r="V1566" s="205"/>
      <c r="W1566" s="205"/>
      <c r="X1566" s="205"/>
    </row>
    <row r="1567" spans="21:24" x14ac:dyDescent="0.2">
      <c r="U1567" s="205"/>
      <c r="V1567" s="205"/>
      <c r="W1567" s="205"/>
      <c r="X1567" s="205"/>
    </row>
    <row r="1568" spans="21:24" x14ac:dyDescent="0.2">
      <c r="U1568" s="205"/>
      <c r="V1568" s="205"/>
      <c r="W1568" s="205"/>
      <c r="X1568" s="205"/>
    </row>
    <row r="1569" spans="21:24" x14ac:dyDescent="0.2">
      <c r="U1569" s="205"/>
      <c r="V1569" s="205"/>
      <c r="W1569" s="205"/>
      <c r="X1569" s="205"/>
    </row>
    <row r="1570" spans="21:24" x14ac:dyDescent="0.2">
      <c r="U1570" s="205"/>
      <c r="V1570" s="205"/>
      <c r="W1570" s="205"/>
      <c r="X1570" s="205"/>
    </row>
    <row r="1571" spans="21:24" x14ac:dyDescent="0.2">
      <c r="U1571" s="205"/>
      <c r="V1571" s="205"/>
      <c r="W1571" s="205"/>
      <c r="X1571" s="205"/>
    </row>
    <row r="1572" spans="21:24" x14ac:dyDescent="0.2">
      <c r="U1572" s="205"/>
      <c r="V1572" s="205"/>
      <c r="W1572" s="205"/>
      <c r="X1572" s="205"/>
    </row>
    <row r="1573" spans="21:24" x14ac:dyDescent="0.2">
      <c r="U1573" s="205"/>
      <c r="V1573" s="205"/>
      <c r="W1573" s="205"/>
      <c r="X1573" s="205"/>
    </row>
    <row r="1574" spans="21:24" x14ac:dyDescent="0.2">
      <c r="U1574" s="205"/>
      <c r="V1574" s="205"/>
      <c r="W1574" s="205"/>
      <c r="X1574" s="205"/>
    </row>
    <row r="1575" spans="21:24" x14ac:dyDescent="0.2">
      <c r="U1575" s="205"/>
      <c r="V1575" s="205"/>
      <c r="W1575" s="205"/>
      <c r="X1575" s="205"/>
    </row>
    <row r="1576" spans="21:24" x14ac:dyDescent="0.2">
      <c r="U1576" s="205"/>
      <c r="V1576" s="205"/>
      <c r="W1576" s="205"/>
      <c r="X1576" s="205"/>
    </row>
    <row r="1577" spans="21:24" x14ac:dyDescent="0.2">
      <c r="U1577" s="205"/>
      <c r="V1577" s="205"/>
      <c r="W1577" s="205"/>
      <c r="X1577" s="205"/>
    </row>
    <row r="1578" spans="21:24" x14ac:dyDescent="0.2">
      <c r="U1578" s="205"/>
      <c r="V1578" s="205"/>
      <c r="W1578" s="205"/>
      <c r="X1578" s="205"/>
    </row>
    <row r="1579" spans="21:24" x14ac:dyDescent="0.2">
      <c r="U1579" s="205"/>
      <c r="V1579" s="205"/>
      <c r="W1579" s="205"/>
      <c r="X1579" s="205"/>
    </row>
    <row r="1580" spans="21:24" x14ac:dyDescent="0.2">
      <c r="U1580" s="205"/>
      <c r="V1580" s="205"/>
      <c r="W1580" s="205"/>
      <c r="X1580" s="205"/>
    </row>
    <row r="1581" spans="21:24" x14ac:dyDescent="0.2">
      <c r="U1581" s="205"/>
      <c r="V1581" s="205"/>
      <c r="W1581" s="205"/>
      <c r="X1581" s="205"/>
    </row>
    <row r="1582" spans="21:24" x14ac:dyDescent="0.2">
      <c r="U1582" s="205"/>
      <c r="V1582" s="205"/>
      <c r="W1582" s="205"/>
      <c r="X1582" s="205"/>
    </row>
    <row r="1583" spans="21:24" x14ac:dyDescent="0.2">
      <c r="U1583" s="205"/>
      <c r="V1583" s="205"/>
      <c r="W1583" s="205"/>
      <c r="X1583" s="205"/>
    </row>
    <row r="1584" spans="21:24" x14ac:dyDescent="0.2">
      <c r="U1584" s="205"/>
      <c r="V1584" s="205"/>
      <c r="W1584" s="205"/>
      <c r="X1584" s="205"/>
    </row>
    <row r="1585" spans="21:24" x14ac:dyDescent="0.2">
      <c r="U1585" s="205"/>
      <c r="V1585" s="205"/>
      <c r="W1585" s="205"/>
      <c r="X1585" s="205"/>
    </row>
    <row r="1586" spans="21:24" x14ac:dyDescent="0.2">
      <c r="U1586" s="205"/>
      <c r="V1586" s="205"/>
      <c r="W1586" s="205"/>
      <c r="X1586" s="205"/>
    </row>
    <row r="1587" spans="21:24" x14ac:dyDescent="0.2">
      <c r="U1587" s="205"/>
      <c r="V1587" s="205"/>
      <c r="W1587" s="205"/>
      <c r="X1587" s="205"/>
    </row>
    <row r="1588" spans="21:24" x14ac:dyDescent="0.2">
      <c r="U1588" s="205"/>
      <c r="V1588" s="205"/>
      <c r="W1588" s="205"/>
      <c r="X1588" s="205"/>
    </row>
    <row r="1589" spans="21:24" x14ac:dyDescent="0.2">
      <c r="U1589" s="205"/>
      <c r="V1589" s="205"/>
      <c r="W1589" s="205"/>
      <c r="X1589" s="205"/>
    </row>
    <row r="1590" spans="21:24" x14ac:dyDescent="0.2">
      <c r="U1590" s="205"/>
      <c r="V1590" s="205"/>
      <c r="W1590" s="205"/>
      <c r="X1590" s="205"/>
    </row>
    <row r="1591" spans="21:24" x14ac:dyDescent="0.2">
      <c r="U1591" s="205"/>
      <c r="V1591" s="205"/>
      <c r="W1591" s="205"/>
      <c r="X1591" s="205"/>
    </row>
    <row r="1592" spans="21:24" x14ac:dyDescent="0.2">
      <c r="U1592" s="205"/>
      <c r="V1592" s="205"/>
      <c r="W1592" s="205"/>
      <c r="X1592" s="205"/>
    </row>
    <row r="1593" spans="21:24" x14ac:dyDescent="0.2">
      <c r="U1593" s="205"/>
      <c r="V1593" s="205"/>
      <c r="W1593" s="205"/>
      <c r="X1593" s="205"/>
    </row>
    <row r="1594" spans="21:24" x14ac:dyDescent="0.2">
      <c r="U1594" s="205"/>
      <c r="V1594" s="205"/>
      <c r="W1594" s="205"/>
      <c r="X1594" s="205"/>
    </row>
    <row r="1595" spans="21:24" x14ac:dyDescent="0.2">
      <c r="U1595" s="205"/>
      <c r="V1595" s="205"/>
      <c r="W1595" s="205"/>
      <c r="X1595" s="205"/>
    </row>
    <row r="1596" spans="21:24" x14ac:dyDescent="0.2">
      <c r="U1596" s="205"/>
      <c r="V1596" s="205"/>
      <c r="W1596" s="205"/>
      <c r="X1596" s="205"/>
    </row>
    <row r="1597" spans="21:24" x14ac:dyDescent="0.2">
      <c r="U1597" s="205"/>
      <c r="V1597" s="205"/>
      <c r="W1597" s="205"/>
      <c r="X1597" s="205"/>
    </row>
    <row r="1598" spans="21:24" x14ac:dyDescent="0.2">
      <c r="U1598" s="205"/>
      <c r="V1598" s="205"/>
      <c r="W1598" s="205"/>
      <c r="X1598" s="205"/>
    </row>
    <row r="1599" spans="21:24" x14ac:dyDescent="0.2">
      <c r="U1599" s="205"/>
      <c r="V1599" s="205"/>
      <c r="W1599" s="205"/>
      <c r="X1599" s="205"/>
    </row>
    <row r="1600" spans="21:24" x14ac:dyDescent="0.2">
      <c r="U1600" s="205"/>
      <c r="V1600" s="205"/>
      <c r="W1600" s="205"/>
      <c r="X1600" s="205"/>
    </row>
    <row r="1601" spans="21:24" x14ac:dyDescent="0.2">
      <c r="U1601" s="205"/>
      <c r="V1601" s="205"/>
      <c r="W1601" s="205"/>
      <c r="X1601" s="205"/>
    </row>
    <row r="1602" spans="21:24" x14ac:dyDescent="0.2">
      <c r="U1602" s="205"/>
      <c r="V1602" s="205"/>
      <c r="W1602" s="205"/>
      <c r="X1602" s="205"/>
    </row>
    <row r="1603" spans="21:24" x14ac:dyDescent="0.2">
      <c r="U1603" s="205"/>
      <c r="V1603" s="205"/>
      <c r="W1603" s="205"/>
      <c r="X1603" s="205"/>
    </row>
    <row r="1604" spans="21:24" x14ac:dyDescent="0.2">
      <c r="U1604" s="205"/>
      <c r="V1604" s="205"/>
      <c r="W1604" s="205"/>
      <c r="X1604" s="205"/>
    </row>
    <row r="1605" spans="21:24" x14ac:dyDescent="0.2">
      <c r="U1605" s="205"/>
      <c r="V1605" s="205"/>
      <c r="W1605" s="205"/>
      <c r="X1605" s="205"/>
    </row>
    <row r="1606" spans="21:24" x14ac:dyDescent="0.2">
      <c r="U1606" s="205"/>
      <c r="V1606" s="205"/>
      <c r="W1606" s="205"/>
      <c r="X1606" s="205"/>
    </row>
    <row r="1607" spans="21:24" x14ac:dyDescent="0.2">
      <c r="U1607" s="205"/>
      <c r="V1607" s="205"/>
      <c r="W1607" s="205"/>
      <c r="X1607" s="205"/>
    </row>
    <row r="1608" spans="21:24" x14ac:dyDescent="0.2">
      <c r="U1608" s="205"/>
      <c r="V1608" s="205"/>
      <c r="W1608" s="205"/>
      <c r="X1608" s="205"/>
    </row>
    <row r="1609" spans="21:24" x14ac:dyDescent="0.2">
      <c r="U1609" s="205"/>
      <c r="V1609" s="205"/>
      <c r="W1609" s="205"/>
      <c r="X1609" s="205"/>
    </row>
    <row r="1610" spans="21:24" x14ac:dyDescent="0.2">
      <c r="U1610" s="205"/>
      <c r="V1610" s="205"/>
      <c r="W1610" s="205"/>
      <c r="X1610" s="205"/>
    </row>
    <row r="1611" spans="21:24" x14ac:dyDescent="0.2">
      <c r="U1611" s="205"/>
      <c r="V1611" s="205"/>
      <c r="W1611" s="205"/>
      <c r="X1611" s="205"/>
    </row>
    <row r="1612" spans="21:24" x14ac:dyDescent="0.2">
      <c r="U1612" s="205"/>
      <c r="V1612" s="205"/>
      <c r="W1612" s="205"/>
      <c r="X1612" s="205"/>
    </row>
    <row r="1613" spans="21:24" x14ac:dyDescent="0.2">
      <c r="U1613" s="205"/>
      <c r="V1613" s="205"/>
      <c r="W1613" s="205"/>
      <c r="X1613" s="205"/>
    </row>
    <row r="1614" spans="21:24" x14ac:dyDescent="0.2">
      <c r="U1614" s="205"/>
      <c r="V1614" s="205"/>
      <c r="W1614" s="205"/>
      <c r="X1614" s="205"/>
    </row>
    <row r="1615" spans="21:24" x14ac:dyDescent="0.2">
      <c r="U1615" s="205"/>
      <c r="V1615" s="205"/>
      <c r="W1615" s="205"/>
      <c r="X1615" s="205"/>
    </row>
    <row r="1616" spans="21:24" x14ac:dyDescent="0.2">
      <c r="U1616" s="205"/>
      <c r="V1616" s="205"/>
      <c r="W1616" s="205"/>
      <c r="X1616" s="205"/>
    </row>
    <row r="1617" spans="21:24" x14ac:dyDescent="0.2">
      <c r="U1617" s="205"/>
      <c r="V1617" s="205"/>
      <c r="W1617" s="205"/>
      <c r="X1617" s="205"/>
    </row>
    <row r="1618" spans="21:24" x14ac:dyDescent="0.2">
      <c r="U1618" s="205"/>
      <c r="V1618" s="205"/>
      <c r="W1618" s="205"/>
      <c r="X1618" s="205"/>
    </row>
    <row r="1619" spans="21:24" x14ac:dyDescent="0.2">
      <c r="U1619" s="205"/>
      <c r="V1619" s="205"/>
      <c r="W1619" s="205"/>
      <c r="X1619" s="205"/>
    </row>
    <row r="1620" spans="21:24" x14ac:dyDescent="0.2">
      <c r="U1620" s="205"/>
      <c r="V1620" s="205"/>
      <c r="W1620" s="205"/>
      <c r="X1620" s="205"/>
    </row>
    <row r="1621" spans="21:24" x14ac:dyDescent="0.2">
      <c r="U1621" s="205"/>
      <c r="V1621" s="205"/>
      <c r="W1621" s="205"/>
      <c r="X1621" s="205"/>
    </row>
    <row r="1622" spans="21:24" x14ac:dyDescent="0.2">
      <c r="U1622" s="205"/>
      <c r="V1622" s="205"/>
      <c r="W1622" s="205"/>
      <c r="X1622" s="205"/>
    </row>
    <row r="1623" spans="21:24" x14ac:dyDescent="0.2">
      <c r="U1623" s="205"/>
      <c r="V1623" s="205"/>
      <c r="W1623" s="205"/>
      <c r="X1623" s="205"/>
    </row>
    <row r="1624" spans="21:24" x14ac:dyDescent="0.2">
      <c r="U1624" s="205"/>
      <c r="V1624" s="205"/>
      <c r="W1624" s="205"/>
      <c r="X1624" s="205"/>
    </row>
    <row r="1625" spans="21:24" x14ac:dyDescent="0.2">
      <c r="U1625" s="205"/>
      <c r="V1625" s="205"/>
      <c r="W1625" s="205"/>
      <c r="X1625" s="205"/>
    </row>
    <row r="1626" spans="21:24" x14ac:dyDescent="0.2">
      <c r="U1626" s="205"/>
      <c r="V1626" s="205"/>
      <c r="W1626" s="205"/>
      <c r="X1626" s="205"/>
    </row>
    <row r="1627" spans="21:24" x14ac:dyDescent="0.2">
      <c r="U1627" s="205"/>
      <c r="V1627" s="205"/>
      <c r="W1627" s="205"/>
      <c r="X1627" s="205"/>
    </row>
    <row r="1628" spans="21:24" x14ac:dyDescent="0.2">
      <c r="U1628" s="205"/>
      <c r="V1628" s="205"/>
      <c r="W1628" s="205"/>
      <c r="X1628" s="205"/>
    </row>
    <row r="1629" spans="21:24" x14ac:dyDescent="0.2">
      <c r="U1629" s="205"/>
      <c r="V1629" s="205"/>
      <c r="W1629" s="205"/>
      <c r="X1629" s="205"/>
    </row>
    <row r="1630" spans="21:24" x14ac:dyDescent="0.2">
      <c r="U1630" s="205"/>
      <c r="V1630" s="205"/>
      <c r="W1630" s="205"/>
      <c r="X1630" s="205"/>
    </row>
    <row r="1631" spans="21:24" x14ac:dyDescent="0.2">
      <c r="U1631" s="205"/>
      <c r="V1631" s="205"/>
      <c r="W1631" s="205"/>
      <c r="X1631" s="205"/>
    </row>
    <row r="1632" spans="21:24" x14ac:dyDescent="0.2">
      <c r="U1632" s="205"/>
      <c r="V1632" s="205"/>
      <c r="W1632" s="205"/>
      <c r="X1632" s="205"/>
    </row>
    <row r="1633" spans="21:24" x14ac:dyDescent="0.2">
      <c r="U1633" s="205"/>
      <c r="V1633" s="205"/>
      <c r="W1633" s="205"/>
      <c r="X1633" s="205"/>
    </row>
    <row r="1634" spans="21:24" x14ac:dyDescent="0.2">
      <c r="U1634" s="205"/>
      <c r="V1634" s="205"/>
      <c r="W1634" s="205"/>
      <c r="X1634" s="205"/>
    </row>
    <row r="1635" spans="21:24" x14ac:dyDescent="0.2">
      <c r="U1635" s="205"/>
      <c r="V1635" s="205"/>
      <c r="W1635" s="205"/>
      <c r="X1635" s="205"/>
    </row>
    <row r="1636" spans="21:24" x14ac:dyDescent="0.2">
      <c r="U1636" s="205"/>
      <c r="V1636" s="205"/>
      <c r="W1636" s="205"/>
      <c r="X1636" s="205"/>
    </row>
    <row r="1637" spans="21:24" x14ac:dyDescent="0.2">
      <c r="U1637" s="205"/>
      <c r="V1637" s="205"/>
      <c r="W1637" s="205"/>
      <c r="X1637" s="205"/>
    </row>
    <row r="1638" spans="21:24" x14ac:dyDescent="0.2">
      <c r="U1638" s="205"/>
      <c r="V1638" s="205"/>
      <c r="W1638" s="205"/>
      <c r="X1638" s="205"/>
    </row>
    <row r="1639" spans="21:24" x14ac:dyDescent="0.2">
      <c r="U1639" s="205"/>
      <c r="V1639" s="205"/>
      <c r="W1639" s="205"/>
      <c r="X1639" s="205"/>
    </row>
    <row r="1640" spans="21:24" x14ac:dyDescent="0.2">
      <c r="U1640" s="205"/>
      <c r="V1640" s="205"/>
      <c r="W1640" s="205"/>
      <c r="X1640" s="205"/>
    </row>
    <row r="1641" spans="21:24" x14ac:dyDescent="0.2">
      <c r="U1641" s="205"/>
      <c r="V1641" s="205"/>
      <c r="W1641" s="205"/>
      <c r="X1641" s="205"/>
    </row>
    <row r="1642" spans="21:24" x14ac:dyDescent="0.2">
      <c r="U1642" s="205"/>
      <c r="V1642" s="205"/>
      <c r="W1642" s="205"/>
      <c r="X1642" s="205"/>
    </row>
    <row r="1643" spans="21:24" x14ac:dyDescent="0.2">
      <c r="U1643" s="205"/>
      <c r="V1643" s="205"/>
      <c r="W1643" s="205"/>
      <c r="X1643" s="205"/>
    </row>
    <row r="1644" spans="21:24" x14ac:dyDescent="0.2">
      <c r="U1644" s="205"/>
      <c r="V1644" s="205"/>
      <c r="W1644" s="205"/>
      <c r="X1644" s="205"/>
    </row>
    <row r="1645" spans="21:24" x14ac:dyDescent="0.2">
      <c r="U1645" s="205"/>
      <c r="V1645" s="205"/>
      <c r="W1645" s="205"/>
      <c r="X1645" s="205"/>
    </row>
    <row r="1646" spans="21:24" x14ac:dyDescent="0.2">
      <c r="U1646" s="205"/>
      <c r="V1646" s="205"/>
      <c r="W1646" s="205"/>
      <c r="X1646" s="205"/>
    </row>
    <row r="1647" spans="21:24" x14ac:dyDescent="0.2">
      <c r="U1647" s="205"/>
      <c r="V1647" s="205"/>
      <c r="W1647" s="205"/>
      <c r="X1647" s="205"/>
    </row>
    <row r="1648" spans="21:24" x14ac:dyDescent="0.2">
      <c r="U1648" s="205"/>
      <c r="V1648" s="205"/>
      <c r="W1648" s="205"/>
      <c r="X1648" s="205"/>
    </row>
    <row r="1649" spans="21:24" x14ac:dyDescent="0.2">
      <c r="U1649" s="205"/>
      <c r="V1649" s="205"/>
      <c r="W1649" s="205"/>
      <c r="X1649" s="205"/>
    </row>
    <row r="1650" spans="21:24" x14ac:dyDescent="0.2">
      <c r="U1650" s="205"/>
      <c r="V1650" s="205"/>
      <c r="W1650" s="205"/>
      <c r="X1650" s="205"/>
    </row>
    <row r="1651" spans="21:24" x14ac:dyDescent="0.2">
      <c r="U1651" s="205"/>
      <c r="V1651" s="205"/>
      <c r="W1651" s="205"/>
      <c r="X1651" s="205"/>
    </row>
    <row r="1652" spans="21:24" x14ac:dyDescent="0.2">
      <c r="U1652" s="205"/>
      <c r="V1652" s="205"/>
      <c r="W1652" s="205"/>
      <c r="X1652" s="205"/>
    </row>
    <row r="1653" spans="21:24" x14ac:dyDescent="0.2">
      <c r="U1653" s="205"/>
      <c r="V1653" s="205"/>
      <c r="W1653" s="205"/>
      <c r="X1653" s="205"/>
    </row>
    <row r="1654" spans="21:24" x14ac:dyDescent="0.2">
      <c r="U1654" s="205"/>
      <c r="V1654" s="205"/>
      <c r="W1654" s="205"/>
      <c r="X1654" s="205"/>
    </row>
    <row r="1655" spans="21:24" x14ac:dyDescent="0.2">
      <c r="U1655" s="205"/>
      <c r="V1655" s="205"/>
      <c r="W1655" s="205"/>
      <c r="X1655" s="205"/>
    </row>
    <row r="1656" spans="21:24" x14ac:dyDescent="0.2">
      <c r="U1656" s="205"/>
      <c r="V1656" s="205"/>
      <c r="W1656" s="205"/>
      <c r="X1656" s="205"/>
    </row>
    <row r="1657" spans="21:24" x14ac:dyDescent="0.2">
      <c r="U1657" s="205"/>
      <c r="V1657" s="205"/>
      <c r="W1657" s="205"/>
      <c r="X1657" s="205"/>
    </row>
    <row r="1658" spans="21:24" x14ac:dyDescent="0.2">
      <c r="U1658" s="205"/>
      <c r="V1658" s="205"/>
      <c r="W1658" s="205"/>
      <c r="X1658" s="205"/>
    </row>
    <row r="1659" spans="21:24" x14ac:dyDescent="0.2">
      <c r="U1659" s="205"/>
      <c r="V1659" s="205"/>
      <c r="W1659" s="205"/>
      <c r="X1659" s="205"/>
    </row>
    <row r="1660" spans="21:24" x14ac:dyDescent="0.2">
      <c r="U1660" s="205"/>
      <c r="V1660" s="205"/>
      <c r="W1660" s="205"/>
      <c r="X1660" s="205"/>
    </row>
    <row r="1661" spans="21:24" x14ac:dyDescent="0.2">
      <c r="U1661" s="205"/>
      <c r="V1661" s="205"/>
      <c r="W1661" s="205"/>
      <c r="X1661" s="205"/>
    </row>
    <row r="1662" spans="21:24" x14ac:dyDescent="0.2">
      <c r="U1662" s="205"/>
      <c r="V1662" s="205"/>
      <c r="W1662" s="205"/>
      <c r="X1662" s="205"/>
    </row>
    <row r="1663" spans="21:24" x14ac:dyDescent="0.2">
      <c r="U1663" s="205"/>
      <c r="V1663" s="205"/>
      <c r="W1663" s="205"/>
      <c r="X1663" s="205"/>
    </row>
    <row r="1664" spans="21:24" x14ac:dyDescent="0.2">
      <c r="U1664" s="205"/>
      <c r="V1664" s="205"/>
      <c r="W1664" s="205"/>
      <c r="X1664" s="205"/>
    </row>
    <row r="1665" spans="21:24" x14ac:dyDescent="0.2">
      <c r="U1665" s="205"/>
      <c r="V1665" s="205"/>
      <c r="W1665" s="205"/>
      <c r="X1665" s="205"/>
    </row>
    <row r="1666" spans="21:24" x14ac:dyDescent="0.2">
      <c r="U1666" s="205"/>
      <c r="V1666" s="205"/>
      <c r="W1666" s="205"/>
      <c r="X1666" s="205"/>
    </row>
    <row r="1667" spans="21:24" x14ac:dyDescent="0.2">
      <c r="U1667" s="205"/>
      <c r="V1667" s="205"/>
      <c r="W1667" s="205"/>
      <c r="X1667" s="205"/>
    </row>
    <row r="1668" spans="21:24" x14ac:dyDescent="0.2">
      <c r="U1668" s="205"/>
      <c r="V1668" s="205"/>
      <c r="W1668" s="205"/>
      <c r="X1668" s="205"/>
    </row>
    <row r="1669" spans="21:24" x14ac:dyDescent="0.2">
      <c r="U1669" s="205"/>
      <c r="V1669" s="205"/>
      <c r="W1669" s="205"/>
      <c r="X1669" s="205"/>
    </row>
    <row r="1670" spans="21:24" x14ac:dyDescent="0.2">
      <c r="U1670" s="205"/>
      <c r="V1670" s="205"/>
      <c r="W1670" s="205"/>
      <c r="X1670" s="205"/>
    </row>
    <row r="1671" spans="21:24" x14ac:dyDescent="0.2">
      <c r="U1671" s="205"/>
      <c r="V1671" s="205"/>
      <c r="W1671" s="205"/>
      <c r="X1671" s="205"/>
    </row>
    <row r="1672" spans="21:24" x14ac:dyDescent="0.2">
      <c r="U1672" s="205"/>
      <c r="V1672" s="205"/>
      <c r="W1672" s="205"/>
      <c r="X1672" s="205"/>
    </row>
    <row r="1673" spans="21:24" x14ac:dyDescent="0.2">
      <c r="U1673" s="205"/>
      <c r="V1673" s="205"/>
      <c r="W1673" s="205"/>
      <c r="X1673" s="205"/>
    </row>
    <row r="1674" spans="21:24" x14ac:dyDescent="0.2">
      <c r="U1674" s="205"/>
      <c r="V1674" s="205"/>
      <c r="W1674" s="205"/>
      <c r="X1674" s="205"/>
    </row>
    <row r="1675" spans="21:24" x14ac:dyDescent="0.2">
      <c r="U1675" s="205"/>
      <c r="V1675" s="205"/>
      <c r="W1675" s="205"/>
      <c r="X1675" s="205"/>
    </row>
    <row r="1676" spans="21:24" x14ac:dyDescent="0.2">
      <c r="U1676" s="205"/>
      <c r="V1676" s="205"/>
      <c r="W1676" s="205"/>
      <c r="X1676" s="205"/>
    </row>
    <row r="1677" spans="21:24" x14ac:dyDescent="0.2">
      <c r="U1677" s="205"/>
      <c r="V1677" s="205"/>
      <c r="W1677" s="205"/>
      <c r="X1677" s="205"/>
    </row>
    <row r="1678" spans="21:24" x14ac:dyDescent="0.2">
      <c r="U1678" s="205"/>
      <c r="V1678" s="205"/>
      <c r="W1678" s="205"/>
      <c r="X1678" s="205"/>
    </row>
    <row r="1679" spans="21:24" x14ac:dyDescent="0.2">
      <c r="U1679" s="205"/>
      <c r="V1679" s="205"/>
      <c r="W1679" s="205"/>
      <c r="X1679" s="205"/>
    </row>
    <row r="1680" spans="21:24" x14ac:dyDescent="0.2">
      <c r="U1680" s="205"/>
      <c r="V1680" s="205"/>
      <c r="W1680" s="205"/>
      <c r="X1680" s="205"/>
    </row>
    <row r="1681" spans="21:24" x14ac:dyDescent="0.2">
      <c r="U1681" s="205"/>
      <c r="V1681" s="205"/>
      <c r="W1681" s="205"/>
      <c r="X1681" s="205"/>
    </row>
    <row r="1682" spans="21:24" x14ac:dyDescent="0.2">
      <c r="U1682" s="205"/>
      <c r="V1682" s="205"/>
      <c r="W1682" s="205"/>
      <c r="X1682" s="205"/>
    </row>
    <row r="1683" spans="21:24" x14ac:dyDescent="0.2">
      <c r="U1683" s="205"/>
      <c r="V1683" s="205"/>
      <c r="W1683" s="205"/>
      <c r="X1683" s="205"/>
    </row>
    <row r="1684" spans="21:24" x14ac:dyDescent="0.2">
      <c r="U1684" s="205"/>
      <c r="V1684" s="205"/>
      <c r="W1684" s="205"/>
      <c r="X1684" s="205"/>
    </row>
    <row r="1685" spans="21:24" x14ac:dyDescent="0.2">
      <c r="U1685" s="205"/>
      <c r="V1685" s="205"/>
      <c r="W1685" s="205"/>
      <c r="X1685" s="205"/>
    </row>
    <row r="1686" spans="21:24" x14ac:dyDescent="0.2">
      <c r="U1686" s="205"/>
      <c r="V1686" s="205"/>
      <c r="W1686" s="205"/>
      <c r="X1686" s="205"/>
    </row>
    <row r="1687" spans="21:24" x14ac:dyDescent="0.2">
      <c r="U1687" s="205"/>
      <c r="V1687" s="205"/>
      <c r="W1687" s="205"/>
      <c r="X1687" s="205"/>
    </row>
    <row r="1688" spans="21:24" x14ac:dyDescent="0.2">
      <c r="U1688" s="205"/>
      <c r="V1688" s="205"/>
      <c r="W1688" s="205"/>
      <c r="X1688" s="205"/>
    </row>
    <row r="1689" spans="21:24" x14ac:dyDescent="0.2">
      <c r="U1689" s="205"/>
      <c r="V1689" s="205"/>
      <c r="W1689" s="205"/>
      <c r="X1689" s="205"/>
    </row>
    <row r="1690" spans="21:24" x14ac:dyDescent="0.2">
      <c r="U1690" s="205"/>
      <c r="V1690" s="205"/>
      <c r="W1690" s="205"/>
      <c r="X1690" s="205"/>
    </row>
    <row r="1691" spans="21:24" x14ac:dyDescent="0.2">
      <c r="U1691" s="205"/>
      <c r="V1691" s="205"/>
      <c r="W1691" s="205"/>
      <c r="X1691" s="205"/>
    </row>
    <row r="1692" spans="21:24" x14ac:dyDescent="0.2">
      <c r="U1692" s="205"/>
      <c r="V1692" s="205"/>
      <c r="W1692" s="205"/>
      <c r="X1692" s="205"/>
    </row>
    <row r="1693" spans="21:24" x14ac:dyDescent="0.2">
      <c r="U1693" s="205"/>
      <c r="V1693" s="205"/>
      <c r="W1693" s="205"/>
      <c r="X1693" s="205"/>
    </row>
    <row r="1694" spans="21:24" x14ac:dyDescent="0.2">
      <c r="U1694" s="205"/>
      <c r="V1694" s="205"/>
      <c r="W1694" s="205"/>
      <c r="X1694" s="205"/>
    </row>
    <row r="1695" spans="21:24" x14ac:dyDescent="0.2">
      <c r="U1695" s="205"/>
      <c r="V1695" s="205"/>
      <c r="W1695" s="205"/>
      <c r="X1695" s="205"/>
    </row>
    <row r="1696" spans="21:24" x14ac:dyDescent="0.2">
      <c r="U1696" s="205"/>
      <c r="V1696" s="205"/>
      <c r="W1696" s="205"/>
      <c r="X1696" s="205"/>
    </row>
    <row r="1697" spans="21:24" x14ac:dyDescent="0.2">
      <c r="U1697" s="205"/>
      <c r="V1697" s="205"/>
      <c r="W1697" s="205"/>
      <c r="X1697" s="205"/>
    </row>
    <row r="1698" spans="21:24" x14ac:dyDescent="0.2">
      <c r="U1698" s="205"/>
      <c r="V1698" s="205"/>
      <c r="W1698" s="205"/>
      <c r="X1698" s="205"/>
    </row>
    <row r="1699" spans="21:24" x14ac:dyDescent="0.2">
      <c r="U1699" s="205"/>
      <c r="V1699" s="205"/>
      <c r="W1699" s="205"/>
      <c r="X1699" s="205"/>
    </row>
    <row r="1700" spans="21:24" x14ac:dyDescent="0.2">
      <c r="U1700" s="205"/>
      <c r="V1700" s="205"/>
      <c r="W1700" s="205"/>
      <c r="X1700" s="205"/>
    </row>
    <row r="1701" spans="21:24" x14ac:dyDescent="0.2">
      <c r="U1701" s="205"/>
      <c r="V1701" s="205"/>
      <c r="W1701" s="205"/>
      <c r="X1701" s="205"/>
    </row>
    <row r="1702" spans="21:24" x14ac:dyDescent="0.2">
      <c r="U1702" s="205"/>
      <c r="V1702" s="205"/>
      <c r="W1702" s="205"/>
      <c r="X1702" s="205"/>
    </row>
    <row r="1703" spans="21:24" x14ac:dyDescent="0.2">
      <c r="U1703" s="205"/>
      <c r="V1703" s="205"/>
      <c r="W1703" s="205"/>
      <c r="X1703" s="205"/>
    </row>
    <row r="1704" spans="21:24" x14ac:dyDescent="0.2">
      <c r="U1704" s="205"/>
      <c r="V1704" s="205"/>
      <c r="W1704" s="205"/>
      <c r="X1704" s="205"/>
    </row>
    <row r="1705" spans="21:24" x14ac:dyDescent="0.2">
      <c r="U1705" s="205"/>
      <c r="V1705" s="205"/>
      <c r="W1705" s="205"/>
      <c r="X1705" s="205"/>
    </row>
    <row r="1706" spans="21:24" x14ac:dyDescent="0.2">
      <c r="U1706" s="205"/>
      <c r="V1706" s="205"/>
      <c r="W1706" s="205"/>
      <c r="X1706" s="205"/>
    </row>
    <row r="1707" spans="21:24" x14ac:dyDescent="0.2">
      <c r="U1707" s="205"/>
      <c r="V1707" s="205"/>
      <c r="W1707" s="205"/>
      <c r="X1707" s="205"/>
    </row>
    <row r="1708" spans="21:24" x14ac:dyDescent="0.2">
      <c r="U1708" s="205"/>
      <c r="V1708" s="205"/>
      <c r="W1708" s="205"/>
      <c r="X1708" s="205"/>
    </row>
    <row r="1709" spans="21:24" x14ac:dyDescent="0.2">
      <c r="U1709" s="205"/>
      <c r="V1709" s="205"/>
      <c r="W1709" s="205"/>
      <c r="X1709" s="205"/>
    </row>
    <row r="1710" spans="21:24" x14ac:dyDescent="0.2">
      <c r="U1710" s="205"/>
      <c r="V1710" s="205"/>
      <c r="W1710" s="205"/>
      <c r="X1710" s="205"/>
    </row>
    <row r="1711" spans="21:24" x14ac:dyDescent="0.2">
      <c r="U1711" s="205"/>
      <c r="V1711" s="205"/>
      <c r="W1711" s="205"/>
      <c r="X1711" s="205"/>
    </row>
    <row r="1712" spans="21:24" x14ac:dyDescent="0.2">
      <c r="U1712" s="205"/>
      <c r="V1712" s="205"/>
      <c r="W1712" s="205"/>
      <c r="X1712" s="205"/>
    </row>
    <row r="1713" spans="21:24" x14ac:dyDescent="0.2">
      <c r="U1713" s="205"/>
      <c r="V1713" s="205"/>
      <c r="W1713" s="205"/>
      <c r="X1713" s="205"/>
    </row>
    <row r="1714" spans="21:24" x14ac:dyDescent="0.2">
      <c r="U1714" s="205"/>
      <c r="V1714" s="205"/>
      <c r="W1714" s="205"/>
      <c r="X1714" s="205"/>
    </row>
    <row r="1715" spans="21:24" x14ac:dyDescent="0.2">
      <c r="U1715" s="205"/>
      <c r="V1715" s="205"/>
      <c r="W1715" s="205"/>
      <c r="X1715" s="205"/>
    </row>
    <row r="1716" spans="21:24" x14ac:dyDescent="0.2">
      <c r="U1716" s="205"/>
      <c r="V1716" s="205"/>
      <c r="W1716" s="205"/>
      <c r="X1716" s="205"/>
    </row>
    <row r="1717" spans="21:24" x14ac:dyDescent="0.2">
      <c r="U1717" s="205"/>
      <c r="V1717" s="205"/>
      <c r="W1717" s="205"/>
      <c r="X1717" s="205"/>
    </row>
    <row r="1718" spans="21:24" x14ac:dyDescent="0.2">
      <c r="U1718" s="205"/>
      <c r="V1718" s="205"/>
      <c r="W1718" s="205"/>
      <c r="X1718" s="205"/>
    </row>
    <row r="1719" spans="21:24" x14ac:dyDescent="0.2">
      <c r="U1719" s="205"/>
      <c r="V1719" s="205"/>
      <c r="W1719" s="205"/>
      <c r="X1719" s="205"/>
    </row>
    <row r="1720" spans="21:24" x14ac:dyDescent="0.2">
      <c r="U1720" s="205"/>
      <c r="V1720" s="205"/>
      <c r="W1720" s="205"/>
      <c r="X1720" s="205"/>
    </row>
    <row r="1721" spans="21:24" x14ac:dyDescent="0.2">
      <c r="U1721" s="205"/>
      <c r="V1721" s="205"/>
      <c r="W1721" s="205"/>
      <c r="X1721" s="205"/>
    </row>
    <row r="1722" spans="21:24" x14ac:dyDescent="0.2">
      <c r="U1722" s="205"/>
      <c r="V1722" s="205"/>
      <c r="W1722" s="205"/>
      <c r="X1722" s="205"/>
    </row>
    <row r="1723" spans="21:24" x14ac:dyDescent="0.2">
      <c r="U1723" s="205"/>
      <c r="V1723" s="205"/>
      <c r="W1723" s="205"/>
      <c r="X1723" s="205"/>
    </row>
    <row r="1724" spans="21:24" x14ac:dyDescent="0.2">
      <c r="U1724" s="205"/>
      <c r="V1724" s="205"/>
      <c r="W1724" s="205"/>
      <c r="X1724" s="205"/>
    </row>
    <row r="1725" spans="21:24" x14ac:dyDescent="0.2">
      <c r="U1725" s="205"/>
      <c r="V1725" s="205"/>
      <c r="W1725" s="205"/>
      <c r="X1725" s="205"/>
    </row>
    <row r="1726" spans="21:24" x14ac:dyDescent="0.2">
      <c r="U1726" s="205"/>
      <c r="V1726" s="205"/>
      <c r="W1726" s="205"/>
      <c r="X1726" s="205"/>
    </row>
    <row r="1727" spans="21:24" x14ac:dyDescent="0.2">
      <c r="U1727" s="205"/>
      <c r="V1727" s="205"/>
      <c r="W1727" s="205"/>
      <c r="X1727" s="205"/>
    </row>
    <row r="1728" spans="21:24" x14ac:dyDescent="0.2">
      <c r="U1728" s="205"/>
      <c r="V1728" s="205"/>
      <c r="W1728" s="205"/>
      <c r="X1728" s="205"/>
    </row>
    <row r="1729" spans="21:24" x14ac:dyDescent="0.2">
      <c r="U1729" s="205"/>
      <c r="V1729" s="205"/>
      <c r="W1729" s="205"/>
      <c r="X1729" s="205"/>
    </row>
    <row r="1730" spans="21:24" x14ac:dyDescent="0.2">
      <c r="U1730" s="205"/>
      <c r="V1730" s="205"/>
      <c r="W1730" s="205"/>
      <c r="X1730" s="205"/>
    </row>
    <row r="1731" spans="21:24" x14ac:dyDescent="0.2">
      <c r="U1731" s="205"/>
      <c r="V1731" s="205"/>
      <c r="W1731" s="205"/>
      <c r="X1731" s="205"/>
    </row>
    <row r="1732" spans="21:24" x14ac:dyDescent="0.2">
      <c r="U1732" s="205"/>
      <c r="V1732" s="205"/>
      <c r="W1732" s="205"/>
      <c r="X1732" s="205"/>
    </row>
    <row r="1733" spans="21:24" x14ac:dyDescent="0.2">
      <c r="U1733" s="205"/>
      <c r="V1733" s="205"/>
      <c r="W1733" s="205"/>
      <c r="X1733" s="205"/>
    </row>
    <row r="1734" spans="21:24" x14ac:dyDescent="0.2">
      <c r="U1734" s="205"/>
      <c r="V1734" s="205"/>
      <c r="W1734" s="205"/>
      <c r="X1734" s="205"/>
    </row>
    <row r="1735" spans="21:24" x14ac:dyDescent="0.2">
      <c r="U1735" s="205"/>
      <c r="V1735" s="205"/>
      <c r="W1735" s="205"/>
      <c r="X1735" s="205"/>
    </row>
    <row r="1736" spans="21:24" x14ac:dyDescent="0.2">
      <c r="U1736" s="205"/>
      <c r="V1736" s="205"/>
      <c r="W1736" s="205"/>
      <c r="X1736" s="205"/>
    </row>
    <row r="1737" spans="21:24" x14ac:dyDescent="0.2">
      <c r="U1737" s="205"/>
      <c r="V1737" s="205"/>
      <c r="W1737" s="205"/>
      <c r="X1737" s="205"/>
    </row>
    <row r="1738" spans="21:24" x14ac:dyDescent="0.2">
      <c r="U1738" s="205"/>
      <c r="V1738" s="205"/>
      <c r="W1738" s="205"/>
      <c r="X1738" s="205"/>
    </row>
    <row r="1739" spans="21:24" x14ac:dyDescent="0.2">
      <c r="U1739" s="205"/>
      <c r="V1739" s="205"/>
      <c r="W1739" s="205"/>
      <c r="X1739" s="205"/>
    </row>
    <row r="1740" spans="21:24" x14ac:dyDescent="0.2">
      <c r="U1740" s="205"/>
      <c r="V1740" s="205"/>
      <c r="W1740" s="205"/>
      <c r="X1740" s="205"/>
    </row>
    <row r="1741" spans="21:24" x14ac:dyDescent="0.2">
      <c r="U1741" s="205"/>
      <c r="V1741" s="205"/>
      <c r="W1741" s="205"/>
      <c r="X1741" s="205"/>
    </row>
    <row r="1742" spans="21:24" x14ac:dyDescent="0.2">
      <c r="U1742" s="205"/>
      <c r="V1742" s="205"/>
      <c r="W1742" s="205"/>
      <c r="X1742" s="205"/>
    </row>
    <row r="1743" spans="21:24" x14ac:dyDescent="0.2">
      <c r="U1743" s="205"/>
      <c r="V1743" s="205"/>
      <c r="W1743" s="205"/>
      <c r="X1743" s="205"/>
    </row>
    <row r="1744" spans="21:24" x14ac:dyDescent="0.2">
      <c r="U1744" s="205"/>
      <c r="V1744" s="205"/>
      <c r="W1744" s="205"/>
      <c r="X1744" s="205"/>
    </row>
    <row r="1745" spans="21:24" x14ac:dyDescent="0.2">
      <c r="U1745" s="205"/>
      <c r="V1745" s="205"/>
      <c r="W1745" s="205"/>
      <c r="X1745" s="205"/>
    </row>
    <row r="1746" spans="21:24" x14ac:dyDescent="0.2">
      <c r="U1746" s="205"/>
      <c r="V1746" s="205"/>
      <c r="W1746" s="205"/>
      <c r="X1746" s="205"/>
    </row>
    <row r="1747" spans="21:24" x14ac:dyDescent="0.2">
      <c r="U1747" s="205"/>
      <c r="V1747" s="205"/>
      <c r="W1747" s="205"/>
      <c r="X1747" s="205"/>
    </row>
    <row r="1748" spans="21:24" x14ac:dyDescent="0.2">
      <c r="U1748" s="205"/>
      <c r="V1748" s="205"/>
      <c r="W1748" s="205"/>
      <c r="X1748" s="205"/>
    </row>
    <row r="1749" spans="21:24" x14ac:dyDescent="0.2">
      <c r="U1749" s="205"/>
      <c r="V1749" s="205"/>
      <c r="W1749" s="205"/>
      <c r="X1749" s="205"/>
    </row>
    <row r="1750" spans="21:24" x14ac:dyDescent="0.2">
      <c r="U1750" s="205"/>
      <c r="V1750" s="205"/>
      <c r="W1750" s="205"/>
      <c r="X1750" s="205"/>
    </row>
    <row r="1751" spans="21:24" x14ac:dyDescent="0.2">
      <c r="U1751" s="205"/>
      <c r="V1751" s="205"/>
      <c r="W1751" s="205"/>
      <c r="X1751" s="205"/>
    </row>
    <row r="1752" spans="21:24" x14ac:dyDescent="0.2">
      <c r="U1752" s="205"/>
      <c r="V1752" s="205"/>
      <c r="W1752" s="205"/>
      <c r="X1752" s="205"/>
    </row>
    <row r="1753" spans="21:24" x14ac:dyDescent="0.2">
      <c r="U1753" s="205"/>
      <c r="V1753" s="205"/>
      <c r="W1753" s="205"/>
      <c r="X1753" s="205"/>
    </row>
    <row r="1754" spans="21:24" x14ac:dyDescent="0.2">
      <c r="U1754" s="205"/>
      <c r="V1754" s="205"/>
      <c r="W1754" s="205"/>
      <c r="X1754" s="205"/>
    </row>
    <row r="1755" spans="21:24" x14ac:dyDescent="0.2">
      <c r="U1755" s="205"/>
      <c r="V1755" s="205"/>
      <c r="W1755" s="205"/>
      <c r="X1755" s="205"/>
    </row>
    <row r="1756" spans="21:24" x14ac:dyDescent="0.2">
      <c r="U1756" s="205"/>
      <c r="V1756" s="205"/>
      <c r="W1756" s="205"/>
      <c r="X1756" s="205"/>
    </row>
    <row r="1757" spans="21:24" x14ac:dyDescent="0.2">
      <c r="U1757" s="205"/>
      <c r="V1757" s="205"/>
      <c r="W1757" s="205"/>
      <c r="X1757" s="205"/>
    </row>
    <row r="1758" spans="21:24" x14ac:dyDescent="0.2">
      <c r="U1758" s="205"/>
      <c r="V1758" s="205"/>
      <c r="W1758" s="205"/>
      <c r="X1758" s="205"/>
    </row>
    <row r="1759" spans="21:24" x14ac:dyDescent="0.2">
      <c r="U1759" s="205"/>
      <c r="V1759" s="205"/>
      <c r="W1759" s="205"/>
      <c r="X1759" s="205"/>
    </row>
    <row r="1760" spans="21:24" x14ac:dyDescent="0.2">
      <c r="U1760" s="205"/>
      <c r="V1760" s="205"/>
      <c r="W1760" s="205"/>
      <c r="X1760" s="205"/>
    </row>
    <row r="1761" spans="21:24" x14ac:dyDescent="0.2">
      <c r="U1761" s="205"/>
      <c r="V1761" s="205"/>
      <c r="W1761" s="205"/>
      <c r="X1761" s="205"/>
    </row>
    <row r="1762" spans="21:24" x14ac:dyDescent="0.2">
      <c r="U1762" s="205"/>
      <c r="V1762" s="205"/>
      <c r="W1762" s="205"/>
      <c r="X1762" s="205"/>
    </row>
    <row r="1763" spans="21:24" x14ac:dyDescent="0.2">
      <c r="U1763" s="205"/>
      <c r="V1763" s="205"/>
      <c r="W1763" s="205"/>
      <c r="X1763" s="205"/>
    </row>
    <row r="1764" spans="21:24" x14ac:dyDescent="0.2">
      <c r="U1764" s="205"/>
      <c r="V1764" s="205"/>
      <c r="W1764" s="205"/>
      <c r="X1764" s="205"/>
    </row>
    <row r="1765" spans="21:24" x14ac:dyDescent="0.2">
      <c r="U1765" s="205"/>
      <c r="V1765" s="205"/>
      <c r="W1765" s="205"/>
      <c r="X1765" s="205"/>
    </row>
    <row r="1766" spans="21:24" x14ac:dyDescent="0.2">
      <c r="U1766" s="205"/>
      <c r="V1766" s="205"/>
      <c r="W1766" s="205"/>
      <c r="X1766" s="205"/>
    </row>
    <row r="1767" spans="21:24" x14ac:dyDescent="0.2">
      <c r="U1767" s="205"/>
      <c r="V1767" s="205"/>
      <c r="W1767" s="205"/>
      <c r="X1767" s="205"/>
    </row>
    <row r="1768" spans="21:24" x14ac:dyDescent="0.2">
      <c r="U1768" s="205"/>
      <c r="V1768" s="205"/>
      <c r="W1768" s="205"/>
      <c r="X1768" s="205"/>
    </row>
    <row r="1769" spans="21:24" x14ac:dyDescent="0.2">
      <c r="U1769" s="205"/>
      <c r="V1769" s="205"/>
      <c r="W1769" s="205"/>
      <c r="X1769" s="205"/>
    </row>
    <row r="1770" spans="21:24" x14ac:dyDescent="0.2">
      <c r="U1770" s="205"/>
      <c r="V1770" s="205"/>
      <c r="W1770" s="205"/>
      <c r="X1770" s="205"/>
    </row>
    <row r="1771" spans="21:24" x14ac:dyDescent="0.2">
      <c r="U1771" s="205"/>
      <c r="V1771" s="205"/>
      <c r="W1771" s="205"/>
      <c r="X1771" s="205"/>
    </row>
    <row r="1772" spans="21:24" x14ac:dyDescent="0.2">
      <c r="U1772" s="205"/>
      <c r="V1772" s="205"/>
      <c r="W1772" s="205"/>
      <c r="X1772" s="205"/>
    </row>
    <row r="1773" spans="21:24" x14ac:dyDescent="0.2">
      <c r="U1773" s="205"/>
      <c r="V1773" s="205"/>
      <c r="W1773" s="205"/>
      <c r="X1773" s="205"/>
    </row>
    <row r="1774" spans="21:24" x14ac:dyDescent="0.2">
      <c r="U1774" s="205"/>
      <c r="V1774" s="205"/>
      <c r="W1774" s="205"/>
      <c r="X1774" s="205"/>
    </row>
    <row r="1775" spans="21:24" x14ac:dyDescent="0.2">
      <c r="U1775" s="205"/>
      <c r="V1775" s="205"/>
      <c r="W1775" s="205"/>
      <c r="X1775" s="205"/>
    </row>
    <row r="1776" spans="21:24" x14ac:dyDescent="0.2">
      <c r="U1776" s="205"/>
      <c r="V1776" s="205"/>
      <c r="W1776" s="205"/>
      <c r="X1776" s="205"/>
    </row>
    <row r="1777" spans="21:24" x14ac:dyDescent="0.2">
      <c r="U1777" s="205"/>
      <c r="V1777" s="205"/>
      <c r="W1777" s="205"/>
      <c r="X1777" s="205"/>
    </row>
    <row r="1778" spans="21:24" x14ac:dyDescent="0.2">
      <c r="U1778" s="205"/>
      <c r="V1778" s="205"/>
      <c r="W1778" s="205"/>
      <c r="X1778" s="205"/>
    </row>
    <row r="1779" spans="21:24" x14ac:dyDescent="0.2">
      <c r="U1779" s="205"/>
      <c r="V1779" s="205"/>
      <c r="W1779" s="205"/>
      <c r="X1779" s="205"/>
    </row>
    <row r="1780" spans="21:24" x14ac:dyDescent="0.2">
      <c r="U1780" s="205"/>
      <c r="V1780" s="205"/>
      <c r="W1780" s="205"/>
      <c r="X1780" s="205"/>
    </row>
    <row r="1781" spans="21:24" x14ac:dyDescent="0.2">
      <c r="U1781" s="205"/>
      <c r="V1781" s="205"/>
      <c r="W1781" s="205"/>
      <c r="X1781" s="205"/>
    </row>
    <row r="1782" spans="21:24" x14ac:dyDescent="0.2">
      <c r="U1782" s="205"/>
      <c r="V1782" s="205"/>
      <c r="W1782" s="205"/>
      <c r="X1782" s="205"/>
    </row>
    <row r="1783" spans="21:24" x14ac:dyDescent="0.2">
      <c r="U1783" s="205"/>
      <c r="V1783" s="205"/>
      <c r="W1783" s="205"/>
      <c r="X1783" s="205"/>
    </row>
    <row r="1784" spans="21:24" x14ac:dyDescent="0.2">
      <c r="U1784" s="205"/>
      <c r="V1784" s="205"/>
      <c r="W1784" s="205"/>
      <c r="X1784" s="205"/>
    </row>
    <row r="1785" spans="21:24" x14ac:dyDescent="0.2">
      <c r="U1785" s="205"/>
      <c r="V1785" s="205"/>
      <c r="W1785" s="205"/>
      <c r="X1785" s="205"/>
    </row>
    <row r="1786" spans="21:24" x14ac:dyDescent="0.2">
      <c r="U1786" s="205"/>
      <c r="V1786" s="205"/>
      <c r="W1786" s="205"/>
      <c r="X1786" s="205"/>
    </row>
    <row r="1787" spans="21:24" x14ac:dyDescent="0.2">
      <c r="U1787" s="205"/>
      <c r="V1787" s="205"/>
      <c r="W1787" s="205"/>
      <c r="X1787" s="205"/>
    </row>
    <row r="1788" spans="21:24" x14ac:dyDescent="0.2">
      <c r="U1788" s="205"/>
      <c r="V1788" s="205"/>
      <c r="W1788" s="205"/>
      <c r="X1788" s="205"/>
    </row>
    <row r="1789" spans="21:24" x14ac:dyDescent="0.2">
      <c r="U1789" s="205"/>
      <c r="V1789" s="205"/>
      <c r="W1789" s="205"/>
      <c r="X1789" s="205"/>
    </row>
    <row r="1790" spans="21:24" x14ac:dyDescent="0.2">
      <c r="U1790" s="205"/>
      <c r="V1790" s="205"/>
      <c r="W1790" s="205"/>
      <c r="X1790" s="205"/>
    </row>
    <row r="1791" spans="21:24" x14ac:dyDescent="0.2">
      <c r="U1791" s="205"/>
      <c r="V1791" s="205"/>
      <c r="W1791" s="205"/>
      <c r="X1791" s="205"/>
    </row>
    <row r="1792" spans="21:24" x14ac:dyDescent="0.2">
      <c r="U1792" s="205"/>
      <c r="V1792" s="205"/>
      <c r="W1792" s="205"/>
      <c r="X1792" s="205"/>
    </row>
    <row r="1793" spans="21:24" x14ac:dyDescent="0.2">
      <c r="U1793" s="205"/>
      <c r="V1793" s="205"/>
      <c r="W1793" s="205"/>
      <c r="X1793" s="205"/>
    </row>
    <row r="1794" spans="21:24" x14ac:dyDescent="0.2">
      <c r="U1794" s="205"/>
      <c r="V1794" s="205"/>
      <c r="W1794" s="205"/>
      <c r="X1794" s="205"/>
    </row>
    <row r="1795" spans="21:24" x14ac:dyDescent="0.2">
      <c r="U1795" s="205"/>
      <c r="V1795" s="205"/>
      <c r="W1795" s="205"/>
      <c r="X1795" s="205"/>
    </row>
    <row r="1796" spans="21:24" x14ac:dyDescent="0.2">
      <c r="U1796" s="205"/>
      <c r="V1796" s="205"/>
      <c r="W1796" s="205"/>
      <c r="X1796" s="205"/>
    </row>
    <row r="1797" spans="21:24" x14ac:dyDescent="0.2">
      <c r="U1797" s="205"/>
      <c r="V1797" s="205"/>
      <c r="W1797" s="205"/>
      <c r="X1797" s="205"/>
    </row>
    <row r="1798" spans="21:24" x14ac:dyDescent="0.2">
      <c r="U1798" s="205"/>
      <c r="V1798" s="205"/>
      <c r="W1798" s="205"/>
      <c r="X1798" s="205"/>
    </row>
    <row r="1799" spans="21:24" x14ac:dyDescent="0.2">
      <c r="U1799" s="205"/>
      <c r="V1799" s="205"/>
      <c r="W1799" s="205"/>
      <c r="X1799" s="205"/>
    </row>
    <row r="1800" spans="21:24" x14ac:dyDescent="0.2">
      <c r="U1800" s="205"/>
      <c r="V1800" s="205"/>
      <c r="W1800" s="205"/>
      <c r="X1800" s="205"/>
    </row>
    <row r="1801" spans="21:24" x14ac:dyDescent="0.2">
      <c r="U1801" s="205"/>
      <c r="V1801" s="205"/>
      <c r="W1801" s="205"/>
      <c r="X1801" s="205"/>
    </row>
    <row r="1802" spans="21:24" x14ac:dyDescent="0.2">
      <c r="U1802" s="205"/>
      <c r="V1802" s="205"/>
      <c r="W1802" s="205"/>
      <c r="X1802" s="205"/>
    </row>
    <row r="1803" spans="21:24" x14ac:dyDescent="0.2">
      <c r="U1803" s="205"/>
      <c r="V1803" s="205"/>
      <c r="W1803" s="205"/>
      <c r="X1803" s="205"/>
    </row>
    <row r="1804" spans="21:24" x14ac:dyDescent="0.2">
      <c r="U1804" s="205"/>
      <c r="V1804" s="205"/>
      <c r="W1804" s="205"/>
      <c r="X1804" s="205"/>
    </row>
    <row r="1805" spans="21:24" x14ac:dyDescent="0.2">
      <c r="U1805" s="205"/>
      <c r="V1805" s="205"/>
      <c r="W1805" s="205"/>
      <c r="X1805" s="205"/>
    </row>
    <row r="1806" spans="21:24" x14ac:dyDescent="0.2">
      <c r="U1806" s="205"/>
      <c r="V1806" s="205"/>
      <c r="W1806" s="205"/>
      <c r="X1806" s="205"/>
    </row>
    <row r="1807" spans="21:24" x14ac:dyDescent="0.2">
      <c r="U1807" s="205"/>
      <c r="V1807" s="205"/>
      <c r="W1807" s="205"/>
      <c r="X1807" s="205"/>
    </row>
    <row r="1808" spans="21:24" x14ac:dyDescent="0.2">
      <c r="U1808" s="205"/>
      <c r="V1808" s="205"/>
      <c r="W1808" s="205"/>
      <c r="X1808" s="205"/>
    </row>
    <row r="1809" spans="21:24" x14ac:dyDescent="0.2">
      <c r="U1809" s="205"/>
      <c r="V1809" s="205"/>
      <c r="W1809" s="205"/>
      <c r="X1809" s="205"/>
    </row>
    <row r="1810" spans="21:24" x14ac:dyDescent="0.2">
      <c r="U1810" s="205"/>
      <c r="V1810" s="205"/>
      <c r="W1810" s="205"/>
      <c r="X1810" s="205"/>
    </row>
    <row r="1811" spans="21:24" x14ac:dyDescent="0.2">
      <c r="U1811" s="205"/>
      <c r="V1811" s="205"/>
      <c r="W1811" s="205"/>
      <c r="X1811" s="205"/>
    </row>
    <row r="1812" spans="21:24" x14ac:dyDescent="0.2">
      <c r="U1812" s="205"/>
      <c r="V1812" s="205"/>
      <c r="W1812" s="205"/>
      <c r="X1812" s="205"/>
    </row>
    <row r="1813" spans="21:24" x14ac:dyDescent="0.2">
      <c r="U1813" s="205"/>
      <c r="V1813" s="205"/>
      <c r="W1813" s="205"/>
      <c r="X1813" s="205"/>
    </row>
    <row r="1814" spans="21:24" x14ac:dyDescent="0.2">
      <c r="U1814" s="205"/>
      <c r="V1814" s="205"/>
      <c r="W1814" s="205"/>
      <c r="X1814" s="205"/>
    </row>
    <row r="1815" spans="21:24" x14ac:dyDescent="0.2">
      <c r="U1815" s="205"/>
      <c r="V1815" s="205"/>
      <c r="W1815" s="205"/>
      <c r="X1815" s="205"/>
    </row>
    <row r="1816" spans="21:24" x14ac:dyDescent="0.2">
      <c r="U1816" s="205"/>
      <c r="V1816" s="205"/>
      <c r="W1816" s="205"/>
      <c r="X1816" s="205"/>
    </row>
    <row r="1817" spans="21:24" x14ac:dyDescent="0.2">
      <c r="U1817" s="205"/>
      <c r="V1817" s="205"/>
      <c r="W1817" s="205"/>
      <c r="X1817" s="205"/>
    </row>
    <row r="1818" spans="21:24" x14ac:dyDescent="0.2">
      <c r="U1818" s="205"/>
      <c r="V1818" s="205"/>
      <c r="W1818" s="205"/>
      <c r="X1818" s="205"/>
    </row>
    <row r="1819" spans="21:24" x14ac:dyDescent="0.2">
      <c r="U1819" s="205"/>
      <c r="V1819" s="205"/>
      <c r="W1819" s="205"/>
      <c r="X1819" s="205"/>
    </row>
    <row r="1820" spans="21:24" x14ac:dyDescent="0.2">
      <c r="U1820" s="205"/>
      <c r="V1820" s="205"/>
      <c r="W1820" s="205"/>
      <c r="X1820" s="205"/>
    </row>
    <row r="1821" spans="21:24" x14ac:dyDescent="0.2">
      <c r="U1821" s="205"/>
      <c r="V1821" s="205"/>
      <c r="W1821" s="205"/>
      <c r="X1821" s="205"/>
    </row>
    <row r="1822" spans="21:24" x14ac:dyDescent="0.2">
      <c r="U1822" s="205"/>
      <c r="V1822" s="205"/>
      <c r="W1822" s="205"/>
      <c r="X1822" s="205"/>
    </row>
    <row r="1823" spans="21:24" x14ac:dyDescent="0.2">
      <c r="U1823" s="205"/>
      <c r="V1823" s="205"/>
      <c r="W1823" s="205"/>
      <c r="X1823" s="205"/>
    </row>
    <row r="1824" spans="21:24" x14ac:dyDescent="0.2">
      <c r="U1824" s="205"/>
      <c r="V1824" s="205"/>
      <c r="W1824" s="205"/>
      <c r="X1824" s="205"/>
    </row>
    <row r="1825" spans="21:24" x14ac:dyDescent="0.2">
      <c r="U1825" s="205"/>
      <c r="V1825" s="205"/>
      <c r="W1825" s="205"/>
      <c r="X1825" s="205"/>
    </row>
    <row r="1826" spans="21:24" x14ac:dyDescent="0.2">
      <c r="U1826" s="205"/>
      <c r="V1826" s="205"/>
      <c r="W1826" s="205"/>
      <c r="X1826" s="205"/>
    </row>
    <row r="1827" spans="21:24" x14ac:dyDescent="0.2">
      <c r="U1827" s="205"/>
      <c r="V1827" s="205"/>
      <c r="W1827" s="205"/>
      <c r="X1827" s="205"/>
    </row>
    <row r="1828" spans="21:24" x14ac:dyDescent="0.2">
      <c r="U1828" s="205"/>
      <c r="V1828" s="205"/>
      <c r="W1828" s="205"/>
      <c r="X1828" s="205"/>
    </row>
    <row r="1829" spans="21:24" x14ac:dyDescent="0.2">
      <c r="U1829" s="205"/>
      <c r="V1829" s="205"/>
      <c r="W1829" s="205"/>
      <c r="X1829" s="205"/>
    </row>
    <row r="1830" spans="21:24" x14ac:dyDescent="0.2">
      <c r="U1830" s="205"/>
      <c r="V1830" s="205"/>
      <c r="W1830" s="205"/>
      <c r="X1830" s="205"/>
    </row>
    <row r="1831" spans="21:24" x14ac:dyDescent="0.2">
      <c r="U1831" s="205"/>
      <c r="V1831" s="205"/>
      <c r="W1831" s="205"/>
      <c r="X1831" s="205"/>
    </row>
    <row r="1832" spans="21:24" x14ac:dyDescent="0.2">
      <c r="U1832" s="205"/>
      <c r="V1832" s="205"/>
      <c r="W1832" s="205"/>
      <c r="X1832" s="205"/>
    </row>
    <row r="1833" spans="21:24" x14ac:dyDescent="0.2">
      <c r="U1833" s="205"/>
      <c r="V1833" s="205"/>
      <c r="W1833" s="205"/>
      <c r="X1833" s="205"/>
    </row>
    <row r="1834" spans="21:24" x14ac:dyDescent="0.2">
      <c r="U1834" s="205"/>
      <c r="V1834" s="205"/>
      <c r="W1834" s="205"/>
      <c r="X1834" s="205"/>
    </row>
    <row r="1835" spans="21:24" x14ac:dyDescent="0.2">
      <c r="U1835" s="205"/>
      <c r="V1835" s="205"/>
      <c r="W1835" s="205"/>
      <c r="X1835" s="205"/>
    </row>
    <row r="1836" spans="21:24" x14ac:dyDescent="0.2">
      <c r="U1836" s="205"/>
      <c r="V1836" s="205"/>
      <c r="W1836" s="205"/>
      <c r="X1836" s="205"/>
    </row>
    <row r="1837" spans="21:24" x14ac:dyDescent="0.2">
      <c r="U1837" s="205"/>
      <c r="V1837" s="205"/>
      <c r="W1837" s="205"/>
      <c r="X1837" s="205"/>
    </row>
    <row r="1838" spans="21:24" x14ac:dyDescent="0.2">
      <c r="U1838" s="205"/>
      <c r="V1838" s="205"/>
      <c r="W1838" s="205"/>
      <c r="X1838" s="205"/>
    </row>
    <row r="1839" spans="21:24" x14ac:dyDescent="0.2">
      <c r="U1839" s="205"/>
      <c r="V1839" s="205"/>
      <c r="W1839" s="205"/>
      <c r="X1839" s="205"/>
    </row>
    <row r="1840" spans="21:24" x14ac:dyDescent="0.2">
      <c r="U1840" s="205"/>
      <c r="V1840" s="205"/>
      <c r="W1840" s="205"/>
      <c r="X1840" s="205"/>
    </row>
    <row r="1841" spans="21:24" x14ac:dyDescent="0.2">
      <c r="U1841" s="205"/>
      <c r="V1841" s="205"/>
      <c r="W1841" s="205"/>
      <c r="X1841" s="205"/>
    </row>
    <row r="1842" spans="21:24" x14ac:dyDescent="0.2">
      <c r="U1842" s="205"/>
      <c r="V1842" s="205"/>
      <c r="W1842" s="205"/>
      <c r="X1842" s="205"/>
    </row>
    <row r="1843" spans="21:24" x14ac:dyDescent="0.2">
      <c r="U1843" s="205"/>
      <c r="V1843" s="205"/>
      <c r="W1843" s="205"/>
      <c r="X1843" s="205"/>
    </row>
    <row r="1844" spans="21:24" x14ac:dyDescent="0.2">
      <c r="U1844" s="205"/>
      <c r="V1844" s="205"/>
      <c r="W1844" s="205"/>
      <c r="X1844" s="205"/>
    </row>
    <row r="1845" spans="21:24" x14ac:dyDescent="0.2">
      <c r="U1845" s="205"/>
      <c r="V1845" s="205"/>
      <c r="W1845" s="205"/>
      <c r="X1845" s="205"/>
    </row>
    <row r="1846" spans="21:24" x14ac:dyDescent="0.2">
      <c r="U1846" s="205"/>
      <c r="V1846" s="205"/>
      <c r="W1846" s="205"/>
      <c r="X1846" s="205"/>
    </row>
    <row r="1847" spans="21:24" x14ac:dyDescent="0.2">
      <c r="U1847" s="205"/>
      <c r="V1847" s="205"/>
      <c r="W1847" s="205"/>
      <c r="X1847" s="205"/>
    </row>
    <row r="1848" spans="21:24" x14ac:dyDescent="0.2">
      <c r="U1848" s="205"/>
      <c r="V1848" s="205"/>
      <c r="W1848" s="205"/>
      <c r="X1848" s="205"/>
    </row>
    <row r="1849" spans="21:24" x14ac:dyDescent="0.2">
      <c r="U1849" s="205"/>
      <c r="V1849" s="205"/>
      <c r="W1849" s="205"/>
      <c r="X1849" s="205"/>
    </row>
    <row r="1850" spans="21:24" x14ac:dyDescent="0.2">
      <c r="U1850" s="205"/>
      <c r="V1850" s="205"/>
      <c r="W1850" s="205"/>
      <c r="X1850" s="205"/>
    </row>
    <row r="1851" spans="21:24" x14ac:dyDescent="0.2">
      <c r="U1851" s="205"/>
      <c r="V1851" s="205"/>
      <c r="W1851" s="205"/>
      <c r="X1851" s="205"/>
    </row>
    <row r="1852" spans="21:24" x14ac:dyDescent="0.2">
      <c r="U1852" s="205"/>
      <c r="V1852" s="205"/>
      <c r="W1852" s="205"/>
      <c r="X1852" s="205"/>
    </row>
    <row r="1853" spans="21:24" x14ac:dyDescent="0.2">
      <c r="U1853" s="205"/>
      <c r="V1853" s="205"/>
      <c r="W1853" s="205"/>
      <c r="X1853" s="205"/>
    </row>
    <row r="1854" spans="21:24" x14ac:dyDescent="0.2">
      <c r="U1854" s="205"/>
      <c r="V1854" s="205"/>
      <c r="W1854" s="205"/>
      <c r="X1854" s="205"/>
    </row>
    <row r="1855" spans="21:24" x14ac:dyDescent="0.2">
      <c r="U1855" s="205"/>
      <c r="V1855" s="205"/>
      <c r="W1855" s="205"/>
      <c r="X1855" s="205"/>
    </row>
    <row r="1856" spans="21:24" x14ac:dyDescent="0.2">
      <c r="U1856" s="205"/>
      <c r="V1856" s="205"/>
      <c r="W1856" s="205"/>
      <c r="X1856" s="205"/>
    </row>
    <row r="1857" spans="21:24" x14ac:dyDescent="0.2">
      <c r="U1857" s="205"/>
      <c r="V1857" s="205"/>
      <c r="W1857" s="205"/>
      <c r="X1857" s="205"/>
    </row>
    <row r="1858" spans="21:24" x14ac:dyDescent="0.2">
      <c r="U1858" s="205"/>
      <c r="V1858" s="205"/>
      <c r="W1858" s="205"/>
      <c r="X1858" s="205"/>
    </row>
    <row r="1859" spans="21:24" x14ac:dyDescent="0.2">
      <c r="U1859" s="205"/>
      <c r="V1859" s="205"/>
      <c r="W1859" s="205"/>
      <c r="X1859" s="205"/>
    </row>
    <row r="1860" spans="21:24" x14ac:dyDescent="0.2">
      <c r="U1860" s="205"/>
      <c r="V1860" s="205"/>
      <c r="W1860" s="205"/>
      <c r="X1860" s="205"/>
    </row>
    <row r="1861" spans="21:24" x14ac:dyDescent="0.2">
      <c r="U1861" s="205"/>
      <c r="V1861" s="205"/>
      <c r="W1861" s="205"/>
      <c r="X1861" s="205"/>
    </row>
    <row r="1862" spans="21:24" x14ac:dyDescent="0.2">
      <c r="U1862" s="205"/>
      <c r="V1862" s="205"/>
      <c r="W1862" s="205"/>
      <c r="X1862" s="205"/>
    </row>
    <row r="1863" spans="21:24" x14ac:dyDescent="0.2">
      <c r="U1863" s="205"/>
      <c r="V1863" s="205"/>
      <c r="W1863" s="205"/>
      <c r="X1863" s="205"/>
    </row>
    <row r="1864" spans="21:24" x14ac:dyDescent="0.2">
      <c r="U1864" s="205"/>
      <c r="V1864" s="205"/>
      <c r="W1864" s="205"/>
      <c r="X1864" s="205"/>
    </row>
    <row r="1865" spans="21:24" x14ac:dyDescent="0.2">
      <c r="U1865" s="205"/>
      <c r="V1865" s="205"/>
      <c r="W1865" s="205"/>
      <c r="X1865" s="205"/>
    </row>
    <row r="1866" spans="21:24" x14ac:dyDescent="0.2">
      <c r="U1866" s="205"/>
      <c r="V1866" s="205"/>
      <c r="W1866" s="205"/>
      <c r="X1866" s="205"/>
    </row>
    <row r="1867" spans="21:24" x14ac:dyDescent="0.2">
      <c r="U1867" s="205"/>
      <c r="V1867" s="205"/>
      <c r="W1867" s="205"/>
      <c r="X1867" s="205"/>
    </row>
    <row r="1868" spans="21:24" x14ac:dyDescent="0.2">
      <c r="U1868" s="205"/>
      <c r="V1868" s="205"/>
      <c r="W1868" s="205"/>
      <c r="X1868" s="205"/>
    </row>
    <row r="1869" spans="21:24" x14ac:dyDescent="0.2">
      <c r="U1869" s="205"/>
      <c r="V1869" s="205"/>
      <c r="W1869" s="205"/>
      <c r="X1869" s="205"/>
    </row>
    <row r="1870" spans="21:24" x14ac:dyDescent="0.2">
      <c r="U1870" s="205"/>
      <c r="V1870" s="205"/>
      <c r="W1870" s="205"/>
      <c r="X1870" s="205"/>
    </row>
    <row r="1871" spans="21:24" x14ac:dyDescent="0.2">
      <c r="U1871" s="205"/>
      <c r="V1871" s="205"/>
      <c r="W1871" s="205"/>
      <c r="X1871" s="205"/>
    </row>
    <row r="1872" spans="21:24" x14ac:dyDescent="0.2">
      <c r="U1872" s="205"/>
      <c r="V1872" s="205"/>
      <c r="W1872" s="205"/>
      <c r="X1872" s="205"/>
    </row>
    <row r="1873" spans="21:24" x14ac:dyDescent="0.2">
      <c r="U1873" s="205"/>
      <c r="V1873" s="205"/>
      <c r="W1873" s="205"/>
      <c r="X1873" s="205"/>
    </row>
    <row r="1874" spans="21:24" x14ac:dyDescent="0.2">
      <c r="U1874" s="205"/>
      <c r="V1874" s="205"/>
      <c r="W1874" s="205"/>
      <c r="X1874" s="205"/>
    </row>
    <row r="1875" spans="21:24" x14ac:dyDescent="0.2">
      <c r="U1875" s="205"/>
      <c r="V1875" s="205"/>
      <c r="W1875" s="205"/>
      <c r="X1875" s="205"/>
    </row>
    <row r="1876" spans="21:24" x14ac:dyDescent="0.2">
      <c r="U1876" s="205"/>
      <c r="V1876" s="205"/>
      <c r="W1876" s="205"/>
      <c r="X1876" s="205"/>
    </row>
    <row r="1877" spans="21:24" x14ac:dyDescent="0.2">
      <c r="U1877" s="205"/>
      <c r="V1877" s="205"/>
      <c r="W1877" s="205"/>
      <c r="X1877" s="205"/>
    </row>
    <row r="1878" spans="21:24" x14ac:dyDescent="0.2">
      <c r="U1878" s="205"/>
      <c r="V1878" s="205"/>
      <c r="W1878" s="205"/>
      <c r="X1878" s="205"/>
    </row>
    <row r="1879" spans="21:24" x14ac:dyDescent="0.2">
      <c r="U1879" s="205"/>
      <c r="V1879" s="205"/>
      <c r="W1879" s="205"/>
      <c r="X1879" s="205"/>
    </row>
    <row r="1880" spans="21:24" x14ac:dyDescent="0.2">
      <c r="U1880" s="205"/>
      <c r="V1880" s="205"/>
      <c r="W1880" s="205"/>
      <c r="X1880" s="205"/>
    </row>
    <row r="1881" spans="21:24" x14ac:dyDescent="0.2">
      <c r="U1881" s="205"/>
      <c r="V1881" s="205"/>
      <c r="W1881" s="205"/>
      <c r="X1881" s="205"/>
    </row>
    <row r="1882" spans="21:24" x14ac:dyDescent="0.2">
      <c r="U1882" s="205"/>
      <c r="V1882" s="205"/>
      <c r="W1882" s="205"/>
      <c r="X1882" s="205"/>
    </row>
    <row r="1883" spans="21:24" x14ac:dyDescent="0.2">
      <c r="U1883" s="205"/>
      <c r="V1883" s="205"/>
      <c r="W1883" s="205"/>
      <c r="X1883" s="205"/>
    </row>
    <row r="1884" spans="21:24" x14ac:dyDescent="0.2">
      <c r="U1884" s="205"/>
      <c r="V1884" s="205"/>
      <c r="W1884" s="205"/>
      <c r="X1884" s="205"/>
    </row>
    <row r="1885" spans="21:24" x14ac:dyDescent="0.2">
      <c r="U1885" s="205"/>
      <c r="V1885" s="205"/>
      <c r="W1885" s="205"/>
      <c r="X1885" s="205"/>
    </row>
    <row r="1886" spans="21:24" x14ac:dyDescent="0.2">
      <c r="U1886" s="205"/>
      <c r="V1886" s="205"/>
      <c r="W1886" s="205"/>
      <c r="X1886" s="205"/>
    </row>
    <row r="1887" spans="21:24" x14ac:dyDescent="0.2">
      <c r="U1887" s="205"/>
      <c r="V1887" s="205"/>
      <c r="W1887" s="205"/>
      <c r="X1887" s="205"/>
    </row>
    <row r="1888" spans="21:24" x14ac:dyDescent="0.2">
      <c r="U1888" s="205"/>
      <c r="V1888" s="205"/>
      <c r="W1888" s="205"/>
      <c r="X1888" s="205"/>
    </row>
    <row r="1889" spans="21:24" x14ac:dyDescent="0.2">
      <c r="U1889" s="205"/>
      <c r="V1889" s="205"/>
      <c r="W1889" s="205"/>
      <c r="X1889" s="205"/>
    </row>
    <row r="1890" spans="21:24" x14ac:dyDescent="0.2">
      <c r="U1890" s="205"/>
      <c r="V1890" s="205"/>
      <c r="W1890" s="205"/>
      <c r="X1890" s="205"/>
    </row>
    <row r="1891" spans="21:24" x14ac:dyDescent="0.2">
      <c r="U1891" s="205"/>
      <c r="V1891" s="205"/>
      <c r="W1891" s="205"/>
      <c r="X1891" s="205"/>
    </row>
    <row r="1892" spans="21:24" x14ac:dyDescent="0.2">
      <c r="U1892" s="205"/>
      <c r="V1892" s="205"/>
      <c r="W1892" s="205"/>
      <c r="X1892" s="205"/>
    </row>
    <row r="1893" spans="21:24" x14ac:dyDescent="0.2">
      <c r="U1893" s="205"/>
      <c r="V1893" s="205"/>
      <c r="W1893" s="205"/>
      <c r="X1893" s="205"/>
    </row>
    <row r="1894" spans="21:24" x14ac:dyDescent="0.2">
      <c r="U1894" s="205"/>
      <c r="V1894" s="205"/>
      <c r="W1894" s="205"/>
      <c r="X1894" s="205"/>
    </row>
    <row r="1895" spans="21:24" x14ac:dyDescent="0.2">
      <c r="U1895" s="205"/>
      <c r="V1895" s="205"/>
      <c r="W1895" s="205"/>
      <c r="X1895" s="205"/>
    </row>
    <row r="1896" spans="21:24" x14ac:dyDescent="0.2">
      <c r="U1896" s="205"/>
      <c r="V1896" s="205"/>
      <c r="W1896" s="205"/>
      <c r="X1896" s="205"/>
    </row>
    <row r="1897" spans="21:24" x14ac:dyDescent="0.2">
      <c r="U1897" s="205"/>
      <c r="V1897" s="205"/>
      <c r="W1897" s="205"/>
      <c r="X1897" s="205"/>
    </row>
    <row r="1898" spans="21:24" x14ac:dyDescent="0.2">
      <c r="U1898" s="205"/>
      <c r="V1898" s="205"/>
      <c r="W1898" s="205"/>
      <c r="X1898" s="205"/>
    </row>
    <row r="1899" spans="21:24" x14ac:dyDescent="0.2">
      <c r="U1899" s="205"/>
      <c r="V1899" s="205"/>
      <c r="W1899" s="205"/>
      <c r="X1899" s="205"/>
    </row>
    <row r="1900" spans="21:24" x14ac:dyDescent="0.2">
      <c r="U1900" s="205"/>
      <c r="V1900" s="205"/>
      <c r="W1900" s="205"/>
      <c r="X1900" s="205"/>
    </row>
    <row r="1901" spans="21:24" x14ac:dyDescent="0.2">
      <c r="U1901" s="205"/>
      <c r="V1901" s="205"/>
      <c r="W1901" s="205"/>
      <c r="X1901" s="205"/>
    </row>
    <row r="1902" spans="21:24" x14ac:dyDescent="0.2">
      <c r="U1902" s="205"/>
      <c r="V1902" s="205"/>
      <c r="W1902" s="205"/>
      <c r="X1902" s="205"/>
    </row>
    <row r="1903" spans="21:24" x14ac:dyDescent="0.2">
      <c r="U1903" s="205"/>
      <c r="V1903" s="205"/>
      <c r="W1903" s="205"/>
      <c r="X1903" s="205"/>
    </row>
    <row r="1904" spans="21:24" x14ac:dyDescent="0.2">
      <c r="U1904" s="205"/>
      <c r="V1904" s="205"/>
      <c r="W1904" s="205"/>
      <c r="X1904" s="205"/>
    </row>
    <row r="1905" spans="21:24" x14ac:dyDescent="0.2">
      <c r="U1905" s="205"/>
      <c r="V1905" s="205"/>
      <c r="W1905" s="205"/>
      <c r="X1905" s="205"/>
    </row>
    <row r="1906" spans="21:24" x14ac:dyDescent="0.2">
      <c r="U1906" s="205"/>
      <c r="V1906" s="205"/>
      <c r="W1906" s="205"/>
      <c r="X1906" s="205"/>
    </row>
    <row r="1907" spans="21:24" x14ac:dyDescent="0.2">
      <c r="U1907" s="205"/>
      <c r="V1907" s="205"/>
      <c r="W1907" s="205"/>
      <c r="X1907" s="205"/>
    </row>
    <row r="1908" spans="21:24" x14ac:dyDescent="0.2">
      <c r="U1908" s="205"/>
      <c r="V1908" s="205"/>
      <c r="W1908" s="205"/>
      <c r="X1908" s="205"/>
    </row>
    <row r="1909" spans="21:24" x14ac:dyDescent="0.2">
      <c r="U1909" s="205"/>
      <c r="V1909" s="205"/>
      <c r="W1909" s="205"/>
      <c r="X1909" s="205"/>
    </row>
    <row r="1910" spans="21:24" x14ac:dyDescent="0.2">
      <c r="U1910" s="205"/>
      <c r="V1910" s="205"/>
      <c r="W1910" s="205"/>
      <c r="X1910" s="205"/>
    </row>
    <row r="1911" spans="21:24" x14ac:dyDescent="0.2">
      <c r="U1911" s="205"/>
      <c r="V1911" s="205"/>
      <c r="W1911" s="205"/>
      <c r="X1911" s="205"/>
    </row>
    <row r="1912" spans="21:24" x14ac:dyDescent="0.2">
      <c r="U1912" s="205"/>
      <c r="V1912" s="205"/>
      <c r="W1912" s="205"/>
      <c r="X1912" s="205"/>
    </row>
    <row r="1913" spans="21:24" x14ac:dyDescent="0.2">
      <c r="U1913" s="205"/>
      <c r="V1913" s="205"/>
      <c r="W1913" s="205"/>
      <c r="X1913" s="205"/>
    </row>
    <row r="1914" spans="21:24" x14ac:dyDescent="0.2">
      <c r="U1914" s="205"/>
      <c r="V1914" s="205"/>
      <c r="W1914" s="205"/>
      <c r="X1914" s="205"/>
    </row>
    <row r="1915" spans="21:24" x14ac:dyDescent="0.2">
      <c r="U1915" s="205"/>
      <c r="V1915" s="205"/>
      <c r="W1915" s="205"/>
      <c r="X1915" s="205"/>
    </row>
    <row r="1916" spans="21:24" x14ac:dyDescent="0.2">
      <c r="U1916" s="205"/>
      <c r="V1916" s="205"/>
      <c r="W1916" s="205"/>
      <c r="X1916" s="205"/>
    </row>
    <row r="1917" spans="21:24" x14ac:dyDescent="0.2">
      <c r="U1917" s="205"/>
      <c r="V1917" s="205"/>
      <c r="W1917" s="205"/>
      <c r="X1917" s="205"/>
    </row>
    <row r="1918" spans="21:24" x14ac:dyDescent="0.2">
      <c r="U1918" s="205"/>
      <c r="V1918" s="205"/>
      <c r="W1918" s="205"/>
      <c r="X1918" s="205"/>
    </row>
    <row r="1919" spans="21:24" x14ac:dyDescent="0.2">
      <c r="U1919" s="205"/>
      <c r="V1919" s="205"/>
      <c r="W1919" s="205"/>
      <c r="X1919" s="205"/>
    </row>
    <row r="1920" spans="21:24" x14ac:dyDescent="0.2">
      <c r="U1920" s="205"/>
      <c r="V1920" s="205"/>
      <c r="W1920" s="205"/>
      <c r="X1920" s="205"/>
    </row>
    <row r="1921" spans="21:24" x14ac:dyDescent="0.2">
      <c r="U1921" s="205"/>
      <c r="V1921" s="205"/>
      <c r="W1921" s="205"/>
      <c r="X1921" s="205"/>
    </row>
    <row r="1922" spans="21:24" x14ac:dyDescent="0.2">
      <c r="U1922" s="205"/>
      <c r="V1922" s="205"/>
      <c r="W1922" s="205"/>
      <c r="X1922" s="205"/>
    </row>
    <row r="1923" spans="21:24" x14ac:dyDescent="0.2">
      <c r="U1923" s="205"/>
      <c r="V1923" s="205"/>
      <c r="W1923" s="205"/>
      <c r="X1923" s="205"/>
    </row>
    <row r="1924" spans="21:24" x14ac:dyDescent="0.2">
      <c r="U1924" s="205"/>
      <c r="V1924" s="205"/>
      <c r="W1924" s="205"/>
      <c r="X1924" s="205"/>
    </row>
    <row r="1925" spans="21:24" x14ac:dyDescent="0.2">
      <c r="U1925" s="205"/>
      <c r="V1925" s="205"/>
      <c r="W1925" s="205"/>
      <c r="X1925" s="205"/>
    </row>
    <row r="1926" spans="21:24" x14ac:dyDescent="0.2">
      <c r="U1926" s="205"/>
      <c r="V1926" s="205"/>
      <c r="W1926" s="205"/>
      <c r="X1926" s="205"/>
    </row>
    <row r="1927" spans="21:24" x14ac:dyDescent="0.2">
      <c r="U1927" s="205"/>
      <c r="V1927" s="205"/>
      <c r="W1927" s="205"/>
      <c r="X1927" s="205"/>
    </row>
    <row r="1928" spans="21:24" x14ac:dyDescent="0.2">
      <c r="U1928" s="205"/>
      <c r="V1928" s="205"/>
      <c r="W1928" s="205"/>
      <c r="X1928" s="205"/>
    </row>
    <row r="1929" spans="21:24" x14ac:dyDescent="0.2">
      <c r="U1929" s="205"/>
      <c r="V1929" s="205"/>
      <c r="W1929" s="205"/>
      <c r="X1929" s="205"/>
    </row>
    <row r="1930" spans="21:24" x14ac:dyDescent="0.2">
      <c r="U1930" s="205"/>
      <c r="V1930" s="205"/>
      <c r="W1930" s="205"/>
      <c r="X1930" s="205"/>
    </row>
    <row r="1931" spans="21:24" x14ac:dyDescent="0.2">
      <c r="U1931" s="205"/>
      <c r="V1931" s="205"/>
      <c r="W1931" s="205"/>
      <c r="X1931" s="205"/>
    </row>
    <row r="1932" spans="21:24" x14ac:dyDescent="0.2">
      <c r="U1932" s="205"/>
      <c r="V1932" s="205"/>
      <c r="W1932" s="205"/>
      <c r="X1932" s="205"/>
    </row>
    <row r="1933" spans="21:24" x14ac:dyDescent="0.2">
      <c r="U1933" s="205"/>
      <c r="V1933" s="205"/>
      <c r="W1933" s="205"/>
      <c r="X1933" s="205"/>
    </row>
    <row r="1934" spans="21:24" x14ac:dyDescent="0.2">
      <c r="U1934" s="205"/>
      <c r="V1934" s="205"/>
      <c r="W1934" s="205"/>
      <c r="X1934" s="205"/>
    </row>
    <row r="1935" spans="21:24" x14ac:dyDescent="0.2">
      <c r="U1935" s="205"/>
      <c r="V1935" s="205"/>
      <c r="W1935" s="205"/>
      <c r="X1935" s="205"/>
    </row>
    <row r="1936" spans="21:24" x14ac:dyDescent="0.2">
      <c r="U1936" s="205"/>
      <c r="V1936" s="205"/>
      <c r="W1936" s="205"/>
      <c r="X1936" s="205"/>
    </row>
    <row r="1937" spans="21:24" x14ac:dyDescent="0.2">
      <c r="U1937" s="205"/>
      <c r="V1937" s="205"/>
      <c r="W1937" s="205"/>
      <c r="X1937" s="205"/>
    </row>
    <row r="1938" spans="21:24" x14ac:dyDescent="0.2">
      <c r="U1938" s="205"/>
      <c r="V1938" s="205"/>
      <c r="W1938" s="205"/>
      <c r="X1938" s="205"/>
    </row>
    <row r="1939" spans="21:24" x14ac:dyDescent="0.2">
      <c r="U1939" s="205"/>
      <c r="V1939" s="205"/>
      <c r="W1939" s="205"/>
      <c r="X1939" s="205"/>
    </row>
    <row r="1940" spans="21:24" x14ac:dyDescent="0.2">
      <c r="U1940" s="205"/>
      <c r="V1940" s="205"/>
      <c r="W1940" s="205"/>
      <c r="X1940" s="205"/>
    </row>
    <row r="1941" spans="21:24" x14ac:dyDescent="0.2">
      <c r="U1941" s="205"/>
      <c r="V1941" s="205"/>
      <c r="W1941" s="205"/>
      <c r="X1941" s="205"/>
    </row>
    <row r="1942" spans="21:24" x14ac:dyDescent="0.2">
      <c r="U1942" s="205"/>
      <c r="V1942" s="205"/>
      <c r="W1942" s="205"/>
      <c r="X1942" s="205"/>
    </row>
    <row r="1943" spans="21:24" x14ac:dyDescent="0.2">
      <c r="U1943" s="205"/>
      <c r="V1943" s="205"/>
      <c r="W1943" s="205"/>
      <c r="X1943" s="205"/>
    </row>
    <row r="1944" spans="21:24" x14ac:dyDescent="0.2">
      <c r="U1944" s="205"/>
      <c r="V1944" s="205"/>
      <c r="W1944" s="205"/>
      <c r="X1944" s="205"/>
    </row>
    <row r="1945" spans="21:24" x14ac:dyDescent="0.2">
      <c r="U1945" s="205"/>
      <c r="V1945" s="205"/>
      <c r="W1945" s="205"/>
      <c r="X1945" s="205"/>
    </row>
    <row r="1946" spans="21:24" x14ac:dyDescent="0.2">
      <c r="U1946" s="205"/>
      <c r="V1946" s="205"/>
      <c r="W1946" s="205"/>
      <c r="X1946" s="205"/>
    </row>
    <row r="1947" spans="21:24" x14ac:dyDescent="0.2">
      <c r="U1947" s="205"/>
      <c r="V1947" s="205"/>
      <c r="W1947" s="205"/>
      <c r="X1947" s="205"/>
    </row>
    <row r="1948" spans="21:24" x14ac:dyDescent="0.2">
      <c r="U1948" s="205"/>
      <c r="V1948" s="205"/>
      <c r="W1948" s="205"/>
      <c r="X1948" s="205"/>
    </row>
    <row r="1949" spans="21:24" x14ac:dyDescent="0.2">
      <c r="U1949" s="205"/>
      <c r="V1949" s="205"/>
      <c r="W1949" s="205"/>
      <c r="X1949" s="205"/>
    </row>
    <row r="1950" spans="21:24" x14ac:dyDescent="0.2">
      <c r="U1950" s="205"/>
      <c r="V1950" s="205"/>
      <c r="W1950" s="205"/>
      <c r="X1950" s="205"/>
    </row>
    <row r="1951" spans="21:24" x14ac:dyDescent="0.2">
      <c r="U1951" s="205"/>
      <c r="V1951" s="205"/>
      <c r="W1951" s="205"/>
      <c r="X1951" s="205"/>
    </row>
    <row r="1952" spans="21:24" x14ac:dyDescent="0.2">
      <c r="U1952" s="205"/>
      <c r="V1952" s="205"/>
      <c r="W1952" s="205"/>
      <c r="X1952" s="205"/>
    </row>
    <row r="1953" spans="21:24" x14ac:dyDescent="0.2">
      <c r="U1953" s="205"/>
      <c r="V1953" s="205"/>
      <c r="W1953" s="205"/>
      <c r="X1953" s="205"/>
    </row>
    <row r="1954" spans="21:24" x14ac:dyDescent="0.2">
      <c r="U1954" s="205"/>
      <c r="V1954" s="205"/>
      <c r="W1954" s="205"/>
      <c r="X1954" s="205"/>
    </row>
    <row r="1955" spans="21:24" x14ac:dyDescent="0.2">
      <c r="U1955" s="205"/>
      <c r="V1955" s="205"/>
      <c r="W1955" s="205"/>
      <c r="X1955" s="205"/>
    </row>
    <row r="1956" spans="21:24" x14ac:dyDescent="0.2">
      <c r="U1956" s="205"/>
      <c r="V1956" s="205"/>
      <c r="W1956" s="205"/>
      <c r="X1956" s="205"/>
    </row>
    <row r="1957" spans="21:24" x14ac:dyDescent="0.2">
      <c r="U1957" s="205"/>
      <c r="V1957" s="205"/>
      <c r="W1957" s="205"/>
      <c r="X1957" s="205"/>
    </row>
    <row r="1958" spans="21:24" x14ac:dyDescent="0.2">
      <c r="U1958" s="205"/>
      <c r="V1958" s="205"/>
      <c r="W1958" s="205"/>
      <c r="X1958" s="205"/>
    </row>
    <row r="1959" spans="21:24" x14ac:dyDescent="0.2">
      <c r="U1959" s="205"/>
      <c r="V1959" s="205"/>
      <c r="W1959" s="205"/>
      <c r="X1959" s="205"/>
    </row>
    <row r="1960" spans="21:24" x14ac:dyDescent="0.2">
      <c r="U1960" s="205"/>
      <c r="V1960" s="205"/>
      <c r="W1960" s="205"/>
      <c r="X1960" s="205"/>
    </row>
    <row r="1961" spans="21:24" x14ac:dyDescent="0.2">
      <c r="U1961" s="205"/>
      <c r="V1961" s="205"/>
      <c r="W1961" s="205"/>
      <c r="X1961" s="205"/>
    </row>
    <row r="1962" spans="21:24" x14ac:dyDescent="0.2">
      <c r="U1962" s="205"/>
      <c r="V1962" s="205"/>
      <c r="W1962" s="205"/>
      <c r="X1962" s="205"/>
    </row>
    <row r="1963" spans="21:24" x14ac:dyDescent="0.2">
      <c r="U1963" s="205"/>
      <c r="V1963" s="205"/>
      <c r="W1963" s="205"/>
      <c r="X1963" s="205"/>
    </row>
    <row r="1964" spans="21:24" x14ac:dyDescent="0.2">
      <c r="U1964" s="205"/>
      <c r="V1964" s="205"/>
      <c r="W1964" s="205"/>
      <c r="X1964" s="205"/>
    </row>
    <row r="1965" spans="21:24" x14ac:dyDescent="0.2">
      <c r="U1965" s="205"/>
      <c r="V1965" s="205"/>
      <c r="W1965" s="205"/>
      <c r="X1965" s="205"/>
    </row>
    <row r="1966" spans="21:24" x14ac:dyDescent="0.2">
      <c r="U1966" s="205"/>
      <c r="V1966" s="205"/>
      <c r="W1966" s="205"/>
      <c r="X1966" s="205"/>
    </row>
    <row r="1967" spans="21:24" x14ac:dyDescent="0.2">
      <c r="U1967" s="205"/>
      <c r="V1967" s="205"/>
      <c r="W1967" s="205"/>
      <c r="X1967" s="205"/>
    </row>
    <row r="1968" spans="21:24" x14ac:dyDescent="0.2">
      <c r="U1968" s="205"/>
      <c r="V1968" s="205"/>
      <c r="W1968" s="205"/>
      <c r="X1968" s="205"/>
    </row>
    <row r="1969" spans="21:24" x14ac:dyDescent="0.2">
      <c r="U1969" s="205"/>
      <c r="V1969" s="205"/>
      <c r="W1969" s="205"/>
      <c r="X1969" s="205"/>
    </row>
    <row r="1970" spans="21:24" x14ac:dyDescent="0.2">
      <c r="U1970" s="205"/>
      <c r="V1970" s="205"/>
      <c r="W1970" s="205"/>
      <c r="X1970" s="205"/>
    </row>
    <row r="1971" spans="21:24" x14ac:dyDescent="0.2">
      <c r="U1971" s="205"/>
      <c r="V1971" s="205"/>
      <c r="W1971" s="205"/>
      <c r="X1971" s="205"/>
    </row>
    <row r="1972" spans="21:24" x14ac:dyDescent="0.2">
      <c r="U1972" s="205"/>
      <c r="V1972" s="205"/>
      <c r="W1972" s="205"/>
      <c r="X1972" s="205"/>
    </row>
    <row r="1973" spans="21:24" x14ac:dyDescent="0.2">
      <c r="U1973" s="205"/>
      <c r="V1973" s="205"/>
      <c r="W1973" s="205"/>
      <c r="X1973" s="205"/>
    </row>
    <row r="1974" spans="21:24" x14ac:dyDescent="0.2">
      <c r="U1974" s="205"/>
      <c r="V1974" s="205"/>
      <c r="W1974" s="205"/>
      <c r="X1974" s="205"/>
    </row>
    <row r="1975" spans="21:24" x14ac:dyDescent="0.2">
      <c r="U1975" s="205"/>
      <c r="V1975" s="205"/>
      <c r="W1975" s="205"/>
      <c r="X1975" s="205"/>
    </row>
    <row r="1976" spans="21:24" x14ac:dyDescent="0.2">
      <c r="U1976" s="205"/>
      <c r="V1976" s="205"/>
      <c r="W1976" s="205"/>
      <c r="X1976" s="205"/>
    </row>
    <row r="1977" spans="21:24" x14ac:dyDescent="0.2">
      <c r="U1977" s="205"/>
      <c r="V1977" s="205"/>
      <c r="W1977" s="205"/>
      <c r="X1977" s="205"/>
    </row>
    <row r="1978" spans="21:24" x14ac:dyDescent="0.2">
      <c r="U1978" s="205"/>
      <c r="V1978" s="205"/>
      <c r="W1978" s="205"/>
      <c r="X1978" s="205"/>
    </row>
    <row r="1979" spans="21:24" x14ac:dyDescent="0.2">
      <c r="U1979" s="205"/>
      <c r="V1979" s="205"/>
      <c r="W1979" s="205"/>
      <c r="X1979" s="205"/>
    </row>
    <row r="1980" spans="21:24" x14ac:dyDescent="0.2">
      <c r="U1980" s="205"/>
      <c r="V1980" s="205"/>
      <c r="W1980" s="205"/>
      <c r="X1980" s="205"/>
    </row>
    <row r="1981" spans="21:24" x14ac:dyDescent="0.2">
      <c r="U1981" s="205"/>
      <c r="V1981" s="205"/>
      <c r="W1981" s="205"/>
      <c r="X1981" s="205"/>
    </row>
    <row r="1982" spans="21:24" x14ac:dyDescent="0.2">
      <c r="U1982" s="205"/>
      <c r="V1982" s="205"/>
      <c r="W1982" s="205"/>
      <c r="X1982" s="205"/>
    </row>
    <row r="1983" spans="21:24" x14ac:dyDescent="0.2">
      <c r="U1983" s="205"/>
      <c r="V1983" s="205"/>
      <c r="W1983" s="205"/>
      <c r="X1983" s="205"/>
    </row>
    <row r="1984" spans="21:24" x14ac:dyDescent="0.2">
      <c r="U1984" s="205"/>
      <c r="V1984" s="205"/>
      <c r="W1984" s="205"/>
      <c r="X1984" s="205"/>
    </row>
    <row r="1985" spans="21:24" x14ac:dyDescent="0.2">
      <c r="U1985" s="205"/>
      <c r="V1985" s="205"/>
      <c r="W1985" s="205"/>
      <c r="X1985" s="205"/>
    </row>
    <row r="1986" spans="21:24" x14ac:dyDescent="0.2">
      <c r="U1986" s="205"/>
      <c r="V1986" s="205"/>
      <c r="W1986" s="205"/>
      <c r="X1986" s="205"/>
    </row>
    <row r="1987" spans="21:24" x14ac:dyDescent="0.2">
      <c r="U1987" s="205"/>
      <c r="V1987" s="205"/>
      <c r="W1987" s="205"/>
      <c r="X1987" s="205"/>
    </row>
    <row r="1988" spans="21:24" x14ac:dyDescent="0.2">
      <c r="U1988" s="205"/>
      <c r="V1988" s="205"/>
      <c r="W1988" s="205"/>
      <c r="X1988" s="205"/>
    </row>
    <row r="1989" spans="21:24" x14ac:dyDescent="0.2">
      <c r="U1989" s="205"/>
      <c r="V1989" s="205"/>
      <c r="W1989" s="205"/>
      <c r="X1989" s="205"/>
    </row>
    <row r="1990" spans="21:24" x14ac:dyDescent="0.2">
      <c r="U1990" s="205"/>
      <c r="V1990" s="205"/>
      <c r="W1990" s="205"/>
      <c r="X1990" s="205"/>
    </row>
    <row r="1991" spans="21:24" x14ac:dyDescent="0.2">
      <c r="U1991" s="205"/>
      <c r="V1991" s="205"/>
      <c r="W1991" s="205"/>
      <c r="X1991" s="205"/>
    </row>
    <row r="1992" spans="21:24" x14ac:dyDescent="0.2">
      <c r="U1992" s="205"/>
      <c r="V1992" s="205"/>
      <c r="W1992" s="205"/>
      <c r="X1992" s="205"/>
    </row>
    <row r="1993" spans="21:24" x14ac:dyDescent="0.2">
      <c r="U1993" s="205"/>
      <c r="V1993" s="205"/>
      <c r="W1993" s="205"/>
      <c r="X1993" s="205"/>
    </row>
    <row r="1994" spans="21:24" x14ac:dyDescent="0.2">
      <c r="U1994" s="205"/>
      <c r="V1994" s="205"/>
      <c r="W1994" s="205"/>
      <c r="X1994" s="205"/>
    </row>
    <row r="1995" spans="21:24" x14ac:dyDescent="0.2">
      <c r="U1995" s="205"/>
      <c r="V1995" s="205"/>
      <c r="W1995" s="205"/>
      <c r="X1995" s="205"/>
    </row>
    <row r="1996" spans="21:24" x14ac:dyDescent="0.2">
      <c r="U1996" s="205"/>
      <c r="V1996" s="205"/>
      <c r="W1996" s="205"/>
      <c r="X1996" s="205"/>
    </row>
    <row r="1997" spans="21:24" x14ac:dyDescent="0.2">
      <c r="U1997" s="205"/>
      <c r="V1997" s="205"/>
      <c r="W1997" s="205"/>
      <c r="X1997" s="205"/>
    </row>
    <row r="1998" spans="21:24" x14ac:dyDescent="0.2">
      <c r="U1998" s="205"/>
      <c r="V1998" s="205"/>
      <c r="W1998" s="205"/>
      <c r="X1998" s="205"/>
    </row>
    <row r="1999" spans="21:24" x14ac:dyDescent="0.2">
      <c r="U1999" s="205"/>
      <c r="V1999" s="205"/>
      <c r="W1999" s="205"/>
      <c r="X1999" s="205"/>
    </row>
    <row r="2000" spans="21:24" x14ac:dyDescent="0.2">
      <c r="U2000" s="205"/>
      <c r="V2000" s="205"/>
      <c r="W2000" s="205"/>
      <c r="X2000" s="205"/>
    </row>
    <row r="2001" spans="21:24" x14ac:dyDescent="0.2">
      <c r="U2001" s="205"/>
      <c r="V2001" s="205"/>
      <c r="W2001" s="205"/>
      <c r="X2001" s="205"/>
    </row>
    <row r="2002" spans="21:24" x14ac:dyDescent="0.2">
      <c r="U2002" s="205"/>
      <c r="V2002" s="205"/>
      <c r="W2002" s="205"/>
      <c r="X2002" s="205"/>
    </row>
    <row r="2003" spans="21:24" x14ac:dyDescent="0.2">
      <c r="U2003" s="205"/>
      <c r="V2003" s="205"/>
      <c r="W2003" s="205"/>
      <c r="X2003" s="205"/>
    </row>
    <row r="2004" spans="21:24" x14ac:dyDescent="0.2">
      <c r="U2004" s="205"/>
      <c r="V2004" s="205"/>
      <c r="W2004" s="205"/>
      <c r="X2004" s="205"/>
    </row>
    <row r="2005" spans="21:24" x14ac:dyDescent="0.2">
      <c r="U2005" s="205"/>
      <c r="V2005" s="205"/>
      <c r="W2005" s="205"/>
      <c r="X2005" s="205"/>
    </row>
    <row r="2006" spans="21:24" x14ac:dyDescent="0.2">
      <c r="U2006" s="205"/>
      <c r="V2006" s="205"/>
      <c r="W2006" s="205"/>
      <c r="X2006" s="205"/>
    </row>
    <row r="2007" spans="21:24" x14ac:dyDescent="0.2">
      <c r="U2007" s="205"/>
      <c r="V2007" s="205"/>
      <c r="W2007" s="205"/>
      <c r="X2007" s="205"/>
    </row>
    <row r="2008" spans="21:24" x14ac:dyDescent="0.2">
      <c r="U2008" s="205"/>
      <c r="V2008" s="205"/>
      <c r="W2008" s="205"/>
      <c r="X2008" s="205"/>
    </row>
    <row r="2009" spans="21:24" x14ac:dyDescent="0.2">
      <c r="U2009" s="205"/>
      <c r="V2009" s="205"/>
      <c r="W2009" s="205"/>
      <c r="X2009" s="205"/>
    </row>
    <row r="2010" spans="21:24" x14ac:dyDescent="0.2">
      <c r="U2010" s="205"/>
      <c r="V2010" s="205"/>
      <c r="W2010" s="205"/>
      <c r="X2010" s="205"/>
    </row>
    <row r="2011" spans="21:24" x14ac:dyDescent="0.2">
      <c r="U2011" s="205"/>
      <c r="V2011" s="205"/>
      <c r="W2011" s="205"/>
      <c r="X2011" s="205"/>
    </row>
    <row r="2012" spans="21:24" x14ac:dyDescent="0.2">
      <c r="U2012" s="205"/>
      <c r="V2012" s="205"/>
      <c r="W2012" s="205"/>
      <c r="X2012" s="205"/>
    </row>
    <row r="2013" spans="21:24" x14ac:dyDescent="0.2">
      <c r="U2013" s="205"/>
      <c r="V2013" s="205"/>
      <c r="W2013" s="205"/>
      <c r="X2013" s="205"/>
    </row>
    <row r="2014" spans="21:24" x14ac:dyDescent="0.2">
      <c r="U2014" s="205"/>
      <c r="V2014" s="205"/>
      <c r="W2014" s="205"/>
      <c r="X2014" s="205"/>
    </row>
    <row r="2015" spans="21:24" x14ac:dyDescent="0.2">
      <c r="U2015" s="205"/>
      <c r="V2015" s="205"/>
      <c r="W2015" s="205"/>
      <c r="X2015" s="205"/>
    </row>
    <row r="2016" spans="21:24" x14ac:dyDescent="0.2">
      <c r="U2016" s="205"/>
      <c r="V2016" s="205"/>
      <c r="W2016" s="205"/>
      <c r="X2016" s="205"/>
    </row>
    <row r="2017" spans="21:24" x14ac:dyDescent="0.2">
      <c r="U2017" s="205"/>
      <c r="V2017" s="205"/>
      <c r="W2017" s="205"/>
      <c r="X2017" s="205"/>
    </row>
    <row r="2018" spans="21:24" x14ac:dyDescent="0.2">
      <c r="U2018" s="205"/>
      <c r="V2018" s="205"/>
      <c r="W2018" s="205"/>
      <c r="X2018" s="205"/>
    </row>
    <row r="2019" spans="21:24" x14ac:dyDescent="0.2">
      <c r="U2019" s="205"/>
      <c r="V2019" s="205"/>
      <c r="W2019" s="205"/>
      <c r="X2019" s="205"/>
    </row>
    <row r="2020" spans="21:24" x14ac:dyDescent="0.2">
      <c r="U2020" s="205"/>
      <c r="V2020" s="205"/>
      <c r="W2020" s="205"/>
      <c r="X2020" s="205"/>
    </row>
    <row r="2021" spans="21:24" x14ac:dyDescent="0.2">
      <c r="U2021" s="205"/>
      <c r="V2021" s="205"/>
      <c r="W2021" s="205"/>
      <c r="X2021" s="205"/>
    </row>
    <row r="2022" spans="21:24" x14ac:dyDescent="0.2">
      <c r="U2022" s="205"/>
      <c r="V2022" s="205"/>
      <c r="W2022" s="205"/>
      <c r="X2022" s="205"/>
    </row>
    <row r="2023" spans="21:24" x14ac:dyDescent="0.2">
      <c r="U2023" s="205"/>
      <c r="V2023" s="205"/>
      <c r="W2023" s="205"/>
      <c r="X2023" s="205"/>
    </row>
    <row r="2024" spans="21:24" x14ac:dyDescent="0.2">
      <c r="U2024" s="205"/>
      <c r="V2024" s="205"/>
      <c r="W2024" s="205"/>
      <c r="X2024" s="205"/>
    </row>
    <row r="2025" spans="21:24" x14ac:dyDescent="0.2">
      <c r="U2025" s="205"/>
      <c r="V2025" s="205"/>
      <c r="W2025" s="205"/>
      <c r="X2025" s="205"/>
    </row>
    <row r="2026" spans="21:24" x14ac:dyDescent="0.2">
      <c r="U2026" s="205"/>
      <c r="V2026" s="205"/>
      <c r="W2026" s="205"/>
      <c r="X2026" s="205"/>
    </row>
    <row r="2027" spans="21:24" x14ac:dyDescent="0.2">
      <c r="U2027" s="205"/>
      <c r="V2027" s="205"/>
      <c r="W2027" s="205"/>
      <c r="X2027" s="205"/>
    </row>
    <row r="2028" spans="21:24" x14ac:dyDescent="0.2">
      <c r="U2028" s="205"/>
      <c r="V2028" s="205"/>
      <c r="W2028" s="205"/>
      <c r="X2028" s="205"/>
    </row>
    <row r="2029" spans="21:24" x14ac:dyDescent="0.2">
      <c r="U2029" s="205"/>
      <c r="V2029" s="205"/>
      <c r="W2029" s="205"/>
      <c r="X2029" s="205"/>
    </row>
    <row r="2030" spans="21:24" x14ac:dyDescent="0.2">
      <c r="U2030" s="205"/>
      <c r="V2030" s="205"/>
      <c r="W2030" s="205"/>
      <c r="X2030" s="205"/>
    </row>
    <row r="2031" spans="21:24" x14ac:dyDescent="0.2">
      <c r="U2031" s="205"/>
      <c r="V2031" s="205"/>
      <c r="W2031" s="205"/>
      <c r="X2031" s="205"/>
    </row>
    <row r="2032" spans="21:24" x14ac:dyDescent="0.2">
      <c r="U2032" s="205"/>
      <c r="V2032" s="205"/>
      <c r="W2032" s="205"/>
      <c r="X2032" s="205"/>
    </row>
    <row r="2033" spans="21:24" x14ac:dyDescent="0.2">
      <c r="U2033" s="205"/>
      <c r="V2033" s="205"/>
      <c r="W2033" s="205"/>
      <c r="X2033" s="205"/>
    </row>
    <row r="2034" spans="21:24" x14ac:dyDescent="0.2">
      <c r="U2034" s="205"/>
      <c r="V2034" s="205"/>
      <c r="W2034" s="205"/>
      <c r="X2034" s="205"/>
    </row>
    <row r="2035" spans="21:24" x14ac:dyDescent="0.2">
      <c r="U2035" s="205"/>
      <c r="V2035" s="205"/>
      <c r="W2035" s="205"/>
      <c r="X2035" s="205"/>
    </row>
    <row r="2036" spans="21:24" x14ac:dyDescent="0.2">
      <c r="U2036" s="205"/>
      <c r="V2036" s="205"/>
      <c r="W2036" s="205"/>
      <c r="X2036" s="205"/>
    </row>
    <row r="2037" spans="21:24" x14ac:dyDescent="0.2">
      <c r="U2037" s="205"/>
      <c r="V2037" s="205"/>
      <c r="W2037" s="205"/>
      <c r="X2037" s="205"/>
    </row>
    <row r="2038" spans="21:24" x14ac:dyDescent="0.2">
      <c r="U2038" s="205"/>
      <c r="V2038" s="205"/>
      <c r="W2038" s="205"/>
      <c r="X2038" s="205"/>
    </row>
    <row r="2039" spans="21:24" x14ac:dyDescent="0.2">
      <c r="U2039" s="205"/>
      <c r="V2039" s="205"/>
      <c r="W2039" s="205"/>
      <c r="X2039" s="205"/>
    </row>
    <row r="2040" spans="21:24" x14ac:dyDescent="0.2">
      <c r="U2040" s="205"/>
      <c r="V2040" s="205"/>
      <c r="W2040" s="205"/>
      <c r="X2040" s="205"/>
    </row>
    <row r="2041" spans="21:24" x14ac:dyDescent="0.2">
      <c r="U2041" s="205"/>
      <c r="V2041" s="205"/>
      <c r="W2041" s="205"/>
      <c r="X2041" s="205"/>
    </row>
    <row r="2042" spans="21:24" x14ac:dyDescent="0.2">
      <c r="U2042" s="205"/>
      <c r="V2042" s="205"/>
      <c r="W2042" s="205"/>
      <c r="X2042" s="205"/>
    </row>
    <row r="2043" spans="21:24" x14ac:dyDescent="0.2">
      <c r="U2043" s="205"/>
      <c r="V2043" s="205"/>
      <c r="W2043" s="205"/>
      <c r="X2043" s="205"/>
    </row>
    <row r="2044" spans="21:24" x14ac:dyDescent="0.2">
      <c r="U2044" s="205"/>
      <c r="V2044" s="205"/>
      <c r="W2044" s="205"/>
      <c r="X2044" s="205"/>
    </row>
    <row r="2045" spans="21:24" x14ac:dyDescent="0.2">
      <c r="U2045" s="205"/>
      <c r="V2045" s="205"/>
      <c r="W2045" s="205"/>
      <c r="X2045" s="205"/>
    </row>
    <row r="2046" spans="21:24" x14ac:dyDescent="0.2">
      <c r="U2046" s="205"/>
      <c r="V2046" s="205"/>
      <c r="W2046" s="205"/>
      <c r="X2046" s="205"/>
    </row>
    <row r="2047" spans="21:24" x14ac:dyDescent="0.2">
      <c r="U2047" s="205"/>
      <c r="V2047" s="205"/>
      <c r="W2047" s="205"/>
      <c r="X2047" s="205"/>
    </row>
    <row r="2048" spans="21:24" x14ac:dyDescent="0.2">
      <c r="U2048" s="205"/>
      <c r="V2048" s="205"/>
      <c r="W2048" s="205"/>
      <c r="X2048" s="205"/>
    </row>
    <row r="2049" spans="21:24" x14ac:dyDescent="0.2">
      <c r="U2049" s="205"/>
      <c r="V2049" s="205"/>
      <c r="W2049" s="205"/>
      <c r="X2049" s="205"/>
    </row>
    <row r="2050" spans="21:24" x14ac:dyDescent="0.2">
      <c r="U2050" s="205"/>
      <c r="V2050" s="205"/>
      <c r="W2050" s="205"/>
      <c r="X2050" s="205"/>
    </row>
    <row r="2051" spans="21:24" x14ac:dyDescent="0.2">
      <c r="U2051" s="205"/>
      <c r="V2051" s="205"/>
      <c r="W2051" s="205"/>
      <c r="X2051" s="205"/>
    </row>
    <row r="2052" spans="21:24" x14ac:dyDescent="0.2">
      <c r="U2052" s="205"/>
      <c r="V2052" s="205"/>
      <c r="W2052" s="205"/>
      <c r="X2052" s="205"/>
    </row>
    <row r="2053" spans="21:24" x14ac:dyDescent="0.2">
      <c r="U2053" s="205"/>
      <c r="V2053" s="205"/>
      <c r="W2053" s="205"/>
      <c r="X2053" s="205"/>
    </row>
    <row r="2054" spans="21:24" x14ac:dyDescent="0.2">
      <c r="U2054" s="205"/>
      <c r="V2054" s="205"/>
      <c r="W2054" s="205"/>
      <c r="X2054" s="205"/>
    </row>
    <row r="2055" spans="21:24" x14ac:dyDescent="0.2">
      <c r="U2055" s="205"/>
      <c r="V2055" s="205"/>
      <c r="W2055" s="205"/>
      <c r="X2055" s="205"/>
    </row>
    <row r="2056" spans="21:24" x14ac:dyDescent="0.2">
      <c r="U2056" s="205"/>
      <c r="V2056" s="205"/>
      <c r="W2056" s="205"/>
      <c r="X2056" s="205"/>
    </row>
    <row r="2057" spans="21:24" x14ac:dyDescent="0.2">
      <c r="U2057" s="205"/>
      <c r="V2057" s="205"/>
      <c r="W2057" s="205"/>
      <c r="X2057" s="205"/>
    </row>
    <row r="2058" spans="21:24" x14ac:dyDescent="0.2">
      <c r="U2058" s="205"/>
      <c r="V2058" s="205"/>
      <c r="W2058" s="205"/>
      <c r="X2058" s="205"/>
    </row>
    <row r="2059" spans="21:24" x14ac:dyDescent="0.2">
      <c r="U2059" s="205"/>
      <c r="V2059" s="205"/>
      <c r="W2059" s="205"/>
      <c r="X2059" s="205"/>
    </row>
    <row r="2060" spans="21:24" x14ac:dyDescent="0.2">
      <c r="U2060" s="205"/>
      <c r="V2060" s="205"/>
      <c r="W2060" s="205"/>
      <c r="X2060" s="205"/>
    </row>
    <row r="2061" spans="21:24" x14ac:dyDescent="0.2">
      <c r="U2061" s="205"/>
      <c r="V2061" s="205"/>
      <c r="W2061" s="205"/>
      <c r="X2061" s="205"/>
    </row>
    <row r="2062" spans="21:24" x14ac:dyDescent="0.2">
      <c r="U2062" s="205"/>
      <c r="V2062" s="205"/>
      <c r="W2062" s="205"/>
      <c r="X2062" s="205"/>
    </row>
    <row r="2063" spans="21:24" x14ac:dyDescent="0.2">
      <c r="U2063" s="205"/>
      <c r="V2063" s="205"/>
      <c r="W2063" s="205"/>
      <c r="X2063" s="205"/>
    </row>
    <row r="2064" spans="21:24" x14ac:dyDescent="0.2">
      <c r="U2064" s="205"/>
      <c r="V2064" s="205"/>
      <c r="W2064" s="205"/>
      <c r="X2064" s="205"/>
    </row>
    <row r="2065" spans="21:24" x14ac:dyDescent="0.2">
      <c r="U2065" s="205"/>
      <c r="V2065" s="205"/>
      <c r="W2065" s="205"/>
      <c r="X2065" s="205"/>
    </row>
    <row r="2066" spans="21:24" x14ac:dyDescent="0.2">
      <c r="U2066" s="205"/>
      <c r="V2066" s="205"/>
      <c r="W2066" s="205"/>
      <c r="X2066" s="205"/>
    </row>
    <row r="2067" spans="21:24" x14ac:dyDescent="0.2">
      <c r="U2067" s="205"/>
      <c r="V2067" s="205"/>
      <c r="W2067" s="205"/>
      <c r="X2067" s="205"/>
    </row>
    <row r="2068" spans="21:24" x14ac:dyDescent="0.2">
      <c r="U2068" s="205"/>
      <c r="V2068" s="205"/>
      <c r="W2068" s="205"/>
      <c r="X2068" s="205"/>
    </row>
    <row r="2069" spans="21:24" x14ac:dyDescent="0.2">
      <c r="U2069" s="205"/>
      <c r="V2069" s="205"/>
      <c r="W2069" s="205"/>
      <c r="X2069" s="205"/>
    </row>
    <row r="2070" spans="21:24" x14ac:dyDescent="0.2">
      <c r="U2070" s="205"/>
      <c r="V2070" s="205"/>
      <c r="W2070" s="205"/>
      <c r="X2070" s="205"/>
    </row>
    <row r="2071" spans="21:24" x14ac:dyDescent="0.2">
      <c r="U2071" s="205"/>
      <c r="V2071" s="205"/>
      <c r="W2071" s="205"/>
      <c r="X2071" s="205"/>
    </row>
    <row r="2072" spans="21:24" x14ac:dyDescent="0.2">
      <c r="U2072" s="205"/>
      <c r="V2072" s="205"/>
      <c r="W2072" s="205"/>
      <c r="X2072" s="205"/>
    </row>
    <row r="2073" spans="21:24" x14ac:dyDescent="0.2">
      <c r="U2073" s="205"/>
      <c r="V2073" s="205"/>
      <c r="W2073" s="205"/>
      <c r="X2073" s="205"/>
    </row>
    <row r="2074" spans="21:24" x14ac:dyDescent="0.2">
      <c r="U2074" s="205"/>
      <c r="V2074" s="205"/>
      <c r="W2074" s="205"/>
      <c r="X2074" s="205"/>
    </row>
    <row r="2075" spans="21:24" x14ac:dyDescent="0.2">
      <c r="U2075" s="205"/>
      <c r="V2075" s="205"/>
      <c r="W2075" s="205"/>
      <c r="X2075" s="205"/>
    </row>
    <row r="2076" spans="21:24" x14ac:dyDescent="0.2">
      <c r="U2076" s="205"/>
      <c r="V2076" s="205"/>
      <c r="W2076" s="205"/>
      <c r="X2076" s="205"/>
    </row>
    <row r="2077" spans="21:24" x14ac:dyDescent="0.2">
      <c r="U2077" s="205"/>
      <c r="V2077" s="205"/>
      <c r="W2077" s="205"/>
      <c r="X2077" s="205"/>
    </row>
    <row r="2078" spans="21:24" x14ac:dyDescent="0.2">
      <c r="U2078" s="205"/>
      <c r="V2078" s="205"/>
      <c r="W2078" s="205"/>
      <c r="X2078" s="205"/>
    </row>
    <row r="2079" spans="21:24" x14ac:dyDescent="0.2">
      <c r="U2079" s="205"/>
      <c r="V2079" s="205"/>
      <c r="W2079" s="205"/>
      <c r="X2079" s="205"/>
    </row>
    <row r="2080" spans="21:24" x14ac:dyDescent="0.2">
      <c r="U2080" s="205"/>
      <c r="V2080" s="205"/>
      <c r="W2080" s="205"/>
      <c r="X2080" s="205"/>
    </row>
    <row r="2081" spans="21:24" x14ac:dyDescent="0.2">
      <c r="U2081" s="205"/>
      <c r="V2081" s="205"/>
      <c r="W2081" s="205"/>
      <c r="X2081" s="205"/>
    </row>
    <row r="2082" spans="21:24" x14ac:dyDescent="0.2">
      <c r="U2082" s="205"/>
      <c r="V2082" s="205"/>
      <c r="W2082" s="205"/>
      <c r="X2082" s="205"/>
    </row>
    <row r="2083" spans="21:24" x14ac:dyDescent="0.2">
      <c r="U2083" s="205"/>
      <c r="V2083" s="205"/>
      <c r="W2083" s="205"/>
      <c r="X2083" s="205"/>
    </row>
    <row r="2084" spans="21:24" x14ac:dyDescent="0.2">
      <c r="U2084" s="205"/>
      <c r="V2084" s="205"/>
      <c r="W2084" s="205"/>
      <c r="X2084" s="205"/>
    </row>
    <row r="2085" spans="21:24" x14ac:dyDescent="0.2">
      <c r="U2085" s="205"/>
      <c r="V2085" s="205"/>
      <c r="W2085" s="205"/>
      <c r="X2085" s="205"/>
    </row>
    <row r="2086" spans="21:24" x14ac:dyDescent="0.2">
      <c r="U2086" s="205"/>
      <c r="V2086" s="205"/>
      <c r="W2086" s="205"/>
      <c r="X2086" s="205"/>
    </row>
    <row r="2087" spans="21:24" x14ac:dyDescent="0.2">
      <c r="U2087" s="205"/>
      <c r="V2087" s="205"/>
      <c r="W2087" s="205"/>
      <c r="X2087" s="205"/>
    </row>
    <row r="2088" spans="21:24" x14ac:dyDescent="0.2">
      <c r="U2088" s="205"/>
      <c r="V2088" s="205"/>
      <c r="W2088" s="205"/>
      <c r="X2088" s="205"/>
    </row>
    <row r="2089" spans="21:24" x14ac:dyDescent="0.2">
      <c r="U2089" s="205"/>
      <c r="V2089" s="205"/>
      <c r="W2089" s="205"/>
      <c r="X2089" s="205"/>
    </row>
    <row r="2090" spans="21:24" x14ac:dyDescent="0.2">
      <c r="U2090" s="205"/>
      <c r="V2090" s="205"/>
      <c r="W2090" s="205"/>
      <c r="X2090" s="205"/>
    </row>
    <row r="2091" spans="21:24" x14ac:dyDescent="0.2">
      <c r="U2091" s="205"/>
      <c r="V2091" s="205"/>
      <c r="W2091" s="205"/>
      <c r="X2091" s="205"/>
    </row>
    <row r="2092" spans="21:24" x14ac:dyDescent="0.2">
      <c r="U2092" s="205"/>
      <c r="V2092" s="205"/>
      <c r="W2092" s="205"/>
      <c r="X2092" s="205"/>
    </row>
    <row r="2093" spans="21:24" x14ac:dyDescent="0.2">
      <c r="U2093" s="205"/>
      <c r="V2093" s="205"/>
      <c r="W2093" s="205"/>
      <c r="X2093" s="205"/>
    </row>
    <row r="2094" spans="21:24" x14ac:dyDescent="0.2">
      <c r="U2094" s="205"/>
      <c r="V2094" s="205"/>
      <c r="W2094" s="205"/>
      <c r="X2094" s="205"/>
    </row>
    <row r="2095" spans="21:24" x14ac:dyDescent="0.2">
      <c r="U2095" s="205"/>
      <c r="V2095" s="205"/>
      <c r="W2095" s="205"/>
      <c r="X2095" s="205"/>
    </row>
    <row r="2096" spans="21:24" x14ac:dyDescent="0.2">
      <c r="U2096" s="205"/>
      <c r="V2096" s="205"/>
      <c r="W2096" s="205"/>
      <c r="X2096" s="205"/>
    </row>
    <row r="2097" spans="21:24" x14ac:dyDescent="0.2">
      <c r="U2097" s="205"/>
      <c r="V2097" s="205"/>
      <c r="W2097" s="205"/>
      <c r="X2097" s="205"/>
    </row>
    <row r="2098" spans="21:24" x14ac:dyDescent="0.2">
      <c r="U2098" s="205"/>
      <c r="V2098" s="205"/>
      <c r="W2098" s="205"/>
      <c r="X2098" s="205"/>
    </row>
    <row r="2099" spans="21:24" x14ac:dyDescent="0.2">
      <c r="U2099" s="205"/>
      <c r="V2099" s="205"/>
      <c r="W2099" s="205"/>
      <c r="X2099" s="205"/>
    </row>
    <row r="2100" spans="21:24" x14ac:dyDescent="0.2">
      <c r="U2100" s="205"/>
      <c r="V2100" s="205"/>
      <c r="W2100" s="205"/>
      <c r="X2100" s="205"/>
    </row>
    <row r="2101" spans="21:24" x14ac:dyDescent="0.2">
      <c r="U2101" s="205"/>
      <c r="V2101" s="205"/>
      <c r="W2101" s="205"/>
      <c r="X2101" s="205"/>
    </row>
    <row r="2102" spans="21:24" x14ac:dyDescent="0.2">
      <c r="U2102" s="205"/>
      <c r="V2102" s="205"/>
      <c r="W2102" s="205"/>
      <c r="X2102" s="205"/>
    </row>
    <row r="2103" spans="21:24" x14ac:dyDescent="0.2">
      <c r="U2103" s="205"/>
      <c r="V2103" s="205"/>
      <c r="W2103" s="205"/>
      <c r="X2103" s="205"/>
    </row>
    <row r="2104" spans="21:24" x14ac:dyDescent="0.2">
      <c r="U2104" s="205"/>
      <c r="V2104" s="205"/>
      <c r="W2104" s="205"/>
      <c r="X2104" s="205"/>
    </row>
    <row r="2105" spans="21:24" x14ac:dyDescent="0.2">
      <c r="U2105" s="205"/>
      <c r="V2105" s="205"/>
      <c r="W2105" s="205"/>
      <c r="X2105" s="205"/>
    </row>
    <row r="2106" spans="21:24" x14ac:dyDescent="0.2">
      <c r="U2106" s="205"/>
      <c r="V2106" s="205"/>
      <c r="W2106" s="205"/>
      <c r="X2106" s="205"/>
    </row>
    <row r="2107" spans="21:24" x14ac:dyDescent="0.2">
      <c r="U2107" s="205"/>
      <c r="V2107" s="205"/>
      <c r="W2107" s="205"/>
      <c r="X2107" s="205"/>
    </row>
    <row r="2108" spans="21:24" x14ac:dyDescent="0.2">
      <c r="U2108" s="205"/>
      <c r="V2108" s="205"/>
      <c r="W2108" s="205"/>
      <c r="X2108" s="205"/>
    </row>
    <row r="2109" spans="21:24" x14ac:dyDescent="0.2">
      <c r="U2109" s="205"/>
      <c r="V2109" s="205"/>
      <c r="W2109" s="205"/>
      <c r="X2109" s="205"/>
    </row>
    <row r="2110" spans="21:24" x14ac:dyDescent="0.2">
      <c r="U2110" s="205"/>
      <c r="V2110" s="205"/>
      <c r="W2110" s="205"/>
      <c r="X2110" s="205"/>
    </row>
    <row r="2111" spans="21:24" x14ac:dyDescent="0.2">
      <c r="U2111" s="205"/>
      <c r="V2111" s="205"/>
      <c r="W2111" s="205"/>
      <c r="X2111" s="205"/>
    </row>
    <row r="2112" spans="21:24" x14ac:dyDescent="0.2">
      <c r="U2112" s="205"/>
      <c r="V2112" s="205"/>
      <c r="W2112" s="205"/>
      <c r="X2112" s="205"/>
    </row>
    <row r="2113" spans="21:24" x14ac:dyDescent="0.2">
      <c r="U2113" s="205"/>
      <c r="V2113" s="205"/>
      <c r="W2113" s="205"/>
      <c r="X2113" s="205"/>
    </row>
    <row r="2114" spans="21:24" x14ac:dyDescent="0.2">
      <c r="U2114" s="205"/>
      <c r="V2114" s="205"/>
      <c r="W2114" s="205"/>
      <c r="X2114" s="205"/>
    </row>
    <row r="2115" spans="21:24" x14ac:dyDescent="0.2">
      <c r="U2115" s="205"/>
      <c r="V2115" s="205"/>
      <c r="W2115" s="205"/>
      <c r="X2115" s="205"/>
    </row>
    <row r="2116" spans="21:24" x14ac:dyDescent="0.2">
      <c r="U2116" s="205"/>
      <c r="V2116" s="205"/>
      <c r="W2116" s="205"/>
      <c r="X2116" s="205"/>
    </row>
    <row r="2117" spans="21:24" x14ac:dyDescent="0.2">
      <c r="U2117" s="205"/>
      <c r="V2117" s="205"/>
      <c r="W2117" s="205"/>
      <c r="X2117" s="205"/>
    </row>
    <row r="2118" spans="21:24" x14ac:dyDescent="0.2">
      <c r="U2118" s="205"/>
      <c r="V2118" s="205"/>
      <c r="W2118" s="205"/>
      <c r="X2118" s="205"/>
    </row>
    <row r="2119" spans="21:24" x14ac:dyDescent="0.2">
      <c r="U2119" s="205"/>
      <c r="V2119" s="205"/>
      <c r="W2119" s="205"/>
      <c r="X2119" s="205"/>
    </row>
    <row r="2120" spans="21:24" x14ac:dyDescent="0.2">
      <c r="U2120" s="205"/>
      <c r="V2120" s="205"/>
      <c r="W2120" s="205"/>
      <c r="X2120" s="205"/>
    </row>
    <row r="2121" spans="21:24" x14ac:dyDescent="0.2">
      <c r="U2121" s="205"/>
      <c r="V2121" s="205"/>
      <c r="W2121" s="205"/>
      <c r="X2121" s="205"/>
    </row>
    <row r="2122" spans="21:24" x14ac:dyDescent="0.2">
      <c r="U2122" s="205"/>
      <c r="V2122" s="205"/>
      <c r="W2122" s="205"/>
      <c r="X2122" s="205"/>
    </row>
    <row r="2123" spans="21:24" x14ac:dyDescent="0.2">
      <c r="U2123" s="205"/>
      <c r="V2123" s="205"/>
      <c r="W2123" s="205"/>
      <c r="X2123" s="205"/>
    </row>
    <row r="2124" spans="21:24" x14ac:dyDescent="0.2">
      <c r="U2124" s="205"/>
      <c r="V2124" s="205"/>
      <c r="W2124" s="205"/>
      <c r="X2124" s="205"/>
    </row>
    <row r="2125" spans="21:24" x14ac:dyDescent="0.2">
      <c r="U2125" s="205"/>
      <c r="V2125" s="205"/>
      <c r="W2125" s="205"/>
      <c r="X2125" s="205"/>
    </row>
    <row r="2126" spans="21:24" x14ac:dyDescent="0.2">
      <c r="U2126" s="205"/>
      <c r="V2126" s="205"/>
      <c r="W2126" s="205"/>
      <c r="X2126" s="205"/>
    </row>
    <row r="2127" spans="21:24" x14ac:dyDescent="0.2">
      <c r="U2127" s="205"/>
      <c r="V2127" s="205"/>
      <c r="W2127" s="205"/>
      <c r="X2127" s="205"/>
    </row>
    <row r="2128" spans="21:24" x14ac:dyDescent="0.2">
      <c r="U2128" s="205"/>
      <c r="V2128" s="205"/>
      <c r="W2128" s="205"/>
      <c r="X2128" s="205"/>
    </row>
    <row r="2129" spans="21:24" x14ac:dyDescent="0.2">
      <c r="U2129" s="205"/>
      <c r="V2129" s="205"/>
      <c r="W2129" s="205"/>
      <c r="X2129" s="205"/>
    </row>
    <row r="2130" spans="21:24" x14ac:dyDescent="0.2">
      <c r="U2130" s="205"/>
      <c r="V2130" s="205"/>
      <c r="W2130" s="205"/>
      <c r="X2130" s="205"/>
    </row>
    <row r="2131" spans="21:24" x14ac:dyDescent="0.2">
      <c r="U2131" s="205"/>
      <c r="V2131" s="205"/>
      <c r="W2131" s="205"/>
      <c r="X2131" s="205"/>
    </row>
    <row r="2132" spans="21:24" x14ac:dyDescent="0.2">
      <c r="U2132" s="205"/>
      <c r="V2132" s="205"/>
      <c r="W2132" s="205"/>
      <c r="X2132" s="205"/>
    </row>
    <row r="2133" spans="21:24" x14ac:dyDescent="0.2">
      <c r="U2133" s="205"/>
      <c r="V2133" s="205"/>
      <c r="W2133" s="205"/>
      <c r="X2133" s="205"/>
    </row>
    <row r="2134" spans="21:24" x14ac:dyDescent="0.2">
      <c r="U2134" s="205"/>
      <c r="V2134" s="205"/>
      <c r="W2134" s="205"/>
      <c r="X2134" s="205"/>
    </row>
    <row r="2135" spans="21:24" x14ac:dyDescent="0.2">
      <c r="U2135" s="205"/>
      <c r="V2135" s="205"/>
      <c r="W2135" s="205"/>
      <c r="X2135" s="205"/>
    </row>
    <row r="2136" spans="21:24" x14ac:dyDescent="0.2">
      <c r="U2136" s="205"/>
      <c r="V2136" s="205"/>
      <c r="W2136" s="205"/>
      <c r="X2136" s="205"/>
    </row>
    <row r="2137" spans="21:24" x14ac:dyDescent="0.2">
      <c r="U2137" s="205"/>
      <c r="V2137" s="205"/>
      <c r="W2137" s="205"/>
      <c r="X2137" s="205"/>
    </row>
    <row r="2138" spans="21:24" x14ac:dyDescent="0.2">
      <c r="U2138" s="205"/>
      <c r="V2138" s="205"/>
      <c r="W2138" s="205"/>
      <c r="X2138" s="205"/>
    </row>
    <row r="2139" spans="21:24" x14ac:dyDescent="0.2">
      <c r="U2139" s="205"/>
      <c r="V2139" s="205"/>
      <c r="W2139" s="205"/>
      <c r="X2139" s="205"/>
    </row>
    <row r="2140" spans="21:24" x14ac:dyDescent="0.2">
      <c r="U2140" s="205"/>
      <c r="V2140" s="205"/>
      <c r="W2140" s="205"/>
      <c r="X2140" s="205"/>
    </row>
    <row r="2141" spans="21:24" x14ac:dyDescent="0.2">
      <c r="U2141" s="205"/>
      <c r="V2141" s="205"/>
      <c r="W2141" s="205"/>
      <c r="X2141" s="205"/>
    </row>
    <row r="2142" spans="21:24" x14ac:dyDescent="0.2">
      <c r="U2142" s="205"/>
      <c r="V2142" s="205"/>
      <c r="W2142" s="205"/>
      <c r="X2142" s="205"/>
    </row>
    <row r="2143" spans="21:24" x14ac:dyDescent="0.2">
      <c r="U2143" s="205"/>
      <c r="V2143" s="205"/>
      <c r="W2143" s="205"/>
      <c r="X2143" s="205"/>
    </row>
    <row r="2144" spans="21:24" x14ac:dyDescent="0.2">
      <c r="U2144" s="205"/>
      <c r="V2144" s="205"/>
      <c r="W2144" s="205"/>
      <c r="X2144" s="205"/>
    </row>
    <row r="2145" spans="21:24" x14ac:dyDescent="0.2">
      <c r="U2145" s="205"/>
      <c r="V2145" s="205"/>
      <c r="W2145" s="205"/>
      <c r="X2145" s="205"/>
    </row>
    <row r="2146" spans="21:24" x14ac:dyDescent="0.2">
      <c r="U2146" s="205"/>
      <c r="V2146" s="205"/>
      <c r="W2146" s="205"/>
      <c r="X2146" s="205"/>
    </row>
    <row r="2147" spans="21:24" x14ac:dyDescent="0.2">
      <c r="U2147" s="205"/>
      <c r="V2147" s="205"/>
      <c r="W2147" s="205"/>
      <c r="X2147" s="205"/>
    </row>
    <row r="2148" spans="21:24" x14ac:dyDescent="0.2">
      <c r="U2148" s="205"/>
      <c r="V2148" s="205"/>
      <c r="W2148" s="205"/>
      <c r="X2148" s="205"/>
    </row>
    <row r="2149" spans="21:24" x14ac:dyDescent="0.2">
      <c r="U2149" s="205"/>
      <c r="V2149" s="205"/>
      <c r="W2149" s="205"/>
      <c r="X2149" s="205"/>
    </row>
    <row r="2150" spans="21:24" x14ac:dyDescent="0.2">
      <c r="U2150" s="205"/>
      <c r="V2150" s="205"/>
      <c r="W2150" s="205"/>
      <c r="X2150" s="205"/>
    </row>
    <row r="2151" spans="21:24" x14ac:dyDescent="0.2">
      <c r="U2151" s="205"/>
      <c r="V2151" s="205"/>
      <c r="W2151" s="205"/>
      <c r="X2151" s="205"/>
    </row>
    <row r="2152" spans="21:24" x14ac:dyDescent="0.2">
      <c r="U2152" s="205"/>
      <c r="V2152" s="205"/>
      <c r="W2152" s="205"/>
      <c r="X2152" s="205"/>
    </row>
    <row r="2153" spans="21:24" x14ac:dyDescent="0.2">
      <c r="U2153" s="205"/>
      <c r="V2153" s="205"/>
      <c r="W2153" s="205"/>
      <c r="X2153" s="205"/>
    </row>
    <row r="2154" spans="21:24" x14ac:dyDescent="0.2">
      <c r="U2154" s="205"/>
      <c r="V2154" s="205"/>
      <c r="W2154" s="205"/>
      <c r="X2154" s="205"/>
    </row>
    <row r="2155" spans="21:24" x14ac:dyDescent="0.2">
      <c r="U2155" s="205"/>
      <c r="V2155" s="205"/>
      <c r="W2155" s="205"/>
      <c r="X2155" s="205"/>
    </row>
    <row r="2156" spans="21:24" x14ac:dyDescent="0.2">
      <c r="U2156" s="205"/>
      <c r="V2156" s="205"/>
      <c r="W2156" s="205"/>
      <c r="X2156" s="205"/>
    </row>
    <row r="2157" spans="21:24" x14ac:dyDescent="0.2">
      <c r="U2157" s="205"/>
      <c r="V2157" s="205"/>
      <c r="W2157" s="205"/>
      <c r="X2157" s="205"/>
    </row>
    <row r="2158" spans="21:24" x14ac:dyDescent="0.2">
      <c r="U2158" s="205"/>
      <c r="V2158" s="205"/>
      <c r="W2158" s="205"/>
      <c r="X2158" s="205"/>
    </row>
    <row r="2159" spans="21:24" x14ac:dyDescent="0.2">
      <c r="U2159" s="205"/>
      <c r="V2159" s="205"/>
      <c r="W2159" s="205"/>
      <c r="X2159" s="205"/>
    </row>
    <row r="2160" spans="21:24" x14ac:dyDescent="0.2">
      <c r="U2160" s="205"/>
      <c r="V2160" s="205"/>
      <c r="W2160" s="205"/>
      <c r="X2160" s="205"/>
    </row>
    <row r="2161" spans="21:24" x14ac:dyDescent="0.2">
      <c r="U2161" s="205"/>
      <c r="V2161" s="205"/>
      <c r="W2161" s="205"/>
      <c r="X2161" s="205"/>
    </row>
    <row r="2162" spans="21:24" x14ac:dyDescent="0.2">
      <c r="U2162" s="205"/>
      <c r="V2162" s="205"/>
      <c r="W2162" s="205"/>
      <c r="X2162" s="205"/>
    </row>
    <row r="2163" spans="21:24" x14ac:dyDescent="0.2">
      <c r="U2163" s="205"/>
      <c r="V2163" s="205"/>
      <c r="W2163" s="205"/>
      <c r="X2163" s="205"/>
    </row>
    <row r="2164" spans="21:24" x14ac:dyDescent="0.2">
      <c r="U2164" s="205"/>
      <c r="V2164" s="205"/>
      <c r="W2164" s="205"/>
      <c r="X2164" s="205"/>
    </row>
    <row r="2165" spans="21:24" x14ac:dyDescent="0.2">
      <c r="U2165" s="205"/>
      <c r="V2165" s="205"/>
      <c r="W2165" s="205"/>
      <c r="X2165" s="205"/>
    </row>
    <row r="2166" spans="21:24" x14ac:dyDescent="0.2">
      <c r="U2166" s="205"/>
      <c r="V2166" s="205"/>
      <c r="W2166" s="205"/>
      <c r="X2166" s="205"/>
    </row>
    <row r="2167" spans="21:24" x14ac:dyDescent="0.2">
      <c r="U2167" s="205"/>
      <c r="V2167" s="205"/>
      <c r="W2167" s="205"/>
      <c r="X2167" s="205"/>
    </row>
    <row r="2168" spans="21:24" x14ac:dyDescent="0.2">
      <c r="U2168" s="205"/>
      <c r="V2168" s="205"/>
      <c r="W2168" s="205"/>
      <c r="X2168" s="205"/>
    </row>
    <row r="2169" spans="21:24" x14ac:dyDescent="0.2">
      <c r="U2169" s="205"/>
      <c r="V2169" s="205"/>
      <c r="W2169" s="205"/>
      <c r="X2169" s="205"/>
    </row>
    <row r="2170" spans="21:24" x14ac:dyDescent="0.2">
      <c r="U2170" s="205"/>
      <c r="V2170" s="205"/>
      <c r="W2170" s="205"/>
      <c r="X2170" s="205"/>
    </row>
    <row r="2171" spans="21:24" x14ac:dyDescent="0.2">
      <c r="U2171" s="205"/>
      <c r="V2171" s="205"/>
      <c r="W2171" s="205"/>
      <c r="X2171" s="205"/>
    </row>
    <row r="2172" spans="21:24" x14ac:dyDescent="0.2">
      <c r="U2172" s="205"/>
      <c r="V2172" s="205"/>
      <c r="W2172" s="205"/>
      <c r="X2172" s="205"/>
    </row>
    <row r="2173" spans="21:24" x14ac:dyDescent="0.2">
      <c r="U2173" s="205"/>
      <c r="V2173" s="205"/>
      <c r="W2173" s="205"/>
      <c r="X2173" s="205"/>
    </row>
    <row r="2174" spans="21:24" x14ac:dyDescent="0.2">
      <c r="U2174" s="205"/>
      <c r="V2174" s="205"/>
      <c r="W2174" s="205"/>
      <c r="X2174" s="205"/>
    </row>
    <row r="2175" spans="21:24" x14ac:dyDescent="0.2">
      <c r="U2175" s="205"/>
      <c r="V2175" s="205"/>
      <c r="W2175" s="205"/>
      <c r="X2175" s="205"/>
    </row>
    <row r="2176" spans="21:24" x14ac:dyDescent="0.2">
      <c r="U2176" s="205"/>
      <c r="V2176" s="205"/>
      <c r="W2176" s="205"/>
      <c r="X2176" s="205"/>
    </row>
    <row r="2177" spans="21:24" x14ac:dyDescent="0.2">
      <c r="U2177" s="205"/>
      <c r="V2177" s="205"/>
      <c r="W2177" s="205"/>
      <c r="X2177" s="205"/>
    </row>
    <row r="2178" spans="21:24" x14ac:dyDescent="0.2">
      <c r="U2178" s="205"/>
      <c r="V2178" s="205"/>
      <c r="W2178" s="205"/>
      <c r="X2178" s="205"/>
    </row>
    <row r="2179" spans="21:24" x14ac:dyDescent="0.2">
      <c r="U2179" s="205"/>
      <c r="V2179" s="205"/>
      <c r="W2179" s="205"/>
      <c r="X2179" s="205"/>
    </row>
    <row r="2180" spans="21:24" x14ac:dyDescent="0.2">
      <c r="U2180" s="205"/>
      <c r="V2180" s="205"/>
      <c r="W2180" s="205"/>
      <c r="X2180" s="205"/>
    </row>
    <row r="2181" spans="21:24" x14ac:dyDescent="0.2">
      <c r="U2181" s="205"/>
      <c r="V2181" s="205"/>
      <c r="W2181" s="205"/>
      <c r="X2181" s="205"/>
    </row>
    <row r="2182" spans="21:24" x14ac:dyDescent="0.2">
      <c r="U2182" s="205"/>
      <c r="V2182" s="205"/>
      <c r="W2182" s="205"/>
      <c r="X2182" s="205"/>
    </row>
    <row r="2183" spans="21:24" x14ac:dyDescent="0.2">
      <c r="U2183" s="205"/>
      <c r="V2183" s="205"/>
      <c r="W2183" s="205"/>
      <c r="X2183" s="205"/>
    </row>
    <row r="2184" spans="21:24" x14ac:dyDescent="0.2">
      <c r="U2184" s="205"/>
      <c r="V2184" s="205"/>
      <c r="W2184" s="205"/>
      <c r="X2184" s="205"/>
    </row>
    <row r="2185" spans="21:24" x14ac:dyDescent="0.2">
      <c r="U2185" s="205"/>
      <c r="V2185" s="205"/>
      <c r="W2185" s="205"/>
      <c r="X2185" s="205"/>
    </row>
    <row r="2186" spans="21:24" x14ac:dyDescent="0.2">
      <c r="U2186" s="205"/>
      <c r="V2186" s="205"/>
      <c r="W2186" s="205"/>
      <c r="X2186" s="205"/>
    </row>
    <row r="2187" spans="21:24" x14ac:dyDescent="0.2">
      <c r="U2187" s="205"/>
      <c r="V2187" s="205"/>
      <c r="W2187" s="205"/>
      <c r="X2187" s="205"/>
    </row>
    <row r="2188" spans="21:24" x14ac:dyDescent="0.2">
      <c r="U2188" s="205"/>
      <c r="V2188" s="205"/>
      <c r="W2188" s="205"/>
      <c r="X2188" s="205"/>
    </row>
    <row r="2189" spans="21:24" x14ac:dyDescent="0.2">
      <c r="U2189" s="205"/>
      <c r="V2189" s="205"/>
      <c r="W2189" s="205"/>
      <c r="X2189" s="205"/>
    </row>
    <row r="2190" spans="21:24" x14ac:dyDescent="0.2">
      <c r="U2190" s="205"/>
      <c r="V2190" s="205"/>
      <c r="W2190" s="205"/>
      <c r="X2190" s="205"/>
    </row>
    <row r="2191" spans="21:24" x14ac:dyDescent="0.2">
      <c r="U2191" s="205"/>
      <c r="V2191" s="205"/>
      <c r="W2191" s="205"/>
      <c r="X2191" s="205"/>
    </row>
    <row r="2192" spans="21:24" x14ac:dyDescent="0.2">
      <c r="U2192" s="205"/>
      <c r="V2192" s="205"/>
      <c r="W2192" s="205"/>
      <c r="X2192" s="205"/>
    </row>
    <row r="2193" spans="21:24" x14ac:dyDescent="0.2">
      <c r="U2193" s="205"/>
      <c r="V2193" s="205"/>
      <c r="W2193" s="205"/>
      <c r="X2193" s="205"/>
    </row>
    <row r="2194" spans="21:24" x14ac:dyDescent="0.2">
      <c r="U2194" s="205"/>
      <c r="V2194" s="205"/>
      <c r="W2194" s="205"/>
      <c r="X2194" s="205"/>
    </row>
    <row r="2195" spans="21:24" x14ac:dyDescent="0.2">
      <c r="U2195" s="205"/>
      <c r="V2195" s="205"/>
      <c r="W2195" s="205"/>
      <c r="X2195" s="205"/>
    </row>
    <row r="2196" spans="21:24" x14ac:dyDescent="0.2">
      <c r="U2196" s="205"/>
      <c r="V2196" s="205"/>
      <c r="W2196" s="205"/>
      <c r="X2196" s="205"/>
    </row>
    <row r="2197" spans="21:24" x14ac:dyDescent="0.2">
      <c r="U2197" s="205"/>
      <c r="V2197" s="205"/>
      <c r="W2197" s="205"/>
      <c r="X2197" s="205"/>
    </row>
    <row r="2198" spans="21:24" x14ac:dyDescent="0.2">
      <c r="U2198" s="205"/>
      <c r="V2198" s="205"/>
      <c r="W2198" s="205"/>
      <c r="X2198" s="205"/>
    </row>
    <row r="2199" spans="21:24" x14ac:dyDescent="0.2">
      <c r="U2199" s="205"/>
      <c r="V2199" s="205"/>
      <c r="W2199" s="205"/>
      <c r="X2199" s="205"/>
    </row>
    <row r="2200" spans="21:24" x14ac:dyDescent="0.2">
      <c r="U2200" s="205"/>
      <c r="V2200" s="205"/>
      <c r="W2200" s="205"/>
      <c r="X2200" s="205"/>
    </row>
    <row r="2201" spans="21:24" x14ac:dyDescent="0.2">
      <c r="U2201" s="205"/>
      <c r="V2201" s="205"/>
      <c r="W2201" s="205"/>
      <c r="X2201" s="205"/>
    </row>
    <row r="2202" spans="21:24" x14ac:dyDescent="0.2">
      <c r="U2202" s="205"/>
      <c r="V2202" s="205"/>
      <c r="W2202" s="205"/>
      <c r="X2202" s="205"/>
    </row>
    <row r="2203" spans="21:24" x14ac:dyDescent="0.2">
      <c r="U2203" s="205"/>
      <c r="V2203" s="205"/>
      <c r="W2203" s="205"/>
      <c r="X2203" s="205"/>
    </row>
    <row r="2204" spans="21:24" x14ac:dyDescent="0.2">
      <c r="U2204" s="205"/>
      <c r="V2204" s="205"/>
      <c r="W2204" s="205"/>
      <c r="X2204" s="205"/>
    </row>
    <row r="2205" spans="21:24" x14ac:dyDescent="0.2">
      <c r="U2205" s="205"/>
      <c r="V2205" s="205"/>
      <c r="W2205" s="205"/>
      <c r="X2205" s="205"/>
    </row>
    <row r="2206" spans="21:24" x14ac:dyDescent="0.2">
      <c r="U2206" s="205"/>
      <c r="V2206" s="205"/>
      <c r="W2206" s="205"/>
      <c r="X2206" s="205"/>
    </row>
    <row r="2207" spans="21:24" x14ac:dyDescent="0.2">
      <c r="U2207" s="205"/>
      <c r="V2207" s="205"/>
      <c r="W2207" s="205"/>
      <c r="X2207" s="205"/>
    </row>
    <row r="2208" spans="21:24" x14ac:dyDescent="0.2">
      <c r="U2208" s="205"/>
      <c r="V2208" s="205"/>
      <c r="W2208" s="205"/>
      <c r="X2208" s="205"/>
    </row>
    <row r="2209" spans="21:24" x14ac:dyDescent="0.2">
      <c r="U2209" s="205"/>
      <c r="V2209" s="205"/>
      <c r="W2209" s="205"/>
      <c r="X2209" s="205"/>
    </row>
    <row r="2210" spans="21:24" x14ac:dyDescent="0.2">
      <c r="U2210" s="205"/>
      <c r="V2210" s="205"/>
      <c r="W2210" s="205"/>
      <c r="X2210" s="205"/>
    </row>
    <row r="2211" spans="21:24" x14ac:dyDescent="0.2">
      <c r="U2211" s="205"/>
      <c r="V2211" s="205"/>
      <c r="W2211" s="205"/>
      <c r="X2211" s="205"/>
    </row>
    <row r="2212" spans="21:24" x14ac:dyDescent="0.2">
      <c r="U2212" s="205"/>
      <c r="V2212" s="205"/>
      <c r="W2212" s="205"/>
      <c r="X2212" s="205"/>
    </row>
    <row r="2213" spans="21:24" x14ac:dyDescent="0.2">
      <c r="U2213" s="205"/>
      <c r="V2213" s="205"/>
      <c r="W2213" s="205"/>
      <c r="X2213" s="205"/>
    </row>
    <row r="2214" spans="21:24" x14ac:dyDescent="0.2">
      <c r="U2214" s="205"/>
      <c r="V2214" s="205"/>
      <c r="W2214" s="205"/>
      <c r="X2214" s="205"/>
    </row>
    <row r="2215" spans="21:24" x14ac:dyDescent="0.2">
      <c r="U2215" s="205"/>
      <c r="V2215" s="205"/>
      <c r="W2215" s="205"/>
      <c r="X2215" s="205"/>
    </row>
    <row r="2216" spans="21:24" x14ac:dyDescent="0.2">
      <c r="U2216" s="205"/>
      <c r="V2216" s="205"/>
      <c r="W2216" s="205"/>
      <c r="X2216" s="205"/>
    </row>
    <row r="2217" spans="21:24" x14ac:dyDescent="0.2">
      <c r="U2217" s="205"/>
      <c r="V2217" s="205"/>
      <c r="W2217" s="205"/>
      <c r="X2217" s="205"/>
    </row>
    <row r="2218" spans="21:24" x14ac:dyDescent="0.2">
      <c r="U2218" s="205"/>
      <c r="V2218" s="205"/>
      <c r="W2218" s="205"/>
      <c r="X2218" s="205"/>
    </row>
    <row r="2219" spans="21:24" x14ac:dyDescent="0.2">
      <c r="U2219" s="205"/>
      <c r="V2219" s="205"/>
      <c r="W2219" s="205"/>
      <c r="X2219" s="205"/>
    </row>
    <row r="2220" spans="21:24" x14ac:dyDescent="0.2">
      <c r="U2220" s="205"/>
      <c r="V2220" s="205"/>
      <c r="W2220" s="205"/>
      <c r="X2220" s="205"/>
    </row>
    <row r="2221" spans="21:24" x14ac:dyDescent="0.2">
      <c r="U2221" s="205"/>
      <c r="V2221" s="205"/>
      <c r="W2221" s="205"/>
      <c r="X2221" s="205"/>
    </row>
    <row r="2222" spans="21:24" x14ac:dyDescent="0.2">
      <c r="U2222" s="205"/>
      <c r="V2222" s="205"/>
      <c r="W2222" s="205"/>
      <c r="X2222" s="205"/>
    </row>
    <row r="2223" spans="21:24" x14ac:dyDescent="0.2">
      <c r="U2223" s="205"/>
      <c r="V2223" s="205"/>
      <c r="W2223" s="205"/>
      <c r="X2223" s="205"/>
    </row>
    <row r="2224" spans="21:24" x14ac:dyDescent="0.2">
      <c r="U2224" s="205"/>
      <c r="V2224" s="205"/>
      <c r="W2224" s="205"/>
      <c r="X2224" s="205"/>
    </row>
    <row r="2225" spans="21:24" x14ac:dyDescent="0.2">
      <c r="U2225" s="205"/>
      <c r="V2225" s="205"/>
      <c r="W2225" s="205"/>
      <c r="X2225" s="205"/>
    </row>
    <row r="2226" spans="21:24" x14ac:dyDescent="0.2">
      <c r="U2226" s="205"/>
      <c r="V2226" s="205"/>
      <c r="W2226" s="205"/>
      <c r="X2226" s="205"/>
    </row>
    <row r="2227" spans="21:24" x14ac:dyDescent="0.2">
      <c r="U2227" s="205"/>
      <c r="V2227" s="205"/>
      <c r="W2227" s="205"/>
      <c r="X2227" s="205"/>
    </row>
    <row r="2228" spans="21:24" x14ac:dyDescent="0.2">
      <c r="U2228" s="205"/>
      <c r="V2228" s="205"/>
      <c r="W2228" s="205"/>
      <c r="X2228" s="205"/>
    </row>
    <row r="2229" spans="21:24" x14ac:dyDescent="0.2">
      <c r="U2229" s="205"/>
      <c r="V2229" s="205"/>
      <c r="W2229" s="205"/>
      <c r="X2229" s="205"/>
    </row>
    <row r="2230" spans="21:24" x14ac:dyDescent="0.2">
      <c r="U2230" s="205"/>
      <c r="V2230" s="205"/>
      <c r="W2230" s="205"/>
      <c r="X2230" s="205"/>
    </row>
    <row r="2231" spans="21:24" x14ac:dyDescent="0.2">
      <c r="U2231" s="205"/>
      <c r="V2231" s="205"/>
      <c r="W2231" s="205"/>
      <c r="X2231" s="205"/>
    </row>
    <row r="2232" spans="21:24" x14ac:dyDescent="0.2">
      <c r="U2232" s="205"/>
      <c r="V2232" s="205"/>
      <c r="W2232" s="205"/>
      <c r="X2232" s="205"/>
    </row>
    <row r="2233" spans="21:24" x14ac:dyDescent="0.2">
      <c r="U2233" s="205"/>
      <c r="V2233" s="205"/>
      <c r="W2233" s="205"/>
      <c r="X2233" s="205"/>
    </row>
    <row r="2234" spans="21:24" x14ac:dyDescent="0.2">
      <c r="U2234" s="205"/>
      <c r="V2234" s="205"/>
      <c r="W2234" s="205"/>
      <c r="X2234" s="205"/>
    </row>
    <row r="2235" spans="21:24" x14ac:dyDescent="0.2">
      <c r="U2235" s="205"/>
      <c r="V2235" s="205"/>
      <c r="W2235" s="205"/>
      <c r="X2235" s="205"/>
    </row>
    <row r="2236" spans="21:24" x14ac:dyDescent="0.2">
      <c r="U2236" s="205"/>
      <c r="V2236" s="205"/>
      <c r="W2236" s="205"/>
      <c r="X2236" s="205"/>
    </row>
    <row r="2237" spans="21:24" x14ac:dyDescent="0.2">
      <c r="U2237" s="205"/>
      <c r="V2237" s="205"/>
      <c r="W2237" s="205"/>
      <c r="X2237" s="205"/>
    </row>
    <row r="2238" spans="21:24" x14ac:dyDescent="0.2">
      <c r="U2238" s="205"/>
      <c r="V2238" s="205"/>
      <c r="W2238" s="205"/>
      <c r="X2238" s="205"/>
    </row>
    <row r="2239" spans="21:24" x14ac:dyDescent="0.2">
      <c r="U2239" s="205"/>
      <c r="V2239" s="205"/>
      <c r="W2239" s="205"/>
      <c r="X2239" s="205"/>
    </row>
    <row r="2240" spans="21:24" x14ac:dyDescent="0.2">
      <c r="U2240" s="205"/>
      <c r="V2240" s="205"/>
      <c r="W2240" s="205"/>
      <c r="X2240" s="205"/>
    </row>
    <row r="2241" spans="21:24" x14ac:dyDescent="0.2">
      <c r="U2241" s="205"/>
      <c r="V2241" s="205"/>
      <c r="W2241" s="205"/>
      <c r="X2241" s="205"/>
    </row>
    <row r="2242" spans="21:24" x14ac:dyDescent="0.2">
      <c r="U2242" s="205"/>
      <c r="V2242" s="205"/>
      <c r="W2242" s="205"/>
      <c r="X2242" s="205"/>
    </row>
    <row r="2243" spans="21:24" x14ac:dyDescent="0.2">
      <c r="U2243" s="205"/>
      <c r="V2243" s="205"/>
      <c r="W2243" s="205"/>
      <c r="X2243" s="205"/>
    </row>
    <row r="2244" spans="21:24" x14ac:dyDescent="0.2">
      <c r="U2244" s="205"/>
      <c r="V2244" s="205"/>
      <c r="W2244" s="205"/>
      <c r="X2244" s="205"/>
    </row>
    <row r="2245" spans="21:24" x14ac:dyDescent="0.2">
      <c r="U2245" s="205"/>
      <c r="V2245" s="205"/>
      <c r="W2245" s="205"/>
      <c r="X2245" s="205"/>
    </row>
    <row r="2246" spans="21:24" x14ac:dyDescent="0.2">
      <c r="U2246" s="205"/>
      <c r="V2246" s="205"/>
      <c r="W2246" s="205"/>
      <c r="X2246" s="205"/>
    </row>
    <row r="2247" spans="21:24" x14ac:dyDescent="0.2">
      <c r="U2247" s="205"/>
      <c r="V2247" s="205"/>
      <c r="W2247" s="205"/>
      <c r="X2247" s="205"/>
    </row>
    <row r="2248" spans="21:24" x14ac:dyDescent="0.2">
      <c r="U2248" s="205"/>
      <c r="V2248" s="205"/>
      <c r="W2248" s="205"/>
      <c r="X2248" s="205"/>
    </row>
    <row r="2249" spans="21:24" x14ac:dyDescent="0.2">
      <c r="U2249" s="205"/>
      <c r="V2249" s="205"/>
      <c r="W2249" s="205"/>
      <c r="X2249" s="205"/>
    </row>
    <row r="2250" spans="21:24" x14ac:dyDescent="0.2">
      <c r="U2250" s="205"/>
      <c r="V2250" s="205"/>
      <c r="W2250" s="205"/>
      <c r="X2250" s="205"/>
    </row>
    <row r="2251" spans="21:24" x14ac:dyDescent="0.2">
      <c r="U2251" s="205"/>
      <c r="V2251" s="205"/>
      <c r="W2251" s="205"/>
      <c r="X2251" s="205"/>
    </row>
    <row r="2252" spans="21:24" x14ac:dyDescent="0.2">
      <c r="U2252" s="205"/>
      <c r="V2252" s="205"/>
      <c r="W2252" s="205"/>
      <c r="X2252" s="205"/>
    </row>
    <row r="2253" spans="21:24" x14ac:dyDescent="0.2">
      <c r="U2253" s="205"/>
      <c r="V2253" s="205"/>
      <c r="W2253" s="205"/>
      <c r="X2253" s="205"/>
    </row>
    <row r="2254" spans="21:24" x14ac:dyDescent="0.2">
      <c r="U2254" s="205"/>
      <c r="V2254" s="205"/>
      <c r="W2254" s="205"/>
      <c r="X2254" s="205"/>
    </row>
    <row r="2255" spans="21:24" x14ac:dyDescent="0.2">
      <c r="U2255" s="205"/>
      <c r="V2255" s="205"/>
      <c r="W2255" s="205"/>
      <c r="X2255" s="205"/>
    </row>
    <row r="2256" spans="21:24" x14ac:dyDescent="0.2">
      <c r="U2256" s="205"/>
      <c r="V2256" s="205"/>
      <c r="W2256" s="205"/>
      <c r="X2256" s="205"/>
    </row>
    <row r="2257" spans="21:24" x14ac:dyDescent="0.2">
      <c r="U2257" s="205"/>
      <c r="V2257" s="205"/>
      <c r="W2257" s="205"/>
      <c r="X2257" s="205"/>
    </row>
    <row r="2258" spans="21:24" x14ac:dyDescent="0.2">
      <c r="U2258" s="205"/>
      <c r="V2258" s="205"/>
      <c r="W2258" s="205"/>
      <c r="X2258" s="205"/>
    </row>
    <row r="2259" spans="21:24" x14ac:dyDescent="0.2">
      <c r="U2259" s="205"/>
      <c r="V2259" s="205"/>
      <c r="W2259" s="205"/>
      <c r="X2259" s="205"/>
    </row>
    <row r="2260" spans="21:24" x14ac:dyDescent="0.2">
      <c r="U2260" s="205"/>
      <c r="V2260" s="205"/>
      <c r="W2260" s="205"/>
      <c r="X2260" s="205"/>
    </row>
    <row r="2261" spans="21:24" x14ac:dyDescent="0.2">
      <c r="U2261" s="205"/>
      <c r="V2261" s="205"/>
      <c r="W2261" s="205"/>
      <c r="X2261" s="205"/>
    </row>
    <row r="2262" spans="21:24" x14ac:dyDescent="0.2">
      <c r="U2262" s="205"/>
      <c r="V2262" s="205"/>
      <c r="W2262" s="205"/>
      <c r="X2262" s="205"/>
    </row>
    <row r="2263" spans="21:24" x14ac:dyDescent="0.2">
      <c r="U2263" s="205"/>
      <c r="V2263" s="205"/>
      <c r="W2263" s="205"/>
      <c r="X2263" s="205"/>
    </row>
    <row r="2264" spans="21:24" x14ac:dyDescent="0.2">
      <c r="U2264" s="205"/>
      <c r="V2264" s="205"/>
      <c r="W2264" s="205"/>
      <c r="X2264" s="205"/>
    </row>
    <row r="2265" spans="21:24" x14ac:dyDescent="0.2">
      <c r="U2265" s="205"/>
      <c r="V2265" s="205"/>
      <c r="W2265" s="205"/>
      <c r="X2265" s="205"/>
    </row>
    <row r="2266" spans="21:24" x14ac:dyDescent="0.2">
      <c r="U2266" s="205"/>
      <c r="V2266" s="205"/>
      <c r="W2266" s="205"/>
      <c r="X2266" s="205"/>
    </row>
    <row r="2267" spans="21:24" x14ac:dyDescent="0.2">
      <c r="U2267" s="205"/>
      <c r="V2267" s="205"/>
      <c r="W2267" s="205"/>
      <c r="X2267" s="205"/>
    </row>
    <row r="2268" spans="21:24" x14ac:dyDescent="0.2">
      <c r="U2268" s="205"/>
      <c r="V2268" s="205"/>
      <c r="W2268" s="205"/>
      <c r="X2268" s="205"/>
    </row>
    <row r="2269" spans="21:24" x14ac:dyDescent="0.2">
      <c r="U2269" s="205"/>
      <c r="V2269" s="205"/>
      <c r="W2269" s="205"/>
      <c r="X2269" s="205"/>
    </row>
    <row r="2270" spans="21:24" x14ac:dyDescent="0.2">
      <c r="U2270" s="205"/>
      <c r="V2270" s="205"/>
      <c r="W2270" s="205"/>
      <c r="X2270" s="205"/>
    </row>
    <row r="2271" spans="21:24" x14ac:dyDescent="0.2">
      <c r="U2271" s="205"/>
      <c r="V2271" s="205"/>
      <c r="W2271" s="205"/>
      <c r="X2271" s="205"/>
    </row>
    <row r="2272" spans="21:24" x14ac:dyDescent="0.2">
      <c r="U2272" s="205"/>
      <c r="V2272" s="205"/>
      <c r="W2272" s="205"/>
      <c r="X2272" s="205"/>
    </row>
    <row r="2273" spans="21:24" x14ac:dyDescent="0.2">
      <c r="U2273" s="205"/>
      <c r="V2273" s="205"/>
      <c r="W2273" s="205"/>
      <c r="X2273" s="205"/>
    </row>
    <row r="2274" spans="21:24" x14ac:dyDescent="0.2">
      <c r="U2274" s="205"/>
      <c r="V2274" s="205"/>
      <c r="W2274" s="205"/>
      <c r="X2274" s="205"/>
    </row>
    <row r="2275" spans="21:24" x14ac:dyDescent="0.2">
      <c r="U2275" s="205"/>
      <c r="V2275" s="205"/>
      <c r="W2275" s="205"/>
      <c r="X2275" s="205"/>
    </row>
    <row r="2276" spans="21:24" x14ac:dyDescent="0.2">
      <c r="U2276" s="205"/>
      <c r="V2276" s="205"/>
      <c r="W2276" s="205"/>
      <c r="X2276" s="205"/>
    </row>
    <row r="2277" spans="21:24" x14ac:dyDescent="0.2">
      <c r="U2277" s="205"/>
      <c r="V2277" s="205"/>
      <c r="W2277" s="205"/>
      <c r="X2277" s="205"/>
    </row>
    <row r="2278" spans="21:24" x14ac:dyDescent="0.2">
      <c r="U2278" s="205"/>
      <c r="V2278" s="205"/>
      <c r="W2278" s="205"/>
      <c r="X2278" s="205"/>
    </row>
    <row r="2279" spans="21:24" x14ac:dyDescent="0.2">
      <c r="U2279" s="205"/>
      <c r="V2279" s="205"/>
      <c r="W2279" s="205"/>
      <c r="X2279" s="205"/>
    </row>
    <row r="2280" spans="21:24" x14ac:dyDescent="0.2">
      <c r="U2280" s="205"/>
      <c r="V2280" s="205"/>
      <c r="W2280" s="205"/>
      <c r="X2280" s="205"/>
    </row>
    <row r="2281" spans="21:24" x14ac:dyDescent="0.2">
      <c r="U2281" s="205"/>
      <c r="V2281" s="205"/>
      <c r="W2281" s="205"/>
      <c r="X2281" s="205"/>
    </row>
    <row r="2282" spans="21:24" x14ac:dyDescent="0.2">
      <c r="U2282" s="205"/>
      <c r="V2282" s="205"/>
      <c r="W2282" s="205"/>
      <c r="X2282" s="205"/>
    </row>
    <row r="2283" spans="21:24" x14ac:dyDescent="0.2">
      <c r="U2283" s="205"/>
      <c r="V2283" s="205"/>
      <c r="W2283" s="205"/>
      <c r="X2283" s="205"/>
    </row>
    <row r="2284" spans="21:24" x14ac:dyDescent="0.2">
      <c r="U2284" s="205"/>
      <c r="V2284" s="205"/>
      <c r="W2284" s="205"/>
      <c r="X2284" s="205"/>
    </row>
    <row r="2285" spans="21:24" x14ac:dyDescent="0.2">
      <c r="U2285" s="205"/>
      <c r="V2285" s="205"/>
      <c r="W2285" s="205"/>
      <c r="X2285" s="205"/>
    </row>
    <row r="2286" spans="21:24" x14ac:dyDescent="0.2">
      <c r="U2286" s="205"/>
      <c r="V2286" s="205"/>
      <c r="W2286" s="205"/>
      <c r="X2286" s="205"/>
    </row>
    <row r="2287" spans="21:24" x14ac:dyDescent="0.2">
      <c r="U2287" s="205"/>
      <c r="V2287" s="205"/>
      <c r="W2287" s="205"/>
      <c r="X2287" s="205"/>
    </row>
    <row r="2288" spans="21:24" x14ac:dyDescent="0.2">
      <c r="U2288" s="205"/>
      <c r="V2288" s="205"/>
      <c r="W2288" s="205"/>
      <c r="X2288" s="205"/>
    </row>
    <row r="2289" spans="21:24" x14ac:dyDescent="0.2">
      <c r="U2289" s="205"/>
      <c r="V2289" s="205"/>
      <c r="W2289" s="205"/>
      <c r="X2289" s="205"/>
    </row>
    <row r="2290" spans="21:24" x14ac:dyDescent="0.2">
      <c r="U2290" s="205"/>
      <c r="V2290" s="205"/>
      <c r="W2290" s="205"/>
      <c r="X2290" s="205"/>
    </row>
    <row r="2291" spans="21:24" x14ac:dyDescent="0.2">
      <c r="U2291" s="205"/>
      <c r="V2291" s="205"/>
      <c r="W2291" s="205"/>
      <c r="X2291" s="205"/>
    </row>
    <row r="2292" spans="21:24" x14ac:dyDescent="0.2">
      <c r="U2292" s="205"/>
      <c r="V2292" s="205"/>
      <c r="W2292" s="205"/>
      <c r="X2292" s="205"/>
    </row>
    <row r="2293" spans="21:24" x14ac:dyDescent="0.2">
      <c r="U2293" s="205"/>
      <c r="V2293" s="205"/>
      <c r="W2293" s="205"/>
      <c r="X2293" s="205"/>
    </row>
    <row r="2294" spans="21:24" x14ac:dyDescent="0.2">
      <c r="U2294" s="205"/>
      <c r="V2294" s="205"/>
      <c r="W2294" s="205"/>
      <c r="X2294" s="205"/>
    </row>
    <row r="2295" spans="21:24" x14ac:dyDescent="0.2">
      <c r="U2295" s="205"/>
      <c r="V2295" s="205"/>
      <c r="W2295" s="205"/>
      <c r="X2295" s="205"/>
    </row>
    <row r="2296" spans="21:24" x14ac:dyDescent="0.2">
      <c r="U2296" s="205"/>
      <c r="V2296" s="205"/>
      <c r="W2296" s="205"/>
      <c r="X2296" s="205"/>
    </row>
    <row r="2297" spans="21:24" x14ac:dyDescent="0.2">
      <c r="U2297" s="205"/>
      <c r="V2297" s="205"/>
      <c r="W2297" s="205"/>
      <c r="X2297" s="205"/>
    </row>
    <row r="2298" spans="21:24" x14ac:dyDescent="0.2">
      <c r="U2298" s="205"/>
      <c r="V2298" s="205"/>
      <c r="W2298" s="205"/>
      <c r="X2298" s="205"/>
    </row>
    <row r="2299" spans="21:24" x14ac:dyDescent="0.2">
      <c r="U2299" s="205"/>
      <c r="V2299" s="205"/>
      <c r="W2299" s="205"/>
      <c r="X2299" s="205"/>
    </row>
    <row r="2300" spans="21:24" x14ac:dyDescent="0.2">
      <c r="U2300" s="205"/>
      <c r="V2300" s="205"/>
      <c r="W2300" s="205"/>
      <c r="X2300" s="205"/>
    </row>
    <row r="2301" spans="21:24" x14ac:dyDescent="0.2">
      <c r="U2301" s="205"/>
      <c r="V2301" s="205"/>
      <c r="W2301" s="205"/>
      <c r="X2301" s="205"/>
    </row>
    <row r="2302" spans="21:24" x14ac:dyDescent="0.2">
      <c r="U2302" s="205"/>
      <c r="V2302" s="205"/>
      <c r="W2302" s="205"/>
      <c r="X2302" s="205"/>
    </row>
    <row r="2303" spans="21:24" x14ac:dyDescent="0.2">
      <c r="U2303" s="205"/>
      <c r="V2303" s="205"/>
      <c r="W2303" s="205"/>
      <c r="X2303" s="205"/>
    </row>
    <row r="2304" spans="21:24" x14ac:dyDescent="0.2">
      <c r="U2304" s="205"/>
      <c r="V2304" s="205"/>
      <c r="W2304" s="205"/>
      <c r="X2304" s="205"/>
    </row>
    <row r="2305" spans="21:24" x14ac:dyDescent="0.2">
      <c r="U2305" s="205"/>
      <c r="V2305" s="205"/>
      <c r="W2305" s="205"/>
      <c r="X2305" s="205"/>
    </row>
    <row r="2306" spans="21:24" x14ac:dyDescent="0.2">
      <c r="U2306" s="205"/>
      <c r="V2306" s="205"/>
      <c r="W2306" s="205"/>
      <c r="X2306" s="205"/>
    </row>
    <row r="2307" spans="21:24" x14ac:dyDescent="0.2">
      <c r="U2307" s="205"/>
      <c r="V2307" s="205"/>
      <c r="W2307" s="205"/>
      <c r="X2307" s="205"/>
    </row>
    <row r="2308" spans="21:24" x14ac:dyDescent="0.2">
      <c r="U2308" s="205"/>
      <c r="V2308" s="205"/>
      <c r="W2308" s="205"/>
      <c r="X2308" s="205"/>
    </row>
    <row r="2309" spans="21:24" x14ac:dyDescent="0.2">
      <c r="U2309" s="205"/>
      <c r="V2309" s="205"/>
      <c r="W2309" s="205"/>
      <c r="X2309" s="205"/>
    </row>
    <row r="2310" spans="21:24" x14ac:dyDescent="0.2">
      <c r="U2310" s="205"/>
      <c r="V2310" s="205"/>
      <c r="W2310" s="205"/>
      <c r="X2310" s="205"/>
    </row>
    <row r="2311" spans="21:24" x14ac:dyDescent="0.2">
      <c r="U2311" s="205"/>
      <c r="V2311" s="205"/>
      <c r="W2311" s="205"/>
      <c r="X2311" s="205"/>
    </row>
    <row r="2312" spans="21:24" x14ac:dyDescent="0.2">
      <c r="U2312" s="205"/>
      <c r="V2312" s="205"/>
      <c r="W2312" s="205"/>
      <c r="X2312" s="205"/>
    </row>
    <row r="2313" spans="21:24" x14ac:dyDescent="0.2">
      <c r="U2313" s="205"/>
      <c r="V2313" s="205"/>
      <c r="W2313" s="205"/>
      <c r="X2313" s="205"/>
    </row>
    <row r="2314" spans="21:24" x14ac:dyDescent="0.2">
      <c r="U2314" s="205"/>
      <c r="V2314" s="205"/>
      <c r="W2314" s="205"/>
      <c r="X2314" s="205"/>
    </row>
    <row r="2315" spans="21:24" x14ac:dyDescent="0.2">
      <c r="U2315" s="205"/>
      <c r="V2315" s="205"/>
      <c r="W2315" s="205"/>
      <c r="X2315" s="205"/>
    </row>
    <row r="2316" spans="21:24" x14ac:dyDescent="0.2">
      <c r="U2316" s="205"/>
      <c r="V2316" s="205"/>
      <c r="W2316" s="205"/>
      <c r="X2316" s="205"/>
    </row>
    <row r="2317" spans="21:24" x14ac:dyDescent="0.2">
      <c r="U2317" s="205"/>
      <c r="V2317" s="205"/>
      <c r="W2317" s="205"/>
      <c r="X2317" s="205"/>
    </row>
    <row r="2318" spans="21:24" x14ac:dyDescent="0.2">
      <c r="U2318" s="205"/>
      <c r="V2318" s="205"/>
      <c r="W2318" s="205"/>
      <c r="X2318" s="205"/>
    </row>
    <row r="2319" spans="21:24" x14ac:dyDescent="0.2">
      <c r="U2319" s="205"/>
      <c r="V2319" s="205"/>
      <c r="W2319" s="205"/>
      <c r="X2319" s="205"/>
    </row>
    <row r="2320" spans="21:24" x14ac:dyDescent="0.2">
      <c r="U2320" s="205"/>
      <c r="V2320" s="205"/>
      <c r="W2320" s="205"/>
      <c r="X2320" s="205"/>
    </row>
    <row r="2321" spans="21:24" x14ac:dyDescent="0.2">
      <c r="U2321" s="205"/>
      <c r="V2321" s="205"/>
      <c r="W2321" s="205"/>
      <c r="X2321" s="205"/>
    </row>
    <row r="2322" spans="21:24" x14ac:dyDescent="0.2">
      <c r="U2322" s="205"/>
      <c r="V2322" s="205"/>
      <c r="W2322" s="205"/>
      <c r="X2322" s="205"/>
    </row>
    <row r="2323" spans="21:24" x14ac:dyDescent="0.2">
      <c r="U2323" s="205"/>
      <c r="V2323" s="205"/>
      <c r="W2323" s="205"/>
      <c r="X2323" s="205"/>
    </row>
    <row r="2324" spans="21:24" x14ac:dyDescent="0.2">
      <c r="U2324" s="205"/>
      <c r="V2324" s="205"/>
      <c r="W2324" s="205"/>
      <c r="X2324" s="205"/>
    </row>
    <row r="2325" spans="21:24" x14ac:dyDescent="0.2">
      <c r="U2325" s="205"/>
      <c r="V2325" s="205"/>
      <c r="W2325" s="205"/>
      <c r="X2325" s="205"/>
    </row>
    <row r="2326" spans="21:24" x14ac:dyDescent="0.2">
      <c r="U2326" s="205"/>
      <c r="V2326" s="205"/>
      <c r="W2326" s="205"/>
      <c r="X2326" s="205"/>
    </row>
    <row r="2327" spans="21:24" x14ac:dyDescent="0.2">
      <c r="U2327" s="205"/>
      <c r="V2327" s="205"/>
      <c r="W2327" s="205"/>
      <c r="X2327" s="205"/>
    </row>
    <row r="2328" spans="21:24" x14ac:dyDescent="0.2">
      <c r="U2328" s="205"/>
      <c r="V2328" s="205"/>
      <c r="W2328" s="205"/>
      <c r="X2328" s="205"/>
    </row>
    <row r="2329" spans="21:24" x14ac:dyDescent="0.2">
      <c r="U2329" s="205"/>
      <c r="V2329" s="205"/>
      <c r="W2329" s="205"/>
      <c r="X2329" s="205"/>
    </row>
    <row r="2330" spans="21:24" x14ac:dyDescent="0.2">
      <c r="U2330" s="205"/>
      <c r="V2330" s="205"/>
      <c r="W2330" s="205"/>
      <c r="X2330" s="205"/>
    </row>
    <row r="2331" spans="21:24" x14ac:dyDescent="0.2">
      <c r="U2331" s="205"/>
      <c r="V2331" s="205"/>
      <c r="W2331" s="205"/>
      <c r="X2331" s="205"/>
    </row>
    <row r="2332" spans="21:24" x14ac:dyDescent="0.2">
      <c r="U2332" s="205"/>
      <c r="V2332" s="205"/>
      <c r="W2332" s="205"/>
      <c r="X2332" s="205"/>
    </row>
    <row r="2333" spans="21:24" x14ac:dyDescent="0.2">
      <c r="U2333" s="205"/>
      <c r="V2333" s="205"/>
      <c r="W2333" s="205"/>
      <c r="X2333" s="205"/>
    </row>
    <row r="2334" spans="21:24" x14ac:dyDescent="0.2">
      <c r="U2334" s="205"/>
      <c r="V2334" s="205"/>
      <c r="W2334" s="205"/>
      <c r="X2334" s="205"/>
    </row>
    <row r="2335" spans="21:24" x14ac:dyDescent="0.2">
      <c r="U2335" s="205"/>
      <c r="V2335" s="205"/>
      <c r="W2335" s="205"/>
      <c r="X2335" s="205"/>
    </row>
    <row r="2336" spans="21:24" x14ac:dyDescent="0.2">
      <c r="U2336" s="205"/>
      <c r="V2336" s="205"/>
      <c r="W2336" s="205"/>
      <c r="X2336" s="205"/>
    </row>
    <row r="2337" spans="21:24" x14ac:dyDescent="0.2">
      <c r="U2337" s="205"/>
      <c r="V2337" s="205"/>
      <c r="W2337" s="205"/>
      <c r="X2337" s="205"/>
    </row>
    <row r="2338" spans="21:24" x14ac:dyDescent="0.2">
      <c r="U2338" s="205"/>
      <c r="V2338" s="205"/>
      <c r="W2338" s="205"/>
      <c r="X2338" s="205"/>
    </row>
    <row r="2339" spans="21:24" x14ac:dyDescent="0.2">
      <c r="U2339" s="205"/>
      <c r="V2339" s="205"/>
      <c r="W2339" s="205"/>
      <c r="X2339" s="205"/>
    </row>
    <row r="2340" spans="21:24" x14ac:dyDescent="0.2">
      <c r="U2340" s="205"/>
      <c r="V2340" s="205"/>
      <c r="W2340" s="205"/>
      <c r="X2340" s="205"/>
    </row>
    <row r="2341" spans="21:24" x14ac:dyDescent="0.2">
      <c r="U2341" s="205"/>
      <c r="V2341" s="205"/>
      <c r="W2341" s="205"/>
      <c r="X2341" s="205"/>
    </row>
    <row r="2342" spans="21:24" x14ac:dyDescent="0.2">
      <c r="U2342" s="205"/>
      <c r="V2342" s="205"/>
      <c r="W2342" s="205"/>
      <c r="X2342" s="205"/>
    </row>
    <row r="2343" spans="21:24" x14ac:dyDescent="0.2">
      <c r="U2343" s="205"/>
      <c r="V2343" s="205"/>
      <c r="W2343" s="205"/>
      <c r="X2343" s="205"/>
    </row>
    <row r="2344" spans="21:24" x14ac:dyDescent="0.2">
      <c r="U2344" s="205"/>
      <c r="V2344" s="205"/>
      <c r="W2344" s="205"/>
      <c r="X2344" s="205"/>
    </row>
    <row r="2345" spans="21:24" x14ac:dyDescent="0.2">
      <c r="U2345" s="205"/>
      <c r="V2345" s="205"/>
      <c r="W2345" s="205"/>
      <c r="X2345" s="205"/>
    </row>
    <row r="2346" spans="21:24" x14ac:dyDescent="0.2">
      <c r="U2346" s="205"/>
      <c r="V2346" s="205"/>
      <c r="W2346" s="205"/>
      <c r="X2346" s="205"/>
    </row>
    <row r="2347" spans="21:24" x14ac:dyDescent="0.2">
      <c r="U2347" s="205"/>
      <c r="V2347" s="205"/>
      <c r="W2347" s="205"/>
      <c r="X2347" s="205"/>
    </row>
    <row r="2348" spans="21:24" x14ac:dyDescent="0.2">
      <c r="U2348" s="205"/>
      <c r="V2348" s="205"/>
      <c r="W2348" s="205"/>
      <c r="X2348" s="205"/>
    </row>
    <row r="2349" spans="21:24" x14ac:dyDescent="0.2">
      <c r="U2349" s="205"/>
      <c r="V2349" s="205"/>
      <c r="W2349" s="205"/>
      <c r="X2349" s="205"/>
    </row>
    <row r="2350" spans="21:24" x14ac:dyDescent="0.2">
      <c r="U2350" s="205"/>
      <c r="V2350" s="205"/>
      <c r="W2350" s="205"/>
      <c r="X2350" s="205"/>
    </row>
    <row r="2351" spans="21:24" x14ac:dyDescent="0.2">
      <c r="U2351" s="205"/>
      <c r="V2351" s="205"/>
      <c r="W2351" s="205"/>
      <c r="X2351" s="205"/>
    </row>
    <row r="2352" spans="21:24" x14ac:dyDescent="0.2">
      <c r="U2352" s="205"/>
      <c r="V2352" s="205"/>
      <c r="W2352" s="205"/>
      <c r="X2352" s="205"/>
    </row>
    <row r="2353" spans="21:24" x14ac:dyDescent="0.2">
      <c r="U2353" s="205"/>
      <c r="V2353" s="205"/>
      <c r="W2353" s="205"/>
      <c r="X2353" s="205"/>
    </row>
    <row r="2354" spans="21:24" x14ac:dyDescent="0.2">
      <c r="U2354" s="205"/>
      <c r="V2354" s="205"/>
      <c r="W2354" s="205"/>
      <c r="X2354" s="205"/>
    </row>
    <row r="2355" spans="21:24" x14ac:dyDescent="0.2">
      <c r="U2355" s="205"/>
      <c r="V2355" s="205"/>
      <c r="W2355" s="205"/>
      <c r="X2355" s="205"/>
    </row>
    <row r="2356" spans="21:24" x14ac:dyDescent="0.2">
      <c r="U2356" s="205"/>
      <c r="V2356" s="205"/>
      <c r="W2356" s="205"/>
      <c r="X2356" s="205"/>
    </row>
    <row r="2357" spans="21:24" x14ac:dyDescent="0.2">
      <c r="U2357" s="205"/>
      <c r="V2357" s="205"/>
      <c r="W2357" s="205"/>
      <c r="X2357" s="205"/>
    </row>
    <row r="2358" spans="21:24" x14ac:dyDescent="0.2">
      <c r="U2358" s="205"/>
      <c r="V2358" s="205"/>
      <c r="W2358" s="205"/>
      <c r="X2358" s="205"/>
    </row>
    <row r="2359" spans="21:24" x14ac:dyDescent="0.2">
      <c r="U2359" s="205"/>
      <c r="V2359" s="205"/>
      <c r="W2359" s="205"/>
      <c r="X2359" s="205"/>
    </row>
    <row r="2360" spans="21:24" x14ac:dyDescent="0.2">
      <c r="U2360" s="205"/>
      <c r="V2360" s="205"/>
      <c r="W2360" s="205"/>
      <c r="X2360" s="205"/>
    </row>
    <row r="2361" spans="21:24" x14ac:dyDescent="0.2">
      <c r="U2361" s="205"/>
      <c r="V2361" s="205"/>
      <c r="W2361" s="205"/>
      <c r="X2361" s="205"/>
    </row>
    <row r="2362" spans="21:24" x14ac:dyDescent="0.2">
      <c r="U2362" s="205"/>
      <c r="V2362" s="205"/>
      <c r="W2362" s="205"/>
      <c r="X2362" s="205"/>
    </row>
    <row r="2363" spans="21:24" x14ac:dyDescent="0.2">
      <c r="U2363" s="205"/>
      <c r="V2363" s="205"/>
      <c r="W2363" s="205"/>
      <c r="X2363" s="205"/>
    </row>
    <row r="2364" spans="21:24" x14ac:dyDescent="0.2">
      <c r="U2364" s="205"/>
      <c r="V2364" s="205"/>
      <c r="W2364" s="205"/>
      <c r="X2364" s="205"/>
    </row>
    <row r="2365" spans="21:24" x14ac:dyDescent="0.2">
      <c r="U2365" s="205"/>
      <c r="V2365" s="205"/>
      <c r="W2365" s="205"/>
      <c r="X2365" s="205"/>
    </row>
    <row r="2366" spans="21:24" x14ac:dyDescent="0.2">
      <c r="U2366" s="205"/>
      <c r="V2366" s="205"/>
      <c r="W2366" s="205"/>
      <c r="X2366" s="205"/>
    </row>
    <row r="2367" spans="21:24" x14ac:dyDescent="0.2">
      <c r="U2367" s="205"/>
      <c r="V2367" s="205"/>
      <c r="W2367" s="205"/>
      <c r="X2367" s="205"/>
    </row>
    <row r="2368" spans="21:24" x14ac:dyDescent="0.2">
      <c r="U2368" s="205"/>
      <c r="V2368" s="205"/>
      <c r="W2368" s="205"/>
      <c r="X2368" s="205"/>
    </row>
    <row r="2369" spans="21:24" x14ac:dyDescent="0.2">
      <c r="U2369" s="205"/>
      <c r="V2369" s="205"/>
      <c r="W2369" s="205"/>
      <c r="X2369" s="205"/>
    </row>
    <row r="2370" spans="21:24" x14ac:dyDescent="0.2">
      <c r="U2370" s="205"/>
      <c r="V2370" s="205"/>
      <c r="W2370" s="205"/>
      <c r="X2370" s="205"/>
    </row>
    <row r="2371" spans="21:24" x14ac:dyDescent="0.2">
      <c r="U2371" s="205"/>
      <c r="V2371" s="205"/>
      <c r="W2371" s="205"/>
      <c r="X2371" s="205"/>
    </row>
    <row r="2372" spans="21:24" x14ac:dyDescent="0.2">
      <c r="U2372" s="205"/>
      <c r="V2372" s="205"/>
      <c r="W2372" s="205"/>
      <c r="X2372" s="205"/>
    </row>
    <row r="2373" spans="21:24" x14ac:dyDescent="0.2">
      <c r="U2373" s="205"/>
      <c r="V2373" s="205"/>
      <c r="W2373" s="205"/>
      <c r="X2373" s="205"/>
    </row>
    <row r="2374" spans="21:24" x14ac:dyDescent="0.2">
      <c r="U2374" s="205"/>
      <c r="V2374" s="205"/>
      <c r="W2374" s="205"/>
      <c r="X2374" s="205"/>
    </row>
    <row r="2375" spans="21:24" x14ac:dyDescent="0.2">
      <c r="U2375" s="205"/>
      <c r="V2375" s="205"/>
      <c r="W2375" s="205"/>
      <c r="X2375" s="205"/>
    </row>
    <row r="2376" spans="21:24" x14ac:dyDescent="0.2">
      <c r="U2376" s="205"/>
      <c r="V2376" s="205"/>
      <c r="W2376" s="205"/>
      <c r="X2376" s="205"/>
    </row>
    <row r="2377" spans="21:24" x14ac:dyDescent="0.2">
      <c r="U2377" s="205"/>
      <c r="V2377" s="205"/>
      <c r="W2377" s="205"/>
      <c r="X2377" s="205"/>
    </row>
    <row r="2378" spans="21:24" x14ac:dyDescent="0.2">
      <c r="U2378" s="205"/>
      <c r="V2378" s="205"/>
      <c r="W2378" s="205"/>
      <c r="X2378" s="205"/>
    </row>
    <row r="2379" spans="21:24" x14ac:dyDescent="0.2">
      <c r="U2379" s="205"/>
      <c r="V2379" s="205"/>
      <c r="W2379" s="205"/>
      <c r="X2379" s="205"/>
    </row>
    <row r="2380" spans="21:24" x14ac:dyDescent="0.2">
      <c r="U2380" s="205"/>
      <c r="V2380" s="205"/>
      <c r="W2380" s="205"/>
      <c r="X2380" s="205"/>
    </row>
    <row r="2381" spans="21:24" x14ac:dyDescent="0.2">
      <c r="U2381" s="205"/>
      <c r="V2381" s="205"/>
      <c r="W2381" s="205"/>
      <c r="X2381" s="205"/>
    </row>
    <row r="2382" spans="21:24" x14ac:dyDescent="0.2">
      <c r="U2382" s="205"/>
      <c r="V2382" s="205"/>
      <c r="W2382" s="205"/>
      <c r="X2382" s="205"/>
    </row>
    <row r="2383" spans="21:24" x14ac:dyDescent="0.2">
      <c r="U2383" s="205"/>
      <c r="V2383" s="205"/>
      <c r="W2383" s="205"/>
      <c r="X2383" s="205"/>
    </row>
    <row r="2384" spans="21:24" x14ac:dyDescent="0.2">
      <c r="U2384" s="205"/>
      <c r="V2384" s="205"/>
      <c r="W2384" s="205"/>
      <c r="X2384" s="205"/>
    </row>
    <row r="2385" spans="21:24" x14ac:dyDescent="0.2">
      <c r="U2385" s="205"/>
      <c r="V2385" s="205"/>
      <c r="W2385" s="205"/>
      <c r="X2385" s="205"/>
    </row>
    <row r="2386" spans="21:24" x14ac:dyDescent="0.2">
      <c r="U2386" s="205"/>
      <c r="V2386" s="205"/>
      <c r="W2386" s="205"/>
      <c r="X2386" s="205"/>
    </row>
    <row r="2387" spans="21:24" x14ac:dyDescent="0.2">
      <c r="U2387" s="205"/>
      <c r="V2387" s="205"/>
      <c r="W2387" s="205"/>
      <c r="X2387" s="205"/>
    </row>
    <row r="2388" spans="21:24" x14ac:dyDescent="0.2">
      <c r="U2388" s="205"/>
      <c r="V2388" s="205"/>
      <c r="W2388" s="205"/>
      <c r="X2388" s="205"/>
    </row>
    <row r="2389" spans="21:24" x14ac:dyDescent="0.2">
      <c r="U2389" s="205"/>
      <c r="V2389" s="205"/>
      <c r="W2389" s="205"/>
      <c r="X2389" s="205"/>
    </row>
    <row r="2390" spans="21:24" x14ac:dyDescent="0.2">
      <c r="U2390" s="205"/>
      <c r="V2390" s="205"/>
      <c r="W2390" s="205"/>
      <c r="X2390" s="205"/>
    </row>
    <row r="2391" spans="21:24" x14ac:dyDescent="0.2">
      <c r="U2391" s="205"/>
      <c r="V2391" s="205"/>
      <c r="W2391" s="205"/>
      <c r="X2391" s="205"/>
    </row>
    <row r="2392" spans="21:24" x14ac:dyDescent="0.2">
      <c r="U2392" s="205"/>
      <c r="V2392" s="205"/>
      <c r="W2392" s="205"/>
      <c r="X2392" s="205"/>
    </row>
    <row r="2393" spans="21:24" x14ac:dyDescent="0.2">
      <c r="U2393" s="205"/>
      <c r="V2393" s="205"/>
      <c r="W2393" s="205"/>
      <c r="X2393" s="205"/>
    </row>
    <row r="2394" spans="21:24" x14ac:dyDescent="0.2">
      <c r="U2394" s="205"/>
      <c r="V2394" s="205"/>
      <c r="W2394" s="205"/>
      <c r="X2394" s="205"/>
    </row>
    <row r="2395" spans="21:24" x14ac:dyDescent="0.2">
      <c r="U2395" s="205"/>
      <c r="V2395" s="205"/>
      <c r="W2395" s="205"/>
      <c r="X2395" s="205"/>
    </row>
    <row r="2396" spans="21:24" x14ac:dyDescent="0.2">
      <c r="U2396" s="205"/>
      <c r="V2396" s="205"/>
      <c r="W2396" s="205"/>
      <c r="X2396" s="205"/>
    </row>
    <row r="2397" spans="21:24" x14ac:dyDescent="0.2">
      <c r="U2397" s="205"/>
      <c r="V2397" s="205"/>
      <c r="W2397" s="205"/>
      <c r="X2397" s="205"/>
    </row>
    <row r="2398" spans="21:24" x14ac:dyDescent="0.2">
      <c r="U2398" s="205"/>
      <c r="V2398" s="205"/>
      <c r="W2398" s="205"/>
      <c r="X2398" s="205"/>
    </row>
    <row r="2399" spans="21:24" x14ac:dyDescent="0.2">
      <c r="U2399" s="205"/>
      <c r="V2399" s="205"/>
      <c r="W2399" s="205"/>
      <c r="X2399" s="205"/>
    </row>
    <row r="2400" spans="21:24" x14ac:dyDescent="0.2">
      <c r="U2400" s="205"/>
      <c r="V2400" s="205"/>
      <c r="W2400" s="205"/>
      <c r="X2400" s="205"/>
    </row>
    <row r="2401" spans="21:24" x14ac:dyDescent="0.2">
      <c r="U2401" s="205"/>
      <c r="V2401" s="205"/>
      <c r="W2401" s="205"/>
      <c r="X2401" s="205"/>
    </row>
    <row r="2402" spans="21:24" x14ac:dyDescent="0.2">
      <c r="U2402" s="205"/>
      <c r="V2402" s="205"/>
      <c r="W2402" s="205"/>
      <c r="X2402" s="205"/>
    </row>
    <row r="2403" spans="21:24" x14ac:dyDescent="0.2">
      <c r="U2403" s="205"/>
      <c r="V2403" s="205"/>
      <c r="W2403" s="205"/>
      <c r="X2403" s="205"/>
    </row>
    <row r="2404" spans="21:24" x14ac:dyDescent="0.2">
      <c r="U2404" s="205"/>
      <c r="V2404" s="205"/>
      <c r="W2404" s="205"/>
      <c r="X2404" s="205"/>
    </row>
    <row r="2405" spans="21:24" x14ac:dyDescent="0.2">
      <c r="U2405" s="205"/>
      <c r="V2405" s="205"/>
      <c r="W2405" s="205"/>
      <c r="X2405" s="205"/>
    </row>
    <row r="2406" spans="21:24" x14ac:dyDescent="0.2">
      <c r="U2406" s="205"/>
      <c r="V2406" s="205"/>
      <c r="W2406" s="205"/>
      <c r="X2406" s="205"/>
    </row>
    <row r="2407" spans="21:24" x14ac:dyDescent="0.2">
      <c r="U2407" s="205"/>
      <c r="V2407" s="205"/>
      <c r="W2407" s="205"/>
      <c r="X2407" s="205"/>
    </row>
    <row r="2408" spans="21:24" x14ac:dyDescent="0.2">
      <c r="U2408" s="205"/>
      <c r="V2408" s="205"/>
      <c r="W2408" s="205"/>
      <c r="X2408" s="205"/>
    </row>
    <row r="2409" spans="21:24" x14ac:dyDescent="0.2">
      <c r="U2409" s="205"/>
      <c r="V2409" s="205"/>
      <c r="W2409" s="205"/>
      <c r="X2409" s="205"/>
    </row>
    <row r="2410" spans="21:24" x14ac:dyDescent="0.2">
      <c r="U2410" s="205"/>
      <c r="V2410" s="205"/>
      <c r="W2410" s="205"/>
      <c r="X2410" s="205"/>
    </row>
    <row r="2411" spans="21:24" x14ac:dyDescent="0.2">
      <c r="U2411" s="205"/>
      <c r="V2411" s="205"/>
      <c r="W2411" s="205"/>
      <c r="X2411" s="205"/>
    </row>
    <row r="2412" spans="21:24" x14ac:dyDescent="0.2">
      <c r="U2412" s="205"/>
      <c r="V2412" s="205"/>
      <c r="W2412" s="205"/>
      <c r="X2412" s="205"/>
    </row>
    <row r="2413" spans="21:24" x14ac:dyDescent="0.2">
      <c r="U2413" s="205"/>
      <c r="V2413" s="205"/>
      <c r="W2413" s="205"/>
      <c r="X2413" s="205"/>
    </row>
    <row r="2414" spans="21:24" x14ac:dyDescent="0.2">
      <c r="U2414" s="205"/>
      <c r="V2414" s="205"/>
      <c r="W2414" s="205"/>
      <c r="X2414" s="205"/>
    </row>
    <row r="2415" spans="21:24" x14ac:dyDescent="0.2">
      <c r="U2415" s="205"/>
      <c r="V2415" s="205"/>
      <c r="W2415" s="205"/>
      <c r="X2415" s="205"/>
    </row>
    <row r="2416" spans="21:24" x14ac:dyDescent="0.2">
      <c r="U2416" s="205"/>
      <c r="V2416" s="205"/>
      <c r="W2416" s="205"/>
      <c r="X2416" s="205"/>
    </row>
    <row r="2417" spans="21:24" x14ac:dyDescent="0.2">
      <c r="U2417" s="205"/>
      <c r="V2417" s="205"/>
      <c r="W2417" s="205"/>
      <c r="X2417" s="205"/>
    </row>
    <row r="2418" spans="21:24" x14ac:dyDescent="0.2">
      <c r="U2418" s="205"/>
      <c r="V2418" s="205"/>
      <c r="W2418" s="205"/>
      <c r="X2418" s="205"/>
    </row>
    <row r="2419" spans="21:24" x14ac:dyDescent="0.2">
      <c r="U2419" s="205"/>
      <c r="V2419" s="205"/>
      <c r="W2419" s="205"/>
      <c r="X2419" s="205"/>
    </row>
    <row r="2420" spans="21:24" x14ac:dyDescent="0.2">
      <c r="U2420" s="205"/>
      <c r="V2420" s="205"/>
      <c r="W2420" s="205"/>
      <c r="X2420" s="205"/>
    </row>
    <row r="2421" spans="21:24" x14ac:dyDescent="0.2">
      <c r="U2421" s="205"/>
      <c r="V2421" s="205"/>
      <c r="W2421" s="205"/>
      <c r="X2421" s="205"/>
    </row>
    <row r="2422" spans="21:24" x14ac:dyDescent="0.2">
      <c r="U2422" s="205"/>
      <c r="V2422" s="205"/>
      <c r="W2422" s="205"/>
      <c r="X2422" s="205"/>
    </row>
    <row r="2423" spans="21:24" x14ac:dyDescent="0.2">
      <c r="U2423" s="205"/>
      <c r="V2423" s="205"/>
      <c r="W2423" s="205"/>
      <c r="X2423" s="205"/>
    </row>
    <row r="2424" spans="21:24" x14ac:dyDescent="0.2">
      <c r="U2424" s="205"/>
      <c r="V2424" s="205"/>
      <c r="W2424" s="205"/>
      <c r="X2424" s="205"/>
    </row>
    <row r="2425" spans="21:24" x14ac:dyDescent="0.2">
      <c r="U2425" s="205"/>
      <c r="V2425" s="205"/>
      <c r="W2425" s="205"/>
      <c r="X2425" s="205"/>
    </row>
    <row r="2426" spans="21:24" x14ac:dyDescent="0.2">
      <c r="U2426" s="205"/>
      <c r="V2426" s="205"/>
      <c r="W2426" s="205"/>
      <c r="X2426" s="205"/>
    </row>
    <row r="2427" spans="21:24" x14ac:dyDescent="0.2">
      <c r="U2427" s="205"/>
      <c r="V2427" s="205"/>
      <c r="W2427" s="205"/>
      <c r="X2427" s="205"/>
    </row>
    <row r="2428" spans="21:24" x14ac:dyDescent="0.2">
      <c r="U2428" s="205"/>
      <c r="V2428" s="205"/>
      <c r="W2428" s="205"/>
      <c r="X2428" s="205"/>
    </row>
    <row r="2429" spans="21:24" x14ac:dyDescent="0.2">
      <c r="U2429" s="205"/>
      <c r="V2429" s="205"/>
      <c r="W2429" s="205"/>
      <c r="X2429" s="205"/>
    </row>
    <row r="2430" spans="21:24" x14ac:dyDescent="0.2">
      <c r="U2430" s="205"/>
      <c r="V2430" s="205"/>
      <c r="W2430" s="205"/>
      <c r="X2430" s="205"/>
    </row>
    <row r="2431" spans="21:24" x14ac:dyDescent="0.2">
      <c r="U2431" s="205"/>
      <c r="V2431" s="205"/>
      <c r="W2431" s="205"/>
      <c r="X2431" s="205"/>
    </row>
    <row r="2432" spans="21:24" x14ac:dyDescent="0.2">
      <c r="U2432" s="205"/>
      <c r="V2432" s="205"/>
      <c r="W2432" s="205"/>
      <c r="X2432" s="205"/>
    </row>
    <row r="2433" spans="21:24" x14ac:dyDescent="0.2">
      <c r="U2433" s="205"/>
      <c r="V2433" s="205"/>
      <c r="W2433" s="205"/>
      <c r="X2433" s="205"/>
    </row>
    <row r="2434" spans="21:24" x14ac:dyDescent="0.2">
      <c r="U2434" s="205"/>
      <c r="V2434" s="205"/>
      <c r="W2434" s="205"/>
      <c r="X2434" s="205"/>
    </row>
    <row r="2435" spans="21:24" x14ac:dyDescent="0.2">
      <c r="U2435" s="205"/>
      <c r="V2435" s="205"/>
      <c r="W2435" s="205"/>
      <c r="X2435" s="205"/>
    </row>
    <row r="2436" spans="21:24" x14ac:dyDescent="0.2">
      <c r="U2436" s="205"/>
      <c r="V2436" s="205"/>
      <c r="W2436" s="205"/>
      <c r="X2436" s="205"/>
    </row>
    <row r="2437" spans="21:24" x14ac:dyDescent="0.2">
      <c r="U2437" s="205"/>
      <c r="V2437" s="205"/>
      <c r="W2437" s="205"/>
      <c r="X2437" s="205"/>
    </row>
    <row r="2438" spans="21:24" x14ac:dyDescent="0.2">
      <c r="U2438" s="205"/>
      <c r="V2438" s="205"/>
      <c r="W2438" s="205"/>
      <c r="X2438" s="205"/>
    </row>
    <row r="2439" spans="21:24" x14ac:dyDescent="0.2">
      <c r="U2439" s="205"/>
      <c r="V2439" s="205"/>
      <c r="W2439" s="205"/>
      <c r="X2439" s="205"/>
    </row>
    <row r="2440" spans="21:24" x14ac:dyDescent="0.2">
      <c r="U2440" s="205"/>
      <c r="V2440" s="205"/>
      <c r="W2440" s="205"/>
      <c r="X2440" s="205"/>
    </row>
    <row r="2441" spans="21:24" x14ac:dyDescent="0.2">
      <c r="U2441" s="205"/>
      <c r="V2441" s="205"/>
      <c r="W2441" s="205"/>
      <c r="X2441" s="205"/>
    </row>
    <row r="2442" spans="21:24" x14ac:dyDescent="0.2">
      <c r="U2442" s="205"/>
      <c r="V2442" s="205"/>
      <c r="W2442" s="205"/>
      <c r="X2442" s="205"/>
    </row>
    <row r="2443" spans="21:24" x14ac:dyDescent="0.2">
      <c r="U2443" s="205"/>
      <c r="V2443" s="205"/>
      <c r="W2443" s="205"/>
      <c r="X2443" s="205"/>
    </row>
    <row r="2444" spans="21:24" x14ac:dyDescent="0.2">
      <c r="U2444" s="205"/>
      <c r="V2444" s="205"/>
      <c r="W2444" s="205"/>
      <c r="X2444" s="205"/>
    </row>
    <row r="2445" spans="21:24" x14ac:dyDescent="0.2">
      <c r="U2445" s="205"/>
      <c r="V2445" s="205"/>
      <c r="W2445" s="205"/>
      <c r="X2445" s="205"/>
    </row>
    <row r="2446" spans="21:24" x14ac:dyDescent="0.2">
      <c r="U2446" s="205"/>
      <c r="V2446" s="205"/>
      <c r="W2446" s="205"/>
      <c r="X2446" s="205"/>
    </row>
    <row r="2447" spans="21:24" x14ac:dyDescent="0.2">
      <c r="U2447" s="205"/>
      <c r="V2447" s="205"/>
      <c r="W2447" s="205"/>
      <c r="X2447" s="205"/>
    </row>
    <row r="2448" spans="21:24" x14ac:dyDescent="0.2">
      <c r="U2448" s="205"/>
      <c r="V2448" s="205"/>
      <c r="W2448" s="205"/>
      <c r="X2448" s="205"/>
    </row>
    <row r="2449" spans="21:24" x14ac:dyDescent="0.2">
      <c r="U2449" s="205"/>
      <c r="V2449" s="205"/>
      <c r="W2449" s="205"/>
      <c r="X2449" s="205"/>
    </row>
    <row r="2450" spans="21:24" x14ac:dyDescent="0.2">
      <c r="U2450" s="205"/>
      <c r="V2450" s="205"/>
      <c r="W2450" s="205"/>
      <c r="X2450" s="205"/>
    </row>
    <row r="2451" spans="21:24" x14ac:dyDescent="0.2">
      <c r="U2451" s="205"/>
      <c r="V2451" s="205"/>
      <c r="W2451" s="205"/>
      <c r="X2451" s="205"/>
    </row>
    <row r="2452" spans="21:24" x14ac:dyDescent="0.2">
      <c r="U2452" s="205"/>
      <c r="V2452" s="205"/>
      <c r="W2452" s="205"/>
      <c r="X2452" s="205"/>
    </row>
    <row r="2453" spans="21:24" x14ac:dyDescent="0.2">
      <c r="U2453" s="205"/>
      <c r="V2453" s="205"/>
      <c r="W2453" s="205"/>
      <c r="X2453" s="205"/>
    </row>
    <row r="2454" spans="21:24" x14ac:dyDescent="0.2">
      <c r="U2454" s="205"/>
      <c r="V2454" s="205"/>
      <c r="W2454" s="205"/>
      <c r="X2454" s="205"/>
    </row>
    <row r="2455" spans="21:24" x14ac:dyDescent="0.2">
      <c r="U2455" s="205"/>
      <c r="V2455" s="205"/>
      <c r="W2455" s="205"/>
      <c r="X2455" s="205"/>
    </row>
    <row r="2456" spans="21:24" x14ac:dyDescent="0.2">
      <c r="U2456" s="205"/>
      <c r="V2456" s="205"/>
      <c r="W2456" s="205"/>
      <c r="X2456" s="205"/>
    </row>
    <row r="2457" spans="21:24" x14ac:dyDescent="0.2">
      <c r="U2457" s="205"/>
      <c r="V2457" s="205"/>
      <c r="W2457" s="205"/>
      <c r="X2457" s="205"/>
    </row>
    <row r="2458" spans="21:24" x14ac:dyDescent="0.2">
      <c r="U2458" s="205"/>
      <c r="V2458" s="205"/>
      <c r="W2458" s="205"/>
      <c r="X2458" s="205"/>
    </row>
    <row r="2459" spans="21:24" x14ac:dyDescent="0.2">
      <c r="U2459" s="205"/>
      <c r="V2459" s="205"/>
      <c r="W2459" s="205"/>
      <c r="X2459" s="205"/>
    </row>
    <row r="2460" spans="21:24" x14ac:dyDescent="0.2">
      <c r="U2460" s="205"/>
      <c r="V2460" s="205"/>
      <c r="W2460" s="205"/>
      <c r="X2460" s="205"/>
    </row>
    <row r="2461" spans="21:24" x14ac:dyDescent="0.2">
      <c r="U2461" s="205"/>
      <c r="V2461" s="205"/>
      <c r="W2461" s="205"/>
      <c r="X2461" s="205"/>
    </row>
    <row r="2462" spans="21:24" x14ac:dyDescent="0.2">
      <c r="U2462" s="205"/>
      <c r="V2462" s="205"/>
      <c r="W2462" s="205"/>
      <c r="X2462" s="205"/>
    </row>
    <row r="2463" spans="21:24" x14ac:dyDescent="0.2">
      <c r="U2463" s="205"/>
      <c r="V2463" s="205"/>
      <c r="W2463" s="205"/>
      <c r="X2463" s="205"/>
    </row>
    <row r="2464" spans="21:24" x14ac:dyDescent="0.2">
      <c r="U2464" s="205"/>
      <c r="V2464" s="205"/>
      <c r="W2464" s="205"/>
      <c r="X2464" s="205"/>
    </row>
    <row r="2465" spans="21:24" x14ac:dyDescent="0.2">
      <c r="U2465" s="205"/>
      <c r="V2465" s="205"/>
      <c r="W2465" s="205"/>
      <c r="X2465" s="205"/>
    </row>
    <row r="2466" spans="21:24" x14ac:dyDescent="0.2">
      <c r="U2466" s="205"/>
      <c r="V2466" s="205"/>
      <c r="W2466" s="205"/>
      <c r="X2466" s="205"/>
    </row>
    <row r="2467" spans="21:24" x14ac:dyDescent="0.2">
      <c r="U2467" s="205"/>
      <c r="V2467" s="205"/>
      <c r="W2467" s="205"/>
      <c r="X2467" s="205"/>
    </row>
    <row r="2468" spans="21:24" x14ac:dyDescent="0.2">
      <c r="U2468" s="205"/>
      <c r="V2468" s="205"/>
      <c r="W2468" s="205"/>
      <c r="X2468" s="205"/>
    </row>
    <row r="2469" spans="21:24" x14ac:dyDescent="0.2">
      <c r="U2469" s="205"/>
      <c r="V2469" s="205"/>
      <c r="W2469" s="205"/>
      <c r="X2469" s="205"/>
    </row>
    <row r="2470" spans="21:24" x14ac:dyDescent="0.2">
      <c r="U2470" s="205"/>
      <c r="V2470" s="205"/>
      <c r="W2470" s="205"/>
      <c r="X2470" s="205"/>
    </row>
    <row r="2471" spans="21:24" x14ac:dyDescent="0.2">
      <c r="U2471" s="205"/>
      <c r="V2471" s="205"/>
      <c r="W2471" s="205"/>
      <c r="X2471" s="205"/>
    </row>
    <row r="2472" spans="21:24" x14ac:dyDescent="0.2">
      <c r="U2472" s="205"/>
      <c r="V2472" s="205"/>
      <c r="W2472" s="205"/>
      <c r="X2472" s="205"/>
    </row>
    <row r="2473" spans="21:24" x14ac:dyDescent="0.2">
      <c r="U2473" s="205"/>
      <c r="V2473" s="205"/>
      <c r="W2473" s="205"/>
      <c r="X2473" s="205"/>
    </row>
    <row r="2474" spans="21:24" x14ac:dyDescent="0.2">
      <c r="U2474" s="205"/>
      <c r="V2474" s="205"/>
      <c r="W2474" s="205"/>
      <c r="X2474" s="205"/>
    </row>
    <row r="2475" spans="21:24" x14ac:dyDescent="0.2">
      <c r="U2475" s="205"/>
      <c r="V2475" s="205"/>
      <c r="W2475" s="205"/>
      <c r="X2475" s="205"/>
    </row>
    <row r="2476" spans="21:24" x14ac:dyDescent="0.2">
      <c r="U2476" s="205"/>
      <c r="V2476" s="205"/>
      <c r="W2476" s="205"/>
      <c r="X2476" s="205"/>
    </row>
    <row r="2477" spans="21:24" x14ac:dyDescent="0.2">
      <c r="U2477" s="205"/>
      <c r="V2477" s="205"/>
      <c r="W2477" s="205"/>
      <c r="X2477" s="205"/>
    </row>
    <row r="2478" spans="21:24" x14ac:dyDescent="0.2">
      <c r="U2478" s="205"/>
      <c r="V2478" s="205"/>
      <c r="W2478" s="205"/>
      <c r="X2478" s="205"/>
    </row>
    <row r="2479" spans="21:24" x14ac:dyDescent="0.2">
      <c r="U2479" s="205"/>
      <c r="V2479" s="205"/>
      <c r="W2479" s="205"/>
      <c r="X2479" s="205"/>
    </row>
    <row r="2480" spans="21:24" x14ac:dyDescent="0.2">
      <c r="U2480" s="205"/>
      <c r="V2480" s="205"/>
      <c r="W2480" s="205"/>
      <c r="X2480" s="205"/>
    </row>
    <row r="2481" spans="21:24" x14ac:dyDescent="0.2">
      <c r="U2481" s="205"/>
      <c r="V2481" s="205"/>
      <c r="W2481" s="205"/>
      <c r="X2481" s="205"/>
    </row>
    <row r="2482" spans="21:24" x14ac:dyDescent="0.2">
      <c r="U2482" s="205"/>
      <c r="V2482" s="205"/>
      <c r="W2482" s="205"/>
      <c r="X2482" s="205"/>
    </row>
    <row r="2483" spans="21:24" x14ac:dyDescent="0.2">
      <c r="U2483" s="205"/>
      <c r="V2483" s="205"/>
      <c r="W2483" s="205"/>
      <c r="X2483" s="205"/>
    </row>
    <row r="2484" spans="21:24" x14ac:dyDescent="0.2">
      <c r="U2484" s="205"/>
      <c r="V2484" s="205"/>
      <c r="W2484" s="205"/>
      <c r="X2484" s="205"/>
    </row>
    <row r="2485" spans="21:24" x14ac:dyDescent="0.2">
      <c r="U2485" s="205"/>
      <c r="V2485" s="205"/>
      <c r="W2485" s="205"/>
      <c r="X2485" s="205"/>
    </row>
    <row r="2486" spans="21:24" x14ac:dyDescent="0.2">
      <c r="U2486" s="205"/>
      <c r="V2486" s="205"/>
      <c r="W2486" s="205"/>
      <c r="X2486" s="205"/>
    </row>
    <row r="2487" spans="21:24" x14ac:dyDescent="0.2">
      <c r="U2487" s="205"/>
      <c r="V2487" s="205"/>
      <c r="W2487" s="205"/>
      <c r="X2487" s="205"/>
    </row>
    <row r="2488" spans="21:24" x14ac:dyDescent="0.2">
      <c r="U2488" s="205"/>
      <c r="V2488" s="205"/>
      <c r="W2488" s="205"/>
      <c r="X2488" s="205"/>
    </row>
    <row r="2489" spans="21:24" x14ac:dyDescent="0.2">
      <c r="U2489" s="205"/>
      <c r="V2489" s="205"/>
      <c r="W2489" s="205"/>
      <c r="X2489" s="205"/>
    </row>
    <row r="2490" spans="21:24" x14ac:dyDescent="0.2">
      <c r="U2490" s="205"/>
      <c r="V2490" s="205"/>
      <c r="W2490" s="205"/>
      <c r="X2490" s="205"/>
    </row>
    <row r="2491" spans="21:24" x14ac:dyDescent="0.2">
      <c r="U2491" s="205"/>
      <c r="V2491" s="205"/>
      <c r="W2491" s="205"/>
      <c r="X2491" s="205"/>
    </row>
    <row r="2492" spans="21:24" x14ac:dyDescent="0.2">
      <c r="U2492" s="205"/>
      <c r="V2492" s="205"/>
      <c r="W2492" s="205"/>
      <c r="X2492" s="205"/>
    </row>
    <row r="2493" spans="21:24" x14ac:dyDescent="0.2">
      <c r="U2493" s="205"/>
      <c r="V2493" s="205"/>
      <c r="W2493" s="205"/>
      <c r="X2493" s="205"/>
    </row>
    <row r="2494" spans="21:24" x14ac:dyDescent="0.2">
      <c r="U2494" s="205"/>
      <c r="V2494" s="205"/>
      <c r="W2494" s="205"/>
      <c r="X2494" s="205"/>
    </row>
    <row r="2495" spans="21:24" x14ac:dyDescent="0.2">
      <c r="U2495" s="205"/>
      <c r="V2495" s="205"/>
      <c r="W2495" s="205"/>
      <c r="X2495" s="205"/>
    </row>
    <row r="2496" spans="21:24" x14ac:dyDescent="0.2">
      <c r="U2496" s="205"/>
      <c r="V2496" s="205"/>
      <c r="W2496" s="205"/>
      <c r="X2496" s="205"/>
    </row>
    <row r="2497" spans="21:24" x14ac:dyDescent="0.2">
      <c r="U2497" s="205"/>
      <c r="V2497" s="205"/>
      <c r="W2497" s="205"/>
      <c r="X2497" s="205"/>
    </row>
    <row r="2498" spans="21:24" x14ac:dyDescent="0.2">
      <c r="U2498" s="205"/>
      <c r="V2498" s="205"/>
      <c r="W2498" s="205"/>
      <c r="X2498" s="205"/>
    </row>
    <row r="2499" spans="21:24" x14ac:dyDescent="0.2">
      <c r="U2499" s="205"/>
      <c r="V2499" s="205"/>
      <c r="W2499" s="205"/>
      <c r="X2499" s="205"/>
    </row>
    <row r="2500" spans="21:24" x14ac:dyDescent="0.2">
      <c r="U2500" s="205"/>
      <c r="V2500" s="205"/>
      <c r="W2500" s="205"/>
      <c r="X2500" s="205"/>
    </row>
    <row r="2501" spans="21:24" x14ac:dyDescent="0.2">
      <c r="U2501" s="205"/>
      <c r="V2501" s="205"/>
      <c r="W2501" s="205"/>
      <c r="X2501" s="205"/>
    </row>
    <row r="2502" spans="21:24" x14ac:dyDescent="0.2">
      <c r="U2502" s="205"/>
      <c r="V2502" s="205"/>
      <c r="W2502" s="205"/>
      <c r="X2502" s="205"/>
    </row>
    <row r="2503" spans="21:24" x14ac:dyDescent="0.2">
      <c r="U2503" s="205"/>
      <c r="V2503" s="205"/>
      <c r="W2503" s="205"/>
      <c r="X2503" s="205"/>
    </row>
    <row r="2504" spans="21:24" x14ac:dyDescent="0.2">
      <c r="U2504" s="205"/>
      <c r="V2504" s="205"/>
      <c r="W2504" s="205"/>
      <c r="X2504" s="205"/>
    </row>
    <row r="2505" spans="21:24" x14ac:dyDescent="0.2">
      <c r="U2505" s="205"/>
      <c r="V2505" s="205"/>
      <c r="W2505" s="205"/>
      <c r="X2505" s="205"/>
    </row>
    <row r="2506" spans="21:24" x14ac:dyDescent="0.2">
      <c r="U2506" s="205"/>
      <c r="V2506" s="205"/>
      <c r="W2506" s="205"/>
      <c r="X2506" s="205"/>
    </row>
    <row r="2507" spans="21:24" x14ac:dyDescent="0.2">
      <c r="U2507" s="205"/>
      <c r="V2507" s="205"/>
      <c r="W2507" s="205"/>
      <c r="X2507" s="205"/>
    </row>
    <row r="2508" spans="21:24" x14ac:dyDescent="0.2">
      <c r="U2508" s="205"/>
      <c r="V2508" s="205"/>
      <c r="W2508" s="205"/>
      <c r="X2508" s="205"/>
    </row>
    <row r="2509" spans="21:24" x14ac:dyDescent="0.2">
      <c r="U2509" s="205"/>
      <c r="V2509" s="205"/>
      <c r="W2509" s="205"/>
      <c r="X2509" s="205"/>
    </row>
    <row r="2510" spans="21:24" x14ac:dyDescent="0.2">
      <c r="U2510" s="205"/>
      <c r="V2510" s="205"/>
      <c r="W2510" s="205"/>
      <c r="X2510" s="205"/>
    </row>
    <row r="2511" spans="21:24" x14ac:dyDescent="0.2">
      <c r="U2511" s="205"/>
      <c r="V2511" s="205"/>
      <c r="W2511" s="205"/>
      <c r="X2511" s="205"/>
    </row>
    <row r="2512" spans="21:24" x14ac:dyDescent="0.2">
      <c r="U2512" s="205"/>
      <c r="V2512" s="205"/>
      <c r="W2512" s="205"/>
      <c r="X2512" s="205"/>
    </row>
    <row r="2513" spans="21:24" x14ac:dyDescent="0.2">
      <c r="U2513" s="205"/>
      <c r="V2513" s="205"/>
      <c r="W2513" s="205"/>
      <c r="X2513" s="205"/>
    </row>
    <row r="2514" spans="21:24" x14ac:dyDescent="0.2">
      <c r="U2514" s="205"/>
      <c r="V2514" s="205"/>
      <c r="W2514" s="205"/>
      <c r="X2514" s="205"/>
    </row>
    <row r="2515" spans="21:24" x14ac:dyDescent="0.2">
      <c r="U2515" s="205"/>
      <c r="V2515" s="205"/>
      <c r="W2515" s="205"/>
      <c r="X2515" s="205"/>
    </row>
    <row r="2516" spans="21:24" x14ac:dyDescent="0.2">
      <c r="U2516" s="205"/>
      <c r="V2516" s="205"/>
      <c r="W2516" s="205"/>
      <c r="X2516" s="205"/>
    </row>
    <row r="2517" spans="21:24" x14ac:dyDescent="0.2">
      <c r="U2517" s="205"/>
      <c r="V2517" s="205"/>
      <c r="W2517" s="205"/>
      <c r="X2517" s="205"/>
    </row>
    <row r="2518" spans="21:24" x14ac:dyDescent="0.2">
      <c r="U2518" s="205"/>
      <c r="V2518" s="205"/>
      <c r="W2518" s="205"/>
      <c r="X2518" s="205"/>
    </row>
    <row r="2519" spans="21:24" x14ac:dyDescent="0.2">
      <c r="U2519" s="205"/>
      <c r="V2519" s="205"/>
      <c r="W2519" s="205"/>
      <c r="X2519" s="205"/>
    </row>
    <row r="2520" spans="21:24" x14ac:dyDescent="0.2">
      <c r="U2520" s="205"/>
      <c r="V2520" s="205"/>
      <c r="W2520" s="205"/>
      <c r="X2520" s="205"/>
    </row>
    <row r="2521" spans="21:24" x14ac:dyDescent="0.2">
      <c r="U2521" s="205"/>
      <c r="V2521" s="205"/>
      <c r="W2521" s="205"/>
      <c r="X2521" s="205"/>
    </row>
    <row r="2522" spans="21:24" x14ac:dyDescent="0.2">
      <c r="U2522" s="205"/>
      <c r="V2522" s="205"/>
      <c r="W2522" s="205"/>
      <c r="X2522" s="205"/>
    </row>
    <row r="2523" spans="21:24" x14ac:dyDescent="0.2">
      <c r="U2523" s="205"/>
      <c r="V2523" s="205"/>
      <c r="W2523" s="205"/>
      <c r="X2523" s="205"/>
    </row>
    <row r="2524" spans="21:24" x14ac:dyDescent="0.2">
      <c r="U2524" s="205"/>
      <c r="V2524" s="205"/>
      <c r="W2524" s="205"/>
      <c r="X2524" s="205"/>
    </row>
    <row r="2525" spans="21:24" x14ac:dyDescent="0.2">
      <c r="U2525" s="205"/>
      <c r="V2525" s="205"/>
      <c r="W2525" s="205"/>
      <c r="X2525" s="205"/>
    </row>
    <row r="2526" spans="21:24" x14ac:dyDescent="0.2">
      <c r="U2526" s="205"/>
      <c r="V2526" s="205"/>
      <c r="W2526" s="205"/>
      <c r="X2526" s="205"/>
    </row>
    <row r="2527" spans="21:24" x14ac:dyDescent="0.2">
      <c r="U2527" s="205"/>
      <c r="V2527" s="205"/>
      <c r="W2527" s="205"/>
      <c r="X2527" s="205"/>
    </row>
    <row r="2528" spans="21:24" x14ac:dyDescent="0.2">
      <c r="U2528" s="205"/>
      <c r="V2528" s="205"/>
      <c r="W2528" s="205"/>
      <c r="X2528" s="205"/>
    </row>
    <row r="2529" spans="21:24" x14ac:dyDescent="0.2">
      <c r="U2529" s="205"/>
      <c r="V2529" s="205"/>
      <c r="W2529" s="205"/>
      <c r="X2529" s="205"/>
    </row>
    <row r="2530" spans="21:24" x14ac:dyDescent="0.2">
      <c r="U2530" s="205"/>
      <c r="V2530" s="205"/>
      <c r="W2530" s="205"/>
      <c r="X2530" s="205"/>
    </row>
    <row r="2531" spans="21:24" x14ac:dyDescent="0.2">
      <c r="U2531" s="205"/>
      <c r="V2531" s="205"/>
      <c r="W2531" s="205"/>
      <c r="X2531" s="205"/>
    </row>
    <row r="2532" spans="21:24" x14ac:dyDescent="0.2">
      <c r="U2532" s="205"/>
      <c r="V2532" s="205"/>
      <c r="W2532" s="205"/>
      <c r="X2532" s="205"/>
    </row>
    <row r="2533" spans="21:24" x14ac:dyDescent="0.2">
      <c r="U2533" s="205"/>
      <c r="V2533" s="205"/>
      <c r="W2533" s="205"/>
      <c r="X2533" s="205"/>
    </row>
    <row r="2534" spans="21:24" x14ac:dyDescent="0.2">
      <c r="U2534" s="205"/>
      <c r="V2534" s="205"/>
      <c r="W2534" s="205"/>
      <c r="X2534" s="205"/>
    </row>
    <row r="2535" spans="21:24" x14ac:dyDescent="0.2">
      <c r="U2535" s="205"/>
      <c r="V2535" s="205"/>
      <c r="W2535" s="205"/>
      <c r="X2535" s="205"/>
    </row>
    <row r="2536" spans="21:24" x14ac:dyDescent="0.2">
      <c r="U2536" s="205"/>
      <c r="V2536" s="205"/>
      <c r="W2536" s="205"/>
      <c r="X2536" s="205"/>
    </row>
    <row r="2537" spans="21:24" x14ac:dyDescent="0.2">
      <c r="U2537" s="205"/>
      <c r="V2537" s="205"/>
      <c r="W2537" s="205"/>
      <c r="X2537" s="205"/>
    </row>
    <row r="2538" spans="21:24" x14ac:dyDescent="0.2">
      <c r="U2538" s="205"/>
      <c r="V2538" s="205"/>
      <c r="W2538" s="205"/>
      <c r="X2538" s="205"/>
    </row>
    <row r="2539" spans="21:24" x14ac:dyDescent="0.2">
      <c r="U2539" s="205"/>
      <c r="V2539" s="205"/>
      <c r="W2539" s="205"/>
      <c r="X2539" s="205"/>
    </row>
    <row r="2540" spans="21:24" x14ac:dyDescent="0.2">
      <c r="U2540" s="205"/>
      <c r="V2540" s="205"/>
      <c r="W2540" s="205"/>
      <c r="X2540" s="205"/>
    </row>
    <row r="2541" spans="21:24" x14ac:dyDescent="0.2">
      <c r="U2541" s="205"/>
      <c r="V2541" s="205"/>
      <c r="W2541" s="205"/>
      <c r="X2541" s="205"/>
    </row>
    <row r="2542" spans="21:24" x14ac:dyDescent="0.2">
      <c r="U2542" s="205"/>
      <c r="V2542" s="205"/>
      <c r="W2542" s="205"/>
      <c r="X2542" s="205"/>
    </row>
    <row r="2543" spans="21:24" x14ac:dyDescent="0.2">
      <c r="U2543" s="205"/>
      <c r="V2543" s="205"/>
      <c r="W2543" s="205"/>
      <c r="X2543" s="205"/>
    </row>
    <row r="2544" spans="21:24" x14ac:dyDescent="0.2">
      <c r="U2544" s="205"/>
      <c r="V2544" s="205"/>
      <c r="W2544" s="205"/>
      <c r="X2544" s="205"/>
    </row>
    <row r="2545" spans="21:24" x14ac:dyDescent="0.2">
      <c r="U2545" s="205"/>
      <c r="V2545" s="205"/>
      <c r="W2545" s="205"/>
      <c r="X2545" s="205"/>
    </row>
    <row r="2546" spans="21:24" x14ac:dyDescent="0.2">
      <c r="U2546" s="205"/>
      <c r="V2546" s="205"/>
      <c r="W2546" s="205"/>
      <c r="X2546" s="205"/>
    </row>
    <row r="2547" spans="21:24" x14ac:dyDescent="0.2">
      <c r="U2547" s="205"/>
      <c r="V2547" s="205"/>
      <c r="W2547" s="205"/>
      <c r="X2547" s="205"/>
    </row>
    <row r="2548" spans="21:24" x14ac:dyDescent="0.2">
      <c r="U2548" s="205"/>
      <c r="V2548" s="205"/>
      <c r="W2548" s="205"/>
      <c r="X2548" s="205"/>
    </row>
    <row r="2549" spans="21:24" x14ac:dyDescent="0.2">
      <c r="U2549" s="205"/>
      <c r="V2549" s="205"/>
      <c r="W2549" s="205"/>
      <c r="X2549" s="205"/>
    </row>
    <row r="2550" spans="21:24" x14ac:dyDescent="0.2">
      <c r="U2550" s="205"/>
      <c r="V2550" s="205"/>
      <c r="W2550" s="205"/>
      <c r="X2550" s="205"/>
    </row>
    <row r="2551" spans="21:24" x14ac:dyDescent="0.2">
      <c r="U2551" s="205"/>
      <c r="V2551" s="205"/>
      <c r="W2551" s="205"/>
      <c r="X2551" s="205"/>
    </row>
    <row r="2552" spans="21:24" x14ac:dyDescent="0.2">
      <c r="U2552" s="205"/>
      <c r="V2552" s="205"/>
      <c r="W2552" s="205"/>
      <c r="X2552" s="205"/>
    </row>
    <row r="2553" spans="21:24" x14ac:dyDescent="0.2">
      <c r="U2553" s="205"/>
      <c r="V2553" s="205"/>
      <c r="W2553" s="205"/>
      <c r="X2553" s="205"/>
    </row>
    <row r="2554" spans="21:24" x14ac:dyDescent="0.2">
      <c r="U2554" s="205"/>
      <c r="V2554" s="205"/>
      <c r="W2554" s="205"/>
      <c r="X2554" s="205"/>
    </row>
    <row r="2555" spans="21:24" x14ac:dyDescent="0.2">
      <c r="U2555" s="205"/>
      <c r="V2555" s="205"/>
      <c r="W2555" s="205"/>
      <c r="X2555" s="205"/>
    </row>
    <row r="2556" spans="21:24" x14ac:dyDescent="0.2">
      <c r="U2556" s="205"/>
      <c r="V2556" s="205"/>
      <c r="W2556" s="205"/>
      <c r="X2556" s="205"/>
    </row>
    <row r="2557" spans="21:24" x14ac:dyDescent="0.2">
      <c r="U2557" s="205"/>
      <c r="V2557" s="205"/>
      <c r="W2557" s="205"/>
      <c r="X2557" s="205"/>
    </row>
    <row r="2558" spans="21:24" x14ac:dyDescent="0.2">
      <c r="U2558" s="205"/>
      <c r="V2558" s="205"/>
      <c r="W2558" s="205"/>
      <c r="X2558" s="205"/>
    </row>
    <row r="2559" spans="21:24" x14ac:dyDescent="0.2">
      <c r="U2559" s="205"/>
      <c r="V2559" s="205"/>
      <c r="W2559" s="205"/>
      <c r="X2559" s="205"/>
    </row>
    <row r="2560" spans="21:24" x14ac:dyDescent="0.2">
      <c r="U2560" s="205"/>
      <c r="V2560" s="205"/>
      <c r="W2560" s="205"/>
      <c r="X2560" s="205"/>
    </row>
    <row r="2561" spans="21:24" x14ac:dyDescent="0.2">
      <c r="U2561" s="205"/>
      <c r="V2561" s="205"/>
      <c r="W2561" s="205"/>
      <c r="X2561" s="205"/>
    </row>
    <row r="2562" spans="21:24" x14ac:dyDescent="0.2">
      <c r="U2562" s="205"/>
      <c r="V2562" s="205"/>
      <c r="W2562" s="205"/>
      <c r="X2562" s="205"/>
    </row>
    <row r="2563" spans="21:24" x14ac:dyDescent="0.2">
      <c r="U2563" s="205"/>
      <c r="V2563" s="205"/>
      <c r="W2563" s="205"/>
      <c r="X2563" s="205"/>
    </row>
    <row r="2564" spans="21:24" x14ac:dyDescent="0.2">
      <c r="U2564" s="205"/>
      <c r="V2564" s="205"/>
      <c r="W2564" s="205"/>
      <c r="X2564" s="205"/>
    </row>
    <row r="2565" spans="21:24" x14ac:dyDescent="0.2">
      <c r="U2565" s="205"/>
      <c r="V2565" s="205"/>
      <c r="W2565" s="205"/>
      <c r="X2565" s="205"/>
    </row>
    <row r="2566" spans="21:24" x14ac:dyDescent="0.2">
      <c r="U2566" s="205"/>
      <c r="V2566" s="205"/>
      <c r="W2566" s="205"/>
      <c r="X2566" s="205"/>
    </row>
    <row r="2567" spans="21:24" x14ac:dyDescent="0.2">
      <c r="U2567" s="205"/>
      <c r="V2567" s="205"/>
      <c r="W2567" s="205"/>
      <c r="X2567" s="205"/>
    </row>
    <row r="2568" spans="21:24" x14ac:dyDescent="0.2">
      <c r="U2568" s="205"/>
      <c r="V2568" s="205"/>
      <c r="W2568" s="205"/>
      <c r="X2568" s="205"/>
    </row>
    <row r="2569" spans="21:24" x14ac:dyDescent="0.2">
      <c r="U2569" s="205"/>
      <c r="V2569" s="205"/>
      <c r="W2569" s="205"/>
      <c r="X2569" s="205"/>
    </row>
    <row r="2570" spans="21:24" x14ac:dyDescent="0.2">
      <c r="U2570" s="205"/>
      <c r="V2570" s="205"/>
      <c r="W2570" s="205"/>
      <c r="X2570" s="205"/>
    </row>
    <row r="2571" spans="21:24" x14ac:dyDescent="0.2">
      <c r="U2571" s="205"/>
      <c r="V2571" s="205"/>
      <c r="W2571" s="205"/>
      <c r="X2571" s="205"/>
    </row>
    <row r="2572" spans="21:24" x14ac:dyDescent="0.2">
      <c r="U2572" s="205"/>
      <c r="V2572" s="205"/>
      <c r="W2572" s="205"/>
      <c r="X2572" s="205"/>
    </row>
    <row r="2573" spans="21:24" x14ac:dyDescent="0.2">
      <c r="U2573" s="205"/>
      <c r="V2573" s="205"/>
      <c r="W2573" s="205"/>
      <c r="X2573" s="205"/>
    </row>
    <row r="2574" spans="21:24" x14ac:dyDescent="0.2">
      <c r="U2574" s="205"/>
      <c r="V2574" s="205"/>
      <c r="W2574" s="205"/>
      <c r="X2574" s="205"/>
    </row>
    <row r="2575" spans="21:24" x14ac:dyDescent="0.2">
      <c r="U2575" s="205"/>
      <c r="V2575" s="205"/>
      <c r="W2575" s="205"/>
      <c r="X2575" s="205"/>
    </row>
    <row r="2576" spans="21:24" x14ac:dyDescent="0.2">
      <c r="U2576" s="205"/>
      <c r="V2576" s="205"/>
      <c r="W2576" s="205"/>
      <c r="X2576" s="205"/>
    </row>
    <row r="2577" spans="21:24" x14ac:dyDescent="0.2">
      <c r="U2577" s="205"/>
      <c r="V2577" s="205"/>
      <c r="W2577" s="205"/>
      <c r="X2577" s="205"/>
    </row>
    <row r="2578" spans="21:24" x14ac:dyDescent="0.2">
      <c r="U2578" s="205"/>
      <c r="V2578" s="205"/>
      <c r="W2578" s="205"/>
      <c r="X2578" s="205"/>
    </row>
    <row r="2579" spans="21:24" x14ac:dyDescent="0.2">
      <c r="U2579" s="205"/>
      <c r="V2579" s="205"/>
      <c r="W2579" s="205"/>
      <c r="X2579" s="205"/>
    </row>
    <row r="2580" spans="21:24" x14ac:dyDescent="0.2">
      <c r="U2580" s="205"/>
      <c r="V2580" s="205"/>
      <c r="W2580" s="205"/>
      <c r="X2580" s="205"/>
    </row>
    <row r="2581" spans="21:24" x14ac:dyDescent="0.2">
      <c r="U2581" s="205"/>
      <c r="V2581" s="205"/>
      <c r="W2581" s="205"/>
      <c r="X2581" s="205"/>
    </row>
    <row r="2582" spans="21:24" x14ac:dyDescent="0.2">
      <c r="U2582" s="205"/>
      <c r="V2582" s="205"/>
      <c r="W2582" s="205"/>
      <c r="X2582" s="205"/>
    </row>
    <row r="2583" spans="21:24" x14ac:dyDescent="0.2">
      <c r="U2583" s="205"/>
      <c r="V2583" s="205"/>
      <c r="W2583" s="205"/>
      <c r="X2583" s="205"/>
    </row>
    <row r="2584" spans="21:24" x14ac:dyDescent="0.2">
      <c r="U2584" s="205"/>
      <c r="V2584" s="205"/>
      <c r="W2584" s="205"/>
      <c r="X2584" s="205"/>
    </row>
    <row r="2585" spans="21:24" x14ac:dyDescent="0.2">
      <c r="U2585" s="205"/>
      <c r="V2585" s="205"/>
      <c r="W2585" s="205"/>
      <c r="X2585" s="205"/>
    </row>
    <row r="2586" spans="21:24" x14ac:dyDescent="0.2">
      <c r="U2586" s="205"/>
      <c r="V2586" s="205"/>
      <c r="W2586" s="205"/>
      <c r="X2586" s="205"/>
    </row>
    <row r="2587" spans="21:24" x14ac:dyDescent="0.2">
      <c r="U2587" s="205"/>
      <c r="V2587" s="205"/>
      <c r="W2587" s="205"/>
      <c r="X2587" s="205"/>
    </row>
    <row r="2588" spans="21:24" x14ac:dyDescent="0.2">
      <c r="U2588" s="205"/>
      <c r="V2588" s="205"/>
      <c r="W2588" s="205"/>
      <c r="X2588" s="205"/>
    </row>
    <row r="2589" spans="21:24" x14ac:dyDescent="0.2">
      <c r="U2589" s="205"/>
      <c r="V2589" s="205"/>
      <c r="W2589" s="205"/>
      <c r="X2589" s="205"/>
    </row>
    <row r="2590" spans="21:24" x14ac:dyDescent="0.2">
      <c r="U2590" s="205"/>
      <c r="V2590" s="205"/>
      <c r="W2590" s="205"/>
      <c r="X2590" s="205"/>
    </row>
    <row r="2591" spans="21:24" x14ac:dyDescent="0.2">
      <c r="U2591" s="205"/>
      <c r="V2591" s="205"/>
      <c r="W2591" s="205"/>
      <c r="X2591" s="205"/>
    </row>
    <row r="2592" spans="21:24" x14ac:dyDescent="0.2">
      <c r="U2592" s="205"/>
      <c r="V2592" s="205"/>
      <c r="W2592" s="205"/>
      <c r="X2592" s="205"/>
    </row>
    <row r="2593" spans="21:24" x14ac:dyDescent="0.2">
      <c r="U2593" s="205"/>
      <c r="V2593" s="205"/>
      <c r="W2593" s="205"/>
      <c r="X2593" s="205"/>
    </row>
    <row r="2594" spans="21:24" x14ac:dyDescent="0.2">
      <c r="U2594" s="205"/>
      <c r="V2594" s="205"/>
      <c r="W2594" s="205"/>
      <c r="X2594" s="205"/>
    </row>
    <row r="2595" spans="21:24" x14ac:dyDescent="0.2">
      <c r="U2595" s="205"/>
      <c r="V2595" s="205"/>
      <c r="W2595" s="205"/>
      <c r="X2595" s="205"/>
    </row>
    <row r="2596" spans="21:24" x14ac:dyDescent="0.2">
      <c r="U2596" s="205"/>
      <c r="V2596" s="205"/>
      <c r="W2596" s="205"/>
      <c r="X2596" s="205"/>
    </row>
    <row r="2597" spans="21:24" x14ac:dyDescent="0.2">
      <c r="U2597" s="205"/>
      <c r="V2597" s="205"/>
      <c r="W2597" s="205"/>
      <c r="X2597" s="205"/>
    </row>
    <row r="2598" spans="21:24" x14ac:dyDescent="0.2">
      <c r="U2598" s="205"/>
      <c r="V2598" s="205"/>
      <c r="W2598" s="205"/>
      <c r="X2598" s="205"/>
    </row>
    <row r="2599" spans="21:24" x14ac:dyDescent="0.2">
      <c r="U2599" s="205"/>
      <c r="V2599" s="205"/>
      <c r="W2599" s="205"/>
      <c r="X2599" s="205"/>
    </row>
    <row r="2600" spans="21:24" x14ac:dyDescent="0.2">
      <c r="U2600" s="205"/>
      <c r="V2600" s="205"/>
      <c r="W2600" s="205"/>
      <c r="X2600" s="205"/>
    </row>
    <row r="2601" spans="21:24" x14ac:dyDescent="0.2">
      <c r="U2601" s="205"/>
      <c r="V2601" s="205"/>
      <c r="W2601" s="205"/>
      <c r="X2601" s="205"/>
    </row>
    <row r="2602" spans="21:24" x14ac:dyDescent="0.2">
      <c r="U2602" s="205"/>
      <c r="V2602" s="205"/>
      <c r="W2602" s="205"/>
      <c r="X2602" s="205"/>
    </row>
    <row r="2603" spans="21:24" x14ac:dyDescent="0.2">
      <c r="U2603" s="205"/>
      <c r="V2603" s="205"/>
      <c r="W2603" s="205"/>
      <c r="X2603" s="205"/>
    </row>
    <row r="2604" spans="21:24" x14ac:dyDescent="0.2">
      <c r="U2604" s="205"/>
      <c r="V2604" s="205"/>
      <c r="W2604" s="205"/>
      <c r="X2604" s="205"/>
    </row>
    <row r="2605" spans="21:24" x14ac:dyDescent="0.2">
      <c r="U2605" s="205"/>
      <c r="V2605" s="205"/>
      <c r="W2605" s="205"/>
      <c r="X2605" s="205"/>
    </row>
    <row r="2606" spans="21:24" x14ac:dyDescent="0.2">
      <c r="U2606" s="205"/>
      <c r="V2606" s="205"/>
      <c r="W2606" s="205"/>
      <c r="X2606" s="205"/>
    </row>
    <row r="2607" spans="21:24" x14ac:dyDescent="0.2">
      <c r="U2607" s="205"/>
      <c r="V2607" s="205"/>
      <c r="W2607" s="205"/>
      <c r="X2607" s="205"/>
    </row>
    <row r="2608" spans="21:24" x14ac:dyDescent="0.2">
      <c r="U2608" s="205"/>
      <c r="V2608" s="205"/>
      <c r="W2608" s="205"/>
      <c r="X2608" s="205"/>
    </row>
    <row r="2609" spans="21:24" x14ac:dyDescent="0.2">
      <c r="U2609" s="205"/>
      <c r="V2609" s="205"/>
      <c r="W2609" s="205"/>
      <c r="X2609" s="205"/>
    </row>
    <row r="2610" spans="21:24" x14ac:dyDescent="0.2">
      <c r="U2610" s="205"/>
      <c r="V2610" s="205"/>
      <c r="W2610" s="205"/>
      <c r="X2610" s="205"/>
    </row>
    <row r="2611" spans="21:24" x14ac:dyDescent="0.2">
      <c r="U2611" s="205"/>
      <c r="V2611" s="205"/>
      <c r="W2611" s="205"/>
      <c r="X2611" s="205"/>
    </row>
    <row r="2612" spans="21:24" x14ac:dyDescent="0.2">
      <c r="U2612" s="205"/>
      <c r="V2612" s="205"/>
      <c r="W2612" s="205"/>
      <c r="X2612" s="205"/>
    </row>
    <row r="2613" spans="21:24" x14ac:dyDescent="0.2">
      <c r="U2613" s="205"/>
      <c r="V2613" s="205"/>
      <c r="W2613" s="205"/>
      <c r="X2613" s="205"/>
    </row>
    <row r="2614" spans="21:24" x14ac:dyDescent="0.2">
      <c r="U2614" s="205"/>
      <c r="V2614" s="205"/>
      <c r="W2614" s="205"/>
      <c r="X2614" s="205"/>
    </row>
    <row r="2615" spans="21:24" x14ac:dyDescent="0.2">
      <c r="U2615" s="205"/>
      <c r="V2615" s="205"/>
      <c r="W2615" s="205"/>
      <c r="X2615" s="205"/>
    </row>
    <row r="2616" spans="21:24" x14ac:dyDescent="0.2">
      <c r="U2616" s="205"/>
      <c r="V2616" s="205"/>
      <c r="W2616" s="205"/>
      <c r="X2616" s="205"/>
    </row>
    <row r="2617" spans="21:24" x14ac:dyDescent="0.2">
      <c r="U2617" s="205"/>
      <c r="V2617" s="205"/>
      <c r="W2617" s="205"/>
      <c r="X2617" s="205"/>
    </row>
    <row r="2618" spans="21:24" x14ac:dyDescent="0.2">
      <c r="U2618" s="205"/>
      <c r="V2618" s="205"/>
      <c r="W2618" s="205"/>
      <c r="X2618" s="205"/>
    </row>
    <row r="2619" spans="21:24" x14ac:dyDescent="0.2">
      <c r="U2619" s="205"/>
      <c r="V2619" s="205"/>
      <c r="W2619" s="205"/>
      <c r="X2619" s="205"/>
    </row>
    <row r="2620" spans="21:24" x14ac:dyDescent="0.2">
      <c r="U2620" s="205"/>
      <c r="V2620" s="205"/>
      <c r="W2620" s="205"/>
      <c r="X2620" s="205"/>
    </row>
    <row r="2621" spans="21:24" x14ac:dyDescent="0.2">
      <c r="U2621" s="205"/>
      <c r="V2621" s="205"/>
      <c r="W2621" s="205"/>
      <c r="X2621" s="205"/>
    </row>
    <row r="2622" spans="21:24" x14ac:dyDescent="0.2">
      <c r="U2622" s="205"/>
      <c r="V2622" s="205"/>
      <c r="W2622" s="205"/>
      <c r="X2622" s="205"/>
    </row>
    <row r="2623" spans="21:24" x14ac:dyDescent="0.2">
      <c r="U2623" s="205"/>
      <c r="V2623" s="205"/>
      <c r="W2623" s="205"/>
      <c r="X2623" s="205"/>
    </row>
    <row r="2624" spans="21:24" x14ac:dyDescent="0.2">
      <c r="U2624" s="205"/>
      <c r="V2624" s="205"/>
      <c r="W2624" s="205"/>
      <c r="X2624" s="205"/>
    </row>
    <row r="2625" spans="21:24" x14ac:dyDescent="0.2">
      <c r="U2625" s="205"/>
      <c r="V2625" s="205"/>
      <c r="W2625" s="205"/>
      <c r="X2625" s="205"/>
    </row>
    <row r="2626" spans="21:24" x14ac:dyDescent="0.2">
      <c r="U2626" s="205"/>
      <c r="V2626" s="205"/>
      <c r="W2626" s="205"/>
      <c r="X2626" s="205"/>
    </row>
    <row r="2627" spans="21:24" x14ac:dyDescent="0.2">
      <c r="U2627" s="205"/>
      <c r="V2627" s="205"/>
      <c r="W2627" s="205"/>
      <c r="X2627" s="205"/>
    </row>
    <row r="2628" spans="21:24" x14ac:dyDescent="0.2">
      <c r="U2628" s="205"/>
      <c r="V2628" s="205"/>
      <c r="W2628" s="205"/>
      <c r="X2628" s="205"/>
    </row>
    <row r="2629" spans="21:24" x14ac:dyDescent="0.2">
      <c r="U2629" s="205"/>
      <c r="V2629" s="205"/>
      <c r="W2629" s="205"/>
      <c r="X2629" s="205"/>
    </row>
    <row r="2630" spans="21:24" x14ac:dyDescent="0.2">
      <c r="U2630" s="205"/>
      <c r="V2630" s="205"/>
      <c r="W2630" s="205"/>
      <c r="X2630" s="205"/>
    </row>
    <row r="2631" spans="21:24" x14ac:dyDescent="0.2">
      <c r="U2631" s="205"/>
      <c r="V2631" s="205"/>
      <c r="W2631" s="205"/>
      <c r="X2631" s="205"/>
    </row>
    <row r="2632" spans="21:24" x14ac:dyDescent="0.2">
      <c r="U2632" s="205"/>
      <c r="V2632" s="205"/>
      <c r="W2632" s="205"/>
      <c r="X2632" s="205"/>
    </row>
    <row r="2633" spans="21:24" x14ac:dyDescent="0.2">
      <c r="U2633" s="205"/>
      <c r="V2633" s="205"/>
      <c r="W2633" s="205"/>
      <c r="X2633" s="205"/>
    </row>
    <row r="2634" spans="21:24" x14ac:dyDescent="0.2">
      <c r="U2634" s="205"/>
      <c r="V2634" s="205"/>
      <c r="W2634" s="205"/>
      <c r="X2634" s="205"/>
    </row>
    <row r="2635" spans="21:24" x14ac:dyDescent="0.2">
      <c r="U2635" s="205"/>
      <c r="V2635" s="205"/>
      <c r="W2635" s="205"/>
      <c r="X2635" s="205"/>
    </row>
    <row r="2636" spans="21:24" x14ac:dyDescent="0.2">
      <c r="U2636" s="205"/>
      <c r="V2636" s="205"/>
      <c r="W2636" s="205"/>
      <c r="X2636" s="205"/>
    </row>
    <row r="2637" spans="21:24" x14ac:dyDescent="0.2">
      <c r="U2637" s="205"/>
      <c r="V2637" s="205"/>
      <c r="W2637" s="205"/>
      <c r="X2637" s="205"/>
    </row>
    <row r="2638" spans="21:24" x14ac:dyDescent="0.2">
      <c r="U2638" s="205"/>
      <c r="V2638" s="205"/>
      <c r="W2638" s="205"/>
      <c r="X2638" s="205"/>
    </row>
    <row r="2639" spans="21:24" x14ac:dyDescent="0.2">
      <c r="U2639" s="205"/>
      <c r="V2639" s="205"/>
      <c r="W2639" s="205"/>
      <c r="X2639" s="205"/>
    </row>
    <row r="2640" spans="21:24" x14ac:dyDescent="0.2">
      <c r="U2640" s="205"/>
      <c r="V2640" s="205"/>
      <c r="W2640" s="205"/>
      <c r="X2640" s="205"/>
    </row>
    <row r="2641" spans="21:24" x14ac:dyDescent="0.2">
      <c r="U2641" s="205"/>
      <c r="V2641" s="205"/>
      <c r="W2641" s="205"/>
      <c r="X2641" s="205"/>
    </row>
    <row r="2642" spans="21:24" x14ac:dyDescent="0.2">
      <c r="U2642" s="205"/>
      <c r="V2642" s="205"/>
      <c r="W2642" s="205"/>
      <c r="X2642" s="205"/>
    </row>
    <row r="2643" spans="21:24" x14ac:dyDescent="0.2">
      <c r="U2643" s="205"/>
      <c r="V2643" s="205"/>
      <c r="W2643" s="205"/>
      <c r="X2643" s="205"/>
    </row>
    <row r="2644" spans="21:24" x14ac:dyDescent="0.2">
      <c r="U2644" s="205"/>
      <c r="V2644" s="205"/>
      <c r="W2644" s="205"/>
      <c r="X2644" s="205"/>
    </row>
    <row r="2645" spans="21:24" x14ac:dyDescent="0.2">
      <c r="U2645" s="205"/>
      <c r="V2645" s="205"/>
      <c r="W2645" s="205"/>
      <c r="X2645" s="205"/>
    </row>
    <row r="2646" spans="21:24" x14ac:dyDescent="0.2">
      <c r="U2646" s="205"/>
      <c r="V2646" s="205"/>
      <c r="W2646" s="205"/>
      <c r="X2646" s="205"/>
    </row>
    <row r="2647" spans="21:24" x14ac:dyDescent="0.2">
      <c r="U2647" s="205"/>
      <c r="V2647" s="205"/>
      <c r="W2647" s="205"/>
      <c r="X2647" s="205"/>
    </row>
    <row r="2648" spans="21:24" x14ac:dyDescent="0.2">
      <c r="U2648" s="205"/>
      <c r="V2648" s="205"/>
      <c r="W2648" s="205"/>
      <c r="X2648" s="205"/>
    </row>
    <row r="2649" spans="21:24" x14ac:dyDescent="0.2">
      <c r="U2649" s="205"/>
      <c r="V2649" s="205"/>
      <c r="W2649" s="205"/>
      <c r="X2649" s="205"/>
    </row>
    <row r="2650" spans="21:24" x14ac:dyDescent="0.2">
      <c r="U2650" s="205"/>
      <c r="V2650" s="205"/>
      <c r="W2650" s="205"/>
      <c r="X2650" s="205"/>
    </row>
    <row r="2651" spans="21:24" x14ac:dyDescent="0.2">
      <c r="U2651" s="205"/>
      <c r="V2651" s="205"/>
      <c r="W2651" s="205"/>
      <c r="X2651" s="205"/>
    </row>
    <row r="2652" spans="21:24" x14ac:dyDescent="0.2">
      <c r="U2652" s="205"/>
      <c r="V2652" s="205"/>
      <c r="W2652" s="205"/>
      <c r="X2652" s="205"/>
    </row>
    <row r="2653" spans="21:24" x14ac:dyDescent="0.2">
      <c r="U2653" s="205"/>
      <c r="V2653" s="205"/>
      <c r="W2653" s="205"/>
      <c r="X2653" s="205"/>
    </row>
    <row r="2654" spans="21:24" x14ac:dyDescent="0.2">
      <c r="U2654" s="205"/>
      <c r="V2654" s="205"/>
      <c r="W2654" s="205"/>
      <c r="X2654" s="205"/>
    </row>
    <row r="2655" spans="21:24" x14ac:dyDescent="0.2">
      <c r="U2655" s="205"/>
      <c r="V2655" s="205"/>
      <c r="W2655" s="205"/>
      <c r="X2655" s="205"/>
    </row>
    <row r="2656" spans="21:24" x14ac:dyDescent="0.2">
      <c r="U2656" s="205"/>
      <c r="V2656" s="205"/>
      <c r="W2656" s="205"/>
      <c r="X2656" s="205"/>
    </row>
    <row r="2657" spans="21:24" x14ac:dyDescent="0.2">
      <c r="U2657" s="205"/>
      <c r="V2657" s="205"/>
      <c r="W2657" s="205"/>
      <c r="X2657" s="205"/>
    </row>
    <row r="2658" spans="21:24" x14ac:dyDescent="0.2">
      <c r="U2658" s="205"/>
      <c r="V2658" s="205"/>
      <c r="W2658" s="205"/>
      <c r="X2658" s="205"/>
    </row>
    <row r="2659" spans="21:24" x14ac:dyDescent="0.2">
      <c r="U2659" s="205"/>
      <c r="V2659" s="205"/>
      <c r="W2659" s="205"/>
      <c r="X2659" s="205"/>
    </row>
    <row r="2660" spans="21:24" x14ac:dyDescent="0.2">
      <c r="U2660" s="205"/>
      <c r="V2660" s="205"/>
      <c r="W2660" s="205"/>
      <c r="X2660" s="205"/>
    </row>
    <row r="2661" spans="21:24" x14ac:dyDescent="0.2">
      <c r="U2661" s="205"/>
      <c r="V2661" s="205"/>
      <c r="W2661" s="205"/>
      <c r="X2661" s="205"/>
    </row>
    <row r="2662" spans="21:24" x14ac:dyDescent="0.2">
      <c r="U2662" s="205"/>
      <c r="V2662" s="205"/>
      <c r="W2662" s="205"/>
      <c r="X2662" s="205"/>
    </row>
    <row r="2663" spans="21:24" x14ac:dyDescent="0.2">
      <c r="U2663" s="205"/>
      <c r="V2663" s="205"/>
      <c r="W2663" s="205"/>
      <c r="X2663" s="205"/>
    </row>
    <row r="2664" spans="21:24" x14ac:dyDescent="0.2">
      <c r="U2664" s="205"/>
      <c r="V2664" s="205"/>
      <c r="W2664" s="205"/>
      <c r="X2664" s="205"/>
    </row>
    <row r="2665" spans="21:24" x14ac:dyDescent="0.2">
      <c r="U2665" s="205"/>
      <c r="V2665" s="205"/>
      <c r="W2665" s="205"/>
      <c r="X2665" s="205"/>
    </row>
    <row r="2666" spans="21:24" x14ac:dyDescent="0.2">
      <c r="U2666" s="205"/>
      <c r="V2666" s="205"/>
      <c r="W2666" s="205"/>
      <c r="X2666" s="205"/>
    </row>
    <row r="2667" spans="21:24" x14ac:dyDescent="0.2">
      <c r="U2667" s="205"/>
      <c r="V2667" s="205"/>
      <c r="W2667" s="205"/>
      <c r="X2667" s="205"/>
    </row>
    <row r="2668" spans="21:24" x14ac:dyDescent="0.2">
      <c r="U2668" s="205"/>
      <c r="V2668" s="205"/>
      <c r="W2668" s="205"/>
      <c r="X2668" s="205"/>
    </row>
    <row r="2669" spans="21:24" x14ac:dyDescent="0.2">
      <c r="U2669" s="205"/>
      <c r="V2669" s="205"/>
      <c r="W2669" s="205"/>
      <c r="X2669" s="205"/>
    </row>
    <row r="2670" spans="21:24" x14ac:dyDescent="0.2">
      <c r="U2670" s="205"/>
      <c r="V2670" s="205"/>
      <c r="W2670" s="205"/>
      <c r="X2670" s="205"/>
    </row>
    <row r="2671" spans="21:24" x14ac:dyDescent="0.2">
      <c r="U2671" s="205"/>
      <c r="V2671" s="205"/>
      <c r="W2671" s="205"/>
      <c r="X2671" s="205"/>
    </row>
    <row r="2672" spans="21:24" x14ac:dyDescent="0.2">
      <c r="U2672" s="205"/>
      <c r="V2672" s="205"/>
      <c r="W2672" s="205"/>
      <c r="X2672" s="205"/>
    </row>
    <row r="2673" spans="21:24" x14ac:dyDescent="0.2">
      <c r="U2673" s="205"/>
      <c r="V2673" s="205"/>
      <c r="W2673" s="205"/>
      <c r="X2673" s="205"/>
    </row>
    <row r="2674" spans="21:24" x14ac:dyDescent="0.2">
      <c r="U2674" s="205"/>
      <c r="V2674" s="205"/>
      <c r="W2674" s="205"/>
      <c r="X2674" s="205"/>
    </row>
    <row r="2675" spans="21:24" x14ac:dyDescent="0.2">
      <c r="U2675" s="205"/>
      <c r="V2675" s="205"/>
      <c r="W2675" s="205"/>
      <c r="X2675" s="205"/>
    </row>
    <row r="2676" spans="21:24" x14ac:dyDescent="0.2">
      <c r="U2676" s="205"/>
      <c r="V2676" s="205"/>
      <c r="W2676" s="205"/>
      <c r="X2676" s="205"/>
    </row>
    <row r="2677" spans="21:24" x14ac:dyDescent="0.2">
      <c r="U2677" s="205"/>
      <c r="V2677" s="205"/>
      <c r="W2677" s="205"/>
      <c r="X2677" s="205"/>
    </row>
    <row r="2678" spans="21:24" x14ac:dyDescent="0.2">
      <c r="U2678" s="205"/>
      <c r="V2678" s="205"/>
      <c r="W2678" s="205"/>
      <c r="X2678" s="205"/>
    </row>
    <row r="2679" spans="21:24" x14ac:dyDescent="0.2">
      <c r="U2679" s="205"/>
      <c r="V2679" s="205"/>
      <c r="W2679" s="205"/>
      <c r="X2679" s="205"/>
    </row>
    <row r="2680" spans="21:24" x14ac:dyDescent="0.2">
      <c r="U2680" s="205"/>
      <c r="V2680" s="205"/>
      <c r="W2680" s="205"/>
      <c r="X2680" s="205"/>
    </row>
    <row r="2681" spans="21:24" x14ac:dyDescent="0.2">
      <c r="U2681" s="205"/>
      <c r="V2681" s="205"/>
      <c r="W2681" s="205"/>
      <c r="X2681" s="205"/>
    </row>
    <row r="2682" spans="21:24" x14ac:dyDescent="0.2">
      <c r="U2682" s="205"/>
      <c r="V2682" s="205"/>
      <c r="W2682" s="205"/>
      <c r="X2682" s="205"/>
    </row>
    <row r="2683" spans="21:24" x14ac:dyDescent="0.2">
      <c r="U2683" s="205"/>
      <c r="V2683" s="205"/>
      <c r="W2683" s="205"/>
      <c r="X2683" s="205"/>
    </row>
    <row r="2684" spans="21:24" x14ac:dyDescent="0.2">
      <c r="U2684" s="205"/>
      <c r="V2684" s="205"/>
      <c r="W2684" s="205"/>
      <c r="X2684" s="205"/>
    </row>
    <row r="2685" spans="21:24" x14ac:dyDescent="0.2">
      <c r="U2685" s="205"/>
      <c r="V2685" s="205"/>
      <c r="W2685" s="205"/>
      <c r="X2685" s="205"/>
    </row>
    <row r="2686" spans="21:24" x14ac:dyDescent="0.2">
      <c r="U2686" s="205"/>
      <c r="V2686" s="205"/>
      <c r="W2686" s="205"/>
      <c r="X2686" s="205"/>
    </row>
    <row r="2687" spans="21:24" x14ac:dyDescent="0.2">
      <c r="U2687" s="205"/>
      <c r="V2687" s="205"/>
      <c r="W2687" s="205"/>
      <c r="X2687" s="205"/>
    </row>
    <row r="2688" spans="21:24" x14ac:dyDescent="0.2">
      <c r="U2688" s="205"/>
      <c r="V2688" s="205"/>
      <c r="W2688" s="205"/>
      <c r="X2688" s="205"/>
    </row>
    <row r="2689" spans="21:24" x14ac:dyDescent="0.2">
      <c r="U2689" s="205"/>
      <c r="V2689" s="205"/>
      <c r="W2689" s="205"/>
      <c r="X2689" s="205"/>
    </row>
    <row r="2690" spans="21:24" x14ac:dyDescent="0.2">
      <c r="U2690" s="205"/>
      <c r="V2690" s="205"/>
      <c r="W2690" s="205"/>
      <c r="X2690" s="205"/>
    </row>
    <row r="2691" spans="21:24" x14ac:dyDescent="0.2">
      <c r="U2691" s="205"/>
      <c r="V2691" s="205"/>
      <c r="W2691" s="205"/>
      <c r="X2691" s="205"/>
    </row>
    <row r="2692" spans="21:24" x14ac:dyDescent="0.2">
      <c r="U2692" s="205"/>
      <c r="V2692" s="205"/>
      <c r="W2692" s="205"/>
      <c r="X2692" s="205"/>
    </row>
    <row r="2693" spans="21:24" x14ac:dyDescent="0.2">
      <c r="U2693" s="205"/>
      <c r="V2693" s="205"/>
      <c r="W2693" s="205"/>
      <c r="X2693" s="205"/>
    </row>
    <row r="2694" spans="21:24" x14ac:dyDescent="0.2">
      <c r="U2694" s="205"/>
      <c r="V2694" s="205"/>
      <c r="W2694" s="205"/>
      <c r="X2694" s="205"/>
    </row>
    <row r="2695" spans="21:24" x14ac:dyDescent="0.2">
      <c r="U2695" s="205"/>
      <c r="V2695" s="205"/>
      <c r="W2695" s="205"/>
      <c r="X2695" s="205"/>
    </row>
    <row r="2696" spans="21:24" x14ac:dyDescent="0.2">
      <c r="U2696" s="205"/>
      <c r="V2696" s="205"/>
      <c r="W2696" s="205"/>
      <c r="X2696" s="205"/>
    </row>
    <row r="2697" spans="21:24" x14ac:dyDescent="0.2">
      <c r="U2697" s="205"/>
      <c r="V2697" s="205"/>
      <c r="W2697" s="205"/>
      <c r="X2697" s="205"/>
    </row>
    <row r="2698" spans="21:24" x14ac:dyDescent="0.2">
      <c r="U2698" s="205"/>
      <c r="V2698" s="205"/>
      <c r="W2698" s="205"/>
      <c r="X2698" s="205"/>
    </row>
    <row r="2699" spans="21:24" x14ac:dyDescent="0.2">
      <c r="U2699" s="205"/>
      <c r="V2699" s="205"/>
      <c r="W2699" s="205"/>
      <c r="X2699" s="205"/>
    </row>
    <row r="2700" spans="21:24" x14ac:dyDescent="0.2">
      <c r="U2700" s="205"/>
      <c r="V2700" s="205"/>
      <c r="W2700" s="205"/>
      <c r="X2700" s="205"/>
    </row>
    <row r="2701" spans="21:24" x14ac:dyDescent="0.2">
      <c r="U2701" s="205"/>
      <c r="V2701" s="205"/>
      <c r="W2701" s="205"/>
      <c r="X2701" s="205"/>
    </row>
    <row r="2702" spans="21:24" x14ac:dyDescent="0.2">
      <c r="U2702" s="205"/>
      <c r="V2702" s="205"/>
      <c r="W2702" s="205"/>
      <c r="X2702" s="205"/>
    </row>
    <row r="2703" spans="21:24" x14ac:dyDescent="0.2">
      <c r="U2703" s="205"/>
      <c r="V2703" s="205"/>
      <c r="W2703" s="205"/>
      <c r="X2703" s="205"/>
    </row>
    <row r="2704" spans="21:24" x14ac:dyDescent="0.2">
      <c r="U2704" s="205"/>
      <c r="V2704" s="205"/>
      <c r="W2704" s="205"/>
      <c r="X2704" s="205"/>
    </row>
    <row r="2705" spans="21:24" x14ac:dyDescent="0.2">
      <c r="U2705" s="205"/>
      <c r="V2705" s="205"/>
      <c r="W2705" s="205"/>
      <c r="X2705" s="205"/>
    </row>
    <row r="2706" spans="21:24" x14ac:dyDescent="0.2">
      <c r="U2706" s="205"/>
      <c r="V2706" s="205"/>
      <c r="W2706" s="205"/>
      <c r="X2706" s="205"/>
    </row>
    <row r="2707" spans="21:24" x14ac:dyDescent="0.2">
      <c r="U2707" s="205"/>
      <c r="V2707" s="205"/>
      <c r="W2707" s="205"/>
      <c r="X2707" s="205"/>
    </row>
    <row r="2708" spans="21:24" x14ac:dyDescent="0.2">
      <c r="U2708" s="205"/>
      <c r="V2708" s="205"/>
      <c r="W2708" s="205"/>
      <c r="X2708" s="205"/>
    </row>
    <row r="2709" spans="21:24" x14ac:dyDescent="0.2">
      <c r="U2709" s="205"/>
      <c r="V2709" s="205"/>
      <c r="W2709" s="205"/>
      <c r="X2709" s="205"/>
    </row>
    <row r="2710" spans="21:24" x14ac:dyDescent="0.2">
      <c r="U2710" s="205"/>
      <c r="V2710" s="205"/>
      <c r="W2710" s="205"/>
      <c r="X2710" s="205"/>
    </row>
    <row r="2711" spans="21:24" x14ac:dyDescent="0.2">
      <c r="U2711" s="205"/>
      <c r="V2711" s="205"/>
      <c r="W2711" s="205"/>
      <c r="X2711" s="205"/>
    </row>
    <row r="2712" spans="21:24" x14ac:dyDescent="0.2">
      <c r="U2712" s="205"/>
      <c r="V2712" s="205"/>
      <c r="W2712" s="205"/>
      <c r="X2712" s="205"/>
    </row>
    <row r="2713" spans="21:24" x14ac:dyDescent="0.2">
      <c r="U2713" s="205"/>
      <c r="V2713" s="205"/>
      <c r="W2713" s="205"/>
      <c r="X2713" s="205"/>
    </row>
    <row r="2714" spans="21:24" x14ac:dyDescent="0.2">
      <c r="U2714" s="205"/>
      <c r="V2714" s="205"/>
      <c r="W2714" s="205"/>
      <c r="X2714" s="205"/>
    </row>
    <row r="2715" spans="21:24" x14ac:dyDescent="0.2">
      <c r="U2715" s="205"/>
      <c r="V2715" s="205"/>
      <c r="W2715" s="205"/>
      <c r="X2715" s="205"/>
    </row>
    <row r="2716" spans="21:24" x14ac:dyDescent="0.2">
      <c r="U2716" s="205"/>
      <c r="V2716" s="205"/>
      <c r="W2716" s="205"/>
      <c r="X2716" s="205"/>
    </row>
    <row r="2717" spans="21:24" x14ac:dyDescent="0.2">
      <c r="U2717" s="205"/>
      <c r="V2717" s="205"/>
      <c r="W2717" s="205"/>
      <c r="X2717" s="205"/>
    </row>
    <row r="2718" spans="21:24" x14ac:dyDescent="0.2">
      <c r="U2718" s="205"/>
      <c r="V2718" s="205"/>
      <c r="W2718" s="205"/>
      <c r="X2718" s="205"/>
    </row>
    <row r="2719" spans="21:24" x14ac:dyDescent="0.2">
      <c r="U2719" s="205"/>
      <c r="V2719" s="205"/>
      <c r="W2719" s="205"/>
      <c r="X2719" s="205"/>
    </row>
    <row r="2720" spans="21:24" x14ac:dyDescent="0.2">
      <c r="U2720" s="205"/>
      <c r="V2720" s="205"/>
      <c r="W2720" s="205"/>
      <c r="X2720" s="205"/>
    </row>
    <row r="2721" spans="21:24" x14ac:dyDescent="0.2">
      <c r="U2721" s="205"/>
      <c r="V2721" s="205"/>
      <c r="W2721" s="205"/>
      <c r="X2721" s="205"/>
    </row>
    <row r="2722" spans="21:24" x14ac:dyDescent="0.2">
      <c r="U2722" s="205"/>
      <c r="V2722" s="205"/>
      <c r="W2722" s="205"/>
      <c r="X2722" s="205"/>
    </row>
    <row r="2723" spans="21:24" x14ac:dyDescent="0.2">
      <c r="U2723" s="205"/>
      <c r="V2723" s="205"/>
      <c r="W2723" s="205"/>
      <c r="X2723" s="205"/>
    </row>
    <row r="2724" spans="21:24" x14ac:dyDescent="0.2">
      <c r="U2724" s="205"/>
      <c r="V2724" s="205"/>
      <c r="W2724" s="205"/>
      <c r="X2724" s="205"/>
    </row>
    <row r="2725" spans="21:24" x14ac:dyDescent="0.2">
      <c r="U2725" s="205"/>
      <c r="V2725" s="205"/>
      <c r="W2725" s="205"/>
      <c r="X2725" s="205"/>
    </row>
    <row r="2726" spans="21:24" x14ac:dyDescent="0.2">
      <c r="U2726" s="205"/>
      <c r="V2726" s="205"/>
      <c r="W2726" s="205"/>
      <c r="X2726" s="205"/>
    </row>
    <row r="2727" spans="21:24" x14ac:dyDescent="0.2">
      <c r="U2727" s="205"/>
      <c r="V2727" s="205"/>
      <c r="W2727" s="205"/>
      <c r="X2727" s="205"/>
    </row>
    <row r="2728" spans="21:24" x14ac:dyDescent="0.2">
      <c r="U2728" s="205"/>
      <c r="V2728" s="205"/>
      <c r="W2728" s="205"/>
      <c r="X2728" s="205"/>
    </row>
    <row r="2729" spans="21:24" x14ac:dyDescent="0.2">
      <c r="U2729" s="205"/>
      <c r="V2729" s="205"/>
      <c r="W2729" s="205"/>
      <c r="X2729" s="205"/>
    </row>
    <row r="2730" spans="21:24" x14ac:dyDescent="0.2">
      <c r="U2730" s="205"/>
      <c r="V2730" s="205"/>
      <c r="W2730" s="205"/>
      <c r="X2730" s="205"/>
    </row>
    <row r="2731" spans="21:24" x14ac:dyDescent="0.2">
      <c r="U2731" s="205"/>
      <c r="V2731" s="205"/>
      <c r="W2731" s="205"/>
      <c r="X2731" s="205"/>
    </row>
    <row r="2732" spans="21:24" x14ac:dyDescent="0.2">
      <c r="U2732" s="205"/>
      <c r="V2732" s="205"/>
      <c r="W2732" s="205"/>
      <c r="X2732" s="205"/>
    </row>
    <row r="2733" spans="21:24" x14ac:dyDescent="0.2">
      <c r="U2733" s="205"/>
      <c r="V2733" s="205"/>
      <c r="W2733" s="205"/>
      <c r="X2733" s="205"/>
    </row>
    <row r="2734" spans="21:24" x14ac:dyDescent="0.2">
      <c r="U2734" s="205"/>
      <c r="V2734" s="205"/>
      <c r="W2734" s="205"/>
      <c r="X2734" s="205"/>
    </row>
    <row r="2735" spans="21:24" x14ac:dyDescent="0.2">
      <c r="U2735" s="205"/>
      <c r="V2735" s="205"/>
      <c r="W2735" s="205"/>
      <c r="X2735" s="205"/>
    </row>
    <row r="2736" spans="21:24" x14ac:dyDescent="0.2">
      <c r="U2736" s="205"/>
      <c r="V2736" s="205"/>
      <c r="W2736" s="205"/>
      <c r="X2736" s="205"/>
    </row>
    <row r="2737" spans="21:24" x14ac:dyDescent="0.2">
      <c r="U2737" s="205"/>
      <c r="V2737" s="205"/>
      <c r="W2737" s="205"/>
      <c r="X2737" s="205"/>
    </row>
    <row r="2738" spans="21:24" x14ac:dyDescent="0.2">
      <c r="U2738" s="205"/>
      <c r="V2738" s="205"/>
      <c r="W2738" s="205"/>
      <c r="X2738" s="205"/>
    </row>
    <row r="2739" spans="21:24" x14ac:dyDescent="0.2">
      <c r="U2739" s="205"/>
      <c r="V2739" s="205"/>
      <c r="W2739" s="205"/>
      <c r="X2739" s="205"/>
    </row>
    <row r="2740" spans="21:24" x14ac:dyDescent="0.2">
      <c r="U2740" s="205"/>
      <c r="V2740" s="205"/>
      <c r="W2740" s="205"/>
      <c r="X2740" s="205"/>
    </row>
    <row r="2741" spans="21:24" x14ac:dyDescent="0.2">
      <c r="U2741" s="205"/>
      <c r="V2741" s="205"/>
      <c r="W2741" s="205"/>
      <c r="X2741" s="205"/>
    </row>
    <row r="2742" spans="21:24" x14ac:dyDescent="0.2">
      <c r="U2742" s="205"/>
      <c r="V2742" s="205"/>
      <c r="W2742" s="205"/>
      <c r="X2742" s="205"/>
    </row>
    <row r="2743" spans="21:24" x14ac:dyDescent="0.2">
      <c r="U2743" s="205"/>
      <c r="V2743" s="205"/>
      <c r="W2743" s="205"/>
      <c r="X2743" s="205"/>
    </row>
    <row r="2744" spans="21:24" x14ac:dyDescent="0.2">
      <c r="U2744" s="205"/>
      <c r="V2744" s="205"/>
      <c r="W2744" s="205"/>
      <c r="X2744" s="205"/>
    </row>
    <row r="2745" spans="21:24" x14ac:dyDescent="0.2">
      <c r="U2745" s="205"/>
      <c r="V2745" s="205"/>
      <c r="W2745" s="205"/>
      <c r="X2745" s="205"/>
    </row>
    <row r="2746" spans="21:24" x14ac:dyDescent="0.2">
      <c r="U2746" s="205"/>
      <c r="V2746" s="205"/>
      <c r="W2746" s="205"/>
      <c r="X2746" s="205"/>
    </row>
    <row r="2747" spans="21:24" x14ac:dyDescent="0.2">
      <c r="U2747" s="205"/>
      <c r="V2747" s="205"/>
      <c r="W2747" s="205"/>
      <c r="X2747" s="205"/>
    </row>
    <row r="2748" spans="21:24" x14ac:dyDescent="0.2">
      <c r="U2748" s="205"/>
      <c r="V2748" s="205"/>
      <c r="W2748" s="205"/>
      <c r="X2748" s="205"/>
    </row>
    <row r="2749" spans="21:24" x14ac:dyDescent="0.2">
      <c r="U2749" s="205"/>
      <c r="V2749" s="205"/>
      <c r="W2749" s="205"/>
      <c r="X2749" s="205"/>
    </row>
    <row r="2750" spans="21:24" x14ac:dyDescent="0.2">
      <c r="U2750" s="205"/>
      <c r="V2750" s="205"/>
      <c r="W2750" s="205"/>
      <c r="X2750" s="205"/>
    </row>
    <row r="2751" spans="21:24" x14ac:dyDescent="0.2">
      <c r="U2751" s="205"/>
      <c r="V2751" s="205"/>
      <c r="W2751" s="205"/>
      <c r="X2751" s="205"/>
    </row>
    <row r="2752" spans="21:24" x14ac:dyDescent="0.2">
      <c r="U2752" s="205"/>
      <c r="V2752" s="205"/>
      <c r="W2752" s="205"/>
      <c r="X2752" s="205"/>
    </row>
    <row r="2753" spans="21:24" x14ac:dyDescent="0.2">
      <c r="U2753" s="205"/>
      <c r="V2753" s="205"/>
      <c r="W2753" s="205"/>
      <c r="X2753" s="205"/>
    </row>
    <row r="2754" spans="21:24" x14ac:dyDescent="0.2">
      <c r="U2754" s="205"/>
      <c r="V2754" s="205"/>
      <c r="W2754" s="205"/>
      <c r="X2754" s="205"/>
    </row>
    <row r="2755" spans="21:24" x14ac:dyDescent="0.2">
      <c r="U2755" s="205"/>
      <c r="V2755" s="205"/>
      <c r="W2755" s="205"/>
      <c r="X2755" s="205"/>
    </row>
    <row r="2756" spans="21:24" x14ac:dyDescent="0.2">
      <c r="U2756" s="205"/>
      <c r="V2756" s="205"/>
      <c r="W2756" s="205"/>
      <c r="X2756" s="205"/>
    </row>
    <row r="2757" spans="21:24" x14ac:dyDescent="0.2">
      <c r="U2757" s="205"/>
      <c r="V2757" s="205"/>
      <c r="W2757" s="205"/>
      <c r="X2757" s="205"/>
    </row>
    <row r="2758" spans="21:24" x14ac:dyDescent="0.2">
      <c r="U2758" s="205"/>
      <c r="V2758" s="205"/>
      <c r="W2758" s="205"/>
      <c r="X2758" s="205"/>
    </row>
    <row r="2759" spans="21:24" x14ac:dyDescent="0.2">
      <c r="U2759" s="205"/>
      <c r="V2759" s="205"/>
      <c r="W2759" s="205"/>
      <c r="X2759" s="205"/>
    </row>
    <row r="2760" spans="21:24" x14ac:dyDescent="0.2">
      <c r="U2760" s="205"/>
      <c r="V2760" s="205"/>
      <c r="W2760" s="205"/>
      <c r="X2760" s="205"/>
    </row>
    <row r="2761" spans="21:24" x14ac:dyDescent="0.2">
      <c r="U2761" s="205"/>
      <c r="V2761" s="205"/>
      <c r="W2761" s="205"/>
      <c r="X2761" s="205"/>
    </row>
    <row r="2762" spans="21:24" x14ac:dyDescent="0.2">
      <c r="U2762" s="205"/>
      <c r="V2762" s="205"/>
      <c r="W2762" s="205"/>
      <c r="X2762" s="205"/>
    </row>
    <row r="2763" spans="21:24" x14ac:dyDescent="0.2">
      <c r="U2763" s="205"/>
      <c r="V2763" s="205"/>
      <c r="W2763" s="205"/>
      <c r="X2763" s="205"/>
    </row>
    <row r="2764" spans="21:24" x14ac:dyDescent="0.2">
      <c r="U2764" s="205"/>
      <c r="V2764" s="205"/>
      <c r="W2764" s="205"/>
      <c r="X2764" s="205"/>
    </row>
    <row r="2765" spans="21:24" x14ac:dyDescent="0.2">
      <c r="U2765" s="205"/>
      <c r="V2765" s="205"/>
      <c r="W2765" s="205"/>
      <c r="X2765" s="205"/>
    </row>
    <row r="2766" spans="21:24" x14ac:dyDescent="0.2">
      <c r="U2766" s="205"/>
      <c r="V2766" s="205"/>
      <c r="W2766" s="205"/>
      <c r="X2766" s="205"/>
    </row>
    <row r="2767" spans="21:24" x14ac:dyDescent="0.2">
      <c r="U2767" s="205"/>
      <c r="V2767" s="205"/>
      <c r="W2767" s="205"/>
      <c r="X2767" s="205"/>
    </row>
    <row r="2768" spans="21:24" x14ac:dyDescent="0.2">
      <c r="U2768" s="205"/>
      <c r="V2768" s="205"/>
      <c r="W2768" s="205"/>
      <c r="X2768" s="205"/>
    </row>
    <row r="2769" spans="21:24" x14ac:dyDescent="0.2">
      <c r="U2769" s="205"/>
      <c r="V2769" s="205"/>
      <c r="W2769" s="205"/>
      <c r="X2769" s="205"/>
    </row>
    <row r="2770" spans="21:24" x14ac:dyDescent="0.2">
      <c r="U2770" s="205"/>
      <c r="V2770" s="205"/>
      <c r="W2770" s="205"/>
      <c r="X2770" s="205"/>
    </row>
    <row r="2771" spans="21:24" x14ac:dyDescent="0.2">
      <c r="U2771" s="205"/>
      <c r="V2771" s="205"/>
      <c r="W2771" s="205"/>
      <c r="X2771" s="205"/>
    </row>
    <row r="2772" spans="21:24" x14ac:dyDescent="0.2">
      <c r="U2772" s="205"/>
      <c r="V2772" s="205"/>
      <c r="W2772" s="205"/>
      <c r="X2772" s="205"/>
    </row>
    <row r="2773" spans="21:24" x14ac:dyDescent="0.2">
      <c r="U2773" s="205"/>
      <c r="V2773" s="205"/>
      <c r="W2773" s="205"/>
      <c r="X2773" s="205"/>
    </row>
    <row r="2774" spans="21:24" x14ac:dyDescent="0.2">
      <c r="U2774" s="205"/>
      <c r="V2774" s="205"/>
      <c r="W2774" s="205"/>
      <c r="X2774" s="205"/>
    </row>
    <row r="2775" spans="21:24" x14ac:dyDescent="0.2">
      <c r="U2775" s="205"/>
      <c r="V2775" s="205"/>
      <c r="W2775" s="205"/>
      <c r="X2775" s="205"/>
    </row>
    <row r="2776" spans="21:24" x14ac:dyDescent="0.2">
      <c r="U2776" s="205"/>
      <c r="V2776" s="205"/>
      <c r="W2776" s="205"/>
      <c r="X2776" s="205"/>
    </row>
    <row r="2777" spans="21:24" x14ac:dyDescent="0.2">
      <c r="U2777" s="205"/>
      <c r="V2777" s="205"/>
      <c r="W2777" s="205"/>
      <c r="X2777" s="205"/>
    </row>
    <row r="2778" spans="21:24" x14ac:dyDescent="0.2">
      <c r="U2778" s="205"/>
      <c r="V2778" s="205"/>
      <c r="W2778" s="205"/>
      <c r="X2778" s="205"/>
    </row>
    <row r="2779" spans="21:24" x14ac:dyDescent="0.2">
      <c r="U2779" s="205"/>
      <c r="V2779" s="205"/>
      <c r="W2779" s="205"/>
      <c r="X2779" s="205"/>
    </row>
    <row r="2780" spans="21:24" x14ac:dyDescent="0.2">
      <c r="U2780" s="205"/>
      <c r="V2780" s="205"/>
      <c r="W2780" s="205"/>
      <c r="X2780" s="205"/>
    </row>
    <row r="2781" spans="21:24" x14ac:dyDescent="0.2">
      <c r="U2781" s="205"/>
      <c r="V2781" s="205"/>
      <c r="W2781" s="205"/>
      <c r="X2781" s="205"/>
    </row>
    <row r="2782" spans="21:24" x14ac:dyDescent="0.2">
      <c r="U2782" s="205"/>
      <c r="V2782" s="205"/>
      <c r="W2782" s="205"/>
      <c r="X2782" s="205"/>
    </row>
    <row r="2783" spans="21:24" x14ac:dyDescent="0.2">
      <c r="U2783" s="205"/>
      <c r="V2783" s="205"/>
      <c r="W2783" s="205"/>
      <c r="X2783" s="205"/>
    </row>
    <row r="2784" spans="21:24" x14ac:dyDescent="0.2">
      <c r="U2784" s="205"/>
      <c r="V2784" s="205"/>
      <c r="W2784" s="205"/>
      <c r="X2784" s="205"/>
    </row>
    <row r="2785" spans="21:24" x14ac:dyDescent="0.2">
      <c r="U2785" s="205"/>
      <c r="V2785" s="205"/>
      <c r="W2785" s="205"/>
      <c r="X2785" s="205"/>
    </row>
    <row r="2786" spans="21:24" x14ac:dyDescent="0.2">
      <c r="U2786" s="205"/>
      <c r="V2786" s="205"/>
      <c r="W2786" s="205"/>
      <c r="X2786" s="205"/>
    </row>
    <row r="2787" spans="21:24" x14ac:dyDescent="0.2">
      <c r="U2787" s="205"/>
      <c r="V2787" s="205"/>
      <c r="W2787" s="205"/>
      <c r="X2787" s="205"/>
    </row>
    <row r="2788" spans="21:24" x14ac:dyDescent="0.2">
      <c r="U2788" s="205"/>
      <c r="V2788" s="205"/>
      <c r="W2788" s="205"/>
      <c r="X2788" s="205"/>
    </row>
    <row r="2789" spans="21:24" x14ac:dyDescent="0.2">
      <c r="U2789" s="205"/>
      <c r="V2789" s="205"/>
      <c r="W2789" s="205"/>
      <c r="X2789" s="205"/>
    </row>
    <row r="2790" spans="21:24" x14ac:dyDescent="0.2">
      <c r="U2790" s="205"/>
      <c r="V2790" s="205"/>
      <c r="W2790" s="205"/>
      <c r="X2790" s="205"/>
    </row>
    <row r="2791" spans="21:24" x14ac:dyDescent="0.2">
      <c r="U2791" s="205"/>
      <c r="V2791" s="205"/>
      <c r="W2791" s="205"/>
      <c r="X2791" s="205"/>
    </row>
    <row r="2792" spans="21:24" x14ac:dyDescent="0.2">
      <c r="U2792" s="205"/>
      <c r="V2792" s="205"/>
      <c r="W2792" s="205"/>
      <c r="X2792" s="205"/>
    </row>
    <row r="2793" spans="21:24" x14ac:dyDescent="0.2">
      <c r="U2793" s="205"/>
      <c r="V2793" s="205"/>
      <c r="W2793" s="205"/>
      <c r="X2793" s="205"/>
    </row>
    <row r="2794" spans="21:24" x14ac:dyDescent="0.2">
      <c r="U2794" s="205"/>
      <c r="V2794" s="205"/>
      <c r="W2794" s="205"/>
      <c r="X2794" s="205"/>
    </row>
    <row r="2795" spans="21:24" x14ac:dyDescent="0.2">
      <c r="U2795" s="205"/>
      <c r="V2795" s="205"/>
      <c r="W2795" s="205"/>
      <c r="X2795" s="205"/>
    </row>
    <row r="2796" spans="21:24" x14ac:dyDescent="0.2">
      <c r="U2796" s="205"/>
      <c r="V2796" s="205"/>
      <c r="W2796" s="205"/>
      <c r="X2796" s="205"/>
    </row>
    <row r="2797" spans="21:24" x14ac:dyDescent="0.2">
      <c r="U2797" s="205"/>
      <c r="V2797" s="205"/>
      <c r="W2797" s="205"/>
      <c r="X2797" s="205"/>
    </row>
    <row r="2798" spans="21:24" x14ac:dyDescent="0.2">
      <c r="U2798" s="205"/>
      <c r="V2798" s="205"/>
      <c r="W2798" s="205"/>
      <c r="X2798" s="205"/>
    </row>
    <row r="2799" spans="21:24" x14ac:dyDescent="0.2">
      <c r="U2799" s="205"/>
      <c r="V2799" s="205"/>
      <c r="W2799" s="205"/>
      <c r="X2799" s="205"/>
    </row>
    <row r="2800" spans="21:24" x14ac:dyDescent="0.2">
      <c r="U2800" s="205"/>
      <c r="V2800" s="205"/>
      <c r="W2800" s="205"/>
      <c r="X2800" s="205"/>
    </row>
    <row r="2801" spans="21:24" x14ac:dyDescent="0.2">
      <c r="U2801" s="205"/>
      <c r="V2801" s="205"/>
      <c r="W2801" s="205"/>
      <c r="X2801" s="205"/>
    </row>
    <row r="2802" spans="21:24" x14ac:dyDescent="0.2">
      <c r="U2802" s="205"/>
      <c r="V2802" s="205"/>
      <c r="W2802" s="205"/>
      <c r="X2802" s="205"/>
    </row>
    <row r="2803" spans="21:24" x14ac:dyDescent="0.2">
      <c r="U2803" s="205"/>
      <c r="V2803" s="205"/>
      <c r="W2803" s="205"/>
      <c r="X2803" s="205"/>
    </row>
    <row r="2804" spans="21:24" x14ac:dyDescent="0.2">
      <c r="U2804" s="205"/>
      <c r="V2804" s="205"/>
      <c r="W2804" s="205"/>
      <c r="X2804" s="205"/>
    </row>
    <row r="2805" spans="21:24" x14ac:dyDescent="0.2">
      <c r="U2805" s="205"/>
      <c r="V2805" s="205"/>
      <c r="W2805" s="205"/>
      <c r="X2805" s="205"/>
    </row>
    <row r="2806" spans="21:24" x14ac:dyDescent="0.2">
      <c r="U2806" s="205"/>
      <c r="V2806" s="205"/>
      <c r="W2806" s="205"/>
      <c r="X2806" s="205"/>
    </row>
    <row r="2807" spans="21:24" x14ac:dyDescent="0.2">
      <c r="U2807" s="205"/>
      <c r="V2807" s="205"/>
      <c r="W2807" s="205"/>
      <c r="X2807" s="205"/>
    </row>
    <row r="2808" spans="21:24" x14ac:dyDescent="0.2">
      <c r="U2808" s="205"/>
      <c r="V2808" s="205"/>
      <c r="W2808" s="205"/>
      <c r="X2808" s="205"/>
    </row>
    <row r="2809" spans="21:24" x14ac:dyDescent="0.2">
      <c r="U2809" s="205"/>
      <c r="V2809" s="205"/>
      <c r="W2809" s="205"/>
      <c r="X2809" s="205"/>
    </row>
    <row r="2810" spans="21:24" x14ac:dyDescent="0.2">
      <c r="U2810" s="205"/>
      <c r="V2810" s="205"/>
      <c r="W2810" s="205"/>
      <c r="X2810" s="205"/>
    </row>
    <row r="2811" spans="21:24" x14ac:dyDescent="0.2">
      <c r="U2811" s="205"/>
      <c r="V2811" s="205"/>
      <c r="W2811" s="205"/>
      <c r="X2811" s="205"/>
    </row>
    <row r="2812" spans="21:24" x14ac:dyDescent="0.2">
      <c r="U2812" s="205"/>
      <c r="V2812" s="205"/>
      <c r="W2812" s="205"/>
      <c r="X2812" s="205"/>
    </row>
    <row r="2813" spans="21:24" x14ac:dyDescent="0.2">
      <c r="U2813" s="205"/>
      <c r="V2813" s="205"/>
      <c r="W2813" s="205"/>
      <c r="X2813" s="205"/>
    </row>
    <row r="2814" spans="21:24" x14ac:dyDescent="0.2">
      <c r="U2814" s="205"/>
      <c r="V2814" s="205"/>
      <c r="W2814" s="205"/>
      <c r="X2814" s="205"/>
    </row>
    <row r="2815" spans="21:24" x14ac:dyDescent="0.2">
      <c r="U2815" s="205"/>
      <c r="V2815" s="205"/>
      <c r="W2815" s="205"/>
      <c r="X2815" s="205"/>
    </row>
    <row r="2816" spans="21:24" x14ac:dyDescent="0.2">
      <c r="U2816" s="205"/>
      <c r="V2816" s="205"/>
      <c r="W2816" s="205"/>
      <c r="X2816" s="205"/>
    </row>
    <row r="2817" spans="21:24" x14ac:dyDescent="0.2">
      <c r="U2817" s="205"/>
      <c r="V2817" s="205"/>
      <c r="W2817" s="205"/>
      <c r="X2817" s="205"/>
    </row>
    <row r="2818" spans="21:24" x14ac:dyDescent="0.2">
      <c r="U2818" s="205"/>
      <c r="V2818" s="205"/>
      <c r="W2818" s="205"/>
      <c r="X2818" s="205"/>
    </row>
    <row r="2819" spans="21:24" x14ac:dyDescent="0.2">
      <c r="U2819" s="205"/>
      <c r="V2819" s="205"/>
      <c r="W2819" s="205"/>
      <c r="X2819" s="205"/>
    </row>
    <row r="2820" spans="21:24" x14ac:dyDescent="0.2">
      <c r="U2820" s="205"/>
      <c r="V2820" s="205"/>
      <c r="W2820" s="205"/>
      <c r="X2820" s="205"/>
    </row>
    <row r="2821" spans="21:24" x14ac:dyDescent="0.2">
      <c r="U2821" s="205"/>
      <c r="V2821" s="205"/>
      <c r="W2821" s="205"/>
      <c r="X2821" s="205"/>
    </row>
    <row r="2822" spans="21:24" x14ac:dyDescent="0.2">
      <c r="U2822" s="205"/>
      <c r="V2822" s="205"/>
      <c r="W2822" s="205"/>
      <c r="X2822" s="205"/>
    </row>
    <row r="2823" spans="21:24" x14ac:dyDescent="0.2">
      <c r="U2823" s="205"/>
      <c r="V2823" s="205"/>
      <c r="W2823" s="205"/>
      <c r="X2823" s="205"/>
    </row>
    <row r="2824" spans="21:24" x14ac:dyDescent="0.2">
      <c r="U2824" s="205"/>
      <c r="V2824" s="205"/>
      <c r="W2824" s="205"/>
      <c r="X2824" s="205"/>
    </row>
    <row r="2825" spans="21:24" x14ac:dyDescent="0.2">
      <c r="U2825" s="205"/>
      <c r="V2825" s="205"/>
      <c r="W2825" s="205"/>
      <c r="X2825" s="205"/>
    </row>
    <row r="2826" spans="21:24" x14ac:dyDescent="0.2">
      <c r="U2826" s="205"/>
      <c r="V2826" s="205"/>
      <c r="W2826" s="205"/>
      <c r="X2826" s="205"/>
    </row>
    <row r="2827" spans="21:24" x14ac:dyDescent="0.2">
      <c r="U2827" s="205"/>
      <c r="V2827" s="205"/>
      <c r="W2827" s="205"/>
      <c r="X2827" s="205"/>
    </row>
    <row r="2828" spans="21:24" x14ac:dyDescent="0.2">
      <c r="U2828" s="205"/>
      <c r="V2828" s="205"/>
      <c r="W2828" s="205"/>
      <c r="X2828" s="205"/>
    </row>
    <row r="2829" spans="21:24" x14ac:dyDescent="0.2">
      <c r="U2829" s="205"/>
      <c r="V2829" s="205"/>
      <c r="W2829" s="205"/>
      <c r="X2829" s="205"/>
    </row>
    <row r="2830" spans="21:24" x14ac:dyDescent="0.2">
      <c r="U2830" s="205"/>
      <c r="V2830" s="205"/>
      <c r="W2830" s="205"/>
      <c r="X2830" s="205"/>
    </row>
    <row r="2831" spans="21:24" x14ac:dyDescent="0.2">
      <c r="U2831" s="205"/>
      <c r="V2831" s="205"/>
      <c r="W2831" s="205"/>
      <c r="X2831" s="205"/>
    </row>
    <row r="2832" spans="21:24" x14ac:dyDescent="0.2">
      <c r="U2832" s="205"/>
      <c r="V2832" s="205"/>
      <c r="W2832" s="205"/>
      <c r="X2832" s="205"/>
    </row>
    <row r="2833" spans="21:24" x14ac:dyDescent="0.2">
      <c r="U2833" s="205"/>
      <c r="V2833" s="205"/>
      <c r="W2833" s="205"/>
      <c r="X2833" s="205"/>
    </row>
    <row r="2834" spans="21:24" x14ac:dyDescent="0.2">
      <c r="U2834" s="205"/>
      <c r="V2834" s="205"/>
      <c r="W2834" s="205"/>
      <c r="X2834" s="205"/>
    </row>
    <row r="2835" spans="21:24" x14ac:dyDescent="0.2">
      <c r="U2835" s="205"/>
      <c r="V2835" s="205"/>
      <c r="W2835" s="205"/>
      <c r="X2835" s="205"/>
    </row>
    <row r="2836" spans="21:24" x14ac:dyDescent="0.2">
      <c r="U2836" s="205"/>
      <c r="V2836" s="205"/>
      <c r="W2836" s="205"/>
      <c r="X2836" s="205"/>
    </row>
    <row r="2837" spans="21:24" x14ac:dyDescent="0.2">
      <c r="U2837" s="205"/>
      <c r="V2837" s="205"/>
      <c r="W2837" s="205"/>
      <c r="X2837" s="205"/>
    </row>
    <row r="2838" spans="21:24" x14ac:dyDescent="0.2">
      <c r="U2838" s="205"/>
      <c r="V2838" s="205"/>
      <c r="W2838" s="205"/>
      <c r="X2838" s="205"/>
    </row>
    <row r="2839" spans="21:24" x14ac:dyDescent="0.2">
      <c r="U2839" s="205"/>
      <c r="V2839" s="205"/>
      <c r="W2839" s="205"/>
      <c r="X2839" s="205"/>
    </row>
    <row r="2840" spans="21:24" x14ac:dyDescent="0.2">
      <c r="U2840" s="205"/>
      <c r="V2840" s="205"/>
      <c r="W2840" s="205"/>
      <c r="X2840" s="205"/>
    </row>
    <row r="2841" spans="21:24" x14ac:dyDescent="0.2">
      <c r="U2841" s="205"/>
      <c r="V2841" s="205"/>
      <c r="W2841" s="205"/>
      <c r="X2841" s="205"/>
    </row>
    <row r="2842" spans="21:24" x14ac:dyDescent="0.2">
      <c r="U2842" s="205"/>
      <c r="V2842" s="205"/>
      <c r="W2842" s="205"/>
      <c r="X2842" s="205"/>
    </row>
    <row r="2843" spans="21:24" x14ac:dyDescent="0.2">
      <c r="U2843" s="205"/>
      <c r="V2843" s="205"/>
      <c r="W2843" s="205"/>
      <c r="X2843" s="205"/>
    </row>
    <row r="2844" spans="21:24" x14ac:dyDescent="0.2">
      <c r="U2844" s="205"/>
      <c r="V2844" s="205"/>
      <c r="W2844" s="205"/>
      <c r="X2844" s="205"/>
    </row>
    <row r="2845" spans="21:24" x14ac:dyDescent="0.2">
      <c r="U2845" s="205"/>
      <c r="V2845" s="205"/>
      <c r="W2845" s="205"/>
      <c r="X2845" s="205"/>
    </row>
    <row r="2846" spans="21:24" x14ac:dyDescent="0.2">
      <c r="U2846" s="205"/>
      <c r="V2846" s="205"/>
      <c r="W2846" s="205"/>
      <c r="X2846" s="205"/>
    </row>
    <row r="2847" spans="21:24" x14ac:dyDescent="0.2">
      <c r="U2847" s="205"/>
      <c r="V2847" s="205"/>
      <c r="W2847" s="205"/>
      <c r="X2847" s="205"/>
    </row>
    <row r="2848" spans="21:24" x14ac:dyDescent="0.2">
      <c r="U2848" s="205"/>
      <c r="V2848" s="205"/>
      <c r="W2848" s="205"/>
      <c r="X2848" s="205"/>
    </row>
    <row r="2849" spans="21:24" x14ac:dyDescent="0.2">
      <c r="U2849" s="205"/>
      <c r="V2849" s="205"/>
      <c r="W2849" s="205"/>
      <c r="X2849" s="205"/>
    </row>
    <row r="2850" spans="21:24" x14ac:dyDescent="0.2">
      <c r="U2850" s="205"/>
      <c r="V2850" s="205"/>
      <c r="W2850" s="205"/>
      <c r="X2850" s="205"/>
    </row>
    <row r="2851" spans="21:24" x14ac:dyDescent="0.2">
      <c r="U2851" s="205"/>
      <c r="V2851" s="205"/>
      <c r="W2851" s="205"/>
      <c r="X2851" s="205"/>
    </row>
    <row r="2852" spans="21:24" x14ac:dyDescent="0.2">
      <c r="U2852" s="205"/>
      <c r="V2852" s="205"/>
      <c r="W2852" s="205"/>
      <c r="X2852" s="205"/>
    </row>
    <row r="2853" spans="21:24" x14ac:dyDescent="0.2">
      <c r="U2853" s="205"/>
      <c r="V2853" s="205"/>
      <c r="W2853" s="205"/>
      <c r="X2853" s="205"/>
    </row>
    <row r="2854" spans="21:24" x14ac:dyDescent="0.2">
      <c r="U2854" s="205"/>
      <c r="V2854" s="205"/>
      <c r="W2854" s="205"/>
      <c r="X2854" s="205"/>
    </row>
    <row r="2855" spans="21:24" x14ac:dyDescent="0.2">
      <c r="U2855" s="205"/>
      <c r="V2855" s="205"/>
      <c r="W2855" s="205"/>
      <c r="X2855" s="205"/>
    </row>
    <row r="2856" spans="21:24" x14ac:dyDescent="0.2">
      <c r="U2856" s="205"/>
      <c r="V2856" s="205"/>
      <c r="W2856" s="205"/>
      <c r="X2856" s="205"/>
    </row>
    <row r="2857" spans="21:24" x14ac:dyDescent="0.2">
      <c r="U2857" s="205"/>
      <c r="V2857" s="205"/>
      <c r="W2857" s="205"/>
      <c r="X2857" s="205"/>
    </row>
    <row r="2858" spans="21:24" x14ac:dyDescent="0.2">
      <c r="U2858" s="205"/>
      <c r="V2858" s="205"/>
      <c r="W2858" s="205"/>
      <c r="X2858" s="205"/>
    </row>
    <row r="2859" spans="21:24" x14ac:dyDescent="0.2">
      <c r="U2859" s="205"/>
      <c r="V2859" s="205"/>
      <c r="W2859" s="205"/>
      <c r="X2859" s="205"/>
    </row>
    <row r="2860" spans="21:24" x14ac:dyDescent="0.2">
      <c r="U2860" s="205"/>
      <c r="V2860" s="205"/>
      <c r="W2860" s="205"/>
      <c r="X2860" s="205"/>
    </row>
    <row r="2861" spans="21:24" x14ac:dyDescent="0.2">
      <c r="U2861" s="205"/>
      <c r="V2861" s="205"/>
      <c r="W2861" s="205"/>
      <c r="X2861" s="205"/>
    </row>
    <row r="2862" spans="21:24" x14ac:dyDescent="0.2">
      <c r="U2862" s="205"/>
      <c r="V2862" s="205"/>
      <c r="W2862" s="205"/>
      <c r="X2862" s="205"/>
    </row>
    <row r="2863" spans="21:24" x14ac:dyDescent="0.2">
      <c r="U2863" s="205"/>
      <c r="V2863" s="205"/>
      <c r="W2863" s="205"/>
      <c r="X2863" s="205"/>
    </row>
    <row r="2864" spans="21:24" x14ac:dyDescent="0.2">
      <c r="U2864" s="205"/>
      <c r="V2864" s="205"/>
      <c r="W2864" s="205"/>
      <c r="X2864" s="205"/>
    </row>
    <row r="2865" spans="21:24" x14ac:dyDescent="0.2">
      <c r="U2865" s="205"/>
      <c r="V2865" s="205"/>
      <c r="W2865" s="205"/>
      <c r="X2865" s="205"/>
    </row>
    <row r="2866" spans="21:24" x14ac:dyDescent="0.2">
      <c r="U2866" s="205"/>
      <c r="V2866" s="205"/>
      <c r="W2866" s="205"/>
      <c r="X2866" s="205"/>
    </row>
    <row r="2867" spans="21:24" x14ac:dyDescent="0.2">
      <c r="U2867" s="205"/>
      <c r="V2867" s="205"/>
      <c r="W2867" s="205"/>
      <c r="X2867" s="205"/>
    </row>
    <row r="2868" spans="21:24" x14ac:dyDescent="0.2">
      <c r="U2868" s="205"/>
      <c r="V2868" s="205"/>
      <c r="W2868" s="205"/>
      <c r="X2868" s="205"/>
    </row>
    <row r="2869" spans="21:24" x14ac:dyDescent="0.2">
      <c r="U2869" s="205"/>
      <c r="V2869" s="205"/>
      <c r="W2869" s="205"/>
      <c r="X2869" s="205"/>
    </row>
    <row r="2870" spans="21:24" x14ac:dyDescent="0.2">
      <c r="U2870" s="205"/>
      <c r="V2870" s="205"/>
      <c r="W2870" s="205"/>
      <c r="X2870" s="205"/>
    </row>
    <row r="2871" spans="21:24" x14ac:dyDescent="0.2">
      <c r="U2871" s="205"/>
      <c r="V2871" s="205"/>
      <c r="W2871" s="205"/>
      <c r="X2871" s="205"/>
    </row>
    <row r="2872" spans="21:24" x14ac:dyDescent="0.2">
      <c r="U2872" s="205"/>
      <c r="V2872" s="205"/>
      <c r="W2872" s="205"/>
      <c r="X2872" s="205"/>
    </row>
    <row r="2873" spans="21:24" x14ac:dyDescent="0.2">
      <c r="U2873" s="205"/>
      <c r="V2873" s="205"/>
      <c r="W2873" s="205"/>
      <c r="X2873" s="205"/>
    </row>
    <row r="2874" spans="21:24" x14ac:dyDescent="0.2">
      <c r="U2874" s="205"/>
      <c r="V2874" s="205"/>
      <c r="W2874" s="205"/>
      <c r="X2874" s="205"/>
    </row>
    <row r="2875" spans="21:24" x14ac:dyDescent="0.2">
      <c r="U2875" s="205"/>
      <c r="V2875" s="205"/>
      <c r="W2875" s="205"/>
      <c r="X2875" s="205"/>
    </row>
    <row r="2876" spans="21:24" x14ac:dyDescent="0.2">
      <c r="U2876" s="205"/>
      <c r="V2876" s="205"/>
      <c r="W2876" s="205"/>
      <c r="X2876" s="205"/>
    </row>
    <row r="2877" spans="21:24" x14ac:dyDescent="0.2">
      <c r="U2877" s="205"/>
      <c r="V2877" s="205"/>
      <c r="W2877" s="205"/>
      <c r="X2877" s="205"/>
    </row>
    <row r="2878" spans="21:24" x14ac:dyDescent="0.2">
      <c r="U2878" s="205"/>
      <c r="V2878" s="205"/>
      <c r="W2878" s="205"/>
      <c r="X2878" s="205"/>
    </row>
    <row r="2879" spans="21:24" x14ac:dyDescent="0.2">
      <c r="U2879" s="205"/>
      <c r="V2879" s="205"/>
      <c r="W2879" s="205"/>
      <c r="X2879" s="205"/>
    </row>
    <row r="2880" spans="21:24" x14ac:dyDescent="0.2">
      <c r="U2880" s="205"/>
      <c r="V2880" s="205"/>
      <c r="W2880" s="205"/>
      <c r="X2880" s="205"/>
    </row>
    <row r="2881" spans="21:24" x14ac:dyDescent="0.2">
      <c r="U2881" s="205"/>
      <c r="V2881" s="205"/>
      <c r="W2881" s="205"/>
      <c r="X2881" s="205"/>
    </row>
    <row r="2882" spans="21:24" x14ac:dyDescent="0.2">
      <c r="U2882" s="205"/>
      <c r="V2882" s="205"/>
      <c r="W2882" s="205"/>
      <c r="X2882" s="205"/>
    </row>
    <row r="2883" spans="21:24" x14ac:dyDescent="0.2">
      <c r="U2883" s="205"/>
      <c r="V2883" s="205"/>
      <c r="W2883" s="205"/>
      <c r="X2883" s="205"/>
    </row>
    <row r="2884" spans="21:24" x14ac:dyDescent="0.2">
      <c r="U2884" s="205"/>
      <c r="V2884" s="205"/>
      <c r="W2884" s="205"/>
      <c r="X2884" s="205"/>
    </row>
    <row r="2885" spans="21:24" x14ac:dyDescent="0.2">
      <c r="U2885" s="205"/>
      <c r="V2885" s="205"/>
      <c r="W2885" s="205"/>
      <c r="X2885" s="205"/>
    </row>
    <row r="2886" spans="21:24" x14ac:dyDescent="0.2">
      <c r="U2886" s="205"/>
      <c r="V2886" s="205"/>
      <c r="W2886" s="205"/>
      <c r="X2886" s="205"/>
    </row>
    <row r="2887" spans="21:24" x14ac:dyDescent="0.2">
      <c r="U2887" s="205"/>
      <c r="V2887" s="205"/>
      <c r="W2887" s="205"/>
      <c r="X2887" s="205"/>
    </row>
    <row r="2888" spans="21:24" x14ac:dyDescent="0.2">
      <c r="U2888" s="205"/>
      <c r="V2888" s="205"/>
      <c r="W2888" s="205"/>
      <c r="X2888" s="205"/>
    </row>
    <row r="2889" spans="21:24" x14ac:dyDescent="0.2">
      <c r="U2889" s="205"/>
      <c r="V2889" s="205"/>
      <c r="W2889" s="205"/>
      <c r="X2889" s="205"/>
    </row>
    <row r="2890" spans="21:24" x14ac:dyDescent="0.2">
      <c r="U2890" s="205"/>
      <c r="V2890" s="205"/>
      <c r="W2890" s="205"/>
      <c r="X2890" s="205"/>
    </row>
    <row r="2891" spans="21:24" x14ac:dyDescent="0.2">
      <c r="U2891" s="205"/>
      <c r="V2891" s="205"/>
      <c r="W2891" s="205"/>
      <c r="X2891" s="205"/>
    </row>
    <row r="2892" spans="21:24" x14ac:dyDescent="0.2">
      <c r="U2892" s="205"/>
      <c r="V2892" s="205"/>
      <c r="W2892" s="205"/>
      <c r="X2892" s="205"/>
    </row>
    <row r="2893" spans="21:24" x14ac:dyDescent="0.2">
      <c r="U2893" s="205"/>
      <c r="V2893" s="205"/>
      <c r="W2893" s="205"/>
      <c r="X2893" s="205"/>
    </row>
    <row r="2894" spans="21:24" x14ac:dyDescent="0.2">
      <c r="U2894" s="205"/>
      <c r="V2894" s="205"/>
      <c r="W2894" s="205"/>
      <c r="X2894" s="205"/>
    </row>
    <row r="2895" spans="21:24" x14ac:dyDescent="0.2">
      <c r="U2895" s="205"/>
      <c r="V2895" s="205"/>
      <c r="W2895" s="205"/>
      <c r="X2895" s="205"/>
    </row>
    <row r="2896" spans="21:24" x14ac:dyDescent="0.2">
      <c r="U2896" s="205"/>
      <c r="V2896" s="205"/>
      <c r="W2896" s="205"/>
      <c r="X2896" s="205"/>
    </row>
    <row r="2897" spans="21:24" x14ac:dyDescent="0.2">
      <c r="U2897" s="205"/>
      <c r="V2897" s="205"/>
      <c r="W2897" s="205"/>
      <c r="X2897" s="205"/>
    </row>
    <row r="2898" spans="21:24" x14ac:dyDescent="0.2">
      <c r="U2898" s="205"/>
      <c r="V2898" s="205"/>
      <c r="W2898" s="205"/>
      <c r="X2898" s="205"/>
    </row>
    <row r="2899" spans="21:24" x14ac:dyDescent="0.2">
      <c r="U2899" s="205"/>
      <c r="V2899" s="205"/>
      <c r="W2899" s="205"/>
      <c r="X2899" s="205"/>
    </row>
    <row r="2900" spans="21:24" x14ac:dyDescent="0.2">
      <c r="U2900" s="205"/>
      <c r="V2900" s="205"/>
      <c r="W2900" s="205"/>
      <c r="X2900" s="205"/>
    </row>
    <row r="2901" spans="21:24" x14ac:dyDescent="0.2">
      <c r="U2901" s="205"/>
      <c r="V2901" s="205"/>
      <c r="W2901" s="205"/>
      <c r="X2901" s="205"/>
    </row>
    <row r="2902" spans="21:24" x14ac:dyDescent="0.2">
      <c r="U2902" s="205"/>
      <c r="V2902" s="205"/>
      <c r="W2902" s="205"/>
      <c r="X2902" s="205"/>
    </row>
    <row r="2903" spans="21:24" x14ac:dyDescent="0.2">
      <c r="U2903" s="205"/>
      <c r="V2903" s="205"/>
      <c r="W2903" s="205"/>
      <c r="X2903" s="205"/>
    </row>
    <row r="2904" spans="21:24" x14ac:dyDescent="0.2">
      <c r="U2904" s="205"/>
      <c r="V2904" s="205"/>
      <c r="W2904" s="205"/>
      <c r="X2904" s="205"/>
    </row>
    <row r="2905" spans="21:24" x14ac:dyDescent="0.2">
      <c r="U2905" s="205"/>
      <c r="V2905" s="205"/>
      <c r="W2905" s="205"/>
      <c r="X2905" s="205"/>
    </row>
    <row r="2906" spans="21:24" x14ac:dyDescent="0.2">
      <c r="U2906" s="205"/>
      <c r="V2906" s="205"/>
      <c r="W2906" s="205"/>
      <c r="X2906" s="205"/>
    </row>
    <row r="2907" spans="21:24" x14ac:dyDescent="0.2">
      <c r="U2907" s="205"/>
      <c r="V2907" s="205"/>
      <c r="W2907" s="205"/>
      <c r="X2907" s="205"/>
    </row>
    <row r="2908" spans="21:24" x14ac:dyDescent="0.2">
      <c r="U2908" s="205"/>
      <c r="V2908" s="205"/>
      <c r="W2908" s="205"/>
      <c r="X2908" s="205"/>
    </row>
    <row r="2909" spans="21:24" x14ac:dyDescent="0.2">
      <c r="U2909" s="205"/>
      <c r="V2909" s="205"/>
      <c r="W2909" s="205"/>
      <c r="X2909" s="205"/>
    </row>
    <row r="2910" spans="21:24" x14ac:dyDescent="0.2">
      <c r="U2910" s="205"/>
      <c r="V2910" s="205"/>
      <c r="W2910" s="205"/>
      <c r="X2910" s="205"/>
    </row>
    <row r="2911" spans="21:24" x14ac:dyDescent="0.2">
      <c r="U2911" s="205"/>
      <c r="V2911" s="205"/>
      <c r="W2911" s="205"/>
      <c r="X2911" s="205"/>
    </row>
    <row r="2912" spans="21:24" x14ac:dyDescent="0.2">
      <c r="U2912" s="205"/>
      <c r="V2912" s="205"/>
      <c r="W2912" s="205"/>
      <c r="X2912" s="205"/>
    </row>
    <row r="2913" spans="21:24" x14ac:dyDescent="0.2">
      <c r="U2913" s="205"/>
      <c r="V2913" s="205"/>
      <c r="W2913" s="205"/>
      <c r="X2913" s="205"/>
    </row>
    <row r="2914" spans="21:24" x14ac:dyDescent="0.2">
      <c r="U2914" s="205"/>
      <c r="V2914" s="205"/>
      <c r="W2914" s="205"/>
      <c r="X2914" s="205"/>
    </row>
    <row r="2915" spans="21:24" x14ac:dyDescent="0.2">
      <c r="U2915" s="205"/>
      <c r="V2915" s="205"/>
      <c r="W2915" s="205"/>
      <c r="X2915" s="205"/>
    </row>
    <row r="2916" spans="21:24" x14ac:dyDescent="0.2">
      <c r="U2916" s="205"/>
      <c r="V2916" s="205"/>
      <c r="W2916" s="205"/>
      <c r="X2916" s="205"/>
    </row>
    <row r="2917" spans="21:24" x14ac:dyDescent="0.2">
      <c r="U2917" s="205"/>
      <c r="V2917" s="205"/>
      <c r="W2917" s="205"/>
      <c r="X2917" s="205"/>
    </row>
    <row r="2918" spans="21:24" x14ac:dyDescent="0.2">
      <c r="U2918" s="205"/>
      <c r="V2918" s="205"/>
      <c r="W2918" s="205"/>
      <c r="X2918" s="205"/>
    </row>
    <row r="2919" spans="21:24" x14ac:dyDescent="0.2">
      <c r="U2919" s="205"/>
      <c r="V2919" s="205"/>
      <c r="W2919" s="205"/>
      <c r="X2919" s="205"/>
    </row>
    <row r="2920" spans="21:24" x14ac:dyDescent="0.2">
      <c r="U2920" s="205"/>
      <c r="V2920" s="205"/>
      <c r="W2920" s="205"/>
      <c r="X2920" s="205"/>
    </row>
    <row r="2921" spans="21:24" x14ac:dyDescent="0.2">
      <c r="U2921" s="205"/>
      <c r="V2921" s="205"/>
      <c r="W2921" s="205"/>
      <c r="X2921" s="205"/>
    </row>
    <row r="2922" spans="21:24" x14ac:dyDescent="0.2">
      <c r="U2922" s="205"/>
      <c r="V2922" s="205"/>
      <c r="W2922" s="205"/>
      <c r="X2922" s="205"/>
    </row>
    <row r="2923" spans="21:24" x14ac:dyDescent="0.2">
      <c r="U2923" s="205"/>
      <c r="V2923" s="205"/>
      <c r="W2923" s="205"/>
      <c r="X2923" s="205"/>
    </row>
    <row r="2924" spans="21:24" x14ac:dyDescent="0.2">
      <c r="U2924" s="205"/>
      <c r="V2924" s="205"/>
      <c r="W2924" s="205"/>
      <c r="X2924" s="205"/>
    </row>
    <row r="2925" spans="21:24" x14ac:dyDescent="0.2">
      <c r="U2925" s="205"/>
      <c r="V2925" s="205"/>
      <c r="W2925" s="205"/>
      <c r="X2925" s="205"/>
    </row>
    <row r="2926" spans="21:24" x14ac:dyDescent="0.2">
      <c r="U2926" s="205"/>
      <c r="V2926" s="205"/>
      <c r="W2926" s="205"/>
      <c r="X2926" s="205"/>
    </row>
    <row r="2927" spans="21:24" x14ac:dyDescent="0.2">
      <c r="U2927" s="205"/>
      <c r="V2927" s="205"/>
      <c r="W2927" s="205"/>
      <c r="X2927" s="205"/>
    </row>
    <row r="2928" spans="21:24" x14ac:dyDescent="0.2">
      <c r="U2928" s="205"/>
      <c r="V2928" s="205"/>
      <c r="W2928" s="205"/>
      <c r="X2928" s="205"/>
    </row>
    <row r="2929" spans="21:24" x14ac:dyDescent="0.2">
      <c r="U2929" s="205"/>
      <c r="V2929" s="205"/>
      <c r="W2929" s="205"/>
      <c r="X2929" s="205"/>
    </row>
    <row r="2930" spans="21:24" x14ac:dyDescent="0.2">
      <c r="U2930" s="205"/>
      <c r="V2930" s="205"/>
      <c r="W2930" s="205"/>
      <c r="X2930" s="205"/>
    </row>
    <row r="2931" spans="21:24" x14ac:dyDescent="0.2">
      <c r="U2931" s="205"/>
      <c r="V2931" s="205"/>
      <c r="W2931" s="205"/>
      <c r="X2931" s="205"/>
    </row>
    <row r="2932" spans="21:24" x14ac:dyDescent="0.2">
      <c r="U2932" s="205"/>
      <c r="V2932" s="205"/>
      <c r="W2932" s="205"/>
      <c r="X2932" s="205"/>
    </row>
    <row r="2933" spans="21:24" x14ac:dyDescent="0.2">
      <c r="U2933" s="205"/>
      <c r="V2933" s="205"/>
      <c r="W2933" s="205"/>
      <c r="X2933" s="205"/>
    </row>
    <row r="2934" spans="21:24" x14ac:dyDescent="0.2">
      <c r="U2934" s="205"/>
      <c r="V2934" s="205"/>
      <c r="W2934" s="205"/>
      <c r="X2934" s="205"/>
    </row>
    <row r="2935" spans="21:24" x14ac:dyDescent="0.2">
      <c r="U2935" s="205"/>
      <c r="V2935" s="205"/>
      <c r="W2935" s="205"/>
      <c r="X2935" s="205"/>
    </row>
    <row r="2936" spans="21:24" x14ac:dyDescent="0.2">
      <c r="U2936" s="205"/>
      <c r="V2936" s="205"/>
      <c r="W2936" s="205"/>
      <c r="X2936" s="205"/>
    </row>
    <row r="2937" spans="21:24" x14ac:dyDescent="0.2">
      <c r="U2937" s="205"/>
      <c r="V2937" s="205"/>
      <c r="W2937" s="205"/>
      <c r="X2937" s="205"/>
    </row>
    <row r="2938" spans="21:24" x14ac:dyDescent="0.2">
      <c r="U2938" s="205"/>
      <c r="V2938" s="205"/>
      <c r="W2938" s="205"/>
      <c r="X2938" s="205"/>
    </row>
    <row r="2939" spans="21:24" x14ac:dyDescent="0.2">
      <c r="U2939" s="205"/>
      <c r="V2939" s="205"/>
      <c r="W2939" s="205"/>
      <c r="X2939" s="205"/>
    </row>
    <row r="2940" spans="21:24" x14ac:dyDescent="0.2">
      <c r="U2940" s="205"/>
      <c r="V2940" s="205"/>
      <c r="W2940" s="205"/>
      <c r="X2940" s="205"/>
    </row>
    <row r="2941" spans="21:24" x14ac:dyDescent="0.2">
      <c r="U2941" s="205"/>
      <c r="V2941" s="205"/>
      <c r="W2941" s="205"/>
      <c r="X2941" s="205"/>
    </row>
    <row r="2942" spans="21:24" x14ac:dyDescent="0.2">
      <c r="U2942" s="205"/>
      <c r="V2942" s="205"/>
      <c r="W2942" s="205"/>
      <c r="X2942" s="205"/>
    </row>
    <row r="2943" spans="21:24" x14ac:dyDescent="0.2">
      <c r="U2943" s="205"/>
      <c r="V2943" s="205"/>
      <c r="W2943" s="205"/>
      <c r="X2943" s="205"/>
    </row>
    <row r="2944" spans="21:24" x14ac:dyDescent="0.2">
      <c r="U2944" s="205"/>
      <c r="V2944" s="205"/>
      <c r="W2944" s="205"/>
      <c r="X2944" s="205"/>
    </row>
    <row r="2945" spans="21:24" x14ac:dyDescent="0.2">
      <c r="U2945" s="205"/>
      <c r="V2945" s="205"/>
      <c r="W2945" s="205"/>
      <c r="X2945" s="205"/>
    </row>
    <row r="2946" spans="21:24" x14ac:dyDescent="0.2">
      <c r="U2946" s="205"/>
      <c r="V2946" s="205"/>
      <c r="W2946" s="205"/>
      <c r="X2946" s="205"/>
    </row>
    <row r="2947" spans="21:24" x14ac:dyDescent="0.2">
      <c r="U2947" s="205"/>
      <c r="V2947" s="205"/>
      <c r="W2947" s="205"/>
      <c r="X2947" s="205"/>
    </row>
    <row r="2948" spans="21:24" x14ac:dyDescent="0.2">
      <c r="U2948" s="205"/>
      <c r="V2948" s="205"/>
      <c r="W2948" s="205"/>
      <c r="X2948" s="205"/>
    </row>
    <row r="2949" spans="21:24" x14ac:dyDescent="0.2">
      <c r="U2949" s="205"/>
      <c r="V2949" s="205"/>
      <c r="W2949" s="205"/>
      <c r="X2949" s="205"/>
    </row>
    <row r="2950" spans="21:24" x14ac:dyDescent="0.2">
      <c r="U2950" s="205"/>
      <c r="V2950" s="205"/>
      <c r="W2950" s="205"/>
      <c r="X2950" s="205"/>
    </row>
    <row r="2951" spans="21:24" x14ac:dyDescent="0.2">
      <c r="U2951" s="205"/>
      <c r="V2951" s="205"/>
      <c r="W2951" s="205"/>
      <c r="X2951" s="205"/>
    </row>
    <row r="2952" spans="21:24" x14ac:dyDescent="0.2">
      <c r="U2952" s="205"/>
      <c r="V2952" s="205"/>
      <c r="W2952" s="205"/>
      <c r="X2952" s="205"/>
    </row>
    <row r="2953" spans="21:24" x14ac:dyDescent="0.2">
      <c r="U2953" s="205"/>
      <c r="V2953" s="205"/>
      <c r="W2953" s="205"/>
      <c r="X2953" s="205"/>
    </row>
    <row r="2954" spans="21:24" x14ac:dyDescent="0.2">
      <c r="U2954" s="205"/>
      <c r="V2954" s="205"/>
      <c r="W2954" s="205"/>
      <c r="X2954" s="205"/>
    </row>
    <row r="2955" spans="21:24" x14ac:dyDescent="0.2">
      <c r="U2955" s="205"/>
      <c r="V2955" s="205"/>
      <c r="W2955" s="205"/>
      <c r="X2955" s="205"/>
    </row>
    <row r="2956" spans="21:24" x14ac:dyDescent="0.2">
      <c r="U2956" s="205"/>
      <c r="V2956" s="205"/>
      <c r="W2956" s="205"/>
      <c r="X2956" s="205"/>
    </row>
    <row r="2957" spans="21:24" x14ac:dyDescent="0.2">
      <c r="U2957" s="205"/>
      <c r="V2957" s="205"/>
      <c r="W2957" s="205"/>
      <c r="X2957" s="205"/>
    </row>
    <row r="2958" spans="21:24" x14ac:dyDescent="0.2">
      <c r="U2958" s="205"/>
      <c r="V2958" s="205"/>
      <c r="W2958" s="205"/>
      <c r="X2958" s="205"/>
    </row>
    <row r="2959" spans="21:24" x14ac:dyDescent="0.2">
      <c r="U2959" s="205"/>
      <c r="V2959" s="205"/>
      <c r="W2959" s="205"/>
      <c r="X2959" s="205"/>
    </row>
    <row r="2960" spans="21:24" x14ac:dyDescent="0.2">
      <c r="U2960" s="205"/>
      <c r="V2960" s="205"/>
      <c r="W2960" s="205"/>
      <c r="X2960" s="205"/>
    </row>
    <row r="2961" spans="21:24" x14ac:dyDescent="0.2">
      <c r="U2961" s="205"/>
      <c r="V2961" s="205"/>
      <c r="W2961" s="205"/>
      <c r="X2961" s="205"/>
    </row>
    <row r="2962" spans="21:24" x14ac:dyDescent="0.2">
      <c r="U2962" s="205"/>
      <c r="V2962" s="205"/>
      <c r="W2962" s="205"/>
      <c r="X2962" s="205"/>
    </row>
    <row r="2963" spans="21:24" x14ac:dyDescent="0.2">
      <c r="U2963" s="205"/>
      <c r="V2963" s="205"/>
      <c r="W2963" s="205"/>
      <c r="X2963" s="205"/>
    </row>
    <row r="2964" spans="21:24" x14ac:dyDescent="0.2">
      <c r="U2964" s="205"/>
      <c r="V2964" s="205"/>
      <c r="W2964" s="205"/>
      <c r="X2964" s="205"/>
    </row>
    <row r="2965" spans="21:24" x14ac:dyDescent="0.2">
      <c r="U2965" s="205"/>
      <c r="V2965" s="205"/>
      <c r="W2965" s="205"/>
      <c r="X2965" s="205"/>
    </row>
    <row r="2966" spans="21:24" x14ac:dyDescent="0.2">
      <c r="U2966" s="205"/>
      <c r="V2966" s="205"/>
      <c r="W2966" s="205"/>
      <c r="X2966" s="205"/>
    </row>
    <row r="2967" spans="21:24" x14ac:dyDescent="0.2">
      <c r="U2967" s="205"/>
      <c r="V2967" s="205"/>
      <c r="W2967" s="205"/>
      <c r="X2967" s="205"/>
    </row>
    <row r="2968" spans="21:24" x14ac:dyDescent="0.2">
      <c r="U2968" s="205"/>
      <c r="V2968" s="205"/>
      <c r="W2968" s="205"/>
      <c r="X2968" s="205"/>
    </row>
    <row r="2969" spans="21:24" x14ac:dyDescent="0.2">
      <c r="U2969" s="205"/>
      <c r="V2969" s="205"/>
      <c r="W2969" s="205"/>
      <c r="X2969" s="205"/>
    </row>
    <row r="2970" spans="21:24" x14ac:dyDescent="0.2">
      <c r="U2970" s="205"/>
      <c r="V2970" s="205"/>
      <c r="W2970" s="205"/>
      <c r="X2970" s="205"/>
    </row>
    <row r="2971" spans="21:24" x14ac:dyDescent="0.2">
      <c r="U2971" s="205"/>
      <c r="V2971" s="205"/>
      <c r="W2971" s="205"/>
      <c r="X2971" s="205"/>
    </row>
    <row r="2972" spans="21:24" x14ac:dyDescent="0.2">
      <c r="U2972" s="205"/>
      <c r="V2972" s="205"/>
      <c r="W2972" s="205"/>
      <c r="X2972" s="205"/>
    </row>
    <row r="2973" spans="21:24" x14ac:dyDescent="0.2">
      <c r="U2973" s="205"/>
      <c r="V2973" s="205"/>
      <c r="W2973" s="205"/>
      <c r="X2973" s="205"/>
    </row>
    <row r="2974" spans="21:24" x14ac:dyDescent="0.2">
      <c r="U2974" s="205"/>
      <c r="V2974" s="205"/>
      <c r="W2974" s="205"/>
      <c r="X2974" s="205"/>
    </row>
    <row r="2975" spans="21:24" x14ac:dyDescent="0.2">
      <c r="U2975" s="205"/>
      <c r="V2975" s="205"/>
      <c r="W2975" s="205"/>
      <c r="X2975" s="205"/>
    </row>
    <row r="2976" spans="21:24" x14ac:dyDescent="0.2">
      <c r="U2976" s="205"/>
      <c r="V2976" s="205"/>
      <c r="W2976" s="205"/>
      <c r="X2976" s="205"/>
    </row>
    <row r="2977" spans="21:24" x14ac:dyDescent="0.2">
      <c r="U2977" s="205"/>
      <c r="V2977" s="205"/>
      <c r="W2977" s="205"/>
      <c r="X2977" s="205"/>
    </row>
    <row r="2978" spans="21:24" x14ac:dyDescent="0.2">
      <c r="U2978" s="205"/>
      <c r="V2978" s="205"/>
      <c r="W2978" s="205"/>
      <c r="X2978" s="205"/>
    </row>
    <row r="2979" spans="21:24" x14ac:dyDescent="0.2">
      <c r="U2979" s="205"/>
      <c r="V2979" s="205"/>
      <c r="W2979" s="205"/>
      <c r="X2979" s="205"/>
    </row>
    <row r="2980" spans="21:24" x14ac:dyDescent="0.2">
      <c r="U2980" s="205"/>
      <c r="V2980" s="205"/>
      <c r="W2980" s="205"/>
      <c r="X2980" s="205"/>
    </row>
    <row r="2981" spans="21:24" x14ac:dyDescent="0.2">
      <c r="U2981" s="205"/>
      <c r="V2981" s="205"/>
      <c r="W2981" s="205"/>
      <c r="X2981" s="205"/>
    </row>
    <row r="2982" spans="21:24" x14ac:dyDescent="0.2">
      <c r="U2982" s="205"/>
      <c r="V2982" s="205"/>
      <c r="W2982" s="205"/>
      <c r="X2982" s="205"/>
    </row>
    <row r="2983" spans="21:24" x14ac:dyDescent="0.2">
      <c r="U2983" s="205"/>
      <c r="V2983" s="205"/>
      <c r="W2983" s="205"/>
      <c r="X2983" s="205"/>
    </row>
    <row r="2984" spans="21:24" x14ac:dyDescent="0.2">
      <c r="U2984" s="205"/>
      <c r="V2984" s="205"/>
      <c r="W2984" s="205"/>
      <c r="X2984" s="205"/>
    </row>
    <row r="2985" spans="21:24" x14ac:dyDescent="0.2">
      <c r="U2985" s="205"/>
      <c r="V2985" s="205"/>
      <c r="W2985" s="205"/>
      <c r="X2985" s="205"/>
    </row>
    <row r="2986" spans="21:24" x14ac:dyDescent="0.2">
      <c r="U2986" s="205"/>
      <c r="V2986" s="205"/>
      <c r="W2986" s="205"/>
      <c r="X2986" s="205"/>
    </row>
    <row r="2987" spans="21:24" x14ac:dyDescent="0.2">
      <c r="U2987" s="205"/>
      <c r="V2987" s="205"/>
      <c r="W2987" s="205"/>
      <c r="X2987" s="205"/>
    </row>
    <row r="2988" spans="21:24" x14ac:dyDescent="0.2">
      <c r="U2988" s="205"/>
      <c r="V2988" s="205"/>
      <c r="W2988" s="205"/>
      <c r="X2988" s="205"/>
    </row>
    <row r="2989" spans="21:24" x14ac:dyDescent="0.2">
      <c r="U2989" s="205"/>
      <c r="V2989" s="205"/>
      <c r="W2989" s="205"/>
      <c r="X2989" s="205"/>
    </row>
    <row r="2990" spans="21:24" x14ac:dyDescent="0.2">
      <c r="U2990" s="205"/>
      <c r="V2990" s="205"/>
      <c r="W2990" s="205"/>
      <c r="X2990" s="205"/>
    </row>
    <row r="2991" spans="21:24" x14ac:dyDescent="0.2">
      <c r="U2991" s="205"/>
      <c r="V2991" s="205"/>
      <c r="W2991" s="205"/>
      <c r="X2991" s="205"/>
    </row>
    <row r="2992" spans="21:24" x14ac:dyDescent="0.2">
      <c r="U2992" s="205"/>
      <c r="V2992" s="205"/>
      <c r="W2992" s="205"/>
      <c r="X2992" s="205"/>
    </row>
    <row r="2993" spans="21:24" x14ac:dyDescent="0.2">
      <c r="U2993" s="205"/>
      <c r="V2993" s="205"/>
      <c r="W2993" s="205"/>
      <c r="X2993" s="205"/>
    </row>
    <row r="2994" spans="21:24" x14ac:dyDescent="0.2">
      <c r="U2994" s="205"/>
      <c r="V2994" s="205"/>
      <c r="W2994" s="205"/>
      <c r="X2994" s="205"/>
    </row>
    <row r="2995" spans="21:24" x14ac:dyDescent="0.2">
      <c r="U2995" s="205"/>
      <c r="V2995" s="205"/>
      <c r="W2995" s="205"/>
      <c r="X2995" s="205"/>
    </row>
    <row r="2996" spans="21:24" x14ac:dyDescent="0.2">
      <c r="U2996" s="205"/>
      <c r="V2996" s="205"/>
      <c r="W2996" s="205"/>
      <c r="X2996" s="205"/>
    </row>
    <row r="2997" spans="21:24" x14ac:dyDescent="0.2">
      <c r="U2997" s="205"/>
      <c r="V2997" s="205"/>
      <c r="W2997" s="205"/>
      <c r="X2997" s="205"/>
    </row>
    <row r="2998" spans="21:24" x14ac:dyDescent="0.2">
      <c r="U2998" s="205"/>
      <c r="V2998" s="205"/>
      <c r="W2998" s="205"/>
      <c r="X2998" s="205"/>
    </row>
    <row r="2999" spans="21:24" x14ac:dyDescent="0.2">
      <c r="U2999" s="205"/>
      <c r="V2999" s="205"/>
      <c r="W2999" s="205"/>
      <c r="X2999" s="205"/>
    </row>
    <row r="3000" spans="21:24" x14ac:dyDescent="0.2">
      <c r="U3000" s="205"/>
      <c r="V3000" s="205"/>
      <c r="W3000" s="205"/>
      <c r="X3000" s="205"/>
    </row>
    <row r="3001" spans="21:24" x14ac:dyDescent="0.2">
      <c r="U3001" s="205"/>
      <c r="V3001" s="205"/>
      <c r="W3001" s="205"/>
      <c r="X3001" s="205"/>
    </row>
    <row r="3002" spans="21:24" x14ac:dyDescent="0.2">
      <c r="U3002" s="205"/>
      <c r="V3002" s="205"/>
      <c r="W3002" s="205"/>
      <c r="X3002" s="205"/>
    </row>
    <row r="3003" spans="21:24" x14ac:dyDescent="0.2">
      <c r="U3003" s="205"/>
      <c r="V3003" s="205"/>
      <c r="W3003" s="205"/>
      <c r="X3003" s="205"/>
    </row>
    <row r="3004" spans="21:24" x14ac:dyDescent="0.2">
      <c r="U3004" s="205"/>
      <c r="V3004" s="205"/>
      <c r="W3004" s="205"/>
      <c r="X3004" s="205"/>
    </row>
    <row r="3005" spans="21:24" x14ac:dyDescent="0.2">
      <c r="U3005" s="205"/>
      <c r="V3005" s="205"/>
      <c r="W3005" s="205"/>
      <c r="X3005" s="205"/>
    </row>
    <row r="3006" spans="21:24" x14ac:dyDescent="0.2">
      <c r="U3006" s="205"/>
      <c r="V3006" s="205"/>
      <c r="W3006" s="205"/>
      <c r="X3006" s="205"/>
    </row>
    <row r="3007" spans="21:24" x14ac:dyDescent="0.2">
      <c r="U3007" s="205"/>
      <c r="V3007" s="205"/>
      <c r="W3007" s="205"/>
      <c r="X3007" s="205"/>
    </row>
    <row r="3008" spans="21:24" x14ac:dyDescent="0.2">
      <c r="U3008" s="205"/>
      <c r="V3008" s="205"/>
      <c r="W3008" s="205"/>
      <c r="X3008" s="205"/>
    </row>
    <row r="3009" spans="21:24" x14ac:dyDescent="0.2">
      <c r="U3009" s="205"/>
      <c r="V3009" s="205"/>
      <c r="W3009" s="205"/>
      <c r="X3009" s="205"/>
    </row>
    <row r="3010" spans="21:24" x14ac:dyDescent="0.2">
      <c r="U3010" s="205"/>
      <c r="V3010" s="205"/>
      <c r="W3010" s="205"/>
      <c r="X3010" s="205"/>
    </row>
    <row r="3011" spans="21:24" x14ac:dyDescent="0.2">
      <c r="U3011" s="205"/>
      <c r="V3011" s="205"/>
      <c r="W3011" s="205"/>
      <c r="X3011" s="205"/>
    </row>
    <row r="3012" spans="21:24" x14ac:dyDescent="0.2">
      <c r="U3012" s="205"/>
      <c r="V3012" s="205"/>
      <c r="W3012" s="205"/>
      <c r="X3012" s="205"/>
    </row>
    <row r="3013" spans="21:24" x14ac:dyDescent="0.2">
      <c r="U3013" s="205"/>
      <c r="V3013" s="205"/>
      <c r="W3013" s="205"/>
      <c r="X3013" s="205"/>
    </row>
    <row r="3014" spans="21:24" x14ac:dyDescent="0.2">
      <c r="U3014" s="205"/>
      <c r="V3014" s="205"/>
      <c r="W3014" s="205"/>
      <c r="X3014" s="205"/>
    </row>
    <row r="3015" spans="21:24" x14ac:dyDescent="0.2">
      <c r="U3015" s="205"/>
      <c r="V3015" s="205"/>
      <c r="W3015" s="205"/>
      <c r="X3015" s="205"/>
    </row>
    <row r="3016" spans="21:24" x14ac:dyDescent="0.2">
      <c r="U3016" s="205"/>
      <c r="V3016" s="205"/>
      <c r="W3016" s="205"/>
      <c r="X3016" s="205"/>
    </row>
    <row r="3017" spans="21:24" x14ac:dyDescent="0.2">
      <c r="U3017" s="205"/>
      <c r="V3017" s="205"/>
      <c r="W3017" s="205"/>
      <c r="X3017" s="205"/>
    </row>
    <row r="3018" spans="21:24" x14ac:dyDescent="0.2">
      <c r="U3018" s="205"/>
      <c r="V3018" s="205"/>
      <c r="W3018" s="205"/>
      <c r="X3018" s="205"/>
    </row>
    <row r="3019" spans="21:24" x14ac:dyDescent="0.2">
      <c r="U3019" s="205"/>
      <c r="V3019" s="205"/>
      <c r="W3019" s="205"/>
      <c r="X3019" s="205"/>
    </row>
    <row r="3020" spans="21:24" x14ac:dyDescent="0.2">
      <c r="U3020" s="205"/>
      <c r="V3020" s="205"/>
      <c r="W3020" s="205"/>
      <c r="X3020" s="205"/>
    </row>
    <row r="3021" spans="21:24" x14ac:dyDescent="0.2">
      <c r="U3021" s="205"/>
      <c r="V3021" s="205"/>
      <c r="W3021" s="205"/>
      <c r="X3021" s="205"/>
    </row>
    <row r="3022" spans="21:24" x14ac:dyDescent="0.2">
      <c r="U3022" s="205"/>
      <c r="V3022" s="205"/>
      <c r="W3022" s="205"/>
      <c r="X3022" s="205"/>
    </row>
    <row r="3023" spans="21:24" x14ac:dyDescent="0.2">
      <c r="U3023" s="205"/>
      <c r="V3023" s="205"/>
      <c r="W3023" s="205"/>
      <c r="X3023" s="205"/>
    </row>
    <row r="3024" spans="21:24" x14ac:dyDescent="0.2">
      <c r="U3024" s="205"/>
      <c r="V3024" s="205"/>
      <c r="W3024" s="205"/>
      <c r="X3024" s="205"/>
    </row>
    <row r="3025" spans="21:24" x14ac:dyDescent="0.2">
      <c r="U3025" s="205"/>
      <c r="V3025" s="205"/>
      <c r="W3025" s="205"/>
      <c r="X3025" s="205"/>
    </row>
    <row r="3026" spans="21:24" x14ac:dyDescent="0.2">
      <c r="U3026" s="205"/>
      <c r="V3026" s="205"/>
      <c r="W3026" s="205"/>
      <c r="X3026" s="205"/>
    </row>
    <row r="3027" spans="21:24" x14ac:dyDescent="0.2">
      <c r="U3027" s="205"/>
      <c r="V3027" s="205"/>
      <c r="W3027" s="205"/>
      <c r="X3027" s="205"/>
    </row>
    <row r="3028" spans="21:24" x14ac:dyDescent="0.2">
      <c r="U3028" s="205"/>
      <c r="V3028" s="205"/>
      <c r="W3028" s="205"/>
      <c r="X3028" s="205"/>
    </row>
    <row r="3029" spans="21:24" x14ac:dyDescent="0.2">
      <c r="U3029" s="205"/>
      <c r="V3029" s="205"/>
      <c r="W3029" s="205"/>
      <c r="X3029" s="205"/>
    </row>
    <row r="3030" spans="21:24" x14ac:dyDescent="0.2">
      <c r="U3030" s="205"/>
      <c r="V3030" s="205"/>
      <c r="W3030" s="205"/>
      <c r="X3030" s="205"/>
    </row>
    <row r="3031" spans="21:24" x14ac:dyDescent="0.2">
      <c r="U3031" s="205"/>
      <c r="V3031" s="205"/>
      <c r="W3031" s="205"/>
      <c r="X3031" s="205"/>
    </row>
    <row r="3032" spans="21:24" x14ac:dyDescent="0.2">
      <c r="U3032" s="205"/>
      <c r="V3032" s="205"/>
      <c r="W3032" s="205"/>
      <c r="X3032" s="205"/>
    </row>
    <row r="3033" spans="21:24" x14ac:dyDescent="0.2">
      <c r="U3033" s="205"/>
      <c r="V3033" s="205"/>
      <c r="W3033" s="205"/>
      <c r="X3033" s="205"/>
    </row>
    <row r="3034" spans="21:24" x14ac:dyDescent="0.2">
      <c r="U3034" s="205"/>
      <c r="V3034" s="205"/>
      <c r="W3034" s="205"/>
      <c r="X3034" s="205"/>
    </row>
    <row r="3035" spans="21:24" x14ac:dyDescent="0.2">
      <c r="U3035" s="205"/>
      <c r="V3035" s="205"/>
      <c r="W3035" s="205"/>
      <c r="X3035" s="205"/>
    </row>
    <row r="3036" spans="21:24" x14ac:dyDescent="0.2">
      <c r="U3036" s="205"/>
      <c r="V3036" s="205"/>
      <c r="W3036" s="205"/>
      <c r="X3036" s="205"/>
    </row>
    <row r="3037" spans="21:24" x14ac:dyDescent="0.2">
      <c r="U3037" s="205"/>
      <c r="V3037" s="205"/>
      <c r="W3037" s="205"/>
      <c r="X3037" s="205"/>
    </row>
    <row r="3038" spans="21:24" x14ac:dyDescent="0.2">
      <c r="U3038" s="205"/>
      <c r="V3038" s="205"/>
      <c r="W3038" s="205"/>
      <c r="X3038" s="205"/>
    </row>
    <row r="3039" spans="21:24" x14ac:dyDescent="0.2">
      <c r="U3039" s="205"/>
      <c r="V3039" s="205"/>
      <c r="W3039" s="205"/>
      <c r="X3039" s="205"/>
    </row>
    <row r="3040" spans="21:24" x14ac:dyDescent="0.2">
      <c r="U3040" s="205"/>
      <c r="V3040" s="205"/>
      <c r="W3040" s="205"/>
      <c r="X3040" s="205"/>
    </row>
    <row r="3041" spans="21:24" x14ac:dyDescent="0.2">
      <c r="U3041" s="205"/>
      <c r="V3041" s="205"/>
      <c r="W3041" s="205"/>
      <c r="X3041" s="205"/>
    </row>
    <row r="3042" spans="21:24" x14ac:dyDescent="0.2">
      <c r="U3042" s="205"/>
      <c r="V3042" s="205"/>
      <c r="W3042" s="205"/>
      <c r="X3042" s="205"/>
    </row>
    <row r="3043" spans="21:24" x14ac:dyDescent="0.2">
      <c r="U3043" s="205"/>
      <c r="V3043" s="205"/>
      <c r="W3043" s="205"/>
      <c r="X3043" s="205"/>
    </row>
    <row r="3044" spans="21:24" x14ac:dyDescent="0.2">
      <c r="U3044" s="205"/>
      <c r="V3044" s="205"/>
      <c r="W3044" s="205"/>
      <c r="X3044" s="205"/>
    </row>
    <row r="3045" spans="21:24" x14ac:dyDescent="0.2">
      <c r="U3045" s="205"/>
      <c r="V3045" s="205"/>
      <c r="W3045" s="205"/>
      <c r="X3045" s="205"/>
    </row>
    <row r="3046" spans="21:24" x14ac:dyDescent="0.2">
      <c r="U3046" s="205"/>
      <c r="V3046" s="205"/>
      <c r="W3046" s="205"/>
      <c r="X3046" s="205"/>
    </row>
    <row r="3047" spans="21:24" x14ac:dyDescent="0.2">
      <c r="U3047" s="205"/>
      <c r="V3047" s="205"/>
      <c r="W3047" s="205"/>
      <c r="X3047" s="205"/>
    </row>
    <row r="3048" spans="21:24" x14ac:dyDescent="0.2">
      <c r="U3048" s="205"/>
      <c r="V3048" s="205"/>
      <c r="W3048" s="205"/>
      <c r="X3048" s="205"/>
    </row>
    <row r="3049" spans="21:24" x14ac:dyDescent="0.2">
      <c r="U3049" s="205"/>
      <c r="V3049" s="205"/>
      <c r="W3049" s="205"/>
      <c r="X3049" s="205"/>
    </row>
    <row r="3050" spans="21:24" x14ac:dyDescent="0.2">
      <c r="U3050" s="205"/>
      <c r="V3050" s="205"/>
      <c r="W3050" s="205"/>
      <c r="X3050" s="205"/>
    </row>
    <row r="3051" spans="21:24" x14ac:dyDescent="0.2">
      <c r="U3051" s="205"/>
      <c r="V3051" s="205"/>
      <c r="W3051" s="205"/>
      <c r="X3051" s="205"/>
    </row>
    <row r="3052" spans="21:24" x14ac:dyDescent="0.2">
      <c r="U3052" s="205"/>
      <c r="V3052" s="205"/>
      <c r="W3052" s="205"/>
      <c r="X3052" s="205"/>
    </row>
    <row r="3053" spans="21:24" x14ac:dyDescent="0.2">
      <c r="U3053" s="205"/>
      <c r="V3053" s="205"/>
      <c r="W3053" s="205"/>
      <c r="X3053" s="205"/>
    </row>
    <row r="3054" spans="21:24" x14ac:dyDescent="0.2">
      <c r="U3054" s="205"/>
      <c r="V3054" s="205"/>
      <c r="W3054" s="205"/>
      <c r="X3054" s="205"/>
    </row>
    <row r="3055" spans="21:24" x14ac:dyDescent="0.2">
      <c r="U3055" s="205"/>
      <c r="V3055" s="205"/>
      <c r="W3055" s="205"/>
      <c r="X3055" s="205"/>
    </row>
    <row r="3056" spans="21:24" x14ac:dyDescent="0.2">
      <c r="U3056" s="205"/>
      <c r="V3056" s="205"/>
      <c r="W3056" s="205"/>
      <c r="X3056" s="205"/>
    </row>
    <row r="3057" spans="21:24" x14ac:dyDescent="0.2">
      <c r="U3057" s="205"/>
      <c r="V3057" s="205"/>
      <c r="W3057" s="205"/>
      <c r="X3057" s="205"/>
    </row>
    <row r="3058" spans="21:24" x14ac:dyDescent="0.2">
      <c r="U3058" s="205"/>
      <c r="V3058" s="205"/>
      <c r="W3058" s="205"/>
      <c r="X3058" s="205"/>
    </row>
    <row r="3059" spans="21:24" x14ac:dyDescent="0.2">
      <c r="U3059" s="205"/>
      <c r="V3059" s="205"/>
      <c r="W3059" s="205"/>
      <c r="X3059" s="205"/>
    </row>
    <row r="3060" spans="21:24" x14ac:dyDescent="0.2">
      <c r="U3060" s="205"/>
      <c r="V3060" s="205"/>
      <c r="W3060" s="205"/>
      <c r="X3060" s="205"/>
    </row>
    <row r="3061" spans="21:24" x14ac:dyDescent="0.2">
      <c r="U3061" s="205"/>
      <c r="V3061" s="205"/>
      <c r="W3061" s="205"/>
      <c r="X3061" s="205"/>
    </row>
    <row r="3062" spans="21:24" x14ac:dyDescent="0.2">
      <c r="U3062" s="205"/>
      <c r="V3062" s="205"/>
      <c r="W3062" s="205"/>
      <c r="X3062" s="205"/>
    </row>
    <row r="3063" spans="21:24" x14ac:dyDescent="0.2">
      <c r="U3063" s="205"/>
      <c r="V3063" s="205"/>
      <c r="W3063" s="205"/>
      <c r="X3063" s="205"/>
    </row>
    <row r="3064" spans="21:24" x14ac:dyDescent="0.2">
      <c r="U3064" s="205"/>
      <c r="V3064" s="205"/>
      <c r="W3064" s="205"/>
      <c r="X3064" s="205"/>
    </row>
    <row r="3065" spans="21:24" x14ac:dyDescent="0.2">
      <c r="U3065" s="205"/>
      <c r="V3065" s="205"/>
      <c r="W3065" s="205"/>
      <c r="X3065" s="205"/>
    </row>
    <row r="3066" spans="21:24" x14ac:dyDescent="0.2">
      <c r="U3066" s="205"/>
      <c r="V3066" s="205"/>
      <c r="W3066" s="205"/>
      <c r="X3066" s="205"/>
    </row>
    <row r="3067" spans="21:24" x14ac:dyDescent="0.2">
      <c r="U3067" s="205"/>
      <c r="V3067" s="205"/>
      <c r="W3067" s="205"/>
      <c r="X3067" s="205"/>
    </row>
    <row r="3068" spans="21:24" x14ac:dyDescent="0.2">
      <c r="U3068" s="205"/>
      <c r="V3068" s="205"/>
      <c r="W3068" s="205"/>
      <c r="X3068" s="205"/>
    </row>
    <row r="3069" spans="21:24" x14ac:dyDescent="0.2">
      <c r="U3069" s="205"/>
      <c r="V3069" s="205"/>
      <c r="W3069" s="205"/>
      <c r="X3069" s="205"/>
    </row>
    <row r="3070" spans="21:24" x14ac:dyDescent="0.2">
      <c r="U3070" s="205"/>
      <c r="V3070" s="205"/>
      <c r="W3070" s="205"/>
      <c r="X3070" s="205"/>
    </row>
    <row r="3071" spans="21:24" x14ac:dyDescent="0.2">
      <c r="U3071" s="205"/>
      <c r="V3071" s="205"/>
      <c r="W3071" s="205"/>
      <c r="X3071" s="205"/>
    </row>
    <row r="3072" spans="21:24" x14ac:dyDescent="0.2">
      <c r="U3072" s="205"/>
      <c r="V3072" s="205"/>
      <c r="W3072" s="205"/>
      <c r="X3072" s="205"/>
    </row>
    <row r="3073" spans="21:24" x14ac:dyDescent="0.2">
      <c r="U3073" s="205"/>
      <c r="V3073" s="205"/>
      <c r="W3073" s="205"/>
      <c r="X3073" s="205"/>
    </row>
    <row r="3074" spans="21:24" x14ac:dyDescent="0.2">
      <c r="U3074" s="205"/>
      <c r="V3074" s="205"/>
      <c r="W3074" s="205"/>
      <c r="X3074" s="205"/>
    </row>
    <row r="3075" spans="21:24" x14ac:dyDescent="0.2">
      <c r="U3075" s="205"/>
      <c r="V3075" s="205"/>
      <c r="W3075" s="205"/>
      <c r="X3075" s="205"/>
    </row>
    <row r="3076" spans="21:24" x14ac:dyDescent="0.2">
      <c r="U3076" s="205"/>
      <c r="V3076" s="205"/>
      <c r="W3076" s="205"/>
      <c r="X3076" s="205"/>
    </row>
    <row r="3077" spans="21:24" x14ac:dyDescent="0.2">
      <c r="U3077" s="205"/>
      <c r="V3077" s="205"/>
      <c r="W3077" s="205"/>
      <c r="X3077" s="205"/>
    </row>
    <row r="3078" spans="21:24" x14ac:dyDescent="0.2">
      <c r="U3078" s="205"/>
      <c r="V3078" s="205"/>
      <c r="W3078" s="205"/>
      <c r="X3078" s="205"/>
    </row>
    <row r="3079" spans="21:24" x14ac:dyDescent="0.2">
      <c r="U3079" s="205"/>
      <c r="V3079" s="205"/>
      <c r="W3079" s="205"/>
      <c r="X3079" s="205"/>
    </row>
    <row r="3080" spans="21:24" x14ac:dyDescent="0.2">
      <c r="U3080" s="205"/>
      <c r="V3080" s="205"/>
      <c r="W3080" s="205"/>
      <c r="X3080" s="205"/>
    </row>
    <row r="3081" spans="21:24" x14ac:dyDescent="0.2">
      <c r="U3081" s="205"/>
      <c r="V3081" s="205"/>
      <c r="W3081" s="205"/>
      <c r="X3081" s="205"/>
    </row>
    <row r="3082" spans="21:24" x14ac:dyDescent="0.2">
      <c r="U3082" s="205"/>
      <c r="V3082" s="205"/>
      <c r="W3082" s="205"/>
      <c r="X3082" s="205"/>
    </row>
    <row r="3083" spans="21:24" x14ac:dyDescent="0.2">
      <c r="U3083" s="205"/>
      <c r="V3083" s="205"/>
      <c r="W3083" s="205"/>
      <c r="X3083" s="205"/>
    </row>
    <row r="3084" spans="21:24" x14ac:dyDescent="0.2">
      <c r="U3084" s="205"/>
      <c r="V3084" s="205"/>
      <c r="W3084" s="205"/>
      <c r="X3084" s="205"/>
    </row>
    <row r="3085" spans="21:24" x14ac:dyDescent="0.2">
      <c r="U3085" s="205"/>
      <c r="V3085" s="205"/>
      <c r="W3085" s="205"/>
      <c r="X3085" s="205"/>
    </row>
    <row r="3086" spans="21:24" x14ac:dyDescent="0.2">
      <c r="U3086" s="205"/>
      <c r="V3086" s="205"/>
      <c r="W3086" s="205"/>
      <c r="X3086" s="205"/>
    </row>
    <row r="3087" spans="21:24" x14ac:dyDescent="0.2">
      <c r="U3087" s="205"/>
      <c r="V3087" s="205"/>
      <c r="W3087" s="205"/>
      <c r="X3087" s="205"/>
    </row>
    <row r="3088" spans="21:24" x14ac:dyDescent="0.2">
      <c r="U3088" s="205"/>
      <c r="V3088" s="205"/>
      <c r="W3088" s="205"/>
      <c r="X3088" s="205"/>
    </row>
    <row r="3089" spans="21:24" x14ac:dyDescent="0.2">
      <c r="U3089" s="205"/>
      <c r="V3089" s="205"/>
      <c r="W3089" s="205"/>
      <c r="X3089" s="205"/>
    </row>
    <row r="3090" spans="21:24" x14ac:dyDescent="0.2">
      <c r="U3090" s="205"/>
      <c r="V3090" s="205"/>
      <c r="W3090" s="205"/>
      <c r="X3090" s="205"/>
    </row>
    <row r="3091" spans="21:24" x14ac:dyDescent="0.2">
      <c r="U3091" s="205"/>
      <c r="V3091" s="205"/>
      <c r="W3091" s="205"/>
      <c r="X3091" s="205"/>
    </row>
    <row r="3092" spans="21:24" x14ac:dyDescent="0.2">
      <c r="U3092" s="205"/>
      <c r="V3092" s="205"/>
      <c r="W3092" s="205"/>
      <c r="X3092" s="205"/>
    </row>
    <row r="3093" spans="21:24" x14ac:dyDescent="0.2">
      <c r="U3093" s="205"/>
      <c r="V3093" s="205"/>
      <c r="W3093" s="205"/>
      <c r="X3093" s="205"/>
    </row>
    <row r="3094" spans="21:24" x14ac:dyDescent="0.2">
      <c r="U3094" s="205"/>
      <c r="V3094" s="205"/>
      <c r="W3094" s="205"/>
      <c r="X3094" s="205"/>
    </row>
    <row r="3095" spans="21:24" x14ac:dyDescent="0.2">
      <c r="U3095" s="205"/>
      <c r="V3095" s="205"/>
      <c r="W3095" s="205"/>
      <c r="X3095" s="205"/>
    </row>
    <row r="3096" spans="21:24" x14ac:dyDescent="0.2">
      <c r="U3096" s="205"/>
      <c r="V3096" s="205"/>
      <c r="W3096" s="205"/>
      <c r="X3096" s="205"/>
    </row>
    <row r="3097" spans="21:24" x14ac:dyDescent="0.2">
      <c r="U3097" s="205"/>
      <c r="V3097" s="205"/>
      <c r="W3097" s="205"/>
      <c r="X3097" s="205"/>
    </row>
    <row r="3098" spans="21:24" x14ac:dyDescent="0.2">
      <c r="U3098" s="205"/>
      <c r="V3098" s="205"/>
      <c r="W3098" s="205"/>
      <c r="X3098" s="205"/>
    </row>
    <row r="3099" spans="21:24" x14ac:dyDescent="0.2">
      <c r="U3099" s="205"/>
      <c r="V3099" s="205"/>
      <c r="W3099" s="205"/>
      <c r="X3099" s="205"/>
    </row>
    <row r="3100" spans="21:24" x14ac:dyDescent="0.2">
      <c r="U3100" s="205"/>
      <c r="V3100" s="205"/>
      <c r="W3100" s="205"/>
      <c r="X3100" s="205"/>
    </row>
    <row r="3101" spans="21:24" x14ac:dyDescent="0.2">
      <c r="U3101" s="205"/>
      <c r="V3101" s="205"/>
      <c r="W3101" s="205"/>
      <c r="X3101" s="205"/>
    </row>
    <row r="3102" spans="21:24" x14ac:dyDescent="0.2">
      <c r="U3102" s="205"/>
      <c r="V3102" s="205"/>
      <c r="W3102" s="205"/>
      <c r="X3102" s="205"/>
    </row>
    <row r="3103" spans="21:24" x14ac:dyDescent="0.2">
      <c r="U3103" s="205"/>
      <c r="V3103" s="205"/>
      <c r="W3103" s="205"/>
      <c r="X3103" s="205"/>
    </row>
    <row r="3104" spans="21:24" x14ac:dyDescent="0.2">
      <c r="U3104" s="205"/>
      <c r="V3104" s="205"/>
      <c r="W3104" s="205"/>
      <c r="X3104" s="205"/>
    </row>
    <row r="3105" spans="21:24" x14ac:dyDescent="0.2">
      <c r="U3105" s="205"/>
      <c r="V3105" s="205"/>
      <c r="W3105" s="205"/>
      <c r="X3105" s="205"/>
    </row>
    <row r="3106" spans="21:24" x14ac:dyDescent="0.2">
      <c r="U3106" s="205"/>
      <c r="V3106" s="205"/>
      <c r="W3106" s="205"/>
      <c r="X3106" s="205"/>
    </row>
    <row r="3107" spans="21:24" x14ac:dyDescent="0.2">
      <c r="U3107" s="205"/>
      <c r="V3107" s="205"/>
      <c r="W3107" s="205"/>
      <c r="X3107" s="205"/>
    </row>
    <row r="3108" spans="21:24" x14ac:dyDescent="0.2">
      <c r="U3108" s="205"/>
      <c r="V3108" s="205"/>
      <c r="W3108" s="205"/>
      <c r="X3108" s="205"/>
    </row>
    <row r="3109" spans="21:24" x14ac:dyDescent="0.2">
      <c r="U3109" s="205"/>
      <c r="V3109" s="205"/>
      <c r="W3109" s="205"/>
      <c r="X3109" s="205"/>
    </row>
    <row r="3110" spans="21:24" x14ac:dyDescent="0.2">
      <c r="U3110" s="205"/>
      <c r="V3110" s="205"/>
      <c r="W3110" s="205"/>
      <c r="X3110" s="205"/>
    </row>
    <row r="3111" spans="21:24" x14ac:dyDescent="0.2">
      <c r="U3111" s="205"/>
      <c r="V3111" s="205"/>
      <c r="W3111" s="205"/>
      <c r="X3111" s="205"/>
    </row>
    <row r="3112" spans="21:24" x14ac:dyDescent="0.2">
      <c r="U3112" s="205"/>
      <c r="V3112" s="205"/>
      <c r="W3112" s="205"/>
      <c r="X3112" s="205"/>
    </row>
    <row r="3113" spans="21:24" x14ac:dyDescent="0.2">
      <c r="U3113" s="205"/>
      <c r="V3113" s="205"/>
      <c r="W3113" s="205"/>
      <c r="X3113" s="205"/>
    </row>
    <row r="3114" spans="21:24" x14ac:dyDescent="0.2">
      <c r="U3114" s="205"/>
      <c r="V3114" s="205"/>
      <c r="W3114" s="205"/>
      <c r="X3114" s="205"/>
    </row>
    <row r="3115" spans="21:24" x14ac:dyDescent="0.2">
      <c r="U3115" s="205"/>
      <c r="V3115" s="205"/>
      <c r="W3115" s="205"/>
      <c r="X3115" s="205"/>
    </row>
    <row r="3116" spans="21:24" x14ac:dyDescent="0.2">
      <c r="U3116" s="205"/>
      <c r="V3116" s="205"/>
      <c r="W3116" s="205"/>
      <c r="X3116" s="205"/>
    </row>
    <row r="3117" spans="21:24" x14ac:dyDescent="0.2">
      <c r="U3117" s="205"/>
      <c r="V3117" s="205"/>
      <c r="W3117" s="205"/>
      <c r="X3117" s="205"/>
    </row>
    <row r="3118" spans="21:24" x14ac:dyDescent="0.2">
      <c r="U3118" s="205"/>
      <c r="V3118" s="205"/>
      <c r="W3118" s="205"/>
      <c r="X3118" s="205"/>
    </row>
    <row r="3119" spans="21:24" x14ac:dyDescent="0.2">
      <c r="U3119" s="205"/>
      <c r="V3119" s="205"/>
      <c r="W3119" s="205"/>
      <c r="X3119" s="205"/>
    </row>
    <row r="3120" spans="21:24" x14ac:dyDescent="0.2">
      <c r="U3120" s="205"/>
      <c r="V3120" s="205"/>
      <c r="W3120" s="205"/>
      <c r="X3120" s="205"/>
    </row>
    <row r="3121" spans="21:24" x14ac:dyDescent="0.2">
      <c r="U3121" s="205"/>
      <c r="V3121" s="205"/>
      <c r="W3121" s="205"/>
      <c r="X3121" s="205"/>
    </row>
    <row r="3122" spans="21:24" x14ac:dyDescent="0.2">
      <c r="U3122" s="205"/>
      <c r="V3122" s="205"/>
      <c r="W3122" s="205"/>
      <c r="X3122" s="205"/>
    </row>
    <row r="3123" spans="21:24" x14ac:dyDescent="0.2">
      <c r="U3123" s="205"/>
      <c r="V3123" s="205"/>
      <c r="W3123" s="205"/>
      <c r="X3123" s="205"/>
    </row>
    <row r="3124" spans="21:24" x14ac:dyDescent="0.2">
      <c r="U3124" s="205"/>
      <c r="V3124" s="205"/>
      <c r="W3124" s="205"/>
      <c r="X3124" s="205"/>
    </row>
    <row r="3125" spans="21:24" x14ac:dyDescent="0.2">
      <c r="U3125" s="205"/>
      <c r="V3125" s="205"/>
      <c r="W3125" s="205"/>
      <c r="X3125" s="205"/>
    </row>
    <row r="3126" spans="21:24" x14ac:dyDescent="0.2">
      <c r="U3126" s="205"/>
      <c r="V3126" s="205"/>
      <c r="W3126" s="205"/>
      <c r="X3126" s="205"/>
    </row>
    <row r="3127" spans="21:24" x14ac:dyDescent="0.2">
      <c r="U3127" s="205"/>
      <c r="V3127" s="205"/>
      <c r="W3127" s="205"/>
      <c r="X3127" s="205"/>
    </row>
    <row r="3128" spans="21:24" x14ac:dyDescent="0.2">
      <c r="U3128" s="205"/>
      <c r="V3128" s="205"/>
      <c r="W3128" s="205"/>
      <c r="X3128" s="205"/>
    </row>
    <row r="3129" spans="21:24" x14ac:dyDescent="0.2">
      <c r="U3129" s="205"/>
      <c r="V3129" s="205"/>
      <c r="W3129" s="205"/>
      <c r="X3129" s="205"/>
    </row>
    <row r="3130" spans="21:24" x14ac:dyDescent="0.2">
      <c r="U3130" s="205"/>
      <c r="V3130" s="205"/>
      <c r="W3130" s="205"/>
      <c r="X3130" s="205"/>
    </row>
    <row r="3131" spans="21:24" x14ac:dyDescent="0.2">
      <c r="U3131" s="205"/>
      <c r="V3131" s="205"/>
      <c r="W3131" s="205"/>
      <c r="X3131" s="205"/>
    </row>
    <row r="3132" spans="21:24" x14ac:dyDescent="0.2">
      <c r="U3132" s="205"/>
      <c r="V3132" s="205"/>
      <c r="W3132" s="205"/>
      <c r="X3132" s="205"/>
    </row>
    <row r="3133" spans="21:24" x14ac:dyDescent="0.2">
      <c r="U3133" s="205"/>
      <c r="V3133" s="205"/>
      <c r="W3133" s="205"/>
      <c r="X3133" s="205"/>
    </row>
    <row r="3134" spans="21:24" x14ac:dyDescent="0.2">
      <c r="U3134" s="205"/>
      <c r="V3134" s="205"/>
      <c r="W3134" s="205"/>
      <c r="X3134" s="205"/>
    </row>
    <row r="3135" spans="21:24" x14ac:dyDescent="0.2">
      <c r="U3135" s="205"/>
      <c r="V3135" s="205"/>
      <c r="W3135" s="205"/>
      <c r="X3135" s="205"/>
    </row>
    <row r="3136" spans="21:24" x14ac:dyDescent="0.2">
      <c r="U3136" s="205"/>
      <c r="V3136" s="205"/>
      <c r="W3136" s="205"/>
      <c r="X3136" s="205"/>
    </row>
    <row r="3137" spans="21:24" x14ac:dyDescent="0.2">
      <c r="U3137" s="205"/>
      <c r="V3137" s="205"/>
      <c r="W3137" s="205"/>
      <c r="X3137" s="205"/>
    </row>
    <row r="3138" spans="21:24" x14ac:dyDescent="0.2">
      <c r="U3138" s="205"/>
      <c r="V3138" s="205"/>
      <c r="W3138" s="205"/>
      <c r="X3138" s="205"/>
    </row>
    <row r="3139" spans="21:24" x14ac:dyDescent="0.2">
      <c r="U3139" s="205"/>
      <c r="V3139" s="205"/>
      <c r="W3139" s="205"/>
      <c r="X3139" s="205"/>
    </row>
    <row r="3140" spans="21:24" x14ac:dyDescent="0.2">
      <c r="U3140" s="205"/>
      <c r="V3140" s="205"/>
      <c r="W3140" s="205"/>
      <c r="X3140" s="205"/>
    </row>
    <row r="3141" spans="21:24" x14ac:dyDescent="0.2">
      <c r="U3141" s="205"/>
      <c r="V3141" s="205"/>
      <c r="W3141" s="205"/>
      <c r="X3141" s="205"/>
    </row>
    <row r="3142" spans="21:24" x14ac:dyDescent="0.2">
      <c r="U3142" s="205"/>
      <c r="V3142" s="205"/>
      <c r="W3142" s="205"/>
      <c r="X3142" s="205"/>
    </row>
    <row r="3143" spans="21:24" x14ac:dyDescent="0.2">
      <c r="U3143" s="205"/>
      <c r="V3143" s="205"/>
      <c r="W3143" s="205"/>
      <c r="X3143" s="205"/>
    </row>
    <row r="3144" spans="21:24" x14ac:dyDescent="0.2">
      <c r="U3144" s="205"/>
      <c r="V3144" s="205"/>
      <c r="W3144" s="205"/>
      <c r="X3144" s="205"/>
    </row>
    <row r="3145" spans="21:24" x14ac:dyDescent="0.2">
      <c r="U3145" s="205"/>
      <c r="V3145" s="205"/>
      <c r="W3145" s="205"/>
      <c r="X3145" s="205"/>
    </row>
    <row r="3146" spans="21:24" x14ac:dyDescent="0.2">
      <c r="U3146" s="205"/>
      <c r="V3146" s="205"/>
      <c r="W3146" s="205"/>
      <c r="X3146" s="205"/>
    </row>
    <row r="3147" spans="21:24" x14ac:dyDescent="0.2">
      <c r="U3147" s="205"/>
      <c r="V3147" s="205"/>
      <c r="W3147" s="205"/>
      <c r="X3147" s="205"/>
    </row>
    <row r="3148" spans="21:24" x14ac:dyDescent="0.2">
      <c r="U3148" s="205"/>
      <c r="V3148" s="205"/>
      <c r="W3148" s="205"/>
      <c r="X3148" s="205"/>
    </row>
    <row r="3149" spans="21:24" x14ac:dyDescent="0.2">
      <c r="U3149" s="205"/>
      <c r="V3149" s="205"/>
      <c r="W3149" s="205"/>
      <c r="X3149" s="205"/>
    </row>
    <row r="3150" spans="21:24" x14ac:dyDescent="0.2">
      <c r="U3150" s="205"/>
      <c r="V3150" s="205"/>
      <c r="W3150" s="205"/>
      <c r="X3150" s="205"/>
    </row>
    <row r="3151" spans="21:24" x14ac:dyDescent="0.2">
      <c r="U3151" s="205"/>
      <c r="V3151" s="205"/>
      <c r="W3151" s="205"/>
      <c r="X3151" s="205"/>
    </row>
    <row r="3152" spans="21:24" x14ac:dyDescent="0.2">
      <c r="U3152" s="205"/>
      <c r="V3152" s="205"/>
      <c r="W3152" s="205"/>
      <c r="X3152" s="205"/>
    </row>
    <row r="3153" spans="21:24" x14ac:dyDescent="0.2">
      <c r="U3153" s="205"/>
      <c r="V3153" s="205"/>
      <c r="W3153" s="205"/>
      <c r="X3153" s="205"/>
    </row>
    <row r="3154" spans="21:24" x14ac:dyDescent="0.2">
      <c r="U3154" s="205"/>
      <c r="V3154" s="205"/>
      <c r="W3154" s="205"/>
      <c r="X3154" s="205"/>
    </row>
    <row r="3155" spans="21:24" x14ac:dyDescent="0.2">
      <c r="U3155" s="205"/>
      <c r="V3155" s="205"/>
      <c r="W3155" s="205"/>
      <c r="X3155" s="205"/>
    </row>
    <row r="3156" spans="21:24" x14ac:dyDescent="0.2">
      <c r="U3156" s="205"/>
      <c r="V3156" s="205"/>
      <c r="W3156" s="205"/>
      <c r="X3156" s="205"/>
    </row>
    <row r="3157" spans="21:24" x14ac:dyDescent="0.2">
      <c r="U3157" s="205"/>
      <c r="V3157" s="205"/>
      <c r="W3157" s="205"/>
      <c r="X3157" s="205"/>
    </row>
    <row r="3158" spans="21:24" x14ac:dyDescent="0.2">
      <c r="U3158" s="205"/>
      <c r="V3158" s="205"/>
      <c r="W3158" s="205"/>
      <c r="X3158" s="205"/>
    </row>
    <row r="3159" spans="21:24" x14ac:dyDescent="0.2">
      <c r="U3159" s="205"/>
      <c r="V3159" s="205"/>
      <c r="W3159" s="205"/>
      <c r="X3159" s="205"/>
    </row>
    <row r="3160" spans="21:24" x14ac:dyDescent="0.2">
      <c r="U3160" s="205"/>
      <c r="V3160" s="205"/>
      <c r="W3160" s="205"/>
      <c r="X3160" s="205"/>
    </row>
    <row r="3161" spans="21:24" x14ac:dyDescent="0.2">
      <c r="U3161" s="205"/>
      <c r="V3161" s="205"/>
      <c r="W3161" s="205"/>
      <c r="X3161" s="205"/>
    </row>
    <row r="3162" spans="21:24" x14ac:dyDescent="0.2">
      <c r="U3162" s="205"/>
      <c r="V3162" s="205"/>
      <c r="W3162" s="205"/>
      <c r="X3162" s="205"/>
    </row>
    <row r="3163" spans="21:24" x14ac:dyDescent="0.2">
      <c r="U3163" s="205"/>
      <c r="V3163" s="205"/>
      <c r="W3163" s="205"/>
      <c r="X3163" s="205"/>
    </row>
    <row r="3164" spans="21:24" x14ac:dyDescent="0.2">
      <c r="U3164" s="205"/>
      <c r="V3164" s="205"/>
      <c r="W3164" s="205"/>
      <c r="X3164" s="205"/>
    </row>
    <row r="3165" spans="21:24" x14ac:dyDescent="0.2">
      <c r="U3165" s="205"/>
      <c r="V3165" s="205"/>
      <c r="W3165" s="205"/>
      <c r="X3165" s="205"/>
    </row>
    <row r="3166" spans="21:24" x14ac:dyDescent="0.2">
      <c r="U3166" s="205"/>
      <c r="V3166" s="205"/>
      <c r="W3166" s="205"/>
      <c r="X3166" s="205"/>
    </row>
    <row r="3167" spans="21:24" x14ac:dyDescent="0.2">
      <c r="U3167" s="205"/>
      <c r="V3167" s="205"/>
      <c r="W3167" s="205"/>
      <c r="X3167" s="205"/>
    </row>
    <row r="3168" spans="21:24" x14ac:dyDescent="0.2">
      <c r="U3168" s="205"/>
      <c r="V3168" s="205"/>
      <c r="W3168" s="205"/>
      <c r="X3168" s="205"/>
    </row>
    <row r="3169" spans="21:24" x14ac:dyDescent="0.2">
      <c r="U3169" s="205"/>
      <c r="V3169" s="205"/>
      <c r="W3169" s="205"/>
      <c r="X3169" s="205"/>
    </row>
    <row r="3170" spans="21:24" x14ac:dyDescent="0.2">
      <c r="U3170" s="205"/>
      <c r="V3170" s="205"/>
      <c r="W3170" s="205"/>
      <c r="X3170" s="205"/>
    </row>
    <row r="3171" spans="21:24" x14ac:dyDescent="0.2">
      <c r="U3171" s="205"/>
      <c r="V3171" s="205"/>
      <c r="W3171" s="205"/>
      <c r="X3171" s="205"/>
    </row>
    <row r="3172" spans="21:24" x14ac:dyDescent="0.2">
      <c r="U3172" s="205"/>
      <c r="V3172" s="205"/>
      <c r="W3172" s="205"/>
      <c r="X3172" s="205"/>
    </row>
    <row r="3173" spans="21:24" x14ac:dyDescent="0.2">
      <c r="U3173" s="205"/>
      <c r="V3173" s="205"/>
      <c r="W3173" s="205"/>
      <c r="X3173" s="205"/>
    </row>
    <row r="3174" spans="21:24" x14ac:dyDescent="0.2">
      <c r="U3174" s="205"/>
      <c r="V3174" s="205"/>
      <c r="W3174" s="205"/>
      <c r="X3174" s="205"/>
    </row>
    <row r="3175" spans="21:24" x14ac:dyDescent="0.2">
      <c r="U3175" s="205"/>
      <c r="V3175" s="205"/>
      <c r="W3175" s="205"/>
      <c r="X3175" s="205"/>
    </row>
    <row r="3176" spans="21:24" x14ac:dyDescent="0.2">
      <c r="U3176" s="205"/>
      <c r="V3176" s="205"/>
      <c r="W3176" s="205"/>
      <c r="X3176" s="205"/>
    </row>
    <row r="3177" spans="21:24" x14ac:dyDescent="0.2">
      <c r="U3177" s="205"/>
      <c r="V3177" s="205"/>
      <c r="W3177" s="205"/>
      <c r="X3177" s="205"/>
    </row>
    <row r="3178" spans="21:24" x14ac:dyDescent="0.2">
      <c r="U3178" s="205"/>
      <c r="V3178" s="205"/>
      <c r="W3178" s="205"/>
      <c r="X3178" s="205"/>
    </row>
    <row r="3179" spans="21:24" x14ac:dyDescent="0.2">
      <c r="U3179" s="205"/>
      <c r="V3179" s="205"/>
      <c r="W3179" s="205"/>
      <c r="X3179" s="205"/>
    </row>
    <row r="3180" spans="21:24" x14ac:dyDescent="0.2">
      <c r="U3180" s="205"/>
      <c r="V3180" s="205"/>
      <c r="W3180" s="205"/>
      <c r="X3180" s="205"/>
    </row>
    <row r="3181" spans="21:24" x14ac:dyDescent="0.2">
      <c r="U3181" s="205"/>
      <c r="V3181" s="205"/>
      <c r="W3181" s="205"/>
      <c r="X3181" s="205"/>
    </row>
    <row r="3182" spans="21:24" x14ac:dyDescent="0.2">
      <c r="U3182" s="205"/>
      <c r="V3182" s="205"/>
      <c r="W3182" s="205"/>
      <c r="X3182" s="205"/>
    </row>
    <row r="3183" spans="21:24" x14ac:dyDescent="0.2">
      <c r="U3183" s="205"/>
      <c r="V3183" s="205"/>
      <c r="W3183" s="205"/>
      <c r="X3183" s="205"/>
    </row>
    <row r="3184" spans="21:24" x14ac:dyDescent="0.2">
      <c r="U3184" s="205"/>
      <c r="V3184" s="205"/>
      <c r="W3184" s="205"/>
      <c r="X3184" s="205"/>
    </row>
    <row r="3185" spans="21:24" x14ac:dyDescent="0.2">
      <c r="U3185" s="205"/>
      <c r="V3185" s="205"/>
      <c r="W3185" s="205"/>
      <c r="X3185" s="205"/>
    </row>
    <row r="3186" spans="21:24" x14ac:dyDescent="0.2">
      <c r="U3186" s="205"/>
      <c r="V3186" s="205"/>
      <c r="W3186" s="205"/>
      <c r="X3186" s="205"/>
    </row>
    <row r="3187" spans="21:24" x14ac:dyDescent="0.2">
      <c r="U3187" s="205"/>
      <c r="V3187" s="205"/>
      <c r="W3187" s="205"/>
      <c r="X3187" s="205"/>
    </row>
    <row r="3188" spans="21:24" x14ac:dyDescent="0.2">
      <c r="U3188" s="205"/>
      <c r="V3188" s="205"/>
      <c r="W3188" s="205"/>
      <c r="X3188" s="205"/>
    </row>
    <row r="3189" spans="21:24" x14ac:dyDescent="0.2">
      <c r="U3189" s="205"/>
      <c r="V3189" s="205"/>
      <c r="W3189" s="205"/>
      <c r="X3189" s="205"/>
    </row>
    <row r="3190" spans="21:24" x14ac:dyDescent="0.2">
      <c r="U3190" s="205"/>
      <c r="V3190" s="205"/>
      <c r="W3190" s="205"/>
      <c r="X3190" s="205"/>
    </row>
    <row r="3191" spans="21:24" x14ac:dyDescent="0.2">
      <c r="U3191" s="205"/>
      <c r="V3191" s="205"/>
      <c r="W3191" s="205"/>
      <c r="X3191" s="205"/>
    </row>
    <row r="3192" spans="21:24" x14ac:dyDescent="0.2">
      <c r="U3192" s="205"/>
      <c r="V3192" s="205"/>
      <c r="W3192" s="205"/>
      <c r="X3192" s="205"/>
    </row>
    <row r="3193" spans="21:24" x14ac:dyDescent="0.2">
      <c r="U3193" s="205"/>
      <c r="V3193" s="205"/>
      <c r="W3193" s="205"/>
      <c r="X3193" s="205"/>
    </row>
    <row r="3194" spans="21:24" x14ac:dyDescent="0.2">
      <c r="U3194" s="205"/>
      <c r="V3194" s="205"/>
      <c r="W3194" s="205"/>
      <c r="X3194" s="205"/>
    </row>
    <row r="3195" spans="21:24" x14ac:dyDescent="0.2">
      <c r="U3195" s="205"/>
      <c r="V3195" s="205"/>
      <c r="W3195" s="205"/>
      <c r="X3195" s="205"/>
    </row>
    <row r="3196" spans="21:24" x14ac:dyDescent="0.2">
      <c r="U3196" s="205"/>
      <c r="V3196" s="205"/>
      <c r="W3196" s="205"/>
      <c r="X3196" s="205"/>
    </row>
    <row r="3197" spans="21:24" x14ac:dyDescent="0.2">
      <c r="U3197" s="205"/>
      <c r="V3197" s="205"/>
      <c r="W3197" s="205"/>
      <c r="X3197" s="205"/>
    </row>
    <row r="3198" spans="21:24" x14ac:dyDescent="0.2">
      <c r="U3198" s="205"/>
      <c r="V3198" s="205"/>
      <c r="W3198" s="205"/>
      <c r="X3198" s="205"/>
    </row>
    <row r="3199" spans="21:24" x14ac:dyDescent="0.2">
      <c r="U3199" s="205"/>
      <c r="V3199" s="205"/>
      <c r="W3199" s="205"/>
      <c r="X3199" s="205"/>
    </row>
    <row r="3200" spans="21:24" x14ac:dyDescent="0.2">
      <c r="U3200" s="205"/>
      <c r="V3200" s="205"/>
      <c r="W3200" s="205"/>
      <c r="X3200" s="205"/>
    </row>
    <row r="3201" spans="21:24" x14ac:dyDescent="0.2">
      <c r="U3201" s="205"/>
      <c r="V3201" s="205"/>
      <c r="W3201" s="205"/>
      <c r="X3201" s="205"/>
    </row>
    <row r="3202" spans="21:24" x14ac:dyDescent="0.2">
      <c r="U3202" s="205"/>
      <c r="V3202" s="205"/>
      <c r="W3202" s="205"/>
      <c r="X3202" s="205"/>
    </row>
    <row r="3203" spans="21:24" x14ac:dyDescent="0.2">
      <c r="U3203" s="205"/>
      <c r="V3203" s="205"/>
      <c r="W3203" s="205"/>
      <c r="X3203" s="205"/>
    </row>
    <row r="3204" spans="21:24" x14ac:dyDescent="0.2">
      <c r="U3204" s="205"/>
      <c r="V3204" s="205"/>
      <c r="W3204" s="205"/>
      <c r="X3204" s="205"/>
    </row>
    <row r="3205" spans="21:24" x14ac:dyDescent="0.2">
      <c r="U3205" s="205"/>
      <c r="V3205" s="205"/>
      <c r="W3205" s="205"/>
      <c r="X3205" s="205"/>
    </row>
    <row r="3206" spans="21:24" x14ac:dyDescent="0.2">
      <c r="U3206" s="205"/>
      <c r="V3206" s="205"/>
      <c r="W3206" s="205"/>
      <c r="X3206" s="205"/>
    </row>
    <row r="3207" spans="21:24" x14ac:dyDescent="0.2">
      <c r="U3207" s="205"/>
      <c r="V3207" s="205"/>
      <c r="W3207" s="205"/>
      <c r="X3207" s="205"/>
    </row>
    <row r="3208" spans="21:24" x14ac:dyDescent="0.2">
      <c r="U3208" s="205"/>
      <c r="V3208" s="205"/>
      <c r="W3208" s="205"/>
      <c r="X3208" s="205"/>
    </row>
    <row r="3209" spans="21:24" x14ac:dyDescent="0.2">
      <c r="U3209" s="205"/>
      <c r="V3209" s="205"/>
      <c r="W3209" s="205"/>
      <c r="X3209" s="205"/>
    </row>
    <row r="3210" spans="21:24" x14ac:dyDescent="0.2">
      <c r="U3210" s="205"/>
      <c r="V3210" s="205"/>
      <c r="W3210" s="205"/>
      <c r="X3210" s="205"/>
    </row>
    <row r="3211" spans="21:24" x14ac:dyDescent="0.2">
      <c r="U3211" s="205"/>
      <c r="V3211" s="205"/>
      <c r="W3211" s="205"/>
      <c r="X3211" s="205"/>
    </row>
    <row r="3212" spans="21:24" x14ac:dyDescent="0.2">
      <c r="U3212" s="205"/>
      <c r="V3212" s="205"/>
      <c r="W3212" s="205"/>
      <c r="X3212" s="205"/>
    </row>
    <row r="3213" spans="21:24" x14ac:dyDescent="0.2">
      <c r="U3213" s="205"/>
      <c r="V3213" s="205"/>
      <c r="W3213" s="205"/>
      <c r="X3213" s="205"/>
    </row>
    <row r="3214" spans="21:24" x14ac:dyDescent="0.2">
      <c r="U3214" s="205"/>
      <c r="V3214" s="205"/>
      <c r="W3214" s="205"/>
      <c r="X3214" s="205"/>
    </row>
    <row r="3215" spans="21:24" x14ac:dyDescent="0.2">
      <c r="U3215" s="205"/>
      <c r="V3215" s="205"/>
      <c r="W3215" s="205"/>
      <c r="X3215" s="205"/>
    </row>
    <row r="3216" spans="21:24" x14ac:dyDescent="0.2">
      <c r="U3216" s="205"/>
      <c r="V3216" s="205"/>
      <c r="W3216" s="205"/>
      <c r="X3216" s="205"/>
    </row>
    <row r="3217" spans="21:24" x14ac:dyDescent="0.2">
      <c r="U3217" s="205"/>
      <c r="V3217" s="205"/>
      <c r="W3217" s="205"/>
      <c r="X3217" s="205"/>
    </row>
    <row r="3218" spans="21:24" x14ac:dyDescent="0.2">
      <c r="U3218" s="205"/>
      <c r="V3218" s="205"/>
      <c r="W3218" s="205"/>
      <c r="X3218" s="205"/>
    </row>
    <row r="3219" spans="21:24" x14ac:dyDescent="0.2">
      <c r="U3219" s="205"/>
      <c r="V3219" s="205"/>
      <c r="W3219" s="205"/>
      <c r="X3219" s="205"/>
    </row>
    <row r="3220" spans="21:24" x14ac:dyDescent="0.2">
      <c r="U3220" s="205"/>
      <c r="V3220" s="205"/>
      <c r="W3220" s="205"/>
      <c r="X3220" s="205"/>
    </row>
    <row r="3221" spans="21:24" x14ac:dyDescent="0.2">
      <c r="U3221" s="205"/>
      <c r="V3221" s="205"/>
      <c r="W3221" s="205"/>
      <c r="X3221" s="205"/>
    </row>
    <row r="3222" spans="21:24" x14ac:dyDescent="0.2">
      <c r="U3222" s="205"/>
      <c r="V3222" s="205"/>
      <c r="W3222" s="205"/>
      <c r="X3222" s="205"/>
    </row>
    <row r="3223" spans="21:24" x14ac:dyDescent="0.2">
      <c r="U3223" s="205"/>
      <c r="V3223" s="205"/>
      <c r="W3223" s="205"/>
      <c r="X3223" s="205"/>
    </row>
    <row r="3224" spans="21:24" x14ac:dyDescent="0.2">
      <c r="U3224" s="205"/>
      <c r="V3224" s="205"/>
      <c r="W3224" s="205"/>
      <c r="X3224" s="205"/>
    </row>
    <row r="3225" spans="21:24" x14ac:dyDescent="0.2">
      <c r="U3225" s="205"/>
      <c r="V3225" s="205"/>
      <c r="W3225" s="205"/>
      <c r="X3225" s="205"/>
    </row>
    <row r="3226" spans="21:24" x14ac:dyDescent="0.2">
      <c r="U3226" s="205"/>
      <c r="V3226" s="205"/>
      <c r="W3226" s="205"/>
      <c r="X3226" s="205"/>
    </row>
    <row r="3227" spans="21:24" x14ac:dyDescent="0.2">
      <c r="U3227" s="205"/>
      <c r="V3227" s="205"/>
      <c r="W3227" s="205"/>
      <c r="X3227" s="205"/>
    </row>
    <row r="3228" spans="21:24" x14ac:dyDescent="0.2">
      <c r="U3228" s="205"/>
      <c r="V3228" s="205"/>
      <c r="W3228" s="205"/>
      <c r="X3228" s="205"/>
    </row>
    <row r="3229" spans="21:24" x14ac:dyDescent="0.2">
      <c r="U3229" s="205"/>
      <c r="V3229" s="205"/>
      <c r="W3229" s="205"/>
      <c r="X3229" s="205"/>
    </row>
    <row r="3230" spans="21:24" x14ac:dyDescent="0.2">
      <c r="U3230" s="205"/>
      <c r="V3230" s="205"/>
      <c r="W3230" s="205"/>
      <c r="X3230" s="205"/>
    </row>
    <row r="3231" spans="21:24" x14ac:dyDescent="0.2">
      <c r="U3231" s="205"/>
      <c r="V3231" s="205"/>
      <c r="W3231" s="205"/>
      <c r="X3231" s="205"/>
    </row>
    <row r="3232" spans="21:24" x14ac:dyDescent="0.2">
      <c r="U3232" s="205"/>
      <c r="V3232" s="205"/>
      <c r="W3232" s="205"/>
      <c r="X3232" s="205"/>
    </row>
    <row r="3233" spans="21:24" x14ac:dyDescent="0.2">
      <c r="U3233" s="205"/>
      <c r="V3233" s="205"/>
      <c r="W3233" s="205"/>
      <c r="X3233" s="205"/>
    </row>
    <row r="3234" spans="21:24" x14ac:dyDescent="0.2">
      <c r="U3234" s="205"/>
      <c r="V3234" s="205"/>
      <c r="W3234" s="205"/>
      <c r="X3234" s="205"/>
    </row>
    <row r="3235" spans="21:24" x14ac:dyDescent="0.2">
      <c r="U3235" s="205"/>
      <c r="V3235" s="205"/>
      <c r="W3235" s="205"/>
      <c r="X3235" s="205"/>
    </row>
    <row r="3236" spans="21:24" x14ac:dyDescent="0.2">
      <c r="U3236" s="205"/>
      <c r="V3236" s="205"/>
      <c r="W3236" s="205"/>
      <c r="X3236" s="205"/>
    </row>
    <row r="3237" spans="21:24" x14ac:dyDescent="0.2">
      <c r="U3237" s="205"/>
      <c r="V3237" s="205"/>
      <c r="W3237" s="205"/>
      <c r="X3237" s="205"/>
    </row>
    <row r="3238" spans="21:24" x14ac:dyDescent="0.2">
      <c r="U3238" s="205"/>
      <c r="V3238" s="205"/>
      <c r="W3238" s="205"/>
      <c r="X3238" s="205"/>
    </row>
    <row r="3239" spans="21:24" x14ac:dyDescent="0.2">
      <c r="U3239" s="205"/>
      <c r="V3239" s="205"/>
      <c r="W3239" s="205"/>
      <c r="X3239" s="205"/>
    </row>
    <row r="3240" spans="21:24" x14ac:dyDescent="0.2">
      <c r="U3240" s="205"/>
      <c r="V3240" s="205"/>
      <c r="W3240" s="205"/>
      <c r="X3240" s="205"/>
    </row>
    <row r="3241" spans="21:24" x14ac:dyDescent="0.2">
      <c r="U3241" s="205"/>
      <c r="V3241" s="205"/>
      <c r="W3241" s="205"/>
      <c r="X3241" s="205"/>
    </row>
    <row r="3242" spans="21:24" x14ac:dyDescent="0.2">
      <c r="U3242" s="205"/>
      <c r="V3242" s="205"/>
      <c r="W3242" s="205"/>
      <c r="X3242" s="205"/>
    </row>
    <row r="3243" spans="21:24" x14ac:dyDescent="0.2">
      <c r="U3243" s="205"/>
      <c r="V3243" s="205"/>
      <c r="W3243" s="205"/>
      <c r="X3243" s="205"/>
    </row>
    <row r="3244" spans="21:24" x14ac:dyDescent="0.2">
      <c r="U3244" s="205"/>
      <c r="V3244" s="205"/>
      <c r="W3244" s="205"/>
      <c r="X3244" s="205"/>
    </row>
    <row r="3245" spans="21:24" x14ac:dyDescent="0.2">
      <c r="U3245" s="205"/>
      <c r="V3245" s="205"/>
      <c r="W3245" s="205"/>
      <c r="X3245" s="205"/>
    </row>
    <row r="3246" spans="21:24" x14ac:dyDescent="0.2">
      <c r="U3246" s="205"/>
      <c r="V3246" s="205"/>
      <c r="W3246" s="205"/>
      <c r="X3246" s="205"/>
    </row>
    <row r="3247" spans="21:24" x14ac:dyDescent="0.2">
      <c r="U3247" s="205"/>
      <c r="V3247" s="205"/>
      <c r="W3247" s="205"/>
      <c r="X3247" s="205"/>
    </row>
    <row r="3248" spans="21:24" x14ac:dyDescent="0.2">
      <c r="U3248" s="205"/>
      <c r="V3248" s="205"/>
      <c r="W3248" s="205"/>
      <c r="X3248" s="205"/>
    </row>
    <row r="3249" spans="21:24" x14ac:dyDescent="0.2">
      <c r="U3249" s="205"/>
      <c r="V3249" s="205"/>
      <c r="W3249" s="205"/>
      <c r="X3249" s="205"/>
    </row>
    <row r="3250" spans="21:24" x14ac:dyDescent="0.2">
      <c r="U3250" s="205"/>
      <c r="V3250" s="205"/>
      <c r="W3250" s="205"/>
      <c r="X3250" s="205"/>
    </row>
    <row r="3251" spans="21:24" x14ac:dyDescent="0.2">
      <c r="U3251" s="205"/>
      <c r="V3251" s="205"/>
      <c r="W3251" s="205"/>
      <c r="X3251" s="205"/>
    </row>
    <row r="3252" spans="21:24" x14ac:dyDescent="0.2">
      <c r="U3252" s="205"/>
      <c r="V3252" s="205"/>
      <c r="W3252" s="205"/>
      <c r="X3252" s="205"/>
    </row>
    <row r="3253" spans="21:24" x14ac:dyDescent="0.2">
      <c r="U3253" s="205"/>
      <c r="V3253" s="205"/>
      <c r="W3253" s="205"/>
      <c r="X3253" s="205"/>
    </row>
    <row r="3254" spans="21:24" x14ac:dyDescent="0.2">
      <c r="U3254" s="205"/>
      <c r="V3254" s="205"/>
      <c r="W3254" s="205"/>
      <c r="X3254" s="205"/>
    </row>
    <row r="3255" spans="21:24" x14ac:dyDescent="0.2">
      <c r="U3255" s="205"/>
      <c r="V3255" s="205"/>
      <c r="W3255" s="205"/>
      <c r="X3255" s="205"/>
    </row>
    <row r="3256" spans="21:24" x14ac:dyDescent="0.2">
      <c r="U3256" s="205"/>
      <c r="V3256" s="205"/>
      <c r="W3256" s="205"/>
      <c r="X3256" s="205"/>
    </row>
    <row r="3257" spans="21:24" x14ac:dyDescent="0.2">
      <c r="U3257" s="205"/>
      <c r="V3257" s="205"/>
      <c r="W3257" s="205"/>
      <c r="X3257" s="205"/>
    </row>
    <row r="3258" spans="21:24" x14ac:dyDescent="0.2">
      <c r="U3258" s="205"/>
      <c r="V3258" s="205"/>
      <c r="W3258" s="205"/>
      <c r="X3258" s="205"/>
    </row>
    <row r="3259" spans="21:24" x14ac:dyDescent="0.2">
      <c r="U3259" s="205"/>
      <c r="V3259" s="205"/>
      <c r="W3259" s="205"/>
      <c r="X3259" s="205"/>
    </row>
    <row r="3260" spans="21:24" x14ac:dyDescent="0.2">
      <c r="U3260" s="205"/>
      <c r="V3260" s="205"/>
      <c r="W3260" s="205"/>
      <c r="X3260" s="205"/>
    </row>
    <row r="3261" spans="21:24" x14ac:dyDescent="0.2">
      <c r="U3261" s="205"/>
      <c r="V3261" s="205"/>
      <c r="W3261" s="205"/>
      <c r="X3261" s="205"/>
    </row>
    <row r="3262" spans="21:24" x14ac:dyDescent="0.2">
      <c r="U3262" s="205"/>
      <c r="V3262" s="205"/>
      <c r="W3262" s="205"/>
      <c r="X3262" s="205"/>
    </row>
    <row r="3263" spans="21:24" x14ac:dyDescent="0.2">
      <c r="U3263" s="205"/>
      <c r="V3263" s="205"/>
      <c r="W3263" s="205"/>
      <c r="X3263" s="205"/>
    </row>
    <row r="3264" spans="21:24" x14ac:dyDescent="0.2">
      <c r="U3264" s="205"/>
      <c r="V3264" s="205"/>
      <c r="W3264" s="205"/>
      <c r="X3264" s="205"/>
    </row>
    <row r="3265" spans="21:24" x14ac:dyDescent="0.2">
      <c r="U3265" s="205"/>
      <c r="V3265" s="205"/>
      <c r="W3265" s="205"/>
      <c r="X3265" s="205"/>
    </row>
    <row r="3266" spans="21:24" x14ac:dyDescent="0.2">
      <c r="U3266" s="205"/>
      <c r="V3266" s="205"/>
      <c r="W3266" s="205"/>
      <c r="X3266" s="205"/>
    </row>
    <row r="3267" spans="21:24" x14ac:dyDescent="0.2">
      <c r="U3267" s="205"/>
      <c r="V3267" s="205"/>
      <c r="W3267" s="205"/>
      <c r="X3267" s="205"/>
    </row>
    <row r="3268" spans="21:24" x14ac:dyDescent="0.2">
      <c r="U3268" s="205"/>
      <c r="V3268" s="205"/>
      <c r="W3268" s="205"/>
      <c r="X3268" s="205"/>
    </row>
    <row r="3269" spans="21:24" x14ac:dyDescent="0.2">
      <c r="U3269" s="205"/>
      <c r="V3269" s="205"/>
      <c r="W3269" s="205"/>
      <c r="X3269" s="205"/>
    </row>
    <row r="3270" spans="21:24" x14ac:dyDescent="0.2">
      <c r="U3270" s="205"/>
      <c r="V3270" s="205"/>
      <c r="W3270" s="205"/>
      <c r="X3270" s="205"/>
    </row>
    <row r="3271" spans="21:24" x14ac:dyDescent="0.2">
      <c r="U3271" s="205"/>
      <c r="V3271" s="205"/>
      <c r="W3271" s="205"/>
      <c r="X3271" s="205"/>
    </row>
    <row r="3272" spans="21:24" x14ac:dyDescent="0.2">
      <c r="U3272" s="205"/>
      <c r="V3272" s="205"/>
      <c r="W3272" s="205"/>
      <c r="X3272" s="205"/>
    </row>
    <row r="3273" spans="21:24" x14ac:dyDescent="0.2">
      <c r="U3273" s="205"/>
      <c r="V3273" s="205"/>
      <c r="W3273" s="205"/>
      <c r="X3273" s="205"/>
    </row>
    <row r="3274" spans="21:24" x14ac:dyDescent="0.2">
      <c r="U3274" s="205"/>
      <c r="V3274" s="205"/>
      <c r="W3274" s="205"/>
      <c r="X3274" s="205"/>
    </row>
    <row r="3275" spans="21:24" x14ac:dyDescent="0.2">
      <c r="U3275" s="205"/>
      <c r="V3275" s="205"/>
      <c r="W3275" s="205"/>
      <c r="X3275" s="205"/>
    </row>
    <row r="3276" spans="21:24" x14ac:dyDescent="0.2">
      <c r="U3276" s="205"/>
      <c r="V3276" s="205"/>
      <c r="W3276" s="205"/>
      <c r="X3276" s="205"/>
    </row>
    <row r="3277" spans="21:24" x14ac:dyDescent="0.2">
      <c r="U3277" s="205"/>
      <c r="V3277" s="205"/>
      <c r="W3277" s="205"/>
      <c r="X3277" s="205"/>
    </row>
    <row r="3278" spans="21:24" x14ac:dyDescent="0.2">
      <c r="U3278" s="205"/>
      <c r="V3278" s="205"/>
      <c r="W3278" s="205"/>
      <c r="X3278" s="205"/>
    </row>
    <row r="3279" spans="21:24" x14ac:dyDescent="0.2">
      <c r="U3279" s="205"/>
      <c r="V3279" s="205"/>
      <c r="W3279" s="205"/>
      <c r="X3279" s="205"/>
    </row>
    <row r="3280" spans="21:24" x14ac:dyDescent="0.2">
      <c r="U3280" s="205"/>
      <c r="V3280" s="205"/>
      <c r="W3280" s="205"/>
      <c r="X3280" s="205"/>
    </row>
    <row r="3281" spans="21:24" x14ac:dyDescent="0.2">
      <c r="U3281" s="205"/>
      <c r="V3281" s="205"/>
      <c r="W3281" s="205"/>
      <c r="X3281" s="205"/>
    </row>
    <row r="3282" spans="21:24" x14ac:dyDescent="0.2">
      <c r="U3282" s="205"/>
      <c r="V3282" s="205"/>
      <c r="W3282" s="205"/>
      <c r="X3282" s="205"/>
    </row>
    <row r="3283" spans="21:24" x14ac:dyDescent="0.2">
      <c r="U3283" s="205"/>
      <c r="V3283" s="205"/>
      <c r="W3283" s="205"/>
      <c r="X3283" s="205"/>
    </row>
    <row r="3284" spans="21:24" x14ac:dyDescent="0.2">
      <c r="U3284" s="205"/>
      <c r="V3284" s="205"/>
      <c r="W3284" s="205"/>
      <c r="X3284" s="205"/>
    </row>
    <row r="3285" spans="21:24" x14ac:dyDescent="0.2">
      <c r="U3285" s="205"/>
      <c r="V3285" s="205"/>
      <c r="W3285" s="205"/>
      <c r="X3285" s="205"/>
    </row>
    <row r="3286" spans="21:24" x14ac:dyDescent="0.2">
      <c r="U3286" s="205"/>
      <c r="V3286" s="205"/>
      <c r="W3286" s="205"/>
      <c r="X3286" s="205"/>
    </row>
    <row r="3287" spans="21:24" x14ac:dyDescent="0.2">
      <c r="U3287" s="205"/>
      <c r="V3287" s="205"/>
      <c r="W3287" s="205"/>
      <c r="X3287" s="205"/>
    </row>
    <row r="3288" spans="21:24" x14ac:dyDescent="0.2">
      <c r="U3288" s="205"/>
      <c r="V3288" s="205"/>
      <c r="W3288" s="205"/>
      <c r="X3288" s="205"/>
    </row>
    <row r="3289" spans="21:24" x14ac:dyDescent="0.2">
      <c r="U3289" s="205"/>
      <c r="V3289" s="205"/>
      <c r="W3289" s="205"/>
      <c r="X3289" s="205"/>
    </row>
    <row r="3290" spans="21:24" x14ac:dyDescent="0.2">
      <c r="U3290" s="205"/>
      <c r="V3290" s="205"/>
      <c r="W3290" s="205"/>
      <c r="X3290" s="205"/>
    </row>
    <row r="3291" spans="21:24" x14ac:dyDescent="0.2">
      <c r="U3291" s="205"/>
      <c r="V3291" s="205"/>
      <c r="W3291" s="205"/>
      <c r="X3291" s="205"/>
    </row>
    <row r="3292" spans="21:24" x14ac:dyDescent="0.2">
      <c r="U3292" s="205"/>
      <c r="V3292" s="205"/>
      <c r="W3292" s="205"/>
      <c r="X3292" s="205"/>
    </row>
    <row r="3293" spans="21:24" x14ac:dyDescent="0.2">
      <c r="U3293" s="205"/>
      <c r="V3293" s="205"/>
      <c r="W3293" s="205"/>
      <c r="X3293" s="205"/>
    </row>
    <row r="3294" spans="21:24" x14ac:dyDescent="0.2">
      <c r="U3294" s="205"/>
      <c r="V3294" s="205"/>
      <c r="W3294" s="205"/>
      <c r="X3294" s="205"/>
    </row>
    <row r="3295" spans="21:24" x14ac:dyDescent="0.2">
      <c r="U3295" s="205"/>
      <c r="V3295" s="205"/>
      <c r="W3295" s="205"/>
      <c r="X3295" s="205"/>
    </row>
    <row r="3296" spans="21:24" x14ac:dyDescent="0.2">
      <c r="U3296" s="205"/>
      <c r="V3296" s="205"/>
      <c r="W3296" s="205"/>
      <c r="X3296" s="205"/>
    </row>
    <row r="3297" spans="21:24" x14ac:dyDescent="0.2">
      <c r="U3297" s="205"/>
      <c r="V3297" s="205"/>
      <c r="W3297" s="205"/>
      <c r="X3297" s="205"/>
    </row>
    <row r="3298" spans="21:24" x14ac:dyDescent="0.2">
      <c r="U3298" s="205"/>
      <c r="V3298" s="205"/>
      <c r="W3298" s="205"/>
      <c r="X3298" s="205"/>
    </row>
    <row r="3299" spans="21:24" x14ac:dyDescent="0.2">
      <c r="U3299" s="205"/>
      <c r="V3299" s="205"/>
      <c r="W3299" s="205"/>
      <c r="X3299" s="205"/>
    </row>
    <row r="3300" spans="21:24" x14ac:dyDescent="0.2">
      <c r="U3300" s="205"/>
      <c r="V3300" s="205"/>
      <c r="W3300" s="205"/>
      <c r="X3300" s="205"/>
    </row>
    <row r="3301" spans="21:24" x14ac:dyDescent="0.2">
      <c r="U3301" s="205"/>
      <c r="V3301" s="205"/>
      <c r="W3301" s="205"/>
      <c r="X3301" s="205"/>
    </row>
    <row r="3302" spans="21:24" x14ac:dyDescent="0.2">
      <c r="U3302" s="205"/>
      <c r="V3302" s="205"/>
      <c r="W3302" s="205"/>
      <c r="X3302" s="205"/>
    </row>
    <row r="3303" spans="21:24" x14ac:dyDescent="0.2">
      <c r="U3303" s="205"/>
      <c r="V3303" s="205"/>
      <c r="W3303" s="205"/>
      <c r="X3303" s="205"/>
    </row>
    <row r="3304" spans="21:24" x14ac:dyDescent="0.2">
      <c r="U3304" s="205"/>
      <c r="V3304" s="205"/>
      <c r="W3304" s="205"/>
      <c r="X3304" s="205"/>
    </row>
    <row r="3305" spans="21:24" x14ac:dyDescent="0.2">
      <c r="U3305" s="205"/>
      <c r="V3305" s="205"/>
      <c r="W3305" s="205"/>
      <c r="X3305" s="205"/>
    </row>
    <row r="3306" spans="21:24" x14ac:dyDescent="0.2">
      <c r="U3306" s="205"/>
      <c r="V3306" s="205"/>
      <c r="W3306" s="205"/>
      <c r="X3306" s="205"/>
    </row>
    <row r="3307" spans="21:24" x14ac:dyDescent="0.2">
      <c r="U3307" s="205"/>
      <c r="V3307" s="205"/>
      <c r="W3307" s="205"/>
      <c r="X3307" s="205"/>
    </row>
    <row r="3308" spans="21:24" x14ac:dyDescent="0.2">
      <c r="U3308" s="205"/>
      <c r="V3308" s="205"/>
      <c r="W3308" s="205"/>
      <c r="X3308" s="205"/>
    </row>
    <row r="3309" spans="21:24" x14ac:dyDescent="0.2">
      <c r="U3309" s="205"/>
      <c r="V3309" s="205"/>
      <c r="W3309" s="205"/>
      <c r="X3309" s="205"/>
    </row>
    <row r="3310" spans="21:24" x14ac:dyDescent="0.2">
      <c r="U3310" s="205"/>
      <c r="V3310" s="205"/>
      <c r="W3310" s="205"/>
      <c r="X3310" s="205"/>
    </row>
    <row r="3311" spans="21:24" x14ac:dyDescent="0.2">
      <c r="U3311" s="205"/>
      <c r="V3311" s="205"/>
      <c r="W3311" s="205"/>
      <c r="X3311" s="205"/>
    </row>
    <row r="3312" spans="21:24" x14ac:dyDescent="0.2">
      <c r="U3312" s="205"/>
      <c r="V3312" s="205"/>
      <c r="W3312" s="205"/>
      <c r="X3312" s="205"/>
    </row>
    <row r="3313" spans="21:24" x14ac:dyDescent="0.2">
      <c r="U3313" s="205"/>
      <c r="V3313" s="205"/>
      <c r="W3313" s="205"/>
      <c r="X3313" s="205"/>
    </row>
    <row r="3314" spans="21:24" x14ac:dyDescent="0.2">
      <c r="U3314" s="205"/>
      <c r="V3314" s="205"/>
      <c r="W3314" s="205"/>
      <c r="X3314" s="205"/>
    </row>
    <row r="3315" spans="21:24" x14ac:dyDescent="0.2">
      <c r="U3315" s="205"/>
      <c r="V3315" s="205"/>
      <c r="W3315" s="205"/>
      <c r="X3315" s="205"/>
    </row>
    <row r="3316" spans="21:24" x14ac:dyDescent="0.2">
      <c r="U3316" s="205"/>
      <c r="V3316" s="205"/>
      <c r="W3316" s="205"/>
      <c r="X3316" s="205"/>
    </row>
    <row r="3317" spans="21:24" x14ac:dyDescent="0.2">
      <c r="U3317" s="205"/>
      <c r="V3317" s="205"/>
      <c r="W3317" s="205"/>
      <c r="X3317" s="205"/>
    </row>
    <row r="3318" spans="21:24" x14ac:dyDescent="0.2">
      <c r="U3318" s="205"/>
      <c r="V3318" s="205"/>
      <c r="W3318" s="205"/>
      <c r="X3318" s="205"/>
    </row>
    <row r="3319" spans="21:24" x14ac:dyDescent="0.2">
      <c r="U3319" s="205"/>
      <c r="V3319" s="205"/>
      <c r="W3319" s="205"/>
      <c r="X3319" s="205"/>
    </row>
    <row r="3320" spans="21:24" x14ac:dyDescent="0.2">
      <c r="U3320" s="205"/>
      <c r="V3320" s="205"/>
      <c r="W3320" s="205"/>
      <c r="X3320" s="205"/>
    </row>
    <row r="3321" spans="21:24" x14ac:dyDescent="0.2">
      <c r="U3321" s="205"/>
      <c r="V3321" s="205"/>
      <c r="W3321" s="205"/>
      <c r="X3321" s="205"/>
    </row>
    <row r="3322" spans="21:24" x14ac:dyDescent="0.2">
      <c r="U3322" s="205"/>
      <c r="V3322" s="205"/>
      <c r="W3322" s="205"/>
      <c r="X3322" s="205"/>
    </row>
    <row r="3323" spans="21:24" x14ac:dyDescent="0.2">
      <c r="U3323" s="205"/>
      <c r="V3323" s="205"/>
      <c r="W3323" s="205"/>
      <c r="X3323" s="205"/>
    </row>
    <row r="3324" spans="21:24" x14ac:dyDescent="0.2">
      <c r="U3324" s="205"/>
      <c r="V3324" s="205"/>
      <c r="W3324" s="205"/>
      <c r="X3324" s="205"/>
    </row>
    <row r="3325" spans="21:24" x14ac:dyDescent="0.2">
      <c r="U3325" s="205"/>
      <c r="V3325" s="205"/>
      <c r="W3325" s="205"/>
      <c r="X3325" s="205"/>
    </row>
    <row r="3326" spans="21:24" x14ac:dyDescent="0.2">
      <c r="U3326" s="205"/>
      <c r="V3326" s="205"/>
      <c r="W3326" s="205"/>
      <c r="X3326" s="205"/>
    </row>
    <row r="3327" spans="21:24" x14ac:dyDescent="0.2">
      <c r="U3327" s="205"/>
      <c r="V3327" s="205"/>
      <c r="W3327" s="205"/>
      <c r="X3327" s="205"/>
    </row>
    <row r="3328" spans="21:24" x14ac:dyDescent="0.2">
      <c r="U3328" s="205"/>
      <c r="V3328" s="205"/>
      <c r="W3328" s="205"/>
      <c r="X3328" s="205"/>
    </row>
    <row r="3329" spans="21:24" x14ac:dyDescent="0.2">
      <c r="U3329" s="205"/>
      <c r="V3329" s="205"/>
      <c r="W3329" s="205"/>
      <c r="X3329" s="205"/>
    </row>
    <row r="3330" spans="21:24" x14ac:dyDescent="0.2">
      <c r="U3330" s="205"/>
      <c r="V3330" s="205"/>
      <c r="W3330" s="205"/>
      <c r="X3330" s="205"/>
    </row>
    <row r="3331" spans="21:24" x14ac:dyDescent="0.2">
      <c r="U3331" s="205"/>
      <c r="V3331" s="205"/>
      <c r="W3331" s="205"/>
      <c r="X3331" s="205"/>
    </row>
    <row r="3332" spans="21:24" x14ac:dyDescent="0.2">
      <c r="U3332" s="205"/>
      <c r="V3332" s="205"/>
      <c r="W3332" s="205"/>
      <c r="X3332" s="205"/>
    </row>
    <row r="3333" spans="21:24" x14ac:dyDescent="0.2">
      <c r="U3333" s="205"/>
      <c r="V3333" s="205"/>
      <c r="W3333" s="205"/>
      <c r="X3333" s="205"/>
    </row>
    <row r="3334" spans="21:24" x14ac:dyDescent="0.2">
      <c r="U3334" s="205"/>
      <c r="V3334" s="205"/>
      <c r="W3334" s="205"/>
      <c r="X3334" s="205"/>
    </row>
    <row r="3335" spans="21:24" x14ac:dyDescent="0.2">
      <c r="U3335" s="205"/>
      <c r="V3335" s="205"/>
      <c r="W3335" s="205"/>
      <c r="X3335" s="205"/>
    </row>
    <row r="3336" spans="21:24" x14ac:dyDescent="0.2">
      <c r="U3336" s="205"/>
      <c r="V3336" s="205"/>
      <c r="W3336" s="205"/>
      <c r="X3336" s="205"/>
    </row>
    <row r="3337" spans="21:24" x14ac:dyDescent="0.2">
      <c r="U3337" s="205"/>
      <c r="V3337" s="205"/>
      <c r="W3337" s="205"/>
      <c r="X3337" s="205"/>
    </row>
    <row r="3338" spans="21:24" x14ac:dyDescent="0.2">
      <c r="U3338" s="205"/>
      <c r="V3338" s="205"/>
      <c r="W3338" s="205"/>
      <c r="X3338" s="205"/>
    </row>
    <row r="3339" spans="21:24" x14ac:dyDescent="0.2">
      <c r="U3339" s="205"/>
      <c r="V3339" s="205"/>
      <c r="W3339" s="205"/>
      <c r="X3339" s="205"/>
    </row>
    <row r="3340" spans="21:24" x14ac:dyDescent="0.2">
      <c r="U3340" s="205"/>
      <c r="V3340" s="205"/>
      <c r="W3340" s="205"/>
      <c r="X3340" s="205"/>
    </row>
    <row r="3341" spans="21:24" x14ac:dyDescent="0.2">
      <c r="U3341" s="205"/>
      <c r="V3341" s="205"/>
      <c r="W3341" s="205"/>
      <c r="X3341" s="205"/>
    </row>
    <row r="3342" spans="21:24" x14ac:dyDescent="0.2">
      <c r="U3342" s="205"/>
      <c r="V3342" s="205"/>
      <c r="W3342" s="205"/>
      <c r="X3342" s="205"/>
    </row>
    <row r="3343" spans="21:24" x14ac:dyDescent="0.2">
      <c r="U3343" s="205"/>
      <c r="V3343" s="205"/>
      <c r="W3343" s="205"/>
      <c r="X3343" s="205"/>
    </row>
    <row r="3344" spans="21:24" x14ac:dyDescent="0.2">
      <c r="U3344" s="205"/>
      <c r="V3344" s="205"/>
      <c r="W3344" s="205"/>
      <c r="X3344" s="205"/>
    </row>
    <row r="3345" spans="21:24" x14ac:dyDescent="0.2">
      <c r="U3345" s="205"/>
      <c r="V3345" s="205"/>
      <c r="W3345" s="205"/>
      <c r="X3345" s="205"/>
    </row>
    <row r="3346" spans="21:24" x14ac:dyDescent="0.2">
      <c r="U3346" s="205"/>
      <c r="V3346" s="205"/>
      <c r="W3346" s="205"/>
      <c r="X3346" s="205"/>
    </row>
    <row r="3347" spans="21:24" x14ac:dyDescent="0.2">
      <c r="U3347" s="205"/>
      <c r="V3347" s="205"/>
      <c r="W3347" s="205"/>
      <c r="X3347" s="205"/>
    </row>
    <row r="3348" spans="21:24" x14ac:dyDescent="0.2">
      <c r="U3348" s="205"/>
      <c r="V3348" s="205"/>
      <c r="W3348" s="205"/>
      <c r="X3348" s="205"/>
    </row>
    <row r="3349" spans="21:24" x14ac:dyDescent="0.2">
      <c r="U3349" s="205"/>
      <c r="V3349" s="205"/>
      <c r="W3349" s="205"/>
      <c r="X3349" s="205"/>
    </row>
    <row r="3350" spans="21:24" x14ac:dyDescent="0.2">
      <c r="U3350" s="205"/>
      <c r="V3350" s="205"/>
      <c r="W3350" s="205"/>
      <c r="X3350" s="205"/>
    </row>
    <row r="3351" spans="21:24" x14ac:dyDescent="0.2">
      <c r="U3351" s="205"/>
      <c r="V3351" s="205"/>
      <c r="W3351" s="205"/>
      <c r="X3351" s="205"/>
    </row>
    <row r="3352" spans="21:24" x14ac:dyDescent="0.2">
      <c r="U3352" s="205"/>
      <c r="V3352" s="205"/>
      <c r="W3352" s="205"/>
      <c r="X3352" s="205"/>
    </row>
    <row r="3353" spans="21:24" x14ac:dyDescent="0.2">
      <c r="U3353" s="205"/>
      <c r="V3353" s="205"/>
      <c r="W3353" s="205"/>
      <c r="X3353" s="205"/>
    </row>
    <row r="3354" spans="21:24" x14ac:dyDescent="0.2">
      <c r="U3354" s="205"/>
      <c r="V3354" s="205"/>
      <c r="W3354" s="205"/>
      <c r="X3354" s="205"/>
    </row>
    <row r="3355" spans="21:24" x14ac:dyDescent="0.2">
      <c r="U3355" s="205"/>
      <c r="V3355" s="205"/>
      <c r="W3355" s="205"/>
      <c r="X3355" s="205"/>
    </row>
    <row r="3356" spans="21:24" x14ac:dyDescent="0.2">
      <c r="U3356" s="205"/>
      <c r="V3356" s="205"/>
      <c r="W3356" s="205"/>
      <c r="X3356" s="205"/>
    </row>
    <row r="3357" spans="21:24" x14ac:dyDescent="0.2">
      <c r="U3357" s="205"/>
      <c r="V3357" s="205"/>
      <c r="W3357" s="205"/>
      <c r="X3357" s="205"/>
    </row>
    <row r="3358" spans="21:24" x14ac:dyDescent="0.2">
      <c r="U3358" s="205"/>
      <c r="V3358" s="205"/>
      <c r="W3358" s="205"/>
      <c r="X3358" s="205"/>
    </row>
    <row r="3359" spans="21:24" x14ac:dyDescent="0.2">
      <c r="U3359" s="205"/>
      <c r="V3359" s="205"/>
      <c r="W3359" s="205"/>
      <c r="X3359" s="205"/>
    </row>
    <row r="3360" spans="21:24" x14ac:dyDescent="0.2">
      <c r="U3360" s="205"/>
      <c r="V3360" s="205"/>
      <c r="W3360" s="205"/>
      <c r="X3360" s="205"/>
    </row>
    <row r="3361" spans="21:24" x14ac:dyDescent="0.2">
      <c r="U3361" s="205"/>
      <c r="V3361" s="205"/>
      <c r="W3361" s="205"/>
      <c r="X3361" s="205"/>
    </row>
    <row r="3362" spans="21:24" x14ac:dyDescent="0.2">
      <c r="U3362" s="205"/>
      <c r="V3362" s="205"/>
      <c r="W3362" s="205"/>
      <c r="X3362" s="205"/>
    </row>
    <row r="3363" spans="21:24" x14ac:dyDescent="0.2">
      <c r="U3363" s="205"/>
      <c r="V3363" s="205"/>
      <c r="W3363" s="205"/>
      <c r="X3363" s="205"/>
    </row>
    <row r="3364" spans="21:24" x14ac:dyDescent="0.2">
      <c r="U3364" s="205"/>
      <c r="V3364" s="205"/>
      <c r="W3364" s="205"/>
      <c r="X3364" s="205"/>
    </row>
    <row r="3365" spans="21:24" x14ac:dyDescent="0.2">
      <c r="U3365" s="205"/>
      <c r="V3365" s="205"/>
      <c r="W3365" s="205"/>
      <c r="X3365" s="205"/>
    </row>
    <row r="3366" spans="21:24" x14ac:dyDescent="0.2">
      <c r="U3366" s="205"/>
      <c r="V3366" s="205"/>
      <c r="W3366" s="205"/>
      <c r="X3366" s="205"/>
    </row>
    <row r="3367" spans="21:24" x14ac:dyDescent="0.2">
      <c r="U3367" s="205"/>
      <c r="V3367" s="205"/>
      <c r="W3367" s="205"/>
      <c r="X3367" s="205"/>
    </row>
    <row r="3368" spans="21:24" x14ac:dyDescent="0.2">
      <c r="U3368" s="205"/>
      <c r="V3368" s="205"/>
      <c r="W3368" s="205"/>
      <c r="X3368" s="205"/>
    </row>
    <row r="3369" spans="21:24" x14ac:dyDescent="0.2">
      <c r="U3369" s="205"/>
      <c r="V3369" s="205"/>
      <c r="W3369" s="205"/>
      <c r="X3369" s="205"/>
    </row>
    <row r="3370" spans="21:24" x14ac:dyDescent="0.2">
      <c r="U3370" s="205"/>
      <c r="V3370" s="205"/>
      <c r="W3370" s="205"/>
      <c r="X3370" s="205"/>
    </row>
    <row r="3371" spans="21:24" x14ac:dyDescent="0.2">
      <c r="U3371" s="205"/>
      <c r="V3371" s="205"/>
      <c r="W3371" s="205"/>
      <c r="X3371" s="205"/>
    </row>
    <row r="3372" spans="21:24" x14ac:dyDescent="0.2">
      <c r="U3372" s="205"/>
      <c r="V3372" s="205"/>
      <c r="W3372" s="205"/>
      <c r="X3372" s="205"/>
    </row>
    <row r="3373" spans="21:24" x14ac:dyDescent="0.2">
      <c r="U3373" s="205"/>
      <c r="V3373" s="205"/>
      <c r="W3373" s="205"/>
      <c r="X3373" s="205"/>
    </row>
    <row r="3374" spans="21:24" x14ac:dyDescent="0.2">
      <c r="U3374" s="205"/>
      <c r="V3374" s="205"/>
      <c r="W3374" s="205"/>
      <c r="X3374" s="205"/>
    </row>
    <row r="3375" spans="21:24" x14ac:dyDescent="0.2">
      <c r="U3375" s="205"/>
      <c r="V3375" s="205"/>
      <c r="W3375" s="205"/>
      <c r="X3375" s="205"/>
    </row>
    <row r="3376" spans="21:24" x14ac:dyDescent="0.2">
      <c r="U3376" s="205"/>
      <c r="V3376" s="205"/>
      <c r="W3376" s="205"/>
      <c r="X3376" s="205"/>
    </row>
    <row r="3377" spans="21:24" x14ac:dyDescent="0.2">
      <c r="U3377" s="205"/>
      <c r="V3377" s="205"/>
      <c r="W3377" s="205"/>
      <c r="X3377" s="205"/>
    </row>
    <row r="3378" spans="21:24" x14ac:dyDescent="0.2">
      <c r="U3378" s="205"/>
      <c r="V3378" s="205"/>
      <c r="W3378" s="205"/>
      <c r="X3378" s="205"/>
    </row>
    <row r="3379" spans="21:24" x14ac:dyDescent="0.2">
      <c r="U3379" s="205"/>
      <c r="V3379" s="205"/>
      <c r="W3379" s="205"/>
      <c r="X3379" s="205"/>
    </row>
    <row r="3380" spans="21:24" x14ac:dyDescent="0.2">
      <c r="U3380" s="205"/>
      <c r="V3380" s="205"/>
      <c r="W3380" s="205"/>
      <c r="X3380" s="205"/>
    </row>
    <row r="3381" spans="21:24" x14ac:dyDescent="0.2">
      <c r="U3381" s="205"/>
      <c r="V3381" s="205"/>
      <c r="W3381" s="205"/>
      <c r="X3381" s="205"/>
    </row>
    <row r="3382" spans="21:24" x14ac:dyDescent="0.2">
      <c r="U3382" s="205"/>
      <c r="V3382" s="205"/>
      <c r="W3382" s="205"/>
      <c r="X3382" s="205"/>
    </row>
    <row r="3383" spans="21:24" x14ac:dyDescent="0.2">
      <c r="U3383" s="205"/>
      <c r="V3383" s="205"/>
      <c r="W3383" s="205"/>
      <c r="X3383" s="205"/>
    </row>
    <row r="3384" spans="21:24" x14ac:dyDescent="0.2">
      <c r="U3384" s="205"/>
      <c r="V3384" s="205"/>
      <c r="W3384" s="205"/>
      <c r="X3384" s="205"/>
    </row>
    <row r="3385" spans="21:24" x14ac:dyDescent="0.2">
      <c r="U3385" s="205"/>
      <c r="V3385" s="205"/>
      <c r="W3385" s="205"/>
      <c r="X3385" s="205"/>
    </row>
    <row r="3386" spans="21:24" x14ac:dyDescent="0.2">
      <c r="U3386" s="205"/>
      <c r="V3386" s="205"/>
      <c r="W3386" s="205"/>
      <c r="X3386" s="205"/>
    </row>
    <row r="3387" spans="21:24" x14ac:dyDescent="0.2">
      <c r="U3387" s="205"/>
      <c r="V3387" s="205"/>
      <c r="W3387" s="205"/>
      <c r="X3387" s="205"/>
    </row>
    <row r="3388" spans="21:24" x14ac:dyDescent="0.2">
      <c r="U3388" s="205"/>
      <c r="V3388" s="205"/>
      <c r="W3388" s="205"/>
      <c r="X3388" s="205"/>
    </row>
    <row r="3389" spans="21:24" x14ac:dyDescent="0.2">
      <c r="U3389" s="205"/>
      <c r="V3389" s="205"/>
      <c r="W3389" s="205"/>
      <c r="X3389" s="205"/>
    </row>
    <row r="3390" spans="21:24" x14ac:dyDescent="0.2">
      <c r="U3390" s="205"/>
      <c r="V3390" s="205"/>
      <c r="W3390" s="205"/>
      <c r="X3390" s="205"/>
    </row>
    <row r="3391" spans="21:24" x14ac:dyDescent="0.2">
      <c r="U3391" s="205"/>
      <c r="V3391" s="205"/>
      <c r="W3391" s="205"/>
      <c r="X3391" s="205"/>
    </row>
    <row r="3392" spans="21:24" x14ac:dyDescent="0.2">
      <c r="U3392" s="205"/>
      <c r="V3392" s="205"/>
      <c r="W3392" s="205"/>
      <c r="X3392" s="205"/>
    </row>
    <row r="3393" spans="21:24" x14ac:dyDescent="0.2">
      <c r="U3393" s="205"/>
      <c r="V3393" s="205"/>
      <c r="W3393" s="205"/>
      <c r="X3393" s="205"/>
    </row>
    <row r="3394" spans="21:24" x14ac:dyDescent="0.2">
      <c r="U3394" s="205"/>
      <c r="V3394" s="205"/>
      <c r="W3394" s="205"/>
      <c r="X3394" s="205"/>
    </row>
    <row r="3395" spans="21:24" x14ac:dyDescent="0.2">
      <c r="U3395" s="205"/>
      <c r="V3395" s="205"/>
      <c r="W3395" s="205"/>
      <c r="X3395" s="205"/>
    </row>
    <row r="3396" spans="21:24" x14ac:dyDescent="0.2">
      <c r="U3396" s="205"/>
      <c r="V3396" s="205"/>
      <c r="W3396" s="205"/>
      <c r="X3396" s="205"/>
    </row>
    <row r="3397" spans="21:24" x14ac:dyDescent="0.2">
      <c r="U3397" s="205"/>
      <c r="V3397" s="205"/>
      <c r="W3397" s="205"/>
      <c r="X3397" s="205"/>
    </row>
    <row r="3398" spans="21:24" x14ac:dyDescent="0.2">
      <c r="U3398" s="205"/>
      <c r="V3398" s="205"/>
      <c r="W3398" s="205"/>
      <c r="X3398" s="205"/>
    </row>
    <row r="3399" spans="21:24" x14ac:dyDescent="0.2">
      <c r="U3399" s="205"/>
      <c r="V3399" s="205"/>
      <c r="W3399" s="205"/>
      <c r="X3399" s="205"/>
    </row>
    <row r="3400" spans="21:24" x14ac:dyDescent="0.2">
      <c r="U3400" s="205"/>
      <c r="V3400" s="205"/>
      <c r="W3400" s="205"/>
      <c r="X3400" s="205"/>
    </row>
    <row r="3401" spans="21:24" x14ac:dyDescent="0.2">
      <c r="U3401" s="205"/>
      <c r="V3401" s="205"/>
      <c r="W3401" s="205"/>
      <c r="X3401" s="205"/>
    </row>
    <row r="3402" spans="21:24" x14ac:dyDescent="0.2">
      <c r="U3402" s="205"/>
      <c r="V3402" s="205"/>
      <c r="W3402" s="205"/>
      <c r="X3402" s="205"/>
    </row>
    <row r="3403" spans="21:24" x14ac:dyDescent="0.2">
      <c r="U3403" s="205"/>
      <c r="V3403" s="205"/>
      <c r="W3403" s="205"/>
      <c r="X3403" s="205"/>
    </row>
    <row r="3404" spans="21:24" x14ac:dyDescent="0.2">
      <c r="U3404" s="205"/>
      <c r="V3404" s="205"/>
      <c r="W3404" s="205"/>
      <c r="X3404" s="205"/>
    </row>
    <row r="3405" spans="21:24" x14ac:dyDescent="0.2">
      <c r="U3405" s="205"/>
      <c r="V3405" s="205"/>
      <c r="W3405" s="205"/>
      <c r="X3405" s="205"/>
    </row>
    <row r="3406" spans="21:24" x14ac:dyDescent="0.2">
      <c r="U3406" s="205"/>
      <c r="V3406" s="205"/>
      <c r="W3406" s="205"/>
      <c r="X3406" s="205"/>
    </row>
    <row r="3407" spans="21:24" x14ac:dyDescent="0.2">
      <c r="U3407" s="205"/>
      <c r="V3407" s="205"/>
      <c r="W3407" s="205"/>
      <c r="X3407" s="205"/>
    </row>
    <row r="3408" spans="21:24" x14ac:dyDescent="0.2">
      <c r="U3408" s="205"/>
      <c r="V3408" s="205"/>
      <c r="W3408" s="205"/>
      <c r="X3408" s="205"/>
    </row>
    <row r="3409" spans="21:24" x14ac:dyDescent="0.2">
      <c r="U3409" s="205"/>
      <c r="V3409" s="205"/>
      <c r="W3409" s="205"/>
      <c r="X3409" s="205"/>
    </row>
    <row r="3410" spans="21:24" x14ac:dyDescent="0.2">
      <c r="U3410" s="205"/>
      <c r="V3410" s="205"/>
      <c r="W3410" s="205"/>
      <c r="X3410" s="205"/>
    </row>
    <row r="3411" spans="21:24" x14ac:dyDescent="0.2">
      <c r="U3411" s="205"/>
      <c r="V3411" s="205"/>
      <c r="W3411" s="205"/>
      <c r="X3411" s="205"/>
    </row>
    <row r="3412" spans="21:24" x14ac:dyDescent="0.2">
      <c r="U3412" s="205"/>
      <c r="V3412" s="205"/>
      <c r="W3412" s="205"/>
      <c r="X3412" s="205"/>
    </row>
    <row r="3413" spans="21:24" x14ac:dyDescent="0.2">
      <c r="U3413" s="205"/>
      <c r="V3413" s="205"/>
      <c r="W3413" s="205"/>
      <c r="X3413" s="205"/>
    </row>
    <row r="3414" spans="21:24" x14ac:dyDescent="0.2">
      <c r="U3414" s="205"/>
      <c r="V3414" s="205"/>
      <c r="W3414" s="205"/>
      <c r="X3414" s="205"/>
    </row>
    <row r="3415" spans="21:24" x14ac:dyDescent="0.2">
      <c r="U3415" s="205"/>
      <c r="V3415" s="205"/>
      <c r="W3415" s="205"/>
      <c r="X3415" s="205"/>
    </row>
    <row r="3416" spans="21:24" x14ac:dyDescent="0.2">
      <c r="U3416" s="205"/>
      <c r="V3416" s="205"/>
      <c r="W3416" s="205"/>
      <c r="X3416" s="205"/>
    </row>
    <row r="3417" spans="21:24" x14ac:dyDescent="0.2">
      <c r="U3417" s="205"/>
      <c r="V3417" s="205"/>
      <c r="W3417" s="205"/>
      <c r="X3417" s="205"/>
    </row>
    <row r="3418" spans="21:24" x14ac:dyDescent="0.2">
      <c r="U3418" s="205"/>
      <c r="V3418" s="205"/>
      <c r="W3418" s="205"/>
      <c r="X3418" s="205"/>
    </row>
    <row r="3419" spans="21:24" x14ac:dyDescent="0.2">
      <c r="U3419" s="205"/>
      <c r="V3419" s="205"/>
      <c r="W3419" s="205"/>
      <c r="X3419" s="205"/>
    </row>
    <row r="3420" spans="21:24" x14ac:dyDescent="0.2">
      <c r="U3420" s="205"/>
      <c r="V3420" s="205"/>
      <c r="W3420" s="205"/>
      <c r="X3420" s="205"/>
    </row>
    <row r="3421" spans="21:24" x14ac:dyDescent="0.2">
      <c r="U3421" s="205"/>
      <c r="V3421" s="205"/>
      <c r="W3421" s="205"/>
      <c r="X3421" s="205"/>
    </row>
    <row r="3422" spans="21:24" x14ac:dyDescent="0.2">
      <c r="U3422" s="205"/>
      <c r="V3422" s="205"/>
      <c r="W3422" s="205"/>
      <c r="X3422" s="205"/>
    </row>
    <row r="3423" spans="21:24" x14ac:dyDescent="0.2">
      <c r="U3423" s="205"/>
      <c r="V3423" s="205"/>
      <c r="W3423" s="205"/>
      <c r="X3423" s="205"/>
    </row>
    <row r="3424" spans="21:24" x14ac:dyDescent="0.2">
      <c r="U3424" s="205"/>
      <c r="V3424" s="205"/>
      <c r="W3424" s="205"/>
      <c r="X3424" s="205"/>
    </row>
    <row r="3425" spans="21:24" x14ac:dyDescent="0.2">
      <c r="U3425" s="205"/>
      <c r="V3425" s="205"/>
      <c r="W3425" s="205"/>
      <c r="X3425" s="205"/>
    </row>
    <row r="3426" spans="21:24" x14ac:dyDescent="0.2">
      <c r="U3426" s="205"/>
      <c r="V3426" s="205"/>
      <c r="W3426" s="205"/>
      <c r="X3426" s="205"/>
    </row>
    <row r="3427" spans="21:24" x14ac:dyDescent="0.2">
      <c r="U3427" s="205"/>
      <c r="V3427" s="205"/>
      <c r="W3427" s="205"/>
      <c r="X3427" s="205"/>
    </row>
    <row r="3428" spans="21:24" x14ac:dyDescent="0.2">
      <c r="U3428" s="205"/>
      <c r="V3428" s="205"/>
      <c r="W3428" s="205"/>
      <c r="X3428" s="205"/>
    </row>
    <row r="3429" spans="21:24" x14ac:dyDescent="0.2">
      <c r="U3429" s="205"/>
      <c r="V3429" s="205"/>
      <c r="W3429" s="205"/>
      <c r="X3429" s="205"/>
    </row>
    <row r="3430" spans="21:24" x14ac:dyDescent="0.2">
      <c r="U3430" s="205"/>
      <c r="V3430" s="205"/>
      <c r="W3430" s="205"/>
      <c r="X3430" s="205"/>
    </row>
    <row r="3431" spans="21:24" x14ac:dyDescent="0.2">
      <c r="U3431" s="205"/>
      <c r="V3431" s="205"/>
      <c r="W3431" s="205"/>
      <c r="X3431" s="205"/>
    </row>
    <row r="3432" spans="21:24" x14ac:dyDescent="0.2">
      <c r="U3432" s="205"/>
      <c r="V3432" s="205"/>
      <c r="W3432" s="205"/>
      <c r="X3432" s="205"/>
    </row>
    <row r="3433" spans="21:24" x14ac:dyDescent="0.2">
      <c r="U3433" s="205"/>
      <c r="V3433" s="205"/>
      <c r="W3433" s="205"/>
      <c r="X3433" s="205"/>
    </row>
    <row r="3434" spans="21:24" x14ac:dyDescent="0.2">
      <c r="U3434" s="205"/>
      <c r="V3434" s="205"/>
      <c r="W3434" s="205"/>
      <c r="X3434" s="205"/>
    </row>
    <row r="3435" spans="21:24" x14ac:dyDescent="0.2">
      <c r="U3435" s="205"/>
      <c r="V3435" s="205"/>
      <c r="W3435" s="205"/>
      <c r="X3435" s="205"/>
    </row>
    <row r="3436" spans="21:24" x14ac:dyDescent="0.2">
      <c r="U3436" s="205"/>
      <c r="V3436" s="205"/>
      <c r="W3436" s="205"/>
      <c r="X3436" s="205"/>
    </row>
    <row r="3437" spans="21:24" x14ac:dyDescent="0.2">
      <c r="U3437" s="205"/>
      <c r="V3437" s="205"/>
      <c r="W3437" s="205"/>
      <c r="X3437" s="205"/>
    </row>
    <row r="3438" spans="21:24" x14ac:dyDescent="0.2">
      <c r="U3438" s="205"/>
      <c r="V3438" s="205"/>
      <c r="W3438" s="205"/>
      <c r="X3438" s="205"/>
    </row>
    <row r="3439" spans="21:24" x14ac:dyDescent="0.2">
      <c r="U3439" s="205"/>
      <c r="V3439" s="205"/>
      <c r="W3439" s="205"/>
      <c r="X3439" s="205"/>
    </row>
    <row r="3440" spans="21:24" x14ac:dyDescent="0.2">
      <c r="U3440" s="205"/>
      <c r="V3440" s="205"/>
      <c r="W3440" s="205"/>
      <c r="X3440" s="205"/>
    </row>
    <row r="3441" spans="21:24" x14ac:dyDescent="0.2">
      <c r="U3441" s="205"/>
      <c r="V3441" s="205"/>
      <c r="W3441" s="205"/>
      <c r="X3441" s="205"/>
    </row>
    <row r="3442" spans="21:24" x14ac:dyDescent="0.2">
      <c r="U3442" s="205"/>
      <c r="V3442" s="205"/>
      <c r="W3442" s="205"/>
      <c r="X3442" s="205"/>
    </row>
    <row r="3443" spans="21:24" x14ac:dyDescent="0.2">
      <c r="U3443" s="205"/>
      <c r="V3443" s="205"/>
      <c r="W3443" s="205"/>
      <c r="X3443" s="205"/>
    </row>
    <row r="3444" spans="21:24" x14ac:dyDescent="0.2">
      <c r="U3444" s="205"/>
      <c r="V3444" s="205"/>
      <c r="W3444" s="205"/>
      <c r="X3444" s="205"/>
    </row>
    <row r="3445" spans="21:24" x14ac:dyDescent="0.2">
      <c r="U3445" s="205"/>
      <c r="V3445" s="205"/>
      <c r="W3445" s="205"/>
      <c r="X3445" s="205"/>
    </row>
    <row r="3446" spans="21:24" x14ac:dyDescent="0.2">
      <c r="U3446" s="205"/>
      <c r="V3446" s="205"/>
      <c r="W3446" s="205"/>
      <c r="X3446" s="205"/>
    </row>
    <row r="3447" spans="21:24" x14ac:dyDescent="0.2">
      <c r="U3447" s="205"/>
      <c r="V3447" s="205"/>
      <c r="W3447" s="205"/>
      <c r="X3447" s="205"/>
    </row>
    <row r="3448" spans="21:24" x14ac:dyDescent="0.2">
      <c r="U3448" s="205"/>
      <c r="V3448" s="205"/>
      <c r="W3448" s="205"/>
      <c r="X3448" s="205"/>
    </row>
    <row r="3449" spans="21:24" x14ac:dyDescent="0.2">
      <c r="U3449" s="205"/>
      <c r="V3449" s="205"/>
      <c r="W3449" s="205"/>
      <c r="X3449" s="205"/>
    </row>
    <row r="3450" spans="21:24" x14ac:dyDescent="0.2">
      <c r="U3450" s="205"/>
      <c r="V3450" s="205"/>
      <c r="W3450" s="205"/>
      <c r="X3450" s="205"/>
    </row>
    <row r="3451" spans="21:24" x14ac:dyDescent="0.2">
      <c r="U3451" s="205"/>
      <c r="V3451" s="205"/>
      <c r="W3451" s="205"/>
      <c r="X3451" s="205"/>
    </row>
    <row r="3452" spans="21:24" x14ac:dyDescent="0.2">
      <c r="U3452" s="205"/>
      <c r="V3452" s="205"/>
      <c r="W3452" s="205"/>
      <c r="X3452" s="205"/>
    </row>
    <row r="3453" spans="21:24" x14ac:dyDescent="0.2">
      <c r="U3453" s="205"/>
      <c r="V3453" s="205"/>
      <c r="W3453" s="205"/>
      <c r="X3453" s="205"/>
    </row>
    <row r="3454" spans="21:24" x14ac:dyDescent="0.2">
      <c r="U3454" s="205"/>
      <c r="V3454" s="205"/>
      <c r="W3454" s="205"/>
      <c r="X3454" s="205"/>
    </row>
    <row r="3455" spans="21:24" x14ac:dyDescent="0.2">
      <c r="U3455" s="205"/>
      <c r="V3455" s="205"/>
      <c r="W3455" s="205"/>
      <c r="X3455" s="205"/>
    </row>
    <row r="3456" spans="21:24" x14ac:dyDescent="0.2">
      <c r="U3456" s="205"/>
      <c r="V3456" s="205"/>
      <c r="W3456" s="205"/>
      <c r="X3456" s="205"/>
    </row>
    <row r="3457" spans="21:24" x14ac:dyDescent="0.2">
      <c r="U3457" s="205"/>
      <c r="V3457" s="205"/>
      <c r="W3457" s="205"/>
      <c r="X3457" s="205"/>
    </row>
    <row r="3458" spans="21:24" x14ac:dyDescent="0.2">
      <c r="U3458" s="205"/>
      <c r="V3458" s="205"/>
      <c r="W3458" s="205"/>
      <c r="X3458" s="205"/>
    </row>
    <row r="3459" spans="21:24" x14ac:dyDescent="0.2">
      <c r="U3459" s="205"/>
      <c r="V3459" s="205"/>
      <c r="W3459" s="205"/>
      <c r="X3459" s="205"/>
    </row>
    <row r="3460" spans="21:24" x14ac:dyDescent="0.2">
      <c r="U3460" s="205"/>
      <c r="V3460" s="205"/>
      <c r="W3460" s="205"/>
      <c r="X3460" s="205"/>
    </row>
    <row r="3461" spans="21:24" x14ac:dyDescent="0.2">
      <c r="U3461" s="205"/>
      <c r="V3461" s="205"/>
      <c r="W3461" s="205"/>
      <c r="X3461" s="205"/>
    </row>
    <row r="3462" spans="21:24" x14ac:dyDescent="0.2">
      <c r="U3462" s="205"/>
      <c r="V3462" s="205"/>
      <c r="W3462" s="205"/>
      <c r="X3462" s="205"/>
    </row>
    <row r="3463" spans="21:24" x14ac:dyDescent="0.2">
      <c r="U3463" s="205"/>
      <c r="V3463" s="205"/>
      <c r="W3463" s="205"/>
      <c r="X3463" s="205"/>
    </row>
    <row r="3464" spans="21:24" x14ac:dyDescent="0.2">
      <c r="U3464" s="205"/>
      <c r="V3464" s="205"/>
      <c r="W3464" s="205"/>
      <c r="X3464" s="205"/>
    </row>
    <row r="3465" spans="21:24" x14ac:dyDescent="0.2">
      <c r="U3465" s="205"/>
      <c r="V3465" s="205"/>
      <c r="W3465" s="205"/>
      <c r="X3465" s="205"/>
    </row>
    <row r="3466" spans="21:24" x14ac:dyDescent="0.2">
      <c r="U3466" s="205"/>
      <c r="V3466" s="205"/>
      <c r="W3466" s="205"/>
      <c r="X3466" s="205"/>
    </row>
    <row r="3467" spans="21:24" x14ac:dyDescent="0.2">
      <c r="U3467" s="205"/>
      <c r="V3467" s="205"/>
      <c r="W3467" s="205"/>
      <c r="X3467" s="205"/>
    </row>
    <row r="3468" spans="21:24" x14ac:dyDescent="0.2">
      <c r="U3468" s="205"/>
      <c r="V3468" s="205"/>
      <c r="W3468" s="205"/>
      <c r="X3468" s="205"/>
    </row>
    <row r="3469" spans="21:24" x14ac:dyDescent="0.2">
      <c r="U3469" s="205"/>
      <c r="V3469" s="205"/>
      <c r="W3469" s="205"/>
      <c r="X3469" s="205"/>
    </row>
    <row r="3470" spans="21:24" x14ac:dyDescent="0.2">
      <c r="U3470" s="205"/>
      <c r="V3470" s="205"/>
      <c r="W3470" s="205"/>
      <c r="X3470" s="205"/>
    </row>
    <row r="3471" spans="21:24" x14ac:dyDescent="0.2">
      <c r="U3471" s="205"/>
      <c r="V3471" s="205"/>
      <c r="W3471" s="205"/>
      <c r="X3471" s="205"/>
    </row>
    <row r="3472" spans="21:24" x14ac:dyDescent="0.2">
      <c r="U3472" s="205"/>
      <c r="V3472" s="205"/>
      <c r="W3472" s="205"/>
      <c r="X3472" s="205"/>
    </row>
    <row r="3473" spans="21:24" x14ac:dyDescent="0.2">
      <c r="U3473" s="205"/>
      <c r="V3473" s="205"/>
      <c r="W3473" s="205"/>
      <c r="X3473" s="205"/>
    </row>
    <row r="3474" spans="21:24" x14ac:dyDescent="0.2">
      <c r="U3474" s="205"/>
      <c r="V3474" s="205"/>
      <c r="W3474" s="205"/>
      <c r="X3474" s="205"/>
    </row>
    <row r="3475" spans="21:24" x14ac:dyDescent="0.2">
      <c r="U3475" s="205"/>
      <c r="V3475" s="205"/>
      <c r="W3475" s="205"/>
      <c r="X3475" s="205"/>
    </row>
    <row r="3476" spans="21:24" x14ac:dyDescent="0.2">
      <c r="U3476" s="205"/>
      <c r="V3476" s="205"/>
      <c r="W3476" s="205"/>
      <c r="X3476" s="205"/>
    </row>
    <row r="3477" spans="21:24" x14ac:dyDescent="0.2">
      <c r="U3477" s="205"/>
      <c r="V3477" s="205"/>
      <c r="W3477" s="205"/>
      <c r="X3477" s="205"/>
    </row>
    <row r="3478" spans="21:24" x14ac:dyDescent="0.2">
      <c r="U3478" s="205"/>
      <c r="V3478" s="205"/>
      <c r="W3478" s="205"/>
      <c r="X3478" s="205"/>
    </row>
    <row r="3479" spans="21:24" x14ac:dyDescent="0.2">
      <c r="U3479" s="205"/>
      <c r="V3479" s="205"/>
      <c r="W3479" s="205"/>
      <c r="X3479" s="205"/>
    </row>
    <row r="3480" spans="21:24" x14ac:dyDescent="0.2">
      <c r="U3480" s="205"/>
      <c r="V3480" s="205"/>
      <c r="W3480" s="205"/>
      <c r="X3480" s="205"/>
    </row>
    <row r="3481" spans="21:24" x14ac:dyDescent="0.2">
      <c r="U3481" s="205"/>
      <c r="V3481" s="205"/>
      <c r="W3481" s="205"/>
      <c r="X3481" s="205"/>
    </row>
    <row r="3482" spans="21:24" x14ac:dyDescent="0.2">
      <c r="U3482" s="205"/>
      <c r="V3482" s="205"/>
      <c r="W3482" s="205"/>
      <c r="X3482" s="205"/>
    </row>
    <row r="3483" spans="21:24" x14ac:dyDescent="0.2">
      <c r="U3483" s="205"/>
      <c r="V3483" s="205"/>
      <c r="W3483" s="205"/>
      <c r="X3483" s="205"/>
    </row>
    <row r="3484" spans="21:24" x14ac:dyDescent="0.2">
      <c r="U3484" s="205"/>
      <c r="V3484" s="205"/>
      <c r="W3484" s="205"/>
      <c r="X3484" s="205"/>
    </row>
    <row r="3485" spans="21:24" x14ac:dyDescent="0.2">
      <c r="U3485" s="205"/>
      <c r="V3485" s="205"/>
      <c r="W3485" s="205"/>
      <c r="X3485" s="205"/>
    </row>
    <row r="3486" spans="21:24" x14ac:dyDescent="0.2">
      <c r="U3486" s="205"/>
      <c r="V3486" s="205"/>
      <c r="W3486" s="205"/>
      <c r="X3486" s="205"/>
    </row>
    <row r="3487" spans="21:24" x14ac:dyDescent="0.2">
      <c r="U3487" s="205"/>
      <c r="V3487" s="205"/>
      <c r="W3487" s="205"/>
      <c r="X3487" s="205"/>
    </row>
    <row r="3488" spans="21:24" x14ac:dyDescent="0.2">
      <c r="U3488" s="205"/>
      <c r="V3488" s="205"/>
      <c r="W3488" s="205"/>
      <c r="X3488" s="205"/>
    </row>
    <row r="3489" spans="21:24" x14ac:dyDescent="0.2">
      <c r="U3489" s="205"/>
      <c r="V3489" s="205"/>
      <c r="W3489" s="205"/>
      <c r="X3489" s="205"/>
    </row>
    <row r="3490" spans="21:24" x14ac:dyDescent="0.2">
      <c r="U3490" s="205"/>
      <c r="V3490" s="205"/>
      <c r="W3490" s="205"/>
      <c r="X3490" s="205"/>
    </row>
    <row r="3491" spans="21:24" x14ac:dyDescent="0.2">
      <c r="U3491" s="205"/>
      <c r="V3491" s="205"/>
      <c r="W3491" s="205"/>
      <c r="X3491" s="205"/>
    </row>
    <row r="3492" spans="21:24" x14ac:dyDescent="0.2">
      <c r="U3492" s="205"/>
      <c r="V3492" s="205"/>
      <c r="W3492" s="205"/>
      <c r="X3492" s="205"/>
    </row>
    <row r="3493" spans="21:24" x14ac:dyDescent="0.2">
      <c r="U3493" s="205"/>
      <c r="V3493" s="205"/>
      <c r="W3493" s="205"/>
      <c r="X3493" s="205"/>
    </row>
    <row r="3494" spans="21:24" x14ac:dyDescent="0.2">
      <c r="U3494" s="205"/>
      <c r="V3494" s="205"/>
      <c r="W3494" s="205"/>
      <c r="X3494" s="205"/>
    </row>
    <row r="3495" spans="21:24" x14ac:dyDescent="0.2">
      <c r="U3495" s="205"/>
      <c r="V3495" s="205"/>
      <c r="W3495" s="205"/>
      <c r="X3495" s="205"/>
    </row>
    <row r="3496" spans="21:24" x14ac:dyDescent="0.2">
      <c r="U3496" s="205"/>
      <c r="V3496" s="205"/>
      <c r="W3496" s="205"/>
      <c r="X3496" s="205"/>
    </row>
    <row r="3497" spans="21:24" x14ac:dyDescent="0.2">
      <c r="U3497" s="205"/>
      <c r="V3497" s="205"/>
      <c r="W3497" s="205"/>
      <c r="X3497" s="205"/>
    </row>
    <row r="3498" spans="21:24" x14ac:dyDescent="0.2">
      <c r="U3498" s="205"/>
      <c r="V3498" s="205"/>
      <c r="W3498" s="205"/>
      <c r="X3498" s="205"/>
    </row>
    <row r="3499" spans="21:24" x14ac:dyDescent="0.2">
      <c r="U3499" s="205"/>
      <c r="V3499" s="205"/>
      <c r="W3499" s="205"/>
      <c r="X3499" s="205"/>
    </row>
    <row r="3500" spans="21:24" x14ac:dyDescent="0.2">
      <c r="U3500" s="205"/>
      <c r="V3500" s="205"/>
      <c r="W3500" s="205"/>
      <c r="X3500" s="205"/>
    </row>
    <row r="3501" spans="21:24" x14ac:dyDescent="0.2">
      <c r="U3501" s="205"/>
      <c r="V3501" s="205"/>
      <c r="W3501" s="205"/>
      <c r="X3501" s="205"/>
    </row>
    <row r="3502" spans="21:24" x14ac:dyDescent="0.2">
      <c r="U3502" s="205"/>
      <c r="V3502" s="205"/>
      <c r="W3502" s="205"/>
      <c r="X3502" s="205"/>
    </row>
    <row r="3503" spans="21:24" x14ac:dyDescent="0.2">
      <c r="U3503" s="205"/>
      <c r="V3503" s="205"/>
      <c r="W3503" s="205"/>
      <c r="X3503" s="205"/>
    </row>
    <row r="3504" spans="21:24" x14ac:dyDescent="0.2">
      <c r="U3504" s="205"/>
      <c r="V3504" s="205"/>
      <c r="W3504" s="205"/>
      <c r="X3504" s="205"/>
    </row>
    <row r="3505" spans="21:24" x14ac:dyDescent="0.2">
      <c r="U3505" s="205"/>
      <c r="V3505" s="205"/>
      <c r="W3505" s="205"/>
      <c r="X3505" s="205"/>
    </row>
    <row r="3506" spans="21:24" x14ac:dyDescent="0.2">
      <c r="U3506" s="205"/>
      <c r="V3506" s="205"/>
      <c r="W3506" s="205"/>
      <c r="X3506" s="205"/>
    </row>
    <row r="3507" spans="21:24" x14ac:dyDescent="0.2">
      <c r="U3507" s="205"/>
      <c r="V3507" s="205"/>
      <c r="W3507" s="205"/>
      <c r="X3507" s="205"/>
    </row>
    <row r="3508" spans="21:24" x14ac:dyDescent="0.2">
      <c r="U3508" s="205"/>
      <c r="V3508" s="205"/>
      <c r="W3508" s="205"/>
      <c r="X3508" s="205"/>
    </row>
    <row r="3509" spans="21:24" x14ac:dyDescent="0.2">
      <c r="U3509" s="205"/>
      <c r="V3509" s="205"/>
      <c r="W3509" s="205"/>
      <c r="X3509" s="205"/>
    </row>
    <row r="3510" spans="21:24" x14ac:dyDescent="0.2">
      <c r="U3510" s="205"/>
      <c r="V3510" s="205"/>
      <c r="W3510" s="205"/>
      <c r="X3510" s="205"/>
    </row>
    <row r="3511" spans="21:24" x14ac:dyDescent="0.2">
      <c r="U3511" s="205"/>
      <c r="V3511" s="205"/>
      <c r="W3511" s="205"/>
      <c r="X3511" s="205"/>
    </row>
    <row r="3512" spans="21:24" x14ac:dyDescent="0.2">
      <c r="U3512" s="205"/>
      <c r="V3512" s="205"/>
      <c r="W3512" s="205"/>
      <c r="X3512" s="205"/>
    </row>
    <row r="3513" spans="21:24" x14ac:dyDescent="0.2">
      <c r="U3513" s="205"/>
      <c r="V3513" s="205"/>
      <c r="W3513" s="205"/>
      <c r="X3513" s="205"/>
    </row>
    <row r="3514" spans="21:24" x14ac:dyDescent="0.2">
      <c r="U3514" s="205"/>
      <c r="V3514" s="205"/>
      <c r="W3514" s="205"/>
      <c r="X3514" s="205"/>
    </row>
    <row r="3515" spans="21:24" x14ac:dyDescent="0.2">
      <c r="U3515" s="205"/>
      <c r="V3515" s="205"/>
      <c r="W3515" s="205"/>
      <c r="X3515" s="205"/>
    </row>
    <row r="3516" spans="21:24" x14ac:dyDescent="0.2">
      <c r="U3516" s="205"/>
      <c r="V3516" s="205"/>
      <c r="W3516" s="205"/>
      <c r="X3516" s="205"/>
    </row>
    <row r="3517" spans="21:24" x14ac:dyDescent="0.2">
      <c r="U3517" s="205"/>
      <c r="V3517" s="205"/>
      <c r="W3517" s="205"/>
      <c r="X3517" s="205"/>
    </row>
    <row r="3518" spans="21:24" x14ac:dyDescent="0.2">
      <c r="U3518" s="205"/>
      <c r="V3518" s="205"/>
      <c r="W3518" s="205"/>
      <c r="X3518" s="205"/>
    </row>
    <row r="3519" spans="21:24" x14ac:dyDescent="0.2">
      <c r="U3519" s="205"/>
      <c r="V3519" s="205"/>
      <c r="W3519" s="205"/>
      <c r="X3519" s="205"/>
    </row>
    <row r="3520" spans="21:24" x14ac:dyDescent="0.2">
      <c r="U3520" s="205"/>
      <c r="V3520" s="205"/>
      <c r="W3520" s="205"/>
      <c r="X3520" s="205"/>
    </row>
    <row r="3521" spans="21:24" x14ac:dyDescent="0.2">
      <c r="U3521" s="205"/>
      <c r="V3521" s="205"/>
      <c r="W3521" s="205"/>
      <c r="X3521" s="205"/>
    </row>
    <row r="3522" spans="21:24" x14ac:dyDescent="0.2">
      <c r="U3522" s="205"/>
      <c r="V3522" s="205"/>
      <c r="W3522" s="205"/>
      <c r="X3522" s="205"/>
    </row>
    <row r="3523" spans="21:24" x14ac:dyDescent="0.2">
      <c r="U3523" s="205"/>
      <c r="V3523" s="205"/>
      <c r="W3523" s="205"/>
      <c r="X3523" s="205"/>
    </row>
    <row r="3524" spans="21:24" x14ac:dyDescent="0.2">
      <c r="U3524" s="205"/>
      <c r="V3524" s="205"/>
      <c r="W3524" s="205"/>
      <c r="X3524" s="205"/>
    </row>
    <row r="3525" spans="21:24" x14ac:dyDescent="0.2">
      <c r="U3525" s="205"/>
      <c r="V3525" s="205"/>
      <c r="W3525" s="205"/>
      <c r="X3525" s="205"/>
    </row>
    <row r="3526" spans="21:24" x14ac:dyDescent="0.2">
      <c r="U3526" s="205"/>
      <c r="V3526" s="205"/>
      <c r="W3526" s="205"/>
      <c r="X3526" s="205"/>
    </row>
    <row r="3527" spans="21:24" x14ac:dyDescent="0.2">
      <c r="U3527" s="205"/>
      <c r="V3527" s="205"/>
      <c r="W3527" s="205"/>
      <c r="X3527" s="205"/>
    </row>
    <row r="3528" spans="21:24" x14ac:dyDescent="0.2">
      <c r="U3528" s="205"/>
      <c r="V3528" s="205"/>
      <c r="W3528" s="205"/>
      <c r="X3528" s="205"/>
    </row>
    <row r="3529" spans="21:24" x14ac:dyDescent="0.2">
      <c r="U3529" s="205"/>
      <c r="V3529" s="205"/>
      <c r="W3529" s="205"/>
      <c r="X3529" s="205"/>
    </row>
    <row r="3530" spans="21:24" x14ac:dyDescent="0.2">
      <c r="U3530" s="205"/>
      <c r="V3530" s="205"/>
      <c r="W3530" s="205"/>
      <c r="X3530" s="205"/>
    </row>
    <row r="3531" spans="21:24" x14ac:dyDescent="0.2">
      <c r="U3531" s="205"/>
      <c r="V3531" s="205"/>
      <c r="W3531" s="205"/>
      <c r="X3531" s="205"/>
    </row>
    <row r="3532" spans="21:24" x14ac:dyDescent="0.2">
      <c r="U3532" s="205"/>
      <c r="V3532" s="205"/>
      <c r="W3532" s="205"/>
      <c r="X3532" s="205"/>
    </row>
    <row r="3533" spans="21:24" x14ac:dyDescent="0.2">
      <c r="U3533" s="205"/>
      <c r="V3533" s="205"/>
      <c r="W3533" s="205"/>
      <c r="X3533" s="205"/>
    </row>
    <row r="3534" spans="21:24" x14ac:dyDescent="0.2">
      <c r="U3534" s="205"/>
      <c r="V3534" s="205"/>
      <c r="W3534" s="205"/>
      <c r="X3534" s="205"/>
    </row>
    <row r="3535" spans="21:24" x14ac:dyDescent="0.2">
      <c r="U3535" s="205"/>
      <c r="V3535" s="205"/>
      <c r="W3535" s="205"/>
      <c r="X3535" s="205"/>
    </row>
    <row r="3536" spans="21:24" x14ac:dyDescent="0.2">
      <c r="U3536" s="205"/>
      <c r="V3536" s="205"/>
      <c r="W3536" s="205"/>
      <c r="X3536" s="205"/>
    </row>
    <row r="3537" spans="21:24" x14ac:dyDescent="0.2">
      <c r="U3537" s="205"/>
      <c r="V3537" s="205"/>
      <c r="W3537" s="205"/>
      <c r="X3537" s="205"/>
    </row>
    <row r="3538" spans="21:24" x14ac:dyDescent="0.2">
      <c r="U3538" s="205"/>
      <c r="V3538" s="205"/>
      <c r="W3538" s="205"/>
      <c r="X3538" s="205"/>
    </row>
    <row r="3539" spans="21:24" x14ac:dyDescent="0.2">
      <c r="U3539" s="205"/>
      <c r="V3539" s="205"/>
      <c r="W3539" s="205"/>
      <c r="X3539" s="205"/>
    </row>
    <row r="3540" spans="21:24" x14ac:dyDescent="0.2">
      <c r="U3540" s="205"/>
      <c r="V3540" s="205"/>
      <c r="W3540" s="205"/>
      <c r="X3540" s="205"/>
    </row>
    <row r="3541" spans="21:24" x14ac:dyDescent="0.2">
      <c r="U3541" s="205"/>
      <c r="V3541" s="205"/>
      <c r="W3541" s="205"/>
      <c r="X3541" s="205"/>
    </row>
    <row r="3542" spans="21:24" x14ac:dyDescent="0.2">
      <c r="U3542" s="205"/>
      <c r="V3542" s="205"/>
      <c r="W3542" s="205"/>
      <c r="X3542" s="205"/>
    </row>
    <row r="3543" spans="21:24" x14ac:dyDescent="0.2">
      <c r="U3543" s="205"/>
      <c r="V3543" s="205"/>
      <c r="W3543" s="205"/>
      <c r="X3543" s="205"/>
    </row>
    <row r="3544" spans="21:24" x14ac:dyDescent="0.2">
      <c r="U3544" s="205"/>
      <c r="V3544" s="205"/>
      <c r="W3544" s="205"/>
      <c r="X3544" s="205"/>
    </row>
    <row r="3545" spans="21:24" x14ac:dyDescent="0.2">
      <c r="U3545" s="205"/>
      <c r="V3545" s="205"/>
      <c r="W3545" s="205"/>
      <c r="X3545" s="205"/>
    </row>
    <row r="3546" spans="21:24" x14ac:dyDescent="0.2">
      <c r="U3546" s="205"/>
      <c r="V3546" s="205"/>
      <c r="W3546" s="205"/>
      <c r="X3546" s="205"/>
    </row>
    <row r="3547" spans="21:24" x14ac:dyDescent="0.2">
      <c r="U3547" s="205"/>
      <c r="V3547" s="205"/>
      <c r="W3547" s="205"/>
      <c r="X3547" s="205"/>
    </row>
    <row r="3548" spans="21:24" x14ac:dyDescent="0.2">
      <c r="U3548" s="205"/>
      <c r="V3548" s="205"/>
      <c r="W3548" s="205"/>
      <c r="X3548" s="205"/>
    </row>
    <row r="3549" spans="21:24" x14ac:dyDescent="0.2">
      <c r="U3549" s="205"/>
      <c r="V3549" s="205"/>
      <c r="W3549" s="205"/>
      <c r="X3549" s="205"/>
    </row>
    <row r="3550" spans="21:24" x14ac:dyDescent="0.2">
      <c r="U3550" s="205"/>
      <c r="V3550" s="205"/>
      <c r="W3550" s="205"/>
      <c r="X3550" s="205"/>
    </row>
    <row r="3551" spans="21:24" x14ac:dyDescent="0.2">
      <c r="U3551" s="205"/>
      <c r="V3551" s="205"/>
      <c r="W3551" s="205"/>
      <c r="X3551" s="205"/>
    </row>
    <row r="3552" spans="21:24" x14ac:dyDescent="0.2">
      <c r="U3552" s="205"/>
      <c r="V3552" s="205"/>
      <c r="W3552" s="205"/>
      <c r="X3552" s="205"/>
    </row>
    <row r="3553" spans="21:24" x14ac:dyDescent="0.2">
      <c r="U3553" s="205"/>
      <c r="V3553" s="205"/>
      <c r="W3553" s="205"/>
      <c r="X3553" s="205"/>
    </row>
    <row r="3554" spans="21:24" x14ac:dyDescent="0.2">
      <c r="U3554" s="205"/>
      <c r="V3554" s="205"/>
      <c r="W3554" s="205"/>
      <c r="X3554" s="205"/>
    </row>
    <row r="3555" spans="21:24" x14ac:dyDescent="0.2">
      <c r="U3555" s="205"/>
      <c r="V3555" s="205"/>
      <c r="W3555" s="205"/>
      <c r="X3555" s="205"/>
    </row>
    <row r="3556" spans="21:24" x14ac:dyDescent="0.2">
      <c r="U3556" s="205"/>
      <c r="V3556" s="205"/>
      <c r="W3556" s="205"/>
      <c r="X3556" s="205"/>
    </row>
    <row r="3557" spans="21:24" x14ac:dyDescent="0.2">
      <c r="U3557" s="205"/>
      <c r="V3557" s="205"/>
      <c r="W3557" s="205"/>
      <c r="X3557" s="205"/>
    </row>
    <row r="3558" spans="21:24" x14ac:dyDescent="0.2">
      <c r="U3558" s="205"/>
      <c r="V3558" s="205"/>
      <c r="W3558" s="205"/>
      <c r="X3558" s="205"/>
    </row>
    <row r="3559" spans="21:24" x14ac:dyDescent="0.2">
      <c r="U3559" s="205"/>
      <c r="V3559" s="205"/>
      <c r="W3559" s="205"/>
      <c r="X3559" s="205"/>
    </row>
    <row r="3560" spans="21:24" x14ac:dyDescent="0.2">
      <c r="U3560" s="205"/>
      <c r="V3560" s="205"/>
      <c r="W3560" s="205"/>
      <c r="X3560" s="205"/>
    </row>
    <row r="3561" spans="21:24" x14ac:dyDescent="0.2">
      <c r="U3561" s="205"/>
      <c r="V3561" s="205"/>
      <c r="W3561" s="205"/>
      <c r="X3561" s="205"/>
    </row>
    <row r="3562" spans="21:24" x14ac:dyDescent="0.2">
      <c r="U3562" s="205"/>
      <c r="V3562" s="205"/>
      <c r="W3562" s="205"/>
      <c r="X3562" s="205"/>
    </row>
    <row r="3563" spans="21:24" x14ac:dyDescent="0.2">
      <c r="U3563" s="205"/>
      <c r="V3563" s="205"/>
      <c r="W3563" s="205"/>
      <c r="X3563" s="205"/>
    </row>
    <row r="3564" spans="21:24" x14ac:dyDescent="0.2">
      <c r="U3564" s="205"/>
      <c r="V3564" s="205"/>
      <c r="W3564" s="205"/>
      <c r="X3564" s="205"/>
    </row>
    <row r="3565" spans="21:24" x14ac:dyDescent="0.2">
      <c r="U3565" s="205"/>
      <c r="V3565" s="205"/>
      <c r="W3565" s="205"/>
      <c r="X3565" s="205"/>
    </row>
    <row r="3566" spans="21:24" x14ac:dyDescent="0.2">
      <c r="U3566" s="205"/>
      <c r="V3566" s="205"/>
      <c r="W3566" s="205"/>
      <c r="X3566" s="205"/>
    </row>
    <row r="3567" spans="21:24" x14ac:dyDescent="0.2">
      <c r="U3567" s="205"/>
      <c r="V3567" s="205"/>
      <c r="W3567" s="205"/>
      <c r="X3567" s="205"/>
    </row>
    <row r="3568" spans="21:24" x14ac:dyDescent="0.2">
      <c r="U3568" s="205"/>
      <c r="V3568" s="205"/>
      <c r="W3568" s="205"/>
      <c r="X3568" s="205"/>
    </row>
    <row r="3569" spans="21:24" x14ac:dyDescent="0.2">
      <c r="U3569" s="205"/>
      <c r="V3569" s="205"/>
      <c r="W3569" s="205"/>
      <c r="X3569" s="205"/>
    </row>
    <row r="3570" spans="21:24" x14ac:dyDescent="0.2">
      <c r="U3570" s="205"/>
      <c r="V3570" s="205"/>
      <c r="W3570" s="205"/>
      <c r="X3570" s="205"/>
    </row>
    <row r="3571" spans="21:24" x14ac:dyDescent="0.2">
      <c r="U3571" s="205"/>
      <c r="V3571" s="205"/>
      <c r="W3571" s="205"/>
      <c r="X3571" s="205"/>
    </row>
    <row r="3572" spans="21:24" x14ac:dyDescent="0.2">
      <c r="U3572" s="205"/>
      <c r="V3572" s="205"/>
      <c r="W3572" s="205"/>
      <c r="X3572" s="205"/>
    </row>
    <row r="3573" spans="21:24" x14ac:dyDescent="0.2">
      <c r="U3573" s="205"/>
      <c r="V3573" s="205"/>
      <c r="W3573" s="205"/>
      <c r="X3573" s="205"/>
    </row>
    <row r="3574" spans="21:24" x14ac:dyDescent="0.2">
      <c r="U3574" s="205"/>
      <c r="V3574" s="205"/>
      <c r="W3574" s="205"/>
      <c r="X3574" s="205"/>
    </row>
    <row r="3575" spans="21:24" x14ac:dyDescent="0.2">
      <c r="U3575" s="205"/>
      <c r="V3575" s="205"/>
      <c r="W3575" s="205"/>
      <c r="X3575" s="205"/>
    </row>
    <row r="3576" spans="21:24" x14ac:dyDescent="0.2">
      <c r="U3576" s="205"/>
      <c r="V3576" s="205"/>
      <c r="W3576" s="205"/>
      <c r="X3576" s="205"/>
    </row>
    <row r="3577" spans="21:24" x14ac:dyDescent="0.2">
      <c r="U3577" s="205"/>
      <c r="V3577" s="205"/>
      <c r="W3577" s="205"/>
      <c r="X3577" s="205"/>
    </row>
    <row r="3578" spans="21:24" x14ac:dyDescent="0.2">
      <c r="U3578" s="205"/>
      <c r="V3578" s="205"/>
      <c r="W3578" s="205"/>
      <c r="X3578" s="205"/>
    </row>
    <row r="3579" spans="21:24" x14ac:dyDescent="0.2">
      <c r="U3579" s="205"/>
      <c r="V3579" s="205"/>
      <c r="W3579" s="205"/>
      <c r="X3579" s="205"/>
    </row>
    <row r="3580" spans="21:24" x14ac:dyDescent="0.2">
      <c r="U3580" s="205"/>
      <c r="V3580" s="205"/>
      <c r="W3580" s="205"/>
      <c r="X3580" s="205"/>
    </row>
    <row r="3581" spans="21:24" x14ac:dyDescent="0.2">
      <c r="U3581" s="205"/>
      <c r="V3581" s="205"/>
      <c r="W3581" s="205"/>
      <c r="X3581" s="205"/>
    </row>
    <row r="3582" spans="21:24" x14ac:dyDescent="0.2">
      <c r="U3582" s="205"/>
      <c r="V3582" s="205"/>
      <c r="W3582" s="205"/>
      <c r="X3582" s="205"/>
    </row>
    <row r="3583" spans="21:24" x14ac:dyDescent="0.2">
      <c r="U3583" s="205"/>
      <c r="V3583" s="205"/>
      <c r="W3583" s="205"/>
      <c r="X3583" s="205"/>
    </row>
    <row r="3584" spans="21:24" x14ac:dyDescent="0.2">
      <c r="U3584" s="205"/>
      <c r="V3584" s="205"/>
      <c r="W3584" s="205"/>
      <c r="X3584" s="205"/>
    </row>
    <row r="3585" spans="21:24" x14ac:dyDescent="0.2">
      <c r="U3585" s="205"/>
      <c r="V3585" s="205"/>
      <c r="W3585" s="205"/>
      <c r="X3585" s="205"/>
    </row>
    <row r="3586" spans="21:24" x14ac:dyDescent="0.2">
      <c r="U3586" s="205"/>
      <c r="V3586" s="205"/>
      <c r="W3586" s="205"/>
      <c r="X3586" s="205"/>
    </row>
    <row r="3587" spans="21:24" x14ac:dyDescent="0.2">
      <c r="U3587" s="205"/>
      <c r="V3587" s="205"/>
      <c r="W3587" s="205"/>
      <c r="X3587" s="205"/>
    </row>
    <row r="3588" spans="21:24" x14ac:dyDescent="0.2">
      <c r="U3588" s="205"/>
      <c r="V3588" s="205"/>
      <c r="W3588" s="205"/>
      <c r="X3588" s="205"/>
    </row>
    <row r="3589" spans="21:24" x14ac:dyDescent="0.2">
      <c r="U3589" s="205"/>
      <c r="V3589" s="205"/>
      <c r="W3589" s="205"/>
      <c r="X3589" s="205"/>
    </row>
    <row r="3590" spans="21:24" x14ac:dyDescent="0.2">
      <c r="U3590" s="205"/>
      <c r="V3590" s="205"/>
      <c r="W3590" s="205"/>
      <c r="X3590" s="205"/>
    </row>
    <row r="3591" spans="21:24" x14ac:dyDescent="0.2">
      <c r="U3591" s="205"/>
      <c r="V3591" s="205"/>
      <c r="W3591" s="205"/>
      <c r="X3591" s="205"/>
    </row>
    <row r="3592" spans="21:24" x14ac:dyDescent="0.2">
      <c r="U3592" s="205"/>
      <c r="V3592" s="205"/>
      <c r="W3592" s="205"/>
      <c r="X3592" s="205"/>
    </row>
    <row r="3593" spans="21:24" x14ac:dyDescent="0.2">
      <c r="U3593" s="205"/>
      <c r="V3593" s="205"/>
      <c r="W3593" s="205"/>
      <c r="X3593" s="205"/>
    </row>
    <row r="3594" spans="21:24" x14ac:dyDescent="0.2">
      <c r="U3594" s="205"/>
      <c r="V3594" s="205"/>
      <c r="W3594" s="205"/>
      <c r="X3594" s="205"/>
    </row>
    <row r="3595" spans="21:24" x14ac:dyDescent="0.2">
      <c r="U3595" s="205"/>
      <c r="V3595" s="205"/>
      <c r="W3595" s="205"/>
      <c r="X3595" s="205"/>
    </row>
    <row r="3596" spans="21:24" x14ac:dyDescent="0.2">
      <c r="U3596" s="205"/>
      <c r="V3596" s="205"/>
      <c r="W3596" s="205"/>
      <c r="X3596" s="205"/>
    </row>
    <row r="3597" spans="21:24" x14ac:dyDescent="0.2">
      <c r="U3597" s="205"/>
      <c r="V3597" s="205"/>
      <c r="W3597" s="205"/>
      <c r="X3597" s="205"/>
    </row>
    <row r="3598" spans="21:24" x14ac:dyDescent="0.2">
      <c r="U3598" s="205"/>
      <c r="V3598" s="205"/>
      <c r="W3598" s="205"/>
      <c r="X3598" s="205"/>
    </row>
    <row r="3599" spans="21:24" x14ac:dyDescent="0.2">
      <c r="U3599" s="205"/>
      <c r="V3599" s="205"/>
      <c r="W3599" s="205"/>
      <c r="X3599" s="205"/>
    </row>
    <row r="3600" spans="21:24" x14ac:dyDescent="0.2">
      <c r="U3600" s="205"/>
      <c r="V3600" s="205"/>
      <c r="W3600" s="205"/>
      <c r="X3600" s="205"/>
    </row>
    <row r="3601" spans="21:24" x14ac:dyDescent="0.2">
      <c r="U3601" s="205"/>
      <c r="V3601" s="205"/>
      <c r="W3601" s="205"/>
      <c r="X3601" s="205"/>
    </row>
    <row r="3602" spans="21:24" x14ac:dyDescent="0.2">
      <c r="U3602" s="205"/>
      <c r="V3602" s="205"/>
      <c r="W3602" s="205"/>
      <c r="X3602" s="205"/>
    </row>
    <row r="3603" spans="21:24" x14ac:dyDescent="0.2">
      <c r="U3603" s="205"/>
      <c r="V3603" s="205"/>
      <c r="W3603" s="205"/>
      <c r="X3603" s="205"/>
    </row>
    <row r="3604" spans="21:24" x14ac:dyDescent="0.2">
      <c r="U3604" s="205"/>
      <c r="V3604" s="205"/>
      <c r="W3604" s="205"/>
      <c r="X3604" s="205"/>
    </row>
    <row r="3605" spans="21:24" x14ac:dyDescent="0.2">
      <c r="U3605" s="205"/>
      <c r="V3605" s="205"/>
      <c r="W3605" s="205"/>
      <c r="X3605" s="205"/>
    </row>
    <row r="3606" spans="21:24" x14ac:dyDescent="0.2">
      <c r="U3606" s="205"/>
      <c r="V3606" s="205"/>
      <c r="W3606" s="205"/>
      <c r="X3606" s="205"/>
    </row>
    <row r="3607" spans="21:24" x14ac:dyDescent="0.2">
      <c r="U3607" s="205"/>
      <c r="V3607" s="205"/>
      <c r="W3607" s="205"/>
      <c r="X3607" s="205"/>
    </row>
    <row r="3608" spans="21:24" x14ac:dyDescent="0.2">
      <c r="U3608" s="205"/>
      <c r="V3608" s="205"/>
      <c r="W3608" s="205"/>
      <c r="X3608" s="205"/>
    </row>
    <row r="3609" spans="21:24" x14ac:dyDescent="0.2">
      <c r="U3609" s="205"/>
      <c r="V3609" s="205"/>
      <c r="W3609" s="205"/>
      <c r="X3609" s="205"/>
    </row>
    <row r="3610" spans="21:24" x14ac:dyDescent="0.2">
      <c r="U3610" s="205"/>
      <c r="V3610" s="205"/>
      <c r="W3610" s="205"/>
      <c r="X3610" s="205"/>
    </row>
    <row r="3611" spans="21:24" x14ac:dyDescent="0.2">
      <c r="U3611" s="205"/>
      <c r="V3611" s="205"/>
      <c r="W3611" s="205"/>
      <c r="X3611" s="205"/>
    </row>
    <row r="3612" spans="21:24" x14ac:dyDescent="0.2">
      <c r="U3612" s="205"/>
      <c r="V3612" s="205"/>
      <c r="W3612" s="205"/>
      <c r="X3612" s="205"/>
    </row>
    <row r="3613" spans="21:24" x14ac:dyDescent="0.2">
      <c r="U3613" s="205"/>
      <c r="V3613" s="205"/>
      <c r="W3613" s="205"/>
      <c r="X3613" s="205"/>
    </row>
    <row r="3614" spans="21:24" x14ac:dyDescent="0.2">
      <c r="U3614" s="205"/>
      <c r="V3614" s="205"/>
      <c r="W3614" s="205"/>
      <c r="X3614" s="205"/>
    </row>
    <row r="3615" spans="21:24" x14ac:dyDescent="0.2">
      <c r="U3615" s="205"/>
      <c r="V3615" s="205"/>
      <c r="W3615" s="205"/>
      <c r="X3615" s="205"/>
    </row>
    <row r="3616" spans="21:24" x14ac:dyDescent="0.2">
      <c r="U3616" s="205"/>
      <c r="V3616" s="205"/>
      <c r="W3616" s="205"/>
      <c r="X3616" s="205"/>
    </row>
    <row r="3617" spans="21:24" x14ac:dyDescent="0.2">
      <c r="U3617" s="205"/>
      <c r="V3617" s="205"/>
      <c r="W3617" s="205"/>
      <c r="X3617" s="205"/>
    </row>
    <row r="3618" spans="21:24" x14ac:dyDescent="0.2">
      <c r="U3618" s="205"/>
      <c r="V3618" s="205"/>
      <c r="W3618" s="205"/>
      <c r="X3618" s="205"/>
    </row>
    <row r="3619" spans="21:24" x14ac:dyDescent="0.2">
      <c r="U3619" s="205"/>
      <c r="V3619" s="205"/>
      <c r="W3619" s="205"/>
      <c r="X3619" s="205"/>
    </row>
    <row r="3620" spans="21:24" x14ac:dyDescent="0.2">
      <c r="U3620" s="205"/>
      <c r="V3620" s="205"/>
      <c r="W3620" s="205"/>
      <c r="X3620" s="205"/>
    </row>
    <row r="3621" spans="21:24" x14ac:dyDescent="0.2">
      <c r="U3621" s="205"/>
      <c r="V3621" s="205"/>
      <c r="W3621" s="205"/>
      <c r="X3621" s="205"/>
    </row>
    <row r="3622" spans="21:24" x14ac:dyDescent="0.2">
      <c r="U3622" s="205"/>
      <c r="V3622" s="205"/>
      <c r="W3622" s="205"/>
      <c r="X3622" s="205"/>
    </row>
    <row r="3623" spans="21:24" x14ac:dyDescent="0.2">
      <c r="U3623" s="205"/>
      <c r="V3623" s="205"/>
      <c r="W3623" s="205"/>
      <c r="X3623" s="205"/>
    </row>
    <row r="3624" spans="21:24" x14ac:dyDescent="0.2">
      <c r="U3624" s="205"/>
      <c r="V3624" s="205"/>
      <c r="W3624" s="205"/>
      <c r="X3624" s="205"/>
    </row>
    <row r="3625" spans="21:24" x14ac:dyDescent="0.2">
      <c r="U3625" s="205"/>
      <c r="V3625" s="205"/>
      <c r="W3625" s="205"/>
      <c r="X3625" s="205"/>
    </row>
    <row r="3626" spans="21:24" x14ac:dyDescent="0.2">
      <c r="U3626" s="205"/>
      <c r="V3626" s="205"/>
      <c r="W3626" s="205"/>
      <c r="X3626" s="205"/>
    </row>
    <row r="3627" spans="21:24" x14ac:dyDescent="0.2">
      <c r="U3627" s="205"/>
      <c r="V3627" s="205"/>
      <c r="W3627" s="205"/>
      <c r="X3627" s="205"/>
    </row>
    <row r="3628" spans="21:24" x14ac:dyDescent="0.2">
      <c r="U3628" s="205"/>
      <c r="V3628" s="205"/>
      <c r="W3628" s="205"/>
      <c r="X3628" s="205"/>
    </row>
    <row r="3629" spans="21:24" x14ac:dyDescent="0.2">
      <c r="U3629" s="205"/>
      <c r="V3629" s="205"/>
      <c r="W3629" s="205"/>
      <c r="X3629" s="205"/>
    </row>
    <row r="3630" spans="21:24" x14ac:dyDescent="0.2">
      <c r="U3630" s="205"/>
      <c r="V3630" s="205"/>
      <c r="W3630" s="205"/>
      <c r="X3630" s="205"/>
    </row>
    <row r="3631" spans="21:24" x14ac:dyDescent="0.2">
      <c r="U3631" s="205"/>
      <c r="V3631" s="205"/>
      <c r="W3631" s="205"/>
      <c r="X3631" s="205"/>
    </row>
    <row r="3632" spans="21:24" x14ac:dyDescent="0.2">
      <c r="U3632" s="205"/>
      <c r="V3632" s="205"/>
      <c r="W3632" s="205"/>
      <c r="X3632" s="205"/>
    </row>
    <row r="3633" spans="21:24" x14ac:dyDescent="0.2">
      <c r="U3633" s="205"/>
      <c r="V3633" s="205"/>
      <c r="W3633" s="205"/>
      <c r="X3633" s="205"/>
    </row>
    <row r="3634" spans="21:24" x14ac:dyDescent="0.2">
      <c r="U3634" s="205"/>
      <c r="V3634" s="205"/>
      <c r="W3634" s="205"/>
      <c r="X3634" s="205"/>
    </row>
    <row r="3635" spans="21:24" x14ac:dyDescent="0.2">
      <c r="U3635" s="205"/>
      <c r="V3635" s="205"/>
      <c r="W3635" s="205"/>
      <c r="X3635" s="205"/>
    </row>
    <row r="3636" spans="21:24" x14ac:dyDescent="0.2">
      <c r="U3636" s="205"/>
      <c r="V3636" s="205"/>
      <c r="W3636" s="205"/>
      <c r="X3636" s="205"/>
    </row>
    <row r="3637" spans="21:24" x14ac:dyDescent="0.2">
      <c r="U3637" s="205"/>
      <c r="V3637" s="205"/>
      <c r="W3637" s="205"/>
      <c r="X3637" s="205"/>
    </row>
    <row r="3638" spans="21:24" x14ac:dyDescent="0.2">
      <c r="U3638" s="205"/>
      <c r="V3638" s="205"/>
      <c r="W3638" s="205"/>
      <c r="X3638" s="205"/>
    </row>
    <row r="3639" spans="21:24" x14ac:dyDescent="0.2">
      <c r="U3639" s="205"/>
      <c r="V3639" s="205"/>
      <c r="W3639" s="205"/>
      <c r="X3639" s="205"/>
    </row>
    <row r="3640" spans="21:24" x14ac:dyDescent="0.2">
      <c r="U3640" s="205"/>
      <c r="V3640" s="205"/>
      <c r="W3640" s="205"/>
      <c r="X3640" s="205"/>
    </row>
    <row r="3641" spans="21:24" x14ac:dyDescent="0.2">
      <c r="U3641" s="205"/>
      <c r="V3641" s="205"/>
      <c r="W3641" s="205"/>
      <c r="X3641" s="205"/>
    </row>
    <row r="3642" spans="21:24" x14ac:dyDescent="0.2">
      <c r="U3642" s="205"/>
      <c r="V3642" s="205"/>
      <c r="W3642" s="205"/>
      <c r="X3642" s="205"/>
    </row>
    <row r="3643" spans="21:24" x14ac:dyDescent="0.2">
      <c r="U3643" s="205"/>
      <c r="V3643" s="205"/>
      <c r="W3643" s="205"/>
      <c r="X3643" s="205"/>
    </row>
    <row r="3644" spans="21:24" x14ac:dyDescent="0.2">
      <c r="U3644" s="205"/>
      <c r="V3644" s="205"/>
      <c r="W3644" s="205"/>
      <c r="X3644" s="205"/>
    </row>
    <row r="3645" spans="21:24" x14ac:dyDescent="0.2">
      <c r="U3645" s="205"/>
      <c r="V3645" s="205"/>
      <c r="W3645" s="205"/>
      <c r="X3645" s="205"/>
    </row>
    <row r="3646" spans="21:24" x14ac:dyDescent="0.2">
      <c r="U3646" s="205"/>
      <c r="V3646" s="205"/>
      <c r="W3646" s="205"/>
      <c r="X3646" s="205"/>
    </row>
    <row r="3647" spans="21:24" x14ac:dyDescent="0.2">
      <c r="U3647" s="205"/>
      <c r="V3647" s="205"/>
      <c r="W3647" s="205"/>
      <c r="X3647" s="205"/>
    </row>
    <row r="3648" spans="21:24" x14ac:dyDescent="0.2">
      <c r="U3648" s="205"/>
      <c r="V3648" s="205"/>
      <c r="W3648" s="205"/>
      <c r="X3648" s="205"/>
    </row>
    <row r="3649" spans="21:24" x14ac:dyDescent="0.2">
      <c r="U3649" s="205"/>
      <c r="V3649" s="205"/>
      <c r="W3649" s="205"/>
      <c r="X3649" s="205"/>
    </row>
    <row r="3650" spans="21:24" x14ac:dyDescent="0.2">
      <c r="U3650" s="205"/>
      <c r="V3650" s="205"/>
      <c r="W3650" s="205"/>
      <c r="X3650" s="205"/>
    </row>
    <row r="3651" spans="21:24" x14ac:dyDescent="0.2">
      <c r="U3651" s="205"/>
      <c r="V3651" s="205"/>
      <c r="W3651" s="205"/>
      <c r="X3651" s="205"/>
    </row>
    <row r="3652" spans="21:24" x14ac:dyDescent="0.2">
      <c r="U3652" s="205"/>
      <c r="V3652" s="205"/>
      <c r="W3652" s="205"/>
      <c r="X3652" s="205"/>
    </row>
    <row r="3653" spans="21:24" x14ac:dyDescent="0.2">
      <c r="U3653" s="205"/>
      <c r="V3653" s="205"/>
      <c r="W3653" s="205"/>
      <c r="X3653" s="205"/>
    </row>
    <row r="3654" spans="21:24" x14ac:dyDescent="0.2">
      <c r="U3654" s="205"/>
      <c r="V3654" s="205"/>
      <c r="W3654" s="205"/>
      <c r="X3654" s="205"/>
    </row>
    <row r="3655" spans="21:24" x14ac:dyDescent="0.2">
      <c r="U3655" s="205"/>
      <c r="V3655" s="205"/>
      <c r="W3655" s="205"/>
      <c r="X3655" s="205"/>
    </row>
    <row r="3656" spans="21:24" x14ac:dyDescent="0.2">
      <c r="U3656" s="205"/>
      <c r="V3656" s="205"/>
      <c r="W3656" s="205"/>
      <c r="X3656" s="205"/>
    </row>
    <row r="3657" spans="21:24" x14ac:dyDescent="0.2">
      <c r="U3657" s="205"/>
      <c r="V3657" s="205"/>
      <c r="W3657" s="205"/>
      <c r="X3657" s="205"/>
    </row>
    <row r="3658" spans="21:24" x14ac:dyDescent="0.2">
      <c r="U3658" s="205"/>
      <c r="V3658" s="205"/>
      <c r="W3658" s="205"/>
      <c r="X3658" s="205"/>
    </row>
    <row r="3659" spans="21:24" x14ac:dyDescent="0.2">
      <c r="U3659" s="205"/>
      <c r="V3659" s="205"/>
      <c r="W3659" s="205"/>
      <c r="X3659" s="205"/>
    </row>
    <row r="3660" spans="21:24" x14ac:dyDescent="0.2">
      <c r="U3660" s="205"/>
      <c r="V3660" s="205"/>
      <c r="W3660" s="205"/>
      <c r="X3660" s="205"/>
    </row>
    <row r="3661" spans="21:24" x14ac:dyDescent="0.2">
      <c r="U3661" s="205"/>
      <c r="V3661" s="205"/>
      <c r="W3661" s="205"/>
      <c r="X3661" s="205"/>
    </row>
    <row r="3662" spans="21:24" x14ac:dyDescent="0.2">
      <c r="U3662" s="205"/>
      <c r="V3662" s="205"/>
      <c r="W3662" s="205"/>
      <c r="X3662" s="205"/>
    </row>
    <row r="3663" spans="21:24" x14ac:dyDescent="0.2">
      <c r="U3663" s="205"/>
      <c r="V3663" s="205"/>
      <c r="W3663" s="205"/>
      <c r="X3663" s="205"/>
    </row>
    <row r="3664" spans="21:24" x14ac:dyDescent="0.2">
      <c r="U3664" s="205"/>
      <c r="V3664" s="205"/>
      <c r="W3664" s="205"/>
      <c r="X3664" s="205"/>
    </row>
    <row r="3665" spans="21:24" x14ac:dyDescent="0.2">
      <c r="U3665" s="205"/>
      <c r="V3665" s="205"/>
      <c r="W3665" s="205"/>
      <c r="X3665" s="205"/>
    </row>
    <row r="3666" spans="21:24" x14ac:dyDescent="0.2">
      <c r="U3666" s="205"/>
      <c r="V3666" s="205"/>
      <c r="W3666" s="205"/>
      <c r="X3666" s="205"/>
    </row>
    <row r="3667" spans="21:24" x14ac:dyDescent="0.2">
      <c r="U3667" s="205"/>
      <c r="V3667" s="205"/>
      <c r="W3667" s="205"/>
      <c r="X3667" s="205"/>
    </row>
    <row r="3668" spans="21:24" x14ac:dyDescent="0.2">
      <c r="U3668" s="205"/>
      <c r="V3668" s="205"/>
      <c r="W3668" s="205"/>
      <c r="X3668" s="205"/>
    </row>
    <row r="3669" spans="21:24" x14ac:dyDescent="0.2">
      <c r="U3669" s="205"/>
      <c r="V3669" s="205"/>
      <c r="W3669" s="205"/>
      <c r="X3669" s="205"/>
    </row>
    <row r="3670" spans="21:24" x14ac:dyDescent="0.2">
      <c r="U3670" s="205"/>
      <c r="V3670" s="205"/>
      <c r="W3670" s="205"/>
      <c r="X3670" s="205"/>
    </row>
    <row r="3671" spans="21:24" x14ac:dyDescent="0.2">
      <c r="U3671" s="205"/>
      <c r="V3671" s="205"/>
      <c r="W3671" s="205"/>
      <c r="X3671" s="205"/>
    </row>
    <row r="3672" spans="21:24" x14ac:dyDescent="0.2">
      <c r="U3672" s="205"/>
      <c r="V3672" s="205"/>
      <c r="W3672" s="205"/>
      <c r="X3672" s="205"/>
    </row>
    <row r="3673" spans="21:24" x14ac:dyDescent="0.2">
      <c r="U3673" s="205"/>
      <c r="V3673" s="205"/>
      <c r="W3673" s="205"/>
      <c r="X3673" s="205"/>
    </row>
    <row r="3674" spans="21:24" x14ac:dyDescent="0.2">
      <c r="U3674" s="205"/>
      <c r="V3674" s="205"/>
      <c r="W3674" s="205"/>
      <c r="X3674" s="205"/>
    </row>
    <row r="3675" spans="21:24" x14ac:dyDescent="0.2">
      <c r="U3675" s="205"/>
      <c r="V3675" s="205"/>
      <c r="W3675" s="205"/>
      <c r="X3675" s="205"/>
    </row>
    <row r="3676" spans="21:24" x14ac:dyDescent="0.2">
      <c r="U3676" s="205"/>
      <c r="V3676" s="205"/>
      <c r="W3676" s="205"/>
      <c r="X3676" s="205"/>
    </row>
    <row r="3677" spans="21:24" x14ac:dyDescent="0.2">
      <c r="U3677" s="205"/>
      <c r="V3677" s="205"/>
      <c r="W3677" s="205"/>
      <c r="X3677" s="205"/>
    </row>
    <row r="3678" spans="21:24" x14ac:dyDescent="0.2">
      <c r="U3678" s="205"/>
      <c r="V3678" s="205"/>
      <c r="W3678" s="205"/>
      <c r="X3678" s="205"/>
    </row>
    <row r="3679" spans="21:24" x14ac:dyDescent="0.2">
      <c r="U3679" s="205"/>
      <c r="V3679" s="205"/>
      <c r="W3679" s="205"/>
      <c r="X3679" s="205"/>
    </row>
    <row r="3680" spans="21:24" x14ac:dyDescent="0.2">
      <c r="U3680" s="205"/>
      <c r="V3680" s="205"/>
      <c r="W3680" s="205"/>
      <c r="X3680" s="205"/>
    </row>
    <row r="3681" spans="21:24" x14ac:dyDescent="0.2">
      <c r="U3681" s="205"/>
      <c r="V3681" s="205"/>
      <c r="W3681" s="205"/>
      <c r="X3681" s="205"/>
    </row>
    <row r="3682" spans="21:24" x14ac:dyDescent="0.2">
      <c r="U3682" s="205"/>
      <c r="V3682" s="205"/>
      <c r="W3682" s="205"/>
      <c r="X3682" s="205"/>
    </row>
    <row r="3683" spans="21:24" x14ac:dyDescent="0.2">
      <c r="U3683" s="205"/>
      <c r="V3683" s="205"/>
      <c r="W3683" s="205"/>
      <c r="X3683" s="205"/>
    </row>
    <row r="3684" spans="21:24" x14ac:dyDescent="0.2">
      <c r="U3684" s="205"/>
      <c r="V3684" s="205"/>
      <c r="W3684" s="205"/>
      <c r="X3684" s="205"/>
    </row>
    <row r="3685" spans="21:24" x14ac:dyDescent="0.2">
      <c r="U3685" s="205"/>
      <c r="V3685" s="205"/>
      <c r="W3685" s="205"/>
      <c r="X3685" s="205"/>
    </row>
    <row r="3686" spans="21:24" x14ac:dyDescent="0.2">
      <c r="U3686" s="205"/>
      <c r="V3686" s="205"/>
      <c r="W3686" s="205"/>
      <c r="X3686" s="205"/>
    </row>
    <row r="3687" spans="21:24" x14ac:dyDescent="0.2">
      <c r="U3687" s="205"/>
      <c r="V3687" s="205"/>
      <c r="W3687" s="205"/>
      <c r="X3687" s="205"/>
    </row>
    <row r="3688" spans="21:24" x14ac:dyDescent="0.2">
      <c r="U3688" s="205"/>
      <c r="V3688" s="205"/>
      <c r="W3688" s="205"/>
      <c r="X3688" s="205"/>
    </row>
    <row r="3689" spans="21:24" x14ac:dyDescent="0.2">
      <c r="U3689" s="205"/>
      <c r="V3689" s="205"/>
      <c r="W3689" s="205"/>
      <c r="X3689" s="205"/>
    </row>
    <row r="3690" spans="21:24" x14ac:dyDescent="0.2">
      <c r="U3690" s="205"/>
      <c r="V3690" s="205"/>
      <c r="W3690" s="205"/>
      <c r="X3690" s="205"/>
    </row>
    <row r="3691" spans="21:24" x14ac:dyDescent="0.2">
      <c r="U3691" s="205"/>
      <c r="V3691" s="205"/>
      <c r="W3691" s="205"/>
      <c r="X3691" s="205"/>
    </row>
    <row r="3692" spans="21:24" x14ac:dyDescent="0.2">
      <c r="U3692" s="205"/>
      <c r="V3692" s="205"/>
      <c r="W3692" s="205"/>
      <c r="X3692" s="205"/>
    </row>
    <row r="3693" spans="21:24" x14ac:dyDescent="0.2">
      <c r="U3693" s="205"/>
      <c r="V3693" s="205"/>
      <c r="W3693" s="205"/>
      <c r="X3693" s="205"/>
    </row>
    <row r="3694" spans="21:24" x14ac:dyDescent="0.2">
      <c r="U3694" s="205"/>
      <c r="V3694" s="205"/>
      <c r="W3694" s="205"/>
      <c r="X3694" s="205"/>
    </row>
    <row r="3695" spans="21:24" x14ac:dyDescent="0.2">
      <c r="U3695" s="205"/>
      <c r="V3695" s="205"/>
      <c r="W3695" s="205"/>
      <c r="X3695" s="205"/>
    </row>
    <row r="3696" spans="21:24" x14ac:dyDescent="0.2">
      <c r="U3696" s="205"/>
      <c r="V3696" s="205"/>
      <c r="W3696" s="205"/>
      <c r="X3696" s="205"/>
    </row>
    <row r="3697" spans="21:24" x14ac:dyDescent="0.2">
      <c r="U3697" s="205"/>
      <c r="V3697" s="205"/>
      <c r="W3697" s="205"/>
      <c r="X3697" s="205"/>
    </row>
    <row r="3698" spans="21:24" x14ac:dyDescent="0.2">
      <c r="U3698" s="205"/>
      <c r="V3698" s="205"/>
      <c r="W3698" s="205"/>
      <c r="X3698" s="205"/>
    </row>
    <row r="3699" spans="21:24" x14ac:dyDescent="0.2">
      <c r="U3699" s="205"/>
      <c r="V3699" s="205"/>
      <c r="W3699" s="205"/>
      <c r="X3699" s="205"/>
    </row>
    <row r="3700" spans="21:24" x14ac:dyDescent="0.2">
      <c r="U3700" s="205"/>
      <c r="V3700" s="205"/>
      <c r="W3700" s="205"/>
      <c r="X3700" s="205"/>
    </row>
    <row r="3701" spans="21:24" x14ac:dyDescent="0.2">
      <c r="U3701" s="205"/>
      <c r="V3701" s="205"/>
      <c r="W3701" s="205"/>
      <c r="X3701" s="205"/>
    </row>
    <row r="3702" spans="21:24" x14ac:dyDescent="0.2">
      <c r="U3702" s="205"/>
      <c r="V3702" s="205"/>
      <c r="W3702" s="205"/>
      <c r="X3702" s="205"/>
    </row>
    <row r="3703" spans="21:24" x14ac:dyDescent="0.2">
      <c r="U3703" s="205"/>
      <c r="V3703" s="205"/>
      <c r="W3703" s="205"/>
      <c r="X3703" s="205"/>
    </row>
    <row r="3704" spans="21:24" x14ac:dyDescent="0.2">
      <c r="U3704" s="205"/>
      <c r="V3704" s="205"/>
      <c r="W3704" s="205"/>
      <c r="X3704" s="205"/>
    </row>
    <row r="3705" spans="21:24" x14ac:dyDescent="0.2">
      <c r="U3705" s="205"/>
      <c r="V3705" s="205"/>
      <c r="W3705" s="205"/>
      <c r="X3705" s="205"/>
    </row>
    <row r="3706" spans="21:24" x14ac:dyDescent="0.2">
      <c r="U3706" s="205"/>
      <c r="V3706" s="205"/>
      <c r="W3706" s="205"/>
      <c r="X3706" s="205"/>
    </row>
    <row r="3707" spans="21:24" x14ac:dyDescent="0.2">
      <c r="U3707" s="205"/>
      <c r="V3707" s="205"/>
      <c r="W3707" s="205"/>
      <c r="X3707" s="205"/>
    </row>
    <row r="3708" spans="21:24" x14ac:dyDescent="0.2">
      <c r="U3708" s="205"/>
      <c r="V3708" s="205"/>
      <c r="W3708" s="205"/>
      <c r="X3708" s="205"/>
    </row>
    <row r="3709" spans="21:24" x14ac:dyDescent="0.2">
      <c r="U3709" s="205"/>
      <c r="V3709" s="205"/>
      <c r="W3709" s="205"/>
      <c r="X3709" s="205"/>
    </row>
    <row r="3710" spans="21:24" x14ac:dyDescent="0.2">
      <c r="U3710" s="205"/>
      <c r="V3710" s="205"/>
      <c r="W3710" s="205"/>
      <c r="X3710" s="205"/>
    </row>
    <row r="3711" spans="21:24" x14ac:dyDescent="0.2">
      <c r="U3711" s="205"/>
      <c r="V3711" s="205"/>
      <c r="W3711" s="205"/>
      <c r="X3711" s="205"/>
    </row>
    <row r="3712" spans="21:24" x14ac:dyDescent="0.2">
      <c r="U3712" s="205"/>
      <c r="V3712" s="205"/>
      <c r="W3712" s="205"/>
      <c r="X3712" s="205"/>
    </row>
    <row r="3713" spans="21:24" x14ac:dyDescent="0.2">
      <c r="U3713" s="205"/>
      <c r="V3713" s="205"/>
      <c r="W3713" s="205"/>
      <c r="X3713" s="205"/>
    </row>
    <row r="3714" spans="21:24" x14ac:dyDescent="0.2">
      <c r="U3714" s="205"/>
      <c r="V3714" s="205"/>
      <c r="W3714" s="205"/>
      <c r="X3714" s="205"/>
    </row>
    <row r="3715" spans="21:24" x14ac:dyDescent="0.2">
      <c r="U3715" s="205"/>
      <c r="V3715" s="205"/>
      <c r="W3715" s="205"/>
      <c r="X3715" s="205"/>
    </row>
    <row r="3716" spans="21:24" x14ac:dyDescent="0.2">
      <c r="U3716" s="205"/>
      <c r="V3716" s="205"/>
      <c r="W3716" s="205"/>
      <c r="X3716" s="205"/>
    </row>
    <row r="3717" spans="21:24" x14ac:dyDescent="0.2">
      <c r="U3717" s="205"/>
      <c r="V3717" s="205"/>
      <c r="W3717" s="205"/>
      <c r="X3717" s="205"/>
    </row>
    <row r="3718" spans="21:24" x14ac:dyDescent="0.2">
      <c r="U3718" s="205"/>
      <c r="V3718" s="205"/>
      <c r="W3718" s="205"/>
      <c r="X3718" s="205"/>
    </row>
    <row r="3719" spans="21:24" x14ac:dyDescent="0.2">
      <c r="U3719" s="205"/>
      <c r="V3719" s="205"/>
      <c r="W3719" s="205"/>
      <c r="X3719" s="205"/>
    </row>
    <row r="3720" spans="21:24" x14ac:dyDescent="0.2">
      <c r="U3720" s="205"/>
      <c r="V3720" s="205"/>
      <c r="W3720" s="205"/>
      <c r="X3720" s="205"/>
    </row>
    <row r="3721" spans="21:24" x14ac:dyDescent="0.2">
      <c r="U3721" s="205"/>
      <c r="V3721" s="205"/>
      <c r="W3721" s="205"/>
      <c r="X3721" s="205"/>
    </row>
    <row r="3722" spans="21:24" x14ac:dyDescent="0.2">
      <c r="U3722" s="205"/>
      <c r="V3722" s="205"/>
      <c r="W3722" s="205"/>
      <c r="X3722" s="205"/>
    </row>
    <row r="3723" spans="21:24" x14ac:dyDescent="0.2">
      <c r="U3723" s="205"/>
      <c r="V3723" s="205"/>
      <c r="W3723" s="205"/>
      <c r="X3723" s="205"/>
    </row>
    <row r="3724" spans="21:24" x14ac:dyDescent="0.2">
      <c r="U3724" s="205"/>
      <c r="V3724" s="205"/>
      <c r="W3724" s="205"/>
      <c r="X3724" s="205"/>
    </row>
    <row r="3725" spans="21:24" x14ac:dyDescent="0.2">
      <c r="U3725" s="205"/>
      <c r="V3725" s="205"/>
      <c r="W3725" s="205"/>
      <c r="X3725" s="205"/>
    </row>
    <row r="3726" spans="21:24" x14ac:dyDescent="0.2">
      <c r="U3726" s="205"/>
      <c r="V3726" s="205"/>
      <c r="W3726" s="205"/>
      <c r="X3726" s="205"/>
    </row>
    <row r="3727" spans="21:24" x14ac:dyDescent="0.2">
      <c r="U3727" s="205"/>
      <c r="V3727" s="205"/>
      <c r="W3727" s="205"/>
      <c r="X3727" s="205"/>
    </row>
    <row r="3728" spans="21:24" x14ac:dyDescent="0.2">
      <c r="U3728" s="205"/>
      <c r="V3728" s="205"/>
      <c r="W3728" s="205"/>
      <c r="X3728" s="205"/>
    </row>
    <row r="3729" spans="21:24" x14ac:dyDescent="0.2">
      <c r="U3729" s="205"/>
      <c r="V3729" s="205"/>
      <c r="W3729" s="205"/>
      <c r="X3729" s="205"/>
    </row>
    <row r="3730" spans="21:24" x14ac:dyDescent="0.2">
      <c r="U3730" s="205"/>
      <c r="V3730" s="205"/>
      <c r="W3730" s="205"/>
      <c r="X3730" s="205"/>
    </row>
    <row r="3731" spans="21:24" x14ac:dyDescent="0.2">
      <c r="U3731" s="205"/>
      <c r="V3731" s="205"/>
      <c r="W3731" s="205"/>
      <c r="X3731" s="205"/>
    </row>
    <row r="3732" spans="21:24" x14ac:dyDescent="0.2">
      <c r="U3732" s="205"/>
      <c r="V3732" s="205"/>
      <c r="W3732" s="205"/>
      <c r="X3732" s="205"/>
    </row>
    <row r="3733" spans="21:24" x14ac:dyDescent="0.2">
      <c r="U3733" s="205"/>
      <c r="V3733" s="205"/>
      <c r="W3733" s="205"/>
      <c r="X3733" s="205"/>
    </row>
    <row r="3734" spans="21:24" x14ac:dyDescent="0.2">
      <c r="U3734" s="205"/>
      <c r="V3734" s="205"/>
      <c r="W3734" s="205"/>
      <c r="X3734" s="205"/>
    </row>
    <row r="3735" spans="21:24" x14ac:dyDescent="0.2">
      <c r="U3735" s="205"/>
      <c r="V3735" s="205"/>
      <c r="W3735" s="205"/>
      <c r="X3735" s="205"/>
    </row>
    <row r="3736" spans="21:24" x14ac:dyDescent="0.2">
      <c r="U3736" s="205"/>
      <c r="V3736" s="205"/>
      <c r="W3736" s="205"/>
      <c r="X3736" s="205"/>
    </row>
    <row r="3737" spans="21:24" x14ac:dyDescent="0.2">
      <c r="U3737" s="205"/>
      <c r="V3737" s="205"/>
      <c r="W3737" s="205"/>
      <c r="X3737" s="205"/>
    </row>
    <row r="3738" spans="21:24" x14ac:dyDescent="0.2">
      <c r="U3738" s="205"/>
      <c r="V3738" s="205"/>
      <c r="W3738" s="205"/>
      <c r="X3738" s="205"/>
    </row>
    <row r="3739" spans="21:24" x14ac:dyDescent="0.2">
      <c r="U3739" s="205"/>
      <c r="V3739" s="205"/>
      <c r="W3739" s="205"/>
      <c r="X3739" s="205"/>
    </row>
    <row r="3740" spans="21:24" x14ac:dyDescent="0.2">
      <c r="U3740" s="205"/>
      <c r="V3740" s="205"/>
      <c r="W3740" s="205"/>
      <c r="X3740" s="205"/>
    </row>
    <row r="3741" spans="21:24" x14ac:dyDescent="0.2">
      <c r="U3741" s="205"/>
      <c r="V3741" s="205"/>
      <c r="W3741" s="205"/>
      <c r="X3741" s="205"/>
    </row>
    <row r="3742" spans="21:24" x14ac:dyDescent="0.2">
      <c r="U3742" s="205"/>
      <c r="V3742" s="205"/>
      <c r="W3742" s="205"/>
      <c r="X3742" s="205"/>
    </row>
    <row r="3743" spans="21:24" x14ac:dyDescent="0.2">
      <c r="U3743" s="205"/>
      <c r="V3743" s="205"/>
      <c r="W3743" s="205"/>
      <c r="X3743" s="205"/>
    </row>
    <row r="3744" spans="21:24" x14ac:dyDescent="0.2">
      <c r="U3744" s="205"/>
      <c r="V3744" s="205"/>
      <c r="W3744" s="205"/>
      <c r="X3744" s="205"/>
    </row>
    <row r="3745" spans="21:24" x14ac:dyDescent="0.2">
      <c r="U3745" s="205"/>
      <c r="V3745" s="205"/>
      <c r="W3745" s="205"/>
      <c r="X3745" s="205"/>
    </row>
    <row r="3746" spans="21:24" x14ac:dyDescent="0.2">
      <c r="U3746" s="205"/>
      <c r="V3746" s="205"/>
      <c r="W3746" s="205"/>
      <c r="X3746" s="205"/>
    </row>
    <row r="3747" spans="21:24" x14ac:dyDescent="0.2">
      <c r="U3747" s="205"/>
      <c r="V3747" s="205"/>
      <c r="W3747" s="205"/>
      <c r="X3747" s="205"/>
    </row>
    <row r="3748" spans="21:24" x14ac:dyDescent="0.2">
      <c r="U3748" s="205"/>
      <c r="V3748" s="205"/>
      <c r="W3748" s="205"/>
      <c r="X3748" s="205"/>
    </row>
    <row r="3749" spans="21:24" x14ac:dyDescent="0.2">
      <c r="U3749" s="205"/>
      <c r="V3749" s="205"/>
      <c r="W3749" s="205"/>
      <c r="X3749" s="205"/>
    </row>
    <row r="3750" spans="21:24" x14ac:dyDescent="0.2">
      <c r="U3750" s="205"/>
      <c r="V3750" s="205"/>
      <c r="W3750" s="205"/>
      <c r="X3750" s="205"/>
    </row>
    <row r="3751" spans="21:24" x14ac:dyDescent="0.2">
      <c r="U3751" s="205"/>
      <c r="V3751" s="205"/>
      <c r="W3751" s="205"/>
      <c r="X3751" s="205"/>
    </row>
    <row r="3752" spans="21:24" x14ac:dyDescent="0.2">
      <c r="U3752" s="205"/>
      <c r="V3752" s="205"/>
      <c r="W3752" s="205"/>
      <c r="X3752" s="205"/>
    </row>
    <row r="3753" spans="21:24" x14ac:dyDescent="0.2">
      <c r="U3753" s="205"/>
      <c r="V3753" s="205"/>
      <c r="W3753" s="205"/>
      <c r="X3753" s="205"/>
    </row>
    <row r="3754" spans="21:24" x14ac:dyDescent="0.2">
      <c r="U3754" s="205"/>
      <c r="V3754" s="205"/>
      <c r="W3754" s="205"/>
      <c r="X3754" s="205"/>
    </row>
    <row r="3755" spans="21:24" x14ac:dyDescent="0.2">
      <c r="U3755" s="205"/>
      <c r="V3755" s="205"/>
      <c r="W3755" s="205"/>
      <c r="X3755" s="205"/>
    </row>
    <row r="3756" spans="21:24" x14ac:dyDescent="0.2">
      <c r="U3756" s="205"/>
      <c r="V3756" s="205"/>
      <c r="W3756" s="205"/>
      <c r="X3756" s="205"/>
    </row>
    <row r="3757" spans="21:24" x14ac:dyDescent="0.2">
      <c r="U3757" s="205"/>
      <c r="V3757" s="205"/>
      <c r="W3757" s="205"/>
      <c r="X3757" s="205"/>
    </row>
    <row r="3758" spans="21:24" x14ac:dyDescent="0.2">
      <c r="U3758" s="205"/>
      <c r="V3758" s="205"/>
      <c r="W3758" s="205"/>
      <c r="X3758" s="205"/>
    </row>
    <row r="3759" spans="21:24" x14ac:dyDescent="0.2">
      <c r="U3759" s="205"/>
      <c r="V3759" s="205"/>
      <c r="W3759" s="205"/>
      <c r="X3759" s="205"/>
    </row>
    <row r="3760" spans="21:24" x14ac:dyDescent="0.2">
      <c r="U3760" s="205"/>
      <c r="V3760" s="205"/>
      <c r="W3760" s="205"/>
      <c r="X3760" s="205"/>
    </row>
    <row r="3761" spans="21:24" x14ac:dyDescent="0.2">
      <c r="U3761" s="205"/>
      <c r="V3761" s="205"/>
      <c r="W3761" s="205"/>
      <c r="X3761" s="205"/>
    </row>
    <row r="3762" spans="21:24" x14ac:dyDescent="0.2">
      <c r="U3762" s="205"/>
      <c r="V3762" s="205"/>
      <c r="W3762" s="205"/>
      <c r="X3762" s="205"/>
    </row>
    <row r="3763" spans="21:24" x14ac:dyDescent="0.2">
      <c r="U3763" s="205"/>
      <c r="V3763" s="205"/>
      <c r="W3763" s="205"/>
      <c r="X3763" s="205"/>
    </row>
    <row r="3764" spans="21:24" x14ac:dyDescent="0.2">
      <c r="U3764" s="205"/>
      <c r="V3764" s="205"/>
      <c r="W3764" s="205"/>
      <c r="X3764" s="205"/>
    </row>
    <row r="3765" spans="21:24" x14ac:dyDescent="0.2">
      <c r="U3765" s="205"/>
      <c r="V3765" s="205"/>
      <c r="W3765" s="205"/>
      <c r="X3765" s="205"/>
    </row>
    <row r="3766" spans="21:24" x14ac:dyDescent="0.2">
      <c r="U3766" s="205"/>
      <c r="V3766" s="205"/>
      <c r="W3766" s="205"/>
      <c r="X3766" s="205"/>
    </row>
    <row r="3767" spans="21:24" x14ac:dyDescent="0.2">
      <c r="U3767" s="205"/>
      <c r="V3767" s="205"/>
      <c r="W3767" s="205"/>
      <c r="X3767" s="205"/>
    </row>
    <row r="3768" spans="21:24" x14ac:dyDescent="0.2">
      <c r="U3768" s="205"/>
      <c r="V3768" s="205"/>
      <c r="W3768" s="205"/>
      <c r="X3768" s="205"/>
    </row>
    <row r="3769" spans="21:24" x14ac:dyDescent="0.2">
      <c r="U3769" s="205"/>
      <c r="V3769" s="205"/>
      <c r="W3769" s="205"/>
      <c r="X3769" s="205"/>
    </row>
    <row r="3770" spans="21:24" x14ac:dyDescent="0.2">
      <c r="U3770" s="205"/>
      <c r="V3770" s="205"/>
      <c r="W3770" s="205"/>
      <c r="X3770" s="205"/>
    </row>
    <row r="3771" spans="21:24" x14ac:dyDescent="0.2">
      <c r="U3771" s="205"/>
      <c r="V3771" s="205"/>
      <c r="W3771" s="205"/>
      <c r="X3771" s="205"/>
    </row>
    <row r="3772" spans="21:24" x14ac:dyDescent="0.2">
      <c r="U3772" s="205"/>
      <c r="V3772" s="205"/>
      <c r="W3772" s="205"/>
      <c r="X3772" s="205"/>
    </row>
    <row r="3773" spans="21:24" x14ac:dyDescent="0.2">
      <c r="U3773" s="205"/>
      <c r="V3773" s="205"/>
      <c r="W3773" s="205"/>
      <c r="X3773" s="205"/>
    </row>
    <row r="3774" spans="21:24" x14ac:dyDescent="0.2">
      <c r="U3774" s="205"/>
      <c r="V3774" s="205"/>
      <c r="W3774" s="205"/>
      <c r="X3774" s="205"/>
    </row>
    <row r="3775" spans="21:24" x14ac:dyDescent="0.2">
      <c r="U3775" s="205"/>
      <c r="V3775" s="205"/>
      <c r="W3775" s="205"/>
      <c r="X3775" s="205"/>
    </row>
    <row r="3776" spans="21:24" x14ac:dyDescent="0.2">
      <c r="U3776" s="205"/>
      <c r="V3776" s="205"/>
      <c r="W3776" s="205"/>
      <c r="X3776" s="205"/>
    </row>
    <row r="3777" spans="21:24" x14ac:dyDescent="0.2">
      <c r="U3777" s="205"/>
      <c r="V3777" s="205"/>
      <c r="W3777" s="205"/>
      <c r="X3777" s="205"/>
    </row>
    <row r="3778" spans="21:24" x14ac:dyDescent="0.2">
      <c r="U3778" s="205"/>
      <c r="V3778" s="205"/>
      <c r="W3778" s="205"/>
      <c r="X3778" s="205"/>
    </row>
    <row r="3779" spans="21:24" x14ac:dyDescent="0.2">
      <c r="U3779" s="205"/>
      <c r="V3779" s="205"/>
      <c r="W3779" s="205"/>
      <c r="X3779" s="205"/>
    </row>
    <row r="3780" spans="21:24" x14ac:dyDescent="0.2">
      <c r="U3780" s="205"/>
      <c r="V3780" s="205"/>
      <c r="W3780" s="205"/>
      <c r="X3780" s="205"/>
    </row>
    <row r="3781" spans="21:24" x14ac:dyDescent="0.2">
      <c r="U3781" s="205"/>
      <c r="V3781" s="205"/>
      <c r="W3781" s="205"/>
      <c r="X3781" s="205"/>
    </row>
    <row r="3782" spans="21:24" x14ac:dyDescent="0.2">
      <c r="U3782" s="205"/>
      <c r="V3782" s="205"/>
      <c r="W3782" s="205"/>
      <c r="X3782" s="205"/>
    </row>
    <row r="3783" spans="21:24" x14ac:dyDescent="0.2">
      <c r="U3783" s="205"/>
      <c r="V3783" s="205"/>
      <c r="W3783" s="205"/>
      <c r="X3783" s="205"/>
    </row>
    <row r="3784" spans="21:24" x14ac:dyDescent="0.2">
      <c r="U3784" s="205"/>
      <c r="V3784" s="205"/>
      <c r="W3784" s="205"/>
      <c r="X3784" s="205"/>
    </row>
    <row r="3785" spans="21:24" x14ac:dyDescent="0.2">
      <c r="U3785" s="205"/>
      <c r="V3785" s="205"/>
      <c r="W3785" s="205"/>
      <c r="X3785" s="205"/>
    </row>
    <row r="3786" spans="21:24" x14ac:dyDescent="0.2">
      <c r="U3786" s="205"/>
      <c r="V3786" s="205"/>
      <c r="W3786" s="205"/>
      <c r="X3786" s="205"/>
    </row>
    <row r="3787" spans="21:24" x14ac:dyDescent="0.2">
      <c r="U3787" s="205"/>
      <c r="V3787" s="205"/>
      <c r="W3787" s="205"/>
      <c r="X3787" s="205"/>
    </row>
    <row r="3788" spans="21:24" x14ac:dyDescent="0.2">
      <c r="U3788" s="205"/>
      <c r="V3788" s="205"/>
      <c r="W3788" s="205"/>
      <c r="X3788" s="205"/>
    </row>
    <row r="3789" spans="21:24" x14ac:dyDescent="0.2">
      <c r="U3789" s="205"/>
      <c r="V3789" s="205"/>
      <c r="W3789" s="205"/>
      <c r="X3789" s="205"/>
    </row>
    <row r="3790" spans="21:24" x14ac:dyDescent="0.2">
      <c r="U3790" s="205"/>
      <c r="V3790" s="205"/>
      <c r="W3790" s="205"/>
      <c r="X3790" s="205"/>
    </row>
    <row r="3791" spans="21:24" x14ac:dyDescent="0.2">
      <c r="U3791" s="205"/>
      <c r="V3791" s="205"/>
      <c r="W3791" s="205"/>
      <c r="X3791" s="205"/>
    </row>
    <row r="3792" spans="21:24" x14ac:dyDescent="0.2">
      <c r="U3792" s="205"/>
      <c r="V3792" s="205"/>
      <c r="W3792" s="205"/>
      <c r="X3792" s="205"/>
    </row>
    <row r="3793" spans="21:24" x14ac:dyDescent="0.2">
      <c r="U3793" s="205"/>
      <c r="V3793" s="205"/>
      <c r="W3793" s="205"/>
      <c r="X3793" s="205"/>
    </row>
    <row r="3794" spans="21:24" x14ac:dyDescent="0.2">
      <c r="U3794" s="205"/>
      <c r="V3794" s="205"/>
      <c r="W3794" s="205"/>
      <c r="X3794" s="205"/>
    </row>
    <row r="3795" spans="21:24" x14ac:dyDescent="0.2">
      <c r="U3795" s="205"/>
      <c r="V3795" s="205"/>
      <c r="W3795" s="205"/>
      <c r="X3795" s="205"/>
    </row>
    <row r="3796" spans="21:24" x14ac:dyDescent="0.2">
      <c r="U3796" s="205"/>
      <c r="V3796" s="205"/>
      <c r="W3796" s="205"/>
      <c r="X3796" s="205"/>
    </row>
    <row r="3797" spans="21:24" x14ac:dyDescent="0.2">
      <c r="U3797" s="205"/>
      <c r="V3797" s="205"/>
      <c r="W3797" s="205"/>
      <c r="X3797" s="205"/>
    </row>
    <row r="3798" spans="21:24" x14ac:dyDescent="0.2">
      <c r="U3798" s="205"/>
      <c r="V3798" s="205"/>
      <c r="W3798" s="205"/>
      <c r="X3798" s="205"/>
    </row>
    <row r="3799" spans="21:24" x14ac:dyDescent="0.2">
      <c r="U3799" s="205"/>
      <c r="V3799" s="205"/>
      <c r="W3799" s="205"/>
      <c r="X3799" s="205"/>
    </row>
    <row r="3800" spans="21:24" x14ac:dyDescent="0.2">
      <c r="U3800" s="205"/>
      <c r="V3800" s="205"/>
      <c r="W3800" s="205"/>
      <c r="X3800" s="205"/>
    </row>
    <row r="3801" spans="21:24" x14ac:dyDescent="0.2">
      <c r="U3801" s="205"/>
      <c r="V3801" s="205"/>
      <c r="W3801" s="205"/>
      <c r="X3801" s="205"/>
    </row>
    <row r="3802" spans="21:24" x14ac:dyDescent="0.2">
      <c r="U3802" s="205"/>
      <c r="V3802" s="205"/>
      <c r="W3802" s="205"/>
      <c r="X3802" s="205"/>
    </row>
    <row r="3803" spans="21:24" x14ac:dyDescent="0.2">
      <c r="U3803" s="205"/>
      <c r="V3803" s="205"/>
      <c r="W3803" s="205"/>
      <c r="X3803" s="205"/>
    </row>
    <row r="3804" spans="21:24" x14ac:dyDescent="0.2">
      <c r="U3804" s="205"/>
      <c r="V3804" s="205"/>
      <c r="W3804" s="205"/>
      <c r="X3804" s="205"/>
    </row>
    <row r="3805" spans="21:24" x14ac:dyDescent="0.2">
      <c r="U3805" s="205"/>
      <c r="V3805" s="205"/>
      <c r="W3805" s="205"/>
      <c r="X3805" s="205"/>
    </row>
    <row r="3806" spans="21:24" x14ac:dyDescent="0.2">
      <c r="U3806" s="205"/>
      <c r="V3806" s="205"/>
      <c r="W3806" s="205"/>
      <c r="X3806" s="205"/>
    </row>
    <row r="3807" spans="21:24" x14ac:dyDescent="0.2">
      <c r="U3807" s="205"/>
      <c r="V3807" s="205"/>
      <c r="W3807" s="205"/>
      <c r="X3807" s="205"/>
    </row>
    <row r="3808" spans="21:24" x14ac:dyDescent="0.2">
      <c r="U3808" s="205"/>
      <c r="V3808" s="205"/>
      <c r="W3808" s="205"/>
      <c r="X3808" s="205"/>
    </row>
    <row r="3809" spans="21:24" x14ac:dyDescent="0.2">
      <c r="U3809" s="205"/>
      <c r="V3809" s="205"/>
      <c r="W3809" s="205"/>
      <c r="X3809" s="205"/>
    </row>
    <row r="3810" spans="21:24" x14ac:dyDescent="0.2">
      <c r="U3810" s="205"/>
      <c r="V3810" s="205"/>
      <c r="W3810" s="205"/>
      <c r="X3810" s="205"/>
    </row>
    <row r="3811" spans="21:24" x14ac:dyDescent="0.2">
      <c r="U3811" s="205"/>
      <c r="V3811" s="205"/>
      <c r="W3811" s="205"/>
      <c r="X3811" s="205"/>
    </row>
    <row r="3812" spans="21:24" x14ac:dyDescent="0.2">
      <c r="U3812" s="205"/>
      <c r="V3812" s="205"/>
      <c r="W3812" s="205"/>
      <c r="X3812" s="205"/>
    </row>
    <row r="3813" spans="21:24" x14ac:dyDescent="0.2">
      <c r="U3813" s="205"/>
      <c r="V3813" s="205"/>
      <c r="W3813" s="205"/>
      <c r="X3813" s="205"/>
    </row>
    <row r="3814" spans="21:24" x14ac:dyDescent="0.2">
      <c r="U3814" s="205"/>
      <c r="V3814" s="205"/>
      <c r="W3814" s="205"/>
      <c r="X3814" s="205"/>
    </row>
    <row r="3815" spans="21:24" x14ac:dyDescent="0.2">
      <c r="U3815" s="205"/>
      <c r="V3815" s="205"/>
      <c r="W3815" s="205"/>
      <c r="X3815" s="205"/>
    </row>
    <row r="3816" spans="21:24" x14ac:dyDescent="0.2">
      <c r="U3816" s="205"/>
      <c r="V3816" s="205"/>
      <c r="W3816" s="205"/>
      <c r="X3816" s="205"/>
    </row>
    <row r="3817" spans="21:24" x14ac:dyDescent="0.2">
      <c r="U3817" s="205"/>
      <c r="V3817" s="205"/>
      <c r="W3817" s="205"/>
      <c r="X3817" s="205"/>
    </row>
    <row r="3818" spans="21:24" x14ac:dyDescent="0.2">
      <c r="U3818" s="205"/>
      <c r="V3818" s="205"/>
      <c r="W3818" s="205"/>
      <c r="X3818" s="205"/>
    </row>
    <row r="3819" spans="21:24" x14ac:dyDescent="0.2">
      <c r="U3819" s="205"/>
      <c r="V3819" s="205"/>
      <c r="W3819" s="205"/>
      <c r="X3819" s="205"/>
    </row>
    <row r="3820" spans="21:24" x14ac:dyDescent="0.2">
      <c r="U3820" s="205"/>
      <c r="V3820" s="205"/>
      <c r="W3820" s="205"/>
      <c r="X3820" s="205"/>
    </row>
    <row r="3821" spans="21:24" x14ac:dyDescent="0.2">
      <c r="U3821" s="205"/>
      <c r="V3821" s="205"/>
      <c r="W3821" s="205"/>
      <c r="X3821" s="205"/>
    </row>
    <row r="3822" spans="21:24" x14ac:dyDescent="0.2">
      <c r="U3822" s="205"/>
      <c r="V3822" s="205"/>
      <c r="W3822" s="205"/>
      <c r="X3822" s="205"/>
    </row>
    <row r="3823" spans="21:24" x14ac:dyDescent="0.2">
      <c r="U3823" s="205"/>
      <c r="V3823" s="205"/>
      <c r="W3823" s="205"/>
      <c r="X3823" s="205"/>
    </row>
    <row r="3824" spans="21:24" x14ac:dyDescent="0.2">
      <c r="U3824" s="205"/>
      <c r="V3824" s="205"/>
      <c r="W3824" s="205"/>
      <c r="X3824" s="205"/>
    </row>
    <row r="3825" spans="21:24" x14ac:dyDescent="0.2">
      <c r="U3825" s="205"/>
      <c r="V3825" s="205"/>
      <c r="W3825" s="205"/>
      <c r="X3825" s="205"/>
    </row>
    <row r="3826" spans="21:24" x14ac:dyDescent="0.2">
      <c r="U3826" s="205"/>
      <c r="V3826" s="205"/>
      <c r="W3826" s="205"/>
      <c r="X3826" s="205"/>
    </row>
    <row r="3827" spans="21:24" x14ac:dyDescent="0.2">
      <c r="U3827" s="205"/>
      <c r="V3827" s="205"/>
      <c r="W3827" s="205"/>
      <c r="X3827" s="205"/>
    </row>
    <row r="3828" spans="21:24" x14ac:dyDescent="0.2">
      <c r="U3828" s="205"/>
      <c r="V3828" s="205"/>
      <c r="W3828" s="205"/>
      <c r="X3828" s="205"/>
    </row>
    <row r="3829" spans="21:24" x14ac:dyDescent="0.2">
      <c r="U3829" s="205"/>
      <c r="V3829" s="205"/>
      <c r="W3829" s="205"/>
      <c r="X3829" s="205"/>
    </row>
    <row r="3830" spans="21:24" x14ac:dyDescent="0.2">
      <c r="U3830" s="205"/>
      <c r="V3830" s="205"/>
      <c r="W3830" s="205"/>
      <c r="X3830" s="205"/>
    </row>
    <row r="3831" spans="21:24" x14ac:dyDescent="0.2">
      <c r="U3831" s="205"/>
      <c r="V3831" s="205"/>
      <c r="W3831" s="205"/>
      <c r="X3831" s="205"/>
    </row>
    <row r="3832" spans="21:24" x14ac:dyDescent="0.2">
      <c r="U3832" s="205"/>
      <c r="V3832" s="205"/>
      <c r="W3832" s="205"/>
      <c r="X3832" s="205"/>
    </row>
    <row r="3833" spans="21:24" x14ac:dyDescent="0.2">
      <c r="U3833" s="205"/>
      <c r="V3833" s="205"/>
      <c r="W3833" s="205"/>
      <c r="X3833" s="205"/>
    </row>
    <row r="3834" spans="21:24" x14ac:dyDescent="0.2">
      <c r="U3834" s="205"/>
      <c r="V3834" s="205"/>
      <c r="W3834" s="205"/>
      <c r="X3834" s="205"/>
    </row>
    <row r="3835" spans="21:24" x14ac:dyDescent="0.2">
      <c r="U3835" s="205"/>
      <c r="V3835" s="205"/>
      <c r="W3835" s="205"/>
      <c r="X3835" s="205"/>
    </row>
    <row r="3836" spans="21:24" x14ac:dyDescent="0.2">
      <c r="U3836" s="205"/>
      <c r="V3836" s="205"/>
      <c r="W3836" s="205"/>
      <c r="X3836" s="205"/>
    </row>
    <row r="3837" spans="21:24" x14ac:dyDescent="0.2">
      <c r="U3837" s="205"/>
      <c r="V3837" s="205"/>
      <c r="W3837" s="205"/>
      <c r="X3837" s="205"/>
    </row>
    <row r="3838" spans="21:24" x14ac:dyDescent="0.2">
      <c r="U3838" s="205"/>
      <c r="V3838" s="205"/>
      <c r="W3838" s="205"/>
      <c r="X3838" s="205"/>
    </row>
    <row r="3839" spans="21:24" x14ac:dyDescent="0.2">
      <c r="U3839" s="205"/>
      <c r="V3839" s="205"/>
      <c r="W3839" s="205"/>
      <c r="X3839" s="205"/>
    </row>
    <row r="3840" spans="21:24" x14ac:dyDescent="0.2">
      <c r="U3840" s="205"/>
      <c r="V3840" s="205"/>
      <c r="W3840" s="205"/>
      <c r="X3840" s="205"/>
    </row>
    <row r="3841" spans="21:24" x14ac:dyDescent="0.2">
      <c r="U3841" s="205"/>
      <c r="V3841" s="205"/>
      <c r="W3841" s="205"/>
      <c r="X3841" s="205"/>
    </row>
    <row r="3842" spans="21:24" x14ac:dyDescent="0.2">
      <c r="U3842" s="205"/>
      <c r="V3842" s="205"/>
      <c r="W3842" s="205"/>
      <c r="X3842" s="205"/>
    </row>
    <row r="3843" spans="21:24" x14ac:dyDescent="0.2">
      <c r="U3843" s="205"/>
      <c r="V3843" s="205"/>
      <c r="W3843" s="205"/>
      <c r="X3843" s="205"/>
    </row>
    <row r="3844" spans="21:24" x14ac:dyDescent="0.2">
      <c r="U3844" s="205"/>
      <c r="V3844" s="205"/>
      <c r="W3844" s="205"/>
      <c r="X3844" s="205"/>
    </row>
    <row r="3845" spans="21:24" x14ac:dyDescent="0.2">
      <c r="U3845" s="205"/>
      <c r="V3845" s="205"/>
      <c r="W3845" s="205"/>
      <c r="X3845" s="205"/>
    </row>
    <row r="3846" spans="21:24" x14ac:dyDescent="0.2">
      <c r="U3846" s="205"/>
      <c r="V3846" s="205"/>
      <c r="W3846" s="205"/>
      <c r="X3846" s="205"/>
    </row>
    <row r="3847" spans="21:24" x14ac:dyDescent="0.2">
      <c r="U3847" s="205"/>
      <c r="V3847" s="205"/>
      <c r="W3847" s="205"/>
      <c r="X3847" s="205"/>
    </row>
    <row r="3848" spans="21:24" x14ac:dyDescent="0.2">
      <c r="U3848" s="205"/>
      <c r="V3848" s="205"/>
      <c r="W3848" s="205"/>
      <c r="X3848" s="205"/>
    </row>
    <row r="3849" spans="21:24" x14ac:dyDescent="0.2">
      <c r="U3849" s="205"/>
      <c r="V3849" s="205"/>
      <c r="W3849" s="205"/>
      <c r="X3849" s="205"/>
    </row>
    <row r="3850" spans="21:24" x14ac:dyDescent="0.2">
      <c r="U3850" s="205"/>
      <c r="V3850" s="205"/>
      <c r="W3850" s="205"/>
      <c r="X3850" s="205"/>
    </row>
    <row r="3851" spans="21:24" x14ac:dyDescent="0.2">
      <c r="U3851" s="205"/>
      <c r="V3851" s="205"/>
      <c r="W3851" s="205"/>
      <c r="X3851" s="205"/>
    </row>
    <row r="3852" spans="21:24" x14ac:dyDescent="0.2">
      <c r="U3852" s="205"/>
      <c r="V3852" s="205"/>
      <c r="W3852" s="205"/>
      <c r="X3852" s="205"/>
    </row>
    <row r="3853" spans="21:24" x14ac:dyDescent="0.2">
      <c r="U3853" s="205"/>
      <c r="V3853" s="205"/>
      <c r="W3853" s="205"/>
      <c r="X3853" s="205"/>
    </row>
    <row r="3854" spans="21:24" x14ac:dyDescent="0.2">
      <c r="U3854" s="205"/>
      <c r="V3854" s="205"/>
      <c r="W3854" s="205"/>
      <c r="X3854" s="205"/>
    </row>
    <row r="3855" spans="21:24" x14ac:dyDescent="0.2">
      <c r="U3855" s="205"/>
      <c r="V3855" s="205"/>
      <c r="W3855" s="205"/>
      <c r="X3855" s="205"/>
    </row>
    <row r="3856" spans="21:24" x14ac:dyDescent="0.2">
      <c r="U3856" s="205"/>
      <c r="V3856" s="205"/>
      <c r="W3856" s="205"/>
      <c r="X3856" s="205"/>
    </row>
    <row r="3857" spans="21:24" x14ac:dyDescent="0.2">
      <c r="U3857" s="205"/>
      <c r="V3857" s="205"/>
      <c r="W3857" s="205"/>
      <c r="X3857" s="205"/>
    </row>
    <row r="3858" spans="21:24" x14ac:dyDescent="0.2">
      <c r="U3858" s="205"/>
      <c r="V3858" s="205"/>
      <c r="W3858" s="205"/>
      <c r="X3858" s="205"/>
    </row>
    <row r="3859" spans="21:24" x14ac:dyDescent="0.2">
      <c r="U3859" s="205"/>
      <c r="V3859" s="205"/>
      <c r="W3859" s="205"/>
      <c r="X3859" s="205"/>
    </row>
    <row r="3860" spans="21:24" x14ac:dyDescent="0.2">
      <c r="U3860" s="205"/>
      <c r="V3860" s="205"/>
      <c r="W3860" s="205"/>
      <c r="X3860" s="205"/>
    </row>
    <row r="3861" spans="21:24" x14ac:dyDescent="0.2">
      <c r="U3861" s="205"/>
      <c r="V3861" s="205"/>
      <c r="W3861" s="205"/>
      <c r="X3861" s="205"/>
    </row>
    <row r="3862" spans="21:24" x14ac:dyDescent="0.2">
      <c r="U3862" s="205"/>
      <c r="V3862" s="205"/>
      <c r="W3862" s="205"/>
      <c r="X3862" s="205"/>
    </row>
    <row r="3863" spans="21:24" x14ac:dyDescent="0.2">
      <c r="U3863" s="205"/>
      <c r="V3863" s="205"/>
      <c r="W3863" s="205"/>
      <c r="X3863" s="205"/>
    </row>
    <row r="3864" spans="21:24" x14ac:dyDescent="0.2">
      <c r="U3864" s="205"/>
      <c r="V3864" s="205"/>
      <c r="W3864" s="205"/>
      <c r="X3864" s="205"/>
    </row>
    <row r="3865" spans="21:24" x14ac:dyDescent="0.2">
      <c r="U3865" s="205"/>
      <c r="V3865" s="205"/>
      <c r="W3865" s="205"/>
      <c r="X3865" s="205"/>
    </row>
    <row r="3866" spans="21:24" x14ac:dyDescent="0.2">
      <c r="U3866" s="205"/>
      <c r="V3866" s="205"/>
      <c r="W3866" s="205"/>
      <c r="X3866" s="205"/>
    </row>
    <row r="3867" spans="21:24" x14ac:dyDescent="0.2">
      <c r="U3867" s="205"/>
      <c r="V3867" s="205"/>
      <c r="W3867" s="205"/>
      <c r="X3867" s="205"/>
    </row>
    <row r="3868" spans="21:24" x14ac:dyDescent="0.2">
      <c r="U3868" s="205"/>
      <c r="V3868" s="205"/>
      <c r="W3868" s="205"/>
      <c r="X3868" s="205"/>
    </row>
    <row r="3869" spans="21:24" x14ac:dyDescent="0.2">
      <c r="U3869" s="205"/>
      <c r="V3869" s="205"/>
      <c r="W3869" s="205"/>
      <c r="X3869" s="205"/>
    </row>
    <row r="3870" spans="21:24" x14ac:dyDescent="0.2">
      <c r="U3870" s="205"/>
      <c r="V3870" s="205"/>
      <c r="W3870" s="205"/>
      <c r="X3870" s="205"/>
    </row>
    <row r="3871" spans="21:24" x14ac:dyDescent="0.2">
      <c r="U3871" s="205"/>
      <c r="V3871" s="205"/>
      <c r="W3871" s="205"/>
      <c r="X3871" s="205"/>
    </row>
    <row r="3872" spans="21:24" x14ac:dyDescent="0.2">
      <c r="U3872" s="205"/>
      <c r="V3872" s="205"/>
      <c r="W3872" s="205"/>
      <c r="X3872" s="205"/>
    </row>
    <row r="3873" spans="21:24" x14ac:dyDescent="0.2">
      <c r="U3873" s="205"/>
      <c r="V3873" s="205"/>
      <c r="W3873" s="205"/>
      <c r="X3873" s="205"/>
    </row>
    <row r="3874" spans="21:24" x14ac:dyDescent="0.2">
      <c r="U3874" s="205"/>
      <c r="V3874" s="205"/>
      <c r="W3874" s="205"/>
      <c r="X3874" s="205"/>
    </row>
    <row r="3875" spans="21:24" x14ac:dyDescent="0.2">
      <c r="U3875" s="205"/>
      <c r="V3875" s="205"/>
      <c r="W3875" s="205"/>
      <c r="X3875" s="205"/>
    </row>
    <row r="3876" spans="21:24" x14ac:dyDescent="0.2">
      <c r="U3876" s="205"/>
      <c r="V3876" s="205"/>
      <c r="W3876" s="205"/>
      <c r="X3876" s="205"/>
    </row>
    <row r="3877" spans="21:24" x14ac:dyDescent="0.2">
      <c r="U3877" s="205"/>
      <c r="V3877" s="205"/>
      <c r="W3877" s="205"/>
      <c r="X3877" s="205"/>
    </row>
    <row r="3878" spans="21:24" x14ac:dyDescent="0.2">
      <c r="U3878" s="205"/>
      <c r="V3878" s="205"/>
      <c r="W3878" s="205"/>
      <c r="X3878" s="205"/>
    </row>
    <row r="3879" spans="21:24" x14ac:dyDescent="0.2">
      <c r="U3879" s="205"/>
      <c r="V3879" s="205"/>
      <c r="W3879" s="205"/>
      <c r="X3879" s="205"/>
    </row>
    <row r="3880" spans="21:24" x14ac:dyDescent="0.2">
      <c r="U3880" s="205"/>
      <c r="V3880" s="205"/>
      <c r="W3880" s="205"/>
      <c r="X3880" s="205"/>
    </row>
    <row r="3881" spans="21:24" x14ac:dyDescent="0.2">
      <c r="U3881" s="205"/>
      <c r="V3881" s="205"/>
      <c r="W3881" s="205"/>
      <c r="X3881" s="205"/>
    </row>
    <row r="3882" spans="21:24" x14ac:dyDescent="0.2">
      <c r="U3882" s="205"/>
      <c r="V3882" s="205"/>
      <c r="W3882" s="205"/>
      <c r="X3882" s="205"/>
    </row>
    <row r="3883" spans="21:24" x14ac:dyDescent="0.2">
      <c r="U3883" s="205"/>
      <c r="V3883" s="205"/>
      <c r="W3883" s="205"/>
      <c r="X3883" s="205"/>
    </row>
    <row r="3884" spans="21:24" x14ac:dyDescent="0.2">
      <c r="U3884" s="205"/>
      <c r="V3884" s="205"/>
      <c r="W3884" s="205"/>
      <c r="X3884" s="205"/>
    </row>
    <row r="3885" spans="21:24" x14ac:dyDescent="0.2">
      <c r="U3885" s="205"/>
      <c r="V3885" s="205"/>
      <c r="W3885" s="205"/>
      <c r="X3885" s="205"/>
    </row>
    <row r="3886" spans="21:24" x14ac:dyDescent="0.2">
      <c r="U3886" s="205"/>
      <c r="V3886" s="205"/>
      <c r="W3886" s="205"/>
      <c r="X3886" s="205"/>
    </row>
    <row r="3887" spans="21:24" x14ac:dyDescent="0.2">
      <c r="U3887" s="205"/>
      <c r="V3887" s="205"/>
      <c r="W3887" s="205"/>
      <c r="X3887" s="205"/>
    </row>
    <row r="3888" spans="21:24" x14ac:dyDescent="0.2">
      <c r="U3888" s="205"/>
      <c r="V3888" s="205"/>
      <c r="W3888" s="205"/>
      <c r="X3888" s="205"/>
    </row>
    <row r="3889" spans="21:24" x14ac:dyDescent="0.2">
      <c r="U3889" s="205"/>
      <c r="V3889" s="205"/>
      <c r="W3889" s="205"/>
      <c r="X3889" s="205"/>
    </row>
    <row r="3890" spans="21:24" x14ac:dyDescent="0.2">
      <c r="U3890" s="205"/>
      <c r="V3890" s="205"/>
      <c r="W3890" s="205"/>
      <c r="X3890" s="205"/>
    </row>
    <row r="3891" spans="21:24" x14ac:dyDescent="0.2">
      <c r="U3891" s="205"/>
      <c r="V3891" s="205"/>
      <c r="W3891" s="205"/>
      <c r="X3891" s="205"/>
    </row>
    <row r="3892" spans="21:24" x14ac:dyDescent="0.2">
      <c r="U3892" s="205"/>
      <c r="V3892" s="205"/>
      <c r="W3892" s="205"/>
      <c r="X3892" s="205"/>
    </row>
    <row r="3893" spans="21:24" x14ac:dyDescent="0.2">
      <c r="U3893" s="205"/>
      <c r="V3893" s="205"/>
      <c r="W3893" s="205"/>
      <c r="X3893" s="205"/>
    </row>
    <row r="3894" spans="21:24" x14ac:dyDescent="0.2">
      <c r="U3894" s="205"/>
      <c r="V3894" s="205"/>
      <c r="W3894" s="205"/>
      <c r="X3894" s="205"/>
    </row>
    <row r="3895" spans="21:24" x14ac:dyDescent="0.2">
      <c r="U3895" s="205"/>
      <c r="V3895" s="205"/>
      <c r="W3895" s="205"/>
      <c r="X3895" s="205"/>
    </row>
    <row r="3896" spans="21:24" x14ac:dyDescent="0.2">
      <c r="U3896" s="205"/>
      <c r="V3896" s="205"/>
      <c r="W3896" s="205"/>
      <c r="X3896" s="205"/>
    </row>
    <row r="3897" spans="21:24" x14ac:dyDescent="0.2">
      <c r="U3897" s="205"/>
      <c r="V3897" s="205"/>
      <c r="W3897" s="205"/>
      <c r="X3897" s="205"/>
    </row>
    <row r="3898" spans="21:24" x14ac:dyDescent="0.2">
      <c r="U3898" s="205"/>
      <c r="V3898" s="205"/>
      <c r="W3898" s="205"/>
      <c r="X3898" s="205"/>
    </row>
    <row r="3899" spans="21:24" x14ac:dyDescent="0.2">
      <c r="U3899" s="205"/>
      <c r="V3899" s="205"/>
      <c r="W3899" s="205"/>
      <c r="X3899" s="205"/>
    </row>
    <row r="3900" spans="21:24" x14ac:dyDescent="0.2">
      <c r="U3900" s="205"/>
      <c r="V3900" s="205"/>
      <c r="W3900" s="205"/>
      <c r="X3900" s="205"/>
    </row>
    <row r="3901" spans="21:24" x14ac:dyDescent="0.2">
      <c r="U3901" s="205"/>
      <c r="V3901" s="205"/>
      <c r="W3901" s="205"/>
      <c r="X3901" s="205"/>
    </row>
    <row r="3902" spans="21:24" x14ac:dyDescent="0.2">
      <c r="U3902" s="205"/>
      <c r="V3902" s="205"/>
      <c r="W3902" s="205"/>
      <c r="X3902" s="205"/>
    </row>
    <row r="3903" spans="21:24" x14ac:dyDescent="0.2">
      <c r="U3903" s="205"/>
      <c r="V3903" s="205"/>
      <c r="W3903" s="205"/>
      <c r="X3903" s="205"/>
    </row>
    <row r="3904" spans="21:24" x14ac:dyDescent="0.2">
      <c r="U3904" s="205"/>
      <c r="V3904" s="205"/>
      <c r="W3904" s="205"/>
      <c r="X3904" s="205"/>
    </row>
    <row r="3905" spans="21:24" x14ac:dyDescent="0.2">
      <c r="U3905" s="205"/>
      <c r="V3905" s="205"/>
      <c r="W3905" s="205"/>
      <c r="X3905" s="205"/>
    </row>
    <row r="3906" spans="21:24" x14ac:dyDescent="0.2">
      <c r="U3906" s="205"/>
      <c r="V3906" s="205"/>
      <c r="W3906" s="205"/>
      <c r="X3906" s="205"/>
    </row>
    <row r="3907" spans="21:24" x14ac:dyDescent="0.2">
      <c r="U3907" s="205"/>
      <c r="V3907" s="205"/>
      <c r="W3907" s="205"/>
      <c r="X3907" s="205"/>
    </row>
    <row r="3908" spans="21:24" x14ac:dyDescent="0.2">
      <c r="U3908" s="205"/>
      <c r="V3908" s="205"/>
      <c r="W3908" s="205"/>
      <c r="X3908" s="205"/>
    </row>
    <row r="3909" spans="21:24" x14ac:dyDescent="0.2">
      <c r="U3909" s="205"/>
      <c r="V3909" s="205"/>
      <c r="W3909" s="205"/>
      <c r="X3909" s="205"/>
    </row>
    <row r="3910" spans="21:24" x14ac:dyDescent="0.2">
      <c r="U3910" s="205"/>
      <c r="V3910" s="205"/>
      <c r="W3910" s="205"/>
      <c r="X3910" s="205"/>
    </row>
    <row r="3911" spans="21:24" x14ac:dyDescent="0.2">
      <c r="U3911" s="205"/>
      <c r="V3911" s="205"/>
      <c r="W3911" s="205"/>
      <c r="X3911" s="205"/>
    </row>
    <row r="3912" spans="21:24" x14ac:dyDescent="0.2">
      <c r="U3912" s="205"/>
      <c r="V3912" s="205"/>
      <c r="W3912" s="205"/>
      <c r="X3912" s="205"/>
    </row>
    <row r="3913" spans="21:24" x14ac:dyDescent="0.2">
      <c r="U3913" s="205"/>
      <c r="V3913" s="205"/>
      <c r="W3913" s="205"/>
      <c r="X3913" s="205"/>
    </row>
    <row r="3914" spans="21:24" x14ac:dyDescent="0.2">
      <c r="U3914" s="205"/>
      <c r="V3914" s="205"/>
      <c r="W3914" s="205"/>
      <c r="X3914" s="205"/>
    </row>
    <row r="3915" spans="21:24" x14ac:dyDescent="0.2">
      <c r="U3915" s="205"/>
      <c r="V3915" s="205"/>
      <c r="W3915" s="205"/>
      <c r="X3915" s="205"/>
    </row>
    <row r="3916" spans="21:24" x14ac:dyDescent="0.2">
      <c r="U3916" s="205"/>
      <c r="V3916" s="205"/>
      <c r="W3916" s="205"/>
      <c r="X3916" s="205"/>
    </row>
    <row r="3917" spans="21:24" x14ac:dyDescent="0.2">
      <c r="U3917" s="205"/>
      <c r="V3917" s="205"/>
      <c r="W3917" s="205"/>
      <c r="X3917" s="205"/>
    </row>
    <row r="3918" spans="21:24" x14ac:dyDescent="0.2">
      <c r="U3918" s="205"/>
      <c r="V3918" s="205"/>
      <c r="W3918" s="205"/>
      <c r="X3918" s="205"/>
    </row>
    <row r="3919" spans="21:24" x14ac:dyDescent="0.2">
      <c r="U3919" s="205"/>
      <c r="V3919" s="205"/>
      <c r="W3919" s="205"/>
      <c r="X3919" s="205"/>
    </row>
    <row r="3920" spans="21:24" x14ac:dyDescent="0.2">
      <c r="U3920" s="205"/>
      <c r="V3920" s="205"/>
      <c r="W3920" s="205"/>
      <c r="X3920" s="205"/>
    </row>
    <row r="3921" spans="21:24" x14ac:dyDescent="0.2">
      <c r="U3921" s="205"/>
      <c r="V3921" s="205"/>
      <c r="W3921" s="205"/>
      <c r="X3921" s="205"/>
    </row>
    <row r="3922" spans="21:24" x14ac:dyDescent="0.2">
      <c r="U3922" s="205"/>
      <c r="V3922" s="205"/>
      <c r="W3922" s="205"/>
      <c r="X3922" s="205"/>
    </row>
    <row r="3923" spans="21:24" x14ac:dyDescent="0.2">
      <c r="U3923" s="205"/>
      <c r="V3923" s="205"/>
      <c r="W3923" s="205"/>
      <c r="X3923" s="205"/>
    </row>
    <row r="3924" spans="21:24" x14ac:dyDescent="0.2">
      <c r="U3924" s="205"/>
      <c r="V3924" s="205"/>
      <c r="W3924" s="205"/>
      <c r="X3924" s="205"/>
    </row>
    <row r="3925" spans="21:24" x14ac:dyDescent="0.2">
      <c r="U3925" s="205"/>
      <c r="V3925" s="205"/>
      <c r="W3925" s="205"/>
      <c r="X3925" s="205"/>
    </row>
    <row r="3926" spans="21:24" x14ac:dyDescent="0.2">
      <c r="U3926" s="205"/>
      <c r="V3926" s="205"/>
      <c r="W3926" s="205"/>
      <c r="X3926" s="205"/>
    </row>
    <row r="3927" spans="21:24" x14ac:dyDescent="0.2">
      <c r="U3927" s="205"/>
      <c r="V3927" s="205"/>
      <c r="W3927" s="205"/>
      <c r="X3927" s="205"/>
    </row>
    <row r="3928" spans="21:24" x14ac:dyDescent="0.2">
      <c r="U3928" s="205"/>
      <c r="V3928" s="205"/>
      <c r="W3928" s="205"/>
      <c r="X3928" s="205"/>
    </row>
    <row r="3929" spans="21:24" x14ac:dyDescent="0.2">
      <c r="U3929" s="205"/>
      <c r="V3929" s="205"/>
      <c r="W3929" s="205"/>
      <c r="X3929" s="205"/>
    </row>
    <row r="3930" spans="21:24" x14ac:dyDescent="0.2">
      <c r="U3930" s="205"/>
      <c r="V3930" s="205"/>
      <c r="W3930" s="205"/>
      <c r="X3930" s="205"/>
    </row>
    <row r="3931" spans="21:24" x14ac:dyDescent="0.2">
      <c r="U3931" s="205"/>
      <c r="V3931" s="205"/>
      <c r="W3931" s="205"/>
      <c r="X3931" s="205"/>
    </row>
    <row r="3932" spans="21:24" x14ac:dyDescent="0.2">
      <c r="U3932" s="205"/>
      <c r="V3932" s="205"/>
      <c r="W3932" s="205"/>
      <c r="X3932" s="205"/>
    </row>
    <row r="3933" spans="21:24" x14ac:dyDescent="0.2">
      <c r="U3933" s="205"/>
      <c r="V3933" s="205"/>
      <c r="W3933" s="205"/>
      <c r="X3933" s="205"/>
    </row>
    <row r="3934" spans="21:24" x14ac:dyDescent="0.2">
      <c r="U3934" s="205"/>
      <c r="V3934" s="205"/>
      <c r="W3934" s="205"/>
      <c r="X3934" s="205"/>
    </row>
    <row r="3935" spans="21:24" x14ac:dyDescent="0.2">
      <c r="U3935" s="205"/>
      <c r="V3935" s="205"/>
      <c r="W3935" s="205"/>
      <c r="X3935" s="205"/>
    </row>
    <row r="3936" spans="21:24" x14ac:dyDescent="0.2">
      <c r="U3936" s="205"/>
      <c r="V3936" s="205"/>
      <c r="W3936" s="205"/>
      <c r="X3936" s="205"/>
    </row>
    <row r="3937" spans="21:24" x14ac:dyDescent="0.2">
      <c r="U3937" s="205"/>
      <c r="V3937" s="205"/>
      <c r="W3937" s="205"/>
      <c r="X3937" s="205"/>
    </row>
    <row r="3938" spans="21:24" x14ac:dyDescent="0.2">
      <c r="U3938" s="205"/>
      <c r="V3938" s="205"/>
      <c r="W3938" s="205"/>
      <c r="X3938" s="205"/>
    </row>
    <row r="3939" spans="21:24" x14ac:dyDescent="0.2">
      <c r="U3939" s="205"/>
      <c r="V3939" s="205"/>
      <c r="W3939" s="205"/>
      <c r="X3939" s="205"/>
    </row>
    <row r="3940" spans="21:24" x14ac:dyDescent="0.2">
      <c r="U3940" s="205"/>
      <c r="V3940" s="205"/>
      <c r="W3940" s="205"/>
      <c r="X3940" s="205"/>
    </row>
    <row r="3941" spans="21:24" x14ac:dyDescent="0.2">
      <c r="U3941" s="205"/>
      <c r="V3941" s="205"/>
      <c r="W3941" s="205"/>
      <c r="X3941" s="205"/>
    </row>
    <row r="3942" spans="21:24" x14ac:dyDescent="0.2">
      <c r="U3942" s="205"/>
      <c r="V3942" s="205"/>
      <c r="W3942" s="205"/>
      <c r="X3942" s="205"/>
    </row>
    <row r="3943" spans="21:24" x14ac:dyDescent="0.2">
      <c r="U3943" s="205"/>
      <c r="V3943" s="205"/>
      <c r="W3943" s="205"/>
      <c r="X3943" s="205"/>
    </row>
    <row r="3944" spans="21:24" x14ac:dyDescent="0.2">
      <c r="U3944" s="205"/>
      <c r="V3944" s="205"/>
      <c r="W3944" s="205"/>
      <c r="X3944" s="205"/>
    </row>
    <row r="3945" spans="21:24" x14ac:dyDescent="0.2">
      <c r="U3945" s="205"/>
      <c r="V3945" s="205"/>
      <c r="W3945" s="205"/>
      <c r="X3945" s="205"/>
    </row>
    <row r="3946" spans="21:24" x14ac:dyDescent="0.2">
      <c r="U3946" s="205"/>
      <c r="V3946" s="205"/>
      <c r="W3946" s="205"/>
      <c r="X3946" s="205"/>
    </row>
    <row r="3947" spans="21:24" x14ac:dyDescent="0.2">
      <c r="U3947" s="205"/>
      <c r="V3947" s="205"/>
      <c r="W3947" s="205"/>
      <c r="X3947" s="205"/>
    </row>
    <row r="3948" spans="21:24" x14ac:dyDescent="0.2">
      <c r="U3948" s="205"/>
      <c r="V3948" s="205"/>
      <c r="W3948" s="205"/>
      <c r="X3948" s="205"/>
    </row>
    <row r="3949" spans="21:24" x14ac:dyDescent="0.2">
      <c r="U3949" s="205"/>
      <c r="V3949" s="205"/>
      <c r="W3949" s="205"/>
      <c r="X3949" s="205"/>
    </row>
    <row r="3950" spans="21:24" x14ac:dyDescent="0.2">
      <c r="U3950" s="205"/>
      <c r="V3950" s="205"/>
      <c r="W3950" s="205"/>
      <c r="X3950" s="205"/>
    </row>
    <row r="3951" spans="21:24" x14ac:dyDescent="0.2">
      <c r="U3951" s="205"/>
      <c r="V3951" s="205"/>
      <c r="W3951" s="205"/>
      <c r="X3951" s="205"/>
    </row>
    <row r="3952" spans="21:24" x14ac:dyDescent="0.2">
      <c r="U3952" s="205"/>
      <c r="V3952" s="205"/>
      <c r="W3952" s="205"/>
      <c r="X3952" s="205"/>
    </row>
    <row r="3953" spans="21:24" x14ac:dyDescent="0.2">
      <c r="U3953" s="205"/>
      <c r="V3953" s="205"/>
      <c r="W3953" s="205"/>
      <c r="X3953" s="205"/>
    </row>
    <row r="3954" spans="21:24" x14ac:dyDescent="0.2">
      <c r="U3954" s="205"/>
      <c r="V3954" s="205"/>
      <c r="W3954" s="205"/>
      <c r="X3954" s="205"/>
    </row>
    <row r="3955" spans="21:24" x14ac:dyDescent="0.2">
      <c r="U3955" s="205"/>
      <c r="V3955" s="205"/>
      <c r="W3955" s="205"/>
      <c r="X3955" s="205"/>
    </row>
    <row r="3956" spans="21:24" x14ac:dyDescent="0.2">
      <c r="U3956" s="205"/>
      <c r="V3956" s="205"/>
      <c r="W3956" s="205"/>
      <c r="X3956" s="205"/>
    </row>
    <row r="3957" spans="21:24" x14ac:dyDescent="0.2">
      <c r="U3957" s="205"/>
      <c r="V3957" s="205"/>
      <c r="W3957" s="205"/>
      <c r="X3957" s="205"/>
    </row>
    <row r="3958" spans="21:24" x14ac:dyDescent="0.2">
      <c r="U3958" s="205"/>
      <c r="V3958" s="205"/>
      <c r="W3958" s="205"/>
      <c r="X3958" s="205"/>
    </row>
    <row r="3959" spans="21:24" x14ac:dyDescent="0.2">
      <c r="U3959" s="205"/>
      <c r="V3959" s="205"/>
      <c r="W3959" s="205"/>
      <c r="X3959" s="205"/>
    </row>
    <row r="3960" spans="21:24" x14ac:dyDescent="0.2">
      <c r="U3960" s="205"/>
      <c r="V3960" s="205"/>
      <c r="W3960" s="205"/>
      <c r="X3960" s="205"/>
    </row>
    <row r="3961" spans="21:24" x14ac:dyDescent="0.2">
      <c r="U3961" s="205"/>
      <c r="V3961" s="205"/>
      <c r="W3961" s="205"/>
      <c r="X3961" s="205"/>
    </row>
    <row r="3962" spans="21:24" x14ac:dyDescent="0.2">
      <c r="U3962" s="205"/>
      <c r="V3962" s="205"/>
      <c r="W3962" s="205"/>
      <c r="X3962" s="205"/>
    </row>
    <row r="3963" spans="21:24" x14ac:dyDescent="0.2">
      <c r="U3963" s="205"/>
      <c r="V3963" s="205"/>
      <c r="W3963" s="205"/>
      <c r="X3963" s="205"/>
    </row>
    <row r="3964" spans="21:24" x14ac:dyDescent="0.2">
      <c r="U3964" s="205"/>
      <c r="V3964" s="205"/>
      <c r="W3964" s="205"/>
      <c r="X3964" s="205"/>
    </row>
    <row r="3965" spans="21:24" x14ac:dyDescent="0.2">
      <c r="U3965" s="205"/>
      <c r="V3965" s="205"/>
      <c r="W3965" s="205"/>
      <c r="X3965" s="205"/>
    </row>
    <row r="3966" spans="21:24" x14ac:dyDescent="0.2">
      <c r="U3966" s="205"/>
      <c r="V3966" s="205"/>
      <c r="W3966" s="205"/>
      <c r="X3966" s="205"/>
    </row>
    <row r="3967" spans="21:24" x14ac:dyDescent="0.2">
      <c r="U3967" s="205"/>
      <c r="V3967" s="205"/>
      <c r="W3967" s="205"/>
      <c r="X3967" s="205"/>
    </row>
    <row r="3968" spans="21:24" x14ac:dyDescent="0.2">
      <c r="U3968" s="205"/>
      <c r="V3968" s="205"/>
      <c r="W3968" s="205"/>
      <c r="X3968" s="205"/>
    </row>
    <row r="3969" spans="21:24" x14ac:dyDescent="0.2">
      <c r="U3969" s="205"/>
      <c r="V3969" s="205"/>
      <c r="W3969" s="205"/>
      <c r="X3969" s="205"/>
    </row>
    <row r="3970" spans="21:24" x14ac:dyDescent="0.2">
      <c r="U3970" s="205"/>
      <c r="V3970" s="205"/>
      <c r="W3970" s="205"/>
      <c r="X3970" s="205"/>
    </row>
    <row r="3971" spans="21:24" x14ac:dyDescent="0.2">
      <c r="U3971" s="205"/>
      <c r="V3971" s="205"/>
      <c r="W3971" s="205"/>
      <c r="X3971" s="205"/>
    </row>
    <row r="3972" spans="21:24" x14ac:dyDescent="0.2">
      <c r="U3972" s="205"/>
      <c r="V3972" s="205"/>
      <c r="W3972" s="205"/>
      <c r="X3972" s="205"/>
    </row>
    <row r="3973" spans="21:24" x14ac:dyDescent="0.2">
      <c r="U3973" s="205"/>
      <c r="V3973" s="205"/>
      <c r="W3973" s="205"/>
      <c r="X3973" s="205"/>
    </row>
    <row r="3974" spans="21:24" x14ac:dyDescent="0.2">
      <c r="U3974" s="205"/>
      <c r="V3974" s="205"/>
      <c r="W3974" s="205"/>
      <c r="X3974" s="205"/>
    </row>
    <row r="3975" spans="21:24" x14ac:dyDescent="0.2">
      <c r="U3975" s="205"/>
      <c r="V3975" s="205"/>
      <c r="W3975" s="205"/>
      <c r="X3975" s="205"/>
    </row>
    <row r="3976" spans="21:24" x14ac:dyDescent="0.2">
      <c r="U3976" s="205"/>
      <c r="V3976" s="205"/>
      <c r="W3976" s="205"/>
      <c r="X3976" s="205"/>
    </row>
    <row r="3977" spans="21:24" x14ac:dyDescent="0.2">
      <c r="U3977" s="205"/>
      <c r="V3977" s="205"/>
      <c r="W3977" s="205"/>
      <c r="X3977" s="205"/>
    </row>
    <row r="3978" spans="21:24" x14ac:dyDescent="0.2">
      <c r="U3978" s="205"/>
      <c r="V3978" s="205"/>
      <c r="W3978" s="205"/>
      <c r="X3978" s="205"/>
    </row>
    <row r="3979" spans="21:24" x14ac:dyDescent="0.2">
      <c r="U3979" s="205"/>
      <c r="V3979" s="205"/>
      <c r="W3979" s="205"/>
      <c r="X3979" s="205"/>
    </row>
    <row r="3980" spans="21:24" x14ac:dyDescent="0.2">
      <c r="U3980" s="205"/>
      <c r="V3980" s="205"/>
      <c r="W3980" s="205"/>
      <c r="X3980" s="205"/>
    </row>
    <row r="3981" spans="21:24" x14ac:dyDescent="0.2">
      <c r="U3981" s="205"/>
      <c r="V3981" s="205"/>
      <c r="W3981" s="205"/>
      <c r="X3981" s="205"/>
    </row>
    <row r="3982" spans="21:24" x14ac:dyDescent="0.2">
      <c r="U3982" s="205"/>
      <c r="V3982" s="205"/>
      <c r="W3982" s="205"/>
      <c r="X3982" s="205"/>
    </row>
    <row r="3983" spans="21:24" x14ac:dyDescent="0.2">
      <c r="U3983" s="205"/>
      <c r="V3983" s="205"/>
      <c r="W3983" s="205"/>
      <c r="X3983" s="205"/>
    </row>
    <row r="3984" spans="21:24" x14ac:dyDescent="0.2">
      <c r="U3984" s="205"/>
      <c r="V3984" s="205"/>
      <c r="W3984" s="205"/>
      <c r="X3984" s="205"/>
    </row>
    <row r="3985" spans="21:24" x14ac:dyDescent="0.2">
      <c r="U3985" s="205"/>
      <c r="V3985" s="205"/>
      <c r="W3985" s="205"/>
      <c r="X3985" s="205"/>
    </row>
    <row r="3986" spans="21:24" x14ac:dyDescent="0.2">
      <c r="U3986" s="205"/>
      <c r="V3986" s="205"/>
      <c r="W3986" s="205"/>
      <c r="X3986" s="205"/>
    </row>
    <row r="3987" spans="21:24" x14ac:dyDescent="0.2">
      <c r="U3987" s="205"/>
      <c r="V3987" s="205"/>
      <c r="W3987" s="205"/>
      <c r="X3987" s="205"/>
    </row>
    <row r="3988" spans="21:24" x14ac:dyDescent="0.2">
      <c r="U3988" s="205"/>
      <c r="V3988" s="205"/>
      <c r="W3988" s="205"/>
      <c r="X3988" s="205"/>
    </row>
    <row r="3989" spans="21:24" x14ac:dyDescent="0.2">
      <c r="U3989" s="205"/>
      <c r="V3989" s="205"/>
      <c r="W3989" s="205"/>
      <c r="X3989" s="205"/>
    </row>
  </sheetData>
  <mergeCells count="61">
    <mergeCell ref="A54:A57"/>
    <mergeCell ref="A6:O6"/>
    <mergeCell ref="A7:B7"/>
    <mergeCell ref="A9:A11"/>
    <mergeCell ref="B9:B11"/>
    <mergeCell ref="C9:K9"/>
    <mergeCell ref="C10:C11"/>
    <mergeCell ref="D10:I10"/>
    <mergeCell ref="J10:K10"/>
    <mergeCell ref="A12:A21"/>
    <mergeCell ref="A22:A31"/>
    <mergeCell ref="A32:A41"/>
    <mergeCell ref="A42:A47"/>
    <mergeCell ref="A48:A53"/>
    <mergeCell ref="A58:A64"/>
    <mergeCell ref="A65:J65"/>
    <mergeCell ref="A66:A68"/>
    <mergeCell ref="B66:B68"/>
    <mergeCell ref="C66:K66"/>
    <mergeCell ref="C67:C68"/>
    <mergeCell ref="D67:I67"/>
    <mergeCell ref="J67:K67"/>
    <mergeCell ref="A105:A108"/>
    <mergeCell ref="A69:A73"/>
    <mergeCell ref="A74:A78"/>
    <mergeCell ref="A80:A88"/>
    <mergeCell ref="A91:A92"/>
    <mergeCell ref="D91:I91"/>
    <mergeCell ref="K91:K92"/>
    <mergeCell ref="A93:A96"/>
    <mergeCell ref="A97:A100"/>
    <mergeCell ref="A101:A104"/>
    <mergeCell ref="B91:B92"/>
    <mergeCell ref="C91:C92"/>
    <mergeCell ref="M139:O139"/>
    <mergeCell ref="A141:B141"/>
    <mergeCell ref="A124:A125"/>
    <mergeCell ref="B124:D124"/>
    <mergeCell ref="E124:E125"/>
    <mergeCell ref="F124:F125"/>
    <mergeCell ref="G124:H124"/>
    <mergeCell ref="I124:J124"/>
    <mergeCell ref="A147:B147"/>
    <mergeCell ref="K124:L124"/>
    <mergeCell ref="A139:B140"/>
    <mergeCell ref="C139:F139"/>
    <mergeCell ref="G139:L139"/>
    <mergeCell ref="A142:B142"/>
    <mergeCell ref="A143:B143"/>
    <mergeCell ref="A144:B144"/>
    <mergeCell ref="A145:B145"/>
    <mergeCell ref="A146:B146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53:B15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989"/>
  <sheetViews>
    <sheetView workbookViewId="0">
      <selection sqref="A1:XFD1048576"/>
    </sheetView>
  </sheetViews>
  <sheetFormatPr baseColWidth="10" defaultRowHeight="15" x14ac:dyDescent="0.2"/>
  <cols>
    <col min="1" max="1" width="19.5703125" style="4" customWidth="1"/>
    <col min="2" max="2" width="23.7109375" style="4" customWidth="1"/>
    <col min="3" max="7" width="13.28515625" style="4" customWidth="1"/>
    <col min="8" max="8" width="13.7109375" style="4" customWidth="1"/>
    <col min="9" max="11" width="13.28515625" style="4" customWidth="1"/>
    <col min="12" max="12" width="13.28515625" style="203" customWidth="1"/>
    <col min="13" max="13" width="13.28515625" style="204" customWidth="1"/>
    <col min="14" max="15" width="12.7109375" style="204" customWidth="1"/>
    <col min="16" max="16" width="13.140625" style="204" customWidth="1"/>
    <col min="17" max="17" width="12.140625" style="204" customWidth="1"/>
    <col min="18" max="19" width="13.5703125" style="204" customWidth="1"/>
    <col min="20" max="20" width="17.140625" style="204" customWidth="1"/>
    <col min="21" max="22" width="17.140625" style="206" customWidth="1"/>
    <col min="23" max="24" width="17.140625" style="206" hidden="1" customWidth="1"/>
    <col min="25" max="26" width="12.7109375" style="204" hidden="1" customWidth="1"/>
    <col min="27" max="27" width="17.140625" style="204" hidden="1" customWidth="1"/>
    <col min="28" max="29" width="15.85546875" style="204" hidden="1" customWidth="1"/>
    <col min="30" max="30" width="15.85546875" style="204" customWidth="1"/>
    <col min="31" max="49" width="12.140625" style="204" customWidth="1"/>
    <col min="50" max="50" width="12.140625" style="204" hidden="1" customWidth="1"/>
    <col min="51" max="64" width="12.140625" style="204" customWidth="1"/>
    <col min="65" max="256" width="11.42578125" style="204"/>
    <col min="257" max="257" width="19.5703125" style="204" customWidth="1"/>
    <col min="258" max="258" width="23.7109375" style="204" customWidth="1"/>
    <col min="259" max="263" width="13.28515625" style="204" customWidth="1"/>
    <col min="264" max="264" width="13.7109375" style="204" customWidth="1"/>
    <col min="265" max="269" width="13.28515625" style="204" customWidth="1"/>
    <col min="270" max="271" width="12.7109375" style="204" customWidth="1"/>
    <col min="272" max="272" width="13.140625" style="204" customWidth="1"/>
    <col min="273" max="273" width="12.140625" style="204" customWidth="1"/>
    <col min="274" max="275" width="13.5703125" style="204" customWidth="1"/>
    <col min="276" max="278" width="17.140625" style="204" customWidth="1"/>
    <col min="279" max="285" width="0" style="204" hidden="1" customWidth="1"/>
    <col min="286" max="286" width="15.85546875" style="204" customWidth="1"/>
    <col min="287" max="305" width="12.140625" style="204" customWidth="1"/>
    <col min="306" max="306" width="0" style="204" hidden="1" customWidth="1"/>
    <col min="307" max="320" width="12.140625" style="204" customWidth="1"/>
    <col min="321" max="512" width="11.42578125" style="204"/>
    <col min="513" max="513" width="19.5703125" style="204" customWidth="1"/>
    <col min="514" max="514" width="23.7109375" style="204" customWidth="1"/>
    <col min="515" max="519" width="13.28515625" style="204" customWidth="1"/>
    <col min="520" max="520" width="13.7109375" style="204" customWidth="1"/>
    <col min="521" max="525" width="13.28515625" style="204" customWidth="1"/>
    <col min="526" max="527" width="12.7109375" style="204" customWidth="1"/>
    <col min="528" max="528" width="13.140625" style="204" customWidth="1"/>
    <col min="529" max="529" width="12.140625" style="204" customWidth="1"/>
    <col min="530" max="531" width="13.5703125" style="204" customWidth="1"/>
    <col min="532" max="534" width="17.140625" style="204" customWidth="1"/>
    <col min="535" max="541" width="0" style="204" hidden="1" customWidth="1"/>
    <col min="542" max="542" width="15.85546875" style="204" customWidth="1"/>
    <col min="543" max="561" width="12.140625" style="204" customWidth="1"/>
    <col min="562" max="562" width="0" style="204" hidden="1" customWidth="1"/>
    <col min="563" max="576" width="12.140625" style="204" customWidth="1"/>
    <col min="577" max="768" width="11.42578125" style="204"/>
    <col min="769" max="769" width="19.5703125" style="204" customWidth="1"/>
    <col min="770" max="770" width="23.7109375" style="204" customWidth="1"/>
    <col min="771" max="775" width="13.28515625" style="204" customWidth="1"/>
    <col min="776" max="776" width="13.7109375" style="204" customWidth="1"/>
    <col min="777" max="781" width="13.28515625" style="204" customWidth="1"/>
    <col min="782" max="783" width="12.7109375" style="204" customWidth="1"/>
    <col min="784" max="784" width="13.140625" style="204" customWidth="1"/>
    <col min="785" max="785" width="12.140625" style="204" customWidth="1"/>
    <col min="786" max="787" width="13.5703125" style="204" customWidth="1"/>
    <col min="788" max="790" width="17.140625" style="204" customWidth="1"/>
    <col min="791" max="797" width="0" style="204" hidden="1" customWidth="1"/>
    <col min="798" max="798" width="15.85546875" style="204" customWidth="1"/>
    <col min="799" max="817" width="12.140625" style="204" customWidth="1"/>
    <col min="818" max="818" width="0" style="204" hidden="1" customWidth="1"/>
    <col min="819" max="832" width="12.140625" style="204" customWidth="1"/>
    <col min="833" max="1024" width="11.42578125" style="204"/>
    <col min="1025" max="1025" width="19.5703125" style="204" customWidth="1"/>
    <col min="1026" max="1026" width="23.7109375" style="204" customWidth="1"/>
    <col min="1027" max="1031" width="13.28515625" style="204" customWidth="1"/>
    <col min="1032" max="1032" width="13.7109375" style="204" customWidth="1"/>
    <col min="1033" max="1037" width="13.28515625" style="204" customWidth="1"/>
    <col min="1038" max="1039" width="12.7109375" style="204" customWidth="1"/>
    <col min="1040" max="1040" width="13.140625" style="204" customWidth="1"/>
    <col min="1041" max="1041" width="12.140625" style="204" customWidth="1"/>
    <col min="1042" max="1043" width="13.5703125" style="204" customWidth="1"/>
    <col min="1044" max="1046" width="17.140625" style="204" customWidth="1"/>
    <col min="1047" max="1053" width="0" style="204" hidden="1" customWidth="1"/>
    <col min="1054" max="1054" width="15.85546875" style="204" customWidth="1"/>
    <col min="1055" max="1073" width="12.140625" style="204" customWidth="1"/>
    <col min="1074" max="1074" width="0" style="204" hidden="1" customWidth="1"/>
    <col min="1075" max="1088" width="12.140625" style="204" customWidth="1"/>
    <col min="1089" max="1280" width="11.42578125" style="204"/>
    <col min="1281" max="1281" width="19.5703125" style="204" customWidth="1"/>
    <col min="1282" max="1282" width="23.7109375" style="204" customWidth="1"/>
    <col min="1283" max="1287" width="13.28515625" style="204" customWidth="1"/>
    <col min="1288" max="1288" width="13.7109375" style="204" customWidth="1"/>
    <col min="1289" max="1293" width="13.28515625" style="204" customWidth="1"/>
    <col min="1294" max="1295" width="12.7109375" style="204" customWidth="1"/>
    <col min="1296" max="1296" width="13.140625" style="204" customWidth="1"/>
    <col min="1297" max="1297" width="12.140625" style="204" customWidth="1"/>
    <col min="1298" max="1299" width="13.5703125" style="204" customWidth="1"/>
    <col min="1300" max="1302" width="17.140625" style="204" customWidth="1"/>
    <col min="1303" max="1309" width="0" style="204" hidden="1" customWidth="1"/>
    <col min="1310" max="1310" width="15.85546875" style="204" customWidth="1"/>
    <col min="1311" max="1329" width="12.140625" style="204" customWidth="1"/>
    <col min="1330" max="1330" width="0" style="204" hidden="1" customWidth="1"/>
    <col min="1331" max="1344" width="12.140625" style="204" customWidth="1"/>
    <col min="1345" max="1536" width="11.42578125" style="204"/>
    <col min="1537" max="1537" width="19.5703125" style="204" customWidth="1"/>
    <col min="1538" max="1538" width="23.7109375" style="204" customWidth="1"/>
    <col min="1539" max="1543" width="13.28515625" style="204" customWidth="1"/>
    <col min="1544" max="1544" width="13.7109375" style="204" customWidth="1"/>
    <col min="1545" max="1549" width="13.28515625" style="204" customWidth="1"/>
    <col min="1550" max="1551" width="12.7109375" style="204" customWidth="1"/>
    <col min="1552" max="1552" width="13.140625" style="204" customWidth="1"/>
    <col min="1553" max="1553" width="12.140625" style="204" customWidth="1"/>
    <col min="1554" max="1555" width="13.5703125" style="204" customWidth="1"/>
    <col min="1556" max="1558" width="17.140625" style="204" customWidth="1"/>
    <col min="1559" max="1565" width="0" style="204" hidden="1" customWidth="1"/>
    <col min="1566" max="1566" width="15.85546875" style="204" customWidth="1"/>
    <col min="1567" max="1585" width="12.140625" style="204" customWidth="1"/>
    <col min="1586" max="1586" width="0" style="204" hidden="1" customWidth="1"/>
    <col min="1587" max="1600" width="12.140625" style="204" customWidth="1"/>
    <col min="1601" max="1792" width="11.42578125" style="204"/>
    <col min="1793" max="1793" width="19.5703125" style="204" customWidth="1"/>
    <col min="1794" max="1794" width="23.7109375" style="204" customWidth="1"/>
    <col min="1795" max="1799" width="13.28515625" style="204" customWidth="1"/>
    <col min="1800" max="1800" width="13.7109375" style="204" customWidth="1"/>
    <col min="1801" max="1805" width="13.28515625" style="204" customWidth="1"/>
    <col min="1806" max="1807" width="12.7109375" style="204" customWidth="1"/>
    <col min="1808" max="1808" width="13.140625" style="204" customWidth="1"/>
    <col min="1809" max="1809" width="12.140625" style="204" customWidth="1"/>
    <col min="1810" max="1811" width="13.5703125" style="204" customWidth="1"/>
    <col min="1812" max="1814" width="17.140625" style="204" customWidth="1"/>
    <col min="1815" max="1821" width="0" style="204" hidden="1" customWidth="1"/>
    <col min="1822" max="1822" width="15.85546875" style="204" customWidth="1"/>
    <col min="1823" max="1841" width="12.140625" style="204" customWidth="1"/>
    <col min="1842" max="1842" width="0" style="204" hidden="1" customWidth="1"/>
    <col min="1843" max="1856" width="12.140625" style="204" customWidth="1"/>
    <col min="1857" max="2048" width="11.42578125" style="204"/>
    <col min="2049" max="2049" width="19.5703125" style="204" customWidth="1"/>
    <col min="2050" max="2050" width="23.7109375" style="204" customWidth="1"/>
    <col min="2051" max="2055" width="13.28515625" style="204" customWidth="1"/>
    <col min="2056" max="2056" width="13.7109375" style="204" customWidth="1"/>
    <col min="2057" max="2061" width="13.28515625" style="204" customWidth="1"/>
    <col min="2062" max="2063" width="12.7109375" style="204" customWidth="1"/>
    <col min="2064" max="2064" width="13.140625" style="204" customWidth="1"/>
    <col min="2065" max="2065" width="12.140625" style="204" customWidth="1"/>
    <col min="2066" max="2067" width="13.5703125" style="204" customWidth="1"/>
    <col min="2068" max="2070" width="17.140625" style="204" customWidth="1"/>
    <col min="2071" max="2077" width="0" style="204" hidden="1" customWidth="1"/>
    <col min="2078" max="2078" width="15.85546875" style="204" customWidth="1"/>
    <col min="2079" max="2097" width="12.140625" style="204" customWidth="1"/>
    <col min="2098" max="2098" width="0" style="204" hidden="1" customWidth="1"/>
    <col min="2099" max="2112" width="12.140625" style="204" customWidth="1"/>
    <col min="2113" max="2304" width="11.42578125" style="204"/>
    <col min="2305" max="2305" width="19.5703125" style="204" customWidth="1"/>
    <col min="2306" max="2306" width="23.7109375" style="204" customWidth="1"/>
    <col min="2307" max="2311" width="13.28515625" style="204" customWidth="1"/>
    <col min="2312" max="2312" width="13.7109375" style="204" customWidth="1"/>
    <col min="2313" max="2317" width="13.28515625" style="204" customWidth="1"/>
    <col min="2318" max="2319" width="12.7109375" style="204" customWidth="1"/>
    <col min="2320" max="2320" width="13.140625" style="204" customWidth="1"/>
    <col min="2321" max="2321" width="12.140625" style="204" customWidth="1"/>
    <col min="2322" max="2323" width="13.5703125" style="204" customWidth="1"/>
    <col min="2324" max="2326" width="17.140625" style="204" customWidth="1"/>
    <col min="2327" max="2333" width="0" style="204" hidden="1" customWidth="1"/>
    <col min="2334" max="2334" width="15.85546875" style="204" customWidth="1"/>
    <col min="2335" max="2353" width="12.140625" style="204" customWidth="1"/>
    <col min="2354" max="2354" width="0" style="204" hidden="1" customWidth="1"/>
    <col min="2355" max="2368" width="12.140625" style="204" customWidth="1"/>
    <col min="2369" max="2560" width="11.42578125" style="204"/>
    <col min="2561" max="2561" width="19.5703125" style="204" customWidth="1"/>
    <col min="2562" max="2562" width="23.7109375" style="204" customWidth="1"/>
    <col min="2563" max="2567" width="13.28515625" style="204" customWidth="1"/>
    <col min="2568" max="2568" width="13.7109375" style="204" customWidth="1"/>
    <col min="2569" max="2573" width="13.28515625" style="204" customWidth="1"/>
    <col min="2574" max="2575" width="12.7109375" style="204" customWidth="1"/>
    <col min="2576" max="2576" width="13.140625" style="204" customWidth="1"/>
    <col min="2577" max="2577" width="12.140625" style="204" customWidth="1"/>
    <col min="2578" max="2579" width="13.5703125" style="204" customWidth="1"/>
    <col min="2580" max="2582" width="17.140625" style="204" customWidth="1"/>
    <col min="2583" max="2589" width="0" style="204" hidden="1" customWidth="1"/>
    <col min="2590" max="2590" width="15.85546875" style="204" customWidth="1"/>
    <col min="2591" max="2609" width="12.140625" style="204" customWidth="1"/>
    <col min="2610" max="2610" width="0" style="204" hidden="1" customWidth="1"/>
    <col min="2611" max="2624" width="12.140625" style="204" customWidth="1"/>
    <col min="2625" max="2816" width="11.42578125" style="204"/>
    <col min="2817" max="2817" width="19.5703125" style="204" customWidth="1"/>
    <col min="2818" max="2818" width="23.7109375" style="204" customWidth="1"/>
    <col min="2819" max="2823" width="13.28515625" style="204" customWidth="1"/>
    <col min="2824" max="2824" width="13.7109375" style="204" customWidth="1"/>
    <col min="2825" max="2829" width="13.28515625" style="204" customWidth="1"/>
    <col min="2830" max="2831" width="12.7109375" style="204" customWidth="1"/>
    <col min="2832" max="2832" width="13.140625" style="204" customWidth="1"/>
    <col min="2833" max="2833" width="12.140625" style="204" customWidth="1"/>
    <col min="2834" max="2835" width="13.5703125" style="204" customWidth="1"/>
    <col min="2836" max="2838" width="17.140625" style="204" customWidth="1"/>
    <col min="2839" max="2845" width="0" style="204" hidden="1" customWidth="1"/>
    <col min="2846" max="2846" width="15.85546875" style="204" customWidth="1"/>
    <col min="2847" max="2865" width="12.140625" style="204" customWidth="1"/>
    <col min="2866" max="2866" width="0" style="204" hidden="1" customWidth="1"/>
    <col min="2867" max="2880" width="12.140625" style="204" customWidth="1"/>
    <col min="2881" max="3072" width="11.42578125" style="204"/>
    <col min="3073" max="3073" width="19.5703125" style="204" customWidth="1"/>
    <col min="3074" max="3074" width="23.7109375" style="204" customWidth="1"/>
    <col min="3075" max="3079" width="13.28515625" style="204" customWidth="1"/>
    <col min="3080" max="3080" width="13.7109375" style="204" customWidth="1"/>
    <col min="3081" max="3085" width="13.28515625" style="204" customWidth="1"/>
    <col min="3086" max="3087" width="12.7109375" style="204" customWidth="1"/>
    <col min="3088" max="3088" width="13.140625" style="204" customWidth="1"/>
    <col min="3089" max="3089" width="12.140625" style="204" customWidth="1"/>
    <col min="3090" max="3091" width="13.5703125" style="204" customWidth="1"/>
    <col min="3092" max="3094" width="17.140625" style="204" customWidth="1"/>
    <col min="3095" max="3101" width="0" style="204" hidden="1" customWidth="1"/>
    <col min="3102" max="3102" width="15.85546875" style="204" customWidth="1"/>
    <col min="3103" max="3121" width="12.140625" style="204" customWidth="1"/>
    <col min="3122" max="3122" width="0" style="204" hidden="1" customWidth="1"/>
    <col min="3123" max="3136" width="12.140625" style="204" customWidth="1"/>
    <col min="3137" max="3328" width="11.42578125" style="204"/>
    <col min="3329" max="3329" width="19.5703125" style="204" customWidth="1"/>
    <col min="3330" max="3330" width="23.7109375" style="204" customWidth="1"/>
    <col min="3331" max="3335" width="13.28515625" style="204" customWidth="1"/>
    <col min="3336" max="3336" width="13.7109375" style="204" customWidth="1"/>
    <col min="3337" max="3341" width="13.28515625" style="204" customWidth="1"/>
    <col min="3342" max="3343" width="12.7109375" style="204" customWidth="1"/>
    <col min="3344" max="3344" width="13.140625" style="204" customWidth="1"/>
    <col min="3345" max="3345" width="12.140625" style="204" customWidth="1"/>
    <col min="3346" max="3347" width="13.5703125" style="204" customWidth="1"/>
    <col min="3348" max="3350" width="17.140625" style="204" customWidth="1"/>
    <col min="3351" max="3357" width="0" style="204" hidden="1" customWidth="1"/>
    <col min="3358" max="3358" width="15.85546875" style="204" customWidth="1"/>
    <col min="3359" max="3377" width="12.140625" style="204" customWidth="1"/>
    <col min="3378" max="3378" width="0" style="204" hidden="1" customWidth="1"/>
    <col min="3379" max="3392" width="12.140625" style="204" customWidth="1"/>
    <col min="3393" max="3584" width="11.42578125" style="204"/>
    <col min="3585" max="3585" width="19.5703125" style="204" customWidth="1"/>
    <col min="3586" max="3586" width="23.7109375" style="204" customWidth="1"/>
    <col min="3587" max="3591" width="13.28515625" style="204" customWidth="1"/>
    <col min="3592" max="3592" width="13.7109375" style="204" customWidth="1"/>
    <col min="3593" max="3597" width="13.28515625" style="204" customWidth="1"/>
    <col min="3598" max="3599" width="12.7109375" style="204" customWidth="1"/>
    <col min="3600" max="3600" width="13.140625" style="204" customWidth="1"/>
    <col min="3601" max="3601" width="12.140625" style="204" customWidth="1"/>
    <col min="3602" max="3603" width="13.5703125" style="204" customWidth="1"/>
    <col min="3604" max="3606" width="17.140625" style="204" customWidth="1"/>
    <col min="3607" max="3613" width="0" style="204" hidden="1" customWidth="1"/>
    <col min="3614" max="3614" width="15.85546875" style="204" customWidth="1"/>
    <col min="3615" max="3633" width="12.140625" style="204" customWidth="1"/>
    <col min="3634" max="3634" width="0" style="204" hidden="1" customWidth="1"/>
    <col min="3635" max="3648" width="12.140625" style="204" customWidth="1"/>
    <col min="3649" max="3840" width="11.42578125" style="204"/>
    <col min="3841" max="3841" width="19.5703125" style="204" customWidth="1"/>
    <col min="3842" max="3842" width="23.7109375" style="204" customWidth="1"/>
    <col min="3843" max="3847" width="13.28515625" style="204" customWidth="1"/>
    <col min="3848" max="3848" width="13.7109375" style="204" customWidth="1"/>
    <col min="3849" max="3853" width="13.28515625" style="204" customWidth="1"/>
    <col min="3854" max="3855" width="12.7109375" style="204" customWidth="1"/>
    <col min="3856" max="3856" width="13.140625" style="204" customWidth="1"/>
    <col min="3857" max="3857" width="12.140625" style="204" customWidth="1"/>
    <col min="3858" max="3859" width="13.5703125" style="204" customWidth="1"/>
    <col min="3860" max="3862" width="17.140625" style="204" customWidth="1"/>
    <col min="3863" max="3869" width="0" style="204" hidden="1" customWidth="1"/>
    <col min="3870" max="3870" width="15.85546875" style="204" customWidth="1"/>
    <col min="3871" max="3889" width="12.140625" style="204" customWidth="1"/>
    <col min="3890" max="3890" width="0" style="204" hidden="1" customWidth="1"/>
    <col min="3891" max="3904" width="12.140625" style="204" customWidth="1"/>
    <col min="3905" max="4096" width="11.42578125" style="204"/>
    <col min="4097" max="4097" width="19.5703125" style="204" customWidth="1"/>
    <col min="4098" max="4098" width="23.7109375" style="204" customWidth="1"/>
    <col min="4099" max="4103" width="13.28515625" style="204" customWidth="1"/>
    <col min="4104" max="4104" width="13.7109375" style="204" customWidth="1"/>
    <col min="4105" max="4109" width="13.28515625" style="204" customWidth="1"/>
    <col min="4110" max="4111" width="12.7109375" style="204" customWidth="1"/>
    <col min="4112" max="4112" width="13.140625" style="204" customWidth="1"/>
    <col min="4113" max="4113" width="12.140625" style="204" customWidth="1"/>
    <col min="4114" max="4115" width="13.5703125" style="204" customWidth="1"/>
    <col min="4116" max="4118" width="17.140625" style="204" customWidth="1"/>
    <col min="4119" max="4125" width="0" style="204" hidden="1" customWidth="1"/>
    <col min="4126" max="4126" width="15.85546875" style="204" customWidth="1"/>
    <col min="4127" max="4145" width="12.140625" style="204" customWidth="1"/>
    <col min="4146" max="4146" width="0" style="204" hidden="1" customWidth="1"/>
    <col min="4147" max="4160" width="12.140625" style="204" customWidth="1"/>
    <col min="4161" max="4352" width="11.42578125" style="204"/>
    <col min="4353" max="4353" width="19.5703125" style="204" customWidth="1"/>
    <col min="4354" max="4354" width="23.7109375" style="204" customWidth="1"/>
    <col min="4355" max="4359" width="13.28515625" style="204" customWidth="1"/>
    <col min="4360" max="4360" width="13.7109375" style="204" customWidth="1"/>
    <col min="4361" max="4365" width="13.28515625" style="204" customWidth="1"/>
    <col min="4366" max="4367" width="12.7109375" style="204" customWidth="1"/>
    <col min="4368" max="4368" width="13.140625" style="204" customWidth="1"/>
    <col min="4369" max="4369" width="12.140625" style="204" customWidth="1"/>
    <col min="4370" max="4371" width="13.5703125" style="204" customWidth="1"/>
    <col min="4372" max="4374" width="17.140625" style="204" customWidth="1"/>
    <col min="4375" max="4381" width="0" style="204" hidden="1" customWidth="1"/>
    <col min="4382" max="4382" width="15.85546875" style="204" customWidth="1"/>
    <col min="4383" max="4401" width="12.140625" style="204" customWidth="1"/>
    <col min="4402" max="4402" width="0" style="204" hidden="1" customWidth="1"/>
    <col min="4403" max="4416" width="12.140625" style="204" customWidth="1"/>
    <col min="4417" max="4608" width="11.42578125" style="204"/>
    <col min="4609" max="4609" width="19.5703125" style="204" customWidth="1"/>
    <col min="4610" max="4610" width="23.7109375" style="204" customWidth="1"/>
    <col min="4611" max="4615" width="13.28515625" style="204" customWidth="1"/>
    <col min="4616" max="4616" width="13.7109375" style="204" customWidth="1"/>
    <col min="4617" max="4621" width="13.28515625" style="204" customWidth="1"/>
    <col min="4622" max="4623" width="12.7109375" style="204" customWidth="1"/>
    <col min="4624" max="4624" width="13.140625" style="204" customWidth="1"/>
    <col min="4625" max="4625" width="12.140625" style="204" customWidth="1"/>
    <col min="4626" max="4627" width="13.5703125" style="204" customWidth="1"/>
    <col min="4628" max="4630" width="17.140625" style="204" customWidth="1"/>
    <col min="4631" max="4637" width="0" style="204" hidden="1" customWidth="1"/>
    <col min="4638" max="4638" width="15.85546875" style="204" customWidth="1"/>
    <col min="4639" max="4657" width="12.140625" style="204" customWidth="1"/>
    <col min="4658" max="4658" width="0" style="204" hidden="1" customWidth="1"/>
    <col min="4659" max="4672" width="12.140625" style="204" customWidth="1"/>
    <col min="4673" max="4864" width="11.42578125" style="204"/>
    <col min="4865" max="4865" width="19.5703125" style="204" customWidth="1"/>
    <col min="4866" max="4866" width="23.7109375" style="204" customWidth="1"/>
    <col min="4867" max="4871" width="13.28515625" style="204" customWidth="1"/>
    <col min="4872" max="4872" width="13.7109375" style="204" customWidth="1"/>
    <col min="4873" max="4877" width="13.28515625" style="204" customWidth="1"/>
    <col min="4878" max="4879" width="12.7109375" style="204" customWidth="1"/>
    <col min="4880" max="4880" width="13.140625" style="204" customWidth="1"/>
    <col min="4881" max="4881" width="12.140625" style="204" customWidth="1"/>
    <col min="4882" max="4883" width="13.5703125" style="204" customWidth="1"/>
    <col min="4884" max="4886" width="17.140625" style="204" customWidth="1"/>
    <col min="4887" max="4893" width="0" style="204" hidden="1" customWidth="1"/>
    <col min="4894" max="4894" width="15.85546875" style="204" customWidth="1"/>
    <col min="4895" max="4913" width="12.140625" style="204" customWidth="1"/>
    <col min="4914" max="4914" width="0" style="204" hidden="1" customWidth="1"/>
    <col min="4915" max="4928" width="12.140625" style="204" customWidth="1"/>
    <col min="4929" max="5120" width="11.42578125" style="204"/>
    <col min="5121" max="5121" width="19.5703125" style="204" customWidth="1"/>
    <col min="5122" max="5122" width="23.7109375" style="204" customWidth="1"/>
    <col min="5123" max="5127" width="13.28515625" style="204" customWidth="1"/>
    <col min="5128" max="5128" width="13.7109375" style="204" customWidth="1"/>
    <col min="5129" max="5133" width="13.28515625" style="204" customWidth="1"/>
    <col min="5134" max="5135" width="12.7109375" style="204" customWidth="1"/>
    <col min="5136" max="5136" width="13.140625" style="204" customWidth="1"/>
    <col min="5137" max="5137" width="12.140625" style="204" customWidth="1"/>
    <col min="5138" max="5139" width="13.5703125" style="204" customWidth="1"/>
    <col min="5140" max="5142" width="17.140625" style="204" customWidth="1"/>
    <col min="5143" max="5149" width="0" style="204" hidden="1" customWidth="1"/>
    <col min="5150" max="5150" width="15.85546875" style="204" customWidth="1"/>
    <col min="5151" max="5169" width="12.140625" style="204" customWidth="1"/>
    <col min="5170" max="5170" width="0" style="204" hidden="1" customWidth="1"/>
    <col min="5171" max="5184" width="12.140625" style="204" customWidth="1"/>
    <col min="5185" max="5376" width="11.42578125" style="204"/>
    <col min="5377" max="5377" width="19.5703125" style="204" customWidth="1"/>
    <col min="5378" max="5378" width="23.7109375" style="204" customWidth="1"/>
    <col min="5379" max="5383" width="13.28515625" style="204" customWidth="1"/>
    <col min="5384" max="5384" width="13.7109375" style="204" customWidth="1"/>
    <col min="5385" max="5389" width="13.28515625" style="204" customWidth="1"/>
    <col min="5390" max="5391" width="12.7109375" style="204" customWidth="1"/>
    <col min="5392" max="5392" width="13.140625" style="204" customWidth="1"/>
    <col min="5393" max="5393" width="12.140625" style="204" customWidth="1"/>
    <col min="5394" max="5395" width="13.5703125" style="204" customWidth="1"/>
    <col min="5396" max="5398" width="17.140625" style="204" customWidth="1"/>
    <col min="5399" max="5405" width="0" style="204" hidden="1" customWidth="1"/>
    <col min="5406" max="5406" width="15.85546875" style="204" customWidth="1"/>
    <col min="5407" max="5425" width="12.140625" style="204" customWidth="1"/>
    <col min="5426" max="5426" width="0" style="204" hidden="1" customWidth="1"/>
    <col min="5427" max="5440" width="12.140625" style="204" customWidth="1"/>
    <col min="5441" max="5632" width="11.42578125" style="204"/>
    <col min="5633" max="5633" width="19.5703125" style="204" customWidth="1"/>
    <col min="5634" max="5634" width="23.7109375" style="204" customWidth="1"/>
    <col min="5635" max="5639" width="13.28515625" style="204" customWidth="1"/>
    <col min="5640" max="5640" width="13.7109375" style="204" customWidth="1"/>
    <col min="5641" max="5645" width="13.28515625" style="204" customWidth="1"/>
    <col min="5646" max="5647" width="12.7109375" style="204" customWidth="1"/>
    <col min="5648" max="5648" width="13.140625" style="204" customWidth="1"/>
    <col min="5649" max="5649" width="12.140625" style="204" customWidth="1"/>
    <col min="5650" max="5651" width="13.5703125" style="204" customWidth="1"/>
    <col min="5652" max="5654" width="17.140625" style="204" customWidth="1"/>
    <col min="5655" max="5661" width="0" style="204" hidden="1" customWidth="1"/>
    <col min="5662" max="5662" width="15.85546875" style="204" customWidth="1"/>
    <col min="5663" max="5681" width="12.140625" style="204" customWidth="1"/>
    <col min="5682" max="5682" width="0" style="204" hidden="1" customWidth="1"/>
    <col min="5683" max="5696" width="12.140625" style="204" customWidth="1"/>
    <col min="5697" max="5888" width="11.42578125" style="204"/>
    <col min="5889" max="5889" width="19.5703125" style="204" customWidth="1"/>
    <col min="5890" max="5890" width="23.7109375" style="204" customWidth="1"/>
    <col min="5891" max="5895" width="13.28515625" style="204" customWidth="1"/>
    <col min="5896" max="5896" width="13.7109375" style="204" customWidth="1"/>
    <col min="5897" max="5901" width="13.28515625" style="204" customWidth="1"/>
    <col min="5902" max="5903" width="12.7109375" style="204" customWidth="1"/>
    <col min="5904" max="5904" width="13.140625" style="204" customWidth="1"/>
    <col min="5905" max="5905" width="12.140625" style="204" customWidth="1"/>
    <col min="5906" max="5907" width="13.5703125" style="204" customWidth="1"/>
    <col min="5908" max="5910" width="17.140625" style="204" customWidth="1"/>
    <col min="5911" max="5917" width="0" style="204" hidden="1" customWidth="1"/>
    <col min="5918" max="5918" width="15.85546875" style="204" customWidth="1"/>
    <col min="5919" max="5937" width="12.140625" style="204" customWidth="1"/>
    <col min="5938" max="5938" width="0" style="204" hidden="1" customWidth="1"/>
    <col min="5939" max="5952" width="12.140625" style="204" customWidth="1"/>
    <col min="5953" max="6144" width="11.42578125" style="204"/>
    <col min="6145" max="6145" width="19.5703125" style="204" customWidth="1"/>
    <col min="6146" max="6146" width="23.7109375" style="204" customWidth="1"/>
    <col min="6147" max="6151" width="13.28515625" style="204" customWidth="1"/>
    <col min="6152" max="6152" width="13.7109375" style="204" customWidth="1"/>
    <col min="6153" max="6157" width="13.28515625" style="204" customWidth="1"/>
    <col min="6158" max="6159" width="12.7109375" style="204" customWidth="1"/>
    <col min="6160" max="6160" width="13.140625" style="204" customWidth="1"/>
    <col min="6161" max="6161" width="12.140625" style="204" customWidth="1"/>
    <col min="6162" max="6163" width="13.5703125" style="204" customWidth="1"/>
    <col min="6164" max="6166" width="17.140625" style="204" customWidth="1"/>
    <col min="6167" max="6173" width="0" style="204" hidden="1" customWidth="1"/>
    <col min="6174" max="6174" width="15.85546875" style="204" customWidth="1"/>
    <col min="6175" max="6193" width="12.140625" style="204" customWidth="1"/>
    <col min="6194" max="6194" width="0" style="204" hidden="1" customWidth="1"/>
    <col min="6195" max="6208" width="12.140625" style="204" customWidth="1"/>
    <col min="6209" max="6400" width="11.42578125" style="204"/>
    <col min="6401" max="6401" width="19.5703125" style="204" customWidth="1"/>
    <col min="6402" max="6402" width="23.7109375" style="204" customWidth="1"/>
    <col min="6403" max="6407" width="13.28515625" style="204" customWidth="1"/>
    <col min="6408" max="6408" width="13.7109375" style="204" customWidth="1"/>
    <col min="6409" max="6413" width="13.28515625" style="204" customWidth="1"/>
    <col min="6414" max="6415" width="12.7109375" style="204" customWidth="1"/>
    <col min="6416" max="6416" width="13.140625" style="204" customWidth="1"/>
    <col min="6417" max="6417" width="12.140625" style="204" customWidth="1"/>
    <col min="6418" max="6419" width="13.5703125" style="204" customWidth="1"/>
    <col min="6420" max="6422" width="17.140625" style="204" customWidth="1"/>
    <col min="6423" max="6429" width="0" style="204" hidden="1" customWidth="1"/>
    <col min="6430" max="6430" width="15.85546875" style="204" customWidth="1"/>
    <col min="6431" max="6449" width="12.140625" style="204" customWidth="1"/>
    <col min="6450" max="6450" width="0" style="204" hidden="1" customWidth="1"/>
    <col min="6451" max="6464" width="12.140625" style="204" customWidth="1"/>
    <col min="6465" max="6656" width="11.42578125" style="204"/>
    <col min="6657" max="6657" width="19.5703125" style="204" customWidth="1"/>
    <col min="6658" max="6658" width="23.7109375" style="204" customWidth="1"/>
    <col min="6659" max="6663" width="13.28515625" style="204" customWidth="1"/>
    <col min="6664" max="6664" width="13.7109375" style="204" customWidth="1"/>
    <col min="6665" max="6669" width="13.28515625" style="204" customWidth="1"/>
    <col min="6670" max="6671" width="12.7109375" style="204" customWidth="1"/>
    <col min="6672" max="6672" width="13.140625" style="204" customWidth="1"/>
    <col min="6673" max="6673" width="12.140625" style="204" customWidth="1"/>
    <col min="6674" max="6675" width="13.5703125" style="204" customWidth="1"/>
    <col min="6676" max="6678" width="17.140625" style="204" customWidth="1"/>
    <col min="6679" max="6685" width="0" style="204" hidden="1" customWidth="1"/>
    <col min="6686" max="6686" width="15.85546875" style="204" customWidth="1"/>
    <col min="6687" max="6705" width="12.140625" style="204" customWidth="1"/>
    <col min="6706" max="6706" width="0" style="204" hidden="1" customWidth="1"/>
    <col min="6707" max="6720" width="12.140625" style="204" customWidth="1"/>
    <col min="6721" max="6912" width="11.42578125" style="204"/>
    <col min="6913" max="6913" width="19.5703125" style="204" customWidth="1"/>
    <col min="6914" max="6914" width="23.7109375" style="204" customWidth="1"/>
    <col min="6915" max="6919" width="13.28515625" style="204" customWidth="1"/>
    <col min="6920" max="6920" width="13.7109375" style="204" customWidth="1"/>
    <col min="6921" max="6925" width="13.28515625" style="204" customWidth="1"/>
    <col min="6926" max="6927" width="12.7109375" style="204" customWidth="1"/>
    <col min="6928" max="6928" width="13.140625" style="204" customWidth="1"/>
    <col min="6929" max="6929" width="12.140625" style="204" customWidth="1"/>
    <col min="6930" max="6931" width="13.5703125" style="204" customWidth="1"/>
    <col min="6932" max="6934" width="17.140625" style="204" customWidth="1"/>
    <col min="6935" max="6941" width="0" style="204" hidden="1" customWidth="1"/>
    <col min="6942" max="6942" width="15.85546875" style="204" customWidth="1"/>
    <col min="6943" max="6961" width="12.140625" style="204" customWidth="1"/>
    <col min="6962" max="6962" width="0" style="204" hidden="1" customWidth="1"/>
    <col min="6963" max="6976" width="12.140625" style="204" customWidth="1"/>
    <col min="6977" max="7168" width="11.42578125" style="204"/>
    <col min="7169" max="7169" width="19.5703125" style="204" customWidth="1"/>
    <col min="7170" max="7170" width="23.7109375" style="204" customWidth="1"/>
    <col min="7171" max="7175" width="13.28515625" style="204" customWidth="1"/>
    <col min="7176" max="7176" width="13.7109375" style="204" customWidth="1"/>
    <col min="7177" max="7181" width="13.28515625" style="204" customWidth="1"/>
    <col min="7182" max="7183" width="12.7109375" style="204" customWidth="1"/>
    <col min="7184" max="7184" width="13.140625" style="204" customWidth="1"/>
    <col min="7185" max="7185" width="12.140625" style="204" customWidth="1"/>
    <col min="7186" max="7187" width="13.5703125" style="204" customWidth="1"/>
    <col min="7188" max="7190" width="17.140625" style="204" customWidth="1"/>
    <col min="7191" max="7197" width="0" style="204" hidden="1" customWidth="1"/>
    <col min="7198" max="7198" width="15.85546875" style="204" customWidth="1"/>
    <col min="7199" max="7217" width="12.140625" style="204" customWidth="1"/>
    <col min="7218" max="7218" width="0" style="204" hidden="1" customWidth="1"/>
    <col min="7219" max="7232" width="12.140625" style="204" customWidth="1"/>
    <col min="7233" max="7424" width="11.42578125" style="204"/>
    <col min="7425" max="7425" width="19.5703125" style="204" customWidth="1"/>
    <col min="7426" max="7426" width="23.7109375" style="204" customWidth="1"/>
    <col min="7427" max="7431" width="13.28515625" style="204" customWidth="1"/>
    <col min="7432" max="7432" width="13.7109375" style="204" customWidth="1"/>
    <col min="7433" max="7437" width="13.28515625" style="204" customWidth="1"/>
    <col min="7438" max="7439" width="12.7109375" style="204" customWidth="1"/>
    <col min="7440" max="7440" width="13.140625" style="204" customWidth="1"/>
    <col min="7441" max="7441" width="12.140625" style="204" customWidth="1"/>
    <col min="7442" max="7443" width="13.5703125" style="204" customWidth="1"/>
    <col min="7444" max="7446" width="17.140625" style="204" customWidth="1"/>
    <col min="7447" max="7453" width="0" style="204" hidden="1" customWidth="1"/>
    <col min="7454" max="7454" width="15.85546875" style="204" customWidth="1"/>
    <col min="7455" max="7473" width="12.140625" style="204" customWidth="1"/>
    <col min="7474" max="7474" width="0" style="204" hidden="1" customWidth="1"/>
    <col min="7475" max="7488" width="12.140625" style="204" customWidth="1"/>
    <col min="7489" max="7680" width="11.42578125" style="204"/>
    <col min="7681" max="7681" width="19.5703125" style="204" customWidth="1"/>
    <col min="7682" max="7682" width="23.7109375" style="204" customWidth="1"/>
    <col min="7683" max="7687" width="13.28515625" style="204" customWidth="1"/>
    <col min="7688" max="7688" width="13.7109375" style="204" customWidth="1"/>
    <col min="7689" max="7693" width="13.28515625" style="204" customWidth="1"/>
    <col min="7694" max="7695" width="12.7109375" style="204" customWidth="1"/>
    <col min="7696" max="7696" width="13.140625" style="204" customWidth="1"/>
    <col min="7697" max="7697" width="12.140625" style="204" customWidth="1"/>
    <col min="7698" max="7699" width="13.5703125" style="204" customWidth="1"/>
    <col min="7700" max="7702" width="17.140625" style="204" customWidth="1"/>
    <col min="7703" max="7709" width="0" style="204" hidden="1" customWidth="1"/>
    <col min="7710" max="7710" width="15.85546875" style="204" customWidth="1"/>
    <col min="7711" max="7729" width="12.140625" style="204" customWidth="1"/>
    <col min="7730" max="7730" width="0" style="204" hidden="1" customWidth="1"/>
    <col min="7731" max="7744" width="12.140625" style="204" customWidth="1"/>
    <col min="7745" max="7936" width="11.42578125" style="204"/>
    <col min="7937" max="7937" width="19.5703125" style="204" customWidth="1"/>
    <col min="7938" max="7938" width="23.7109375" style="204" customWidth="1"/>
    <col min="7939" max="7943" width="13.28515625" style="204" customWidth="1"/>
    <col min="7944" max="7944" width="13.7109375" style="204" customWidth="1"/>
    <col min="7945" max="7949" width="13.28515625" style="204" customWidth="1"/>
    <col min="7950" max="7951" width="12.7109375" style="204" customWidth="1"/>
    <col min="7952" max="7952" width="13.140625" style="204" customWidth="1"/>
    <col min="7953" max="7953" width="12.140625" style="204" customWidth="1"/>
    <col min="7954" max="7955" width="13.5703125" style="204" customWidth="1"/>
    <col min="7956" max="7958" width="17.140625" style="204" customWidth="1"/>
    <col min="7959" max="7965" width="0" style="204" hidden="1" customWidth="1"/>
    <col min="7966" max="7966" width="15.85546875" style="204" customWidth="1"/>
    <col min="7967" max="7985" width="12.140625" style="204" customWidth="1"/>
    <col min="7986" max="7986" width="0" style="204" hidden="1" customWidth="1"/>
    <col min="7987" max="8000" width="12.140625" style="204" customWidth="1"/>
    <col min="8001" max="8192" width="11.42578125" style="204"/>
    <col min="8193" max="8193" width="19.5703125" style="204" customWidth="1"/>
    <col min="8194" max="8194" width="23.7109375" style="204" customWidth="1"/>
    <col min="8195" max="8199" width="13.28515625" style="204" customWidth="1"/>
    <col min="8200" max="8200" width="13.7109375" style="204" customWidth="1"/>
    <col min="8201" max="8205" width="13.28515625" style="204" customWidth="1"/>
    <col min="8206" max="8207" width="12.7109375" style="204" customWidth="1"/>
    <col min="8208" max="8208" width="13.140625" style="204" customWidth="1"/>
    <col min="8209" max="8209" width="12.140625" style="204" customWidth="1"/>
    <col min="8210" max="8211" width="13.5703125" style="204" customWidth="1"/>
    <col min="8212" max="8214" width="17.140625" style="204" customWidth="1"/>
    <col min="8215" max="8221" width="0" style="204" hidden="1" customWidth="1"/>
    <col min="8222" max="8222" width="15.85546875" style="204" customWidth="1"/>
    <col min="8223" max="8241" width="12.140625" style="204" customWidth="1"/>
    <col min="8242" max="8242" width="0" style="204" hidden="1" customWidth="1"/>
    <col min="8243" max="8256" width="12.140625" style="204" customWidth="1"/>
    <col min="8257" max="8448" width="11.42578125" style="204"/>
    <col min="8449" max="8449" width="19.5703125" style="204" customWidth="1"/>
    <col min="8450" max="8450" width="23.7109375" style="204" customWidth="1"/>
    <col min="8451" max="8455" width="13.28515625" style="204" customWidth="1"/>
    <col min="8456" max="8456" width="13.7109375" style="204" customWidth="1"/>
    <col min="8457" max="8461" width="13.28515625" style="204" customWidth="1"/>
    <col min="8462" max="8463" width="12.7109375" style="204" customWidth="1"/>
    <col min="8464" max="8464" width="13.140625" style="204" customWidth="1"/>
    <col min="8465" max="8465" width="12.140625" style="204" customWidth="1"/>
    <col min="8466" max="8467" width="13.5703125" style="204" customWidth="1"/>
    <col min="8468" max="8470" width="17.140625" style="204" customWidth="1"/>
    <col min="8471" max="8477" width="0" style="204" hidden="1" customWidth="1"/>
    <col min="8478" max="8478" width="15.85546875" style="204" customWidth="1"/>
    <col min="8479" max="8497" width="12.140625" style="204" customWidth="1"/>
    <col min="8498" max="8498" width="0" style="204" hidden="1" customWidth="1"/>
    <col min="8499" max="8512" width="12.140625" style="204" customWidth="1"/>
    <col min="8513" max="8704" width="11.42578125" style="204"/>
    <col min="8705" max="8705" width="19.5703125" style="204" customWidth="1"/>
    <col min="8706" max="8706" width="23.7109375" style="204" customWidth="1"/>
    <col min="8707" max="8711" width="13.28515625" style="204" customWidth="1"/>
    <col min="8712" max="8712" width="13.7109375" style="204" customWidth="1"/>
    <col min="8713" max="8717" width="13.28515625" style="204" customWidth="1"/>
    <col min="8718" max="8719" width="12.7109375" style="204" customWidth="1"/>
    <col min="8720" max="8720" width="13.140625" style="204" customWidth="1"/>
    <col min="8721" max="8721" width="12.140625" style="204" customWidth="1"/>
    <col min="8722" max="8723" width="13.5703125" style="204" customWidth="1"/>
    <col min="8724" max="8726" width="17.140625" style="204" customWidth="1"/>
    <col min="8727" max="8733" width="0" style="204" hidden="1" customWidth="1"/>
    <col min="8734" max="8734" width="15.85546875" style="204" customWidth="1"/>
    <col min="8735" max="8753" width="12.140625" style="204" customWidth="1"/>
    <col min="8754" max="8754" width="0" style="204" hidden="1" customWidth="1"/>
    <col min="8755" max="8768" width="12.140625" style="204" customWidth="1"/>
    <col min="8769" max="8960" width="11.42578125" style="204"/>
    <col min="8961" max="8961" width="19.5703125" style="204" customWidth="1"/>
    <col min="8962" max="8962" width="23.7109375" style="204" customWidth="1"/>
    <col min="8963" max="8967" width="13.28515625" style="204" customWidth="1"/>
    <col min="8968" max="8968" width="13.7109375" style="204" customWidth="1"/>
    <col min="8969" max="8973" width="13.28515625" style="204" customWidth="1"/>
    <col min="8974" max="8975" width="12.7109375" style="204" customWidth="1"/>
    <col min="8976" max="8976" width="13.140625" style="204" customWidth="1"/>
    <col min="8977" max="8977" width="12.140625" style="204" customWidth="1"/>
    <col min="8978" max="8979" width="13.5703125" style="204" customWidth="1"/>
    <col min="8980" max="8982" width="17.140625" style="204" customWidth="1"/>
    <col min="8983" max="8989" width="0" style="204" hidden="1" customWidth="1"/>
    <col min="8990" max="8990" width="15.85546875" style="204" customWidth="1"/>
    <col min="8991" max="9009" width="12.140625" style="204" customWidth="1"/>
    <col min="9010" max="9010" width="0" style="204" hidden="1" customWidth="1"/>
    <col min="9011" max="9024" width="12.140625" style="204" customWidth="1"/>
    <col min="9025" max="9216" width="11.42578125" style="204"/>
    <col min="9217" max="9217" width="19.5703125" style="204" customWidth="1"/>
    <col min="9218" max="9218" width="23.7109375" style="204" customWidth="1"/>
    <col min="9219" max="9223" width="13.28515625" style="204" customWidth="1"/>
    <col min="9224" max="9224" width="13.7109375" style="204" customWidth="1"/>
    <col min="9225" max="9229" width="13.28515625" style="204" customWidth="1"/>
    <col min="9230" max="9231" width="12.7109375" style="204" customWidth="1"/>
    <col min="9232" max="9232" width="13.140625" style="204" customWidth="1"/>
    <col min="9233" max="9233" width="12.140625" style="204" customWidth="1"/>
    <col min="9234" max="9235" width="13.5703125" style="204" customWidth="1"/>
    <col min="9236" max="9238" width="17.140625" style="204" customWidth="1"/>
    <col min="9239" max="9245" width="0" style="204" hidden="1" customWidth="1"/>
    <col min="9246" max="9246" width="15.85546875" style="204" customWidth="1"/>
    <col min="9247" max="9265" width="12.140625" style="204" customWidth="1"/>
    <col min="9266" max="9266" width="0" style="204" hidden="1" customWidth="1"/>
    <col min="9267" max="9280" width="12.140625" style="204" customWidth="1"/>
    <col min="9281" max="9472" width="11.42578125" style="204"/>
    <col min="9473" max="9473" width="19.5703125" style="204" customWidth="1"/>
    <col min="9474" max="9474" width="23.7109375" style="204" customWidth="1"/>
    <col min="9475" max="9479" width="13.28515625" style="204" customWidth="1"/>
    <col min="9480" max="9480" width="13.7109375" style="204" customWidth="1"/>
    <col min="9481" max="9485" width="13.28515625" style="204" customWidth="1"/>
    <col min="9486" max="9487" width="12.7109375" style="204" customWidth="1"/>
    <col min="9488" max="9488" width="13.140625" style="204" customWidth="1"/>
    <col min="9489" max="9489" width="12.140625" style="204" customWidth="1"/>
    <col min="9490" max="9491" width="13.5703125" style="204" customWidth="1"/>
    <col min="9492" max="9494" width="17.140625" style="204" customWidth="1"/>
    <col min="9495" max="9501" width="0" style="204" hidden="1" customWidth="1"/>
    <col min="9502" max="9502" width="15.85546875" style="204" customWidth="1"/>
    <col min="9503" max="9521" width="12.140625" style="204" customWidth="1"/>
    <col min="9522" max="9522" width="0" style="204" hidden="1" customWidth="1"/>
    <col min="9523" max="9536" width="12.140625" style="204" customWidth="1"/>
    <col min="9537" max="9728" width="11.42578125" style="204"/>
    <col min="9729" max="9729" width="19.5703125" style="204" customWidth="1"/>
    <col min="9730" max="9730" width="23.7109375" style="204" customWidth="1"/>
    <col min="9731" max="9735" width="13.28515625" style="204" customWidth="1"/>
    <col min="9736" max="9736" width="13.7109375" style="204" customWidth="1"/>
    <col min="9737" max="9741" width="13.28515625" style="204" customWidth="1"/>
    <col min="9742" max="9743" width="12.7109375" style="204" customWidth="1"/>
    <col min="9744" max="9744" width="13.140625" style="204" customWidth="1"/>
    <col min="9745" max="9745" width="12.140625" style="204" customWidth="1"/>
    <col min="9746" max="9747" width="13.5703125" style="204" customWidth="1"/>
    <col min="9748" max="9750" width="17.140625" style="204" customWidth="1"/>
    <col min="9751" max="9757" width="0" style="204" hidden="1" customWidth="1"/>
    <col min="9758" max="9758" width="15.85546875" style="204" customWidth="1"/>
    <col min="9759" max="9777" width="12.140625" style="204" customWidth="1"/>
    <col min="9778" max="9778" width="0" style="204" hidden="1" customWidth="1"/>
    <col min="9779" max="9792" width="12.140625" style="204" customWidth="1"/>
    <col min="9793" max="9984" width="11.42578125" style="204"/>
    <col min="9985" max="9985" width="19.5703125" style="204" customWidth="1"/>
    <col min="9986" max="9986" width="23.7109375" style="204" customWidth="1"/>
    <col min="9987" max="9991" width="13.28515625" style="204" customWidth="1"/>
    <col min="9992" max="9992" width="13.7109375" style="204" customWidth="1"/>
    <col min="9993" max="9997" width="13.28515625" style="204" customWidth="1"/>
    <col min="9998" max="9999" width="12.7109375" style="204" customWidth="1"/>
    <col min="10000" max="10000" width="13.140625" style="204" customWidth="1"/>
    <col min="10001" max="10001" width="12.140625" style="204" customWidth="1"/>
    <col min="10002" max="10003" width="13.5703125" style="204" customWidth="1"/>
    <col min="10004" max="10006" width="17.140625" style="204" customWidth="1"/>
    <col min="10007" max="10013" width="0" style="204" hidden="1" customWidth="1"/>
    <col min="10014" max="10014" width="15.85546875" style="204" customWidth="1"/>
    <col min="10015" max="10033" width="12.140625" style="204" customWidth="1"/>
    <col min="10034" max="10034" width="0" style="204" hidden="1" customWidth="1"/>
    <col min="10035" max="10048" width="12.140625" style="204" customWidth="1"/>
    <col min="10049" max="10240" width="11.42578125" style="204"/>
    <col min="10241" max="10241" width="19.5703125" style="204" customWidth="1"/>
    <col min="10242" max="10242" width="23.7109375" style="204" customWidth="1"/>
    <col min="10243" max="10247" width="13.28515625" style="204" customWidth="1"/>
    <col min="10248" max="10248" width="13.7109375" style="204" customWidth="1"/>
    <col min="10249" max="10253" width="13.28515625" style="204" customWidth="1"/>
    <col min="10254" max="10255" width="12.7109375" style="204" customWidth="1"/>
    <col min="10256" max="10256" width="13.140625" style="204" customWidth="1"/>
    <col min="10257" max="10257" width="12.140625" style="204" customWidth="1"/>
    <col min="10258" max="10259" width="13.5703125" style="204" customWidth="1"/>
    <col min="10260" max="10262" width="17.140625" style="204" customWidth="1"/>
    <col min="10263" max="10269" width="0" style="204" hidden="1" customWidth="1"/>
    <col min="10270" max="10270" width="15.85546875" style="204" customWidth="1"/>
    <col min="10271" max="10289" width="12.140625" style="204" customWidth="1"/>
    <col min="10290" max="10290" width="0" style="204" hidden="1" customWidth="1"/>
    <col min="10291" max="10304" width="12.140625" style="204" customWidth="1"/>
    <col min="10305" max="10496" width="11.42578125" style="204"/>
    <col min="10497" max="10497" width="19.5703125" style="204" customWidth="1"/>
    <col min="10498" max="10498" width="23.7109375" style="204" customWidth="1"/>
    <col min="10499" max="10503" width="13.28515625" style="204" customWidth="1"/>
    <col min="10504" max="10504" width="13.7109375" style="204" customWidth="1"/>
    <col min="10505" max="10509" width="13.28515625" style="204" customWidth="1"/>
    <col min="10510" max="10511" width="12.7109375" style="204" customWidth="1"/>
    <col min="10512" max="10512" width="13.140625" style="204" customWidth="1"/>
    <col min="10513" max="10513" width="12.140625" style="204" customWidth="1"/>
    <col min="10514" max="10515" width="13.5703125" style="204" customWidth="1"/>
    <col min="10516" max="10518" width="17.140625" style="204" customWidth="1"/>
    <col min="10519" max="10525" width="0" style="204" hidden="1" customWidth="1"/>
    <col min="10526" max="10526" width="15.85546875" style="204" customWidth="1"/>
    <col min="10527" max="10545" width="12.140625" style="204" customWidth="1"/>
    <col min="10546" max="10546" width="0" style="204" hidden="1" customWidth="1"/>
    <col min="10547" max="10560" width="12.140625" style="204" customWidth="1"/>
    <col min="10561" max="10752" width="11.42578125" style="204"/>
    <col min="10753" max="10753" width="19.5703125" style="204" customWidth="1"/>
    <col min="10754" max="10754" width="23.7109375" style="204" customWidth="1"/>
    <col min="10755" max="10759" width="13.28515625" style="204" customWidth="1"/>
    <col min="10760" max="10760" width="13.7109375" style="204" customWidth="1"/>
    <col min="10761" max="10765" width="13.28515625" style="204" customWidth="1"/>
    <col min="10766" max="10767" width="12.7109375" style="204" customWidth="1"/>
    <col min="10768" max="10768" width="13.140625" style="204" customWidth="1"/>
    <col min="10769" max="10769" width="12.140625" style="204" customWidth="1"/>
    <col min="10770" max="10771" width="13.5703125" style="204" customWidth="1"/>
    <col min="10772" max="10774" width="17.140625" style="204" customWidth="1"/>
    <col min="10775" max="10781" width="0" style="204" hidden="1" customWidth="1"/>
    <col min="10782" max="10782" width="15.85546875" style="204" customWidth="1"/>
    <col min="10783" max="10801" width="12.140625" style="204" customWidth="1"/>
    <col min="10802" max="10802" width="0" style="204" hidden="1" customWidth="1"/>
    <col min="10803" max="10816" width="12.140625" style="204" customWidth="1"/>
    <col min="10817" max="11008" width="11.42578125" style="204"/>
    <col min="11009" max="11009" width="19.5703125" style="204" customWidth="1"/>
    <col min="11010" max="11010" width="23.7109375" style="204" customWidth="1"/>
    <col min="11011" max="11015" width="13.28515625" style="204" customWidth="1"/>
    <col min="11016" max="11016" width="13.7109375" style="204" customWidth="1"/>
    <col min="11017" max="11021" width="13.28515625" style="204" customWidth="1"/>
    <col min="11022" max="11023" width="12.7109375" style="204" customWidth="1"/>
    <col min="11024" max="11024" width="13.140625" style="204" customWidth="1"/>
    <col min="11025" max="11025" width="12.140625" style="204" customWidth="1"/>
    <col min="11026" max="11027" width="13.5703125" style="204" customWidth="1"/>
    <col min="11028" max="11030" width="17.140625" style="204" customWidth="1"/>
    <col min="11031" max="11037" width="0" style="204" hidden="1" customWidth="1"/>
    <col min="11038" max="11038" width="15.85546875" style="204" customWidth="1"/>
    <col min="11039" max="11057" width="12.140625" style="204" customWidth="1"/>
    <col min="11058" max="11058" width="0" style="204" hidden="1" customWidth="1"/>
    <col min="11059" max="11072" width="12.140625" style="204" customWidth="1"/>
    <col min="11073" max="11264" width="11.42578125" style="204"/>
    <col min="11265" max="11265" width="19.5703125" style="204" customWidth="1"/>
    <col min="11266" max="11266" width="23.7109375" style="204" customWidth="1"/>
    <col min="11267" max="11271" width="13.28515625" style="204" customWidth="1"/>
    <col min="11272" max="11272" width="13.7109375" style="204" customWidth="1"/>
    <col min="11273" max="11277" width="13.28515625" style="204" customWidth="1"/>
    <col min="11278" max="11279" width="12.7109375" style="204" customWidth="1"/>
    <col min="11280" max="11280" width="13.140625" style="204" customWidth="1"/>
    <col min="11281" max="11281" width="12.140625" style="204" customWidth="1"/>
    <col min="11282" max="11283" width="13.5703125" style="204" customWidth="1"/>
    <col min="11284" max="11286" width="17.140625" style="204" customWidth="1"/>
    <col min="11287" max="11293" width="0" style="204" hidden="1" customWidth="1"/>
    <col min="11294" max="11294" width="15.85546875" style="204" customWidth="1"/>
    <col min="11295" max="11313" width="12.140625" style="204" customWidth="1"/>
    <col min="11314" max="11314" width="0" style="204" hidden="1" customWidth="1"/>
    <col min="11315" max="11328" width="12.140625" style="204" customWidth="1"/>
    <col min="11329" max="11520" width="11.42578125" style="204"/>
    <col min="11521" max="11521" width="19.5703125" style="204" customWidth="1"/>
    <col min="11522" max="11522" width="23.7109375" style="204" customWidth="1"/>
    <col min="11523" max="11527" width="13.28515625" style="204" customWidth="1"/>
    <col min="11528" max="11528" width="13.7109375" style="204" customWidth="1"/>
    <col min="11529" max="11533" width="13.28515625" style="204" customWidth="1"/>
    <col min="11534" max="11535" width="12.7109375" style="204" customWidth="1"/>
    <col min="11536" max="11536" width="13.140625" style="204" customWidth="1"/>
    <col min="11537" max="11537" width="12.140625" style="204" customWidth="1"/>
    <col min="11538" max="11539" width="13.5703125" style="204" customWidth="1"/>
    <col min="11540" max="11542" width="17.140625" style="204" customWidth="1"/>
    <col min="11543" max="11549" width="0" style="204" hidden="1" customWidth="1"/>
    <col min="11550" max="11550" width="15.85546875" style="204" customWidth="1"/>
    <col min="11551" max="11569" width="12.140625" style="204" customWidth="1"/>
    <col min="11570" max="11570" width="0" style="204" hidden="1" customWidth="1"/>
    <col min="11571" max="11584" width="12.140625" style="204" customWidth="1"/>
    <col min="11585" max="11776" width="11.42578125" style="204"/>
    <col min="11777" max="11777" width="19.5703125" style="204" customWidth="1"/>
    <col min="11778" max="11778" width="23.7109375" style="204" customWidth="1"/>
    <col min="11779" max="11783" width="13.28515625" style="204" customWidth="1"/>
    <col min="11784" max="11784" width="13.7109375" style="204" customWidth="1"/>
    <col min="11785" max="11789" width="13.28515625" style="204" customWidth="1"/>
    <col min="11790" max="11791" width="12.7109375" style="204" customWidth="1"/>
    <col min="11792" max="11792" width="13.140625" style="204" customWidth="1"/>
    <col min="11793" max="11793" width="12.140625" style="204" customWidth="1"/>
    <col min="11794" max="11795" width="13.5703125" style="204" customWidth="1"/>
    <col min="11796" max="11798" width="17.140625" style="204" customWidth="1"/>
    <col min="11799" max="11805" width="0" style="204" hidden="1" customWidth="1"/>
    <col min="11806" max="11806" width="15.85546875" style="204" customWidth="1"/>
    <col min="11807" max="11825" width="12.140625" style="204" customWidth="1"/>
    <col min="11826" max="11826" width="0" style="204" hidden="1" customWidth="1"/>
    <col min="11827" max="11840" width="12.140625" style="204" customWidth="1"/>
    <col min="11841" max="12032" width="11.42578125" style="204"/>
    <col min="12033" max="12033" width="19.5703125" style="204" customWidth="1"/>
    <col min="12034" max="12034" width="23.7109375" style="204" customWidth="1"/>
    <col min="12035" max="12039" width="13.28515625" style="204" customWidth="1"/>
    <col min="12040" max="12040" width="13.7109375" style="204" customWidth="1"/>
    <col min="12041" max="12045" width="13.28515625" style="204" customWidth="1"/>
    <col min="12046" max="12047" width="12.7109375" style="204" customWidth="1"/>
    <col min="12048" max="12048" width="13.140625" style="204" customWidth="1"/>
    <col min="12049" max="12049" width="12.140625" style="204" customWidth="1"/>
    <col min="12050" max="12051" width="13.5703125" style="204" customWidth="1"/>
    <col min="12052" max="12054" width="17.140625" style="204" customWidth="1"/>
    <col min="12055" max="12061" width="0" style="204" hidden="1" customWidth="1"/>
    <col min="12062" max="12062" width="15.85546875" style="204" customWidth="1"/>
    <col min="12063" max="12081" width="12.140625" style="204" customWidth="1"/>
    <col min="12082" max="12082" width="0" style="204" hidden="1" customWidth="1"/>
    <col min="12083" max="12096" width="12.140625" style="204" customWidth="1"/>
    <col min="12097" max="12288" width="11.42578125" style="204"/>
    <col min="12289" max="12289" width="19.5703125" style="204" customWidth="1"/>
    <col min="12290" max="12290" width="23.7109375" style="204" customWidth="1"/>
    <col min="12291" max="12295" width="13.28515625" style="204" customWidth="1"/>
    <col min="12296" max="12296" width="13.7109375" style="204" customWidth="1"/>
    <col min="12297" max="12301" width="13.28515625" style="204" customWidth="1"/>
    <col min="12302" max="12303" width="12.7109375" style="204" customWidth="1"/>
    <col min="12304" max="12304" width="13.140625" style="204" customWidth="1"/>
    <col min="12305" max="12305" width="12.140625" style="204" customWidth="1"/>
    <col min="12306" max="12307" width="13.5703125" style="204" customWidth="1"/>
    <col min="12308" max="12310" width="17.140625" style="204" customWidth="1"/>
    <col min="12311" max="12317" width="0" style="204" hidden="1" customWidth="1"/>
    <col min="12318" max="12318" width="15.85546875" style="204" customWidth="1"/>
    <col min="12319" max="12337" width="12.140625" style="204" customWidth="1"/>
    <col min="12338" max="12338" width="0" style="204" hidden="1" customWidth="1"/>
    <col min="12339" max="12352" width="12.140625" style="204" customWidth="1"/>
    <col min="12353" max="12544" width="11.42578125" style="204"/>
    <col min="12545" max="12545" width="19.5703125" style="204" customWidth="1"/>
    <col min="12546" max="12546" width="23.7109375" style="204" customWidth="1"/>
    <col min="12547" max="12551" width="13.28515625" style="204" customWidth="1"/>
    <col min="12552" max="12552" width="13.7109375" style="204" customWidth="1"/>
    <col min="12553" max="12557" width="13.28515625" style="204" customWidth="1"/>
    <col min="12558" max="12559" width="12.7109375" style="204" customWidth="1"/>
    <col min="12560" max="12560" width="13.140625" style="204" customWidth="1"/>
    <col min="12561" max="12561" width="12.140625" style="204" customWidth="1"/>
    <col min="12562" max="12563" width="13.5703125" style="204" customWidth="1"/>
    <col min="12564" max="12566" width="17.140625" style="204" customWidth="1"/>
    <col min="12567" max="12573" width="0" style="204" hidden="1" customWidth="1"/>
    <col min="12574" max="12574" width="15.85546875" style="204" customWidth="1"/>
    <col min="12575" max="12593" width="12.140625" style="204" customWidth="1"/>
    <col min="12594" max="12594" width="0" style="204" hidden="1" customWidth="1"/>
    <col min="12595" max="12608" width="12.140625" style="204" customWidth="1"/>
    <col min="12609" max="12800" width="11.42578125" style="204"/>
    <col min="12801" max="12801" width="19.5703125" style="204" customWidth="1"/>
    <col min="12802" max="12802" width="23.7109375" style="204" customWidth="1"/>
    <col min="12803" max="12807" width="13.28515625" style="204" customWidth="1"/>
    <col min="12808" max="12808" width="13.7109375" style="204" customWidth="1"/>
    <col min="12809" max="12813" width="13.28515625" style="204" customWidth="1"/>
    <col min="12814" max="12815" width="12.7109375" style="204" customWidth="1"/>
    <col min="12816" max="12816" width="13.140625" style="204" customWidth="1"/>
    <col min="12817" max="12817" width="12.140625" style="204" customWidth="1"/>
    <col min="12818" max="12819" width="13.5703125" style="204" customWidth="1"/>
    <col min="12820" max="12822" width="17.140625" style="204" customWidth="1"/>
    <col min="12823" max="12829" width="0" style="204" hidden="1" customWidth="1"/>
    <col min="12830" max="12830" width="15.85546875" style="204" customWidth="1"/>
    <col min="12831" max="12849" width="12.140625" style="204" customWidth="1"/>
    <col min="12850" max="12850" width="0" style="204" hidden="1" customWidth="1"/>
    <col min="12851" max="12864" width="12.140625" style="204" customWidth="1"/>
    <col min="12865" max="13056" width="11.42578125" style="204"/>
    <col min="13057" max="13057" width="19.5703125" style="204" customWidth="1"/>
    <col min="13058" max="13058" width="23.7109375" style="204" customWidth="1"/>
    <col min="13059" max="13063" width="13.28515625" style="204" customWidth="1"/>
    <col min="13064" max="13064" width="13.7109375" style="204" customWidth="1"/>
    <col min="13065" max="13069" width="13.28515625" style="204" customWidth="1"/>
    <col min="13070" max="13071" width="12.7109375" style="204" customWidth="1"/>
    <col min="13072" max="13072" width="13.140625" style="204" customWidth="1"/>
    <col min="13073" max="13073" width="12.140625" style="204" customWidth="1"/>
    <col min="13074" max="13075" width="13.5703125" style="204" customWidth="1"/>
    <col min="13076" max="13078" width="17.140625" style="204" customWidth="1"/>
    <col min="13079" max="13085" width="0" style="204" hidden="1" customWidth="1"/>
    <col min="13086" max="13086" width="15.85546875" style="204" customWidth="1"/>
    <col min="13087" max="13105" width="12.140625" style="204" customWidth="1"/>
    <col min="13106" max="13106" width="0" style="204" hidden="1" customWidth="1"/>
    <col min="13107" max="13120" width="12.140625" style="204" customWidth="1"/>
    <col min="13121" max="13312" width="11.42578125" style="204"/>
    <col min="13313" max="13313" width="19.5703125" style="204" customWidth="1"/>
    <col min="13314" max="13314" width="23.7109375" style="204" customWidth="1"/>
    <col min="13315" max="13319" width="13.28515625" style="204" customWidth="1"/>
    <col min="13320" max="13320" width="13.7109375" style="204" customWidth="1"/>
    <col min="13321" max="13325" width="13.28515625" style="204" customWidth="1"/>
    <col min="13326" max="13327" width="12.7109375" style="204" customWidth="1"/>
    <col min="13328" max="13328" width="13.140625" style="204" customWidth="1"/>
    <col min="13329" max="13329" width="12.140625" style="204" customWidth="1"/>
    <col min="13330" max="13331" width="13.5703125" style="204" customWidth="1"/>
    <col min="13332" max="13334" width="17.140625" style="204" customWidth="1"/>
    <col min="13335" max="13341" width="0" style="204" hidden="1" customWidth="1"/>
    <col min="13342" max="13342" width="15.85546875" style="204" customWidth="1"/>
    <col min="13343" max="13361" width="12.140625" style="204" customWidth="1"/>
    <col min="13362" max="13362" width="0" style="204" hidden="1" customWidth="1"/>
    <col min="13363" max="13376" width="12.140625" style="204" customWidth="1"/>
    <col min="13377" max="13568" width="11.42578125" style="204"/>
    <col min="13569" max="13569" width="19.5703125" style="204" customWidth="1"/>
    <col min="13570" max="13570" width="23.7109375" style="204" customWidth="1"/>
    <col min="13571" max="13575" width="13.28515625" style="204" customWidth="1"/>
    <col min="13576" max="13576" width="13.7109375" style="204" customWidth="1"/>
    <col min="13577" max="13581" width="13.28515625" style="204" customWidth="1"/>
    <col min="13582" max="13583" width="12.7109375" style="204" customWidth="1"/>
    <col min="13584" max="13584" width="13.140625" style="204" customWidth="1"/>
    <col min="13585" max="13585" width="12.140625" style="204" customWidth="1"/>
    <col min="13586" max="13587" width="13.5703125" style="204" customWidth="1"/>
    <col min="13588" max="13590" width="17.140625" style="204" customWidth="1"/>
    <col min="13591" max="13597" width="0" style="204" hidden="1" customWidth="1"/>
    <col min="13598" max="13598" width="15.85546875" style="204" customWidth="1"/>
    <col min="13599" max="13617" width="12.140625" style="204" customWidth="1"/>
    <col min="13618" max="13618" width="0" style="204" hidden="1" customWidth="1"/>
    <col min="13619" max="13632" width="12.140625" style="204" customWidth="1"/>
    <col min="13633" max="13824" width="11.42578125" style="204"/>
    <col min="13825" max="13825" width="19.5703125" style="204" customWidth="1"/>
    <col min="13826" max="13826" width="23.7109375" style="204" customWidth="1"/>
    <col min="13827" max="13831" width="13.28515625" style="204" customWidth="1"/>
    <col min="13832" max="13832" width="13.7109375" style="204" customWidth="1"/>
    <col min="13833" max="13837" width="13.28515625" style="204" customWidth="1"/>
    <col min="13838" max="13839" width="12.7109375" style="204" customWidth="1"/>
    <col min="13840" max="13840" width="13.140625" style="204" customWidth="1"/>
    <col min="13841" max="13841" width="12.140625" style="204" customWidth="1"/>
    <col min="13842" max="13843" width="13.5703125" style="204" customWidth="1"/>
    <col min="13844" max="13846" width="17.140625" style="204" customWidth="1"/>
    <col min="13847" max="13853" width="0" style="204" hidden="1" customWidth="1"/>
    <col min="13854" max="13854" width="15.85546875" style="204" customWidth="1"/>
    <col min="13855" max="13873" width="12.140625" style="204" customWidth="1"/>
    <col min="13874" max="13874" width="0" style="204" hidden="1" customWidth="1"/>
    <col min="13875" max="13888" width="12.140625" style="204" customWidth="1"/>
    <col min="13889" max="14080" width="11.42578125" style="204"/>
    <col min="14081" max="14081" width="19.5703125" style="204" customWidth="1"/>
    <col min="14082" max="14082" width="23.7109375" style="204" customWidth="1"/>
    <col min="14083" max="14087" width="13.28515625" style="204" customWidth="1"/>
    <col min="14088" max="14088" width="13.7109375" style="204" customWidth="1"/>
    <col min="14089" max="14093" width="13.28515625" style="204" customWidth="1"/>
    <col min="14094" max="14095" width="12.7109375" style="204" customWidth="1"/>
    <col min="14096" max="14096" width="13.140625" style="204" customWidth="1"/>
    <col min="14097" max="14097" width="12.140625" style="204" customWidth="1"/>
    <col min="14098" max="14099" width="13.5703125" style="204" customWidth="1"/>
    <col min="14100" max="14102" width="17.140625" style="204" customWidth="1"/>
    <col min="14103" max="14109" width="0" style="204" hidden="1" customWidth="1"/>
    <col min="14110" max="14110" width="15.85546875" style="204" customWidth="1"/>
    <col min="14111" max="14129" width="12.140625" style="204" customWidth="1"/>
    <col min="14130" max="14130" width="0" style="204" hidden="1" customWidth="1"/>
    <col min="14131" max="14144" width="12.140625" style="204" customWidth="1"/>
    <col min="14145" max="14336" width="11.42578125" style="204"/>
    <col min="14337" max="14337" width="19.5703125" style="204" customWidth="1"/>
    <col min="14338" max="14338" width="23.7109375" style="204" customWidth="1"/>
    <col min="14339" max="14343" width="13.28515625" style="204" customWidth="1"/>
    <col min="14344" max="14344" width="13.7109375" style="204" customWidth="1"/>
    <col min="14345" max="14349" width="13.28515625" style="204" customWidth="1"/>
    <col min="14350" max="14351" width="12.7109375" style="204" customWidth="1"/>
    <col min="14352" max="14352" width="13.140625" style="204" customWidth="1"/>
    <col min="14353" max="14353" width="12.140625" style="204" customWidth="1"/>
    <col min="14354" max="14355" width="13.5703125" style="204" customWidth="1"/>
    <col min="14356" max="14358" width="17.140625" style="204" customWidth="1"/>
    <col min="14359" max="14365" width="0" style="204" hidden="1" customWidth="1"/>
    <col min="14366" max="14366" width="15.85546875" style="204" customWidth="1"/>
    <col min="14367" max="14385" width="12.140625" style="204" customWidth="1"/>
    <col min="14386" max="14386" width="0" style="204" hidden="1" customWidth="1"/>
    <col min="14387" max="14400" width="12.140625" style="204" customWidth="1"/>
    <col min="14401" max="14592" width="11.42578125" style="204"/>
    <col min="14593" max="14593" width="19.5703125" style="204" customWidth="1"/>
    <col min="14594" max="14594" width="23.7109375" style="204" customWidth="1"/>
    <col min="14595" max="14599" width="13.28515625" style="204" customWidth="1"/>
    <col min="14600" max="14600" width="13.7109375" style="204" customWidth="1"/>
    <col min="14601" max="14605" width="13.28515625" style="204" customWidth="1"/>
    <col min="14606" max="14607" width="12.7109375" style="204" customWidth="1"/>
    <col min="14608" max="14608" width="13.140625" style="204" customWidth="1"/>
    <col min="14609" max="14609" width="12.140625" style="204" customWidth="1"/>
    <col min="14610" max="14611" width="13.5703125" style="204" customWidth="1"/>
    <col min="14612" max="14614" width="17.140625" style="204" customWidth="1"/>
    <col min="14615" max="14621" width="0" style="204" hidden="1" customWidth="1"/>
    <col min="14622" max="14622" width="15.85546875" style="204" customWidth="1"/>
    <col min="14623" max="14641" width="12.140625" style="204" customWidth="1"/>
    <col min="14642" max="14642" width="0" style="204" hidden="1" customWidth="1"/>
    <col min="14643" max="14656" width="12.140625" style="204" customWidth="1"/>
    <col min="14657" max="14848" width="11.42578125" style="204"/>
    <col min="14849" max="14849" width="19.5703125" style="204" customWidth="1"/>
    <col min="14850" max="14850" width="23.7109375" style="204" customWidth="1"/>
    <col min="14851" max="14855" width="13.28515625" style="204" customWidth="1"/>
    <col min="14856" max="14856" width="13.7109375" style="204" customWidth="1"/>
    <col min="14857" max="14861" width="13.28515625" style="204" customWidth="1"/>
    <col min="14862" max="14863" width="12.7109375" style="204" customWidth="1"/>
    <col min="14864" max="14864" width="13.140625" style="204" customWidth="1"/>
    <col min="14865" max="14865" width="12.140625" style="204" customWidth="1"/>
    <col min="14866" max="14867" width="13.5703125" style="204" customWidth="1"/>
    <col min="14868" max="14870" width="17.140625" style="204" customWidth="1"/>
    <col min="14871" max="14877" width="0" style="204" hidden="1" customWidth="1"/>
    <col min="14878" max="14878" width="15.85546875" style="204" customWidth="1"/>
    <col min="14879" max="14897" width="12.140625" style="204" customWidth="1"/>
    <col min="14898" max="14898" width="0" style="204" hidden="1" customWidth="1"/>
    <col min="14899" max="14912" width="12.140625" style="204" customWidth="1"/>
    <col min="14913" max="15104" width="11.42578125" style="204"/>
    <col min="15105" max="15105" width="19.5703125" style="204" customWidth="1"/>
    <col min="15106" max="15106" width="23.7109375" style="204" customWidth="1"/>
    <col min="15107" max="15111" width="13.28515625" style="204" customWidth="1"/>
    <col min="15112" max="15112" width="13.7109375" style="204" customWidth="1"/>
    <col min="15113" max="15117" width="13.28515625" style="204" customWidth="1"/>
    <col min="15118" max="15119" width="12.7109375" style="204" customWidth="1"/>
    <col min="15120" max="15120" width="13.140625" style="204" customWidth="1"/>
    <col min="15121" max="15121" width="12.140625" style="204" customWidth="1"/>
    <col min="15122" max="15123" width="13.5703125" style="204" customWidth="1"/>
    <col min="15124" max="15126" width="17.140625" style="204" customWidth="1"/>
    <col min="15127" max="15133" width="0" style="204" hidden="1" customWidth="1"/>
    <col min="15134" max="15134" width="15.85546875" style="204" customWidth="1"/>
    <col min="15135" max="15153" width="12.140625" style="204" customWidth="1"/>
    <col min="15154" max="15154" width="0" style="204" hidden="1" customWidth="1"/>
    <col min="15155" max="15168" width="12.140625" style="204" customWidth="1"/>
    <col min="15169" max="15360" width="11.42578125" style="204"/>
    <col min="15361" max="15361" width="19.5703125" style="204" customWidth="1"/>
    <col min="15362" max="15362" width="23.7109375" style="204" customWidth="1"/>
    <col min="15363" max="15367" width="13.28515625" style="204" customWidth="1"/>
    <col min="15368" max="15368" width="13.7109375" style="204" customWidth="1"/>
    <col min="15369" max="15373" width="13.28515625" style="204" customWidth="1"/>
    <col min="15374" max="15375" width="12.7109375" style="204" customWidth="1"/>
    <col min="15376" max="15376" width="13.140625" style="204" customWidth="1"/>
    <col min="15377" max="15377" width="12.140625" style="204" customWidth="1"/>
    <col min="15378" max="15379" width="13.5703125" style="204" customWidth="1"/>
    <col min="15380" max="15382" width="17.140625" style="204" customWidth="1"/>
    <col min="15383" max="15389" width="0" style="204" hidden="1" customWidth="1"/>
    <col min="15390" max="15390" width="15.85546875" style="204" customWidth="1"/>
    <col min="15391" max="15409" width="12.140625" style="204" customWidth="1"/>
    <col min="15410" max="15410" width="0" style="204" hidden="1" customWidth="1"/>
    <col min="15411" max="15424" width="12.140625" style="204" customWidth="1"/>
    <col min="15425" max="15616" width="11.42578125" style="204"/>
    <col min="15617" max="15617" width="19.5703125" style="204" customWidth="1"/>
    <col min="15618" max="15618" width="23.7109375" style="204" customWidth="1"/>
    <col min="15619" max="15623" width="13.28515625" style="204" customWidth="1"/>
    <col min="15624" max="15624" width="13.7109375" style="204" customWidth="1"/>
    <col min="15625" max="15629" width="13.28515625" style="204" customWidth="1"/>
    <col min="15630" max="15631" width="12.7109375" style="204" customWidth="1"/>
    <col min="15632" max="15632" width="13.140625" style="204" customWidth="1"/>
    <col min="15633" max="15633" width="12.140625" style="204" customWidth="1"/>
    <col min="15634" max="15635" width="13.5703125" style="204" customWidth="1"/>
    <col min="15636" max="15638" width="17.140625" style="204" customWidth="1"/>
    <col min="15639" max="15645" width="0" style="204" hidden="1" customWidth="1"/>
    <col min="15646" max="15646" width="15.85546875" style="204" customWidth="1"/>
    <col min="15647" max="15665" width="12.140625" style="204" customWidth="1"/>
    <col min="15666" max="15666" width="0" style="204" hidden="1" customWidth="1"/>
    <col min="15667" max="15680" width="12.140625" style="204" customWidth="1"/>
    <col min="15681" max="15872" width="11.42578125" style="204"/>
    <col min="15873" max="15873" width="19.5703125" style="204" customWidth="1"/>
    <col min="15874" max="15874" width="23.7109375" style="204" customWidth="1"/>
    <col min="15875" max="15879" width="13.28515625" style="204" customWidth="1"/>
    <col min="15880" max="15880" width="13.7109375" style="204" customWidth="1"/>
    <col min="15881" max="15885" width="13.28515625" style="204" customWidth="1"/>
    <col min="15886" max="15887" width="12.7109375" style="204" customWidth="1"/>
    <col min="15888" max="15888" width="13.140625" style="204" customWidth="1"/>
    <col min="15889" max="15889" width="12.140625" style="204" customWidth="1"/>
    <col min="15890" max="15891" width="13.5703125" style="204" customWidth="1"/>
    <col min="15892" max="15894" width="17.140625" style="204" customWidth="1"/>
    <col min="15895" max="15901" width="0" style="204" hidden="1" customWidth="1"/>
    <col min="15902" max="15902" width="15.85546875" style="204" customWidth="1"/>
    <col min="15903" max="15921" width="12.140625" style="204" customWidth="1"/>
    <col min="15922" max="15922" width="0" style="204" hidden="1" customWidth="1"/>
    <col min="15923" max="15936" width="12.140625" style="204" customWidth="1"/>
    <col min="15937" max="16128" width="11.42578125" style="204"/>
    <col min="16129" max="16129" width="19.5703125" style="204" customWidth="1"/>
    <col min="16130" max="16130" width="23.7109375" style="204" customWidth="1"/>
    <col min="16131" max="16135" width="13.28515625" style="204" customWidth="1"/>
    <col min="16136" max="16136" width="13.7109375" style="204" customWidth="1"/>
    <col min="16137" max="16141" width="13.28515625" style="204" customWidth="1"/>
    <col min="16142" max="16143" width="12.7109375" style="204" customWidth="1"/>
    <col min="16144" max="16144" width="13.140625" style="204" customWidth="1"/>
    <col min="16145" max="16145" width="12.140625" style="204" customWidth="1"/>
    <col min="16146" max="16147" width="13.5703125" style="204" customWidth="1"/>
    <col min="16148" max="16150" width="17.140625" style="204" customWidth="1"/>
    <col min="16151" max="16157" width="0" style="204" hidden="1" customWidth="1"/>
    <col min="16158" max="16158" width="15.85546875" style="204" customWidth="1"/>
    <col min="16159" max="16177" width="12.140625" style="204" customWidth="1"/>
    <col min="16178" max="16178" width="0" style="204" hidden="1" customWidth="1"/>
    <col min="16179" max="16192" width="12.140625" style="204" customWidth="1"/>
    <col min="16193" max="16384" width="11.42578125" style="204"/>
  </cols>
  <sheetData>
    <row r="1" spans="1:52" s="4" customFormat="1" ht="12.75" customHeight="1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  <c r="U1" s="5"/>
      <c r="V1" s="5"/>
      <c r="W1" s="5"/>
      <c r="X1" s="5"/>
    </row>
    <row r="2" spans="1:52" s="4" customFormat="1" ht="12.75" customHeight="1" x14ac:dyDescent="0.2">
      <c r="A2" s="1" t="str">
        <f>CONCATENATE("COMUNA: ",[11]NOMBRE!B2," - ","( ",[11]NOMBRE!C2,[11]NOMBRE!D2,[11]NOMBRE!E2,[11]NOMBRE!F2,[11]NOMBRE!G2," )")</f>
        <v>COMUNA: LINARES  - ( 04701 )</v>
      </c>
      <c r="B2" s="2"/>
      <c r="C2" s="2"/>
      <c r="D2" s="2"/>
      <c r="E2" s="2"/>
      <c r="F2" s="2"/>
      <c r="G2" s="2"/>
      <c r="H2" s="2"/>
      <c r="I2" s="2"/>
      <c r="J2" s="2"/>
      <c r="K2" s="2"/>
      <c r="L2" s="3"/>
      <c r="U2" s="5"/>
      <c r="V2" s="5"/>
      <c r="W2" s="5"/>
      <c r="X2" s="5"/>
    </row>
    <row r="3" spans="1:52" s="4" customFormat="1" ht="12.75" customHeight="1" x14ac:dyDescent="0.2">
      <c r="A3" s="1" t="str">
        <f>CONCATENATE("ESTABLECIMIENTO: ",[11]NOMBRE!B3," - ","( ",[11]NOMBRE!C3,[11]NOMBRE!D3,[11]NOMBRE!E3,[11]NOMBRE!F3,[11]NOMBRE!G3," )")</f>
        <v>ESTABLECIMIENTO: HOSPITAL DE LINARES  - ( 07401 )</v>
      </c>
      <c r="B3" s="2"/>
      <c r="C3" s="2"/>
      <c r="D3" s="6"/>
      <c r="E3" s="2"/>
      <c r="F3" s="2"/>
      <c r="G3" s="2"/>
      <c r="H3" s="2"/>
      <c r="I3" s="2"/>
      <c r="J3" s="2"/>
      <c r="K3" s="2"/>
      <c r="L3" s="3"/>
      <c r="U3" s="5"/>
      <c r="V3" s="5"/>
      <c r="W3" s="5"/>
      <c r="X3" s="5"/>
    </row>
    <row r="4" spans="1:52" s="4" customFormat="1" ht="12.75" customHeight="1" x14ac:dyDescent="0.2">
      <c r="A4" s="1" t="str">
        <f>CONCATENATE("MES: ",[11]NOMBRE!B6," - ","( ",[11]NOMBRE!C6,[11]NOMBRE!D6," )")</f>
        <v>MES: NOVIEMBRE - ( 11 )</v>
      </c>
      <c r="B4" s="2"/>
      <c r="C4" s="2"/>
      <c r="D4" s="2"/>
      <c r="E4" s="2"/>
      <c r="F4" s="2"/>
      <c r="G4" s="2"/>
      <c r="H4" s="2"/>
      <c r="I4" s="2"/>
      <c r="J4" s="2"/>
      <c r="K4" s="2"/>
      <c r="L4" s="3"/>
      <c r="U4" s="5"/>
      <c r="V4" s="5"/>
      <c r="W4" s="5"/>
      <c r="X4" s="5"/>
    </row>
    <row r="5" spans="1:52" s="4" customFormat="1" ht="12.75" customHeight="1" x14ac:dyDescent="0.2">
      <c r="A5" s="1" t="str">
        <f>CONCATENATE("AÑO: ",[11]NOMBRE!B7)</f>
        <v>AÑO: 2011</v>
      </c>
      <c r="B5" s="2"/>
      <c r="C5" s="2"/>
      <c r="D5" s="2"/>
      <c r="E5" s="2"/>
      <c r="F5" s="2"/>
      <c r="G5" s="2"/>
      <c r="H5" s="2"/>
      <c r="I5" s="2"/>
      <c r="J5" s="2"/>
      <c r="K5" s="2"/>
      <c r="L5" s="3"/>
      <c r="U5" s="5"/>
      <c r="V5" s="5"/>
      <c r="W5" s="5"/>
      <c r="X5" s="5"/>
    </row>
    <row r="6" spans="1:52" s="4" customFormat="1" ht="39.950000000000003" customHeight="1" x14ac:dyDescent="0.2">
      <c r="A6" s="239" t="s">
        <v>1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7"/>
      <c r="Q6" s="3"/>
      <c r="R6" s="3"/>
      <c r="S6" s="3"/>
      <c r="T6" s="3"/>
      <c r="U6" s="8"/>
      <c r="V6" s="8"/>
      <c r="W6" s="9"/>
      <c r="X6" s="9"/>
      <c r="Y6" s="2"/>
      <c r="Z6" s="2"/>
      <c r="AX6" s="5"/>
      <c r="AY6" s="5"/>
      <c r="AZ6" s="5"/>
    </row>
    <row r="7" spans="1:52" s="4" customFormat="1" ht="45" customHeight="1" x14ac:dyDescent="0.2">
      <c r="A7" s="240" t="s">
        <v>2</v>
      </c>
      <c r="B7" s="24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/>
      <c r="O7" s="11"/>
      <c r="P7" s="12"/>
      <c r="U7" s="2"/>
      <c r="V7" s="2"/>
      <c r="W7" s="2"/>
      <c r="X7" s="2"/>
      <c r="Y7" s="2"/>
      <c r="Z7" s="2"/>
      <c r="AX7" s="5"/>
      <c r="AY7" s="5"/>
      <c r="AZ7" s="5"/>
    </row>
    <row r="8" spans="1:52" s="4" customFormat="1" ht="14.25" x14ac:dyDescent="0.2">
      <c r="A8" s="13" t="s">
        <v>3</v>
      </c>
      <c r="B8" s="14"/>
      <c r="C8" s="15"/>
      <c r="D8" s="15"/>
      <c r="E8" s="15"/>
      <c r="F8" s="15"/>
      <c r="G8" s="15"/>
      <c r="H8" s="15"/>
      <c r="I8" s="15"/>
      <c r="J8" s="15"/>
      <c r="K8" s="15"/>
      <c r="L8" s="15"/>
      <c r="M8" s="16"/>
      <c r="N8" s="16"/>
      <c r="O8" s="12"/>
      <c r="P8" s="12"/>
      <c r="U8" s="2"/>
      <c r="V8" s="2"/>
      <c r="W8" s="2"/>
      <c r="X8" s="2"/>
      <c r="Y8" s="2"/>
      <c r="Z8" s="2"/>
      <c r="AX8" s="5"/>
      <c r="AY8" s="5"/>
      <c r="AZ8" s="5"/>
    </row>
    <row r="9" spans="1:52" s="4" customFormat="1" ht="16.5" customHeight="1" x14ac:dyDescent="0.15">
      <c r="A9" s="241" t="s">
        <v>4</v>
      </c>
      <c r="B9" s="241" t="s">
        <v>5</v>
      </c>
      <c r="C9" s="244" t="s">
        <v>6</v>
      </c>
      <c r="D9" s="244"/>
      <c r="E9" s="244"/>
      <c r="F9" s="244"/>
      <c r="G9" s="244"/>
      <c r="H9" s="244"/>
      <c r="I9" s="244"/>
      <c r="J9" s="244"/>
      <c r="K9" s="244"/>
      <c r="L9" s="17"/>
      <c r="M9" s="16"/>
      <c r="N9" s="12"/>
      <c r="O9" s="12"/>
      <c r="P9" s="12"/>
      <c r="U9" s="2"/>
      <c r="V9" s="2"/>
      <c r="W9" s="2"/>
      <c r="X9" s="2"/>
      <c r="Y9" s="2"/>
      <c r="Z9" s="2"/>
      <c r="AX9" s="5"/>
      <c r="AY9" s="5"/>
      <c r="AZ9" s="5"/>
    </row>
    <row r="10" spans="1:52" s="4" customFormat="1" ht="17.25" customHeight="1" x14ac:dyDescent="0.15">
      <c r="A10" s="242"/>
      <c r="B10" s="242"/>
      <c r="C10" s="245" t="s">
        <v>7</v>
      </c>
      <c r="D10" s="244" t="s">
        <v>8</v>
      </c>
      <c r="E10" s="244"/>
      <c r="F10" s="244"/>
      <c r="G10" s="244"/>
      <c r="H10" s="244"/>
      <c r="I10" s="244"/>
      <c r="J10" s="244" t="s">
        <v>9</v>
      </c>
      <c r="K10" s="244"/>
      <c r="L10" s="17"/>
      <c r="M10" s="16"/>
      <c r="N10" s="12"/>
      <c r="O10" s="12"/>
      <c r="P10" s="12"/>
      <c r="U10" s="2"/>
      <c r="V10" s="2"/>
      <c r="W10" s="2"/>
      <c r="X10" s="2"/>
      <c r="Y10" s="2"/>
      <c r="Z10" s="2"/>
      <c r="AX10" s="5"/>
      <c r="AY10" s="5"/>
      <c r="AZ10" s="5"/>
    </row>
    <row r="11" spans="1:52" s="4" customFormat="1" ht="21" x14ac:dyDescent="0.15">
      <c r="A11" s="243"/>
      <c r="B11" s="243"/>
      <c r="C11" s="245"/>
      <c r="D11" s="18" t="s">
        <v>10</v>
      </c>
      <c r="E11" s="19" t="s">
        <v>11</v>
      </c>
      <c r="F11" s="20" t="s">
        <v>12</v>
      </c>
      <c r="G11" s="19" t="s">
        <v>13</v>
      </c>
      <c r="H11" s="19" t="s">
        <v>14</v>
      </c>
      <c r="I11" s="21" t="s">
        <v>15</v>
      </c>
      <c r="J11" s="18" t="s">
        <v>16</v>
      </c>
      <c r="K11" s="22" t="s">
        <v>17</v>
      </c>
      <c r="L11" s="17"/>
      <c r="M11" s="17"/>
      <c r="N11" s="16"/>
      <c r="O11" s="12"/>
      <c r="P11" s="12"/>
      <c r="U11" s="2"/>
      <c r="V11" s="2"/>
      <c r="W11" s="2"/>
      <c r="X11" s="2"/>
      <c r="Y11" s="2"/>
      <c r="Z11" s="2"/>
      <c r="AX11" s="5"/>
      <c r="AY11" s="5"/>
      <c r="AZ11" s="5"/>
    </row>
    <row r="12" spans="1:52" s="4" customFormat="1" ht="15" customHeight="1" x14ac:dyDescent="0.2">
      <c r="A12" s="237" t="s">
        <v>18</v>
      </c>
      <c r="B12" s="23" t="s">
        <v>19</v>
      </c>
      <c r="C12" s="24">
        <f>SUM(D12:I12)</f>
        <v>0</v>
      </c>
      <c r="D12" s="25"/>
      <c r="E12" s="26"/>
      <c r="F12" s="26"/>
      <c r="G12" s="26"/>
      <c r="H12" s="26"/>
      <c r="I12" s="27"/>
      <c r="J12" s="25"/>
      <c r="K12" s="27"/>
      <c r="L12" s="28" t="str">
        <f>$X12&amp;""&amp;$Y12&amp;""&amp;Z12</f>
        <v/>
      </c>
      <c r="M12" s="29"/>
      <c r="N12" s="29"/>
      <c r="O12" s="29"/>
      <c r="P12" s="16"/>
      <c r="V12" s="2"/>
      <c r="W12" s="2"/>
      <c r="X12" s="30" t="str">
        <f>IF($C12&lt;&gt;($J12+$K12)," El número consejerías según sexo NO puede ser diferente al Total.","")</f>
        <v/>
      </c>
      <c r="Y12" s="31"/>
      <c r="Z12" s="31"/>
      <c r="AA12" s="32">
        <f>IF($C12&lt;&gt;($J12+$K12),1,0)</f>
        <v>0</v>
      </c>
      <c r="AX12" s="5"/>
      <c r="AY12" s="5"/>
      <c r="AZ12" s="5"/>
    </row>
    <row r="13" spans="1:52" s="4" customFormat="1" ht="15" customHeight="1" x14ac:dyDescent="0.2">
      <c r="A13" s="238"/>
      <c r="B13" s="33" t="s">
        <v>20</v>
      </c>
      <c r="C13" s="34">
        <f t="shared" ref="C13:C64" si="0">SUM(D13:I13)</f>
        <v>0</v>
      </c>
      <c r="D13" s="35"/>
      <c r="E13" s="36"/>
      <c r="F13" s="36"/>
      <c r="G13" s="36"/>
      <c r="H13" s="36"/>
      <c r="I13" s="37"/>
      <c r="J13" s="35"/>
      <c r="K13" s="37"/>
      <c r="L13" s="28" t="str">
        <f t="shared" ref="L13:L64" si="1">$X13&amp;""&amp;$Y13&amp;""&amp;Z13</f>
        <v/>
      </c>
      <c r="M13" s="29"/>
      <c r="N13" s="29"/>
      <c r="O13" s="29"/>
      <c r="P13" s="16"/>
      <c r="V13" s="2"/>
      <c r="W13" s="2"/>
      <c r="X13" s="30" t="str">
        <f t="shared" ref="X13:X64" si="2">IF($C13&lt;&gt;($J13+$K13)," El número consejerías según sexo NO puede ser diferente al Total.","")</f>
        <v/>
      </c>
      <c r="Y13" s="31"/>
      <c r="Z13" s="31"/>
      <c r="AA13" s="32">
        <f t="shared" ref="AA13:AA64" si="3">IF($C13&lt;&gt;($J13+$K13),1,0)</f>
        <v>0</v>
      </c>
      <c r="AX13" s="5"/>
      <c r="AY13" s="5"/>
      <c r="AZ13" s="5"/>
    </row>
    <row r="14" spans="1:52" s="4" customFormat="1" ht="15" customHeight="1" x14ac:dyDescent="0.2">
      <c r="A14" s="238"/>
      <c r="B14" s="33" t="s">
        <v>21</v>
      </c>
      <c r="C14" s="34">
        <f t="shared" si="0"/>
        <v>0</v>
      </c>
      <c r="D14" s="35"/>
      <c r="E14" s="36"/>
      <c r="F14" s="36"/>
      <c r="G14" s="36"/>
      <c r="H14" s="36"/>
      <c r="I14" s="37"/>
      <c r="J14" s="35"/>
      <c r="K14" s="37"/>
      <c r="L14" s="28" t="str">
        <f t="shared" si="1"/>
        <v/>
      </c>
      <c r="M14" s="29"/>
      <c r="N14" s="29"/>
      <c r="O14" s="29"/>
      <c r="P14" s="16"/>
      <c r="V14" s="2"/>
      <c r="W14" s="2"/>
      <c r="X14" s="30" t="str">
        <f t="shared" si="2"/>
        <v/>
      </c>
      <c r="Y14" s="31"/>
      <c r="Z14" s="31"/>
      <c r="AA14" s="32">
        <f t="shared" si="3"/>
        <v>0</v>
      </c>
      <c r="AX14" s="5"/>
      <c r="AY14" s="5"/>
      <c r="AZ14" s="5"/>
    </row>
    <row r="15" spans="1:52" s="4" customFormat="1" ht="15" customHeight="1" x14ac:dyDescent="0.2">
      <c r="A15" s="238"/>
      <c r="B15" s="33" t="s">
        <v>22</v>
      </c>
      <c r="C15" s="34">
        <f t="shared" si="0"/>
        <v>0</v>
      </c>
      <c r="D15" s="35"/>
      <c r="E15" s="36"/>
      <c r="F15" s="36"/>
      <c r="G15" s="36"/>
      <c r="H15" s="36"/>
      <c r="I15" s="37"/>
      <c r="J15" s="35"/>
      <c r="K15" s="37"/>
      <c r="L15" s="28" t="str">
        <f t="shared" si="1"/>
        <v/>
      </c>
      <c r="M15" s="29"/>
      <c r="N15" s="29"/>
      <c r="O15" s="29"/>
      <c r="P15" s="16"/>
      <c r="V15" s="2"/>
      <c r="W15" s="2"/>
      <c r="X15" s="30" t="str">
        <f t="shared" si="2"/>
        <v/>
      </c>
      <c r="Y15" s="31"/>
      <c r="Z15" s="31"/>
      <c r="AA15" s="32">
        <f t="shared" si="3"/>
        <v>0</v>
      </c>
      <c r="AX15" s="5"/>
      <c r="AY15" s="5"/>
      <c r="AZ15" s="5"/>
    </row>
    <row r="16" spans="1:52" s="4" customFormat="1" ht="15" customHeight="1" x14ac:dyDescent="0.2">
      <c r="A16" s="238"/>
      <c r="B16" s="33" t="s">
        <v>23</v>
      </c>
      <c r="C16" s="34">
        <f t="shared" si="0"/>
        <v>0</v>
      </c>
      <c r="D16" s="35"/>
      <c r="E16" s="36"/>
      <c r="F16" s="36"/>
      <c r="G16" s="36"/>
      <c r="H16" s="36"/>
      <c r="I16" s="37"/>
      <c r="J16" s="35"/>
      <c r="K16" s="37"/>
      <c r="L16" s="28" t="str">
        <f t="shared" si="1"/>
        <v/>
      </c>
      <c r="M16" s="29"/>
      <c r="N16" s="29"/>
      <c r="O16" s="29"/>
      <c r="P16" s="16"/>
      <c r="V16" s="2"/>
      <c r="W16" s="2"/>
      <c r="X16" s="30" t="str">
        <f t="shared" si="2"/>
        <v/>
      </c>
      <c r="Y16" s="31"/>
      <c r="Z16" s="31"/>
      <c r="AA16" s="32">
        <f t="shared" si="3"/>
        <v>0</v>
      </c>
      <c r="AX16" s="5"/>
      <c r="AY16" s="5"/>
      <c r="AZ16" s="5"/>
    </row>
    <row r="17" spans="1:52" s="4" customFormat="1" ht="15" customHeight="1" x14ac:dyDescent="0.2">
      <c r="A17" s="238"/>
      <c r="B17" s="33" t="s">
        <v>24</v>
      </c>
      <c r="C17" s="34">
        <f t="shared" si="0"/>
        <v>0</v>
      </c>
      <c r="D17" s="38"/>
      <c r="E17" s="39"/>
      <c r="F17" s="39"/>
      <c r="G17" s="39"/>
      <c r="H17" s="39"/>
      <c r="I17" s="40"/>
      <c r="J17" s="38"/>
      <c r="K17" s="40"/>
      <c r="L17" s="28" t="str">
        <f t="shared" si="1"/>
        <v/>
      </c>
      <c r="M17" s="29"/>
      <c r="N17" s="29"/>
      <c r="O17" s="29"/>
      <c r="P17" s="16"/>
      <c r="V17" s="2"/>
      <c r="W17" s="2"/>
      <c r="X17" s="30" t="str">
        <f t="shared" si="2"/>
        <v/>
      </c>
      <c r="Y17" s="31"/>
      <c r="Z17" s="31"/>
      <c r="AA17" s="32">
        <f t="shared" si="3"/>
        <v>0</v>
      </c>
      <c r="AX17" s="5"/>
      <c r="AY17" s="5"/>
      <c r="AZ17" s="5"/>
    </row>
    <row r="18" spans="1:52" s="4" customFormat="1" ht="15" customHeight="1" x14ac:dyDescent="0.2">
      <c r="A18" s="238"/>
      <c r="B18" s="33" t="s">
        <v>25</v>
      </c>
      <c r="C18" s="34">
        <f t="shared" si="0"/>
        <v>0</v>
      </c>
      <c r="D18" s="38"/>
      <c r="E18" s="39"/>
      <c r="F18" s="39"/>
      <c r="G18" s="39"/>
      <c r="H18" s="39"/>
      <c r="I18" s="40"/>
      <c r="J18" s="38"/>
      <c r="K18" s="40"/>
      <c r="L18" s="28" t="str">
        <f t="shared" si="1"/>
        <v/>
      </c>
      <c r="M18" s="29"/>
      <c r="N18" s="29"/>
      <c r="O18" s="29"/>
      <c r="P18" s="16"/>
      <c r="V18" s="2"/>
      <c r="W18" s="2"/>
      <c r="X18" s="30" t="str">
        <f t="shared" si="2"/>
        <v/>
      </c>
      <c r="Y18" s="31"/>
      <c r="Z18" s="31"/>
      <c r="AA18" s="32">
        <f t="shared" si="3"/>
        <v>0</v>
      </c>
      <c r="AX18" s="5"/>
      <c r="AY18" s="5"/>
      <c r="AZ18" s="5"/>
    </row>
    <row r="19" spans="1:52" s="4" customFormat="1" ht="15" customHeight="1" x14ac:dyDescent="0.2">
      <c r="A19" s="238"/>
      <c r="B19" s="41" t="s">
        <v>26</v>
      </c>
      <c r="C19" s="34">
        <f t="shared" si="0"/>
        <v>0</v>
      </c>
      <c r="D19" s="38"/>
      <c r="E19" s="39"/>
      <c r="F19" s="39"/>
      <c r="G19" s="39"/>
      <c r="H19" s="39"/>
      <c r="I19" s="40"/>
      <c r="J19" s="38"/>
      <c r="K19" s="40"/>
      <c r="L19" s="28" t="str">
        <f t="shared" si="1"/>
        <v/>
      </c>
      <c r="M19" s="29"/>
      <c r="N19" s="29"/>
      <c r="O19" s="29"/>
      <c r="P19" s="16"/>
      <c r="V19" s="2"/>
      <c r="W19" s="2"/>
      <c r="X19" s="30" t="str">
        <f t="shared" si="2"/>
        <v/>
      </c>
      <c r="Y19" s="31"/>
      <c r="Z19" s="31"/>
      <c r="AA19" s="32">
        <f t="shared" si="3"/>
        <v>0</v>
      </c>
      <c r="AX19" s="5"/>
      <c r="AY19" s="5"/>
      <c r="AZ19" s="5"/>
    </row>
    <row r="20" spans="1:52" s="4" customFormat="1" ht="15" customHeight="1" x14ac:dyDescent="0.2">
      <c r="A20" s="238"/>
      <c r="B20" s="33" t="s">
        <v>27</v>
      </c>
      <c r="C20" s="34">
        <f t="shared" si="0"/>
        <v>0</v>
      </c>
      <c r="D20" s="38"/>
      <c r="E20" s="39"/>
      <c r="F20" s="39"/>
      <c r="G20" s="39"/>
      <c r="H20" s="39"/>
      <c r="I20" s="40"/>
      <c r="J20" s="38"/>
      <c r="K20" s="40"/>
      <c r="L20" s="28" t="str">
        <f t="shared" si="1"/>
        <v/>
      </c>
      <c r="M20" s="29"/>
      <c r="N20" s="29"/>
      <c r="O20" s="29"/>
      <c r="P20" s="16"/>
      <c r="V20" s="2"/>
      <c r="W20" s="2"/>
      <c r="X20" s="30" t="str">
        <f t="shared" si="2"/>
        <v/>
      </c>
      <c r="Y20" s="31"/>
      <c r="Z20" s="31"/>
      <c r="AA20" s="32">
        <f t="shared" si="3"/>
        <v>0</v>
      </c>
      <c r="AX20" s="5"/>
      <c r="AY20" s="5"/>
      <c r="AZ20" s="5"/>
    </row>
    <row r="21" spans="1:52" s="4" customFormat="1" ht="15" customHeight="1" x14ac:dyDescent="0.2">
      <c r="A21" s="246"/>
      <c r="B21" s="42" t="s">
        <v>28</v>
      </c>
      <c r="C21" s="43">
        <f t="shared" si="0"/>
        <v>0</v>
      </c>
      <c r="D21" s="44"/>
      <c r="E21" s="45"/>
      <c r="F21" s="45"/>
      <c r="G21" s="45"/>
      <c r="H21" s="45"/>
      <c r="I21" s="46"/>
      <c r="J21" s="44"/>
      <c r="K21" s="46"/>
      <c r="L21" s="28" t="str">
        <f t="shared" si="1"/>
        <v/>
      </c>
      <c r="M21" s="29"/>
      <c r="N21" s="29"/>
      <c r="O21" s="29"/>
      <c r="P21" s="16"/>
      <c r="V21" s="2"/>
      <c r="W21" s="2"/>
      <c r="X21" s="30" t="str">
        <f t="shared" si="2"/>
        <v/>
      </c>
      <c r="Y21" s="31"/>
      <c r="Z21" s="31"/>
      <c r="AA21" s="32">
        <f t="shared" si="3"/>
        <v>0</v>
      </c>
      <c r="AX21" s="5"/>
      <c r="AY21" s="5"/>
      <c r="AZ21" s="5"/>
    </row>
    <row r="22" spans="1:52" s="4" customFormat="1" ht="15" customHeight="1" x14ac:dyDescent="0.2">
      <c r="A22" s="237" t="s">
        <v>29</v>
      </c>
      <c r="B22" s="23" t="s">
        <v>19</v>
      </c>
      <c r="C22" s="24">
        <f t="shared" si="0"/>
        <v>0</v>
      </c>
      <c r="D22" s="47"/>
      <c r="E22" s="48"/>
      <c r="F22" s="48"/>
      <c r="G22" s="48"/>
      <c r="H22" s="48"/>
      <c r="I22" s="49"/>
      <c r="J22" s="47"/>
      <c r="K22" s="49"/>
      <c r="L22" s="28" t="str">
        <f t="shared" si="1"/>
        <v/>
      </c>
      <c r="M22" s="29"/>
      <c r="N22" s="29"/>
      <c r="O22" s="29"/>
      <c r="P22" s="16"/>
      <c r="V22" s="2"/>
      <c r="W22" s="2"/>
      <c r="X22" s="30" t="str">
        <f t="shared" si="2"/>
        <v/>
      </c>
      <c r="Y22" s="31"/>
      <c r="Z22" s="31"/>
      <c r="AA22" s="32">
        <f t="shared" si="3"/>
        <v>0</v>
      </c>
      <c r="AX22" s="5"/>
      <c r="AY22" s="5"/>
      <c r="AZ22" s="5"/>
    </row>
    <row r="23" spans="1:52" s="4" customFormat="1" ht="15" customHeight="1" x14ac:dyDescent="0.2">
      <c r="A23" s="238"/>
      <c r="B23" s="33" t="s">
        <v>20</v>
      </c>
      <c r="C23" s="34">
        <f t="shared" si="0"/>
        <v>0</v>
      </c>
      <c r="D23" s="35"/>
      <c r="E23" s="36"/>
      <c r="F23" s="36"/>
      <c r="G23" s="36"/>
      <c r="H23" s="36"/>
      <c r="I23" s="37"/>
      <c r="J23" s="35"/>
      <c r="K23" s="37"/>
      <c r="L23" s="28" t="str">
        <f t="shared" si="1"/>
        <v/>
      </c>
      <c r="M23" s="29"/>
      <c r="N23" s="29"/>
      <c r="O23" s="29"/>
      <c r="P23" s="16"/>
      <c r="V23" s="2"/>
      <c r="W23" s="2"/>
      <c r="X23" s="30" t="str">
        <f t="shared" si="2"/>
        <v/>
      </c>
      <c r="Y23" s="31"/>
      <c r="Z23" s="31"/>
      <c r="AA23" s="32">
        <f t="shared" si="3"/>
        <v>0</v>
      </c>
      <c r="AX23" s="5"/>
      <c r="AY23" s="5"/>
      <c r="AZ23" s="5"/>
    </row>
    <row r="24" spans="1:52" s="4" customFormat="1" ht="15" customHeight="1" x14ac:dyDescent="0.2">
      <c r="A24" s="238"/>
      <c r="B24" s="33" t="s">
        <v>21</v>
      </c>
      <c r="C24" s="34">
        <f t="shared" si="0"/>
        <v>0</v>
      </c>
      <c r="D24" s="35"/>
      <c r="E24" s="36"/>
      <c r="F24" s="36"/>
      <c r="G24" s="36"/>
      <c r="H24" s="36"/>
      <c r="I24" s="37"/>
      <c r="J24" s="35"/>
      <c r="K24" s="37"/>
      <c r="L24" s="28" t="str">
        <f t="shared" si="1"/>
        <v/>
      </c>
      <c r="M24" s="29"/>
      <c r="N24" s="29"/>
      <c r="O24" s="29"/>
      <c r="P24" s="16"/>
      <c r="V24" s="2"/>
      <c r="W24" s="2"/>
      <c r="X24" s="30" t="str">
        <f t="shared" si="2"/>
        <v/>
      </c>
      <c r="Y24" s="31"/>
      <c r="Z24" s="31"/>
      <c r="AA24" s="32">
        <f t="shared" si="3"/>
        <v>0</v>
      </c>
      <c r="AX24" s="5"/>
      <c r="AY24" s="5"/>
      <c r="AZ24" s="5"/>
    </row>
    <row r="25" spans="1:52" s="4" customFormat="1" ht="15" customHeight="1" x14ac:dyDescent="0.2">
      <c r="A25" s="238"/>
      <c r="B25" s="33" t="s">
        <v>22</v>
      </c>
      <c r="C25" s="34">
        <f t="shared" si="0"/>
        <v>0</v>
      </c>
      <c r="D25" s="35"/>
      <c r="E25" s="36"/>
      <c r="F25" s="36"/>
      <c r="G25" s="36"/>
      <c r="H25" s="36"/>
      <c r="I25" s="37"/>
      <c r="J25" s="35"/>
      <c r="K25" s="37"/>
      <c r="L25" s="28" t="str">
        <f t="shared" si="1"/>
        <v/>
      </c>
      <c r="M25" s="29"/>
      <c r="N25" s="29"/>
      <c r="O25" s="29"/>
      <c r="P25" s="16"/>
      <c r="V25" s="2"/>
      <c r="W25" s="2"/>
      <c r="X25" s="30" t="str">
        <f t="shared" si="2"/>
        <v/>
      </c>
      <c r="Y25" s="31"/>
      <c r="Z25" s="31"/>
      <c r="AA25" s="32">
        <f t="shared" si="3"/>
        <v>0</v>
      </c>
      <c r="AX25" s="5"/>
      <c r="AY25" s="5"/>
      <c r="AZ25" s="5"/>
    </row>
    <row r="26" spans="1:52" s="4" customFormat="1" ht="15" customHeight="1" x14ac:dyDescent="0.2">
      <c r="A26" s="238"/>
      <c r="B26" s="33" t="s">
        <v>23</v>
      </c>
      <c r="C26" s="34">
        <f t="shared" si="0"/>
        <v>0</v>
      </c>
      <c r="D26" s="35"/>
      <c r="E26" s="36"/>
      <c r="F26" s="36"/>
      <c r="G26" s="36"/>
      <c r="H26" s="36"/>
      <c r="I26" s="37"/>
      <c r="J26" s="35"/>
      <c r="K26" s="37"/>
      <c r="L26" s="28" t="str">
        <f t="shared" si="1"/>
        <v/>
      </c>
      <c r="M26" s="29"/>
      <c r="N26" s="29"/>
      <c r="O26" s="29"/>
      <c r="P26" s="16"/>
      <c r="V26" s="2"/>
      <c r="W26" s="2"/>
      <c r="X26" s="30" t="str">
        <f t="shared" si="2"/>
        <v/>
      </c>
      <c r="Y26" s="31"/>
      <c r="Z26" s="31"/>
      <c r="AA26" s="32">
        <f t="shared" si="3"/>
        <v>0</v>
      </c>
      <c r="AX26" s="5"/>
      <c r="AY26" s="5"/>
      <c r="AZ26" s="5"/>
    </row>
    <row r="27" spans="1:52" s="4" customFormat="1" ht="15" customHeight="1" x14ac:dyDescent="0.2">
      <c r="A27" s="238"/>
      <c r="B27" s="33" t="s">
        <v>24</v>
      </c>
      <c r="C27" s="34">
        <f t="shared" si="0"/>
        <v>0</v>
      </c>
      <c r="D27" s="35"/>
      <c r="E27" s="36"/>
      <c r="F27" s="36"/>
      <c r="G27" s="36"/>
      <c r="H27" s="36"/>
      <c r="I27" s="37"/>
      <c r="J27" s="35"/>
      <c r="K27" s="37"/>
      <c r="L27" s="28" t="str">
        <f t="shared" si="1"/>
        <v/>
      </c>
      <c r="M27" s="29"/>
      <c r="N27" s="29"/>
      <c r="O27" s="29"/>
      <c r="P27" s="16"/>
      <c r="V27" s="2"/>
      <c r="W27" s="2"/>
      <c r="X27" s="30" t="str">
        <f t="shared" si="2"/>
        <v/>
      </c>
      <c r="Y27" s="31"/>
      <c r="Z27" s="31"/>
      <c r="AA27" s="32">
        <f t="shared" si="3"/>
        <v>0</v>
      </c>
      <c r="AX27" s="5"/>
      <c r="AY27" s="5"/>
      <c r="AZ27" s="5"/>
    </row>
    <row r="28" spans="1:52" s="4" customFormat="1" ht="15" customHeight="1" x14ac:dyDescent="0.2">
      <c r="A28" s="238"/>
      <c r="B28" s="33" t="s">
        <v>25</v>
      </c>
      <c r="C28" s="34">
        <f t="shared" si="0"/>
        <v>0</v>
      </c>
      <c r="D28" s="35"/>
      <c r="E28" s="36"/>
      <c r="F28" s="36"/>
      <c r="G28" s="36"/>
      <c r="H28" s="36"/>
      <c r="I28" s="37"/>
      <c r="J28" s="35"/>
      <c r="K28" s="37"/>
      <c r="L28" s="28" t="str">
        <f t="shared" si="1"/>
        <v/>
      </c>
      <c r="M28" s="29"/>
      <c r="N28" s="29"/>
      <c r="O28" s="29"/>
      <c r="P28" s="16"/>
      <c r="V28" s="2"/>
      <c r="W28" s="2"/>
      <c r="X28" s="30" t="str">
        <f t="shared" si="2"/>
        <v/>
      </c>
      <c r="Y28" s="31"/>
      <c r="Z28" s="31"/>
      <c r="AA28" s="32">
        <f t="shared" si="3"/>
        <v>0</v>
      </c>
      <c r="AX28" s="5"/>
      <c r="AY28" s="5"/>
      <c r="AZ28" s="5"/>
    </row>
    <row r="29" spans="1:52" s="4" customFormat="1" ht="15" customHeight="1" x14ac:dyDescent="0.2">
      <c r="A29" s="238"/>
      <c r="B29" s="41" t="s">
        <v>26</v>
      </c>
      <c r="C29" s="34">
        <f t="shared" si="0"/>
        <v>0</v>
      </c>
      <c r="D29" s="38"/>
      <c r="E29" s="39"/>
      <c r="F29" s="39"/>
      <c r="G29" s="39"/>
      <c r="H29" s="39"/>
      <c r="I29" s="40"/>
      <c r="J29" s="38"/>
      <c r="K29" s="40"/>
      <c r="L29" s="28" t="str">
        <f t="shared" si="1"/>
        <v/>
      </c>
      <c r="M29" s="29"/>
      <c r="N29" s="29"/>
      <c r="O29" s="29"/>
      <c r="P29" s="16"/>
      <c r="V29" s="2"/>
      <c r="W29" s="2"/>
      <c r="X29" s="30" t="str">
        <f t="shared" si="2"/>
        <v/>
      </c>
      <c r="Y29" s="31"/>
      <c r="Z29" s="31"/>
      <c r="AA29" s="32">
        <f t="shared" si="3"/>
        <v>0</v>
      </c>
      <c r="AX29" s="5"/>
      <c r="AY29" s="5"/>
      <c r="AZ29" s="5"/>
    </row>
    <row r="30" spans="1:52" s="4" customFormat="1" ht="15" customHeight="1" x14ac:dyDescent="0.2">
      <c r="A30" s="238"/>
      <c r="B30" s="33" t="s">
        <v>27</v>
      </c>
      <c r="C30" s="34">
        <f t="shared" si="0"/>
        <v>0</v>
      </c>
      <c r="D30" s="35"/>
      <c r="E30" s="36"/>
      <c r="F30" s="36"/>
      <c r="G30" s="36"/>
      <c r="H30" s="36"/>
      <c r="I30" s="37"/>
      <c r="J30" s="35"/>
      <c r="K30" s="40"/>
      <c r="L30" s="28" t="str">
        <f t="shared" si="1"/>
        <v/>
      </c>
      <c r="M30" s="29"/>
      <c r="N30" s="29"/>
      <c r="O30" s="29"/>
      <c r="P30" s="16"/>
      <c r="V30" s="2"/>
      <c r="W30" s="2"/>
      <c r="X30" s="30" t="str">
        <f t="shared" si="2"/>
        <v/>
      </c>
      <c r="Y30" s="31"/>
      <c r="Z30" s="31"/>
      <c r="AA30" s="32">
        <f t="shared" si="3"/>
        <v>0</v>
      </c>
      <c r="AX30" s="5"/>
      <c r="AY30" s="5"/>
      <c r="AZ30" s="5"/>
    </row>
    <row r="31" spans="1:52" s="4" customFormat="1" ht="15" customHeight="1" x14ac:dyDescent="0.2">
      <c r="A31" s="246"/>
      <c r="B31" s="42" t="s">
        <v>28</v>
      </c>
      <c r="C31" s="43">
        <f t="shared" si="0"/>
        <v>0</v>
      </c>
      <c r="D31" s="50"/>
      <c r="E31" s="51"/>
      <c r="F31" s="51"/>
      <c r="G31" s="51"/>
      <c r="H31" s="51"/>
      <c r="I31" s="52"/>
      <c r="J31" s="50"/>
      <c r="K31" s="46"/>
      <c r="L31" s="28" t="str">
        <f t="shared" si="1"/>
        <v/>
      </c>
      <c r="M31" s="29"/>
      <c r="N31" s="29"/>
      <c r="O31" s="29"/>
      <c r="P31" s="16"/>
      <c r="V31" s="2"/>
      <c r="W31" s="2"/>
      <c r="X31" s="30" t="str">
        <f t="shared" si="2"/>
        <v/>
      </c>
      <c r="Y31" s="31"/>
      <c r="Z31" s="31"/>
      <c r="AA31" s="32">
        <f t="shared" si="3"/>
        <v>0</v>
      </c>
      <c r="AX31" s="5"/>
      <c r="AY31" s="5"/>
      <c r="AZ31" s="5"/>
    </row>
    <row r="32" spans="1:52" s="4" customFormat="1" ht="15" customHeight="1" x14ac:dyDescent="0.2">
      <c r="A32" s="237" t="s">
        <v>30</v>
      </c>
      <c r="B32" s="23" t="s">
        <v>19</v>
      </c>
      <c r="C32" s="24">
        <f t="shared" si="0"/>
        <v>0</v>
      </c>
      <c r="D32" s="47"/>
      <c r="E32" s="48"/>
      <c r="F32" s="48"/>
      <c r="G32" s="48"/>
      <c r="H32" s="48"/>
      <c r="I32" s="49"/>
      <c r="J32" s="47"/>
      <c r="K32" s="49"/>
      <c r="L32" s="28" t="str">
        <f t="shared" si="1"/>
        <v/>
      </c>
      <c r="M32" s="29"/>
      <c r="N32" s="29"/>
      <c r="O32" s="29"/>
      <c r="P32" s="16"/>
      <c r="V32" s="2"/>
      <c r="W32" s="2"/>
      <c r="X32" s="30" t="str">
        <f t="shared" si="2"/>
        <v/>
      </c>
      <c r="Y32" s="31"/>
      <c r="Z32" s="31"/>
      <c r="AA32" s="32">
        <f t="shared" si="3"/>
        <v>0</v>
      </c>
      <c r="AX32" s="5"/>
      <c r="AY32" s="5"/>
      <c r="AZ32" s="5"/>
    </row>
    <row r="33" spans="1:52" s="4" customFormat="1" ht="15" customHeight="1" x14ac:dyDescent="0.2">
      <c r="A33" s="238"/>
      <c r="B33" s="33" t="s">
        <v>20</v>
      </c>
      <c r="C33" s="34">
        <f t="shared" si="0"/>
        <v>0</v>
      </c>
      <c r="D33" s="35"/>
      <c r="E33" s="36"/>
      <c r="F33" s="36"/>
      <c r="G33" s="36"/>
      <c r="H33" s="36"/>
      <c r="I33" s="37"/>
      <c r="J33" s="35"/>
      <c r="K33" s="37"/>
      <c r="L33" s="28" t="str">
        <f t="shared" si="1"/>
        <v/>
      </c>
      <c r="M33" s="29"/>
      <c r="N33" s="29"/>
      <c r="O33" s="29"/>
      <c r="P33" s="16"/>
      <c r="V33" s="2"/>
      <c r="W33" s="2"/>
      <c r="X33" s="30" t="str">
        <f t="shared" si="2"/>
        <v/>
      </c>
      <c r="Y33" s="31"/>
      <c r="Z33" s="31"/>
      <c r="AA33" s="32">
        <f t="shared" si="3"/>
        <v>0</v>
      </c>
      <c r="AX33" s="5"/>
      <c r="AY33" s="5"/>
      <c r="AZ33" s="5"/>
    </row>
    <row r="34" spans="1:52" s="4" customFormat="1" ht="15" customHeight="1" x14ac:dyDescent="0.2">
      <c r="A34" s="238"/>
      <c r="B34" s="33" t="s">
        <v>21</v>
      </c>
      <c r="C34" s="34">
        <f t="shared" si="0"/>
        <v>0</v>
      </c>
      <c r="D34" s="35"/>
      <c r="E34" s="36"/>
      <c r="F34" s="36"/>
      <c r="G34" s="36"/>
      <c r="H34" s="36"/>
      <c r="I34" s="37"/>
      <c r="J34" s="35"/>
      <c r="K34" s="37"/>
      <c r="L34" s="28" t="str">
        <f t="shared" si="1"/>
        <v/>
      </c>
      <c r="M34" s="29"/>
      <c r="N34" s="29"/>
      <c r="O34" s="29"/>
      <c r="P34" s="16"/>
      <c r="V34" s="2"/>
      <c r="W34" s="2"/>
      <c r="X34" s="30" t="str">
        <f t="shared" si="2"/>
        <v/>
      </c>
      <c r="Y34" s="31"/>
      <c r="Z34" s="31"/>
      <c r="AA34" s="32">
        <f t="shared" si="3"/>
        <v>0</v>
      </c>
      <c r="AX34" s="5"/>
      <c r="AY34" s="5"/>
      <c r="AZ34" s="5"/>
    </row>
    <row r="35" spans="1:52" s="4" customFormat="1" ht="15" customHeight="1" x14ac:dyDescent="0.2">
      <c r="A35" s="238"/>
      <c r="B35" s="33" t="s">
        <v>22</v>
      </c>
      <c r="C35" s="34">
        <f t="shared" si="0"/>
        <v>0</v>
      </c>
      <c r="D35" s="35"/>
      <c r="E35" s="36"/>
      <c r="F35" s="36"/>
      <c r="G35" s="36"/>
      <c r="H35" s="36"/>
      <c r="I35" s="37"/>
      <c r="J35" s="35"/>
      <c r="K35" s="37"/>
      <c r="L35" s="28" t="str">
        <f t="shared" si="1"/>
        <v/>
      </c>
      <c r="M35" s="29"/>
      <c r="N35" s="29"/>
      <c r="O35" s="29"/>
      <c r="P35" s="16"/>
      <c r="V35" s="2"/>
      <c r="W35" s="2"/>
      <c r="X35" s="30" t="str">
        <f t="shared" si="2"/>
        <v/>
      </c>
      <c r="Y35" s="31"/>
      <c r="Z35" s="31"/>
      <c r="AA35" s="32">
        <f t="shared" si="3"/>
        <v>0</v>
      </c>
      <c r="AX35" s="5"/>
      <c r="AY35" s="5"/>
      <c r="AZ35" s="5"/>
    </row>
    <row r="36" spans="1:52" s="4" customFormat="1" ht="15" customHeight="1" x14ac:dyDescent="0.2">
      <c r="A36" s="238"/>
      <c r="B36" s="33" t="s">
        <v>23</v>
      </c>
      <c r="C36" s="34">
        <f t="shared" si="0"/>
        <v>0</v>
      </c>
      <c r="D36" s="35"/>
      <c r="E36" s="36"/>
      <c r="F36" s="36"/>
      <c r="G36" s="36"/>
      <c r="H36" s="36"/>
      <c r="I36" s="37"/>
      <c r="J36" s="35"/>
      <c r="K36" s="37"/>
      <c r="L36" s="28" t="str">
        <f t="shared" si="1"/>
        <v/>
      </c>
      <c r="M36" s="29"/>
      <c r="N36" s="29"/>
      <c r="O36" s="29"/>
      <c r="P36" s="16"/>
      <c r="V36" s="2"/>
      <c r="W36" s="2"/>
      <c r="X36" s="30" t="str">
        <f t="shared" si="2"/>
        <v/>
      </c>
      <c r="Y36" s="31"/>
      <c r="Z36" s="31"/>
      <c r="AA36" s="32">
        <f t="shared" si="3"/>
        <v>0</v>
      </c>
      <c r="AX36" s="5"/>
      <c r="AY36" s="5"/>
      <c r="AZ36" s="5"/>
    </row>
    <row r="37" spans="1:52" s="4" customFormat="1" ht="15" customHeight="1" x14ac:dyDescent="0.2">
      <c r="A37" s="238"/>
      <c r="B37" s="33" t="s">
        <v>24</v>
      </c>
      <c r="C37" s="34">
        <f t="shared" si="0"/>
        <v>0</v>
      </c>
      <c r="D37" s="35"/>
      <c r="E37" s="36"/>
      <c r="F37" s="36"/>
      <c r="G37" s="36"/>
      <c r="H37" s="36"/>
      <c r="I37" s="37"/>
      <c r="J37" s="35"/>
      <c r="K37" s="37"/>
      <c r="L37" s="28" t="str">
        <f t="shared" si="1"/>
        <v/>
      </c>
      <c r="M37" s="29"/>
      <c r="N37" s="29"/>
      <c r="O37" s="29"/>
      <c r="P37" s="16"/>
      <c r="V37" s="2"/>
      <c r="W37" s="2"/>
      <c r="X37" s="30" t="str">
        <f t="shared" si="2"/>
        <v/>
      </c>
      <c r="Y37" s="31"/>
      <c r="Z37" s="31"/>
      <c r="AA37" s="32">
        <f t="shared" si="3"/>
        <v>0</v>
      </c>
      <c r="AX37" s="5"/>
      <c r="AY37" s="5"/>
      <c r="AZ37" s="5"/>
    </row>
    <row r="38" spans="1:52" s="4" customFormat="1" ht="15" customHeight="1" x14ac:dyDescent="0.2">
      <c r="A38" s="238"/>
      <c r="B38" s="33" t="s">
        <v>25</v>
      </c>
      <c r="C38" s="34">
        <f t="shared" si="0"/>
        <v>0</v>
      </c>
      <c r="D38" s="35"/>
      <c r="E38" s="36"/>
      <c r="F38" s="36"/>
      <c r="G38" s="36"/>
      <c r="H38" s="36"/>
      <c r="I38" s="37"/>
      <c r="J38" s="35"/>
      <c r="K38" s="37"/>
      <c r="L38" s="28" t="str">
        <f t="shared" si="1"/>
        <v/>
      </c>
      <c r="M38" s="29"/>
      <c r="N38" s="29"/>
      <c r="O38" s="29"/>
      <c r="P38" s="16"/>
      <c r="V38" s="2"/>
      <c r="W38" s="2"/>
      <c r="X38" s="30" t="str">
        <f t="shared" si="2"/>
        <v/>
      </c>
      <c r="Y38" s="31"/>
      <c r="Z38" s="31"/>
      <c r="AA38" s="32">
        <f t="shared" si="3"/>
        <v>0</v>
      </c>
      <c r="AX38" s="5"/>
      <c r="AY38" s="5"/>
      <c r="AZ38" s="5"/>
    </row>
    <row r="39" spans="1:52" s="4" customFormat="1" ht="15" customHeight="1" x14ac:dyDescent="0.2">
      <c r="A39" s="238"/>
      <c r="B39" s="41" t="s">
        <v>26</v>
      </c>
      <c r="C39" s="34">
        <f t="shared" si="0"/>
        <v>0</v>
      </c>
      <c r="D39" s="38"/>
      <c r="E39" s="39"/>
      <c r="F39" s="39"/>
      <c r="G39" s="39"/>
      <c r="H39" s="39"/>
      <c r="I39" s="40"/>
      <c r="J39" s="38"/>
      <c r="K39" s="40"/>
      <c r="L39" s="28" t="str">
        <f t="shared" si="1"/>
        <v/>
      </c>
      <c r="M39" s="29"/>
      <c r="N39" s="29"/>
      <c r="O39" s="29"/>
      <c r="P39" s="16"/>
      <c r="V39" s="2"/>
      <c r="W39" s="2"/>
      <c r="X39" s="30" t="str">
        <f t="shared" si="2"/>
        <v/>
      </c>
      <c r="Y39" s="31"/>
      <c r="Z39" s="31"/>
      <c r="AA39" s="32">
        <f t="shared" si="3"/>
        <v>0</v>
      </c>
      <c r="AX39" s="5"/>
      <c r="AY39" s="5"/>
      <c r="AZ39" s="5"/>
    </row>
    <row r="40" spans="1:52" s="4" customFormat="1" ht="15" customHeight="1" x14ac:dyDescent="0.2">
      <c r="A40" s="238"/>
      <c r="B40" s="33" t="s">
        <v>27</v>
      </c>
      <c r="C40" s="34">
        <f t="shared" si="0"/>
        <v>0</v>
      </c>
      <c r="D40" s="35"/>
      <c r="E40" s="36"/>
      <c r="F40" s="36"/>
      <c r="G40" s="36"/>
      <c r="H40" s="36"/>
      <c r="I40" s="37"/>
      <c r="J40" s="35"/>
      <c r="K40" s="40"/>
      <c r="L40" s="28" t="str">
        <f t="shared" si="1"/>
        <v/>
      </c>
      <c r="M40" s="29"/>
      <c r="N40" s="29"/>
      <c r="O40" s="29"/>
      <c r="P40" s="16"/>
      <c r="V40" s="2"/>
      <c r="W40" s="2"/>
      <c r="X40" s="30" t="str">
        <f t="shared" si="2"/>
        <v/>
      </c>
      <c r="Y40" s="31"/>
      <c r="Z40" s="31"/>
      <c r="AA40" s="32">
        <f t="shared" si="3"/>
        <v>0</v>
      </c>
      <c r="AX40" s="5"/>
      <c r="AY40" s="5"/>
      <c r="AZ40" s="5"/>
    </row>
    <row r="41" spans="1:52" s="4" customFormat="1" ht="15" customHeight="1" x14ac:dyDescent="0.2">
      <c r="A41" s="246"/>
      <c r="B41" s="42" t="s">
        <v>28</v>
      </c>
      <c r="C41" s="43">
        <f t="shared" si="0"/>
        <v>0</v>
      </c>
      <c r="D41" s="50"/>
      <c r="E41" s="51"/>
      <c r="F41" s="51"/>
      <c r="G41" s="51"/>
      <c r="H41" s="51"/>
      <c r="I41" s="52"/>
      <c r="J41" s="50"/>
      <c r="K41" s="46"/>
      <c r="L41" s="28" t="str">
        <f t="shared" si="1"/>
        <v/>
      </c>
      <c r="M41" s="29"/>
      <c r="N41" s="29"/>
      <c r="O41" s="29"/>
      <c r="P41" s="16"/>
      <c r="V41" s="2"/>
      <c r="W41" s="2"/>
      <c r="X41" s="30" t="str">
        <f t="shared" si="2"/>
        <v/>
      </c>
      <c r="Y41" s="31"/>
      <c r="Z41" s="31"/>
      <c r="AA41" s="32">
        <f t="shared" si="3"/>
        <v>0</v>
      </c>
      <c r="AX41" s="5"/>
      <c r="AY41" s="5"/>
      <c r="AZ41" s="5"/>
    </row>
    <row r="42" spans="1:52" s="4" customFormat="1" ht="15" customHeight="1" x14ac:dyDescent="0.2">
      <c r="A42" s="237" t="s">
        <v>31</v>
      </c>
      <c r="B42" s="23" t="s">
        <v>19</v>
      </c>
      <c r="C42" s="24">
        <f t="shared" si="0"/>
        <v>0</v>
      </c>
      <c r="D42" s="47"/>
      <c r="E42" s="48"/>
      <c r="F42" s="48"/>
      <c r="G42" s="48"/>
      <c r="H42" s="48"/>
      <c r="I42" s="49"/>
      <c r="J42" s="47"/>
      <c r="K42" s="49"/>
      <c r="L42" s="28" t="str">
        <f t="shared" si="1"/>
        <v/>
      </c>
      <c r="M42" s="29"/>
      <c r="N42" s="29"/>
      <c r="O42" s="29"/>
      <c r="P42" s="16"/>
      <c r="V42" s="2"/>
      <c r="W42" s="2"/>
      <c r="X42" s="30" t="str">
        <f t="shared" si="2"/>
        <v/>
      </c>
      <c r="Y42" s="31"/>
      <c r="Z42" s="31"/>
      <c r="AA42" s="32">
        <f t="shared" si="3"/>
        <v>0</v>
      </c>
      <c r="AX42" s="5"/>
      <c r="AY42" s="5"/>
      <c r="AZ42" s="5"/>
    </row>
    <row r="43" spans="1:52" s="4" customFormat="1" ht="15" customHeight="1" x14ac:dyDescent="0.2">
      <c r="A43" s="238"/>
      <c r="B43" s="33" t="s">
        <v>20</v>
      </c>
      <c r="C43" s="34">
        <f t="shared" si="0"/>
        <v>0</v>
      </c>
      <c r="D43" s="35"/>
      <c r="E43" s="36"/>
      <c r="F43" s="36"/>
      <c r="G43" s="36"/>
      <c r="H43" s="36"/>
      <c r="I43" s="37"/>
      <c r="J43" s="35"/>
      <c r="K43" s="37"/>
      <c r="L43" s="28" t="str">
        <f t="shared" si="1"/>
        <v/>
      </c>
      <c r="M43" s="29"/>
      <c r="N43" s="29"/>
      <c r="O43" s="29"/>
      <c r="P43" s="16"/>
      <c r="V43" s="2"/>
      <c r="W43" s="2"/>
      <c r="X43" s="30" t="str">
        <f t="shared" si="2"/>
        <v/>
      </c>
      <c r="Y43" s="31"/>
      <c r="Z43" s="31"/>
      <c r="AA43" s="32">
        <f t="shared" si="3"/>
        <v>0</v>
      </c>
      <c r="AX43" s="5"/>
      <c r="AY43" s="5"/>
      <c r="AZ43" s="5"/>
    </row>
    <row r="44" spans="1:52" s="4" customFormat="1" ht="15" customHeight="1" x14ac:dyDescent="0.2">
      <c r="A44" s="238"/>
      <c r="B44" s="33" t="s">
        <v>21</v>
      </c>
      <c r="C44" s="34">
        <f t="shared" si="0"/>
        <v>5</v>
      </c>
      <c r="D44" s="35"/>
      <c r="E44" s="36"/>
      <c r="F44" s="36"/>
      <c r="G44" s="36">
        <v>1</v>
      </c>
      <c r="H44" s="36">
        <v>4</v>
      </c>
      <c r="I44" s="37"/>
      <c r="J44" s="35">
        <v>4</v>
      </c>
      <c r="K44" s="37">
        <v>1</v>
      </c>
      <c r="L44" s="28" t="str">
        <f t="shared" si="1"/>
        <v/>
      </c>
      <c r="M44" s="29"/>
      <c r="N44" s="29"/>
      <c r="O44" s="29"/>
      <c r="P44" s="16"/>
      <c r="V44" s="2"/>
      <c r="W44" s="2"/>
      <c r="X44" s="30" t="str">
        <f t="shared" si="2"/>
        <v/>
      </c>
      <c r="Y44" s="31"/>
      <c r="Z44" s="31"/>
      <c r="AA44" s="32">
        <f t="shared" si="3"/>
        <v>0</v>
      </c>
      <c r="AX44" s="5"/>
      <c r="AY44" s="5"/>
      <c r="AZ44" s="5"/>
    </row>
    <row r="45" spans="1:52" s="4" customFormat="1" ht="15" customHeight="1" x14ac:dyDescent="0.2">
      <c r="A45" s="238"/>
      <c r="B45" s="33" t="s">
        <v>23</v>
      </c>
      <c r="C45" s="34">
        <f t="shared" si="0"/>
        <v>0</v>
      </c>
      <c r="D45" s="35"/>
      <c r="E45" s="36"/>
      <c r="F45" s="36"/>
      <c r="G45" s="36"/>
      <c r="H45" s="36"/>
      <c r="I45" s="37"/>
      <c r="J45" s="35"/>
      <c r="K45" s="37"/>
      <c r="L45" s="28" t="str">
        <f t="shared" si="1"/>
        <v/>
      </c>
      <c r="M45" s="29"/>
      <c r="N45" s="29"/>
      <c r="O45" s="29"/>
      <c r="P45" s="16"/>
      <c r="V45" s="2"/>
      <c r="W45" s="2"/>
      <c r="X45" s="30" t="str">
        <f t="shared" si="2"/>
        <v/>
      </c>
      <c r="Y45" s="31"/>
      <c r="Z45" s="31"/>
      <c r="AA45" s="32">
        <f t="shared" si="3"/>
        <v>0</v>
      </c>
      <c r="AX45" s="5"/>
      <c r="AY45" s="5"/>
      <c r="AZ45" s="5"/>
    </row>
    <row r="46" spans="1:52" s="4" customFormat="1" ht="15" customHeight="1" x14ac:dyDescent="0.2">
      <c r="A46" s="238"/>
      <c r="B46" s="33" t="s">
        <v>24</v>
      </c>
      <c r="C46" s="34">
        <f t="shared" si="0"/>
        <v>0</v>
      </c>
      <c r="D46" s="35"/>
      <c r="E46" s="36"/>
      <c r="F46" s="36"/>
      <c r="G46" s="36"/>
      <c r="H46" s="36"/>
      <c r="I46" s="37"/>
      <c r="J46" s="35"/>
      <c r="K46" s="37"/>
      <c r="L46" s="28" t="str">
        <f t="shared" si="1"/>
        <v/>
      </c>
      <c r="M46" s="29"/>
      <c r="N46" s="29"/>
      <c r="O46" s="29"/>
      <c r="P46" s="16"/>
      <c r="V46" s="2"/>
      <c r="W46" s="2"/>
      <c r="X46" s="30" t="str">
        <f t="shared" si="2"/>
        <v/>
      </c>
      <c r="Y46" s="31"/>
      <c r="Z46" s="31"/>
      <c r="AA46" s="32">
        <f t="shared" si="3"/>
        <v>0</v>
      </c>
      <c r="AX46" s="5"/>
      <c r="AY46" s="5"/>
      <c r="AZ46" s="5"/>
    </row>
    <row r="47" spans="1:52" s="4" customFormat="1" ht="15" customHeight="1" x14ac:dyDescent="0.2">
      <c r="A47" s="238"/>
      <c r="B47" s="33" t="s">
        <v>27</v>
      </c>
      <c r="C47" s="43">
        <f t="shared" si="0"/>
        <v>0</v>
      </c>
      <c r="D47" s="38"/>
      <c r="E47" s="39"/>
      <c r="F47" s="39"/>
      <c r="G47" s="39"/>
      <c r="H47" s="39"/>
      <c r="I47" s="40"/>
      <c r="J47" s="38"/>
      <c r="K47" s="40"/>
      <c r="L47" s="28" t="str">
        <f t="shared" si="1"/>
        <v/>
      </c>
      <c r="M47" s="29"/>
      <c r="N47" s="29"/>
      <c r="O47" s="29"/>
      <c r="P47" s="16"/>
      <c r="V47" s="2"/>
      <c r="W47" s="2"/>
      <c r="X47" s="30" t="str">
        <f t="shared" si="2"/>
        <v/>
      </c>
      <c r="Y47" s="31"/>
      <c r="Z47" s="31"/>
      <c r="AA47" s="32">
        <f t="shared" si="3"/>
        <v>0</v>
      </c>
      <c r="AX47" s="5"/>
      <c r="AY47" s="5"/>
      <c r="AZ47" s="5"/>
    </row>
    <row r="48" spans="1:52" s="4" customFormat="1" ht="15" customHeight="1" x14ac:dyDescent="0.2">
      <c r="A48" s="237" t="s">
        <v>32</v>
      </c>
      <c r="B48" s="23" t="s">
        <v>19</v>
      </c>
      <c r="C48" s="24">
        <f t="shared" si="0"/>
        <v>0</v>
      </c>
      <c r="D48" s="53"/>
      <c r="E48" s="54"/>
      <c r="F48" s="54"/>
      <c r="G48" s="54"/>
      <c r="H48" s="54"/>
      <c r="I48" s="55"/>
      <c r="J48" s="53"/>
      <c r="K48" s="55"/>
      <c r="L48" s="28" t="str">
        <f t="shared" si="1"/>
        <v/>
      </c>
      <c r="M48" s="29"/>
      <c r="N48" s="29"/>
      <c r="O48" s="29"/>
      <c r="P48" s="16"/>
      <c r="V48" s="2"/>
      <c r="W48" s="2"/>
      <c r="X48" s="30" t="str">
        <f t="shared" si="2"/>
        <v/>
      </c>
      <c r="Y48" s="31"/>
      <c r="Z48" s="31"/>
      <c r="AA48" s="32">
        <f t="shared" si="3"/>
        <v>0</v>
      </c>
      <c r="AX48" s="5"/>
      <c r="AY48" s="5"/>
      <c r="AZ48" s="5"/>
    </row>
    <row r="49" spans="1:52" s="4" customFormat="1" ht="15" customHeight="1" x14ac:dyDescent="0.2">
      <c r="A49" s="238"/>
      <c r="B49" s="33" t="s">
        <v>20</v>
      </c>
      <c r="C49" s="34">
        <f t="shared" si="0"/>
        <v>0</v>
      </c>
      <c r="D49" s="35"/>
      <c r="E49" s="36"/>
      <c r="F49" s="36"/>
      <c r="G49" s="36"/>
      <c r="H49" s="36"/>
      <c r="I49" s="37"/>
      <c r="J49" s="35"/>
      <c r="K49" s="37"/>
      <c r="L49" s="28" t="str">
        <f t="shared" si="1"/>
        <v/>
      </c>
      <c r="M49" s="29"/>
      <c r="N49" s="29"/>
      <c r="O49" s="29"/>
      <c r="P49" s="16"/>
      <c r="V49" s="2"/>
      <c r="W49" s="2"/>
      <c r="X49" s="30" t="str">
        <f t="shared" si="2"/>
        <v/>
      </c>
      <c r="Y49" s="31"/>
      <c r="Z49" s="31"/>
      <c r="AA49" s="32">
        <f t="shared" si="3"/>
        <v>0</v>
      </c>
      <c r="AX49" s="5"/>
      <c r="AY49" s="5"/>
      <c r="AZ49" s="5"/>
    </row>
    <row r="50" spans="1:52" s="4" customFormat="1" ht="15" customHeight="1" x14ac:dyDescent="0.2">
      <c r="A50" s="238"/>
      <c r="B50" s="33" t="s">
        <v>21</v>
      </c>
      <c r="C50" s="34">
        <f t="shared" si="0"/>
        <v>0</v>
      </c>
      <c r="D50" s="35"/>
      <c r="E50" s="36"/>
      <c r="F50" s="36"/>
      <c r="G50" s="36"/>
      <c r="H50" s="36"/>
      <c r="I50" s="37"/>
      <c r="J50" s="35"/>
      <c r="K50" s="37"/>
      <c r="L50" s="28" t="str">
        <f t="shared" si="1"/>
        <v/>
      </c>
      <c r="M50" s="29"/>
      <c r="N50" s="29"/>
      <c r="O50" s="29"/>
      <c r="P50" s="16"/>
      <c r="V50" s="2"/>
      <c r="W50" s="2"/>
      <c r="X50" s="30" t="str">
        <f t="shared" si="2"/>
        <v/>
      </c>
      <c r="Y50" s="31"/>
      <c r="Z50" s="31"/>
      <c r="AA50" s="32">
        <f t="shared" si="3"/>
        <v>0</v>
      </c>
      <c r="AX50" s="5"/>
      <c r="AY50" s="5"/>
      <c r="AZ50" s="5"/>
    </row>
    <row r="51" spans="1:52" s="4" customFormat="1" ht="15" customHeight="1" x14ac:dyDescent="0.2">
      <c r="A51" s="238"/>
      <c r="B51" s="33" t="s">
        <v>23</v>
      </c>
      <c r="C51" s="34">
        <f t="shared" si="0"/>
        <v>0</v>
      </c>
      <c r="D51" s="35"/>
      <c r="E51" s="36"/>
      <c r="F51" s="36"/>
      <c r="G51" s="36"/>
      <c r="H51" s="36"/>
      <c r="I51" s="37"/>
      <c r="J51" s="35"/>
      <c r="K51" s="37"/>
      <c r="L51" s="28" t="str">
        <f t="shared" si="1"/>
        <v/>
      </c>
      <c r="M51" s="29"/>
      <c r="N51" s="29"/>
      <c r="O51" s="29"/>
      <c r="P51" s="16"/>
      <c r="V51" s="2"/>
      <c r="W51" s="2"/>
      <c r="X51" s="30" t="str">
        <f t="shared" si="2"/>
        <v/>
      </c>
      <c r="Y51" s="31"/>
      <c r="Z51" s="31"/>
      <c r="AA51" s="32">
        <f t="shared" si="3"/>
        <v>0</v>
      </c>
      <c r="AX51" s="5"/>
      <c r="AY51" s="5"/>
      <c r="AZ51" s="5"/>
    </row>
    <row r="52" spans="1:52" s="4" customFormat="1" ht="15" customHeight="1" x14ac:dyDescent="0.2">
      <c r="A52" s="238"/>
      <c r="B52" s="33" t="s">
        <v>24</v>
      </c>
      <c r="C52" s="34">
        <f t="shared" si="0"/>
        <v>0</v>
      </c>
      <c r="D52" s="35"/>
      <c r="E52" s="36"/>
      <c r="F52" s="36"/>
      <c r="G52" s="36"/>
      <c r="H52" s="36"/>
      <c r="I52" s="37"/>
      <c r="J52" s="35"/>
      <c r="K52" s="37"/>
      <c r="L52" s="28" t="str">
        <f t="shared" si="1"/>
        <v/>
      </c>
      <c r="M52" s="29"/>
      <c r="N52" s="29"/>
      <c r="O52" s="29"/>
      <c r="P52" s="16"/>
      <c r="V52" s="2"/>
      <c r="W52" s="2"/>
      <c r="X52" s="30" t="str">
        <f t="shared" si="2"/>
        <v/>
      </c>
      <c r="Y52" s="31"/>
      <c r="Z52" s="31"/>
      <c r="AA52" s="32">
        <f t="shared" si="3"/>
        <v>0</v>
      </c>
      <c r="AX52" s="5"/>
      <c r="AY52" s="5"/>
      <c r="AZ52" s="5"/>
    </row>
    <row r="53" spans="1:52" s="4" customFormat="1" ht="15" customHeight="1" x14ac:dyDescent="0.2">
      <c r="A53" s="246"/>
      <c r="B53" s="42" t="s">
        <v>27</v>
      </c>
      <c r="C53" s="43">
        <f t="shared" si="0"/>
        <v>0</v>
      </c>
      <c r="D53" s="44"/>
      <c r="E53" s="45"/>
      <c r="F53" s="45"/>
      <c r="G53" s="45"/>
      <c r="H53" s="45"/>
      <c r="I53" s="46"/>
      <c r="J53" s="44"/>
      <c r="K53" s="46"/>
      <c r="L53" s="28" t="str">
        <f t="shared" si="1"/>
        <v/>
      </c>
      <c r="M53" s="29"/>
      <c r="N53" s="29"/>
      <c r="O53" s="29"/>
      <c r="P53" s="16"/>
      <c r="V53" s="2"/>
      <c r="W53" s="2"/>
      <c r="X53" s="30" t="str">
        <f t="shared" si="2"/>
        <v/>
      </c>
      <c r="Y53" s="31"/>
      <c r="Z53" s="31"/>
      <c r="AA53" s="32">
        <f t="shared" si="3"/>
        <v>0</v>
      </c>
      <c r="AX53" s="5"/>
      <c r="AY53" s="5"/>
      <c r="AZ53" s="5"/>
    </row>
    <row r="54" spans="1:52" s="4" customFormat="1" ht="15" customHeight="1" x14ac:dyDescent="0.2">
      <c r="A54" s="237" t="s">
        <v>33</v>
      </c>
      <c r="B54" s="23" t="s">
        <v>34</v>
      </c>
      <c r="C54" s="24">
        <f t="shared" si="0"/>
        <v>0</v>
      </c>
      <c r="D54" s="56"/>
      <c r="E54" s="54"/>
      <c r="F54" s="54"/>
      <c r="G54" s="54"/>
      <c r="H54" s="54"/>
      <c r="I54" s="57"/>
      <c r="J54" s="56"/>
      <c r="K54" s="57"/>
      <c r="L54" s="28" t="str">
        <f t="shared" si="1"/>
        <v/>
      </c>
      <c r="M54" s="29"/>
      <c r="N54" s="29"/>
      <c r="O54" s="29"/>
      <c r="P54" s="16"/>
      <c r="V54" s="2"/>
      <c r="W54" s="2"/>
      <c r="X54" s="31"/>
      <c r="Y54" s="31"/>
      <c r="Z54" s="31"/>
      <c r="AA54" s="31"/>
      <c r="AX54" s="5"/>
      <c r="AY54" s="5"/>
      <c r="AZ54" s="5"/>
    </row>
    <row r="55" spans="1:52" s="4" customFormat="1" ht="15" customHeight="1" x14ac:dyDescent="0.2">
      <c r="A55" s="238"/>
      <c r="B55" s="58" t="s">
        <v>35</v>
      </c>
      <c r="C55" s="59">
        <f t="shared" si="0"/>
        <v>9</v>
      </c>
      <c r="D55" s="60"/>
      <c r="E55" s="36"/>
      <c r="F55" s="36">
        <v>4</v>
      </c>
      <c r="G55" s="36">
        <v>5</v>
      </c>
      <c r="H55" s="36"/>
      <c r="I55" s="61"/>
      <c r="J55" s="62"/>
      <c r="K55" s="61"/>
      <c r="L55" s="28" t="str">
        <f t="shared" si="1"/>
        <v/>
      </c>
      <c r="M55" s="29"/>
      <c r="N55" s="29"/>
      <c r="O55" s="29"/>
      <c r="P55" s="16"/>
      <c r="V55" s="2"/>
      <c r="W55" s="2"/>
      <c r="X55" s="31"/>
      <c r="Y55" s="31"/>
      <c r="Z55" s="31"/>
      <c r="AA55" s="31"/>
      <c r="AX55" s="5"/>
      <c r="AY55" s="5"/>
      <c r="AZ55" s="5"/>
    </row>
    <row r="56" spans="1:52" s="4" customFormat="1" ht="15" customHeight="1" x14ac:dyDescent="0.2">
      <c r="A56" s="238"/>
      <c r="B56" s="58" t="s">
        <v>36</v>
      </c>
      <c r="C56" s="34">
        <f t="shared" si="0"/>
        <v>0</v>
      </c>
      <c r="D56" s="62"/>
      <c r="E56" s="36"/>
      <c r="F56" s="36"/>
      <c r="G56" s="36"/>
      <c r="H56" s="36"/>
      <c r="I56" s="61"/>
      <c r="J56" s="62"/>
      <c r="K56" s="61"/>
      <c r="L56" s="28" t="str">
        <f t="shared" si="1"/>
        <v/>
      </c>
      <c r="M56" s="29"/>
      <c r="N56" s="29"/>
      <c r="O56" s="29"/>
      <c r="P56" s="16"/>
      <c r="V56" s="2"/>
      <c r="W56" s="2"/>
      <c r="X56" s="31"/>
      <c r="Y56" s="31"/>
      <c r="Z56" s="31"/>
      <c r="AA56" s="31"/>
      <c r="AX56" s="5"/>
      <c r="AY56" s="5"/>
      <c r="AZ56" s="5"/>
    </row>
    <row r="57" spans="1:52" s="4" customFormat="1" ht="15" customHeight="1" x14ac:dyDescent="0.2">
      <c r="A57" s="238"/>
      <c r="B57" s="33" t="s">
        <v>37</v>
      </c>
      <c r="C57" s="34">
        <f t="shared" si="0"/>
        <v>0</v>
      </c>
      <c r="D57" s="63"/>
      <c r="E57" s="45"/>
      <c r="F57" s="45"/>
      <c r="G57" s="45"/>
      <c r="H57" s="45"/>
      <c r="I57" s="64"/>
      <c r="J57" s="62"/>
      <c r="K57" s="61"/>
      <c r="L57" s="28" t="str">
        <f t="shared" si="1"/>
        <v/>
      </c>
      <c r="M57" s="29"/>
      <c r="N57" s="29"/>
      <c r="O57" s="29"/>
      <c r="P57" s="16"/>
      <c r="V57" s="2"/>
      <c r="W57" s="2"/>
      <c r="X57" s="31"/>
      <c r="Y57" s="31"/>
      <c r="Z57" s="31"/>
      <c r="AA57" s="31"/>
      <c r="AX57" s="5"/>
      <c r="AY57" s="5"/>
      <c r="AZ57" s="5"/>
    </row>
    <row r="58" spans="1:52" s="4" customFormat="1" ht="15" customHeight="1" x14ac:dyDescent="0.2">
      <c r="A58" s="237" t="s">
        <v>38</v>
      </c>
      <c r="B58" s="23" t="s">
        <v>19</v>
      </c>
      <c r="C58" s="24">
        <f t="shared" si="0"/>
        <v>0</v>
      </c>
      <c r="D58" s="53"/>
      <c r="E58" s="54"/>
      <c r="F58" s="54"/>
      <c r="G58" s="54"/>
      <c r="H58" s="54"/>
      <c r="I58" s="55"/>
      <c r="J58" s="53"/>
      <c r="K58" s="55"/>
      <c r="L58" s="28" t="str">
        <f t="shared" si="1"/>
        <v/>
      </c>
      <c r="M58" s="29"/>
      <c r="N58" s="29"/>
      <c r="O58" s="29"/>
      <c r="P58" s="16"/>
      <c r="V58" s="2"/>
      <c r="W58" s="2"/>
      <c r="X58" s="30" t="str">
        <f t="shared" si="2"/>
        <v/>
      </c>
      <c r="Y58" s="31"/>
      <c r="Z58" s="31"/>
      <c r="AA58" s="32">
        <f t="shared" si="3"/>
        <v>0</v>
      </c>
      <c r="AX58" s="5"/>
      <c r="AY58" s="5"/>
      <c r="AZ58" s="5"/>
    </row>
    <row r="59" spans="1:52" s="4" customFormat="1" ht="15" customHeight="1" x14ac:dyDescent="0.2">
      <c r="A59" s="238"/>
      <c r="B59" s="33" t="s">
        <v>20</v>
      </c>
      <c r="C59" s="34">
        <f t="shared" si="0"/>
        <v>0</v>
      </c>
      <c r="D59" s="35"/>
      <c r="E59" s="36"/>
      <c r="F59" s="36"/>
      <c r="G59" s="36"/>
      <c r="H59" s="36"/>
      <c r="I59" s="37"/>
      <c r="J59" s="35"/>
      <c r="K59" s="37"/>
      <c r="L59" s="28" t="str">
        <f t="shared" si="1"/>
        <v/>
      </c>
      <c r="M59" s="29"/>
      <c r="N59" s="29"/>
      <c r="O59" s="29"/>
      <c r="P59" s="16"/>
      <c r="V59" s="2"/>
      <c r="W59" s="2"/>
      <c r="X59" s="30" t="str">
        <f t="shared" si="2"/>
        <v/>
      </c>
      <c r="Y59" s="31"/>
      <c r="Z59" s="31"/>
      <c r="AA59" s="32">
        <f t="shared" si="3"/>
        <v>0</v>
      </c>
      <c r="AX59" s="5"/>
      <c r="AY59" s="5"/>
      <c r="AZ59" s="5"/>
    </row>
    <row r="60" spans="1:52" s="4" customFormat="1" ht="15" customHeight="1" x14ac:dyDescent="0.2">
      <c r="A60" s="238"/>
      <c r="B60" s="33" t="s">
        <v>21</v>
      </c>
      <c r="C60" s="34">
        <f t="shared" si="0"/>
        <v>8</v>
      </c>
      <c r="D60" s="35"/>
      <c r="E60" s="36"/>
      <c r="F60" s="36">
        <v>4</v>
      </c>
      <c r="G60" s="36">
        <v>4</v>
      </c>
      <c r="H60" s="36"/>
      <c r="I60" s="37"/>
      <c r="J60" s="35">
        <v>4</v>
      </c>
      <c r="K60" s="37">
        <v>4</v>
      </c>
      <c r="L60" s="28" t="str">
        <f t="shared" si="1"/>
        <v/>
      </c>
      <c r="M60" s="29"/>
      <c r="N60" s="29"/>
      <c r="O60" s="29"/>
      <c r="P60" s="16"/>
      <c r="V60" s="2"/>
      <c r="W60" s="2"/>
      <c r="X60" s="30" t="str">
        <f t="shared" si="2"/>
        <v/>
      </c>
      <c r="Y60" s="31"/>
      <c r="Z60" s="31"/>
      <c r="AA60" s="32">
        <f t="shared" si="3"/>
        <v>0</v>
      </c>
      <c r="AX60" s="5"/>
      <c r="AY60" s="5"/>
      <c r="AZ60" s="5"/>
    </row>
    <row r="61" spans="1:52" s="4" customFormat="1" ht="15" customHeight="1" x14ac:dyDescent="0.2">
      <c r="A61" s="238"/>
      <c r="B61" s="33" t="s">
        <v>23</v>
      </c>
      <c r="C61" s="34">
        <f t="shared" si="0"/>
        <v>0</v>
      </c>
      <c r="D61" s="35"/>
      <c r="E61" s="36"/>
      <c r="F61" s="36"/>
      <c r="G61" s="36"/>
      <c r="H61" s="36"/>
      <c r="I61" s="37"/>
      <c r="J61" s="35"/>
      <c r="K61" s="37"/>
      <c r="L61" s="28" t="str">
        <f t="shared" si="1"/>
        <v/>
      </c>
      <c r="M61" s="29"/>
      <c r="N61" s="29"/>
      <c r="O61" s="29"/>
      <c r="P61" s="16"/>
      <c r="V61" s="2"/>
      <c r="W61" s="2"/>
      <c r="X61" s="30" t="str">
        <f t="shared" si="2"/>
        <v/>
      </c>
      <c r="Y61" s="31"/>
      <c r="Z61" s="31"/>
      <c r="AA61" s="32">
        <f t="shared" si="3"/>
        <v>0</v>
      </c>
      <c r="AX61" s="5"/>
      <c r="AY61" s="5"/>
      <c r="AZ61" s="5"/>
    </row>
    <row r="62" spans="1:52" s="4" customFormat="1" ht="15" customHeight="1" x14ac:dyDescent="0.2">
      <c r="A62" s="238"/>
      <c r="B62" s="33" t="s">
        <v>24</v>
      </c>
      <c r="C62" s="34">
        <f t="shared" si="0"/>
        <v>0</v>
      </c>
      <c r="D62" s="35"/>
      <c r="E62" s="36"/>
      <c r="F62" s="36"/>
      <c r="G62" s="36"/>
      <c r="H62" s="36"/>
      <c r="I62" s="37"/>
      <c r="J62" s="35"/>
      <c r="K62" s="37"/>
      <c r="L62" s="28" t="str">
        <f t="shared" si="1"/>
        <v/>
      </c>
      <c r="M62" s="29"/>
      <c r="N62" s="29"/>
      <c r="O62" s="29"/>
      <c r="P62" s="16"/>
      <c r="V62" s="2"/>
      <c r="W62" s="2"/>
      <c r="X62" s="30" t="str">
        <f t="shared" si="2"/>
        <v/>
      </c>
      <c r="Y62" s="31"/>
      <c r="Z62" s="31"/>
      <c r="AA62" s="32">
        <f t="shared" si="3"/>
        <v>0</v>
      </c>
      <c r="AX62" s="5"/>
      <c r="AY62" s="5"/>
      <c r="AZ62" s="5"/>
    </row>
    <row r="63" spans="1:52" s="4" customFormat="1" ht="15" customHeight="1" x14ac:dyDescent="0.2">
      <c r="A63" s="238"/>
      <c r="B63" s="33" t="s">
        <v>26</v>
      </c>
      <c r="C63" s="34">
        <f t="shared" si="0"/>
        <v>0</v>
      </c>
      <c r="D63" s="38"/>
      <c r="E63" s="39"/>
      <c r="F63" s="39"/>
      <c r="G63" s="39"/>
      <c r="H63" s="39"/>
      <c r="I63" s="40"/>
      <c r="J63" s="38"/>
      <c r="K63" s="40"/>
      <c r="L63" s="28" t="str">
        <f t="shared" si="1"/>
        <v/>
      </c>
      <c r="M63" s="29"/>
      <c r="N63" s="29"/>
      <c r="O63" s="29"/>
      <c r="P63" s="16"/>
      <c r="V63" s="2"/>
      <c r="W63" s="2"/>
      <c r="X63" s="30" t="str">
        <f t="shared" si="2"/>
        <v/>
      </c>
      <c r="Y63" s="31"/>
      <c r="Z63" s="31"/>
      <c r="AA63" s="32">
        <f t="shared" si="3"/>
        <v>0</v>
      </c>
      <c r="AX63" s="5"/>
      <c r="AY63" s="5"/>
      <c r="AZ63" s="5"/>
    </row>
    <row r="64" spans="1:52" s="4" customFormat="1" ht="15" customHeight="1" x14ac:dyDescent="0.2">
      <c r="A64" s="246"/>
      <c r="B64" s="42" t="s">
        <v>27</v>
      </c>
      <c r="C64" s="43">
        <f t="shared" si="0"/>
        <v>0</v>
      </c>
      <c r="D64" s="44"/>
      <c r="E64" s="45"/>
      <c r="F64" s="45"/>
      <c r="G64" s="45"/>
      <c r="H64" s="45"/>
      <c r="I64" s="46"/>
      <c r="J64" s="44"/>
      <c r="K64" s="46"/>
      <c r="L64" s="28" t="str">
        <f t="shared" si="1"/>
        <v/>
      </c>
      <c r="M64" s="29"/>
      <c r="N64" s="29"/>
      <c r="O64" s="29"/>
      <c r="P64" s="16"/>
      <c r="V64" s="2"/>
      <c r="W64" s="2"/>
      <c r="X64" s="30" t="str">
        <f t="shared" si="2"/>
        <v/>
      </c>
      <c r="Y64" s="31"/>
      <c r="Z64" s="31"/>
      <c r="AA64" s="32">
        <f t="shared" si="3"/>
        <v>0</v>
      </c>
      <c r="AX64" s="5"/>
      <c r="AY64" s="5"/>
      <c r="AZ64" s="5"/>
    </row>
    <row r="65" spans="1:52" s="4" customFormat="1" ht="30" customHeight="1" x14ac:dyDescent="0.2">
      <c r="A65" s="247" t="s">
        <v>39</v>
      </c>
      <c r="B65" s="247"/>
      <c r="C65" s="247"/>
      <c r="D65" s="247"/>
      <c r="E65" s="247"/>
      <c r="F65" s="247"/>
      <c r="G65" s="247"/>
      <c r="H65" s="247"/>
      <c r="I65" s="247"/>
      <c r="J65" s="247"/>
      <c r="K65" s="15"/>
      <c r="L65" s="15"/>
      <c r="M65" s="16"/>
      <c r="N65" s="16"/>
      <c r="O65" s="12"/>
      <c r="P65" s="12"/>
      <c r="U65" s="2"/>
      <c r="V65" s="2"/>
      <c r="W65" s="2"/>
      <c r="X65" s="2"/>
      <c r="Y65" s="2"/>
      <c r="Z65" s="2"/>
      <c r="AX65" s="5"/>
      <c r="AY65" s="5"/>
      <c r="AZ65" s="5"/>
    </row>
    <row r="66" spans="1:52" s="4" customFormat="1" ht="14.25" customHeight="1" x14ac:dyDescent="0.15">
      <c r="A66" s="241" t="s">
        <v>4</v>
      </c>
      <c r="B66" s="241" t="s">
        <v>40</v>
      </c>
      <c r="C66" s="248" t="s">
        <v>6</v>
      </c>
      <c r="D66" s="249"/>
      <c r="E66" s="249"/>
      <c r="F66" s="249"/>
      <c r="G66" s="249"/>
      <c r="H66" s="249"/>
      <c r="I66" s="249"/>
      <c r="J66" s="249"/>
      <c r="K66" s="250"/>
      <c r="L66" s="17"/>
      <c r="M66" s="17"/>
      <c r="N66" s="16"/>
      <c r="O66" s="12"/>
      <c r="P66" s="12"/>
      <c r="U66" s="2"/>
      <c r="V66" s="2"/>
      <c r="W66" s="2"/>
      <c r="X66" s="2"/>
      <c r="Y66" s="2"/>
      <c r="Z66" s="2"/>
      <c r="AX66" s="5"/>
      <c r="AY66" s="5"/>
      <c r="AZ66" s="5"/>
    </row>
    <row r="67" spans="1:52" s="4" customFormat="1" ht="15.75" customHeight="1" x14ac:dyDescent="0.15">
      <c r="A67" s="242"/>
      <c r="B67" s="242"/>
      <c r="C67" s="251" t="s">
        <v>7</v>
      </c>
      <c r="D67" s="248" t="s">
        <v>8</v>
      </c>
      <c r="E67" s="249"/>
      <c r="F67" s="249"/>
      <c r="G67" s="249"/>
      <c r="H67" s="249"/>
      <c r="I67" s="250"/>
      <c r="J67" s="248" t="s">
        <v>9</v>
      </c>
      <c r="K67" s="250"/>
      <c r="L67" s="17"/>
      <c r="M67" s="17"/>
      <c r="N67" s="16"/>
      <c r="O67" s="12"/>
      <c r="P67" s="12"/>
      <c r="U67" s="2"/>
      <c r="V67" s="2"/>
      <c r="W67" s="2"/>
      <c r="X67" s="2"/>
      <c r="Y67" s="2"/>
      <c r="Z67" s="2"/>
      <c r="AX67" s="5"/>
      <c r="AY67" s="5"/>
      <c r="AZ67" s="5"/>
    </row>
    <row r="68" spans="1:52" s="4" customFormat="1" ht="21" x14ac:dyDescent="0.15">
      <c r="A68" s="243"/>
      <c r="B68" s="243"/>
      <c r="C68" s="252"/>
      <c r="D68" s="18" t="s">
        <v>10</v>
      </c>
      <c r="E68" s="19" t="s">
        <v>11</v>
      </c>
      <c r="F68" s="20" t="s">
        <v>12</v>
      </c>
      <c r="G68" s="19" t="s">
        <v>13</v>
      </c>
      <c r="H68" s="19" t="s">
        <v>14</v>
      </c>
      <c r="I68" s="21" t="s">
        <v>15</v>
      </c>
      <c r="J68" s="18" t="s">
        <v>16</v>
      </c>
      <c r="K68" s="22" t="s">
        <v>17</v>
      </c>
      <c r="L68" s="17"/>
      <c r="M68" s="17"/>
      <c r="N68" s="16"/>
      <c r="O68" s="12"/>
      <c r="P68" s="12"/>
      <c r="U68" s="2"/>
      <c r="V68" s="2"/>
      <c r="W68" s="2"/>
      <c r="X68" s="2"/>
      <c r="Y68" s="2"/>
      <c r="Z68" s="2"/>
      <c r="AX68" s="5"/>
      <c r="AY68" s="5"/>
      <c r="AZ68" s="5"/>
    </row>
    <row r="69" spans="1:52" s="4" customFormat="1" ht="15" customHeight="1" x14ac:dyDescent="0.2">
      <c r="A69" s="237" t="s">
        <v>41</v>
      </c>
      <c r="B69" s="23" t="s">
        <v>42</v>
      </c>
      <c r="C69" s="24">
        <f>SUM(D69:I69)</f>
        <v>105</v>
      </c>
      <c r="D69" s="25"/>
      <c r="E69" s="26"/>
      <c r="F69" s="26">
        <v>6</v>
      </c>
      <c r="G69" s="26">
        <v>10</v>
      </c>
      <c r="H69" s="26">
        <v>89</v>
      </c>
      <c r="I69" s="27"/>
      <c r="J69" s="25">
        <v>73</v>
      </c>
      <c r="K69" s="27">
        <v>32</v>
      </c>
      <c r="L69" s="28" t="str">
        <f>$X69&amp;""&amp;$Y69&amp;""&amp;Z69</f>
        <v/>
      </c>
      <c r="M69" s="29"/>
      <c r="N69" s="29"/>
      <c r="O69" s="29"/>
      <c r="P69" s="16"/>
      <c r="V69" s="2"/>
      <c r="W69" s="2"/>
      <c r="X69" s="30" t="str">
        <f t="shared" ref="X69:X78" si="4">IF($C69&lt;&gt;($J69+$K69)," El número consejerías según sexo NO puede ser diferente al Total.","")</f>
        <v/>
      </c>
      <c r="Y69" s="31"/>
      <c r="Z69" s="31"/>
      <c r="AA69" s="32">
        <f>IF($C69&lt;&gt;($J69+$K69),1,0)</f>
        <v>0</v>
      </c>
      <c r="AX69" s="5"/>
      <c r="AY69" s="5"/>
      <c r="AZ69" s="5"/>
    </row>
    <row r="70" spans="1:52" s="4" customFormat="1" ht="15" customHeight="1" x14ac:dyDescent="0.2">
      <c r="A70" s="238"/>
      <c r="B70" s="33" t="s">
        <v>43</v>
      </c>
      <c r="C70" s="34">
        <f t="shared" ref="C70:C78" si="5">SUM(D70:I70)</f>
        <v>0</v>
      </c>
      <c r="D70" s="35"/>
      <c r="E70" s="36"/>
      <c r="F70" s="36"/>
      <c r="G70" s="36"/>
      <c r="H70" s="36"/>
      <c r="I70" s="37"/>
      <c r="J70" s="35"/>
      <c r="K70" s="37"/>
      <c r="L70" s="28" t="str">
        <f t="shared" ref="L70:L78" si="6">$X70&amp;""&amp;$Y70&amp;""&amp;Z70</f>
        <v/>
      </c>
      <c r="M70" s="29"/>
      <c r="N70" s="29"/>
      <c r="O70" s="29"/>
      <c r="P70" s="16"/>
      <c r="V70" s="2"/>
      <c r="W70" s="2"/>
      <c r="X70" s="30" t="str">
        <f t="shared" si="4"/>
        <v/>
      </c>
      <c r="Y70" s="31"/>
      <c r="Z70" s="31"/>
      <c r="AA70" s="32">
        <f t="shared" ref="AA70:AA78" si="7">IF($C70&lt;&gt;($J70+$K70),1,0)</f>
        <v>0</v>
      </c>
      <c r="AX70" s="5"/>
      <c r="AY70" s="5"/>
      <c r="AZ70" s="5"/>
    </row>
    <row r="71" spans="1:52" s="4" customFormat="1" ht="15" customHeight="1" x14ac:dyDescent="0.2">
      <c r="A71" s="238"/>
      <c r="B71" s="33" t="s">
        <v>44</v>
      </c>
      <c r="C71" s="34">
        <f t="shared" si="5"/>
        <v>5</v>
      </c>
      <c r="D71" s="35"/>
      <c r="E71" s="36"/>
      <c r="F71" s="36"/>
      <c r="G71" s="36"/>
      <c r="H71" s="36">
        <v>4</v>
      </c>
      <c r="I71" s="37">
        <v>1</v>
      </c>
      <c r="J71" s="35">
        <v>2</v>
      </c>
      <c r="K71" s="37">
        <v>3</v>
      </c>
      <c r="L71" s="28" t="str">
        <f t="shared" si="6"/>
        <v/>
      </c>
      <c r="M71" s="29"/>
      <c r="N71" s="29"/>
      <c r="O71" s="29"/>
      <c r="P71" s="16"/>
      <c r="V71" s="2"/>
      <c r="W71" s="2"/>
      <c r="X71" s="30" t="str">
        <f t="shared" si="4"/>
        <v/>
      </c>
      <c r="Y71" s="31"/>
      <c r="Z71" s="31"/>
      <c r="AA71" s="32">
        <f t="shared" si="7"/>
        <v>0</v>
      </c>
      <c r="AX71" s="5"/>
      <c r="AY71" s="5"/>
      <c r="AZ71" s="5"/>
    </row>
    <row r="72" spans="1:52" s="4" customFormat="1" ht="15" customHeight="1" x14ac:dyDescent="0.2">
      <c r="A72" s="238"/>
      <c r="B72" s="33" t="s">
        <v>45</v>
      </c>
      <c r="C72" s="34">
        <f t="shared" si="5"/>
        <v>0</v>
      </c>
      <c r="D72" s="35"/>
      <c r="E72" s="36"/>
      <c r="F72" s="36"/>
      <c r="G72" s="36"/>
      <c r="H72" s="36"/>
      <c r="I72" s="37"/>
      <c r="J72" s="35"/>
      <c r="K72" s="37"/>
      <c r="L72" s="28" t="str">
        <f t="shared" si="6"/>
        <v/>
      </c>
      <c r="M72" s="29"/>
      <c r="N72" s="29"/>
      <c r="O72" s="29"/>
      <c r="P72" s="16"/>
      <c r="V72" s="2"/>
      <c r="W72" s="2"/>
      <c r="X72" s="30" t="str">
        <f t="shared" si="4"/>
        <v/>
      </c>
      <c r="Y72" s="31"/>
      <c r="Z72" s="31"/>
      <c r="AA72" s="32">
        <f t="shared" si="7"/>
        <v>0</v>
      </c>
      <c r="AX72" s="5"/>
      <c r="AY72" s="5"/>
      <c r="AZ72" s="5"/>
    </row>
    <row r="73" spans="1:52" s="4" customFormat="1" ht="15" customHeight="1" x14ac:dyDescent="0.2">
      <c r="A73" s="246"/>
      <c r="B73" s="42" t="s">
        <v>46</v>
      </c>
      <c r="C73" s="43">
        <f t="shared" si="5"/>
        <v>16</v>
      </c>
      <c r="D73" s="44"/>
      <c r="E73" s="45"/>
      <c r="F73" s="45">
        <v>1</v>
      </c>
      <c r="G73" s="45">
        <v>14</v>
      </c>
      <c r="H73" s="45"/>
      <c r="I73" s="46">
        <v>1</v>
      </c>
      <c r="J73" s="44">
        <v>8</v>
      </c>
      <c r="K73" s="46">
        <v>8</v>
      </c>
      <c r="L73" s="28" t="str">
        <f t="shared" si="6"/>
        <v/>
      </c>
      <c r="M73" s="29"/>
      <c r="N73" s="29"/>
      <c r="O73" s="29"/>
      <c r="P73" s="16"/>
      <c r="V73" s="2"/>
      <c r="W73" s="2"/>
      <c r="X73" s="30" t="str">
        <f t="shared" si="4"/>
        <v/>
      </c>
      <c r="Y73" s="31"/>
      <c r="Z73" s="31"/>
      <c r="AA73" s="32">
        <f t="shared" si="7"/>
        <v>0</v>
      </c>
      <c r="AX73" s="5"/>
      <c r="AY73" s="5"/>
      <c r="AZ73" s="5"/>
    </row>
    <row r="74" spans="1:52" s="4" customFormat="1" ht="15" customHeight="1" x14ac:dyDescent="0.2">
      <c r="A74" s="237" t="s">
        <v>47</v>
      </c>
      <c r="B74" s="23" t="s">
        <v>42</v>
      </c>
      <c r="C74" s="24">
        <f t="shared" si="5"/>
        <v>0</v>
      </c>
      <c r="D74" s="25"/>
      <c r="E74" s="26"/>
      <c r="F74" s="26"/>
      <c r="G74" s="26"/>
      <c r="H74" s="26"/>
      <c r="I74" s="27"/>
      <c r="J74" s="25"/>
      <c r="K74" s="27"/>
      <c r="L74" s="28" t="str">
        <f t="shared" si="6"/>
        <v/>
      </c>
      <c r="M74" s="29"/>
      <c r="N74" s="29"/>
      <c r="O74" s="29"/>
      <c r="P74" s="16"/>
      <c r="V74" s="2"/>
      <c r="W74" s="2"/>
      <c r="X74" s="30" t="str">
        <f t="shared" si="4"/>
        <v/>
      </c>
      <c r="Y74" s="31"/>
      <c r="Z74" s="31"/>
      <c r="AA74" s="32">
        <f t="shared" si="7"/>
        <v>0</v>
      </c>
      <c r="AX74" s="5"/>
      <c r="AY74" s="5"/>
      <c r="AZ74" s="5"/>
    </row>
    <row r="75" spans="1:52" s="4" customFormat="1" ht="15" customHeight="1" x14ac:dyDescent="0.2">
      <c r="A75" s="238"/>
      <c r="B75" s="33" t="s">
        <v>43</v>
      </c>
      <c r="C75" s="34">
        <f t="shared" si="5"/>
        <v>0</v>
      </c>
      <c r="D75" s="35"/>
      <c r="E75" s="36"/>
      <c r="F75" s="36"/>
      <c r="G75" s="36"/>
      <c r="H75" s="36"/>
      <c r="I75" s="37"/>
      <c r="J75" s="35"/>
      <c r="K75" s="37"/>
      <c r="L75" s="28" t="str">
        <f t="shared" si="6"/>
        <v/>
      </c>
      <c r="M75" s="29"/>
      <c r="N75" s="29"/>
      <c r="O75" s="29"/>
      <c r="P75" s="16"/>
      <c r="V75" s="2"/>
      <c r="W75" s="2"/>
      <c r="X75" s="30" t="str">
        <f t="shared" si="4"/>
        <v/>
      </c>
      <c r="Y75" s="31"/>
      <c r="Z75" s="31"/>
      <c r="AA75" s="32">
        <f t="shared" si="7"/>
        <v>0</v>
      </c>
      <c r="AX75" s="5"/>
      <c r="AY75" s="5"/>
      <c r="AZ75" s="5"/>
    </row>
    <row r="76" spans="1:52" s="4" customFormat="1" ht="15" customHeight="1" x14ac:dyDescent="0.2">
      <c r="A76" s="238"/>
      <c r="B76" s="33" t="s">
        <v>44</v>
      </c>
      <c r="C76" s="34">
        <f t="shared" si="5"/>
        <v>0</v>
      </c>
      <c r="D76" s="35"/>
      <c r="E76" s="36"/>
      <c r="F76" s="36"/>
      <c r="G76" s="36"/>
      <c r="H76" s="36"/>
      <c r="I76" s="37"/>
      <c r="J76" s="35"/>
      <c r="K76" s="37"/>
      <c r="L76" s="28" t="str">
        <f t="shared" si="6"/>
        <v/>
      </c>
      <c r="M76" s="29"/>
      <c r="N76" s="29"/>
      <c r="O76" s="29"/>
      <c r="P76" s="16"/>
      <c r="V76" s="2"/>
      <c r="W76" s="2"/>
      <c r="X76" s="30" t="str">
        <f t="shared" si="4"/>
        <v/>
      </c>
      <c r="Y76" s="31"/>
      <c r="Z76" s="31"/>
      <c r="AA76" s="32">
        <f t="shared" si="7"/>
        <v>0</v>
      </c>
      <c r="AX76" s="5"/>
      <c r="AY76" s="5"/>
      <c r="AZ76" s="5"/>
    </row>
    <row r="77" spans="1:52" s="4" customFormat="1" ht="15" customHeight="1" x14ac:dyDescent="0.2">
      <c r="A77" s="238"/>
      <c r="B77" s="33" t="s">
        <v>45</v>
      </c>
      <c r="C77" s="34">
        <f t="shared" si="5"/>
        <v>0</v>
      </c>
      <c r="D77" s="35"/>
      <c r="E77" s="36"/>
      <c r="F77" s="36"/>
      <c r="G77" s="36"/>
      <c r="H77" s="36"/>
      <c r="I77" s="37"/>
      <c r="J77" s="35"/>
      <c r="K77" s="37"/>
      <c r="L77" s="28" t="str">
        <f t="shared" si="6"/>
        <v/>
      </c>
      <c r="M77" s="29"/>
      <c r="N77" s="29"/>
      <c r="O77" s="29"/>
      <c r="P77" s="16"/>
      <c r="V77" s="2"/>
      <c r="W77" s="2"/>
      <c r="X77" s="30" t="str">
        <f t="shared" si="4"/>
        <v/>
      </c>
      <c r="Y77" s="31"/>
      <c r="Z77" s="31"/>
      <c r="AA77" s="32">
        <f t="shared" si="7"/>
        <v>0</v>
      </c>
      <c r="AX77" s="5"/>
      <c r="AY77" s="5"/>
      <c r="AZ77" s="5"/>
    </row>
    <row r="78" spans="1:52" s="4" customFormat="1" ht="15" customHeight="1" x14ac:dyDescent="0.2">
      <c r="A78" s="246"/>
      <c r="B78" s="42" t="s">
        <v>46</v>
      </c>
      <c r="C78" s="43">
        <f t="shared" si="5"/>
        <v>6</v>
      </c>
      <c r="D78" s="44"/>
      <c r="E78" s="45"/>
      <c r="F78" s="45">
        <v>1</v>
      </c>
      <c r="G78" s="45">
        <v>5</v>
      </c>
      <c r="H78" s="45"/>
      <c r="I78" s="46"/>
      <c r="J78" s="44">
        <v>5</v>
      </c>
      <c r="K78" s="46">
        <v>1</v>
      </c>
      <c r="L78" s="28" t="str">
        <f t="shared" si="6"/>
        <v/>
      </c>
      <c r="M78" s="29"/>
      <c r="N78" s="29"/>
      <c r="O78" s="29"/>
      <c r="P78" s="16"/>
      <c r="V78" s="2"/>
      <c r="W78" s="2"/>
      <c r="X78" s="30" t="str">
        <f t="shared" si="4"/>
        <v/>
      </c>
      <c r="Y78" s="31"/>
      <c r="Z78" s="31"/>
      <c r="AA78" s="32">
        <f t="shared" si="7"/>
        <v>0</v>
      </c>
      <c r="AX78" s="5"/>
      <c r="AY78" s="5"/>
      <c r="AZ78" s="5"/>
    </row>
    <row r="79" spans="1:52" s="4" customFormat="1" ht="30" customHeight="1" x14ac:dyDescent="0.2">
      <c r="A79" s="66" t="s">
        <v>48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67"/>
      <c r="M79" s="67"/>
      <c r="N79" s="68"/>
      <c r="O79" s="68"/>
      <c r="P79" s="68"/>
      <c r="U79" s="2"/>
      <c r="V79" s="2"/>
      <c r="W79" s="2"/>
      <c r="X79" s="2"/>
      <c r="Y79" s="2"/>
      <c r="Z79" s="2"/>
      <c r="AX79" s="5"/>
      <c r="AY79" s="5"/>
      <c r="AZ79" s="5"/>
    </row>
    <row r="80" spans="1:52" s="4" customFormat="1" ht="26.25" customHeight="1" x14ac:dyDescent="0.15">
      <c r="A80" s="237" t="s">
        <v>49</v>
      </c>
      <c r="B80" s="229" t="s">
        <v>50</v>
      </c>
      <c r="C80" s="70" t="s">
        <v>51</v>
      </c>
      <c r="D80" s="15"/>
      <c r="E80" s="15"/>
      <c r="F80" s="15"/>
      <c r="G80" s="15"/>
      <c r="H80" s="15"/>
      <c r="I80" s="15"/>
      <c r="J80" s="15"/>
      <c r="K80" s="15"/>
      <c r="L80" s="67"/>
      <c r="M80" s="67"/>
      <c r="N80" s="68"/>
      <c r="O80" s="68"/>
      <c r="P80" s="68"/>
      <c r="U80" s="2"/>
      <c r="V80" s="2"/>
      <c r="W80" s="2"/>
      <c r="X80" s="2"/>
      <c r="Y80" s="2"/>
      <c r="Z80" s="2"/>
      <c r="AX80" s="5"/>
      <c r="AY80" s="5"/>
      <c r="AZ80" s="5"/>
    </row>
    <row r="81" spans="1:52" s="4" customFormat="1" ht="15" customHeight="1" x14ac:dyDescent="0.15">
      <c r="A81" s="238"/>
      <c r="B81" s="71" t="s">
        <v>52</v>
      </c>
      <c r="C81" s="72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73"/>
      <c r="O81" s="73"/>
      <c r="P81" s="73"/>
      <c r="U81" s="2"/>
      <c r="V81" s="2"/>
      <c r="W81" s="2"/>
      <c r="X81" s="2"/>
      <c r="Y81" s="2"/>
      <c r="Z81" s="2"/>
      <c r="AX81" s="5"/>
      <c r="AY81" s="5"/>
      <c r="AZ81" s="5"/>
    </row>
    <row r="82" spans="1:52" s="4" customFormat="1" ht="21" x14ac:dyDescent="0.15">
      <c r="A82" s="238"/>
      <c r="B82" s="74" t="s">
        <v>53</v>
      </c>
      <c r="C82" s="75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73"/>
      <c r="O82" s="73"/>
      <c r="P82" s="73"/>
      <c r="U82" s="2"/>
      <c r="V82" s="2"/>
      <c r="W82" s="2"/>
      <c r="X82" s="2"/>
      <c r="Y82" s="2"/>
      <c r="Z82" s="2"/>
      <c r="AX82" s="5"/>
      <c r="AY82" s="5"/>
      <c r="AZ82" s="5"/>
    </row>
    <row r="83" spans="1:52" s="4" customFormat="1" ht="31.5" customHeight="1" x14ac:dyDescent="0.15">
      <c r="A83" s="238"/>
      <c r="B83" s="74" t="s">
        <v>54</v>
      </c>
      <c r="C83" s="75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73"/>
      <c r="O83" s="73"/>
      <c r="P83" s="73"/>
      <c r="U83" s="2"/>
      <c r="V83" s="2"/>
      <c r="W83" s="2"/>
      <c r="X83" s="2"/>
      <c r="Y83" s="2"/>
      <c r="Z83" s="2"/>
      <c r="AX83" s="5"/>
      <c r="AY83" s="5"/>
      <c r="AZ83" s="5"/>
    </row>
    <row r="84" spans="1:52" s="4" customFormat="1" ht="24.75" customHeight="1" x14ac:dyDescent="0.15">
      <c r="A84" s="238"/>
      <c r="B84" s="74" t="s">
        <v>55</v>
      </c>
      <c r="C84" s="75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73"/>
      <c r="O84" s="73"/>
      <c r="P84" s="73"/>
      <c r="U84" s="2"/>
      <c r="V84" s="2"/>
      <c r="W84" s="2"/>
      <c r="X84" s="2"/>
      <c r="Y84" s="2"/>
      <c r="Z84" s="2"/>
      <c r="AX84" s="5"/>
      <c r="AY84" s="5"/>
      <c r="AZ84" s="5"/>
    </row>
    <row r="85" spans="1:52" s="4" customFormat="1" ht="21" x14ac:dyDescent="0.15">
      <c r="A85" s="238"/>
      <c r="B85" s="74" t="s">
        <v>56</v>
      </c>
      <c r="C85" s="75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73"/>
      <c r="O85" s="73"/>
      <c r="P85" s="73"/>
      <c r="U85" s="2"/>
      <c r="V85" s="2"/>
      <c r="W85" s="2"/>
      <c r="X85" s="2"/>
      <c r="Y85" s="2"/>
      <c r="Z85" s="2"/>
      <c r="AX85" s="5"/>
      <c r="AY85" s="5"/>
      <c r="AZ85" s="5"/>
    </row>
    <row r="86" spans="1:52" s="4" customFormat="1" ht="21" x14ac:dyDescent="0.15">
      <c r="A86" s="238"/>
      <c r="B86" s="74" t="s">
        <v>57</v>
      </c>
      <c r="C86" s="75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73"/>
      <c r="O86" s="73"/>
      <c r="P86" s="73"/>
      <c r="U86" s="2"/>
      <c r="V86" s="2"/>
      <c r="W86" s="2"/>
      <c r="X86" s="2"/>
      <c r="Y86" s="2"/>
      <c r="Z86" s="2"/>
      <c r="AX86" s="5"/>
      <c r="AY86" s="5"/>
      <c r="AZ86" s="5"/>
    </row>
    <row r="87" spans="1:52" s="4" customFormat="1" ht="15" customHeight="1" x14ac:dyDescent="0.15">
      <c r="A87" s="238"/>
      <c r="B87" s="74" t="s">
        <v>58</v>
      </c>
      <c r="C87" s="75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73"/>
      <c r="O87" s="73"/>
      <c r="P87" s="73"/>
      <c r="U87" s="2"/>
      <c r="V87" s="2"/>
      <c r="W87" s="2"/>
      <c r="X87" s="2"/>
      <c r="Y87" s="2"/>
      <c r="Z87" s="2"/>
      <c r="AX87" s="5"/>
      <c r="AY87" s="5"/>
      <c r="AZ87" s="5"/>
    </row>
    <row r="88" spans="1:52" s="4" customFormat="1" ht="15" customHeight="1" x14ac:dyDescent="0.15">
      <c r="A88" s="246"/>
      <c r="B88" s="76" t="s">
        <v>59</v>
      </c>
      <c r="C88" s="7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73"/>
      <c r="O88" s="73"/>
      <c r="P88" s="73"/>
      <c r="U88" s="2"/>
      <c r="V88" s="2"/>
      <c r="W88" s="2"/>
      <c r="X88" s="2"/>
      <c r="Y88" s="2"/>
      <c r="Z88" s="2"/>
      <c r="AX88" s="5"/>
      <c r="AY88" s="5"/>
      <c r="AZ88" s="5"/>
    </row>
    <row r="89" spans="1:52" s="4" customFormat="1" ht="30" customHeight="1" x14ac:dyDescent="0.2">
      <c r="A89" s="78" t="s">
        <v>60</v>
      </c>
      <c r="B89" s="79"/>
      <c r="C89" s="80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81"/>
      <c r="O89" s="81"/>
      <c r="P89" s="81"/>
      <c r="U89" s="2"/>
      <c r="V89" s="2"/>
      <c r="W89" s="2"/>
      <c r="X89" s="2"/>
      <c r="Y89" s="2"/>
      <c r="Z89" s="2"/>
      <c r="AX89" s="5"/>
      <c r="AY89" s="5"/>
      <c r="AZ89" s="5"/>
    </row>
    <row r="90" spans="1:52" s="4" customFormat="1" ht="14.25" x14ac:dyDescent="0.2">
      <c r="A90" s="82" t="s">
        <v>61</v>
      </c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73"/>
      <c r="M90" s="73"/>
      <c r="N90" s="83"/>
      <c r="O90" s="16"/>
      <c r="P90" s="16"/>
      <c r="U90" s="2"/>
      <c r="V90" s="2"/>
      <c r="W90" s="2"/>
      <c r="X90" s="2"/>
      <c r="Y90" s="2"/>
      <c r="Z90" s="2"/>
      <c r="AX90" s="5"/>
      <c r="AY90" s="5"/>
      <c r="AZ90" s="5"/>
    </row>
    <row r="91" spans="1:52" s="4" customFormat="1" ht="32.25" customHeight="1" x14ac:dyDescent="0.15">
      <c r="A91" s="254" t="s">
        <v>62</v>
      </c>
      <c r="B91" s="254" t="s">
        <v>63</v>
      </c>
      <c r="C91" s="259" t="s">
        <v>51</v>
      </c>
      <c r="D91" s="254" t="s">
        <v>64</v>
      </c>
      <c r="E91" s="255"/>
      <c r="F91" s="255"/>
      <c r="G91" s="255"/>
      <c r="H91" s="255"/>
      <c r="I91" s="255"/>
      <c r="J91" s="84" t="s">
        <v>65</v>
      </c>
      <c r="K91" s="256" t="s">
        <v>66</v>
      </c>
      <c r="L91" s="73"/>
      <c r="M91" s="12"/>
      <c r="N91" s="12"/>
      <c r="O91" s="16"/>
      <c r="T91" s="2"/>
      <c r="U91" s="2"/>
      <c r="V91" s="2"/>
      <c r="W91" s="2"/>
      <c r="X91" s="2"/>
      <c r="Y91" s="2"/>
      <c r="AW91" s="5"/>
      <c r="AX91" s="5"/>
      <c r="AY91" s="5"/>
    </row>
    <row r="92" spans="1:52" s="4" customFormat="1" ht="33" customHeight="1" x14ac:dyDescent="0.15">
      <c r="A92" s="254"/>
      <c r="B92" s="254"/>
      <c r="C92" s="245"/>
      <c r="D92" s="85" t="s">
        <v>29</v>
      </c>
      <c r="E92" s="86" t="s">
        <v>67</v>
      </c>
      <c r="F92" s="86" t="s">
        <v>68</v>
      </c>
      <c r="G92" s="86" t="s">
        <v>69</v>
      </c>
      <c r="H92" s="86" t="s">
        <v>70</v>
      </c>
      <c r="I92" s="87" t="s">
        <v>71</v>
      </c>
      <c r="J92" s="231" t="s">
        <v>72</v>
      </c>
      <c r="K92" s="257"/>
      <c r="L92" s="73"/>
      <c r="M92" s="12"/>
      <c r="N92" s="12"/>
      <c r="O92" s="16"/>
      <c r="T92" s="2"/>
      <c r="U92" s="2"/>
      <c r="V92" s="2"/>
      <c r="W92" s="2"/>
      <c r="X92" s="2"/>
      <c r="Y92" s="2"/>
      <c r="AW92" s="5"/>
      <c r="AX92" s="5"/>
      <c r="AY92" s="5"/>
    </row>
    <row r="93" spans="1:52" s="4" customFormat="1" ht="15" customHeight="1" x14ac:dyDescent="0.15">
      <c r="A93" s="258" t="s">
        <v>73</v>
      </c>
      <c r="B93" s="89" t="s">
        <v>74</v>
      </c>
      <c r="C93" s="90">
        <f>SUM(D93:I93)</f>
        <v>0</v>
      </c>
      <c r="D93" s="53"/>
      <c r="E93" s="54"/>
      <c r="F93" s="54"/>
      <c r="G93" s="54"/>
      <c r="H93" s="54"/>
      <c r="I93" s="55"/>
      <c r="J93" s="91"/>
      <c r="K93" s="91"/>
      <c r="L93" s="73"/>
      <c r="M93" s="12"/>
      <c r="N93" s="12"/>
      <c r="O93" s="16"/>
      <c r="T93" s="2"/>
      <c r="U93" s="2"/>
      <c r="V93" s="2"/>
      <c r="W93" s="2"/>
      <c r="X93" s="2"/>
      <c r="Y93" s="2"/>
      <c r="AW93" s="5"/>
      <c r="AX93" s="5"/>
      <c r="AY93" s="5"/>
    </row>
    <row r="94" spans="1:52" s="4" customFormat="1" ht="21" x14ac:dyDescent="0.15">
      <c r="A94" s="258"/>
      <c r="B94" s="92" t="s">
        <v>75</v>
      </c>
      <c r="C94" s="34">
        <f t="shared" ref="C94:C108" si="8">SUM(D94:I94)</f>
        <v>0</v>
      </c>
      <c r="D94" s="35"/>
      <c r="E94" s="36"/>
      <c r="F94" s="36"/>
      <c r="G94" s="36"/>
      <c r="H94" s="36"/>
      <c r="I94" s="37"/>
      <c r="J94" s="75"/>
      <c r="K94" s="75"/>
      <c r="L94" s="73"/>
      <c r="M94" s="12"/>
      <c r="N94" s="12"/>
      <c r="O94" s="16"/>
      <c r="T94" s="2"/>
      <c r="U94" s="2"/>
      <c r="V94" s="2"/>
      <c r="W94" s="2"/>
      <c r="X94" s="2"/>
      <c r="Y94" s="2"/>
      <c r="AW94" s="5"/>
      <c r="AX94" s="5"/>
      <c r="AY94" s="5"/>
    </row>
    <row r="95" spans="1:52" s="4" customFormat="1" ht="15" customHeight="1" x14ac:dyDescent="0.15">
      <c r="A95" s="253"/>
      <c r="B95" s="92" t="s">
        <v>76</v>
      </c>
      <c r="C95" s="34">
        <f t="shared" si="8"/>
        <v>0</v>
      </c>
      <c r="D95" s="35"/>
      <c r="E95" s="36"/>
      <c r="F95" s="36"/>
      <c r="G95" s="36"/>
      <c r="H95" s="36"/>
      <c r="I95" s="37"/>
      <c r="J95" s="75"/>
      <c r="K95" s="75"/>
      <c r="L95" s="73"/>
      <c r="M95" s="12"/>
      <c r="N95" s="12"/>
      <c r="O95" s="16"/>
      <c r="T95" s="2"/>
      <c r="U95" s="2"/>
      <c r="V95" s="2"/>
      <c r="W95" s="2"/>
      <c r="X95" s="2"/>
      <c r="Y95" s="2"/>
      <c r="AW95" s="5"/>
      <c r="AX95" s="5"/>
      <c r="AY95" s="5"/>
    </row>
    <row r="96" spans="1:52" s="4" customFormat="1" ht="21" x14ac:dyDescent="0.15">
      <c r="A96" s="253"/>
      <c r="B96" s="93" t="s">
        <v>77</v>
      </c>
      <c r="C96" s="43">
        <f t="shared" si="8"/>
        <v>0</v>
      </c>
      <c r="D96" s="50"/>
      <c r="E96" s="51"/>
      <c r="F96" s="51"/>
      <c r="G96" s="51"/>
      <c r="H96" s="51"/>
      <c r="I96" s="52"/>
      <c r="J96" s="94"/>
      <c r="K96" s="94"/>
      <c r="L96" s="73"/>
      <c r="M96" s="12"/>
      <c r="N96" s="12"/>
      <c r="O96" s="16"/>
      <c r="T96" s="2"/>
      <c r="U96" s="2"/>
      <c r="V96" s="2"/>
      <c r="W96" s="2"/>
      <c r="X96" s="2"/>
      <c r="Y96" s="2"/>
      <c r="AW96" s="5"/>
      <c r="AX96" s="5"/>
      <c r="AY96" s="5"/>
    </row>
    <row r="97" spans="1:52" s="4" customFormat="1" ht="15" customHeight="1" x14ac:dyDescent="0.15">
      <c r="A97" s="253" t="s">
        <v>78</v>
      </c>
      <c r="B97" s="89" t="s">
        <v>74</v>
      </c>
      <c r="C97" s="24">
        <f t="shared" si="8"/>
        <v>0</v>
      </c>
      <c r="D97" s="25"/>
      <c r="E97" s="26"/>
      <c r="F97" s="26"/>
      <c r="G97" s="26"/>
      <c r="H97" s="26"/>
      <c r="I97" s="27"/>
      <c r="J97" s="72"/>
      <c r="K97" s="72"/>
      <c r="L97" s="73"/>
      <c r="M97" s="12"/>
      <c r="N97" s="12"/>
      <c r="O97" s="16"/>
      <c r="T97" s="2"/>
      <c r="U97" s="2"/>
      <c r="V97" s="2"/>
      <c r="W97" s="2"/>
      <c r="X97" s="2"/>
      <c r="Y97" s="2"/>
      <c r="AW97" s="5"/>
      <c r="AX97" s="5"/>
      <c r="AY97" s="5"/>
    </row>
    <row r="98" spans="1:52" s="4" customFormat="1" ht="21" customHeight="1" x14ac:dyDescent="0.15">
      <c r="A98" s="253"/>
      <c r="B98" s="92" t="s">
        <v>75</v>
      </c>
      <c r="C98" s="95">
        <f t="shared" si="8"/>
        <v>0</v>
      </c>
      <c r="D98" s="47"/>
      <c r="E98" s="48"/>
      <c r="F98" s="48"/>
      <c r="G98" s="48"/>
      <c r="H98" s="48"/>
      <c r="I98" s="49"/>
      <c r="J98" s="96"/>
      <c r="K98" s="96"/>
      <c r="L98" s="73"/>
      <c r="M98" s="12"/>
      <c r="N98" s="12"/>
      <c r="O98" s="16"/>
      <c r="T98" s="2"/>
      <c r="U98" s="2"/>
      <c r="V98" s="2"/>
      <c r="W98" s="2"/>
      <c r="X98" s="2"/>
      <c r="Y98" s="2"/>
      <c r="AW98" s="5"/>
      <c r="AX98" s="5"/>
      <c r="AY98" s="5"/>
    </row>
    <row r="99" spans="1:52" s="4" customFormat="1" ht="15" customHeight="1" x14ac:dyDescent="0.15">
      <c r="A99" s="253"/>
      <c r="B99" s="92" t="s">
        <v>76</v>
      </c>
      <c r="C99" s="34">
        <f t="shared" si="8"/>
        <v>0</v>
      </c>
      <c r="D99" s="35"/>
      <c r="E99" s="36"/>
      <c r="F99" s="36"/>
      <c r="G99" s="36"/>
      <c r="H99" s="36"/>
      <c r="I99" s="37"/>
      <c r="J99" s="75"/>
      <c r="K99" s="75"/>
      <c r="L99" s="73"/>
      <c r="M99" s="12"/>
      <c r="N99" s="12"/>
      <c r="O99" s="16"/>
      <c r="T99" s="2"/>
      <c r="U99" s="2"/>
      <c r="V99" s="2"/>
      <c r="W99" s="2"/>
      <c r="X99" s="2"/>
      <c r="Y99" s="2"/>
      <c r="AW99" s="5"/>
      <c r="AX99" s="5"/>
      <c r="AY99" s="5"/>
    </row>
    <row r="100" spans="1:52" s="4" customFormat="1" ht="21" customHeight="1" x14ac:dyDescent="0.15">
      <c r="A100" s="253"/>
      <c r="B100" s="93" t="s">
        <v>77</v>
      </c>
      <c r="C100" s="43">
        <f t="shared" si="8"/>
        <v>0</v>
      </c>
      <c r="D100" s="44"/>
      <c r="E100" s="45"/>
      <c r="F100" s="45"/>
      <c r="G100" s="45"/>
      <c r="H100" s="45"/>
      <c r="I100" s="46"/>
      <c r="J100" s="77"/>
      <c r="K100" s="77"/>
      <c r="L100" s="73"/>
      <c r="M100" s="12"/>
      <c r="N100" s="12"/>
      <c r="O100" s="16"/>
      <c r="T100" s="2"/>
      <c r="U100" s="2"/>
      <c r="V100" s="2"/>
      <c r="W100" s="2"/>
      <c r="X100" s="2"/>
      <c r="Y100" s="2"/>
      <c r="AW100" s="5"/>
      <c r="AX100" s="5"/>
      <c r="AY100" s="5"/>
    </row>
    <row r="101" spans="1:52" s="4" customFormat="1" ht="15" customHeight="1" x14ac:dyDescent="0.15">
      <c r="A101" s="253" t="s">
        <v>79</v>
      </c>
      <c r="B101" s="89" t="s">
        <v>74</v>
      </c>
      <c r="C101" s="24">
        <f t="shared" si="8"/>
        <v>0</v>
      </c>
      <c r="D101" s="25"/>
      <c r="E101" s="26"/>
      <c r="F101" s="26"/>
      <c r="G101" s="26"/>
      <c r="H101" s="26"/>
      <c r="I101" s="27"/>
      <c r="J101" s="72"/>
      <c r="K101" s="72"/>
      <c r="L101" s="73"/>
      <c r="M101" s="12"/>
      <c r="N101" s="12"/>
      <c r="O101" s="16"/>
      <c r="T101" s="2"/>
      <c r="U101" s="2"/>
      <c r="V101" s="2"/>
      <c r="W101" s="2"/>
      <c r="X101" s="2"/>
      <c r="Y101" s="2"/>
      <c r="AW101" s="5"/>
      <c r="AX101" s="5"/>
      <c r="AY101" s="5"/>
    </row>
    <row r="102" spans="1:52" s="4" customFormat="1" ht="21" x14ac:dyDescent="0.15">
      <c r="A102" s="253"/>
      <c r="B102" s="92" t="s">
        <v>75</v>
      </c>
      <c r="C102" s="95">
        <f t="shared" si="8"/>
        <v>0</v>
      </c>
      <c r="D102" s="47"/>
      <c r="E102" s="48"/>
      <c r="F102" s="48"/>
      <c r="G102" s="48"/>
      <c r="H102" s="48"/>
      <c r="I102" s="49"/>
      <c r="J102" s="96"/>
      <c r="K102" s="96"/>
      <c r="L102" s="73"/>
      <c r="M102" s="12"/>
      <c r="N102" s="12"/>
      <c r="O102" s="16"/>
      <c r="T102" s="2"/>
      <c r="U102" s="2"/>
      <c r="V102" s="2"/>
      <c r="W102" s="2"/>
      <c r="X102" s="2"/>
      <c r="Y102" s="2"/>
      <c r="AW102" s="5"/>
      <c r="AX102" s="5"/>
      <c r="AY102" s="5"/>
    </row>
    <row r="103" spans="1:52" s="4" customFormat="1" ht="15" customHeight="1" x14ac:dyDescent="0.15">
      <c r="A103" s="253"/>
      <c r="B103" s="92" t="s">
        <v>76</v>
      </c>
      <c r="C103" s="34">
        <f t="shared" si="8"/>
        <v>0</v>
      </c>
      <c r="D103" s="35"/>
      <c r="E103" s="36"/>
      <c r="F103" s="36"/>
      <c r="G103" s="36"/>
      <c r="H103" s="36"/>
      <c r="I103" s="37"/>
      <c r="J103" s="75"/>
      <c r="K103" s="75"/>
      <c r="L103" s="73"/>
      <c r="M103" s="12"/>
      <c r="N103" s="12"/>
      <c r="O103" s="16"/>
      <c r="T103" s="2"/>
      <c r="U103" s="2"/>
      <c r="V103" s="2"/>
      <c r="W103" s="2"/>
      <c r="X103" s="2"/>
      <c r="Y103" s="2"/>
      <c r="AW103" s="5"/>
      <c r="AX103" s="5"/>
      <c r="AY103" s="5"/>
    </row>
    <row r="104" spans="1:52" s="4" customFormat="1" ht="21" customHeight="1" x14ac:dyDescent="0.15">
      <c r="A104" s="253"/>
      <c r="B104" s="93" t="s">
        <v>77</v>
      </c>
      <c r="C104" s="43">
        <f t="shared" si="8"/>
        <v>0</v>
      </c>
      <c r="D104" s="44"/>
      <c r="E104" s="45"/>
      <c r="F104" s="45"/>
      <c r="G104" s="45"/>
      <c r="H104" s="45"/>
      <c r="I104" s="46"/>
      <c r="J104" s="77"/>
      <c r="K104" s="77"/>
      <c r="L104" s="73"/>
      <c r="M104" s="12"/>
      <c r="N104" s="12"/>
      <c r="O104" s="16"/>
      <c r="T104" s="2"/>
      <c r="U104" s="2"/>
      <c r="V104" s="2"/>
      <c r="W104" s="2"/>
      <c r="X104" s="2"/>
      <c r="Y104" s="2"/>
      <c r="AW104" s="5"/>
      <c r="AX104" s="5"/>
      <c r="AY104" s="5"/>
    </row>
    <row r="105" spans="1:52" s="4" customFormat="1" ht="15" customHeight="1" x14ac:dyDescent="0.15">
      <c r="A105" s="253" t="s">
        <v>80</v>
      </c>
      <c r="B105" s="89" t="s">
        <v>74</v>
      </c>
      <c r="C105" s="24">
        <f t="shared" si="8"/>
        <v>0</v>
      </c>
      <c r="D105" s="25"/>
      <c r="E105" s="26"/>
      <c r="F105" s="26"/>
      <c r="G105" s="26"/>
      <c r="H105" s="26"/>
      <c r="I105" s="27"/>
      <c r="J105" s="72"/>
      <c r="K105" s="72"/>
      <c r="L105" s="73"/>
      <c r="M105" s="12"/>
      <c r="N105" s="12"/>
      <c r="O105" s="16"/>
      <c r="T105" s="2"/>
      <c r="U105" s="2"/>
      <c r="V105" s="2"/>
      <c r="W105" s="2"/>
      <c r="X105" s="2"/>
      <c r="Y105" s="2"/>
      <c r="AW105" s="5"/>
      <c r="AX105" s="5"/>
      <c r="AY105" s="5"/>
    </row>
    <row r="106" spans="1:52" s="4" customFormat="1" ht="21" x14ac:dyDescent="0.15">
      <c r="A106" s="253"/>
      <c r="B106" s="92" t="s">
        <v>75</v>
      </c>
      <c r="C106" s="95">
        <f t="shared" si="8"/>
        <v>0</v>
      </c>
      <c r="D106" s="47"/>
      <c r="E106" s="48"/>
      <c r="F106" s="48"/>
      <c r="G106" s="48"/>
      <c r="H106" s="48"/>
      <c r="I106" s="49"/>
      <c r="J106" s="96"/>
      <c r="K106" s="96"/>
      <c r="L106" s="73"/>
      <c r="M106" s="12"/>
      <c r="N106" s="12"/>
      <c r="O106" s="16"/>
      <c r="T106" s="2"/>
      <c r="U106" s="2"/>
      <c r="V106" s="2"/>
      <c r="W106" s="2"/>
      <c r="X106" s="2"/>
      <c r="Y106" s="2"/>
      <c r="AW106" s="5"/>
      <c r="AX106" s="5"/>
      <c r="AY106" s="5"/>
    </row>
    <row r="107" spans="1:52" s="4" customFormat="1" ht="15" customHeight="1" x14ac:dyDescent="0.15">
      <c r="A107" s="253"/>
      <c r="B107" s="92" t="s">
        <v>76</v>
      </c>
      <c r="C107" s="34">
        <f t="shared" si="8"/>
        <v>0</v>
      </c>
      <c r="D107" s="35"/>
      <c r="E107" s="36"/>
      <c r="F107" s="36"/>
      <c r="G107" s="36"/>
      <c r="H107" s="36"/>
      <c r="I107" s="37"/>
      <c r="J107" s="75"/>
      <c r="K107" s="75"/>
      <c r="L107" s="73"/>
      <c r="M107" s="12"/>
      <c r="N107" s="12"/>
      <c r="O107" s="16"/>
      <c r="T107" s="2"/>
      <c r="U107" s="2"/>
      <c r="V107" s="2"/>
      <c r="W107" s="2"/>
      <c r="X107" s="2"/>
      <c r="Y107" s="2"/>
      <c r="AW107" s="5"/>
      <c r="AX107" s="5"/>
      <c r="AY107" s="5"/>
    </row>
    <row r="108" spans="1:52" s="4" customFormat="1" ht="21" x14ac:dyDescent="0.15">
      <c r="A108" s="253"/>
      <c r="B108" s="93" t="s">
        <v>77</v>
      </c>
      <c r="C108" s="43">
        <f t="shared" si="8"/>
        <v>0</v>
      </c>
      <c r="D108" s="44"/>
      <c r="E108" s="45"/>
      <c r="F108" s="45"/>
      <c r="G108" s="45"/>
      <c r="H108" s="45"/>
      <c r="I108" s="46"/>
      <c r="J108" s="77"/>
      <c r="K108" s="77"/>
      <c r="L108" s="73"/>
      <c r="M108" s="12"/>
      <c r="N108" s="12"/>
      <c r="O108" s="16"/>
      <c r="T108" s="2"/>
      <c r="U108" s="2"/>
      <c r="V108" s="2"/>
      <c r="W108" s="2"/>
      <c r="X108" s="2"/>
      <c r="Y108" s="2"/>
      <c r="AW108" s="5"/>
      <c r="AX108" s="5"/>
      <c r="AY108" s="5"/>
    </row>
    <row r="109" spans="1:52" s="4" customFormat="1" ht="30" customHeight="1" x14ac:dyDescent="0.2">
      <c r="A109" s="82" t="s">
        <v>81</v>
      </c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73"/>
      <c r="M109" s="73"/>
      <c r="N109" s="83"/>
      <c r="O109" s="16"/>
      <c r="P109" s="16"/>
      <c r="U109" s="2"/>
      <c r="V109" s="2"/>
      <c r="W109" s="2"/>
      <c r="X109" s="2"/>
      <c r="Y109" s="2"/>
      <c r="Z109" s="2"/>
      <c r="AX109" s="5"/>
      <c r="AY109" s="5"/>
      <c r="AZ109" s="5"/>
    </row>
    <row r="110" spans="1:52" s="4" customFormat="1" ht="31.5" x14ac:dyDescent="0.15">
      <c r="A110" s="229" t="s">
        <v>82</v>
      </c>
      <c r="B110" s="97" t="s">
        <v>83</v>
      </c>
      <c r="C110" s="97" t="s">
        <v>84</v>
      </c>
      <c r="D110" s="97" t="s">
        <v>85</v>
      </c>
      <c r="E110" s="97" t="s">
        <v>86</v>
      </c>
      <c r="F110" s="97" t="s">
        <v>87</v>
      </c>
      <c r="G110" s="97" t="s">
        <v>88</v>
      </c>
      <c r="H110" s="97" t="s">
        <v>89</v>
      </c>
      <c r="I110" s="83"/>
      <c r="J110" s="98"/>
      <c r="K110" s="99"/>
      <c r="L110" s="99"/>
      <c r="M110" s="99"/>
      <c r="N110" s="99"/>
      <c r="O110" s="83"/>
      <c r="P110" s="83"/>
      <c r="U110" s="2"/>
      <c r="V110" s="2"/>
      <c r="W110" s="2"/>
      <c r="X110" s="2"/>
      <c r="Y110" s="2"/>
      <c r="Z110" s="2"/>
      <c r="AX110" s="5"/>
      <c r="AY110" s="5"/>
      <c r="AZ110" s="5"/>
    </row>
    <row r="111" spans="1:52" s="4" customFormat="1" ht="21.95" customHeight="1" x14ac:dyDescent="0.15">
      <c r="A111" s="89" t="s">
        <v>90</v>
      </c>
      <c r="B111" s="24">
        <f>SUM(C111:H111)</f>
        <v>0</v>
      </c>
      <c r="C111" s="72"/>
      <c r="D111" s="100"/>
      <c r="E111" s="100"/>
      <c r="F111" s="100"/>
      <c r="G111" s="100"/>
      <c r="H111" s="100"/>
      <c r="I111" s="16"/>
      <c r="J111" s="16"/>
      <c r="K111" s="12"/>
      <c r="L111" s="12"/>
      <c r="M111" s="12"/>
      <c r="N111" s="12"/>
      <c r="O111" s="16"/>
      <c r="P111" s="16"/>
      <c r="U111" s="2"/>
      <c r="V111" s="2"/>
      <c r="W111" s="2"/>
      <c r="X111" s="2"/>
      <c r="Y111" s="2"/>
      <c r="Z111" s="2"/>
      <c r="AX111" s="5"/>
      <c r="AY111" s="5"/>
      <c r="AZ111" s="5"/>
    </row>
    <row r="112" spans="1:52" s="4" customFormat="1" ht="34.5" customHeight="1" x14ac:dyDescent="0.15">
      <c r="A112" s="92" t="s">
        <v>75</v>
      </c>
      <c r="B112" s="95">
        <f>SUM(C112:H112)</f>
        <v>0</v>
      </c>
      <c r="C112" s="96"/>
      <c r="D112" s="96"/>
      <c r="E112" s="96"/>
      <c r="F112" s="96"/>
      <c r="G112" s="96"/>
      <c r="H112" s="96"/>
      <c r="I112" s="16"/>
      <c r="J112" s="16"/>
      <c r="K112" s="12"/>
      <c r="L112" s="12"/>
      <c r="M112" s="12"/>
      <c r="N112" s="12"/>
      <c r="O112" s="16"/>
      <c r="P112" s="16"/>
      <c r="U112" s="2"/>
      <c r="V112" s="2"/>
      <c r="W112" s="2"/>
      <c r="X112" s="2"/>
      <c r="Y112" s="2"/>
      <c r="Z112" s="2"/>
      <c r="AX112" s="5"/>
      <c r="AY112" s="5"/>
      <c r="AZ112" s="5"/>
    </row>
    <row r="113" spans="1:53" s="4" customFormat="1" ht="15" customHeight="1" x14ac:dyDescent="0.15">
      <c r="A113" s="92" t="s">
        <v>76</v>
      </c>
      <c r="B113" s="34">
        <f>SUM(C113:H113)</f>
        <v>0</v>
      </c>
      <c r="C113" s="75"/>
      <c r="D113" s="75"/>
      <c r="E113" s="75"/>
      <c r="F113" s="75"/>
      <c r="G113" s="75"/>
      <c r="H113" s="75"/>
      <c r="I113" s="16"/>
      <c r="J113" s="16"/>
      <c r="K113" s="12"/>
      <c r="L113" s="12"/>
      <c r="M113" s="12"/>
      <c r="N113" s="12"/>
      <c r="O113" s="16"/>
      <c r="P113" s="16"/>
      <c r="U113" s="2"/>
      <c r="V113" s="2"/>
      <c r="W113" s="2"/>
      <c r="X113" s="2"/>
      <c r="Y113" s="2"/>
      <c r="Z113" s="2"/>
      <c r="AX113" s="5"/>
      <c r="AY113" s="5"/>
      <c r="AZ113" s="5"/>
    </row>
    <row r="114" spans="1:53" s="4" customFormat="1" ht="21.95" customHeight="1" x14ac:dyDescent="0.15">
      <c r="A114" s="93" t="s">
        <v>91</v>
      </c>
      <c r="B114" s="43">
        <f>SUM(C114:H114)</f>
        <v>0</v>
      </c>
      <c r="C114" s="77"/>
      <c r="D114" s="77"/>
      <c r="E114" s="77"/>
      <c r="F114" s="77"/>
      <c r="G114" s="77"/>
      <c r="H114" s="77"/>
      <c r="I114" s="16"/>
      <c r="J114" s="16"/>
      <c r="K114" s="12"/>
      <c r="L114" s="12"/>
      <c r="M114" s="12"/>
      <c r="N114" s="12"/>
      <c r="O114" s="16"/>
      <c r="P114" s="16"/>
      <c r="U114" s="2"/>
      <c r="V114" s="2"/>
      <c r="W114" s="2"/>
      <c r="X114" s="2"/>
      <c r="Y114" s="2"/>
      <c r="Z114" s="2"/>
      <c r="AX114" s="5"/>
      <c r="AY114" s="5"/>
      <c r="AZ114" s="5"/>
    </row>
    <row r="115" spans="1:53" s="4" customFormat="1" ht="30" customHeight="1" x14ac:dyDescent="0.2">
      <c r="A115" s="82" t="s">
        <v>92</v>
      </c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73"/>
      <c r="M115" s="73"/>
      <c r="N115" s="83"/>
      <c r="O115" s="16"/>
      <c r="P115" s="16"/>
      <c r="U115" s="2"/>
      <c r="V115" s="2"/>
      <c r="W115" s="2"/>
      <c r="X115" s="2"/>
      <c r="Y115" s="2"/>
      <c r="Z115" s="2"/>
      <c r="AX115" s="5"/>
      <c r="AY115" s="5"/>
      <c r="AZ115" s="5"/>
    </row>
    <row r="116" spans="1:53" s="4" customFormat="1" ht="45" customHeight="1" x14ac:dyDescent="0.15">
      <c r="A116" s="229" t="s">
        <v>82</v>
      </c>
      <c r="B116" s="97" t="s">
        <v>51</v>
      </c>
      <c r="C116" s="97" t="s">
        <v>93</v>
      </c>
      <c r="D116" s="97" t="s">
        <v>94</v>
      </c>
      <c r="E116" s="97" t="s">
        <v>95</v>
      </c>
      <c r="F116" s="97" t="s">
        <v>96</v>
      </c>
      <c r="G116" s="97" t="s">
        <v>97</v>
      </c>
      <c r="H116" s="97" t="s">
        <v>98</v>
      </c>
      <c r="I116" s="83"/>
      <c r="J116" s="98"/>
      <c r="K116" s="99"/>
      <c r="L116" s="99"/>
      <c r="M116" s="99"/>
      <c r="N116" s="99"/>
      <c r="O116" s="83"/>
      <c r="P116" s="83"/>
      <c r="U116" s="2"/>
      <c r="V116" s="2"/>
      <c r="W116" s="2"/>
      <c r="X116" s="2"/>
      <c r="Y116" s="2"/>
      <c r="Z116" s="2"/>
      <c r="AX116" s="5"/>
      <c r="AY116" s="5"/>
      <c r="AZ116" s="5"/>
    </row>
    <row r="117" spans="1:53" s="4" customFormat="1" ht="21" x14ac:dyDescent="0.15">
      <c r="A117" s="89" t="s">
        <v>90</v>
      </c>
      <c r="B117" s="24">
        <f>SUM(C117:H117)</f>
        <v>0</v>
      </c>
      <c r="C117" s="72"/>
      <c r="D117" s="100"/>
      <c r="E117" s="100"/>
      <c r="F117" s="100"/>
      <c r="G117" s="100"/>
      <c r="H117" s="100"/>
      <c r="I117" s="16"/>
      <c r="J117" s="16"/>
      <c r="K117" s="12"/>
      <c r="L117" s="12"/>
      <c r="M117" s="12"/>
      <c r="N117" s="12"/>
      <c r="O117" s="16"/>
      <c r="P117" s="16"/>
      <c r="U117" s="2"/>
      <c r="V117" s="2"/>
      <c r="W117" s="2"/>
      <c r="X117" s="2"/>
      <c r="Y117" s="2"/>
      <c r="Z117" s="2"/>
      <c r="AX117" s="5"/>
      <c r="AY117" s="5"/>
      <c r="AZ117" s="5"/>
    </row>
    <row r="118" spans="1:53" s="4" customFormat="1" ht="31.5" x14ac:dyDescent="0.15">
      <c r="A118" s="92" t="s">
        <v>75</v>
      </c>
      <c r="B118" s="34">
        <f>SUM(C118:H118)</f>
        <v>0</v>
      </c>
      <c r="C118" s="75"/>
      <c r="D118" s="75"/>
      <c r="E118" s="75"/>
      <c r="F118" s="75"/>
      <c r="G118" s="75"/>
      <c r="H118" s="75"/>
      <c r="I118" s="16"/>
      <c r="J118" s="16"/>
      <c r="K118" s="12"/>
      <c r="L118" s="12"/>
      <c r="M118" s="12"/>
      <c r="N118" s="12"/>
      <c r="O118" s="16"/>
      <c r="P118" s="16"/>
      <c r="U118" s="2"/>
      <c r="V118" s="2"/>
      <c r="W118" s="2"/>
      <c r="X118" s="2"/>
      <c r="Y118" s="2"/>
      <c r="Z118" s="2"/>
      <c r="AX118" s="5"/>
      <c r="AY118" s="5"/>
      <c r="AZ118" s="5"/>
    </row>
    <row r="119" spans="1:53" s="4" customFormat="1" ht="15" customHeight="1" x14ac:dyDescent="0.15">
      <c r="A119" s="92" t="s">
        <v>76</v>
      </c>
      <c r="B119" s="34">
        <f>SUM(C119:H119)</f>
        <v>0</v>
      </c>
      <c r="C119" s="75"/>
      <c r="D119" s="75"/>
      <c r="E119" s="75"/>
      <c r="F119" s="75"/>
      <c r="G119" s="75"/>
      <c r="H119" s="75"/>
      <c r="I119" s="16"/>
      <c r="J119" s="16"/>
      <c r="K119" s="12"/>
      <c r="L119" s="12"/>
      <c r="M119" s="12"/>
      <c r="N119" s="12"/>
      <c r="O119" s="16"/>
      <c r="P119" s="16"/>
      <c r="U119" s="2"/>
      <c r="V119" s="2"/>
      <c r="W119" s="2"/>
      <c r="X119" s="2"/>
      <c r="Y119" s="2"/>
      <c r="Z119" s="2"/>
      <c r="AX119" s="5"/>
      <c r="AY119" s="5"/>
      <c r="AZ119" s="5"/>
    </row>
    <row r="120" spans="1:53" s="4" customFormat="1" ht="21" x14ac:dyDescent="0.15">
      <c r="A120" s="92" t="s">
        <v>99</v>
      </c>
      <c r="B120" s="34">
        <f>SUM(C120:H120)</f>
        <v>0</v>
      </c>
      <c r="C120" s="75"/>
      <c r="D120" s="75"/>
      <c r="E120" s="75"/>
      <c r="F120" s="75"/>
      <c r="G120" s="75"/>
      <c r="H120" s="75"/>
      <c r="I120" s="16"/>
      <c r="J120" s="16"/>
      <c r="K120" s="12"/>
      <c r="L120" s="12"/>
      <c r="M120" s="12"/>
      <c r="N120" s="12"/>
      <c r="O120" s="16"/>
      <c r="P120" s="16"/>
      <c r="U120" s="2"/>
      <c r="V120" s="2"/>
      <c r="W120" s="2"/>
      <c r="X120" s="2"/>
      <c r="Y120" s="2"/>
      <c r="Z120" s="2"/>
      <c r="AX120" s="5"/>
      <c r="AY120" s="5"/>
      <c r="AZ120" s="5"/>
    </row>
    <row r="121" spans="1:53" s="4" customFormat="1" ht="15" customHeight="1" x14ac:dyDescent="0.15">
      <c r="A121" s="101" t="s">
        <v>100</v>
      </c>
      <c r="B121" s="43">
        <f>SUM(C121:H121)</f>
        <v>0</v>
      </c>
      <c r="C121" s="77"/>
      <c r="D121" s="77"/>
      <c r="E121" s="77"/>
      <c r="F121" s="77"/>
      <c r="G121" s="77"/>
      <c r="H121" s="77"/>
      <c r="I121" s="102"/>
      <c r="J121" s="16"/>
      <c r="K121" s="12"/>
      <c r="L121" s="12"/>
      <c r="M121" s="12"/>
      <c r="N121" s="12"/>
      <c r="O121" s="16"/>
      <c r="P121" s="16"/>
      <c r="U121" s="2"/>
      <c r="V121" s="2"/>
      <c r="W121" s="2"/>
      <c r="X121" s="2"/>
      <c r="Y121" s="2"/>
      <c r="Z121" s="2"/>
      <c r="AX121" s="5"/>
      <c r="AY121" s="5"/>
      <c r="AZ121" s="5"/>
    </row>
    <row r="122" spans="1:53" s="4" customFormat="1" ht="24.95" customHeight="1" x14ac:dyDescent="0.2">
      <c r="A122" s="66" t="s">
        <v>101</v>
      </c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6"/>
      <c r="O122" s="16"/>
      <c r="P122" s="12"/>
      <c r="U122" s="2"/>
      <c r="V122" s="2"/>
      <c r="W122" s="2"/>
      <c r="X122" s="2"/>
      <c r="Y122" s="2"/>
      <c r="Z122" s="2"/>
      <c r="AX122" s="5"/>
      <c r="AY122" s="5"/>
      <c r="AZ122" s="5"/>
    </row>
    <row r="123" spans="1:53" s="4" customFormat="1" ht="14.25" x14ac:dyDescent="0.2">
      <c r="A123" s="103" t="s">
        <v>102</v>
      </c>
      <c r="B123" s="104"/>
      <c r="C123" s="104"/>
      <c r="D123" s="104"/>
      <c r="E123" s="104"/>
      <c r="F123" s="104"/>
      <c r="G123" s="104"/>
      <c r="H123" s="104"/>
      <c r="I123" s="104"/>
      <c r="J123" s="67"/>
      <c r="K123" s="105"/>
      <c r="L123" s="105"/>
      <c r="M123" s="105"/>
      <c r="N123" s="106"/>
      <c r="O123" s="106"/>
      <c r="P123" s="105"/>
      <c r="U123" s="2"/>
      <c r="V123" s="2"/>
      <c r="W123" s="2"/>
      <c r="X123" s="2"/>
      <c r="Y123" s="2"/>
      <c r="Z123" s="2"/>
      <c r="AX123" s="5"/>
      <c r="AY123" s="5"/>
      <c r="AZ123" s="5"/>
    </row>
    <row r="124" spans="1:53" s="4" customFormat="1" ht="31.5" customHeight="1" x14ac:dyDescent="0.2">
      <c r="A124" s="262" t="s">
        <v>62</v>
      </c>
      <c r="B124" s="264" t="s">
        <v>158</v>
      </c>
      <c r="C124" s="265"/>
      <c r="D124" s="292"/>
      <c r="E124" s="293" t="s">
        <v>104</v>
      </c>
      <c r="F124" s="251" t="s">
        <v>105</v>
      </c>
      <c r="G124" s="290" t="s">
        <v>159</v>
      </c>
      <c r="H124" s="291"/>
      <c r="I124" s="290" t="s">
        <v>160</v>
      </c>
      <c r="J124" s="291"/>
      <c r="K124" s="290" t="s">
        <v>161</v>
      </c>
      <c r="L124" s="291"/>
      <c r="M124" s="68"/>
      <c r="N124" s="68"/>
      <c r="O124" s="68"/>
      <c r="P124" s="68"/>
      <c r="Q124" s="68"/>
      <c r="V124" s="2"/>
      <c r="W124" s="2"/>
      <c r="X124" s="2"/>
      <c r="Y124" s="2"/>
      <c r="Z124" s="2"/>
      <c r="AA124" s="2"/>
      <c r="AY124" s="5"/>
      <c r="AZ124" s="5"/>
      <c r="BA124" s="5"/>
    </row>
    <row r="125" spans="1:53" s="4" customFormat="1" ht="44.25" customHeight="1" x14ac:dyDescent="0.15">
      <c r="A125" s="263"/>
      <c r="B125" s="232" t="s">
        <v>106</v>
      </c>
      <c r="C125" s="109" t="s">
        <v>107</v>
      </c>
      <c r="D125" s="211" t="s">
        <v>108</v>
      </c>
      <c r="E125" s="294"/>
      <c r="F125" s="252"/>
      <c r="G125" s="230" t="s">
        <v>162</v>
      </c>
      <c r="H125" s="230" t="s">
        <v>163</v>
      </c>
      <c r="I125" s="230" t="s">
        <v>162</v>
      </c>
      <c r="J125" s="230" t="s">
        <v>163</v>
      </c>
      <c r="K125" s="230" t="s">
        <v>162</v>
      </c>
      <c r="L125" s="230" t="s">
        <v>163</v>
      </c>
      <c r="M125" s="68"/>
      <c r="N125" s="68"/>
      <c r="O125" s="68"/>
      <c r="P125" s="68"/>
      <c r="Q125" s="68"/>
      <c r="V125" s="2"/>
      <c r="W125" s="2"/>
      <c r="X125" s="2"/>
      <c r="Y125" s="2"/>
      <c r="Z125" s="2"/>
      <c r="AA125" s="2"/>
      <c r="AY125" s="5"/>
      <c r="AZ125" s="5"/>
      <c r="BA125" s="5"/>
    </row>
    <row r="126" spans="1:53" s="4" customFormat="1" ht="15" customHeight="1" x14ac:dyDescent="0.15">
      <c r="A126" s="111" t="s">
        <v>109</v>
      </c>
      <c r="B126" s="112">
        <f>SUM(C126:D126)</f>
        <v>58</v>
      </c>
      <c r="C126" s="113">
        <f t="shared" ref="C126:L126" si="9">SUM(C127:C134)</f>
        <v>21</v>
      </c>
      <c r="D126" s="212">
        <f t="shared" si="9"/>
        <v>37</v>
      </c>
      <c r="E126" s="114">
        <f t="shared" si="9"/>
        <v>30</v>
      </c>
      <c r="F126" s="114">
        <f t="shared" si="9"/>
        <v>0</v>
      </c>
      <c r="G126" s="114">
        <f t="shared" si="9"/>
        <v>28</v>
      </c>
      <c r="H126" s="114">
        <f t="shared" si="9"/>
        <v>0</v>
      </c>
      <c r="I126" s="114">
        <f t="shared" si="9"/>
        <v>0</v>
      </c>
      <c r="J126" s="114">
        <f t="shared" si="9"/>
        <v>0</v>
      </c>
      <c r="K126" s="114">
        <f t="shared" si="9"/>
        <v>0</v>
      </c>
      <c r="L126" s="114">
        <f t="shared" si="9"/>
        <v>0</v>
      </c>
      <c r="M126" s="68"/>
      <c r="N126" s="68"/>
      <c r="O126" s="68"/>
      <c r="P126" s="68"/>
      <c r="Q126" s="68"/>
      <c r="V126" s="2"/>
      <c r="W126" s="2"/>
      <c r="X126" s="2"/>
      <c r="Y126" s="2"/>
      <c r="Z126" s="2"/>
      <c r="AA126" s="2"/>
      <c r="AY126" s="5"/>
      <c r="AZ126" s="5"/>
      <c r="BA126" s="5"/>
    </row>
    <row r="127" spans="1:53" s="4" customFormat="1" ht="15" customHeight="1" x14ac:dyDescent="0.2">
      <c r="A127" s="115" t="s">
        <v>110</v>
      </c>
      <c r="B127" s="95">
        <f t="shared" ref="B127:B137" si="10">SUM(C127:D127)</f>
        <v>9</v>
      </c>
      <c r="C127" s="116">
        <v>3</v>
      </c>
      <c r="D127" s="213">
        <v>6</v>
      </c>
      <c r="E127" s="214">
        <v>4</v>
      </c>
      <c r="F127" s="119"/>
      <c r="G127" s="119">
        <v>5</v>
      </c>
      <c r="H127" s="119"/>
      <c r="I127" s="119"/>
      <c r="J127" s="119"/>
      <c r="K127" s="119"/>
      <c r="L127" s="119"/>
      <c r="M127" s="68"/>
      <c r="N127" s="68"/>
      <c r="O127" s="68"/>
      <c r="P127" s="68"/>
      <c r="Q127" s="68"/>
      <c r="V127" s="2"/>
      <c r="W127" s="2"/>
      <c r="X127" s="30" t="str">
        <f>IF($B127&lt;&gt;($C127+$D127)," El número personas atendidas según sexo NO puede ser diferente al Total.","")</f>
        <v/>
      </c>
      <c r="Y127" s="2"/>
      <c r="Z127" s="2"/>
      <c r="AA127" s="120">
        <f>IF(B127&lt;&gt;C127+D127,1,0)</f>
        <v>0</v>
      </c>
      <c r="AY127" s="5"/>
      <c r="AZ127" s="5"/>
      <c r="BA127" s="5"/>
    </row>
    <row r="128" spans="1:53" s="4" customFormat="1" ht="15" customHeight="1" x14ac:dyDescent="0.2">
      <c r="A128" s="121" t="s">
        <v>111</v>
      </c>
      <c r="B128" s="34">
        <f t="shared" si="10"/>
        <v>3</v>
      </c>
      <c r="C128" s="122">
        <v>2</v>
      </c>
      <c r="D128" s="215">
        <v>1</v>
      </c>
      <c r="E128" s="125"/>
      <c r="F128" s="125"/>
      <c r="G128" s="125">
        <v>3</v>
      </c>
      <c r="H128" s="125"/>
      <c r="I128" s="125"/>
      <c r="J128" s="125"/>
      <c r="K128" s="125"/>
      <c r="L128" s="125"/>
      <c r="M128" s="68"/>
      <c r="N128" s="68"/>
      <c r="O128" s="68"/>
      <c r="P128" s="68"/>
      <c r="Q128" s="68"/>
      <c r="V128" s="2"/>
      <c r="W128" s="2"/>
      <c r="X128" s="30" t="str">
        <f t="shared" ref="X128:X137" si="11">IF($B128&lt;&gt;($C128+$D128)," El número personas atendidas según sexo NO puede ser diferente al Total.","")</f>
        <v/>
      </c>
      <c r="Y128" s="2"/>
      <c r="Z128" s="2"/>
      <c r="AA128" s="120">
        <f t="shared" ref="AA128:AA137" si="12">IF(B128&lt;&gt;C128+D128,1,0)</f>
        <v>0</v>
      </c>
      <c r="AY128" s="5"/>
      <c r="AZ128" s="5"/>
      <c r="BA128" s="5"/>
    </row>
    <row r="129" spans="1:53" s="4" customFormat="1" ht="15" customHeight="1" x14ac:dyDescent="0.2">
      <c r="A129" s="121" t="s">
        <v>112</v>
      </c>
      <c r="B129" s="34">
        <f t="shared" si="10"/>
        <v>2</v>
      </c>
      <c r="C129" s="122">
        <v>2</v>
      </c>
      <c r="D129" s="215"/>
      <c r="E129" s="125"/>
      <c r="F129" s="125"/>
      <c r="G129" s="125">
        <v>2</v>
      </c>
      <c r="H129" s="125"/>
      <c r="I129" s="125"/>
      <c r="J129" s="125"/>
      <c r="K129" s="125"/>
      <c r="L129" s="125"/>
      <c r="M129" s="68"/>
      <c r="N129" s="68"/>
      <c r="O129" s="68"/>
      <c r="P129" s="68"/>
      <c r="Q129" s="68"/>
      <c r="V129" s="2"/>
      <c r="W129" s="2"/>
      <c r="X129" s="30" t="str">
        <f t="shared" si="11"/>
        <v/>
      </c>
      <c r="Y129" s="2"/>
      <c r="Z129" s="2"/>
      <c r="AA129" s="120">
        <f t="shared" si="12"/>
        <v>0</v>
      </c>
      <c r="AY129" s="5"/>
      <c r="AZ129" s="5"/>
      <c r="BA129" s="5"/>
    </row>
    <row r="130" spans="1:53" s="4" customFormat="1" ht="15" customHeight="1" x14ac:dyDescent="0.2">
      <c r="A130" s="121" t="s">
        <v>113</v>
      </c>
      <c r="B130" s="34">
        <f t="shared" si="10"/>
        <v>30</v>
      </c>
      <c r="C130" s="122">
        <v>8</v>
      </c>
      <c r="D130" s="215">
        <v>22</v>
      </c>
      <c r="E130" s="125">
        <v>18</v>
      </c>
      <c r="F130" s="125"/>
      <c r="G130" s="125">
        <v>12</v>
      </c>
      <c r="H130" s="125"/>
      <c r="I130" s="125"/>
      <c r="J130" s="125"/>
      <c r="K130" s="125"/>
      <c r="L130" s="125"/>
      <c r="M130" s="68"/>
      <c r="N130" s="68"/>
      <c r="O130" s="68"/>
      <c r="P130" s="68"/>
      <c r="Q130" s="68"/>
      <c r="V130" s="2"/>
      <c r="W130" s="2"/>
      <c r="X130" s="30" t="str">
        <f t="shared" si="11"/>
        <v/>
      </c>
      <c r="Y130" s="2"/>
      <c r="Z130" s="2"/>
      <c r="AA130" s="120">
        <f t="shared" si="12"/>
        <v>0</v>
      </c>
      <c r="AY130" s="5"/>
      <c r="AZ130" s="5"/>
      <c r="BA130" s="5"/>
    </row>
    <row r="131" spans="1:53" s="4" customFormat="1" ht="15" customHeight="1" x14ac:dyDescent="0.2">
      <c r="A131" s="121" t="s">
        <v>114</v>
      </c>
      <c r="B131" s="34">
        <f t="shared" si="10"/>
        <v>1</v>
      </c>
      <c r="C131" s="122"/>
      <c r="D131" s="215">
        <v>1</v>
      </c>
      <c r="E131" s="125">
        <v>1</v>
      </c>
      <c r="F131" s="125"/>
      <c r="G131" s="125"/>
      <c r="H131" s="125"/>
      <c r="I131" s="125"/>
      <c r="J131" s="125"/>
      <c r="K131" s="125"/>
      <c r="L131" s="125"/>
      <c r="M131" s="68"/>
      <c r="N131" s="68"/>
      <c r="O131" s="68"/>
      <c r="P131" s="68"/>
      <c r="Q131" s="68"/>
      <c r="V131" s="2"/>
      <c r="W131" s="2"/>
      <c r="X131" s="30" t="str">
        <f t="shared" si="11"/>
        <v/>
      </c>
      <c r="Y131" s="2"/>
      <c r="Z131" s="2"/>
      <c r="AA131" s="120">
        <f t="shared" si="12"/>
        <v>0</v>
      </c>
      <c r="AY131" s="5"/>
      <c r="AZ131" s="5"/>
      <c r="BA131" s="5"/>
    </row>
    <row r="132" spans="1:53" s="4" customFormat="1" ht="23.25" customHeight="1" x14ac:dyDescent="0.2">
      <c r="A132" s="121" t="s">
        <v>115</v>
      </c>
      <c r="B132" s="59">
        <f t="shared" si="10"/>
        <v>6</v>
      </c>
      <c r="C132" s="126">
        <v>4</v>
      </c>
      <c r="D132" s="216">
        <v>2</v>
      </c>
      <c r="E132" s="129"/>
      <c r="F132" s="129"/>
      <c r="G132" s="129">
        <v>6</v>
      </c>
      <c r="H132" s="129"/>
      <c r="I132" s="129"/>
      <c r="J132" s="129"/>
      <c r="K132" s="129"/>
      <c r="L132" s="129"/>
      <c r="M132" s="68"/>
      <c r="N132" s="68"/>
      <c r="O132" s="68"/>
      <c r="P132" s="68"/>
      <c r="Q132" s="68"/>
      <c r="V132" s="2"/>
      <c r="W132" s="2"/>
      <c r="X132" s="30" t="str">
        <f t="shared" si="11"/>
        <v/>
      </c>
      <c r="Y132" s="2"/>
      <c r="Z132" s="2"/>
      <c r="AA132" s="120">
        <f t="shared" si="12"/>
        <v>0</v>
      </c>
      <c r="AY132" s="5"/>
      <c r="AZ132" s="5"/>
      <c r="BA132" s="5"/>
    </row>
    <row r="133" spans="1:53" s="4" customFormat="1" ht="15" customHeight="1" x14ac:dyDescent="0.2">
      <c r="A133" s="121" t="s">
        <v>116</v>
      </c>
      <c r="B133" s="34">
        <f t="shared" si="10"/>
        <v>0</v>
      </c>
      <c r="C133" s="122"/>
      <c r="D133" s="215"/>
      <c r="E133" s="125"/>
      <c r="F133" s="125"/>
      <c r="G133" s="125"/>
      <c r="H133" s="125"/>
      <c r="I133" s="125"/>
      <c r="J133" s="125"/>
      <c r="K133" s="125"/>
      <c r="L133" s="125"/>
      <c r="M133" s="68"/>
      <c r="N133" s="68"/>
      <c r="O133" s="68"/>
      <c r="P133" s="68"/>
      <c r="Q133" s="68"/>
      <c r="V133" s="2"/>
      <c r="W133" s="2"/>
      <c r="X133" s="30" t="str">
        <f t="shared" si="11"/>
        <v/>
      </c>
      <c r="Y133" s="2"/>
      <c r="Z133" s="2"/>
      <c r="AA133" s="120">
        <f t="shared" si="12"/>
        <v>0</v>
      </c>
      <c r="AY133" s="5"/>
      <c r="AZ133" s="5"/>
      <c r="BA133" s="5"/>
    </row>
    <row r="134" spans="1:53" s="4" customFormat="1" ht="21.75" customHeight="1" thickBot="1" x14ac:dyDescent="0.25">
      <c r="A134" s="217" t="s">
        <v>117</v>
      </c>
      <c r="B134" s="218">
        <f t="shared" si="10"/>
        <v>7</v>
      </c>
      <c r="C134" s="219">
        <v>2</v>
      </c>
      <c r="D134" s="220">
        <v>5</v>
      </c>
      <c r="E134" s="221">
        <v>7</v>
      </c>
      <c r="F134" s="222"/>
      <c r="G134" s="222"/>
      <c r="H134" s="222"/>
      <c r="I134" s="222"/>
      <c r="J134" s="222"/>
      <c r="K134" s="222"/>
      <c r="L134" s="222"/>
      <c r="M134" s="68"/>
      <c r="N134" s="68"/>
      <c r="O134" s="68"/>
      <c r="P134" s="68"/>
      <c r="Q134" s="68"/>
      <c r="V134" s="2"/>
      <c r="W134" s="2"/>
      <c r="X134" s="30" t="str">
        <f t="shared" si="11"/>
        <v/>
      </c>
      <c r="Y134" s="2"/>
      <c r="Z134" s="2"/>
      <c r="AA134" s="120">
        <f t="shared" si="12"/>
        <v>0</v>
      </c>
      <c r="AY134" s="5"/>
      <c r="AZ134" s="5"/>
      <c r="BA134" s="5"/>
    </row>
    <row r="135" spans="1:53" s="4" customFormat="1" ht="15" customHeight="1" thickTop="1" x14ac:dyDescent="0.2">
      <c r="A135" s="223" t="s">
        <v>118</v>
      </c>
      <c r="B135" s="95">
        <f t="shared" si="10"/>
        <v>1</v>
      </c>
      <c r="C135" s="116"/>
      <c r="D135" s="213">
        <v>1</v>
      </c>
      <c r="E135" s="224"/>
      <c r="F135" s="225"/>
      <c r="G135" s="225"/>
      <c r="H135" s="225"/>
      <c r="I135" s="225"/>
      <c r="J135" s="225"/>
      <c r="K135" s="225"/>
      <c r="L135" s="225"/>
      <c r="M135" s="68"/>
      <c r="N135" s="68"/>
      <c r="O135" s="68"/>
      <c r="P135" s="68"/>
      <c r="Q135" s="68"/>
      <c r="V135" s="2"/>
      <c r="W135" s="2"/>
      <c r="X135" s="30" t="str">
        <f t="shared" si="11"/>
        <v/>
      </c>
      <c r="Y135" s="2"/>
      <c r="Z135" s="2"/>
      <c r="AA135" s="120">
        <f t="shared" si="12"/>
        <v>0</v>
      </c>
      <c r="AY135" s="5"/>
      <c r="AZ135" s="5"/>
      <c r="BA135" s="5"/>
    </row>
    <row r="136" spans="1:53" s="4" customFormat="1" ht="15" customHeight="1" x14ac:dyDescent="0.2">
      <c r="A136" s="135" t="s">
        <v>119</v>
      </c>
      <c r="B136" s="34">
        <f t="shared" si="10"/>
        <v>26</v>
      </c>
      <c r="C136" s="122">
        <v>5</v>
      </c>
      <c r="D136" s="215">
        <v>21</v>
      </c>
      <c r="E136" s="226"/>
      <c r="F136" s="136"/>
      <c r="G136" s="136"/>
      <c r="H136" s="136"/>
      <c r="I136" s="136"/>
      <c r="J136" s="136"/>
      <c r="K136" s="136"/>
      <c r="L136" s="136"/>
      <c r="M136" s="68"/>
      <c r="N136" s="68"/>
      <c r="O136" s="68"/>
      <c r="P136" s="68"/>
      <c r="Q136" s="68"/>
      <c r="V136" s="2"/>
      <c r="W136" s="2"/>
      <c r="X136" s="30" t="str">
        <f t="shared" si="11"/>
        <v/>
      </c>
      <c r="Y136" s="2"/>
      <c r="Z136" s="2"/>
      <c r="AA136" s="120">
        <f t="shared" si="12"/>
        <v>0</v>
      </c>
      <c r="AY136" s="5"/>
      <c r="AZ136" s="5"/>
      <c r="BA136" s="5"/>
    </row>
    <row r="137" spans="1:53" s="4" customFormat="1" ht="15" customHeight="1" x14ac:dyDescent="0.2">
      <c r="A137" s="137" t="s">
        <v>120</v>
      </c>
      <c r="B137" s="43">
        <f t="shared" si="10"/>
        <v>2300</v>
      </c>
      <c r="C137" s="138">
        <v>901</v>
      </c>
      <c r="D137" s="227">
        <v>1399</v>
      </c>
      <c r="E137" s="228"/>
      <c r="F137" s="140"/>
      <c r="G137" s="140"/>
      <c r="H137" s="140"/>
      <c r="I137" s="140"/>
      <c r="J137" s="140"/>
      <c r="K137" s="140"/>
      <c r="L137" s="140"/>
      <c r="M137" s="68"/>
      <c r="N137" s="68"/>
      <c r="O137" s="68"/>
      <c r="P137" s="68"/>
      <c r="Q137" s="68"/>
      <c r="V137" s="2"/>
      <c r="W137" s="2"/>
      <c r="X137" s="30" t="str">
        <f t="shared" si="11"/>
        <v/>
      </c>
      <c r="Y137" s="2"/>
      <c r="Z137" s="2"/>
      <c r="AA137" s="120">
        <f t="shared" si="12"/>
        <v>0</v>
      </c>
      <c r="AY137" s="5"/>
      <c r="AZ137" s="5"/>
      <c r="BA137" s="5"/>
    </row>
    <row r="138" spans="1:53" s="4" customFormat="1" ht="24.95" customHeight="1" x14ac:dyDescent="0.2">
      <c r="A138" s="141" t="s">
        <v>121</v>
      </c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73"/>
      <c r="M138" s="73"/>
      <c r="N138" s="16"/>
      <c r="O138" s="16"/>
      <c r="P138" s="16"/>
      <c r="U138" s="2"/>
      <c r="V138" s="2"/>
      <c r="W138" s="2"/>
      <c r="X138" s="2"/>
      <c r="Y138" s="2"/>
      <c r="Z138" s="2"/>
      <c r="AX138" s="5"/>
      <c r="AY138" s="5"/>
      <c r="AZ138" s="5"/>
    </row>
    <row r="139" spans="1:53" s="4" customFormat="1" ht="18.75" customHeight="1" x14ac:dyDescent="0.15">
      <c r="A139" s="267" t="s">
        <v>164</v>
      </c>
      <c r="B139" s="268"/>
      <c r="C139" s="264" t="s">
        <v>123</v>
      </c>
      <c r="D139" s="271"/>
      <c r="E139" s="271"/>
      <c r="F139" s="272"/>
      <c r="G139" s="264" t="s">
        <v>124</v>
      </c>
      <c r="H139" s="271"/>
      <c r="I139" s="271"/>
      <c r="J139" s="271"/>
      <c r="K139" s="271"/>
      <c r="L139" s="272"/>
      <c r="M139" s="273" t="s">
        <v>125</v>
      </c>
      <c r="N139" s="273"/>
      <c r="O139" s="273"/>
      <c r="P139" s="73"/>
      <c r="U139" s="2"/>
      <c r="V139" s="2"/>
      <c r="W139" s="2"/>
      <c r="X139" s="2"/>
      <c r="Y139" s="2"/>
      <c r="Z139" s="2"/>
      <c r="AX139" s="5"/>
      <c r="AY139" s="5"/>
      <c r="AZ139" s="5"/>
    </row>
    <row r="140" spans="1:53" s="4" customFormat="1" ht="100.5" customHeight="1" x14ac:dyDescent="0.15">
      <c r="A140" s="269"/>
      <c r="B140" s="270"/>
      <c r="C140" s="144" t="s">
        <v>126</v>
      </c>
      <c r="D140" s="145" t="s">
        <v>127</v>
      </c>
      <c r="E140" s="146" t="s">
        <v>128</v>
      </c>
      <c r="F140" s="147" t="s">
        <v>129</v>
      </c>
      <c r="G140" s="144" t="s">
        <v>130</v>
      </c>
      <c r="H140" s="145" t="s">
        <v>131</v>
      </c>
      <c r="I140" s="146" t="s">
        <v>132</v>
      </c>
      <c r="J140" s="146" t="s">
        <v>133</v>
      </c>
      <c r="K140" s="146" t="s">
        <v>134</v>
      </c>
      <c r="L140" s="147" t="s">
        <v>135</v>
      </c>
      <c r="M140" s="148" t="s">
        <v>136</v>
      </c>
      <c r="N140" s="149" t="s">
        <v>137</v>
      </c>
      <c r="O140" s="150" t="s">
        <v>138</v>
      </c>
      <c r="P140" s="73"/>
      <c r="U140" s="2"/>
      <c r="V140" s="2"/>
      <c r="W140" s="2"/>
      <c r="X140" s="2"/>
      <c r="Y140" s="2"/>
      <c r="Z140" s="2"/>
      <c r="AX140" s="5"/>
      <c r="AY140" s="5"/>
      <c r="AZ140" s="5"/>
    </row>
    <row r="141" spans="1:53" s="4" customFormat="1" ht="15" customHeight="1" x14ac:dyDescent="0.15">
      <c r="A141" s="274" t="s">
        <v>139</v>
      </c>
      <c r="B141" s="275"/>
      <c r="C141" s="151"/>
      <c r="D141" s="152"/>
      <c r="E141" s="153"/>
      <c r="F141" s="154"/>
      <c r="G141" s="155"/>
      <c r="H141" s="153"/>
      <c r="I141" s="153"/>
      <c r="J141" s="153"/>
      <c r="K141" s="153"/>
      <c r="L141" s="154"/>
      <c r="M141" s="156">
        <f>SUM(N141:O141)</f>
        <v>0</v>
      </c>
      <c r="N141" s="26"/>
      <c r="O141" s="27"/>
      <c r="P141" s="157" t="s">
        <v>140</v>
      </c>
      <c r="U141" s="2"/>
      <c r="V141" s="2"/>
      <c r="W141" s="2"/>
      <c r="X141" s="2"/>
      <c r="Y141" s="2"/>
      <c r="Z141" s="2"/>
      <c r="AX141" s="5"/>
      <c r="AY141" s="5"/>
      <c r="AZ141" s="5"/>
    </row>
    <row r="142" spans="1:53" s="4" customFormat="1" ht="15" customHeight="1" x14ac:dyDescent="0.15">
      <c r="A142" s="260" t="s">
        <v>97</v>
      </c>
      <c r="B142" s="261"/>
      <c r="C142" s="158"/>
      <c r="D142" s="159"/>
      <c r="E142" s="160"/>
      <c r="F142" s="161"/>
      <c r="G142" s="162"/>
      <c r="H142" s="160"/>
      <c r="I142" s="160"/>
      <c r="J142" s="160"/>
      <c r="K142" s="160"/>
      <c r="L142" s="161"/>
      <c r="M142" s="163">
        <f>SUM(N142:O142)</f>
        <v>0</v>
      </c>
      <c r="N142" s="36"/>
      <c r="O142" s="37"/>
      <c r="P142" s="157" t="s">
        <v>140</v>
      </c>
      <c r="U142" s="2"/>
      <c r="V142" s="2"/>
      <c r="W142" s="2"/>
      <c r="X142" s="2"/>
      <c r="Y142" s="2"/>
      <c r="Z142" s="2"/>
      <c r="AX142" s="5"/>
      <c r="AY142" s="5"/>
      <c r="AZ142" s="5"/>
    </row>
    <row r="143" spans="1:53" s="4" customFormat="1" ht="15" customHeight="1" x14ac:dyDescent="0.15">
      <c r="A143" s="260" t="s">
        <v>141</v>
      </c>
      <c r="B143" s="261"/>
      <c r="C143" s="158"/>
      <c r="D143" s="159">
        <v>1</v>
      </c>
      <c r="E143" s="160"/>
      <c r="F143" s="161"/>
      <c r="G143" s="162"/>
      <c r="H143" s="160"/>
      <c r="I143" s="160"/>
      <c r="J143" s="160"/>
      <c r="K143" s="160"/>
      <c r="L143" s="161"/>
      <c r="M143" s="163">
        <f>SUM(N143:O143)</f>
        <v>0</v>
      </c>
      <c r="N143" s="36"/>
      <c r="O143" s="37"/>
      <c r="P143" s="157" t="s">
        <v>140</v>
      </c>
      <c r="U143" s="2"/>
      <c r="V143" s="2"/>
      <c r="W143" s="2"/>
      <c r="X143" s="2"/>
      <c r="Y143" s="2"/>
      <c r="Z143" s="2"/>
      <c r="AX143" s="5"/>
      <c r="AY143" s="5"/>
      <c r="AZ143" s="5"/>
    </row>
    <row r="144" spans="1:53" s="4" customFormat="1" ht="15" customHeight="1" x14ac:dyDescent="0.15">
      <c r="A144" s="260" t="s">
        <v>142</v>
      </c>
      <c r="B144" s="261"/>
      <c r="C144" s="158"/>
      <c r="D144" s="159"/>
      <c r="E144" s="160"/>
      <c r="F144" s="161"/>
      <c r="G144" s="162"/>
      <c r="H144" s="160"/>
      <c r="I144" s="160"/>
      <c r="J144" s="160"/>
      <c r="K144" s="160"/>
      <c r="L144" s="161"/>
      <c r="M144" s="163">
        <f>SUM(N144:O144)</f>
        <v>0</v>
      </c>
      <c r="N144" s="36"/>
      <c r="O144" s="37"/>
      <c r="P144" s="157" t="s">
        <v>140</v>
      </c>
      <c r="U144" s="2"/>
      <c r="V144" s="2"/>
      <c r="W144" s="2"/>
      <c r="X144" s="2"/>
      <c r="Y144" s="2"/>
      <c r="Z144" s="2"/>
      <c r="AX144" s="5"/>
      <c r="AY144" s="5"/>
      <c r="AZ144" s="5"/>
    </row>
    <row r="145" spans="1:52" s="4" customFormat="1" ht="15" customHeight="1" x14ac:dyDescent="0.15">
      <c r="A145" s="260" t="s">
        <v>143</v>
      </c>
      <c r="B145" s="261"/>
      <c r="C145" s="158"/>
      <c r="D145" s="159">
        <v>1</v>
      </c>
      <c r="E145" s="160"/>
      <c r="F145" s="161"/>
      <c r="G145" s="162"/>
      <c r="H145" s="160"/>
      <c r="I145" s="160"/>
      <c r="J145" s="160"/>
      <c r="K145" s="160"/>
      <c r="L145" s="161"/>
      <c r="M145" s="164"/>
      <c r="N145" s="165"/>
      <c r="O145" s="166"/>
      <c r="P145" s="157" t="s">
        <v>140</v>
      </c>
      <c r="U145" s="2"/>
      <c r="V145" s="2"/>
      <c r="W145" s="2"/>
      <c r="X145" s="2"/>
      <c r="Y145" s="2"/>
      <c r="Z145" s="2"/>
      <c r="AX145" s="5"/>
      <c r="AY145" s="5"/>
      <c r="AZ145" s="5"/>
    </row>
    <row r="146" spans="1:52" s="4" customFormat="1" ht="15" customHeight="1" x14ac:dyDescent="0.15">
      <c r="A146" s="260" t="s">
        <v>144</v>
      </c>
      <c r="B146" s="261"/>
      <c r="C146" s="158"/>
      <c r="D146" s="159"/>
      <c r="E146" s="160"/>
      <c r="F146" s="161"/>
      <c r="G146" s="162"/>
      <c r="H146" s="160"/>
      <c r="I146" s="160"/>
      <c r="J146" s="160"/>
      <c r="K146" s="160"/>
      <c r="L146" s="161"/>
      <c r="M146" s="164"/>
      <c r="N146" s="165"/>
      <c r="O146" s="166"/>
      <c r="P146" s="157" t="s">
        <v>140</v>
      </c>
      <c r="U146" s="2"/>
      <c r="V146" s="2"/>
      <c r="W146" s="2"/>
      <c r="X146" s="2"/>
      <c r="Y146" s="2"/>
      <c r="Z146" s="2"/>
      <c r="AX146" s="5"/>
      <c r="AY146" s="5"/>
      <c r="AZ146" s="5"/>
    </row>
    <row r="147" spans="1:52" s="4" customFormat="1" ht="15" customHeight="1" x14ac:dyDescent="0.15">
      <c r="A147" s="260" t="s">
        <v>145</v>
      </c>
      <c r="B147" s="261"/>
      <c r="C147" s="158"/>
      <c r="D147" s="159"/>
      <c r="E147" s="160"/>
      <c r="F147" s="161"/>
      <c r="G147" s="162"/>
      <c r="H147" s="160"/>
      <c r="I147" s="160"/>
      <c r="J147" s="160"/>
      <c r="K147" s="160"/>
      <c r="L147" s="161"/>
      <c r="M147" s="167"/>
      <c r="N147" s="165"/>
      <c r="O147" s="166"/>
      <c r="P147" s="157" t="s">
        <v>140</v>
      </c>
      <c r="U147" s="2"/>
      <c r="V147" s="2"/>
      <c r="W147" s="2"/>
      <c r="X147" s="2"/>
      <c r="Y147" s="2"/>
      <c r="Z147" s="2"/>
      <c r="AX147" s="5"/>
      <c r="AY147" s="5"/>
      <c r="AZ147" s="5"/>
    </row>
    <row r="148" spans="1:52" s="4" customFormat="1" ht="15" customHeight="1" x14ac:dyDescent="0.15">
      <c r="A148" s="260" t="s">
        <v>146</v>
      </c>
      <c r="B148" s="261"/>
      <c r="C148" s="158"/>
      <c r="D148" s="159"/>
      <c r="E148" s="160"/>
      <c r="F148" s="161"/>
      <c r="G148" s="162"/>
      <c r="H148" s="160"/>
      <c r="I148" s="160"/>
      <c r="J148" s="160"/>
      <c r="K148" s="160"/>
      <c r="L148" s="161"/>
      <c r="M148" s="167"/>
      <c r="N148" s="165"/>
      <c r="O148" s="166"/>
      <c r="P148" s="157" t="s">
        <v>140</v>
      </c>
      <c r="U148" s="2"/>
      <c r="V148" s="2"/>
      <c r="W148" s="2"/>
      <c r="X148" s="2"/>
      <c r="Y148" s="2"/>
      <c r="Z148" s="2"/>
      <c r="AX148" s="5"/>
      <c r="AY148" s="5"/>
      <c r="AZ148" s="5"/>
    </row>
    <row r="149" spans="1:52" s="4" customFormat="1" ht="11.25" customHeight="1" x14ac:dyDescent="0.15">
      <c r="A149" s="260" t="s">
        <v>147</v>
      </c>
      <c r="B149" s="261"/>
      <c r="C149" s="158"/>
      <c r="D149" s="159"/>
      <c r="E149" s="160"/>
      <c r="F149" s="161"/>
      <c r="G149" s="162"/>
      <c r="H149" s="160"/>
      <c r="I149" s="160"/>
      <c r="J149" s="160"/>
      <c r="K149" s="160"/>
      <c r="L149" s="161"/>
      <c r="M149" s="163">
        <f>SUM(N149:O149)</f>
        <v>0</v>
      </c>
      <c r="N149" s="36"/>
      <c r="O149" s="37"/>
      <c r="P149" s="157" t="s">
        <v>140</v>
      </c>
      <c r="U149" s="2"/>
      <c r="V149" s="2"/>
      <c r="W149" s="2"/>
      <c r="X149" s="2"/>
      <c r="Y149" s="2"/>
      <c r="Z149" s="2"/>
      <c r="AX149" s="5"/>
      <c r="AY149" s="5"/>
      <c r="AZ149" s="5"/>
    </row>
    <row r="150" spans="1:52" s="4" customFormat="1" ht="23.25" customHeight="1" x14ac:dyDescent="0.15">
      <c r="A150" s="278" t="s">
        <v>148</v>
      </c>
      <c r="B150" s="279"/>
      <c r="C150" s="168"/>
      <c r="D150" s="169"/>
      <c r="E150" s="170"/>
      <c r="F150" s="171"/>
      <c r="G150" s="172"/>
      <c r="H150" s="170"/>
      <c r="I150" s="170"/>
      <c r="J150" s="170"/>
      <c r="K150" s="170"/>
      <c r="L150" s="171"/>
      <c r="M150" s="172"/>
      <c r="N150" s="173"/>
      <c r="O150" s="174"/>
      <c r="P150" s="157"/>
      <c r="U150" s="2"/>
      <c r="V150" s="2"/>
      <c r="W150" s="2"/>
      <c r="X150" s="2"/>
      <c r="Y150" s="2"/>
      <c r="Z150" s="2"/>
      <c r="AX150" s="5"/>
      <c r="AY150" s="5"/>
      <c r="AZ150" s="5"/>
    </row>
    <row r="151" spans="1:52" s="4" customFormat="1" ht="15" customHeight="1" x14ac:dyDescent="0.15">
      <c r="A151" s="280" t="s">
        <v>165</v>
      </c>
      <c r="B151" s="281"/>
      <c r="C151" s="168"/>
      <c r="D151" s="169"/>
      <c r="E151" s="170"/>
      <c r="F151" s="171"/>
      <c r="G151" s="175"/>
      <c r="H151" s="176"/>
      <c r="I151" s="170"/>
      <c r="J151" s="170"/>
      <c r="K151" s="170"/>
      <c r="L151" s="171"/>
      <c r="M151" s="172"/>
      <c r="N151" s="39"/>
      <c r="O151" s="40"/>
      <c r="P151" s="157"/>
      <c r="U151" s="2"/>
      <c r="V151" s="2"/>
      <c r="W151" s="2"/>
      <c r="X151" s="2"/>
      <c r="Y151" s="2"/>
      <c r="Z151" s="2"/>
      <c r="AX151" s="5"/>
      <c r="AY151" s="5"/>
      <c r="AZ151" s="5"/>
    </row>
    <row r="152" spans="1:52" s="4" customFormat="1" ht="15" customHeight="1" x14ac:dyDescent="0.15">
      <c r="A152" s="282" t="s">
        <v>150</v>
      </c>
      <c r="B152" s="283"/>
      <c r="C152" s="177">
        <f>SUM(C141:C151)</f>
        <v>0</v>
      </c>
      <c r="D152" s="178">
        <f t="shared" ref="D152:O152" si="13">SUM(D141:D151)</f>
        <v>2</v>
      </c>
      <c r="E152" s="178">
        <f t="shared" si="13"/>
        <v>0</v>
      </c>
      <c r="F152" s="179">
        <f t="shared" si="13"/>
        <v>0</v>
      </c>
      <c r="G152" s="177">
        <f t="shared" si="13"/>
        <v>0</v>
      </c>
      <c r="H152" s="178">
        <f t="shared" si="13"/>
        <v>0</v>
      </c>
      <c r="I152" s="178">
        <f t="shared" si="13"/>
        <v>0</v>
      </c>
      <c r="J152" s="178">
        <f t="shared" si="13"/>
        <v>0</v>
      </c>
      <c r="K152" s="178">
        <f t="shared" si="13"/>
        <v>0</v>
      </c>
      <c r="L152" s="179">
        <f t="shared" si="13"/>
        <v>0</v>
      </c>
      <c r="M152" s="180">
        <f t="shared" si="13"/>
        <v>0</v>
      </c>
      <c r="N152" s="181">
        <f t="shared" si="13"/>
        <v>0</v>
      </c>
      <c r="O152" s="182">
        <f t="shared" si="13"/>
        <v>0</v>
      </c>
      <c r="P152" s="157" t="s">
        <v>140</v>
      </c>
      <c r="U152" s="2"/>
      <c r="V152" s="2"/>
      <c r="W152" s="2"/>
      <c r="X152" s="2"/>
      <c r="Y152" s="2"/>
      <c r="Z152" s="2"/>
      <c r="AX152" s="5"/>
      <c r="AY152" s="5"/>
      <c r="AZ152" s="5"/>
    </row>
    <row r="153" spans="1:52" s="4" customFormat="1" ht="24.95" customHeight="1" x14ac:dyDescent="0.15">
      <c r="A153" s="284" t="s">
        <v>151</v>
      </c>
      <c r="B153" s="285"/>
      <c r="C153" s="183"/>
      <c r="D153" s="184"/>
      <c r="E153" s="185"/>
      <c r="F153" s="186"/>
      <c r="G153" s="187"/>
      <c r="H153" s="185"/>
      <c r="I153" s="185"/>
      <c r="J153" s="185"/>
      <c r="K153" s="185"/>
      <c r="L153" s="186"/>
      <c r="M153" s="180">
        <f>SUM(N153:O153)</f>
        <v>0</v>
      </c>
      <c r="N153" s="188"/>
      <c r="O153" s="189"/>
      <c r="P153" s="157" t="s">
        <v>140</v>
      </c>
      <c r="U153" s="2"/>
      <c r="V153" s="2"/>
      <c r="W153" s="2"/>
      <c r="X153" s="2"/>
      <c r="Y153" s="2"/>
      <c r="Z153" s="2"/>
      <c r="AX153" s="5"/>
      <c r="AY153" s="5"/>
      <c r="AZ153" s="5"/>
    </row>
    <row r="154" spans="1:52" s="4" customFormat="1" ht="24.95" customHeight="1" x14ac:dyDescent="0.2">
      <c r="A154" s="190" t="s">
        <v>152</v>
      </c>
      <c r="B154" s="191"/>
      <c r="C154" s="192"/>
      <c r="D154" s="193"/>
      <c r="E154" s="16"/>
      <c r="F154" s="16"/>
      <c r="G154" s="16"/>
      <c r="H154" s="16"/>
      <c r="I154" s="16"/>
      <c r="J154" s="16"/>
      <c r="K154" s="16"/>
      <c r="L154" s="73"/>
      <c r="M154" s="73"/>
      <c r="N154" s="16"/>
      <c r="O154" s="16"/>
      <c r="P154" s="16"/>
      <c r="U154" s="2"/>
      <c r="V154" s="2"/>
      <c r="W154" s="2"/>
      <c r="X154" s="2"/>
      <c r="Y154" s="2"/>
      <c r="Z154" s="2"/>
      <c r="AX154" s="5"/>
      <c r="AY154" s="5"/>
      <c r="AZ154" s="5"/>
    </row>
    <row r="155" spans="1:52" s="4" customFormat="1" ht="21.75" customHeight="1" x14ac:dyDescent="0.15">
      <c r="A155" s="286" t="s">
        <v>153</v>
      </c>
      <c r="B155" s="287"/>
      <c r="C155" s="194" t="s">
        <v>154</v>
      </c>
      <c r="D155" s="195" t="s">
        <v>155</v>
      </c>
      <c r="E155" s="16"/>
      <c r="F155" s="16"/>
      <c r="G155" s="16"/>
      <c r="H155" s="16"/>
      <c r="I155" s="16"/>
      <c r="J155" s="16"/>
      <c r="K155" s="16"/>
      <c r="L155" s="73"/>
      <c r="M155" s="73"/>
      <c r="N155" s="16"/>
      <c r="O155" s="16"/>
      <c r="P155" s="16"/>
      <c r="U155" s="2"/>
      <c r="V155" s="2"/>
      <c r="W155" s="2"/>
      <c r="X155" s="2"/>
      <c r="Y155" s="2"/>
      <c r="Z155" s="2"/>
      <c r="AX155" s="5"/>
      <c r="AY155" s="5"/>
      <c r="AZ155" s="5"/>
    </row>
    <row r="156" spans="1:52" s="4" customFormat="1" ht="15" customHeight="1" x14ac:dyDescent="0.15">
      <c r="A156" s="288" t="s">
        <v>156</v>
      </c>
      <c r="B156" s="289"/>
      <c r="C156" s="196"/>
      <c r="D156" s="196"/>
      <c r="E156" s="16"/>
      <c r="F156" s="16"/>
      <c r="G156" s="16"/>
      <c r="H156" s="16"/>
      <c r="I156" s="16"/>
      <c r="J156" s="16"/>
      <c r="K156" s="16"/>
      <c r="L156" s="73"/>
      <c r="M156" s="73"/>
      <c r="N156" s="16"/>
      <c r="O156" s="16"/>
      <c r="P156" s="16"/>
      <c r="U156" s="2"/>
      <c r="V156" s="2"/>
      <c r="W156" s="2"/>
      <c r="X156" s="2"/>
      <c r="Y156" s="2"/>
      <c r="Z156" s="2"/>
      <c r="AX156" s="5"/>
      <c r="AY156" s="5"/>
      <c r="AZ156" s="5"/>
    </row>
    <row r="157" spans="1:52" s="4" customFormat="1" ht="15" customHeight="1" x14ac:dyDescent="0.15">
      <c r="A157" s="276" t="s">
        <v>157</v>
      </c>
      <c r="B157" s="277"/>
      <c r="C157" s="197"/>
      <c r="D157" s="198"/>
      <c r="E157" s="16"/>
      <c r="F157" s="16"/>
      <c r="G157" s="16"/>
      <c r="H157" s="16"/>
      <c r="I157" s="16"/>
      <c r="J157" s="16"/>
      <c r="K157" s="16"/>
      <c r="L157" s="73"/>
      <c r="M157" s="73"/>
      <c r="N157" s="16"/>
      <c r="O157" s="16"/>
      <c r="P157" s="16"/>
      <c r="U157" s="2"/>
      <c r="V157" s="2"/>
      <c r="W157" s="2"/>
      <c r="X157" s="2"/>
      <c r="Y157" s="2"/>
      <c r="Z157" s="2"/>
      <c r="AX157" s="5"/>
      <c r="AY157" s="5"/>
      <c r="AZ157" s="5"/>
    </row>
    <row r="158" spans="1:52" s="4" customFormat="1" ht="10.5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73"/>
      <c r="M158" s="73"/>
      <c r="N158" s="16"/>
      <c r="O158" s="16"/>
      <c r="P158" s="16"/>
      <c r="U158" s="2"/>
      <c r="V158" s="2"/>
      <c r="W158" s="2"/>
      <c r="X158" s="2"/>
      <c r="Y158" s="2"/>
      <c r="Z158" s="2"/>
      <c r="AX158" s="5"/>
      <c r="AY158" s="5"/>
      <c r="AZ158" s="5"/>
    </row>
    <row r="159" spans="1:52" s="4" customFormat="1" ht="10.5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73"/>
      <c r="M159" s="73"/>
      <c r="N159" s="16"/>
      <c r="O159" s="16"/>
      <c r="P159" s="16"/>
      <c r="U159" s="2"/>
      <c r="V159" s="2"/>
      <c r="W159" s="2"/>
      <c r="X159" s="2"/>
      <c r="Y159" s="2"/>
      <c r="Z159" s="2"/>
      <c r="AX159" s="5"/>
      <c r="AY159" s="5"/>
      <c r="AZ159" s="5"/>
    </row>
    <row r="160" spans="1:52" s="4" customFormat="1" ht="10.5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73"/>
      <c r="M160" s="73"/>
      <c r="N160" s="16"/>
      <c r="O160" s="16"/>
      <c r="P160" s="16"/>
      <c r="U160" s="2"/>
      <c r="V160" s="2"/>
      <c r="W160" s="2"/>
      <c r="X160" s="2"/>
      <c r="Y160" s="2"/>
      <c r="Z160" s="2"/>
      <c r="AX160" s="5"/>
      <c r="AY160" s="5"/>
      <c r="AZ160" s="5"/>
    </row>
    <row r="161" spans="12:52" s="4" customFormat="1" x14ac:dyDescent="0.2">
      <c r="L161" s="5"/>
      <c r="M161" s="5"/>
      <c r="N161" s="3"/>
      <c r="U161" s="2"/>
      <c r="V161" s="2"/>
      <c r="W161" s="2"/>
      <c r="X161" s="2"/>
      <c r="Y161" s="2"/>
      <c r="Z161" s="2"/>
      <c r="AX161" s="5"/>
      <c r="AY161" s="5"/>
      <c r="AZ161" s="5"/>
    </row>
    <row r="162" spans="12:52" s="4" customFormat="1" x14ac:dyDescent="0.2">
      <c r="L162" s="5"/>
      <c r="M162" s="5"/>
      <c r="N162" s="3"/>
      <c r="U162" s="2"/>
      <c r="V162" s="2"/>
      <c r="W162" s="2"/>
      <c r="X162" s="2"/>
      <c r="Y162" s="2"/>
      <c r="Z162" s="2"/>
      <c r="AX162" s="5"/>
      <c r="AY162" s="5"/>
      <c r="AZ162" s="5"/>
    </row>
    <row r="163" spans="12:52" s="4" customFormat="1" x14ac:dyDescent="0.2">
      <c r="L163" s="5"/>
      <c r="M163" s="5"/>
      <c r="N163" s="3"/>
      <c r="U163" s="2"/>
      <c r="V163" s="2"/>
      <c r="W163" s="2"/>
      <c r="X163" s="2"/>
      <c r="Y163" s="2"/>
      <c r="Z163" s="2"/>
      <c r="AX163" s="5"/>
      <c r="AY163" s="5"/>
      <c r="AZ163" s="5"/>
    </row>
    <row r="164" spans="12:52" s="4" customFormat="1" x14ac:dyDescent="0.2">
      <c r="L164" s="5"/>
      <c r="M164" s="5"/>
      <c r="N164" s="3"/>
      <c r="U164" s="2"/>
      <c r="V164" s="2"/>
      <c r="W164" s="2"/>
      <c r="X164" s="2"/>
      <c r="Y164" s="2"/>
      <c r="Z164" s="2"/>
      <c r="AX164" s="5"/>
      <c r="AY164" s="5"/>
      <c r="AZ164" s="5"/>
    </row>
    <row r="165" spans="12:52" s="4" customFormat="1" x14ac:dyDescent="0.2">
      <c r="L165" s="3"/>
      <c r="U165" s="5"/>
      <c r="V165" s="5"/>
      <c r="W165" s="5"/>
      <c r="X165" s="5"/>
    </row>
    <row r="166" spans="12:52" s="4" customFormat="1" x14ac:dyDescent="0.2">
      <c r="L166" s="3"/>
      <c r="U166" s="5"/>
      <c r="V166" s="5"/>
      <c r="W166" s="5"/>
      <c r="X166" s="5"/>
    </row>
    <row r="167" spans="12:52" s="4" customFormat="1" x14ac:dyDescent="0.2">
      <c r="L167" s="3"/>
      <c r="U167" s="5"/>
      <c r="V167" s="5"/>
      <c r="W167" s="5"/>
      <c r="X167" s="5"/>
    </row>
    <row r="168" spans="12:52" s="4" customFormat="1" x14ac:dyDescent="0.2">
      <c r="L168" s="3"/>
      <c r="U168" s="5"/>
      <c r="V168" s="5"/>
      <c r="W168" s="5"/>
      <c r="X168" s="5"/>
    </row>
    <row r="169" spans="12:52" s="4" customFormat="1" x14ac:dyDescent="0.2">
      <c r="L169" s="3"/>
      <c r="U169" s="5"/>
      <c r="V169" s="5"/>
      <c r="W169" s="5"/>
      <c r="X169" s="5"/>
    </row>
    <row r="170" spans="12:52" s="4" customFormat="1" x14ac:dyDescent="0.2">
      <c r="L170" s="3"/>
      <c r="U170" s="5"/>
      <c r="V170" s="5"/>
      <c r="W170" s="5"/>
      <c r="X170" s="5"/>
    </row>
    <row r="171" spans="12:52" s="4" customFormat="1" x14ac:dyDescent="0.2">
      <c r="L171" s="3"/>
      <c r="U171" s="5"/>
      <c r="V171" s="5"/>
      <c r="W171" s="5"/>
      <c r="X171" s="5"/>
    </row>
    <row r="172" spans="12:52" s="4" customFormat="1" x14ac:dyDescent="0.2">
      <c r="L172" s="3"/>
      <c r="U172" s="5"/>
      <c r="V172" s="5"/>
      <c r="W172" s="5"/>
      <c r="X172" s="5"/>
    </row>
    <row r="173" spans="12:52" s="4" customFormat="1" x14ac:dyDescent="0.2">
      <c r="L173" s="3"/>
      <c r="U173" s="5"/>
      <c r="V173" s="5"/>
      <c r="W173" s="5"/>
      <c r="X173" s="5"/>
    </row>
    <row r="174" spans="12:52" s="4" customFormat="1" x14ac:dyDescent="0.2">
      <c r="L174" s="3"/>
      <c r="U174" s="5"/>
      <c r="V174" s="5"/>
      <c r="W174" s="5"/>
      <c r="X174" s="5"/>
    </row>
    <row r="175" spans="12:52" s="4" customFormat="1" x14ac:dyDescent="0.2">
      <c r="L175" s="3"/>
      <c r="U175" s="5"/>
      <c r="V175" s="5"/>
      <c r="W175" s="5"/>
      <c r="X175" s="5"/>
    </row>
    <row r="176" spans="12:52" s="4" customFormat="1" x14ac:dyDescent="0.2">
      <c r="L176" s="3"/>
      <c r="U176" s="5"/>
      <c r="V176" s="5"/>
      <c r="W176" s="5"/>
      <c r="X176" s="5"/>
    </row>
    <row r="177" spans="12:24" s="4" customFormat="1" x14ac:dyDescent="0.2">
      <c r="L177" s="3"/>
      <c r="U177" s="5"/>
      <c r="V177" s="5"/>
      <c r="W177" s="5"/>
      <c r="X177" s="5"/>
    </row>
    <row r="178" spans="12:24" s="4" customFormat="1" x14ac:dyDescent="0.2">
      <c r="L178" s="3"/>
      <c r="U178" s="5"/>
      <c r="V178" s="5"/>
      <c r="W178" s="5"/>
      <c r="X178" s="5"/>
    </row>
    <row r="179" spans="12:24" s="4" customFormat="1" x14ac:dyDescent="0.2">
      <c r="L179" s="3"/>
      <c r="U179" s="5"/>
      <c r="V179" s="5"/>
      <c r="W179" s="5"/>
      <c r="X179" s="5"/>
    </row>
    <row r="180" spans="12:24" s="4" customFormat="1" x14ac:dyDescent="0.2">
      <c r="L180" s="3"/>
      <c r="U180" s="5"/>
      <c r="V180" s="5"/>
      <c r="W180" s="5"/>
      <c r="X180" s="5"/>
    </row>
    <row r="181" spans="12:24" s="4" customFormat="1" x14ac:dyDescent="0.2">
      <c r="L181" s="3"/>
      <c r="U181" s="5"/>
      <c r="V181" s="5"/>
      <c r="W181" s="5"/>
      <c r="X181" s="5"/>
    </row>
    <row r="182" spans="12:24" s="4" customFormat="1" x14ac:dyDescent="0.2">
      <c r="L182" s="3"/>
      <c r="U182" s="5"/>
      <c r="V182" s="5"/>
      <c r="W182" s="5"/>
      <c r="X182" s="5"/>
    </row>
    <row r="183" spans="12:24" s="4" customFormat="1" x14ac:dyDescent="0.2">
      <c r="L183" s="3"/>
      <c r="U183" s="5"/>
      <c r="V183" s="5"/>
      <c r="W183" s="5"/>
      <c r="X183" s="5"/>
    </row>
    <row r="184" spans="12:24" s="4" customFormat="1" x14ac:dyDescent="0.2">
      <c r="L184" s="3"/>
      <c r="U184" s="5"/>
      <c r="V184" s="5"/>
      <c r="W184" s="5"/>
      <c r="X184" s="5"/>
    </row>
    <row r="185" spans="12:24" s="4" customFormat="1" x14ac:dyDescent="0.2">
      <c r="L185" s="3"/>
      <c r="U185" s="5"/>
      <c r="V185" s="5"/>
      <c r="W185" s="5"/>
      <c r="X185" s="5"/>
    </row>
    <row r="186" spans="12:24" s="4" customFormat="1" x14ac:dyDescent="0.2">
      <c r="L186" s="3"/>
      <c r="U186" s="5"/>
      <c r="V186" s="5"/>
      <c r="W186" s="5"/>
      <c r="X186" s="5"/>
    </row>
    <row r="187" spans="12:24" s="4" customFormat="1" x14ac:dyDescent="0.2">
      <c r="L187" s="3"/>
      <c r="U187" s="5"/>
      <c r="V187" s="5"/>
      <c r="W187" s="5"/>
      <c r="X187" s="5"/>
    </row>
    <row r="188" spans="12:24" s="4" customFormat="1" x14ac:dyDescent="0.2">
      <c r="L188" s="3"/>
      <c r="U188" s="5"/>
      <c r="V188" s="5"/>
      <c r="W188" s="5"/>
      <c r="X188" s="5"/>
    </row>
    <row r="189" spans="12:24" s="4" customFormat="1" x14ac:dyDescent="0.2">
      <c r="L189" s="3"/>
      <c r="U189" s="5"/>
      <c r="V189" s="5"/>
      <c r="W189" s="5"/>
      <c r="X189" s="5"/>
    </row>
    <row r="190" spans="12:24" s="4" customFormat="1" x14ac:dyDescent="0.2">
      <c r="L190" s="3"/>
      <c r="U190" s="5"/>
      <c r="V190" s="5"/>
      <c r="W190" s="5"/>
      <c r="X190" s="5"/>
    </row>
    <row r="191" spans="12:24" s="4" customFormat="1" x14ac:dyDescent="0.2">
      <c r="L191" s="3"/>
      <c r="U191" s="5"/>
      <c r="V191" s="5"/>
      <c r="W191" s="5"/>
      <c r="X191" s="5"/>
    </row>
    <row r="192" spans="12:24" s="4" customFormat="1" x14ac:dyDescent="0.2">
      <c r="L192" s="3"/>
      <c r="U192" s="5"/>
      <c r="V192" s="5"/>
      <c r="W192" s="5"/>
      <c r="X192" s="5"/>
    </row>
    <row r="193" spans="12:24" s="4" customFormat="1" x14ac:dyDescent="0.2">
      <c r="L193" s="3"/>
      <c r="U193" s="5"/>
      <c r="V193" s="5"/>
      <c r="W193" s="5"/>
      <c r="X193" s="5"/>
    </row>
    <row r="194" spans="12:24" s="4" customFormat="1" x14ac:dyDescent="0.2">
      <c r="L194" s="3"/>
      <c r="U194" s="5"/>
      <c r="V194" s="5"/>
      <c r="W194" s="5"/>
      <c r="X194" s="5"/>
    </row>
    <row r="195" spans="12:24" s="4" customFormat="1" x14ac:dyDescent="0.2">
      <c r="L195" s="3"/>
      <c r="U195" s="5"/>
      <c r="V195" s="5"/>
      <c r="W195" s="5"/>
      <c r="X195" s="5"/>
    </row>
    <row r="196" spans="12:24" s="4" customFormat="1" x14ac:dyDescent="0.2">
      <c r="L196" s="3"/>
      <c r="U196" s="5"/>
      <c r="V196" s="5"/>
      <c r="W196" s="5"/>
      <c r="X196" s="5"/>
    </row>
    <row r="197" spans="12:24" s="4" customFormat="1" x14ac:dyDescent="0.2">
      <c r="L197" s="3"/>
      <c r="U197" s="5"/>
      <c r="V197" s="5"/>
      <c r="W197" s="5"/>
      <c r="X197" s="5"/>
    </row>
    <row r="198" spans="12:24" s="4" customFormat="1" x14ac:dyDescent="0.2">
      <c r="L198" s="3"/>
      <c r="U198" s="5"/>
      <c r="V198" s="5"/>
      <c r="W198" s="5"/>
      <c r="X198" s="5"/>
    </row>
    <row r="199" spans="12:24" s="4" customFormat="1" x14ac:dyDescent="0.2">
      <c r="L199" s="3"/>
      <c r="U199" s="5"/>
      <c r="V199" s="5"/>
      <c r="W199" s="5"/>
      <c r="X199" s="5"/>
    </row>
    <row r="200" spans="12:24" s="4" customFormat="1" x14ac:dyDescent="0.2">
      <c r="L200" s="3"/>
      <c r="U200" s="5"/>
      <c r="V200" s="5"/>
      <c r="W200" s="5"/>
      <c r="X200" s="5"/>
    </row>
    <row r="201" spans="12:24" s="4" customFormat="1" x14ac:dyDescent="0.2">
      <c r="L201" s="3"/>
      <c r="U201" s="5"/>
      <c r="V201" s="5"/>
      <c r="W201" s="5"/>
      <c r="X201" s="5"/>
    </row>
    <row r="202" spans="12:24" s="4" customFormat="1" x14ac:dyDescent="0.2">
      <c r="L202" s="3"/>
      <c r="U202" s="5"/>
      <c r="V202" s="5"/>
      <c r="W202" s="5"/>
      <c r="X202" s="5"/>
    </row>
    <row r="203" spans="12:24" s="4" customFormat="1" x14ac:dyDescent="0.2">
      <c r="L203" s="3"/>
      <c r="U203" s="5"/>
      <c r="V203" s="5"/>
      <c r="W203" s="5"/>
      <c r="X203" s="5"/>
    </row>
    <row r="204" spans="12:24" s="4" customFormat="1" x14ac:dyDescent="0.2">
      <c r="L204" s="3"/>
      <c r="U204" s="5"/>
      <c r="V204" s="5"/>
      <c r="W204" s="5"/>
      <c r="X204" s="5"/>
    </row>
    <row r="205" spans="12:24" s="4" customFormat="1" x14ac:dyDescent="0.2">
      <c r="L205" s="3"/>
      <c r="U205" s="5"/>
      <c r="V205" s="5"/>
      <c r="W205" s="5"/>
      <c r="X205" s="5"/>
    </row>
    <row r="206" spans="12:24" s="4" customFormat="1" x14ac:dyDescent="0.2">
      <c r="L206" s="3"/>
      <c r="U206" s="5"/>
      <c r="V206" s="5"/>
      <c r="W206" s="5"/>
      <c r="X206" s="5"/>
    </row>
    <row r="207" spans="12:24" s="4" customFormat="1" x14ac:dyDescent="0.2">
      <c r="L207" s="3"/>
      <c r="U207" s="5"/>
      <c r="V207" s="5"/>
      <c r="W207" s="5"/>
      <c r="X207" s="5"/>
    </row>
    <row r="208" spans="12:24" s="4" customFormat="1" x14ac:dyDescent="0.2">
      <c r="L208" s="3"/>
      <c r="U208" s="5"/>
      <c r="V208" s="5"/>
      <c r="W208" s="5"/>
      <c r="X208" s="5"/>
    </row>
    <row r="209" spans="1:27" s="4" customFormat="1" x14ac:dyDescent="0.2">
      <c r="L209" s="3"/>
      <c r="U209" s="5"/>
      <c r="V209" s="5"/>
      <c r="W209" s="5"/>
      <c r="X209" s="5"/>
    </row>
    <row r="210" spans="1:27" s="4" customFormat="1" x14ac:dyDescent="0.2">
      <c r="L210" s="3"/>
      <c r="U210" s="5"/>
      <c r="V210" s="5"/>
      <c r="W210" s="5"/>
      <c r="X210" s="5"/>
    </row>
    <row r="211" spans="1:27" s="4" customFormat="1" x14ac:dyDescent="0.2">
      <c r="L211" s="3"/>
      <c r="U211" s="5"/>
      <c r="V211" s="5"/>
      <c r="W211" s="5"/>
      <c r="X211" s="5"/>
    </row>
    <row r="212" spans="1:27" s="4" customFormat="1" x14ac:dyDescent="0.2">
      <c r="L212" s="3"/>
      <c r="U212" s="5"/>
      <c r="V212" s="5"/>
      <c r="W212" s="5"/>
      <c r="X212" s="5"/>
    </row>
    <row r="213" spans="1:27" s="4" customFormat="1" x14ac:dyDescent="0.2">
      <c r="L213" s="3"/>
      <c r="U213" s="5"/>
      <c r="V213" s="5"/>
      <c r="W213" s="5"/>
      <c r="X213" s="5"/>
    </row>
    <row r="214" spans="1:27" s="4" customFormat="1" x14ac:dyDescent="0.2">
      <c r="L214" s="3"/>
      <c r="U214" s="5"/>
      <c r="V214" s="5"/>
      <c r="W214" s="5"/>
      <c r="X214" s="5"/>
    </row>
    <row r="215" spans="1:27" s="4" customFormat="1" x14ac:dyDescent="0.2">
      <c r="L215" s="3"/>
      <c r="U215" s="5"/>
      <c r="V215" s="5"/>
      <c r="W215" s="5"/>
      <c r="X215" s="5"/>
    </row>
    <row r="216" spans="1:27" s="4" customFormat="1" hidden="1" x14ac:dyDescent="0.2">
      <c r="A216" s="199">
        <f>SUM(A8:O157)</f>
        <v>5459</v>
      </c>
      <c r="L216" s="3"/>
      <c r="U216" s="5"/>
      <c r="V216" s="5"/>
      <c r="W216" s="5"/>
      <c r="X216" s="5"/>
    </row>
    <row r="217" spans="1:27" s="200" customFormat="1" hidden="1" x14ac:dyDescent="0.2">
      <c r="A217" s="200">
        <f>SUM(A12:O157)</f>
        <v>5459</v>
      </c>
      <c r="L217" s="201"/>
      <c r="AA217" s="202">
        <f>SUM(AA1:AB216)</f>
        <v>0</v>
      </c>
    </row>
    <row r="218" spans="1:27" s="4" customFormat="1" x14ac:dyDescent="0.2">
      <c r="L218" s="3"/>
      <c r="U218" s="5"/>
      <c r="V218" s="5"/>
      <c r="W218" s="5"/>
      <c r="X218" s="5"/>
    </row>
    <row r="219" spans="1:27" s="4" customFormat="1" x14ac:dyDescent="0.2">
      <c r="L219" s="3"/>
      <c r="U219" s="5"/>
      <c r="V219" s="5"/>
      <c r="W219" s="5"/>
      <c r="X219" s="5"/>
    </row>
    <row r="220" spans="1:27" s="4" customFormat="1" x14ac:dyDescent="0.2">
      <c r="L220" s="3"/>
      <c r="U220" s="5"/>
      <c r="V220" s="5"/>
      <c r="W220" s="5"/>
      <c r="X220" s="5"/>
    </row>
    <row r="221" spans="1:27" s="4" customFormat="1" x14ac:dyDescent="0.2">
      <c r="L221" s="3"/>
      <c r="U221" s="5"/>
      <c r="V221" s="5"/>
      <c r="W221" s="5"/>
      <c r="X221" s="5"/>
    </row>
    <row r="222" spans="1:27" s="4" customFormat="1" x14ac:dyDescent="0.2">
      <c r="L222" s="3"/>
      <c r="U222" s="5"/>
      <c r="V222" s="5"/>
      <c r="W222" s="5"/>
      <c r="X222" s="5"/>
    </row>
    <row r="223" spans="1:27" x14ac:dyDescent="0.2">
      <c r="U223" s="205"/>
      <c r="V223" s="205"/>
      <c r="W223" s="205"/>
      <c r="X223" s="205"/>
    </row>
    <row r="224" spans="1:27" x14ac:dyDescent="0.2">
      <c r="U224" s="205"/>
      <c r="V224" s="205"/>
      <c r="W224" s="205"/>
      <c r="X224" s="205"/>
    </row>
    <row r="225" spans="21:24" x14ac:dyDescent="0.2">
      <c r="U225" s="205"/>
      <c r="V225" s="205"/>
      <c r="W225" s="205"/>
      <c r="X225" s="205"/>
    </row>
    <row r="226" spans="21:24" x14ac:dyDescent="0.2">
      <c r="U226" s="205"/>
      <c r="V226" s="205"/>
      <c r="W226" s="205"/>
      <c r="X226" s="205"/>
    </row>
    <row r="227" spans="21:24" x14ac:dyDescent="0.2">
      <c r="U227" s="205"/>
      <c r="V227" s="205"/>
      <c r="W227" s="205"/>
      <c r="X227" s="205"/>
    </row>
    <row r="228" spans="21:24" x14ac:dyDescent="0.2">
      <c r="U228" s="205"/>
      <c r="V228" s="205"/>
      <c r="W228" s="205"/>
      <c r="X228" s="205"/>
    </row>
    <row r="229" spans="21:24" x14ac:dyDescent="0.2">
      <c r="U229" s="205"/>
      <c r="V229" s="205"/>
      <c r="W229" s="205"/>
      <c r="X229" s="205"/>
    </row>
    <row r="230" spans="21:24" x14ac:dyDescent="0.2">
      <c r="U230" s="205"/>
      <c r="V230" s="205"/>
      <c r="W230" s="205"/>
      <c r="X230" s="205"/>
    </row>
    <row r="231" spans="21:24" x14ac:dyDescent="0.2">
      <c r="U231" s="205"/>
      <c r="V231" s="205"/>
      <c r="W231" s="205"/>
      <c r="X231" s="205"/>
    </row>
    <row r="232" spans="21:24" x14ac:dyDescent="0.2">
      <c r="U232" s="205"/>
      <c r="V232" s="205"/>
      <c r="W232" s="205"/>
      <c r="X232" s="205"/>
    </row>
    <row r="233" spans="21:24" x14ac:dyDescent="0.2">
      <c r="U233" s="205"/>
      <c r="V233" s="205"/>
      <c r="W233" s="205"/>
      <c r="X233" s="205"/>
    </row>
    <row r="234" spans="21:24" x14ac:dyDescent="0.2">
      <c r="U234" s="205"/>
      <c r="V234" s="205"/>
      <c r="W234" s="205"/>
      <c r="X234" s="205"/>
    </row>
    <row r="235" spans="21:24" x14ac:dyDescent="0.2">
      <c r="U235" s="205"/>
      <c r="V235" s="205"/>
      <c r="W235" s="205"/>
      <c r="X235" s="205"/>
    </row>
    <row r="236" spans="21:24" x14ac:dyDescent="0.2">
      <c r="U236" s="205"/>
      <c r="V236" s="205"/>
      <c r="W236" s="205"/>
      <c r="X236" s="205"/>
    </row>
    <row r="237" spans="21:24" x14ac:dyDescent="0.2">
      <c r="U237" s="205"/>
      <c r="V237" s="205"/>
      <c r="W237" s="205"/>
      <c r="X237" s="205"/>
    </row>
    <row r="238" spans="21:24" x14ac:dyDescent="0.2">
      <c r="U238" s="205"/>
      <c r="V238" s="205"/>
      <c r="W238" s="205"/>
      <c r="X238" s="205"/>
    </row>
    <row r="239" spans="21:24" x14ac:dyDescent="0.2">
      <c r="U239" s="205"/>
      <c r="V239" s="205"/>
      <c r="W239" s="205"/>
      <c r="X239" s="205"/>
    </row>
    <row r="240" spans="21:24" x14ac:dyDescent="0.2">
      <c r="U240" s="205"/>
      <c r="V240" s="205"/>
      <c r="W240" s="205"/>
      <c r="X240" s="205"/>
    </row>
    <row r="241" spans="21:24" x14ac:dyDescent="0.2">
      <c r="U241" s="205"/>
      <c r="V241" s="205"/>
      <c r="W241" s="205"/>
      <c r="X241" s="205"/>
    </row>
    <row r="242" spans="21:24" x14ac:dyDescent="0.2">
      <c r="U242" s="205"/>
      <c r="V242" s="205"/>
      <c r="W242" s="205"/>
      <c r="X242" s="205"/>
    </row>
    <row r="243" spans="21:24" x14ac:dyDescent="0.2">
      <c r="U243" s="205"/>
      <c r="V243" s="205"/>
      <c r="W243" s="205"/>
      <c r="X243" s="205"/>
    </row>
    <row r="244" spans="21:24" x14ac:dyDescent="0.2">
      <c r="U244" s="205"/>
      <c r="V244" s="205"/>
      <c r="W244" s="205"/>
      <c r="X244" s="205"/>
    </row>
    <row r="245" spans="21:24" x14ac:dyDescent="0.2">
      <c r="U245" s="205"/>
      <c r="V245" s="205"/>
      <c r="W245" s="205"/>
      <c r="X245" s="205"/>
    </row>
    <row r="246" spans="21:24" x14ac:dyDescent="0.2">
      <c r="U246" s="205"/>
      <c r="V246" s="205"/>
      <c r="W246" s="205"/>
      <c r="X246" s="205"/>
    </row>
    <row r="247" spans="21:24" x14ac:dyDescent="0.2">
      <c r="U247" s="205"/>
      <c r="V247" s="205"/>
      <c r="W247" s="205"/>
      <c r="X247" s="205"/>
    </row>
    <row r="248" spans="21:24" x14ac:dyDescent="0.2">
      <c r="U248" s="205"/>
      <c r="V248" s="205"/>
      <c r="W248" s="205"/>
      <c r="X248" s="205"/>
    </row>
    <row r="249" spans="21:24" x14ac:dyDescent="0.2">
      <c r="U249" s="205"/>
      <c r="V249" s="205"/>
      <c r="W249" s="205"/>
      <c r="X249" s="205"/>
    </row>
    <row r="250" spans="21:24" x14ac:dyDescent="0.2">
      <c r="U250" s="205"/>
      <c r="V250" s="205"/>
      <c r="W250" s="205"/>
      <c r="X250" s="205"/>
    </row>
    <row r="251" spans="21:24" x14ac:dyDescent="0.2">
      <c r="U251" s="205"/>
      <c r="V251" s="205"/>
      <c r="W251" s="205"/>
      <c r="X251" s="205"/>
    </row>
    <row r="252" spans="21:24" x14ac:dyDescent="0.2">
      <c r="U252" s="205"/>
      <c r="V252" s="205"/>
      <c r="W252" s="205"/>
      <c r="X252" s="205"/>
    </row>
    <row r="253" spans="21:24" x14ac:dyDescent="0.2">
      <c r="U253" s="205"/>
      <c r="V253" s="205"/>
      <c r="W253" s="205"/>
      <c r="X253" s="205"/>
    </row>
    <row r="254" spans="21:24" x14ac:dyDescent="0.2">
      <c r="U254" s="205"/>
      <c r="V254" s="205"/>
      <c r="W254" s="205"/>
      <c r="X254" s="205"/>
    </row>
    <row r="255" spans="21:24" x14ac:dyDescent="0.2">
      <c r="U255" s="205"/>
      <c r="V255" s="205"/>
      <c r="W255" s="205"/>
      <c r="X255" s="205"/>
    </row>
    <row r="256" spans="21:24" x14ac:dyDescent="0.2">
      <c r="U256" s="205"/>
      <c r="V256" s="205"/>
      <c r="W256" s="205"/>
      <c r="X256" s="205"/>
    </row>
    <row r="257" spans="21:24" x14ac:dyDescent="0.2">
      <c r="U257" s="205"/>
      <c r="V257" s="205"/>
      <c r="W257" s="205"/>
      <c r="X257" s="205"/>
    </row>
    <row r="258" spans="21:24" x14ac:dyDescent="0.2">
      <c r="U258" s="205"/>
      <c r="V258" s="205"/>
      <c r="W258" s="205"/>
      <c r="X258" s="205"/>
    </row>
    <row r="259" spans="21:24" x14ac:dyDescent="0.2">
      <c r="U259" s="205"/>
      <c r="V259" s="205"/>
      <c r="W259" s="205"/>
      <c r="X259" s="205"/>
    </row>
    <row r="260" spans="21:24" x14ac:dyDescent="0.2">
      <c r="U260" s="205"/>
      <c r="V260" s="205"/>
      <c r="W260" s="205"/>
      <c r="X260" s="205"/>
    </row>
    <row r="261" spans="21:24" x14ac:dyDescent="0.2">
      <c r="U261" s="205"/>
      <c r="V261" s="205"/>
      <c r="W261" s="205"/>
      <c r="X261" s="205"/>
    </row>
    <row r="262" spans="21:24" x14ac:dyDescent="0.2">
      <c r="U262" s="205"/>
      <c r="V262" s="205"/>
      <c r="W262" s="205"/>
      <c r="X262" s="205"/>
    </row>
    <row r="263" spans="21:24" x14ac:dyDescent="0.2">
      <c r="U263" s="205"/>
      <c r="V263" s="205"/>
      <c r="W263" s="205"/>
      <c r="X263" s="205"/>
    </row>
    <row r="264" spans="21:24" x14ac:dyDescent="0.2">
      <c r="U264" s="205"/>
      <c r="V264" s="205"/>
      <c r="W264" s="205"/>
      <c r="X264" s="205"/>
    </row>
    <row r="265" spans="21:24" x14ac:dyDescent="0.2">
      <c r="U265" s="205"/>
      <c r="V265" s="205"/>
      <c r="W265" s="205"/>
      <c r="X265" s="205"/>
    </row>
    <row r="266" spans="21:24" x14ac:dyDescent="0.2">
      <c r="U266" s="205"/>
      <c r="V266" s="205"/>
      <c r="W266" s="205"/>
      <c r="X266" s="205"/>
    </row>
    <row r="267" spans="21:24" x14ac:dyDescent="0.2">
      <c r="U267" s="205"/>
      <c r="V267" s="205"/>
      <c r="W267" s="205"/>
      <c r="X267" s="205"/>
    </row>
    <row r="268" spans="21:24" x14ac:dyDescent="0.2">
      <c r="U268" s="205"/>
      <c r="V268" s="205"/>
      <c r="W268" s="205"/>
      <c r="X268" s="205"/>
    </row>
    <row r="269" spans="21:24" x14ac:dyDescent="0.2">
      <c r="U269" s="205"/>
      <c r="V269" s="205"/>
      <c r="W269" s="205"/>
      <c r="X269" s="205"/>
    </row>
    <row r="270" spans="21:24" x14ac:dyDescent="0.2">
      <c r="U270" s="205"/>
      <c r="V270" s="205"/>
      <c r="W270" s="205"/>
      <c r="X270" s="205"/>
    </row>
    <row r="271" spans="21:24" x14ac:dyDescent="0.2">
      <c r="U271" s="205"/>
      <c r="V271" s="205"/>
      <c r="W271" s="205"/>
      <c r="X271" s="205"/>
    </row>
    <row r="272" spans="21:24" x14ac:dyDescent="0.2">
      <c r="U272" s="205"/>
      <c r="V272" s="205"/>
      <c r="W272" s="205"/>
      <c r="X272" s="205"/>
    </row>
    <row r="273" spans="21:24" x14ac:dyDescent="0.2">
      <c r="U273" s="205"/>
      <c r="V273" s="205"/>
      <c r="W273" s="205"/>
      <c r="X273" s="205"/>
    </row>
    <row r="274" spans="21:24" x14ac:dyDescent="0.2">
      <c r="U274" s="205"/>
      <c r="V274" s="205"/>
      <c r="W274" s="205"/>
      <c r="X274" s="205"/>
    </row>
    <row r="275" spans="21:24" x14ac:dyDescent="0.2">
      <c r="U275" s="205"/>
      <c r="V275" s="205"/>
      <c r="W275" s="205"/>
      <c r="X275" s="205"/>
    </row>
    <row r="276" spans="21:24" x14ac:dyDescent="0.2">
      <c r="U276" s="205"/>
      <c r="V276" s="205"/>
      <c r="W276" s="205"/>
      <c r="X276" s="205"/>
    </row>
    <row r="277" spans="21:24" x14ac:dyDescent="0.2">
      <c r="U277" s="205"/>
      <c r="V277" s="205"/>
      <c r="W277" s="205"/>
      <c r="X277" s="205"/>
    </row>
    <row r="278" spans="21:24" x14ac:dyDescent="0.2">
      <c r="U278" s="205"/>
      <c r="V278" s="205"/>
      <c r="W278" s="205"/>
      <c r="X278" s="205"/>
    </row>
    <row r="279" spans="21:24" x14ac:dyDescent="0.2">
      <c r="U279" s="205"/>
      <c r="V279" s="205"/>
      <c r="W279" s="205"/>
      <c r="X279" s="205"/>
    </row>
    <row r="280" spans="21:24" x14ac:dyDescent="0.2">
      <c r="U280" s="205"/>
      <c r="V280" s="205"/>
      <c r="W280" s="205"/>
      <c r="X280" s="205"/>
    </row>
    <row r="281" spans="21:24" x14ac:dyDescent="0.2">
      <c r="U281" s="205"/>
      <c r="V281" s="205"/>
      <c r="W281" s="205"/>
      <c r="X281" s="205"/>
    </row>
    <row r="282" spans="21:24" x14ac:dyDescent="0.2">
      <c r="U282" s="205"/>
      <c r="V282" s="205"/>
      <c r="W282" s="205"/>
      <c r="X282" s="205"/>
    </row>
    <row r="283" spans="21:24" x14ac:dyDescent="0.2">
      <c r="U283" s="205"/>
      <c r="V283" s="205"/>
      <c r="W283" s="205"/>
      <c r="X283" s="205"/>
    </row>
    <row r="284" spans="21:24" x14ac:dyDescent="0.2">
      <c r="U284" s="205"/>
      <c r="V284" s="205"/>
      <c r="W284" s="205"/>
      <c r="X284" s="205"/>
    </row>
    <row r="285" spans="21:24" x14ac:dyDescent="0.2">
      <c r="U285" s="205"/>
      <c r="V285" s="205"/>
      <c r="W285" s="205"/>
      <c r="X285" s="205"/>
    </row>
    <row r="286" spans="21:24" x14ac:dyDescent="0.2">
      <c r="U286" s="205"/>
      <c r="V286" s="205"/>
      <c r="W286" s="205"/>
      <c r="X286" s="205"/>
    </row>
    <row r="287" spans="21:24" x14ac:dyDescent="0.2">
      <c r="U287" s="205"/>
      <c r="V287" s="205"/>
      <c r="W287" s="205"/>
      <c r="X287" s="205"/>
    </row>
    <row r="288" spans="21:24" x14ac:dyDescent="0.2">
      <c r="U288" s="205"/>
      <c r="V288" s="205"/>
      <c r="W288" s="205"/>
      <c r="X288" s="205"/>
    </row>
    <row r="289" spans="21:24" x14ac:dyDescent="0.2">
      <c r="U289" s="205"/>
      <c r="V289" s="205"/>
      <c r="W289" s="205"/>
      <c r="X289" s="205"/>
    </row>
    <row r="290" spans="21:24" x14ac:dyDescent="0.2">
      <c r="U290" s="205"/>
      <c r="V290" s="205"/>
      <c r="W290" s="205"/>
      <c r="X290" s="205"/>
    </row>
    <row r="291" spans="21:24" x14ac:dyDescent="0.2">
      <c r="U291" s="205"/>
      <c r="V291" s="205"/>
      <c r="W291" s="205"/>
      <c r="X291" s="205"/>
    </row>
    <row r="292" spans="21:24" x14ac:dyDescent="0.2">
      <c r="U292" s="205"/>
      <c r="V292" s="205"/>
      <c r="W292" s="205"/>
      <c r="X292" s="205"/>
    </row>
    <row r="293" spans="21:24" x14ac:dyDescent="0.2">
      <c r="U293" s="205"/>
      <c r="V293" s="205"/>
      <c r="W293" s="205"/>
      <c r="X293" s="205"/>
    </row>
    <row r="294" spans="21:24" x14ac:dyDescent="0.2">
      <c r="U294" s="205"/>
      <c r="V294" s="205"/>
      <c r="W294" s="205"/>
      <c r="X294" s="205"/>
    </row>
    <row r="295" spans="21:24" x14ac:dyDescent="0.2">
      <c r="U295" s="205"/>
      <c r="V295" s="205"/>
      <c r="W295" s="205"/>
      <c r="X295" s="205"/>
    </row>
    <row r="296" spans="21:24" x14ac:dyDescent="0.2">
      <c r="U296" s="205"/>
      <c r="V296" s="205"/>
      <c r="W296" s="205"/>
      <c r="X296" s="205"/>
    </row>
    <row r="297" spans="21:24" x14ac:dyDescent="0.2">
      <c r="U297" s="205"/>
      <c r="V297" s="205"/>
      <c r="W297" s="205"/>
      <c r="X297" s="205"/>
    </row>
    <row r="298" spans="21:24" x14ac:dyDescent="0.2">
      <c r="U298" s="205"/>
      <c r="V298" s="205"/>
      <c r="W298" s="205"/>
      <c r="X298" s="205"/>
    </row>
    <row r="299" spans="21:24" x14ac:dyDescent="0.2">
      <c r="U299" s="205"/>
      <c r="V299" s="205"/>
      <c r="W299" s="205"/>
      <c r="X299" s="205"/>
    </row>
    <row r="300" spans="21:24" x14ac:dyDescent="0.2">
      <c r="U300" s="205"/>
      <c r="V300" s="205"/>
      <c r="W300" s="205"/>
      <c r="X300" s="205"/>
    </row>
    <row r="301" spans="21:24" x14ac:dyDescent="0.2">
      <c r="U301" s="205"/>
      <c r="V301" s="205"/>
      <c r="W301" s="205"/>
      <c r="X301" s="205"/>
    </row>
    <row r="302" spans="21:24" x14ac:dyDescent="0.2">
      <c r="U302" s="205"/>
      <c r="V302" s="205"/>
      <c r="W302" s="205"/>
      <c r="X302" s="205"/>
    </row>
    <row r="303" spans="21:24" x14ac:dyDescent="0.2">
      <c r="U303" s="205"/>
      <c r="V303" s="205"/>
      <c r="W303" s="205"/>
      <c r="X303" s="205"/>
    </row>
    <row r="304" spans="21:24" x14ac:dyDescent="0.2">
      <c r="U304" s="205"/>
      <c r="V304" s="205"/>
      <c r="W304" s="205"/>
      <c r="X304" s="205"/>
    </row>
    <row r="305" spans="21:24" x14ac:dyDescent="0.2">
      <c r="U305" s="205"/>
      <c r="V305" s="205"/>
      <c r="W305" s="205"/>
      <c r="X305" s="205"/>
    </row>
    <row r="306" spans="21:24" x14ac:dyDescent="0.2">
      <c r="U306" s="205"/>
      <c r="V306" s="205"/>
      <c r="W306" s="205"/>
      <c r="X306" s="205"/>
    </row>
    <row r="307" spans="21:24" x14ac:dyDescent="0.2">
      <c r="U307" s="205"/>
      <c r="V307" s="205"/>
      <c r="W307" s="205"/>
      <c r="X307" s="205"/>
    </row>
    <row r="308" spans="21:24" x14ac:dyDescent="0.2">
      <c r="U308" s="205"/>
      <c r="V308" s="205"/>
      <c r="W308" s="205"/>
      <c r="X308" s="205"/>
    </row>
    <row r="309" spans="21:24" x14ac:dyDescent="0.2">
      <c r="U309" s="205"/>
      <c r="V309" s="205"/>
      <c r="W309" s="205"/>
      <c r="X309" s="205"/>
    </row>
    <row r="310" spans="21:24" x14ac:dyDescent="0.2">
      <c r="U310" s="205"/>
      <c r="V310" s="205"/>
      <c r="W310" s="205"/>
      <c r="X310" s="205"/>
    </row>
    <row r="311" spans="21:24" x14ac:dyDescent="0.2">
      <c r="U311" s="205"/>
      <c r="V311" s="205"/>
      <c r="W311" s="205"/>
      <c r="X311" s="205"/>
    </row>
    <row r="312" spans="21:24" x14ac:dyDescent="0.2">
      <c r="U312" s="205"/>
      <c r="V312" s="205"/>
      <c r="W312" s="205"/>
      <c r="X312" s="205"/>
    </row>
    <row r="313" spans="21:24" x14ac:dyDescent="0.2">
      <c r="U313" s="205"/>
      <c r="V313" s="205"/>
      <c r="W313" s="205"/>
      <c r="X313" s="205"/>
    </row>
    <row r="314" spans="21:24" x14ac:dyDescent="0.2">
      <c r="U314" s="205"/>
      <c r="V314" s="205"/>
      <c r="W314" s="205"/>
      <c r="X314" s="205"/>
    </row>
    <row r="315" spans="21:24" x14ac:dyDescent="0.2">
      <c r="U315" s="205"/>
      <c r="V315" s="205"/>
      <c r="W315" s="205"/>
      <c r="X315" s="205"/>
    </row>
    <row r="316" spans="21:24" x14ac:dyDescent="0.2">
      <c r="U316" s="205"/>
      <c r="V316" s="205"/>
      <c r="W316" s="205"/>
      <c r="X316" s="205"/>
    </row>
    <row r="317" spans="21:24" x14ac:dyDescent="0.2">
      <c r="U317" s="205"/>
      <c r="V317" s="205"/>
      <c r="W317" s="205"/>
      <c r="X317" s="205"/>
    </row>
    <row r="318" spans="21:24" x14ac:dyDescent="0.2">
      <c r="U318" s="205"/>
      <c r="V318" s="205"/>
      <c r="W318" s="205"/>
      <c r="X318" s="205"/>
    </row>
    <row r="319" spans="21:24" x14ac:dyDescent="0.2">
      <c r="U319" s="205"/>
      <c r="V319" s="205"/>
      <c r="W319" s="205"/>
      <c r="X319" s="205"/>
    </row>
    <row r="320" spans="21:24" x14ac:dyDescent="0.2">
      <c r="U320" s="205"/>
      <c r="V320" s="205"/>
      <c r="W320" s="205"/>
      <c r="X320" s="205"/>
    </row>
    <row r="321" spans="21:24" x14ac:dyDescent="0.2">
      <c r="U321" s="205"/>
      <c r="V321" s="205"/>
      <c r="W321" s="205"/>
      <c r="X321" s="205"/>
    </row>
    <row r="322" spans="21:24" x14ac:dyDescent="0.2">
      <c r="U322" s="205"/>
      <c r="V322" s="205"/>
      <c r="W322" s="205"/>
      <c r="X322" s="205"/>
    </row>
    <row r="323" spans="21:24" x14ac:dyDescent="0.2">
      <c r="U323" s="205"/>
      <c r="V323" s="205"/>
      <c r="W323" s="205"/>
      <c r="X323" s="205"/>
    </row>
    <row r="324" spans="21:24" x14ac:dyDescent="0.2">
      <c r="U324" s="205"/>
      <c r="V324" s="205"/>
      <c r="W324" s="205"/>
      <c r="X324" s="205"/>
    </row>
    <row r="325" spans="21:24" x14ac:dyDescent="0.2">
      <c r="U325" s="205"/>
      <c r="V325" s="205"/>
      <c r="W325" s="205"/>
      <c r="X325" s="205"/>
    </row>
    <row r="326" spans="21:24" x14ac:dyDescent="0.2">
      <c r="U326" s="205"/>
      <c r="V326" s="205"/>
      <c r="W326" s="205"/>
      <c r="X326" s="205"/>
    </row>
    <row r="327" spans="21:24" x14ac:dyDescent="0.2">
      <c r="U327" s="205"/>
      <c r="V327" s="205"/>
      <c r="W327" s="205"/>
      <c r="X327" s="205"/>
    </row>
    <row r="328" spans="21:24" x14ac:dyDescent="0.2">
      <c r="U328" s="205"/>
      <c r="V328" s="205"/>
      <c r="W328" s="205"/>
      <c r="X328" s="205"/>
    </row>
    <row r="329" spans="21:24" x14ac:dyDescent="0.2">
      <c r="U329" s="205"/>
      <c r="V329" s="205"/>
      <c r="W329" s="205"/>
      <c r="X329" s="205"/>
    </row>
    <row r="330" spans="21:24" x14ac:dyDescent="0.2">
      <c r="U330" s="205"/>
      <c r="V330" s="205"/>
      <c r="W330" s="205"/>
      <c r="X330" s="205"/>
    </row>
    <row r="331" spans="21:24" x14ac:dyDescent="0.2">
      <c r="U331" s="205"/>
      <c r="V331" s="205"/>
      <c r="W331" s="205"/>
      <c r="X331" s="205"/>
    </row>
    <row r="332" spans="21:24" x14ac:dyDescent="0.2">
      <c r="U332" s="205"/>
      <c r="V332" s="205"/>
      <c r="W332" s="205"/>
      <c r="X332" s="205"/>
    </row>
    <row r="333" spans="21:24" x14ac:dyDescent="0.2">
      <c r="U333" s="205"/>
      <c r="V333" s="205"/>
      <c r="W333" s="205"/>
      <c r="X333" s="205"/>
    </row>
    <row r="334" spans="21:24" x14ac:dyDescent="0.2">
      <c r="U334" s="205"/>
      <c r="V334" s="205"/>
      <c r="W334" s="205"/>
      <c r="X334" s="205"/>
    </row>
    <row r="335" spans="21:24" x14ac:dyDescent="0.2">
      <c r="U335" s="205"/>
      <c r="V335" s="205"/>
      <c r="W335" s="205"/>
      <c r="X335" s="205"/>
    </row>
    <row r="336" spans="21:24" x14ac:dyDescent="0.2">
      <c r="U336" s="205"/>
      <c r="V336" s="205"/>
      <c r="W336" s="205"/>
      <c r="X336" s="205"/>
    </row>
    <row r="337" spans="21:24" x14ac:dyDescent="0.2">
      <c r="U337" s="205"/>
      <c r="V337" s="205"/>
      <c r="W337" s="205"/>
      <c r="X337" s="205"/>
    </row>
    <row r="338" spans="21:24" x14ac:dyDescent="0.2">
      <c r="U338" s="205"/>
      <c r="V338" s="205"/>
      <c r="W338" s="205"/>
      <c r="X338" s="205"/>
    </row>
    <row r="339" spans="21:24" x14ac:dyDescent="0.2">
      <c r="U339" s="205"/>
      <c r="V339" s="205"/>
      <c r="W339" s="205"/>
      <c r="X339" s="205"/>
    </row>
    <row r="340" spans="21:24" x14ac:dyDescent="0.2">
      <c r="U340" s="205"/>
      <c r="V340" s="205"/>
      <c r="W340" s="205"/>
      <c r="X340" s="205"/>
    </row>
    <row r="341" spans="21:24" x14ac:dyDescent="0.2">
      <c r="U341" s="205"/>
      <c r="V341" s="205"/>
      <c r="W341" s="205"/>
      <c r="X341" s="205"/>
    </row>
    <row r="342" spans="21:24" x14ac:dyDescent="0.2">
      <c r="U342" s="205"/>
      <c r="V342" s="205"/>
      <c r="W342" s="205"/>
      <c r="X342" s="205"/>
    </row>
    <row r="343" spans="21:24" x14ac:dyDescent="0.2">
      <c r="U343" s="205"/>
      <c r="V343" s="205"/>
      <c r="W343" s="205"/>
      <c r="X343" s="205"/>
    </row>
    <row r="344" spans="21:24" x14ac:dyDescent="0.2">
      <c r="U344" s="205"/>
      <c r="V344" s="205"/>
      <c r="W344" s="205"/>
      <c r="X344" s="205"/>
    </row>
    <row r="345" spans="21:24" x14ac:dyDescent="0.2">
      <c r="U345" s="205"/>
      <c r="V345" s="205"/>
      <c r="W345" s="205"/>
      <c r="X345" s="205"/>
    </row>
    <row r="346" spans="21:24" x14ac:dyDescent="0.2">
      <c r="U346" s="205"/>
      <c r="V346" s="205"/>
      <c r="W346" s="205"/>
      <c r="X346" s="205"/>
    </row>
    <row r="347" spans="21:24" x14ac:dyDescent="0.2">
      <c r="U347" s="205"/>
      <c r="V347" s="205"/>
      <c r="W347" s="205"/>
      <c r="X347" s="205"/>
    </row>
    <row r="348" spans="21:24" x14ac:dyDescent="0.2">
      <c r="U348" s="205"/>
      <c r="V348" s="205"/>
      <c r="W348" s="205"/>
      <c r="X348" s="205"/>
    </row>
    <row r="349" spans="21:24" x14ac:dyDescent="0.2">
      <c r="U349" s="205"/>
      <c r="V349" s="205"/>
      <c r="W349" s="205"/>
      <c r="X349" s="205"/>
    </row>
    <row r="350" spans="21:24" x14ac:dyDescent="0.2">
      <c r="U350" s="205"/>
      <c r="V350" s="205"/>
      <c r="W350" s="205"/>
      <c r="X350" s="205"/>
    </row>
    <row r="351" spans="21:24" x14ac:dyDescent="0.2">
      <c r="U351" s="205"/>
      <c r="V351" s="205"/>
      <c r="W351" s="205"/>
      <c r="X351" s="205"/>
    </row>
    <row r="352" spans="21:24" x14ac:dyDescent="0.2">
      <c r="U352" s="205"/>
      <c r="V352" s="205"/>
      <c r="W352" s="205"/>
      <c r="X352" s="205"/>
    </row>
    <row r="353" spans="21:24" x14ac:dyDescent="0.2">
      <c r="U353" s="205"/>
      <c r="V353" s="205"/>
      <c r="W353" s="205"/>
      <c r="X353" s="205"/>
    </row>
    <row r="354" spans="21:24" x14ac:dyDescent="0.2">
      <c r="U354" s="205"/>
      <c r="V354" s="205"/>
      <c r="W354" s="205"/>
      <c r="X354" s="205"/>
    </row>
    <row r="355" spans="21:24" x14ac:dyDescent="0.2">
      <c r="U355" s="205"/>
      <c r="V355" s="205"/>
      <c r="W355" s="205"/>
      <c r="X355" s="205"/>
    </row>
    <row r="356" spans="21:24" x14ac:dyDescent="0.2">
      <c r="U356" s="205"/>
      <c r="V356" s="205"/>
      <c r="W356" s="205"/>
      <c r="X356" s="205"/>
    </row>
    <row r="357" spans="21:24" x14ac:dyDescent="0.2">
      <c r="U357" s="205"/>
      <c r="V357" s="205"/>
      <c r="W357" s="205"/>
      <c r="X357" s="205"/>
    </row>
    <row r="358" spans="21:24" x14ac:dyDescent="0.2">
      <c r="U358" s="205"/>
      <c r="V358" s="205"/>
      <c r="W358" s="205"/>
      <c r="X358" s="205"/>
    </row>
    <row r="359" spans="21:24" x14ac:dyDescent="0.2">
      <c r="U359" s="205"/>
      <c r="V359" s="205"/>
      <c r="W359" s="205"/>
      <c r="X359" s="205"/>
    </row>
    <row r="360" spans="21:24" x14ac:dyDescent="0.2">
      <c r="U360" s="205"/>
      <c r="V360" s="205"/>
      <c r="W360" s="205"/>
      <c r="X360" s="205"/>
    </row>
    <row r="361" spans="21:24" x14ac:dyDescent="0.2">
      <c r="U361" s="205"/>
      <c r="V361" s="205"/>
      <c r="W361" s="205"/>
      <c r="X361" s="205"/>
    </row>
    <row r="362" spans="21:24" x14ac:dyDescent="0.2">
      <c r="U362" s="205"/>
      <c r="V362" s="205"/>
      <c r="W362" s="205"/>
      <c r="X362" s="205"/>
    </row>
    <row r="363" spans="21:24" x14ac:dyDescent="0.2">
      <c r="U363" s="205"/>
      <c r="V363" s="205"/>
      <c r="W363" s="205"/>
      <c r="X363" s="205"/>
    </row>
    <row r="364" spans="21:24" x14ac:dyDescent="0.2">
      <c r="U364" s="205"/>
      <c r="V364" s="205"/>
      <c r="W364" s="205"/>
      <c r="X364" s="205"/>
    </row>
    <row r="365" spans="21:24" x14ac:dyDescent="0.2">
      <c r="U365" s="205"/>
      <c r="V365" s="205"/>
      <c r="W365" s="205"/>
      <c r="X365" s="205"/>
    </row>
    <row r="366" spans="21:24" x14ac:dyDescent="0.2">
      <c r="U366" s="205"/>
      <c r="V366" s="205"/>
      <c r="W366" s="205"/>
      <c r="X366" s="205"/>
    </row>
    <row r="367" spans="21:24" x14ac:dyDescent="0.2">
      <c r="U367" s="205"/>
      <c r="V367" s="205"/>
      <c r="W367" s="205"/>
      <c r="X367" s="205"/>
    </row>
    <row r="368" spans="21:24" x14ac:dyDescent="0.2">
      <c r="U368" s="205"/>
      <c r="V368" s="205"/>
      <c r="W368" s="205"/>
      <c r="X368" s="205"/>
    </row>
    <row r="369" spans="21:24" x14ac:dyDescent="0.2">
      <c r="U369" s="205"/>
      <c r="V369" s="205"/>
      <c r="W369" s="205"/>
      <c r="X369" s="205"/>
    </row>
    <row r="370" spans="21:24" x14ac:dyDescent="0.2">
      <c r="U370" s="205"/>
      <c r="V370" s="205"/>
      <c r="W370" s="205"/>
      <c r="X370" s="205"/>
    </row>
    <row r="371" spans="21:24" x14ac:dyDescent="0.2">
      <c r="U371" s="205"/>
      <c r="V371" s="205"/>
      <c r="W371" s="205"/>
      <c r="X371" s="205"/>
    </row>
    <row r="372" spans="21:24" x14ac:dyDescent="0.2">
      <c r="U372" s="205"/>
      <c r="V372" s="205"/>
      <c r="W372" s="205"/>
      <c r="X372" s="205"/>
    </row>
    <row r="373" spans="21:24" x14ac:dyDescent="0.2">
      <c r="U373" s="205"/>
      <c r="V373" s="205"/>
      <c r="W373" s="205"/>
      <c r="X373" s="205"/>
    </row>
    <row r="374" spans="21:24" x14ac:dyDescent="0.2">
      <c r="U374" s="205"/>
      <c r="V374" s="205"/>
      <c r="W374" s="205"/>
      <c r="X374" s="205"/>
    </row>
    <row r="375" spans="21:24" x14ac:dyDescent="0.2">
      <c r="U375" s="205"/>
      <c r="V375" s="205"/>
      <c r="W375" s="205"/>
      <c r="X375" s="205"/>
    </row>
    <row r="376" spans="21:24" x14ac:dyDescent="0.2">
      <c r="U376" s="205"/>
      <c r="V376" s="205"/>
      <c r="W376" s="205"/>
      <c r="X376" s="205"/>
    </row>
    <row r="377" spans="21:24" x14ac:dyDescent="0.2">
      <c r="U377" s="205"/>
      <c r="V377" s="205"/>
      <c r="W377" s="205"/>
      <c r="X377" s="205"/>
    </row>
    <row r="378" spans="21:24" x14ac:dyDescent="0.2">
      <c r="U378" s="205"/>
      <c r="V378" s="205"/>
      <c r="W378" s="205"/>
      <c r="X378" s="205"/>
    </row>
    <row r="379" spans="21:24" x14ac:dyDescent="0.2">
      <c r="U379" s="205"/>
      <c r="V379" s="205"/>
      <c r="W379" s="205"/>
      <c r="X379" s="205"/>
    </row>
    <row r="380" spans="21:24" x14ac:dyDescent="0.2">
      <c r="U380" s="205"/>
      <c r="V380" s="205"/>
      <c r="W380" s="205"/>
      <c r="X380" s="205"/>
    </row>
    <row r="381" spans="21:24" x14ac:dyDescent="0.2">
      <c r="U381" s="205"/>
      <c r="V381" s="205"/>
      <c r="W381" s="205"/>
      <c r="X381" s="205"/>
    </row>
    <row r="382" spans="21:24" x14ac:dyDescent="0.2">
      <c r="U382" s="205"/>
      <c r="V382" s="205"/>
      <c r="W382" s="205"/>
      <c r="X382" s="205"/>
    </row>
    <row r="383" spans="21:24" x14ac:dyDescent="0.2">
      <c r="U383" s="205"/>
      <c r="V383" s="205"/>
      <c r="W383" s="205"/>
      <c r="X383" s="205"/>
    </row>
    <row r="384" spans="21:24" x14ac:dyDescent="0.2">
      <c r="U384" s="205"/>
      <c r="V384" s="205"/>
      <c r="W384" s="205"/>
      <c r="X384" s="205"/>
    </row>
    <row r="385" spans="21:24" x14ac:dyDescent="0.2">
      <c r="U385" s="205"/>
      <c r="V385" s="205"/>
      <c r="W385" s="205"/>
      <c r="X385" s="205"/>
    </row>
    <row r="386" spans="21:24" x14ac:dyDescent="0.2">
      <c r="U386" s="205"/>
      <c r="V386" s="205"/>
      <c r="W386" s="205"/>
      <c r="X386" s="205"/>
    </row>
    <row r="387" spans="21:24" x14ac:dyDescent="0.2">
      <c r="U387" s="205"/>
      <c r="V387" s="205"/>
      <c r="W387" s="205"/>
      <c r="X387" s="205"/>
    </row>
    <row r="388" spans="21:24" x14ac:dyDescent="0.2">
      <c r="U388" s="205"/>
      <c r="V388" s="205"/>
      <c r="W388" s="205"/>
      <c r="X388" s="205"/>
    </row>
    <row r="389" spans="21:24" x14ac:dyDescent="0.2">
      <c r="U389" s="205"/>
      <c r="V389" s="205"/>
      <c r="W389" s="205"/>
      <c r="X389" s="205"/>
    </row>
    <row r="390" spans="21:24" x14ac:dyDescent="0.2">
      <c r="U390" s="205"/>
      <c r="V390" s="205"/>
      <c r="W390" s="205"/>
      <c r="X390" s="205"/>
    </row>
    <row r="391" spans="21:24" x14ac:dyDescent="0.2">
      <c r="U391" s="205"/>
      <c r="V391" s="205"/>
      <c r="W391" s="205"/>
      <c r="X391" s="205"/>
    </row>
    <row r="392" spans="21:24" x14ac:dyDescent="0.2">
      <c r="U392" s="205"/>
      <c r="V392" s="205"/>
      <c r="W392" s="205"/>
      <c r="X392" s="205"/>
    </row>
    <row r="393" spans="21:24" x14ac:dyDescent="0.2">
      <c r="U393" s="205"/>
      <c r="V393" s="205"/>
      <c r="W393" s="205"/>
      <c r="X393" s="205"/>
    </row>
    <row r="394" spans="21:24" x14ac:dyDescent="0.2">
      <c r="U394" s="205"/>
      <c r="V394" s="205"/>
      <c r="W394" s="205"/>
      <c r="X394" s="205"/>
    </row>
    <row r="395" spans="21:24" x14ac:dyDescent="0.2">
      <c r="U395" s="205"/>
      <c r="V395" s="205"/>
      <c r="W395" s="205"/>
      <c r="X395" s="205"/>
    </row>
    <row r="396" spans="21:24" x14ac:dyDescent="0.2">
      <c r="U396" s="205"/>
      <c r="V396" s="205"/>
      <c r="W396" s="205"/>
      <c r="X396" s="205"/>
    </row>
    <row r="397" spans="21:24" x14ac:dyDescent="0.2">
      <c r="U397" s="205"/>
      <c r="V397" s="205"/>
      <c r="W397" s="205"/>
      <c r="X397" s="205"/>
    </row>
    <row r="398" spans="21:24" x14ac:dyDescent="0.2">
      <c r="U398" s="205"/>
      <c r="V398" s="205"/>
      <c r="W398" s="205"/>
      <c r="X398" s="205"/>
    </row>
    <row r="399" spans="21:24" x14ac:dyDescent="0.2">
      <c r="U399" s="205"/>
      <c r="V399" s="205"/>
      <c r="W399" s="205"/>
      <c r="X399" s="205"/>
    </row>
    <row r="400" spans="21:24" x14ac:dyDescent="0.2">
      <c r="U400" s="205"/>
      <c r="V400" s="205"/>
      <c r="W400" s="205"/>
      <c r="X400" s="205"/>
    </row>
    <row r="401" spans="21:24" x14ac:dyDescent="0.2">
      <c r="U401" s="205"/>
      <c r="V401" s="205"/>
      <c r="W401" s="205"/>
      <c r="X401" s="205"/>
    </row>
    <row r="402" spans="21:24" x14ac:dyDescent="0.2">
      <c r="U402" s="205"/>
      <c r="V402" s="205"/>
      <c r="W402" s="205"/>
      <c r="X402" s="205"/>
    </row>
    <row r="403" spans="21:24" x14ac:dyDescent="0.2">
      <c r="U403" s="205"/>
      <c r="V403" s="205"/>
      <c r="W403" s="205"/>
      <c r="X403" s="205"/>
    </row>
    <row r="404" spans="21:24" x14ac:dyDescent="0.2">
      <c r="U404" s="205"/>
      <c r="V404" s="205"/>
      <c r="W404" s="205"/>
      <c r="X404" s="205"/>
    </row>
    <row r="405" spans="21:24" x14ac:dyDescent="0.2">
      <c r="U405" s="205"/>
      <c r="V405" s="205"/>
      <c r="W405" s="205"/>
      <c r="X405" s="205"/>
    </row>
    <row r="406" spans="21:24" x14ac:dyDescent="0.2">
      <c r="U406" s="205"/>
      <c r="V406" s="205"/>
      <c r="W406" s="205"/>
      <c r="X406" s="205"/>
    </row>
    <row r="407" spans="21:24" x14ac:dyDescent="0.2">
      <c r="U407" s="205"/>
      <c r="V407" s="205"/>
      <c r="W407" s="205"/>
      <c r="X407" s="205"/>
    </row>
    <row r="408" spans="21:24" x14ac:dyDescent="0.2">
      <c r="U408" s="205"/>
      <c r="V408" s="205"/>
      <c r="W408" s="205"/>
      <c r="X408" s="205"/>
    </row>
    <row r="409" spans="21:24" x14ac:dyDescent="0.2">
      <c r="U409" s="205"/>
      <c r="V409" s="205"/>
      <c r="W409" s="205"/>
      <c r="X409" s="205"/>
    </row>
    <row r="410" spans="21:24" x14ac:dyDescent="0.2">
      <c r="U410" s="205"/>
      <c r="V410" s="205"/>
      <c r="W410" s="205"/>
      <c r="X410" s="205"/>
    </row>
    <row r="411" spans="21:24" x14ac:dyDescent="0.2">
      <c r="U411" s="205"/>
      <c r="V411" s="205"/>
      <c r="W411" s="205"/>
      <c r="X411" s="205"/>
    </row>
    <row r="412" spans="21:24" x14ac:dyDescent="0.2">
      <c r="U412" s="205"/>
      <c r="V412" s="205"/>
      <c r="W412" s="205"/>
      <c r="X412" s="205"/>
    </row>
    <row r="413" spans="21:24" x14ac:dyDescent="0.2">
      <c r="U413" s="205"/>
      <c r="V413" s="205"/>
      <c r="W413" s="205"/>
      <c r="X413" s="205"/>
    </row>
    <row r="414" spans="21:24" x14ac:dyDescent="0.2">
      <c r="U414" s="205"/>
      <c r="V414" s="205"/>
      <c r="W414" s="205"/>
      <c r="X414" s="205"/>
    </row>
    <row r="415" spans="21:24" x14ac:dyDescent="0.2">
      <c r="U415" s="205"/>
      <c r="V415" s="205"/>
      <c r="W415" s="205"/>
      <c r="X415" s="205"/>
    </row>
    <row r="416" spans="21:24" x14ac:dyDescent="0.2">
      <c r="U416" s="205"/>
      <c r="V416" s="205"/>
      <c r="W416" s="205"/>
      <c r="X416" s="205"/>
    </row>
    <row r="417" spans="21:24" x14ac:dyDescent="0.2">
      <c r="U417" s="205"/>
      <c r="V417" s="205"/>
      <c r="W417" s="205"/>
      <c r="X417" s="205"/>
    </row>
    <row r="418" spans="21:24" x14ac:dyDescent="0.2">
      <c r="U418" s="205"/>
      <c r="V418" s="205"/>
      <c r="W418" s="205"/>
      <c r="X418" s="205"/>
    </row>
    <row r="419" spans="21:24" x14ac:dyDescent="0.2">
      <c r="U419" s="205"/>
      <c r="V419" s="205"/>
      <c r="W419" s="205"/>
      <c r="X419" s="205"/>
    </row>
    <row r="420" spans="21:24" x14ac:dyDescent="0.2">
      <c r="U420" s="205"/>
      <c r="V420" s="205"/>
      <c r="W420" s="205"/>
      <c r="X420" s="205"/>
    </row>
    <row r="421" spans="21:24" x14ac:dyDescent="0.2">
      <c r="U421" s="205"/>
      <c r="V421" s="205"/>
      <c r="W421" s="205"/>
      <c r="X421" s="205"/>
    </row>
    <row r="422" spans="21:24" x14ac:dyDescent="0.2">
      <c r="U422" s="205"/>
      <c r="V422" s="205"/>
      <c r="W422" s="205"/>
      <c r="X422" s="205"/>
    </row>
    <row r="423" spans="21:24" x14ac:dyDescent="0.2">
      <c r="U423" s="205"/>
      <c r="V423" s="205"/>
      <c r="W423" s="205"/>
      <c r="X423" s="205"/>
    </row>
    <row r="424" spans="21:24" x14ac:dyDescent="0.2">
      <c r="U424" s="205"/>
      <c r="V424" s="205"/>
      <c r="W424" s="205"/>
      <c r="X424" s="205"/>
    </row>
    <row r="425" spans="21:24" x14ac:dyDescent="0.2">
      <c r="U425" s="205"/>
      <c r="V425" s="205"/>
      <c r="W425" s="205"/>
      <c r="X425" s="205"/>
    </row>
    <row r="426" spans="21:24" x14ac:dyDescent="0.2">
      <c r="U426" s="205"/>
      <c r="V426" s="205"/>
      <c r="W426" s="205"/>
      <c r="X426" s="205"/>
    </row>
    <row r="427" spans="21:24" x14ac:dyDescent="0.2">
      <c r="U427" s="205"/>
      <c r="V427" s="205"/>
      <c r="W427" s="205"/>
      <c r="X427" s="205"/>
    </row>
    <row r="428" spans="21:24" x14ac:dyDescent="0.2">
      <c r="U428" s="205"/>
      <c r="V428" s="205"/>
      <c r="W428" s="205"/>
      <c r="X428" s="205"/>
    </row>
    <row r="429" spans="21:24" x14ac:dyDescent="0.2">
      <c r="U429" s="205"/>
      <c r="V429" s="205"/>
      <c r="W429" s="205"/>
      <c r="X429" s="205"/>
    </row>
    <row r="430" spans="21:24" x14ac:dyDescent="0.2">
      <c r="U430" s="205"/>
      <c r="V430" s="205"/>
      <c r="W430" s="205"/>
      <c r="X430" s="205"/>
    </row>
    <row r="431" spans="21:24" x14ac:dyDescent="0.2">
      <c r="U431" s="205"/>
      <c r="V431" s="205"/>
      <c r="W431" s="205"/>
      <c r="X431" s="205"/>
    </row>
    <row r="432" spans="21:24" x14ac:dyDescent="0.2">
      <c r="U432" s="205"/>
      <c r="V432" s="205"/>
      <c r="W432" s="205"/>
      <c r="X432" s="205"/>
    </row>
    <row r="433" spans="21:24" x14ac:dyDescent="0.2">
      <c r="U433" s="205"/>
      <c r="V433" s="205"/>
      <c r="W433" s="205"/>
      <c r="X433" s="205"/>
    </row>
    <row r="434" spans="21:24" x14ac:dyDescent="0.2">
      <c r="U434" s="205"/>
      <c r="V434" s="205"/>
      <c r="W434" s="205"/>
      <c r="X434" s="205"/>
    </row>
    <row r="435" spans="21:24" x14ac:dyDescent="0.2">
      <c r="U435" s="205"/>
      <c r="V435" s="205"/>
      <c r="W435" s="205"/>
      <c r="X435" s="205"/>
    </row>
    <row r="436" spans="21:24" x14ac:dyDescent="0.2">
      <c r="U436" s="205"/>
      <c r="V436" s="205"/>
      <c r="W436" s="205"/>
      <c r="X436" s="205"/>
    </row>
    <row r="437" spans="21:24" x14ac:dyDescent="0.2">
      <c r="U437" s="205"/>
      <c r="V437" s="205"/>
      <c r="W437" s="205"/>
      <c r="X437" s="205"/>
    </row>
    <row r="438" spans="21:24" x14ac:dyDescent="0.2">
      <c r="U438" s="205"/>
      <c r="V438" s="205"/>
      <c r="W438" s="205"/>
      <c r="X438" s="205"/>
    </row>
    <row r="439" spans="21:24" x14ac:dyDescent="0.2">
      <c r="U439" s="205"/>
      <c r="V439" s="205"/>
      <c r="W439" s="205"/>
      <c r="X439" s="205"/>
    </row>
    <row r="440" spans="21:24" x14ac:dyDescent="0.2">
      <c r="U440" s="205"/>
      <c r="V440" s="205"/>
      <c r="W440" s="205"/>
      <c r="X440" s="205"/>
    </row>
    <row r="441" spans="21:24" x14ac:dyDescent="0.2">
      <c r="U441" s="205"/>
      <c r="V441" s="205"/>
      <c r="W441" s="205"/>
      <c r="X441" s="205"/>
    </row>
    <row r="442" spans="21:24" x14ac:dyDescent="0.2">
      <c r="U442" s="205"/>
      <c r="V442" s="205"/>
      <c r="W442" s="205"/>
      <c r="X442" s="205"/>
    </row>
    <row r="443" spans="21:24" x14ac:dyDescent="0.2">
      <c r="U443" s="205"/>
      <c r="V443" s="205"/>
      <c r="W443" s="205"/>
      <c r="X443" s="205"/>
    </row>
    <row r="444" spans="21:24" x14ac:dyDescent="0.2">
      <c r="U444" s="205"/>
      <c r="V444" s="205"/>
      <c r="W444" s="205"/>
      <c r="X444" s="205"/>
    </row>
    <row r="445" spans="21:24" x14ac:dyDescent="0.2">
      <c r="U445" s="205"/>
      <c r="V445" s="205"/>
      <c r="W445" s="205"/>
      <c r="X445" s="205"/>
    </row>
    <row r="446" spans="21:24" x14ac:dyDescent="0.2">
      <c r="U446" s="205"/>
      <c r="V446" s="205"/>
      <c r="W446" s="205"/>
      <c r="X446" s="205"/>
    </row>
    <row r="447" spans="21:24" x14ac:dyDescent="0.2">
      <c r="U447" s="205"/>
      <c r="V447" s="205"/>
      <c r="W447" s="205"/>
      <c r="X447" s="205"/>
    </row>
    <row r="448" spans="21:24" x14ac:dyDescent="0.2">
      <c r="U448" s="205"/>
      <c r="V448" s="205"/>
      <c r="W448" s="205"/>
      <c r="X448" s="205"/>
    </row>
    <row r="449" spans="21:24" x14ac:dyDescent="0.2">
      <c r="U449" s="205"/>
      <c r="V449" s="205"/>
      <c r="W449" s="205"/>
      <c r="X449" s="205"/>
    </row>
    <row r="450" spans="21:24" x14ac:dyDescent="0.2">
      <c r="U450" s="205"/>
      <c r="V450" s="205"/>
      <c r="W450" s="205"/>
      <c r="X450" s="205"/>
    </row>
    <row r="451" spans="21:24" x14ac:dyDescent="0.2">
      <c r="U451" s="205"/>
      <c r="V451" s="205"/>
      <c r="W451" s="205"/>
      <c r="X451" s="205"/>
    </row>
    <row r="452" spans="21:24" x14ac:dyDescent="0.2">
      <c r="U452" s="205"/>
      <c r="V452" s="205"/>
      <c r="W452" s="205"/>
      <c r="X452" s="205"/>
    </row>
    <row r="453" spans="21:24" x14ac:dyDescent="0.2">
      <c r="U453" s="205"/>
      <c r="V453" s="205"/>
      <c r="W453" s="205"/>
      <c r="X453" s="205"/>
    </row>
    <row r="454" spans="21:24" x14ac:dyDescent="0.2">
      <c r="U454" s="205"/>
      <c r="V454" s="205"/>
      <c r="W454" s="205"/>
      <c r="X454" s="205"/>
    </row>
    <row r="455" spans="21:24" x14ac:dyDescent="0.2">
      <c r="U455" s="205"/>
      <c r="V455" s="205"/>
      <c r="W455" s="205"/>
      <c r="X455" s="205"/>
    </row>
    <row r="456" spans="21:24" x14ac:dyDescent="0.2">
      <c r="U456" s="205"/>
      <c r="V456" s="205"/>
      <c r="W456" s="205"/>
      <c r="X456" s="205"/>
    </row>
    <row r="457" spans="21:24" x14ac:dyDescent="0.2">
      <c r="U457" s="205"/>
      <c r="V457" s="205"/>
      <c r="W457" s="205"/>
      <c r="X457" s="205"/>
    </row>
    <row r="458" spans="21:24" x14ac:dyDescent="0.2">
      <c r="U458" s="205"/>
      <c r="V458" s="205"/>
      <c r="W458" s="205"/>
      <c r="X458" s="205"/>
    </row>
    <row r="459" spans="21:24" x14ac:dyDescent="0.2">
      <c r="U459" s="205"/>
      <c r="V459" s="205"/>
      <c r="W459" s="205"/>
      <c r="X459" s="205"/>
    </row>
    <row r="460" spans="21:24" x14ac:dyDescent="0.2">
      <c r="U460" s="205"/>
      <c r="V460" s="205"/>
      <c r="W460" s="205"/>
      <c r="X460" s="205"/>
    </row>
    <row r="461" spans="21:24" x14ac:dyDescent="0.2">
      <c r="U461" s="205"/>
      <c r="V461" s="205"/>
      <c r="W461" s="205"/>
      <c r="X461" s="205"/>
    </row>
    <row r="462" spans="21:24" x14ac:dyDescent="0.2">
      <c r="U462" s="205"/>
      <c r="V462" s="205"/>
      <c r="W462" s="205"/>
      <c r="X462" s="205"/>
    </row>
    <row r="463" spans="21:24" x14ac:dyDescent="0.2">
      <c r="U463" s="205"/>
      <c r="V463" s="205"/>
      <c r="W463" s="205"/>
      <c r="X463" s="205"/>
    </row>
    <row r="464" spans="21:24" x14ac:dyDescent="0.2">
      <c r="U464" s="205"/>
      <c r="V464" s="205"/>
      <c r="W464" s="205"/>
      <c r="X464" s="205"/>
    </row>
    <row r="465" spans="21:24" x14ac:dyDescent="0.2">
      <c r="U465" s="205"/>
      <c r="V465" s="205"/>
      <c r="W465" s="205"/>
      <c r="X465" s="205"/>
    </row>
    <row r="466" spans="21:24" x14ac:dyDescent="0.2">
      <c r="U466" s="205"/>
      <c r="V466" s="205"/>
      <c r="W466" s="205"/>
      <c r="X466" s="205"/>
    </row>
    <row r="467" spans="21:24" x14ac:dyDescent="0.2">
      <c r="U467" s="205"/>
      <c r="V467" s="205"/>
      <c r="W467" s="205"/>
      <c r="X467" s="205"/>
    </row>
    <row r="468" spans="21:24" x14ac:dyDescent="0.2">
      <c r="U468" s="205"/>
      <c r="V468" s="205"/>
      <c r="W468" s="205"/>
      <c r="X468" s="205"/>
    </row>
    <row r="469" spans="21:24" x14ac:dyDescent="0.2">
      <c r="U469" s="205"/>
      <c r="V469" s="205"/>
      <c r="W469" s="205"/>
      <c r="X469" s="205"/>
    </row>
    <row r="470" spans="21:24" x14ac:dyDescent="0.2">
      <c r="U470" s="205"/>
      <c r="V470" s="205"/>
      <c r="W470" s="205"/>
      <c r="X470" s="205"/>
    </row>
    <row r="471" spans="21:24" x14ac:dyDescent="0.2">
      <c r="U471" s="205"/>
      <c r="V471" s="205"/>
      <c r="W471" s="205"/>
      <c r="X471" s="205"/>
    </row>
    <row r="472" spans="21:24" x14ac:dyDescent="0.2">
      <c r="U472" s="205"/>
      <c r="V472" s="205"/>
      <c r="W472" s="205"/>
      <c r="X472" s="205"/>
    </row>
    <row r="473" spans="21:24" x14ac:dyDescent="0.2">
      <c r="U473" s="205"/>
      <c r="V473" s="205"/>
      <c r="W473" s="205"/>
      <c r="X473" s="205"/>
    </row>
    <row r="474" spans="21:24" x14ac:dyDescent="0.2">
      <c r="U474" s="205"/>
      <c r="V474" s="205"/>
      <c r="W474" s="205"/>
      <c r="X474" s="205"/>
    </row>
    <row r="475" spans="21:24" x14ac:dyDescent="0.2">
      <c r="U475" s="205"/>
      <c r="V475" s="205"/>
      <c r="W475" s="205"/>
      <c r="X475" s="205"/>
    </row>
    <row r="476" spans="21:24" x14ac:dyDescent="0.2">
      <c r="U476" s="205"/>
      <c r="V476" s="205"/>
      <c r="W476" s="205"/>
      <c r="X476" s="205"/>
    </row>
    <row r="477" spans="21:24" x14ac:dyDescent="0.2">
      <c r="U477" s="205"/>
      <c r="V477" s="205"/>
      <c r="W477" s="205"/>
      <c r="X477" s="205"/>
    </row>
    <row r="478" spans="21:24" x14ac:dyDescent="0.2">
      <c r="U478" s="205"/>
      <c r="V478" s="205"/>
      <c r="W478" s="205"/>
      <c r="X478" s="205"/>
    </row>
    <row r="479" spans="21:24" x14ac:dyDescent="0.2">
      <c r="U479" s="205"/>
      <c r="V479" s="205"/>
      <c r="W479" s="205"/>
      <c r="X479" s="205"/>
    </row>
    <row r="480" spans="21:24" x14ac:dyDescent="0.2">
      <c r="U480" s="205"/>
      <c r="V480" s="205"/>
      <c r="W480" s="205"/>
      <c r="X480" s="205"/>
    </row>
    <row r="481" spans="21:24" x14ac:dyDescent="0.2">
      <c r="U481" s="205"/>
      <c r="V481" s="205"/>
      <c r="W481" s="205"/>
      <c r="X481" s="205"/>
    </row>
    <row r="482" spans="21:24" x14ac:dyDescent="0.2">
      <c r="U482" s="205"/>
      <c r="V482" s="205"/>
      <c r="W482" s="205"/>
      <c r="X482" s="205"/>
    </row>
    <row r="483" spans="21:24" x14ac:dyDescent="0.2">
      <c r="U483" s="205"/>
      <c r="V483" s="205"/>
      <c r="W483" s="205"/>
      <c r="X483" s="205"/>
    </row>
    <row r="484" spans="21:24" x14ac:dyDescent="0.2">
      <c r="U484" s="205"/>
      <c r="V484" s="205"/>
      <c r="W484" s="205"/>
      <c r="X484" s="205"/>
    </row>
    <row r="485" spans="21:24" x14ac:dyDescent="0.2">
      <c r="U485" s="205"/>
      <c r="V485" s="205"/>
      <c r="W485" s="205"/>
      <c r="X485" s="205"/>
    </row>
    <row r="486" spans="21:24" x14ac:dyDescent="0.2">
      <c r="U486" s="205"/>
      <c r="V486" s="205"/>
      <c r="W486" s="205"/>
      <c r="X486" s="205"/>
    </row>
    <row r="487" spans="21:24" x14ac:dyDescent="0.2">
      <c r="U487" s="205"/>
      <c r="V487" s="205"/>
      <c r="W487" s="205"/>
      <c r="X487" s="205"/>
    </row>
    <row r="488" spans="21:24" x14ac:dyDescent="0.2">
      <c r="U488" s="205"/>
      <c r="V488" s="205"/>
      <c r="W488" s="205"/>
      <c r="X488" s="205"/>
    </row>
    <row r="489" spans="21:24" x14ac:dyDescent="0.2">
      <c r="U489" s="205"/>
      <c r="V489" s="205"/>
      <c r="W489" s="205"/>
      <c r="X489" s="205"/>
    </row>
    <row r="490" spans="21:24" x14ac:dyDescent="0.2">
      <c r="U490" s="205"/>
      <c r="V490" s="205"/>
      <c r="W490" s="205"/>
      <c r="X490" s="205"/>
    </row>
    <row r="491" spans="21:24" x14ac:dyDescent="0.2">
      <c r="U491" s="205"/>
      <c r="V491" s="205"/>
      <c r="W491" s="205"/>
      <c r="X491" s="205"/>
    </row>
    <row r="492" spans="21:24" x14ac:dyDescent="0.2">
      <c r="U492" s="205"/>
      <c r="V492" s="205"/>
      <c r="W492" s="205"/>
      <c r="X492" s="205"/>
    </row>
    <row r="493" spans="21:24" x14ac:dyDescent="0.2">
      <c r="U493" s="205"/>
      <c r="V493" s="205"/>
      <c r="W493" s="205"/>
      <c r="X493" s="205"/>
    </row>
    <row r="494" spans="21:24" x14ac:dyDescent="0.2">
      <c r="U494" s="205"/>
      <c r="V494" s="205"/>
      <c r="W494" s="205"/>
      <c r="X494" s="205"/>
    </row>
    <row r="495" spans="21:24" x14ac:dyDescent="0.2">
      <c r="U495" s="205"/>
      <c r="V495" s="205"/>
      <c r="W495" s="205"/>
      <c r="X495" s="205"/>
    </row>
    <row r="496" spans="21:24" x14ac:dyDescent="0.2">
      <c r="U496" s="205"/>
      <c r="V496" s="205"/>
      <c r="W496" s="205"/>
      <c r="X496" s="205"/>
    </row>
    <row r="497" spans="21:24" x14ac:dyDescent="0.2">
      <c r="U497" s="205"/>
      <c r="V497" s="205"/>
      <c r="W497" s="205"/>
      <c r="X497" s="205"/>
    </row>
    <row r="498" spans="21:24" x14ac:dyDescent="0.2">
      <c r="U498" s="205"/>
      <c r="V498" s="205"/>
      <c r="W498" s="205"/>
      <c r="X498" s="205"/>
    </row>
    <row r="499" spans="21:24" x14ac:dyDescent="0.2">
      <c r="U499" s="205"/>
      <c r="V499" s="205"/>
      <c r="W499" s="205"/>
      <c r="X499" s="205"/>
    </row>
    <row r="500" spans="21:24" x14ac:dyDescent="0.2">
      <c r="U500" s="205"/>
      <c r="V500" s="205"/>
      <c r="W500" s="205"/>
      <c r="X500" s="205"/>
    </row>
    <row r="501" spans="21:24" x14ac:dyDescent="0.2">
      <c r="U501" s="205"/>
      <c r="V501" s="205"/>
      <c r="W501" s="205"/>
      <c r="X501" s="205"/>
    </row>
    <row r="502" spans="21:24" x14ac:dyDescent="0.2">
      <c r="U502" s="205"/>
      <c r="V502" s="205"/>
      <c r="W502" s="205"/>
      <c r="X502" s="205"/>
    </row>
    <row r="503" spans="21:24" x14ac:dyDescent="0.2">
      <c r="U503" s="205"/>
      <c r="V503" s="205"/>
      <c r="W503" s="205"/>
      <c r="X503" s="205"/>
    </row>
    <row r="504" spans="21:24" x14ac:dyDescent="0.2">
      <c r="U504" s="205"/>
      <c r="V504" s="205"/>
      <c r="W504" s="205"/>
      <c r="X504" s="205"/>
    </row>
    <row r="505" spans="21:24" x14ac:dyDescent="0.2">
      <c r="U505" s="205"/>
      <c r="V505" s="205"/>
      <c r="W505" s="205"/>
      <c r="X505" s="205"/>
    </row>
    <row r="506" spans="21:24" x14ac:dyDescent="0.2">
      <c r="U506" s="205"/>
      <c r="V506" s="205"/>
      <c r="W506" s="205"/>
      <c r="X506" s="205"/>
    </row>
    <row r="507" spans="21:24" x14ac:dyDescent="0.2">
      <c r="U507" s="205"/>
      <c r="V507" s="205"/>
      <c r="W507" s="205"/>
      <c r="X507" s="205"/>
    </row>
    <row r="508" spans="21:24" x14ac:dyDescent="0.2">
      <c r="U508" s="205"/>
      <c r="V508" s="205"/>
      <c r="W508" s="205"/>
      <c r="X508" s="205"/>
    </row>
    <row r="509" spans="21:24" x14ac:dyDescent="0.2">
      <c r="U509" s="205"/>
      <c r="V509" s="205"/>
      <c r="W509" s="205"/>
      <c r="X509" s="205"/>
    </row>
    <row r="510" spans="21:24" x14ac:dyDescent="0.2">
      <c r="U510" s="205"/>
      <c r="V510" s="205"/>
      <c r="W510" s="205"/>
      <c r="X510" s="205"/>
    </row>
    <row r="511" spans="21:24" x14ac:dyDescent="0.2">
      <c r="U511" s="205"/>
      <c r="V511" s="205"/>
      <c r="W511" s="205"/>
      <c r="X511" s="205"/>
    </row>
    <row r="512" spans="21:24" x14ac:dyDescent="0.2">
      <c r="U512" s="205"/>
      <c r="V512" s="205"/>
      <c r="W512" s="205"/>
      <c r="X512" s="205"/>
    </row>
    <row r="513" spans="21:24" x14ac:dyDescent="0.2">
      <c r="U513" s="205"/>
      <c r="V513" s="205"/>
      <c r="W513" s="205"/>
      <c r="X513" s="205"/>
    </row>
    <row r="514" spans="21:24" x14ac:dyDescent="0.2">
      <c r="U514" s="205"/>
      <c r="V514" s="205"/>
      <c r="W514" s="205"/>
      <c r="X514" s="205"/>
    </row>
    <row r="515" spans="21:24" x14ac:dyDescent="0.2">
      <c r="U515" s="205"/>
      <c r="V515" s="205"/>
      <c r="W515" s="205"/>
      <c r="X515" s="205"/>
    </row>
    <row r="516" spans="21:24" x14ac:dyDescent="0.2">
      <c r="U516" s="205"/>
      <c r="V516" s="205"/>
      <c r="W516" s="205"/>
      <c r="X516" s="205"/>
    </row>
    <row r="517" spans="21:24" x14ac:dyDescent="0.2">
      <c r="U517" s="205"/>
      <c r="V517" s="205"/>
      <c r="W517" s="205"/>
      <c r="X517" s="205"/>
    </row>
    <row r="518" spans="21:24" x14ac:dyDescent="0.2">
      <c r="U518" s="205"/>
      <c r="V518" s="205"/>
      <c r="W518" s="205"/>
      <c r="X518" s="205"/>
    </row>
    <row r="519" spans="21:24" x14ac:dyDescent="0.2">
      <c r="U519" s="205"/>
      <c r="V519" s="205"/>
      <c r="W519" s="205"/>
      <c r="X519" s="205"/>
    </row>
    <row r="520" spans="21:24" x14ac:dyDescent="0.2">
      <c r="U520" s="205"/>
      <c r="V520" s="205"/>
      <c r="W520" s="205"/>
      <c r="X520" s="205"/>
    </row>
    <row r="521" spans="21:24" x14ac:dyDescent="0.2">
      <c r="U521" s="205"/>
      <c r="V521" s="205"/>
      <c r="W521" s="205"/>
      <c r="X521" s="205"/>
    </row>
    <row r="522" spans="21:24" x14ac:dyDescent="0.2">
      <c r="U522" s="205"/>
      <c r="V522" s="205"/>
      <c r="W522" s="205"/>
      <c r="X522" s="205"/>
    </row>
    <row r="523" spans="21:24" x14ac:dyDescent="0.2">
      <c r="U523" s="205"/>
      <c r="V523" s="205"/>
      <c r="W523" s="205"/>
      <c r="X523" s="205"/>
    </row>
    <row r="524" spans="21:24" x14ac:dyDescent="0.2">
      <c r="U524" s="205"/>
      <c r="V524" s="205"/>
      <c r="W524" s="205"/>
      <c r="X524" s="205"/>
    </row>
    <row r="525" spans="21:24" x14ac:dyDescent="0.2">
      <c r="U525" s="205"/>
      <c r="V525" s="205"/>
      <c r="W525" s="205"/>
      <c r="X525" s="205"/>
    </row>
    <row r="526" spans="21:24" x14ac:dyDescent="0.2">
      <c r="U526" s="205"/>
      <c r="V526" s="205"/>
      <c r="W526" s="205"/>
      <c r="X526" s="205"/>
    </row>
    <row r="527" spans="21:24" x14ac:dyDescent="0.2">
      <c r="U527" s="205"/>
      <c r="V527" s="205"/>
      <c r="W527" s="205"/>
      <c r="X527" s="205"/>
    </row>
    <row r="528" spans="21:24" x14ac:dyDescent="0.2">
      <c r="U528" s="205"/>
      <c r="V528" s="205"/>
      <c r="W528" s="205"/>
      <c r="X528" s="205"/>
    </row>
    <row r="529" spans="21:24" x14ac:dyDescent="0.2">
      <c r="U529" s="205"/>
      <c r="V529" s="205"/>
      <c r="W529" s="205"/>
      <c r="X529" s="205"/>
    </row>
    <row r="530" spans="21:24" x14ac:dyDescent="0.2">
      <c r="U530" s="205"/>
      <c r="V530" s="205"/>
      <c r="W530" s="205"/>
      <c r="X530" s="205"/>
    </row>
    <row r="531" spans="21:24" x14ac:dyDescent="0.2">
      <c r="U531" s="205"/>
      <c r="V531" s="205"/>
      <c r="W531" s="205"/>
      <c r="X531" s="205"/>
    </row>
    <row r="532" spans="21:24" x14ac:dyDescent="0.2">
      <c r="U532" s="205"/>
      <c r="V532" s="205"/>
      <c r="W532" s="205"/>
      <c r="X532" s="205"/>
    </row>
    <row r="533" spans="21:24" x14ac:dyDescent="0.2">
      <c r="U533" s="205"/>
      <c r="V533" s="205"/>
      <c r="W533" s="205"/>
      <c r="X533" s="205"/>
    </row>
    <row r="534" spans="21:24" x14ac:dyDescent="0.2">
      <c r="U534" s="205"/>
      <c r="V534" s="205"/>
      <c r="W534" s="205"/>
      <c r="X534" s="205"/>
    </row>
    <row r="535" spans="21:24" x14ac:dyDescent="0.2">
      <c r="U535" s="205"/>
      <c r="V535" s="205"/>
      <c r="W535" s="205"/>
      <c r="X535" s="205"/>
    </row>
    <row r="536" spans="21:24" x14ac:dyDescent="0.2">
      <c r="U536" s="205"/>
      <c r="V536" s="205"/>
      <c r="W536" s="205"/>
      <c r="X536" s="205"/>
    </row>
    <row r="537" spans="21:24" x14ac:dyDescent="0.2">
      <c r="U537" s="205"/>
      <c r="V537" s="205"/>
      <c r="W537" s="205"/>
      <c r="X537" s="205"/>
    </row>
    <row r="538" spans="21:24" x14ac:dyDescent="0.2">
      <c r="U538" s="205"/>
      <c r="V538" s="205"/>
      <c r="W538" s="205"/>
      <c r="X538" s="205"/>
    </row>
    <row r="539" spans="21:24" x14ac:dyDescent="0.2">
      <c r="U539" s="205"/>
      <c r="V539" s="205"/>
      <c r="W539" s="205"/>
      <c r="X539" s="205"/>
    </row>
    <row r="540" spans="21:24" x14ac:dyDescent="0.2">
      <c r="U540" s="205"/>
      <c r="V540" s="205"/>
      <c r="W540" s="205"/>
      <c r="X540" s="205"/>
    </row>
    <row r="541" spans="21:24" x14ac:dyDescent="0.2">
      <c r="U541" s="205"/>
      <c r="V541" s="205"/>
      <c r="W541" s="205"/>
      <c r="X541" s="205"/>
    </row>
    <row r="542" spans="21:24" x14ac:dyDescent="0.2">
      <c r="U542" s="205"/>
      <c r="V542" s="205"/>
      <c r="W542" s="205"/>
      <c r="X542" s="205"/>
    </row>
    <row r="543" spans="21:24" x14ac:dyDescent="0.2">
      <c r="U543" s="205"/>
      <c r="V543" s="205"/>
      <c r="W543" s="205"/>
      <c r="X543" s="205"/>
    </row>
    <row r="544" spans="21:24" x14ac:dyDescent="0.2">
      <c r="U544" s="205"/>
      <c r="V544" s="205"/>
      <c r="W544" s="205"/>
      <c r="X544" s="205"/>
    </row>
    <row r="545" spans="21:24" x14ac:dyDescent="0.2">
      <c r="U545" s="205"/>
      <c r="V545" s="205"/>
      <c r="W545" s="205"/>
      <c r="X545" s="205"/>
    </row>
    <row r="546" spans="21:24" x14ac:dyDescent="0.2">
      <c r="U546" s="205"/>
      <c r="V546" s="205"/>
      <c r="W546" s="205"/>
      <c r="X546" s="205"/>
    </row>
    <row r="547" spans="21:24" x14ac:dyDescent="0.2">
      <c r="U547" s="205"/>
      <c r="V547" s="205"/>
      <c r="W547" s="205"/>
      <c r="X547" s="205"/>
    </row>
    <row r="548" spans="21:24" x14ac:dyDescent="0.2">
      <c r="U548" s="205"/>
      <c r="V548" s="205"/>
      <c r="W548" s="205"/>
      <c r="X548" s="205"/>
    </row>
    <row r="549" spans="21:24" x14ac:dyDescent="0.2">
      <c r="U549" s="205"/>
      <c r="V549" s="205"/>
      <c r="W549" s="205"/>
      <c r="X549" s="205"/>
    </row>
    <row r="550" spans="21:24" x14ac:dyDescent="0.2">
      <c r="U550" s="205"/>
      <c r="V550" s="205"/>
      <c r="W550" s="205"/>
      <c r="X550" s="205"/>
    </row>
    <row r="551" spans="21:24" x14ac:dyDescent="0.2">
      <c r="U551" s="205"/>
      <c r="V551" s="205"/>
      <c r="W551" s="205"/>
      <c r="X551" s="205"/>
    </row>
    <row r="552" spans="21:24" x14ac:dyDescent="0.2">
      <c r="U552" s="205"/>
      <c r="V552" s="205"/>
      <c r="W552" s="205"/>
      <c r="X552" s="205"/>
    </row>
    <row r="553" spans="21:24" x14ac:dyDescent="0.2">
      <c r="U553" s="205"/>
      <c r="V553" s="205"/>
      <c r="W553" s="205"/>
      <c r="X553" s="205"/>
    </row>
    <row r="554" spans="21:24" x14ac:dyDescent="0.2">
      <c r="U554" s="205"/>
      <c r="V554" s="205"/>
      <c r="W554" s="205"/>
      <c r="X554" s="205"/>
    </row>
    <row r="555" spans="21:24" x14ac:dyDescent="0.2">
      <c r="U555" s="205"/>
      <c r="V555" s="205"/>
      <c r="W555" s="205"/>
      <c r="X555" s="205"/>
    </row>
    <row r="556" spans="21:24" x14ac:dyDescent="0.2">
      <c r="U556" s="205"/>
      <c r="V556" s="205"/>
      <c r="W556" s="205"/>
      <c r="X556" s="205"/>
    </row>
    <row r="557" spans="21:24" x14ac:dyDescent="0.2">
      <c r="U557" s="205"/>
      <c r="V557" s="205"/>
      <c r="W557" s="205"/>
      <c r="X557" s="205"/>
    </row>
    <row r="558" spans="21:24" x14ac:dyDescent="0.2">
      <c r="U558" s="205"/>
      <c r="V558" s="205"/>
      <c r="W558" s="205"/>
      <c r="X558" s="205"/>
    </row>
    <row r="559" spans="21:24" x14ac:dyDescent="0.2">
      <c r="U559" s="205"/>
      <c r="V559" s="205"/>
      <c r="W559" s="205"/>
      <c r="X559" s="205"/>
    </row>
    <row r="560" spans="21:24" x14ac:dyDescent="0.2">
      <c r="U560" s="205"/>
      <c r="V560" s="205"/>
      <c r="W560" s="205"/>
      <c r="X560" s="205"/>
    </row>
    <row r="561" spans="21:24" x14ac:dyDescent="0.2">
      <c r="U561" s="205"/>
      <c r="V561" s="205"/>
      <c r="W561" s="205"/>
      <c r="X561" s="205"/>
    </row>
    <row r="562" spans="21:24" x14ac:dyDescent="0.2">
      <c r="U562" s="205"/>
      <c r="V562" s="205"/>
      <c r="W562" s="205"/>
      <c r="X562" s="205"/>
    </row>
    <row r="563" spans="21:24" x14ac:dyDescent="0.2">
      <c r="U563" s="205"/>
      <c r="V563" s="205"/>
      <c r="W563" s="205"/>
      <c r="X563" s="205"/>
    </row>
    <row r="564" spans="21:24" x14ac:dyDescent="0.2">
      <c r="U564" s="205"/>
      <c r="V564" s="205"/>
      <c r="W564" s="205"/>
      <c r="X564" s="205"/>
    </row>
    <row r="565" spans="21:24" x14ac:dyDescent="0.2">
      <c r="U565" s="205"/>
      <c r="V565" s="205"/>
      <c r="W565" s="205"/>
      <c r="X565" s="205"/>
    </row>
    <row r="566" spans="21:24" x14ac:dyDescent="0.2">
      <c r="U566" s="205"/>
      <c r="V566" s="205"/>
      <c r="W566" s="205"/>
      <c r="X566" s="205"/>
    </row>
    <row r="567" spans="21:24" x14ac:dyDescent="0.2">
      <c r="U567" s="205"/>
      <c r="V567" s="205"/>
      <c r="W567" s="205"/>
      <c r="X567" s="205"/>
    </row>
    <row r="568" spans="21:24" x14ac:dyDescent="0.2">
      <c r="U568" s="205"/>
      <c r="V568" s="205"/>
      <c r="W568" s="205"/>
      <c r="X568" s="205"/>
    </row>
    <row r="569" spans="21:24" x14ac:dyDescent="0.2">
      <c r="U569" s="205"/>
      <c r="V569" s="205"/>
      <c r="W569" s="205"/>
      <c r="X569" s="205"/>
    </row>
    <row r="570" spans="21:24" x14ac:dyDescent="0.2">
      <c r="U570" s="205"/>
      <c r="V570" s="205"/>
      <c r="W570" s="205"/>
      <c r="X570" s="205"/>
    </row>
    <row r="571" spans="21:24" x14ac:dyDescent="0.2">
      <c r="U571" s="205"/>
      <c r="V571" s="205"/>
      <c r="W571" s="205"/>
      <c r="X571" s="205"/>
    </row>
    <row r="572" spans="21:24" x14ac:dyDescent="0.2">
      <c r="U572" s="205"/>
      <c r="V572" s="205"/>
      <c r="W572" s="205"/>
      <c r="X572" s="205"/>
    </row>
    <row r="573" spans="21:24" x14ac:dyDescent="0.2">
      <c r="U573" s="205"/>
      <c r="V573" s="205"/>
      <c r="W573" s="205"/>
      <c r="X573" s="205"/>
    </row>
    <row r="574" spans="21:24" x14ac:dyDescent="0.2">
      <c r="U574" s="205"/>
      <c r="V574" s="205"/>
      <c r="W574" s="205"/>
      <c r="X574" s="205"/>
    </row>
    <row r="575" spans="21:24" x14ac:dyDescent="0.2">
      <c r="U575" s="205"/>
      <c r="V575" s="205"/>
      <c r="W575" s="205"/>
      <c r="X575" s="205"/>
    </row>
    <row r="576" spans="21:24" x14ac:dyDescent="0.2">
      <c r="U576" s="205"/>
      <c r="V576" s="205"/>
      <c r="W576" s="205"/>
      <c r="X576" s="205"/>
    </row>
    <row r="577" spans="21:24" x14ac:dyDescent="0.2">
      <c r="U577" s="205"/>
      <c r="V577" s="205"/>
      <c r="W577" s="205"/>
      <c r="X577" s="205"/>
    </row>
    <row r="578" spans="21:24" x14ac:dyDescent="0.2">
      <c r="U578" s="205"/>
      <c r="V578" s="205"/>
      <c r="W578" s="205"/>
      <c r="X578" s="205"/>
    </row>
    <row r="579" spans="21:24" x14ac:dyDescent="0.2">
      <c r="U579" s="205"/>
      <c r="V579" s="205"/>
      <c r="W579" s="205"/>
      <c r="X579" s="205"/>
    </row>
    <row r="580" spans="21:24" x14ac:dyDescent="0.2">
      <c r="U580" s="205"/>
      <c r="V580" s="205"/>
      <c r="W580" s="205"/>
      <c r="X580" s="205"/>
    </row>
    <row r="581" spans="21:24" x14ac:dyDescent="0.2">
      <c r="U581" s="205"/>
      <c r="V581" s="205"/>
      <c r="W581" s="205"/>
      <c r="X581" s="205"/>
    </row>
    <row r="582" spans="21:24" x14ac:dyDescent="0.2">
      <c r="U582" s="205"/>
      <c r="V582" s="205"/>
      <c r="W582" s="205"/>
      <c r="X582" s="205"/>
    </row>
    <row r="583" spans="21:24" x14ac:dyDescent="0.2">
      <c r="U583" s="205"/>
      <c r="V583" s="205"/>
      <c r="W583" s="205"/>
      <c r="X583" s="205"/>
    </row>
    <row r="584" spans="21:24" x14ac:dyDescent="0.2">
      <c r="U584" s="205"/>
      <c r="V584" s="205"/>
      <c r="W584" s="205"/>
      <c r="X584" s="205"/>
    </row>
    <row r="585" spans="21:24" x14ac:dyDescent="0.2">
      <c r="U585" s="205"/>
      <c r="V585" s="205"/>
      <c r="W585" s="205"/>
      <c r="X585" s="205"/>
    </row>
    <row r="586" spans="21:24" x14ac:dyDescent="0.2">
      <c r="U586" s="205"/>
      <c r="V586" s="205"/>
      <c r="W586" s="205"/>
      <c r="X586" s="205"/>
    </row>
    <row r="587" spans="21:24" x14ac:dyDescent="0.2">
      <c r="U587" s="205"/>
      <c r="V587" s="205"/>
      <c r="W587" s="205"/>
      <c r="X587" s="205"/>
    </row>
    <row r="588" spans="21:24" x14ac:dyDescent="0.2">
      <c r="U588" s="205"/>
      <c r="V588" s="205"/>
      <c r="W588" s="205"/>
      <c r="X588" s="205"/>
    </row>
    <row r="589" spans="21:24" x14ac:dyDescent="0.2">
      <c r="U589" s="205"/>
      <c r="V589" s="205"/>
      <c r="W589" s="205"/>
      <c r="X589" s="205"/>
    </row>
    <row r="590" spans="21:24" x14ac:dyDescent="0.2">
      <c r="U590" s="205"/>
      <c r="V590" s="205"/>
      <c r="W590" s="205"/>
      <c r="X590" s="205"/>
    </row>
    <row r="591" spans="21:24" x14ac:dyDescent="0.2">
      <c r="U591" s="205"/>
      <c r="V591" s="205"/>
      <c r="W591" s="205"/>
      <c r="X591" s="205"/>
    </row>
    <row r="592" spans="21:24" x14ac:dyDescent="0.2">
      <c r="U592" s="205"/>
      <c r="V592" s="205"/>
      <c r="W592" s="205"/>
      <c r="X592" s="205"/>
    </row>
    <row r="593" spans="21:24" x14ac:dyDescent="0.2">
      <c r="U593" s="205"/>
      <c r="V593" s="205"/>
      <c r="W593" s="205"/>
      <c r="X593" s="205"/>
    </row>
    <row r="594" spans="21:24" x14ac:dyDescent="0.2">
      <c r="U594" s="205"/>
      <c r="V594" s="205"/>
      <c r="W594" s="205"/>
      <c r="X594" s="205"/>
    </row>
    <row r="595" spans="21:24" x14ac:dyDescent="0.2">
      <c r="U595" s="205"/>
      <c r="V595" s="205"/>
      <c r="W595" s="205"/>
      <c r="X595" s="205"/>
    </row>
    <row r="596" spans="21:24" x14ac:dyDescent="0.2">
      <c r="U596" s="205"/>
      <c r="V596" s="205"/>
      <c r="W596" s="205"/>
      <c r="X596" s="205"/>
    </row>
    <row r="597" spans="21:24" x14ac:dyDescent="0.2">
      <c r="U597" s="205"/>
      <c r="V597" s="205"/>
      <c r="W597" s="205"/>
      <c r="X597" s="205"/>
    </row>
    <row r="598" spans="21:24" x14ac:dyDescent="0.2">
      <c r="U598" s="205"/>
      <c r="V598" s="205"/>
      <c r="W598" s="205"/>
      <c r="X598" s="205"/>
    </row>
    <row r="599" spans="21:24" x14ac:dyDescent="0.2">
      <c r="U599" s="205"/>
      <c r="V599" s="205"/>
      <c r="W599" s="205"/>
      <c r="X599" s="205"/>
    </row>
    <row r="600" spans="21:24" x14ac:dyDescent="0.2">
      <c r="U600" s="205"/>
      <c r="V600" s="205"/>
      <c r="W600" s="205"/>
      <c r="X600" s="205"/>
    </row>
    <row r="601" spans="21:24" x14ac:dyDescent="0.2">
      <c r="U601" s="205"/>
      <c r="V601" s="205"/>
      <c r="W601" s="205"/>
      <c r="X601" s="205"/>
    </row>
    <row r="602" spans="21:24" x14ac:dyDescent="0.2">
      <c r="U602" s="205"/>
      <c r="V602" s="205"/>
      <c r="W602" s="205"/>
      <c r="X602" s="205"/>
    </row>
    <row r="603" spans="21:24" x14ac:dyDescent="0.2">
      <c r="U603" s="205"/>
      <c r="V603" s="205"/>
      <c r="W603" s="205"/>
      <c r="X603" s="205"/>
    </row>
    <row r="604" spans="21:24" x14ac:dyDescent="0.2">
      <c r="U604" s="205"/>
      <c r="V604" s="205"/>
      <c r="W604" s="205"/>
      <c r="X604" s="205"/>
    </row>
    <row r="605" spans="21:24" x14ac:dyDescent="0.2">
      <c r="U605" s="205"/>
      <c r="V605" s="205"/>
      <c r="W605" s="205"/>
      <c r="X605" s="205"/>
    </row>
    <row r="606" spans="21:24" x14ac:dyDescent="0.2">
      <c r="U606" s="205"/>
      <c r="V606" s="205"/>
      <c r="W606" s="205"/>
      <c r="X606" s="205"/>
    </row>
    <row r="607" spans="21:24" x14ac:dyDescent="0.2">
      <c r="U607" s="205"/>
      <c r="V607" s="205"/>
      <c r="W607" s="205"/>
      <c r="X607" s="205"/>
    </row>
    <row r="608" spans="21:24" x14ac:dyDescent="0.2">
      <c r="U608" s="205"/>
      <c r="V608" s="205"/>
      <c r="W608" s="205"/>
      <c r="X608" s="205"/>
    </row>
    <row r="609" spans="21:24" x14ac:dyDescent="0.2">
      <c r="U609" s="205"/>
      <c r="V609" s="205"/>
      <c r="W609" s="205"/>
      <c r="X609" s="205"/>
    </row>
    <row r="610" spans="21:24" x14ac:dyDescent="0.2">
      <c r="U610" s="205"/>
      <c r="V610" s="205"/>
      <c r="W610" s="205"/>
      <c r="X610" s="205"/>
    </row>
    <row r="611" spans="21:24" x14ac:dyDescent="0.2">
      <c r="U611" s="205"/>
      <c r="V611" s="205"/>
      <c r="W611" s="205"/>
      <c r="X611" s="205"/>
    </row>
    <row r="612" spans="21:24" x14ac:dyDescent="0.2">
      <c r="U612" s="205"/>
      <c r="V612" s="205"/>
      <c r="W612" s="205"/>
      <c r="X612" s="205"/>
    </row>
    <row r="613" spans="21:24" x14ac:dyDescent="0.2">
      <c r="U613" s="205"/>
      <c r="V613" s="205"/>
      <c r="W613" s="205"/>
      <c r="X613" s="205"/>
    </row>
    <row r="614" spans="21:24" x14ac:dyDescent="0.2">
      <c r="U614" s="205"/>
      <c r="V614" s="205"/>
      <c r="W614" s="205"/>
      <c r="X614" s="205"/>
    </row>
    <row r="615" spans="21:24" x14ac:dyDescent="0.2">
      <c r="U615" s="205"/>
      <c r="V615" s="205"/>
      <c r="W615" s="205"/>
      <c r="X615" s="205"/>
    </row>
    <row r="616" spans="21:24" x14ac:dyDescent="0.2">
      <c r="U616" s="205"/>
      <c r="V616" s="205"/>
      <c r="W616" s="205"/>
      <c r="X616" s="205"/>
    </row>
    <row r="617" spans="21:24" x14ac:dyDescent="0.2">
      <c r="U617" s="205"/>
      <c r="V617" s="205"/>
      <c r="W617" s="205"/>
      <c r="X617" s="205"/>
    </row>
    <row r="618" spans="21:24" x14ac:dyDescent="0.2">
      <c r="U618" s="205"/>
      <c r="V618" s="205"/>
      <c r="W618" s="205"/>
      <c r="X618" s="205"/>
    </row>
    <row r="619" spans="21:24" x14ac:dyDescent="0.2">
      <c r="U619" s="205"/>
      <c r="V619" s="205"/>
      <c r="W619" s="205"/>
      <c r="X619" s="205"/>
    </row>
    <row r="620" spans="21:24" x14ac:dyDescent="0.2">
      <c r="U620" s="205"/>
      <c r="V620" s="205"/>
      <c r="W620" s="205"/>
      <c r="X620" s="205"/>
    </row>
    <row r="621" spans="21:24" x14ac:dyDescent="0.2">
      <c r="U621" s="205"/>
      <c r="V621" s="205"/>
      <c r="W621" s="205"/>
      <c r="X621" s="205"/>
    </row>
    <row r="622" spans="21:24" x14ac:dyDescent="0.2">
      <c r="U622" s="205"/>
      <c r="V622" s="205"/>
      <c r="W622" s="205"/>
      <c r="X622" s="205"/>
    </row>
    <row r="623" spans="21:24" x14ac:dyDescent="0.2">
      <c r="U623" s="205"/>
      <c r="V623" s="205"/>
      <c r="W623" s="205"/>
      <c r="X623" s="205"/>
    </row>
    <row r="624" spans="21:24" x14ac:dyDescent="0.2">
      <c r="U624" s="205"/>
      <c r="V624" s="205"/>
      <c r="W624" s="205"/>
      <c r="X624" s="205"/>
    </row>
    <row r="625" spans="21:24" x14ac:dyDescent="0.2">
      <c r="U625" s="205"/>
      <c r="V625" s="205"/>
      <c r="W625" s="205"/>
      <c r="X625" s="205"/>
    </row>
    <row r="626" spans="21:24" x14ac:dyDescent="0.2">
      <c r="U626" s="205"/>
      <c r="V626" s="205"/>
      <c r="W626" s="205"/>
      <c r="X626" s="205"/>
    </row>
    <row r="627" spans="21:24" x14ac:dyDescent="0.2">
      <c r="U627" s="205"/>
      <c r="V627" s="205"/>
      <c r="W627" s="205"/>
      <c r="X627" s="205"/>
    </row>
    <row r="628" spans="21:24" x14ac:dyDescent="0.2">
      <c r="U628" s="205"/>
      <c r="V628" s="205"/>
      <c r="W628" s="205"/>
      <c r="X628" s="205"/>
    </row>
    <row r="629" spans="21:24" x14ac:dyDescent="0.2">
      <c r="U629" s="205"/>
      <c r="V629" s="205"/>
      <c r="W629" s="205"/>
      <c r="X629" s="205"/>
    </row>
    <row r="630" spans="21:24" x14ac:dyDescent="0.2">
      <c r="U630" s="205"/>
      <c r="V630" s="205"/>
      <c r="W630" s="205"/>
      <c r="X630" s="205"/>
    </row>
    <row r="631" spans="21:24" x14ac:dyDescent="0.2">
      <c r="U631" s="205"/>
      <c r="V631" s="205"/>
      <c r="W631" s="205"/>
      <c r="X631" s="205"/>
    </row>
    <row r="632" spans="21:24" x14ac:dyDescent="0.2">
      <c r="U632" s="205"/>
      <c r="V632" s="205"/>
      <c r="W632" s="205"/>
      <c r="X632" s="205"/>
    </row>
    <row r="633" spans="21:24" x14ac:dyDescent="0.2">
      <c r="U633" s="205"/>
      <c r="V633" s="205"/>
      <c r="W633" s="205"/>
      <c r="X633" s="205"/>
    </row>
    <row r="634" spans="21:24" x14ac:dyDescent="0.2">
      <c r="U634" s="205"/>
      <c r="V634" s="205"/>
      <c r="W634" s="205"/>
      <c r="X634" s="205"/>
    </row>
    <row r="635" spans="21:24" x14ac:dyDescent="0.2">
      <c r="U635" s="205"/>
      <c r="V635" s="205"/>
      <c r="W635" s="205"/>
      <c r="X635" s="205"/>
    </row>
    <row r="636" spans="21:24" x14ac:dyDescent="0.2">
      <c r="U636" s="205"/>
      <c r="V636" s="205"/>
      <c r="W636" s="205"/>
      <c r="X636" s="205"/>
    </row>
    <row r="637" spans="21:24" x14ac:dyDescent="0.2">
      <c r="U637" s="205"/>
      <c r="V637" s="205"/>
      <c r="W637" s="205"/>
      <c r="X637" s="205"/>
    </row>
    <row r="638" spans="21:24" x14ac:dyDescent="0.2">
      <c r="U638" s="205"/>
      <c r="V638" s="205"/>
      <c r="W638" s="205"/>
      <c r="X638" s="205"/>
    </row>
    <row r="639" spans="21:24" x14ac:dyDescent="0.2">
      <c r="U639" s="205"/>
      <c r="V639" s="205"/>
      <c r="W639" s="205"/>
      <c r="X639" s="205"/>
    </row>
    <row r="640" spans="21:24" x14ac:dyDescent="0.2">
      <c r="U640" s="205"/>
      <c r="V640" s="205"/>
      <c r="W640" s="205"/>
      <c r="X640" s="205"/>
    </row>
    <row r="641" spans="21:24" x14ac:dyDescent="0.2">
      <c r="U641" s="205"/>
      <c r="V641" s="205"/>
      <c r="W641" s="205"/>
      <c r="X641" s="205"/>
    </row>
    <row r="642" spans="21:24" x14ac:dyDescent="0.2">
      <c r="U642" s="205"/>
      <c r="V642" s="205"/>
      <c r="W642" s="205"/>
      <c r="X642" s="205"/>
    </row>
    <row r="643" spans="21:24" x14ac:dyDescent="0.2">
      <c r="U643" s="205"/>
      <c r="V643" s="205"/>
      <c r="W643" s="205"/>
      <c r="X643" s="205"/>
    </row>
    <row r="644" spans="21:24" x14ac:dyDescent="0.2">
      <c r="U644" s="205"/>
      <c r="V644" s="205"/>
      <c r="W644" s="205"/>
      <c r="X644" s="205"/>
    </row>
    <row r="645" spans="21:24" x14ac:dyDescent="0.2">
      <c r="U645" s="205"/>
      <c r="V645" s="205"/>
      <c r="W645" s="205"/>
      <c r="X645" s="205"/>
    </row>
    <row r="646" spans="21:24" x14ac:dyDescent="0.2">
      <c r="U646" s="205"/>
      <c r="V646" s="205"/>
      <c r="W646" s="205"/>
      <c r="X646" s="205"/>
    </row>
    <row r="647" spans="21:24" x14ac:dyDescent="0.2">
      <c r="U647" s="205"/>
      <c r="V647" s="205"/>
      <c r="W647" s="205"/>
      <c r="X647" s="205"/>
    </row>
    <row r="648" spans="21:24" x14ac:dyDescent="0.2">
      <c r="U648" s="205"/>
      <c r="V648" s="205"/>
      <c r="W648" s="205"/>
      <c r="X648" s="205"/>
    </row>
    <row r="649" spans="21:24" x14ac:dyDescent="0.2">
      <c r="U649" s="205"/>
      <c r="V649" s="205"/>
      <c r="W649" s="205"/>
      <c r="X649" s="205"/>
    </row>
    <row r="650" spans="21:24" x14ac:dyDescent="0.2">
      <c r="U650" s="205"/>
      <c r="V650" s="205"/>
      <c r="W650" s="205"/>
      <c r="X650" s="205"/>
    </row>
    <row r="651" spans="21:24" x14ac:dyDescent="0.2">
      <c r="U651" s="205"/>
      <c r="V651" s="205"/>
      <c r="W651" s="205"/>
      <c r="X651" s="205"/>
    </row>
    <row r="652" spans="21:24" x14ac:dyDescent="0.2">
      <c r="U652" s="205"/>
      <c r="V652" s="205"/>
      <c r="W652" s="205"/>
      <c r="X652" s="205"/>
    </row>
    <row r="653" spans="21:24" x14ac:dyDescent="0.2">
      <c r="U653" s="205"/>
      <c r="V653" s="205"/>
      <c r="W653" s="205"/>
      <c r="X653" s="205"/>
    </row>
    <row r="654" spans="21:24" x14ac:dyDescent="0.2">
      <c r="U654" s="205"/>
      <c r="V654" s="205"/>
      <c r="W654" s="205"/>
      <c r="X654" s="205"/>
    </row>
    <row r="655" spans="21:24" x14ac:dyDescent="0.2">
      <c r="U655" s="205"/>
      <c r="V655" s="205"/>
      <c r="W655" s="205"/>
      <c r="X655" s="205"/>
    </row>
    <row r="656" spans="21:24" x14ac:dyDescent="0.2">
      <c r="U656" s="205"/>
      <c r="V656" s="205"/>
      <c r="W656" s="205"/>
      <c r="X656" s="205"/>
    </row>
    <row r="657" spans="21:24" x14ac:dyDescent="0.2">
      <c r="U657" s="205"/>
      <c r="V657" s="205"/>
      <c r="W657" s="205"/>
      <c r="X657" s="205"/>
    </row>
    <row r="658" spans="21:24" x14ac:dyDescent="0.2">
      <c r="U658" s="205"/>
      <c r="V658" s="205"/>
      <c r="W658" s="205"/>
      <c r="X658" s="205"/>
    </row>
    <row r="659" spans="21:24" x14ac:dyDescent="0.2">
      <c r="U659" s="205"/>
      <c r="V659" s="205"/>
      <c r="W659" s="205"/>
      <c r="X659" s="205"/>
    </row>
    <row r="660" spans="21:24" x14ac:dyDescent="0.2">
      <c r="U660" s="205"/>
      <c r="V660" s="205"/>
      <c r="W660" s="205"/>
      <c r="X660" s="205"/>
    </row>
    <row r="661" spans="21:24" x14ac:dyDescent="0.2">
      <c r="U661" s="205"/>
      <c r="V661" s="205"/>
      <c r="W661" s="205"/>
      <c r="X661" s="205"/>
    </row>
    <row r="662" spans="21:24" x14ac:dyDescent="0.2">
      <c r="U662" s="205"/>
      <c r="V662" s="205"/>
      <c r="W662" s="205"/>
      <c r="X662" s="205"/>
    </row>
    <row r="663" spans="21:24" x14ac:dyDescent="0.2">
      <c r="U663" s="205"/>
      <c r="V663" s="205"/>
      <c r="W663" s="205"/>
      <c r="X663" s="205"/>
    </row>
    <row r="664" spans="21:24" x14ac:dyDescent="0.2">
      <c r="U664" s="205"/>
      <c r="V664" s="205"/>
      <c r="W664" s="205"/>
      <c r="X664" s="205"/>
    </row>
    <row r="665" spans="21:24" x14ac:dyDescent="0.2">
      <c r="U665" s="205"/>
      <c r="V665" s="205"/>
      <c r="W665" s="205"/>
      <c r="X665" s="205"/>
    </row>
    <row r="666" spans="21:24" x14ac:dyDescent="0.2">
      <c r="U666" s="205"/>
      <c r="V666" s="205"/>
      <c r="W666" s="205"/>
      <c r="X666" s="205"/>
    </row>
    <row r="667" spans="21:24" x14ac:dyDescent="0.2">
      <c r="U667" s="205"/>
      <c r="V667" s="205"/>
      <c r="W667" s="205"/>
      <c r="X667" s="205"/>
    </row>
    <row r="668" spans="21:24" x14ac:dyDescent="0.2">
      <c r="U668" s="205"/>
      <c r="V668" s="205"/>
      <c r="W668" s="205"/>
      <c r="X668" s="205"/>
    </row>
    <row r="669" spans="21:24" x14ac:dyDescent="0.2">
      <c r="U669" s="205"/>
      <c r="V669" s="205"/>
      <c r="W669" s="205"/>
      <c r="X669" s="205"/>
    </row>
    <row r="670" spans="21:24" x14ac:dyDescent="0.2">
      <c r="U670" s="205"/>
      <c r="V670" s="205"/>
      <c r="W670" s="205"/>
      <c r="X670" s="205"/>
    </row>
    <row r="671" spans="21:24" x14ac:dyDescent="0.2">
      <c r="U671" s="205"/>
      <c r="V671" s="205"/>
      <c r="W671" s="205"/>
      <c r="X671" s="205"/>
    </row>
    <row r="672" spans="21:24" x14ac:dyDescent="0.2">
      <c r="U672" s="205"/>
      <c r="V672" s="205"/>
      <c r="W672" s="205"/>
      <c r="X672" s="205"/>
    </row>
    <row r="673" spans="21:24" x14ac:dyDescent="0.2">
      <c r="U673" s="205"/>
      <c r="V673" s="205"/>
      <c r="W673" s="205"/>
      <c r="X673" s="205"/>
    </row>
    <row r="674" spans="21:24" x14ac:dyDescent="0.2">
      <c r="U674" s="205"/>
      <c r="V674" s="205"/>
      <c r="W674" s="205"/>
      <c r="X674" s="205"/>
    </row>
    <row r="675" spans="21:24" x14ac:dyDescent="0.2">
      <c r="U675" s="205"/>
      <c r="V675" s="205"/>
      <c r="W675" s="205"/>
      <c r="X675" s="205"/>
    </row>
    <row r="676" spans="21:24" x14ac:dyDescent="0.2">
      <c r="U676" s="205"/>
      <c r="V676" s="205"/>
      <c r="W676" s="205"/>
      <c r="X676" s="205"/>
    </row>
    <row r="677" spans="21:24" x14ac:dyDescent="0.2">
      <c r="U677" s="205"/>
      <c r="V677" s="205"/>
      <c r="W677" s="205"/>
      <c r="X677" s="205"/>
    </row>
    <row r="678" spans="21:24" x14ac:dyDescent="0.2">
      <c r="U678" s="205"/>
      <c r="V678" s="205"/>
      <c r="W678" s="205"/>
      <c r="X678" s="205"/>
    </row>
    <row r="679" spans="21:24" x14ac:dyDescent="0.2">
      <c r="U679" s="205"/>
      <c r="V679" s="205"/>
      <c r="W679" s="205"/>
      <c r="X679" s="205"/>
    </row>
    <row r="680" spans="21:24" x14ac:dyDescent="0.2">
      <c r="U680" s="205"/>
      <c r="V680" s="205"/>
      <c r="W680" s="205"/>
      <c r="X680" s="205"/>
    </row>
    <row r="681" spans="21:24" x14ac:dyDescent="0.2">
      <c r="U681" s="205"/>
      <c r="V681" s="205"/>
      <c r="W681" s="205"/>
      <c r="X681" s="205"/>
    </row>
    <row r="682" spans="21:24" x14ac:dyDescent="0.2">
      <c r="U682" s="205"/>
      <c r="V682" s="205"/>
      <c r="W682" s="205"/>
      <c r="X682" s="205"/>
    </row>
    <row r="683" spans="21:24" x14ac:dyDescent="0.2">
      <c r="U683" s="205"/>
      <c r="V683" s="205"/>
      <c r="W683" s="205"/>
      <c r="X683" s="205"/>
    </row>
    <row r="684" spans="21:24" x14ac:dyDescent="0.2">
      <c r="U684" s="205"/>
      <c r="V684" s="205"/>
      <c r="W684" s="205"/>
      <c r="X684" s="205"/>
    </row>
    <row r="685" spans="21:24" x14ac:dyDescent="0.2">
      <c r="U685" s="205"/>
      <c r="V685" s="205"/>
      <c r="W685" s="205"/>
      <c r="X685" s="205"/>
    </row>
    <row r="686" spans="21:24" x14ac:dyDescent="0.2">
      <c r="U686" s="205"/>
      <c r="V686" s="205"/>
      <c r="W686" s="205"/>
      <c r="X686" s="205"/>
    </row>
    <row r="687" spans="21:24" x14ac:dyDescent="0.2">
      <c r="U687" s="205"/>
      <c r="V687" s="205"/>
      <c r="W687" s="205"/>
      <c r="X687" s="205"/>
    </row>
    <row r="688" spans="21:24" x14ac:dyDescent="0.2">
      <c r="U688" s="205"/>
      <c r="V688" s="205"/>
      <c r="W688" s="205"/>
      <c r="X688" s="205"/>
    </row>
    <row r="689" spans="21:24" x14ac:dyDescent="0.2">
      <c r="U689" s="205"/>
      <c r="V689" s="205"/>
      <c r="W689" s="205"/>
      <c r="X689" s="205"/>
    </row>
    <row r="690" spans="21:24" x14ac:dyDescent="0.2">
      <c r="U690" s="205"/>
      <c r="V690" s="205"/>
      <c r="W690" s="205"/>
      <c r="X690" s="205"/>
    </row>
    <row r="691" spans="21:24" x14ac:dyDescent="0.2">
      <c r="U691" s="205"/>
      <c r="V691" s="205"/>
      <c r="W691" s="205"/>
      <c r="X691" s="205"/>
    </row>
    <row r="692" spans="21:24" x14ac:dyDescent="0.2">
      <c r="U692" s="205"/>
      <c r="V692" s="205"/>
      <c r="W692" s="205"/>
      <c r="X692" s="205"/>
    </row>
    <row r="693" spans="21:24" x14ac:dyDescent="0.2">
      <c r="U693" s="205"/>
      <c r="V693" s="205"/>
      <c r="W693" s="205"/>
      <c r="X693" s="205"/>
    </row>
    <row r="694" spans="21:24" x14ac:dyDescent="0.2">
      <c r="U694" s="205"/>
      <c r="V694" s="205"/>
      <c r="W694" s="205"/>
      <c r="X694" s="205"/>
    </row>
    <row r="695" spans="21:24" x14ac:dyDescent="0.2">
      <c r="U695" s="205"/>
      <c r="V695" s="205"/>
      <c r="W695" s="205"/>
      <c r="X695" s="205"/>
    </row>
    <row r="696" spans="21:24" x14ac:dyDescent="0.2">
      <c r="U696" s="205"/>
      <c r="V696" s="205"/>
      <c r="W696" s="205"/>
      <c r="X696" s="205"/>
    </row>
    <row r="697" spans="21:24" x14ac:dyDescent="0.2">
      <c r="U697" s="205"/>
      <c r="V697" s="205"/>
      <c r="W697" s="205"/>
      <c r="X697" s="205"/>
    </row>
    <row r="698" spans="21:24" x14ac:dyDescent="0.2">
      <c r="U698" s="205"/>
      <c r="V698" s="205"/>
      <c r="W698" s="205"/>
      <c r="X698" s="205"/>
    </row>
    <row r="699" spans="21:24" x14ac:dyDescent="0.2">
      <c r="U699" s="205"/>
      <c r="V699" s="205"/>
      <c r="W699" s="205"/>
      <c r="X699" s="205"/>
    </row>
    <row r="700" spans="21:24" x14ac:dyDescent="0.2">
      <c r="U700" s="205"/>
      <c r="V700" s="205"/>
      <c r="W700" s="205"/>
      <c r="X700" s="205"/>
    </row>
    <row r="701" spans="21:24" x14ac:dyDescent="0.2">
      <c r="U701" s="205"/>
      <c r="V701" s="205"/>
      <c r="W701" s="205"/>
      <c r="X701" s="205"/>
    </row>
    <row r="702" spans="21:24" x14ac:dyDescent="0.2">
      <c r="U702" s="205"/>
      <c r="V702" s="205"/>
      <c r="W702" s="205"/>
      <c r="X702" s="205"/>
    </row>
    <row r="703" spans="21:24" x14ac:dyDescent="0.2">
      <c r="U703" s="205"/>
      <c r="V703" s="205"/>
      <c r="W703" s="205"/>
      <c r="X703" s="205"/>
    </row>
    <row r="704" spans="21:24" x14ac:dyDescent="0.2">
      <c r="U704" s="205"/>
      <c r="V704" s="205"/>
      <c r="W704" s="205"/>
      <c r="X704" s="205"/>
    </row>
    <row r="705" spans="21:24" x14ac:dyDescent="0.2">
      <c r="U705" s="205"/>
      <c r="V705" s="205"/>
      <c r="W705" s="205"/>
      <c r="X705" s="205"/>
    </row>
    <row r="706" spans="21:24" x14ac:dyDescent="0.2">
      <c r="U706" s="205"/>
      <c r="V706" s="205"/>
      <c r="W706" s="205"/>
      <c r="X706" s="205"/>
    </row>
    <row r="707" spans="21:24" x14ac:dyDescent="0.2">
      <c r="U707" s="205"/>
      <c r="V707" s="205"/>
      <c r="W707" s="205"/>
      <c r="X707" s="205"/>
    </row>
    <row r="708" spans="21:24" x14ac:dyDescent="0.2">
      <c r="U708" s="205"/>
      <c r="V708" s="205"/>
      <c r="W708" s="205"/>
      <c r="X708" s="205"/>
    </row>
    <row r="709" spans="21:24" x14ac:dyDescent="0.2">
      <c r="U709" s="205"/>
      <c r="V709" s="205"/>
      <c r="W709" s="205"/>
      <c r="X709" s="205"/>
    </row>
    <row r="710" spans="21:24" x14ac:dyDescent="0.2">
      <c r="U710" s="205"/>
      <c r="V710" s="205"/>
      <c r="W710" s="205"/>
      <c r="X710" s="205"/>
    </row>
    <row r="711" spans="21:24" x14ac:dyDescent="0.2">
      <c r="U711" s="205"/>
      <c r="V711" s="205"/>
      <c r="W711" s="205"/>
      <c r="X711" s="205"/>
    </row>
    <row r="712" spans="21:24" x14ac:dyDescent="0.2">
      <c r="U712" s="205"/>
      <c r="V712" s="205"/>
      <c r="W712" s="205"/>
      <c r="X712" s="205"/>
    </row>
    <row r="713" spans="21:24" x14ac:dyDescent="0.2">
      <c r="U713" s="205"/>
      <c r="V713" s="205"/>
      <c r="W713" s="205"/>
      <c r="X713" s="205"/>
    </row>
    <row r="714" spans="21:24" x14ac:dyDescent="0.2">
      <c r="U714" s="205"/>
      <c r="V714" s="205"/>
      <c r="W714" s="205"/>
      <c r="X714" s="205"/>
    </row>
    <row r="715" spans="21:24" x14ac:dyDescent="0.2">
      <c r="U715" s="205"/>
      <c r="V715" s="205"/>
      <c r="W715" s="205"/>
      <c r="X715" s="205"/>
    </row>
    <row r="716" spans="21:24" x14ac:dyDescent="0.2">
      <c r="U716" s="205"/>
      <c r="V716" s="205"/>
      <c r="W716" s="205"/>
      <c r="X716" s="205"/>
    </row>
    <row r="717" spans="21:24" x14ac:dyDescent="0.2">
      <c r="U717" s="205"/>
      <c r="V717" s="205"/>
      <c r="W717" s="205"/>
      <c r="X717" s="205"/>
    </row>
    <row r="718" spans="21:24" x14ac:dyDescent="0.2">
      <c r="U718" s="205"/>
      <c r="V718" s="205"/>
      <c r="W718" s="205"/>
      <c r="X718" s="205"/>
    </row>
    <row r="719" spans="21:24" x14ac:dyDescent="0.2">
      <c r="U719" s="205"/>
      <c r="V719" s="205"/>
      <c r="W719" s="205"/>
      <c r="X719" s="205"/>
    </row>
    <row r="720" spans="21:24" x14ac:dyDescent="0.2">
      <c r="U720" s="205"/>
      <c r="V720" s="205"/>
      <c r="W720" s="205"/>
      <c r="X720" s="205"/>
    </row>
    <row r="721" spans="21:24" x14ac:dyDescent="0.2">
      <c r="U721" s="205"/>
      <c r="V721" s="205"/>
      <c r="W721" s="205"/>
      <c r="X721" s="205"/>
    </row>
    <row r="722" spans="21:24" x14ac:dyDescent="0.2">
      <c r="U722" s="205"/>
      <c r="V722" s="205"/>
      <c r="W722" s="205"/>
      <c r="X722" s="205"/>
    </row>
    <row r="723" spans="21:24" x14ac:dyDescent="0.2">
      <c r="U723" s="205"/>
      <c r="V723" s="205"/>
      <c r="W723" s="205"/>
      <c r="X723" s="205"/>
    </row>
    <row r="724" spans="21:24" x14ac:dyDescent="0.2">
      <c r="U724" s="205"/>
      <c r="V724" s="205"/>
      <c r="W724" s="205"/>
      <c r="X724" s="205"/>
    </row>
    <row r="725" spans="21:24" x14ac:dyDescent="0.2">
      <c r="U725" s="205"/>
      <c r="V725" s="205"/>
      <c r="W725" s="205"/>
      <c r="X725" s="205"/>
    </row>
    <row r="726" spans="21:24" x14ac:dyDescent="0.2">
      <c r="U726" s="205"/>
      <c r="V726" s="205"/>
      <c r="W726" s="205"/>
      <c r="X726" s="205"/>
    </row>
    <row r="727" spans="21:24" x14ac:dyDescent="0.2">
      <c r="U727" s="205"/>
      <c r="V727" s="205"/>
      <c r="W727" s="205"/>
      <c r="X727" s="205"/>
    </row>
    <row r="728" spans="21:24" x14ac:dyDescent="0.2">
      <c r="U728" s="205"/>
      <c r="V728" s="205"/>
      <c r="W728" s="205"/>
      <c r="X728" s="205"/>
    </row>
    <row r="729" spans="21:24" x14ac:dyDescent="0.2">
      <c r="U729" s="205"/>
      <c r="V729" s="205"/>
      <c r="W729" s="205"/>
      <c r="X729" s="205"/>
    </row>
    <row r="730" spans="21:24" x14ac:dyDescent="0.2">
      <c r="U730" s="205"/>
      <c r="V730" s="205"/>
      <c r="W730" s="205"/>
      <c r="X730" s="205"/>
    </row>
    <row r="731" spans="21:24" x14ac:dyDescent="0.2">
      <c r="U731" s="205"/>
      <c r="V731" s="205"/>
      <c r="W731" s="205"/>
      <c r="X731" s="205"/>
    </row>
    <row r="732" spans="21:24" x14ac:dyDescent="0.2">
      <c r="U732" s="205"/>
      <c r="V732" s="205"/>
      <c r="W732" s="205"/>
      <c r="X732" s="205"/>
    </row>
    <row r="733" spans="21:24" x14ac:dyDescent="0.2">
      <c r="U733" s="205"/>
      <c r="V733" s="205"/>
      <c r="W733" s="205"/>
      <c r="X733" s="205"/>
    </row>
    <row r="734" spans="21:24" x14ac:dyDescent="0.2">
      <c r="U734" s="205"/>
      <c r="V734" s="205"/>
      <c r="W734" s="205"/>
      <c r="X734" s="205"/>
    </row>
    <row r="735" spans="21:24" x14ac:dyDescent="0.2">
      <c r="U735" s="205"/>
      <c r="V735" s="205"/>
      <c r="W735" s="205"/>
      <c r="X735" s="205"/>
    </row>
    <row r="736" spans="21:24" x14ac:dyDescent="0.2">
      <c r="U736" s="205"/>
      <c r="V736" s="205"/>
      <c r="W736" s="205"/>
      <c r="X736" s="205"/>
    </row>
    <row r="737" spans="21:24" x14ac:dyDescent="0.2">
      <c r="U737" s="205"/>
      <c r="V737" s="205"/>
      <c r="W737" s="205"/>
      <c r="X737" s="205"/>
    </row>
    <row r="738" spans="21:24" x14ac:dyDescent="0.2">
      <c r="U738" s="205"/>
      <c r="V738" s="205"/>
      <c r="W738" s="205"/>
      <c r="X738" s="205"/>
    </row>
    <row r="739" spans="21:24" x14ac:dyDescent="0.2">
      <c r="U739" s="205"/>
      <c r="V739" s="205"/>
      <c r="W739" s="205"/>
      <c r="X739" s="205"/>
    </row>
    <row r="740" spans="21:24" x14ac:dyDescent="0.2">
      <c r="U740" s="205"/>
      <c r="V740" s="205"/>
      <c r="W740" s="205"/>
      <c r="X740" s="205"/>
    </row>
    <row r="741" spans="21:24" x14ac:dyDescent="0.2">
      <c r="U741" s="205"/>
      <c r="V741" s="205"/>
      <c r="W741" s="205"/>
      <c r="X741" s="205"/>
    </row>
    <row r="742" spans="21:24" x14ac:dyDescent="0.2">
      <c r="U742" s="205"/>
      <c r="V742" s="205"/>
      <c r="W742" s="205"/>
      <c r="X742" s="205"/>
    </row>
    <row r="743" spans="21:24" x14ac:dyDescent="0.2">
      <c r="U743" s="205"/>
      <c r="V743" s="205"/>
      <c r="W743" s="205"/>
      <c r="X743" s="205"/>
    </row>
    <row r="744" spans="21:24" x14ac:dyDescent="0.2">
      <c r="U744" s="205"/>
      <c r="V744" s="205"/>
      <c r="W744" s="205"/>
      <c r="X744" s="205"/>
    </row>
    <row r="745" spans="21:24" x14ac:dyDescent="0.2">
      <c r="U745" s="205"/>
      <c r="V745" s="205"/>
      <c r="W745" s="205"/>
      <c r="X745" s="205"/>
    </row>
    <row r="746" spans="21:24" x14ac:dyDescent="0.2">
      <c r="U746" s="205"/>
      <c r="V746" s="205"/>
      <c r="W746" s="205"/>
      <c r="X746" s="205"/>
    </row>
    <row r="747" spans="21:24" x14ac:dyDescent="0.2">
      <c r="U747" s="205"/>
      <c r="V747" s="205"/>
      <c r="W747" s="205"/>
      <c r="X747" s="205"/>
    </row>
    <row r="748" spans="21:24" x14ac:dyDescent="0.2">
      <c r="U748" s="205"/>
      <c r="V748" s="205"/>
      <c r="W748" s="205"/>
      <c r="X748" s="205"/>
    </row>
    <row r="749" spans="21:24" x14ac:dyDescent="0.2">
      <c r="U749" s="205"/>
      <c r="V749" s="205"/>
      <c r="W749" s="205"/>
      <c r="X749" s="205"/>
    </row>
    <row r="750" spans="21:24" x14ac:dyDescent="0.2">
      <c r="U750" s="205"/>
      <c r="V750" s="205"/>
      <c r="W750" s="205"/>
      <c r="X750" s="205"/>
    </row>
    <row r="751" spans="21:24" x14ac:dyDescent="0.2">
      <c r="U751" s="205"/>
      <c r="V751" s="205"/>
      <c r="W751" s="205"/>
      <c r="X751" s="205"/>
    </row>
    <row r="752" spans="21:24" x14ac:dyDescent="0.2">
      <c r="U752" s="205"/>
      <c r="V752" s="205"/>
      <c r="W752" s="205"/>
      <c r="X752" s="205"/>
    </row>
    <row r="753" spans="21:24" x14ac:dyDescent="0.2">
      <c r="U753" s="205"/>
      <c r="V753" s="205"/>
      <c r="W753" s="205"/>
      <c r="X753" s="205"/>
    </row>
    <row r="754" spans="21:24" x14ac:dyDescent="0.2">
      <c r="U754" s="205"/>
      <c r="V754" s="205"/>
      <c r="W754" s="205"/>
      <c r="X754" s="205"/>
    </row>
    <row r="755" spans="21:24" x14ac:dyDescent="0.2">
      <c r="U755" s="205"/>
      <c r="V755" s="205"/>
      <c r="W755" s="205"/>
      <c r="X755" s="205"/>
    </row>
    <row r="756" spans="21:24" x14ac:dyDescent="0.2">
      <c r="U756" s="205"/>
      <c r="V756" s="205"/>
      <c r="W756" s="205"/>
      <c r="X756" s="205"/>
    </row>
    <row r="757" spans="21:24" x14ac:dyDescent="0.2">
      <c r="U757" s="205"/>
      <c r="V757" s="205"/>
      <c r="W757" s="205"/>
      <c r="X757" s="205"/>
    </row>
    <row r="758" spans="21:24" x14ac:dyDescent="0.2">
      <c r="U758" s="205"/>
      <c r="V758" s="205"/>
      <c r="W758" s="205"/>
      <c r="X758" s="205"/>
    </row>
    <row r="759" spans="21:24" x14ac:dyDescent="0.2">
      <c r="U759" s="205"/>
      <c r="V759" s="205"/>
      <c r="W759" s="205"/>
      <c r="X759" s="205"/>
    </row>
    <row r="760" spans="21:24" x14ac:dyDescent="0.2">
      <c r="U760" s="205"/>
      <c r="V760" s="205"/>
      <c r="W760" s="205"/>
      <c r="X760" s="205"/>
    </row>
    <row r="761" spans="21:24" x14ac:dyDescent="0.2">
      <c r="U761" s="205"/>
      <c r="V761" s="205"/>
      <c r="W761" s="205"/>
      <c r="X761" s="205"/>
    </row>
    <row r="762" spans="21:24" x14ac:dyDescent="0.2">
      <c r="U762" s="205"/>
      <c r="V762" s="205"/>
      <c r="W762" s="205"/>
      <c r="X762" s="205"/>
    </row>
    <row r="763" spans="21:24" x14ac:dyDescent="0.2">
      <c r="U763" s="205"/>
      <c r="V763" s="205"/>
      <c r="W763" s="205"/>
      <c r="X763" s="205"/>
    </row>
    <row r="764" spans="21:24" x14ac:dyDescent="0.2">
      <c r="U764" s="205"/>
      <c r="V764" s="205"/>
      <c r="W764" s="205"/>
      <c r="X764" s="205"/>
    </row>
    <row r="765" spans="21:24" x14ac:dyDescent="0.2">
      <c r="U765" s="205"/>
      <c r="V765" s="205"/>
      <c r="W765" s="205"/>
      <c r="X765" s="205"/>
    </row>
    <row r="766" spans="21:24" x14ac:dyDescent="0.2">
      <c r="U766" s="205"/>
      <c r="V766" s="205"/>
      <c r="W766" s="205"/>
      <c r="X766" s="205"/>
    </row>
    <row r="767" spans="21:24" x14ac:dyDescent="0.2">
      <c r="U767" s="205"/>
      <c r="V767" s="205"/>
      <c r="W767" s="205"/>
      <c r="X767" s="205"/>
    </row>
    <row r="768" spans="21:24" x14ac:dyDescent="0.2">
      <c r="U768" s="205"/>
      <c r="V768" s="205"/>
      <c r="W768" s="205"/>
      <c r="X768" s="205"/>
    </row>
    <row r="769" spans="21:24" x14ac:dyDescent="0.2">
      <c r="U769" s="205"/>
      <c r="V769" s="205"/>
      <c r="W769" s="205"/>
      <c r="X769" s="205"/>
    </row>
    <row r="770" spans="21:24" x14ac:dyDescent="0.2">
      <c r="U770" s="205"/>
      <c r="V770" s="205"/>
      <c r="W770" s="205"/>
      <c r="X770" s="205"/>
    </row>
    <row r="771" spans="21:24" x14ac:dyDescent="0.2">
      <c r="U771" s="205"/>
      <c r="V771" s="205"/>
      <c r="W771" s="205"/>
      <c r="X771" s="205"/>
    </row>
    <row r="772" spans="21:24" x14ac:dyDescent="0.2">
      <c r="U772" s="205"/>
      <c r="V772" s="205"/>
      <c r="W772" s="205"/>
      <c r="X772" s="205"/>
    </row>
    <row r="773" spans="21:24" x14ac:dyDescent="0.2">
      <c r="U773" s="205"/>
      <c r="V773" s="205"/>
      <c r="W773" s="205"/>
      <c r="X773" s="205"/>
    </row>
    <row r="774" spans="21:24" x14ac:dyDescent="0.2">
      <c r="U774" s="205"/>
      <c r="V774" s="205"/>
      <c r="W774" s="205"/>
      <c r="X774" s="205"/>
    </row>
    <row r="775" spans="21:24" x14ac:dyDescent="0.2">
      <c r="U775" s="205"/>
      <c r="V775" s="205"/>
      <c r="W775" s="205"/>
      <c r="X775" s="205"/>
    </row>
    <row r="776" spans="21:24" x14ac:dyDescent="0.2">
      <c r="U776" s="205"/>
      <c r="V776" s="205"/>
      <c r="W776" s="205"/>
      <c r="X776" s="205"/>
    </row>
    <row r="777" spans="21:24" x14ac:dyDescent="0.2">
      <c r="U777" s="205"/>
      <c r="V777" s="205"/>
      <c r="W777" s="205"/>
      <c r="X777" s="205"/>
    </row>
    <row r="778" spans="21:24" x14ac:dyDescent="0.2">
      <c r="U778" s="205"/>
      <c r="V778" s="205"/>
      <c r="W778" s="205"/>
      <c r="X778" s="205"/>
    </row>
    <row r="779" spans="21:24" x14ac:dyDescent="0.2">
      <c r="U779" s="205"/>
      <c r="V779" s="205"/>
      <c r="W779" s="205"/>
      <c r="X779" s="205"/>
    </row>
    <row r="780" spans="21:24" x14ac:dyDescent="0.2">
      <c r="U780" s="205"/>
      <c r="V780" s="205"/>
      <c r="W780" s="205"/>
      <c r="X780" s="205"/>
    </row>
    <row r="781" spans="21:24" x14ac:dyDescent="0.2">
      <c r="U781" s="205"/>
      <c r="V781" s="205"/>
      <c r="W781" s="205"/>
      <c r="X781" s="205"/>
    </row>
    <row r="782" spans="21:24" x14ac:dyDescent="0.2">
      <c r="U782" s="205"/>
      <c r="V782" s="205"/>
      <c r="W782" s="205"/>
      <c r="X782" s="205"/>
    </row>
    <row r="783" spans="21:24" x14ac:dyDescent="0.2">
      <c r="U783" s="205"/>
      <c r="V783" s="205"/>
      <c r="W783" s="205"/>
      <c r="X783" s="205"/>
    </row>
    <row r="784" spans="21:24" x14ac:dyDescent="0.2">
      <c r="U784" s="205"/>
      <c r="V784" s="205"/>
      <c r="W784" s="205"/>
      <c r="X784" s="205"/>
    </row>
    <row r="785" spans="21:24" x14ac:dyDescent="0.2">
      <c r="U785" s="205"/>
      <c r="V785" s="205"/>
      <c r="W785" s="205"/>
      <c r="X785" s="205"/>
    </row>
    <row r="786" spans="21:24" x14ac:dyDescent="0.2">
      <c r="U786" s="205"/>
      <c r="V786" s="205"/>
      <c r="W786" s="205"/>
      <c r="X786" s="205"/>
    </row>
    <row r="787" spans="21:24" x14ac:dyDescent="0.2">
      <c r="U787" s="205"/>
      <c r="V787" s="205"/>
      <c r="W787" s="205"/>
      <c r="X787" s="205"/>
    </row>
    <row r="788" spans="21:24" x14ac:dyDescent="0.2">
      <c r="U788" s="205"/>
      <c r="V788" s="205"/>
      <c r="W788" s="205"/>
      <c r="X788" s="205"/>
    </row>
    <row r="789" spans="21:24" x14ac:dyDescent="0.2">
      <c r="U789" s="205"/>
      <c r="V789" s="205"/>
      <c r="W789" s="205"/>
      <c r="X789" s="205"/>
    </row>
    <row r="790" spans="21:24" x14ac:dyDescent="0.2">
      <c r="U790" s="205"/>
      <c r="V790" s="205"/>
      <c r="W790" s="205"/>
      <c r="X790" s="205"/>
    </row>
    <row r="791" spans="21:24" x14ac:dyDescent="0.2">
      <c r="U791" s="205"/>
      <c r="V791" s="205"/>
      <c r="W791" s="205"/>
      <c r="X791" s="205"/>
    </row>
    <row r="792" spans="21:24" x14ac:dyDescent="0.2">
      <c r="U792" s="205"/>
      <c r="V792" s="205"/>
      <c r="W792" s="205"/>
      <c r="X792" s="205"/>
    </row>
    <row r="793" spans="21:24" x14ac:dyDescent="0.2">
      <c r="U793" s="205"/>
      <c r="V793" s="205"/>
      <c r="W793" s="205"/>
      <c r="X793" s="205"/>
    </row>
    <row r="794" spans="21:24" x14ac:dyDescent="0.2">
      <c r="U794" s="205"/>
      <c r="V794" s="205"/>
      <c r="W794" s="205"/>
      <c r="X794" s="205"/>
    </row>
    <row r="795" spans="21:24" x14ac:dyDescent="0.2">
      <c r="U795" s="205"/>
      <c r="V795" s="205"/>
      <c r="W795" s="205"/>
      <c r="X795" s="205"/>
    </row>
    <row r="796" spans="21:24" x14ac:dyDescent="0.2">
      <c r="U796" s="205"/>
      <c r="V796" s="205"/>
      <c r="W796" s="205"/>
      <c r="X796" s="205"/>
    </row>
    <row r="797" spans="21:24" x14ac:dyDescent="0.2">
      <c r="U797" s="205"/>
      <c r="V797" s="205"/>
      <c r="W797" s="205"/>
      <c r="X797" s="205"/>
    </row>
    <row r="798" spans="21:24" x14ac:dyDescent="0.2">
      <c r="U798" s="205"/>
      <c r="V798" s="205"/>
      <c r="W798" s="205"/>
      <c r="X798" s="205"/>
    </row>
    <row r="799" spans="21:24" x14ac:dyDescent="0.2">
      <c r="U799" s="205"/>
      <c r="V799" s="205"/>
      <c r="W799" s="205"/>
      <c r="X799" s="205"/>
    </row>
    <row r="800" spans="21:24" x14ac:dyDescent="0.2">
      <c r="U800" s="205"/>
      <c r="V800" s="205"/>
      <c r="W800" s="205"/>
      <c r="X800" s="205"/>
    </row>
    <row r="801" spans="21:24" x14ac:dyDescent="0.2">
      <c r="U801" s="205"/>
      <c r="V801" s="205"/>
      <c r="W801" s="205"/>
      <c r="X801" s="205"/>
    </row>
    <row r="802" spans="21:24" x14ac:dyDescent="0.2">
      <c r="U802" s="205"/>
      <c r="V802" s="205"/>
      <c r="W802" s="205"/>
      <c r="X802" s="205"/>
    </row>
    <row r="803" spans="21:24" x14ac:dyDescent="0.2">
      <c r="U803" s="205"/>
      <c r="V803" s="205"/>
      <c r="W803" s="205"/>
      <c r="X803" s="205"/>
    </row>
    <row r="804" spans="21:24" x14ac:dyDescent="0.2">
      <c r="U804" s="205"/>
      <c r="V804" s="205"/>
      <c r="W804" s="205"/>
      <c r="X804" s="205"/>
    </row>
    <row r="805" spans="21:24" x14ac:dyDescent="0.2">
      <c r="U805" s="205"/>
      <c r="V805" s="205"/>
      <c r="W805" s="205"/>
      <c r="X805" s="205"/>
    </row>
    <row r="806" spans="21:24" x14ac:dyDescent="0.2">
      <c r="U806" s="205"/>
      <c r="V806" s="205"/>
      <c r="W806" s="205"/>
      <c r="X806" s="205"/>
    </row>
    <row r="807" spans="21:24" x14ac:dyDescent="0.2">
      <c r="U807" s="205"/>
      <c r="V807" s="205"/>
      <c r="W807" s="205"/>
      <c r="X807" s="205"/>
    </row>
    <row r="808" spans="21:24" x14ac:dyDescent="0.2">
      <c r="U808" s="205"/>
      <c r="V808" s="205"/>
      <c r="W808" s="205"/>
      <c r="X808" s="205"/>
    </row>
    <row r="809" spans="21:24" x14ac:dyDescent="0.2">
      <c r="U809" s="205"/>
      <c r="V809" s="205"/>
      <c r="W809" s="205"/>
      <c r="X809" s="205"/>
    </row>
    <row r="810" spans="21:24" x14ac:dyDescent="0.2">
      <c r="U810" s="205"/>
      <c r="V810" s="205"/>
      <c r="W810" s="205"/>
      <c r="X810" s="205"/>
    </row>
    <row r="811" spans="21:24" x14ac:dyDescent="0.2">
      <c r="U811" s="205"/>
      <c r="V811" s="205"/>
      <c r="W811" s="205"/>
      <c r="X811" s="205"/>
    </row>
    <row r="812" spans="21:24" x14ac:dyDescent="0.2">
      <c r="U812" s="205"/>
      <c r="V812" s="205"/>
      <c r="W812" s="205"/>
      <c r="X812" s="205"/>
    </row>
    <row r="813" spans="21:24" x14ac:dyDescent="0.2">
      <c r="U813" s="205"/>
      <c r="V813" s="205"/>
      <c r="W813" s="205"/>
      <c r="X813" s="205"/>
    </row>
    <row r="814" spans="21:24" x14ac:dyDescent="0.2">
      <c r="U814" s="205"/>
      <c r="V814" s="205"/>
      <c r="W814" s="205"/>
      <c r="X814" s="205"/>
    </row>
    <row r="815" spans="21:24" x14ac:dyDescent="0.2">
      <c r="U815" s="205"/>
      <c r="V815" s="205"/>
      <c r="W815" s="205"/>
      <c r="X815" s="205"/>
    </row>
    <row r="816" spans="21:24" x14ac:dyDescent="0.2">
      <c r="U816" s="205"/>
      <c r="V816" s="205"/>
      <c r="W816" s="205"/>
      <c r="X816" s="205"/>
    </row>
    <row r="817" spans="21:24" x14ac:dyDescent="0.2">
      <c r="U817" s="205"/>
      <c r="V817" s="205"/>
      <c r="W817" s="205"/>
      <c r="X817" s="205"/>
    </row>
    <row r="818" spans="21:24" x14ac:dyDescent="0.2">
      <c r="U818" s="205"/>
      <c r="V818" s="205"/>
      <c r="W818" s="205"/>
      <c r="X818" s="205"/>
    </row>
    <row r="819" spans="21:24" x14ac:dyDescent="0.2">
      <c r="U819" s="205"/>
      <c r="V819" s="205"/>
      <c r="W819" s="205"/>
      <c r="X819" s="205"/>
    </row>
    <row r="820" spans="21:24" x14ac:dyDescent="0.2">
      <c r="U820" s="205"/>
      <c r="V820" s="205"/>
      <c r="W820" s="205"/>
      <c r="X820" s="205"/>
    </row>
    <row r="821" spans="21:24" x14ac:dyDescent="0.2">
      <c r="U821" s="205"/>
      <c r="V821" s="205"/>
      <c r="W821" s="205"/>
      <c r="X821" s="205"/>
    </row>
    <row r="822" spans="21:24" x14ac:dyDescent="0.2">
      <c r="U822" s="205"/>
      <c r="V822" s="205"/>
      <c r="W822" s="205"/>
      <c r="X822" s="205"/>
    </row>
    <row r="823" spans="21:24" x14ac:dyDescent="0.2">
      <c r="U823" s="205"/>
      <c r="V823" s="205"/>
      <c r="W823" s="205"/>
      <c r="X823" s="205"/>
    </row>
    <row r="824" spans="21:24" x14ac:dyDescent="0.2">
      <c r="U824" s="205"/>
      <c r="V824" s="205"/>
      <c r="W824" s="205"/>
      <c r="X824" s="205"/>
    </row>
    <row r="825" spans="21:24" x14ac:dyDescent="0.2">
      <c r="U825" s="205"/>
      <c r="V825" s="205"/>
      <c r="W825" s="205"/>
      <c r="X825" s="205"/>
    </row>
    <row r="826" spans="21:24" x14ac:dyDescent="0.2">
      <c r="U826" s="205"/>
      <c r="V826" s="205"/>
      <c r="W826" s="205"/>
      <c r="X826" s="205"/>
    </row>
    <row r="827" spans="21:24" x14ac:dyDescent="0.2">
      <c r="U827" s="205"/>
      <c r="V827" s="205"/>
      <c r="W827" s="205"/>
      <c r="X827" s="205"/>
    </row>
    <row r="828" spans="21:24" x14ac:dyDescent="0.2">
      <c r="U828" s="205"/>
      <c r="V828" s="205"/>
      <c r="W828" s="205"/>
      <c r="X828" s="205"/>
    </row>
    <row r="829" spans="21:24" x14ac:dyDescent="0.2">
      <c r="U829" s="205"/>
      <c r="V829" s="205"/>
      <c r="W829" s="205"/>
      <c r="X829" s="205"/>
    </row>
    <row r="830" spans="21:24" x14ac:dyDescent="0.2">
      <c r="U830" s="205"/>
      <c r="V830" s="205"/>
      <c r="W830" s="205"/>
      <c r="X830" s="205"/>
    </row>
    <row r="831" spans="21:24" x14ac:dyDescent="0.2">
      <c r="U831" s="205"/>
      <c r="V831" s="205"/>
      <c r="W831" s="205"/>
      <c r="X831" s="205"/>
    </row>
    <row r="832" spans="21:24" x14ac:dyDescent="0.2">
      <c r="U832" s="205"/>
      <c r="V832" s="205"/>
      <c r="W832" s="205"/>
      <c r="X832" s="205"/>
    </row>
    <row r="833" spans="21:24" x14ac:dyDescent="0.2">
      <c r="U833" s="205"/>
      <c r="V833" s="205"/>
      <c r="W833" s="205"/>
      <c r="X833" s="205"/>
    </row>
    <row r="834" spans="21:24" x14ac:dyDescent="0.2">
      <c r="U834" s="205"/>
      <c r="V834" s="205"/>
      <c r="W834" s="205"/>
      <c r="X834" s="205"/>
    </row>
    <row r="835" spans="21:24" x14ac:dyDescent="0.2">
      <c r="U835" s="205"/>
      <c r="V835" s="205"/>
      <c r="W835" s="205"/>
      <c r="X835" s="205"/>
    </row>
    <row r="836" spans="21:24" x14ac:dyDescent="0.2">
      <c r="U836" s="205"/>
      <c r="V836" s="205"/>
      <c r="W836" s="205"/>
      <c r="X836" s="205"/>
    </row>
    <row r="837" spans="21:24" x14ac:dyDescent="0.2">
      <c r="U837" s="205"/>
      <c r="V837" s="205"/>
      <c r="W837" s="205"/>
      <c r="X837" s="205"/>
    </row>
    <row r="838" spans="21:24" x14ac:dyDescent="0.2">
      <c r="U838" s="205"/>
      <c r="V838" s="205"/>
      <c r="W838" s="205"/>
      <c r="X838" s="205"/>
    </row>
    <row r="839" spans="21:24" x14ac:dyDescent="0.2">
      <c r="U839" s="205"/>
      <c r="V839" s="205"/>
      <c r="W839" s="205"/>
      <c r="X839" s="205"/>
    </row>
    <row r="840" spans="21:24" x14ac:dyDescent="0.2">
      <c r="U840" s="205"/>
      <c r="V840" s="205"/>
      <c r="W840" s="205"/>
      <c r="X840" s="205"/>
    </row>
    <row r="841" spans="21:24" x14ac:dyDescent="0.2">
      <c r="U841" s="205"/>
      <c r="V841" s="205"/>
      <c r="W841" s="205"/>
      <c r="X841" s="205"/>
    </row>
    <row r="842" spans="21:24" x14ac:dyDescent="0.2">
      <c r="U842" s="205"/>
      <c r="V842" s="205"/>
      <c r="W842" s="205"/>
      <c r="X842" s="205"/>
    </row>
    <row r="843" spans="21:24" x14ac:dyDescent="0.2">
      <c r="U843" s="205"/>
      <c r="V843" s="205"/>
      <c r="W843" s="205"/>
      <c r="X843" s="205"/>
    </row>
    <row r="844" spans="21:24" x14ac:dyDescent="0.2">
      <c r="U844" s="205"/>
      <c r="V844" s="205"/>
      <c r="W844" s="205"/>
      <c r="X844" s="205"/>
    </row>
    <row r="845" spans="21:24" x14ac:dyDescent="0.2">
      <c r="U845" s="205"/>
      <c r="V845" s="205"/>
      <c r="W845" s="205"/>
      <c r="X845" s="205"/>
    </row>
    <row r="846" spans="21:24" x14ac:dyDescent="0.2">
      <c r="U846" s="205"/>
      <c r="V846" s="205"/>
      <c r="W846" s="205"/>
      <c r="X846" s="205"/>
    </row>
    <row r="847" spans="21:24" x14ac:dyDescent="0.2">
      <c r="U847" s="205"/>
      <c r="V847" s="205"/>
      <c r="W847" s="205"/>
      <c r="X847" s="205"/>
    </row>
    <row r="848" spans="21:24" x14ac:dyDescent="0.2">
      <c r="U848" s="205"/>
      <c r="V848" s="205"/>
      <c r="W848" s="205"/>
      <c r="X848" s="205"/>
    </row>
    <row r="849" spans="21:24" x14ac:dyDescent="0.2">
      <c r="U849" s="205"/>
      <c r="V849" s="205"/>
      <c r="W849" s="205"/>
      <c r="X849" s="205"/>
    </row>
    <row r="850" spans="21:24" x14ac:dyDescent="0.2">
      <c r="U850" s="205"/>
      <c r="V850" s="205"/>
      <c r="W850" s="205"/>
      <c r="X850" s="205"/>
    </row>
    <row r="851" spans="21:24" x14ac:dyDescent="0.2">
      <c r="U851" s="205"/>
      <c r="V851" s="205"/>
      <c r="W851" s="205"/>
      <c r="X851" s="205"/>
    </row>
    <row r="852" spans="21:24" x14ac:dyDescent="0.2">
      <c r="U852" s="205"/>
      <c r="V852" s="205"/>
      <c r="W852" s="205"/>
      <c r="X852" s="205"/>
    </row>
    <row r="853" spans="21:24" x14ac:dyDescent="0.2">
      <c r="U853" s="205"/>
      <c r="V853" s="205"/>
      <c r="W853" s="205"/>
      <c r="X853" s="205"/>
    </row>
    <row r="854" spans="21:24" x14ac:dyDescent="0.2">
      <c r="U854" s="205"/>
      <c r="V854" s="205"/>
      <c r="W854" s="205"/>
      <c r="X854" s="205"/>
    </row>
    <row r="855" spans="21:24" x14ac:dyDescent="0.2">
      <c r="U855" s="205"/>
      <c r="V855" s="205"/>
      <c r="W855" s="205"/>
      <c r="X855" s="205"/>
    </row>
    <row r="856" spans="21:24" x14ac:dyDescent="0.2">
      <c r="U856" s="205"/>
      <c r="V856" s="205"/>
      <c r="W856" s="205"/>
      <c r="X856" s="205"/>
    </row>
    <row r="857" spans="21:24" x14ac:dyDescent="0.2">
      <c r="U857" s="205"/>
      <c r="V857" s="205"/>
      <c r="W857" s="205"/>
      <c r="X857" s="205"/>
    </row>
    <row r="858" spans="21:24" x14ac:dyDescent="0.2">
      <c r="U858" s="205"/>
      <c r="V858" s="205"/>
      <c r="W858" s="205"/>
      <c r="X858" s="205"/>
    </row>
    <row r="859" spans="21:24" x14ac:dyDescent="0.2">
      <c r="U859" s="205"/>
      <c r="V859" s="205"/>
      <c r="W859" s="205"/>
      <c r="X859" s="205"/>
    </row>
    <row r="860" spans="21:24" x14ac:dyDescent="0.2">
      <c r="U860" s="205"/>
      <c r="V860" s="205"/>
      <c r="W860" s="205"/>
      <c r="X860" s="205"/>
    </row>
    <row r="861" spans="21:24" x14ac:dyDescent="0.2">
      <c r="U861" s="205"/>
      <c r="V861" s="205"/>
      <c r="W861" s="205"/>
      <c r="X861" s="205"/>
    </row>
    <row r="862" spans="21:24" x14ac:dyDescent="0.2">
      <c r="U862" s="205"/>
      <c r="V862" s="205"/>
      <c r="W862" s="205"/>
      <c r="X862" s="205"/>
    </row>
    <row r="863" spans="21:24" x14ac:dyDescent="0.2">
      <c r="U863" s="205"/>
      <c r="V863" s="205"/>
      <c r="W863" s="205"/>
      <c r="X863" s="205"/>
    </row>
    <row r="864" spans="21:24" x14ac:dyDescent="0.2">
      <c r="U864" s="205"/>
      <c r="V864" s="205"/>
      <c r="W864" s="205"/>
      <c r="X864" s="205"/>
    </row>
    <row r="865" spans="21:24" x14ac:dyDescent="0.2">
      <c r="U865" s="205"/>
      <c r="V865" s="205"/>
      <c r="W865" s="205"/>
      <c r="X865" s="205"/>
    </row>
    <row r="866" spans="21:24" x14ac:dyDescent="0.2">
      <c r="U866" s="205"/>
      <c r="V866" s="205"/>
      <c r="W866" s="205"/>
      <c r="X866" s="205"/>
    </row>
    <row r="867" spans="21:24" x14ac:dyDescent="0.2">
      <c r="U867" s="205"/>
      <c r="V867" s="205"/>
      <c r="W867" s="205"/>
      <c r="X867" s="205"/>
    </row>
    <row r="868" spans="21:24" x14ac:dyDescent="0.2">
      <c r="U868" s="205"/>
      <c r="V868" s="205"/>
      <c r="W868" s="205"/>
      <c r="X868" s="205"/>
    </row>
    <row r="869" spans="21:24" x14ac:dyDescent="0.2">
      <c r="U869" s="205"/>
      <c r="V869" s="205"/>
      <c r="W869" s="205"/>
      <c r="X869" s="205"/>
    </row>
    <row r="870" spans="21:24" x14ac:dyDescent="0.2">
      <c r="U870" s="205"/>
      <c r="V870" s="205"/>
      <c r="W870" s="205"/>
      <c r="X870" s="205"/>
    </row>
    <row r="871" spans="21:24" x14ac:dyDescent="0.2">
      <c r="U871" s="205"/>
      <c r="V871" s="205"/>
      <c r="W871" s="205"/>
      <c r="X871" s="205"/>
    </row>
    <row r="872" spans="21:24" x14ac:dyDescent="0.2">
      <c r="U872" s="205"/>
      <c r="V872" s="205"/>
      <c r="W872" s="205"/>
      <c r="X872" s="205"/>
    </row>
    <row r="873" spans="21:24" x14ac:dyDescent="0.2">
      <c r="U873" s="205"/>
      <c r="V873" s="205"/>
      <c r="W873" s="205"/>
      <c r="X873" s="205"/>
    </row>
    <row r="874" spans="21:24" x14ac:dyDescent="0.2">
      <c r="U874" s="205"/>
      <c r="V874" s="205"/>
      <c r="W874" s="205"/>
      <c r="X874" s="205"/>
    </row>
    <row r="875" spans="21:24" x14ac:dyDescent="0.2">
      <c r="U875" s="205"/>
      <c r="V875" s="205"/>
      <c r="W875" s="205"/>
      <c r="X875" s="205"/>
    </row>
    <row r="876" spans="21:24" x14ac:dyDescent="0.2">
      <c r="U876" s="205"/>
      <c r="V876" s="205"/>
      <c r="W876" s="205"/>
      <c r="X876" s="205"/>
    </row>
    <row r="877" spans="21:24" x14ac:dyDescent="0.2">
      <c r="U877" s="205"/>
      <c r="V877" s="205"/>
      <c r="W877" s="205"/>
      <c r="X877" s="205"/>
    </row>
    <row r="878" spans="21:24" x14ac:dyDescent="0.2">
      <c r="U878" s="205"/>
      <c r="V878" s="205"/>
      <c r="W878" s="205"/>
      <c r="X878" s="205"/>
    </row>
    <row r="879" spans="21:24" x14ac:dyDescent="0.2">
      <c r="U879" s="205"/>
      <c r="V879" s="205"/>
      <c r="W879" s="205"/>
      <c r="X879" s="205"/>
    </row>
    <row r="880" spans="21:24" x14ac:dyDescent="0.2">
      <c r="U880" s="205"/>
      <c r="V880" s="205"/>
      <c r="W880" s="205"/>
      <c r="X880" s="205"/>
    </row>
    <row r="881" spans="21:24" x14ac:dyDescent="0.2">
      <c r="U881" s="205"/>
      <c r="V881" s="205"/>
      <c r="W881" s="205"/>
      <c r="X881" s="205"/>
    </row>
    <row r="882" spans="21:24" x14ac:dyDescent="0.2">
      <c r="U882" s="205"/>
      <c r="V882" s="205"/>
      <c r="W882" s="205"/>
      <c r="X882" s="205"/>
    </row>
    <row r="883" spans="21:24" x14ac:dyDescent="0.2">
      <c r="U883" s="205"/>
      <c r="V883" s="205"/>
      <c r="W883" s="205"/>
      <c r="X883" s="205"/>
    </row>
    <row r="884" spans="21:24" x14ac:dyDescent="0.2">
      <c r="U884" s="205"/>
      <c r="V884" s="205"/>
      <c r="W884" s="205"/>
      <c r="X884" s="205"/>
    </row>
    <row r="885" spans="21:24" x14ac:dyDescent="0.2">
      <c r="U885" s="205"/>
      <c r="V885" s="205"/>
      <c r="W885" s="205"/>
      <c r="X885" s="205"/>
    </row>
    <row r="886" spans="21:24" x14ac:dyDescent="0.2">
      <c r="U886" s="205"/>
      <c r="V886" s="205"/>
      <c r="W886" s="205"/>
      <c r="X886" s="205"/>
    </row>
    <row r="887" spans="21:24" x14ac:dyDescent="0.2">
      <c r="U887" s="205"/>
      <c r="V887" s="205"/>
      <c r="W887" s="205"/>
      <c r="X887" s="205"/>
    </row>
    <row r="888" spans="21:24" x14ac:dyDescent="0.2">
      <c r="U888" s="205"/>
      <c r="V888" s="205"/>
      <c r="W888" s="205"/>
      <c r="X888" s="205"/>
    </row>
    <row r="889" spans="21:24" x14ac:dyDescent="0.2">
      <c r="U889" s="205"/>
      <c r="V889" s="205"/>
      <c r="W889" s="205"/>
      <c r="X889" s="205"/>
    </row>
    <row r="890" spans="21:24" x14ac:dyDescent="0.2">
      <c r="U890" s="205"/>
      <c r="V890" s="205"/>
      <c r="W890" s="205"/>
      <c r="X890" s="205"/>
    </row>
    <row r="891" spans="21:24" x14ac:dyDescent="0.2">
      <c r="U891" s="205"/>
      <c r="V891" s="205"/>
      <c r="W891" s="205"/>
      <c r="X891" s="205"/>
    </row>
    <row r="892" spans="21:24" x14ac:dyDescent="0.2">
      <c r="U892" s="205"/>
      <c r="V892" s="205"/>
      <c r="W892" s="205"/>
      <c r="X892" s="205"/>
    </row>
    <row r="893" spans="21:24" x14ac:dyDescent="0.2">
      <c r="U893" s="205"/>
      <c r="V893" s="205"/>
      <c r="W893" s="205"/>
      <c r="X893" s="205"/>
    </row>
    <row r="894" spans="21:24" x14ac:dyDescent="0.2">
      <c r="U894" s="205"/>
      <c r="V894" s="205"/>
      <c r="W894" s="205"/>
      <c r="X894" s="205"/>
    </row>
    <row r="895" spans="21:24" x14ac:dyDescent="0.2">
      <c r="U895" s="205"/>
      <c r="V895" s="205"/>
      <c r="W895" s="205"/>
      <c r="X895" s="205"/>
    </row>
    <row r="896" spans="21:24" x14ac:dyDescent="0.2">
      <c r="U896" s="205"/>
      <c r="V896" s="205"/>
      <c r="W896" s="205"/>
      <c r="X896" s="205"/>
    </row>
    <row r="897" spans="21:24" x14ac:dyDescent="0.2">
      <c r="U897" s="205"/>
      <c r="V897" s="205"/>
      <c r="W897" s="205"/>
      <c r="X897" s="205"/>
    </row>
    <row r="898" spans="21:24" x14ac:dyDescent="0.2">
      <c r="U898" s="205"/>
      <c r="V898" s="205"/>
      <c r="W898" s="205"/>
      <c r="X898" s="205"/>
    </row>
    <row r="899" spans="21:24" x14ac:dyDescent="0.2">
      <c r="U899" s="205"/>
      <c r="V899" s="205"/>
      <c r="W899" s="205"/>
      <c r="X899" s="205"/>
    </row>
    <row r="900" spans="21:24" x14ac:dyDescent="0.2">
      <c r="U900" s="205"/>
      <c r="V900" s="205"/>
      <c r="W900" s="205"/>
      <c r="X900" s="205"/>
    </row>
    <row r="901" spans="21:24" x14ac:dyDescent="0.2">
      <c r="U901" s="205"/>
      <c r="V901" s="205"/>
      <c r="W901" s="205"/>
      <c r="X901" s="205"/>
    </row>
    <row r="902" spans="21:24" x14ac:dyDescent="0.2">
      <c r="U902" s="205"/>
      <c r="V902" s="205"/>
      <c r="W902" s="205"/>
      <c r="X902" s="205"/>
    </row>
    <row r="903" spans="21:24" x14ac:dyDescent="0.2">
      <c r="U903" s="205"/>
      <c r="V903" s="205"/>
      <c r="W903" s="205"/>
      <c r="X903" s="205"/>
    </row>
    <row r="904" spans="21:24" x14ac:dyDescent="0.2">
      <c r="U904" s="205"/>
      <c r="V904" s="205"/>
      <c r="W904" s="205"/>
      <c r="X904" s="205"/>
    </row>
    <row r="905" spans="21:24" x14ac:dyDescent="0.2">
      <c r="U905" s="205"/>
      <c r="V905" s="205"/>
      <c r="W905" s="205"/>
      <c r="X905" s="205"/>
    </row>
    <row r="906" spans="21:24" x14ac:dyDescent="0.2">
      <c r="U906" s="205"/>
      <c r="V906" s="205"/>
      <c r="W906" s="205"/>
      <c r="X906" s="205"/>
    </row>
    <row r="907" spans="21:24" x14ac:dyDescent="0.2">
      <c r="U907" s="205"/>
      <c r="V907" s="205"/>
      <c r="W907" s="205"/>
      <c r="X907" s="205"/>
    </row>
    <row r="908" spans="21:24" x14ac:dyDescent="0.2">
      <c r="U908" s="205"/>
      <c r="V908" s="205"/>
      <c r="W908" s="205"/>
      <c r="X908" s="205"/>
    </row>
    <row r="909" spans="21:24" x14ac:dyDescent="0.2">
      <c r="U909" s="205"/>
      <c r="V909" s="205"/>
      <c r="W909" s="205"/>
      <c r="X909" s="205"/>
    </row>
    <row r="910" spans="21:24" x14ac:dyDescent="0.2">
      <c r="U910" s="205"/>
      <c r="V910" s="205"/>
      <c r="W910" s="205"/>
      <c r="X910" s="205"/>
    </row>
    <row r="911" spans="21:24" x14ac:dyDescent="0.2">
      <c r="U911" s="205"/>
      <c r="V911" s="205"/>
      <c r="W911" s="205"/>
      <c r="X911" s="205"/>
    </row>
    <row r="912" spans="21:24" x14ac:dyDescent="0.2">
      <c r="U912" s="205"/>
      <c r="V912" s="205"/>
      <c r="W912" s="205"/>
      <c r="X912" s="205"/>
    </row>
    <row r="913" spans="21:24" x14ac:dyDescent="0.2">
      <c r="U913" s="205"/>
      <c r="V913" s="205"/>
      <c r="W913" s="205"/>
      <c r="X913" s="205"/>
    </row>
    <row r="914" spans="21:24" x14ac:dyDescent="0.2">
      <c r="U914" s="205"/>
      <c r="V914" s="205"/>
      <c r="W914" s="205"/>
      <c r="X914" s="205"/>
    </row>
    <row r="915" spans="21:24" x14ac:dyDescent="0.2">
      <c r="U915" s="205"/>
      <c r="V915" s="205"/>
      <c r="W915" s="205"/>
      <c r="X915" s="205"/>
    </row>
    <row r="916" spans="21:24" x14ac:dyDescent="0.2">
      <c r="U916" s="205"/>
      <c r="V916" s="205"/>
      <c r="W916" s="205"/>
      <c r="X916" s="205"/>
    </row>
    <row r="917" spans="21:24" x14ac:dyDescent="0.2">
      <c r="U917" s="205"/>
      <c r="V917" s="205"/>
      <c r="W917" s="205"/>
      <c r="X917" s="205"/>
    </row>
    <row r="918" spans="21:24" x14ac:dyDescent="0.2">
      <c r="U918" s="205"/>
      <c r="V918" s="205"/>
      <c r="W918" s="205"/>
      <c r="X918" s="205"/>
    </row>
    <row r="919" spans="21:24" x14ac:dyDescent="0.2">
      <c r="U919" s="205"/>
      <c r="V919" s="205"/>
      <c r="W919" s="205"/>
      <c r="X919" s="205"/>
    </row>
    <row r="920" spans="21:24" x14ac:dyDescent="0.2">
      <c r="U920" s="205"/>
      <c r="V920" s="205"/>
      <c r="W920" s="205"/>
      <c r="X920" s="205"/>
    </row>
    <row r="921" spans="21:24" x14ac:dyDescent="0.2">
      <c r="U921" s="205"/>
      <c r="V921" s="205"/>
      <c r="W921" s="205"/>
      <c r="X921" s="205"/>
    </row>
    <row r="922" spans="21:24" x14ac:dyDescent="0.2">
      <c r="U922" s="205"/>
      <c r="V922" s="205"/>
      <c r="W922" s="205"/>
      <c r="X922" s="205"/>
    </row>
    <row r="923" spans="21:24" x14ac:dyDescent="0.2">
      <c r="U923" s="205"/>
      <c r="V923" s="205"/>
      <c r="W923" s="205"/>
      <c r="X923" s="205"/>
    </row>
    <row r="924" spans="21:24" x14ac:dyDescent="0.2">
      <c r="U924" s="205"/>
      <c r="V924" s="205"/>
      <c r="W924" s="205"/>
      <c r="X924" s="205"/>
    </row>
    <row r="925" spans="21:24" x14ac:dyDescent="0.2">
      <c r="U925" s="205"/>
      <c r="V925" s="205"/>
      <c r="W925" s="205"/>
      <c r="X925" s="205"/>
    </row>
    <row r="926" spans="21:24" x14ac:dyDescent="0.2">
      <c r="U926" s="205"/>
      <c r="V926" s="205"/>
      <c r="W926" s="205"/>
      <c r="X926" s="205"/>
    </row>
    <row r="927" spans="21:24" x14ac:dyDescent="0.2">
      <c r="U927" s="205"/>
      <c r="V927" s="205"/>
      <c r="W927" s="205"/>
      <c r="X927" s="205"/>
    </row>
    <row r="928" spans="21:24" x14ac:dyDescent="0.2">
      <c r="U928" s="205"/>
      <c r="V928" s="205"/>
      <c r="W928" s="205"/>
      <c r="X928" s="205"/>
    </row>
    <row r="929" spans="21:24" x14ac:dyDescent="0.2">
      <c r="U929" s="205"/>
      <c r="V929" s="205"/>
      <c r="W929" s="205"/>
      <c r="X929" s="205"/>
    </row>
    <row r="930" spans="21:24" x14ac:dyDescent="0.2">
      <c r="U930" s="205"/>
      <c r="V930" s="205"/>
      <c r="W930" s="205"/>
      <c r="X930" s="205"/>
    </row>
    <row r="931" spans="21:24" x14ac:dyDescent="0.2">
      <c r="U931" s="205"/>
      <c r="V931" s="205"/>
      <c r="W931" s="205"/>
      <c r="X931" s="205"/>
    </row>
    <row r="932" spans="21:24" x14ac:dyDescent="0.2">
      <c r="U932" s="205"/>
      <c r="V932" s="205"/>
      <c r="W932" s="205"/>
      <c r="X932" s="205"/>
    </row>
    <row r="933" spans="21:24" x14ac:dyDescent="0.2">
      <c r="U933" s="205"/>
      <c r="V933" s="205"/>
      <c r="W933" s="205"/>
      <c r="X933" s="205"/>
    </row>
    <row r="934" spans="21:24" x14ac:dyDescent="0.2">
      <c r="U934" s="205"/>
      <c r="V934" s="205"/>
      <c r="W934" s="205"/>
      <c r="X934" s="205"/>
    </row>
    <row r="935" spans="21:24" x14ac:dyDescent="0.2">
      <c r="U935" s="205"/>
      <c r="V935" s="205"/>
      <c r="W935" s="205"/>
      <c r="X935" s="205"/>
    </row>
    <row r="936" spans="21:24" x14ac:dyDescent="0.2">
      <c r="U936" s="205"/>
      <c r="V936" s="205"/>
      <c r="W936" s="205"/>
      <c r="X936" s="205"/>
    </row>
    <row r="937" spans="21:24" x14ac:dyDescent="0.2">
      <c r="U937" s="205"/>
      <c r="V937" s="205"/>
      <c r="W937" s="205"/>
      <c r="X937" s="205"/>
    </row>
    <row r="938" spans="21:24" x14ac:dyDescent="0.2">
      <c r="U938" s="205"/>
      <c r="V938" s="205"/>
      <c r="W938" s="205"/>
      <c r="X938" s="205"/>
    </row>
    <row r="939" spans="21:24" x14ac:dyDescent="0.2">
      <c r="U939" s="205"/>
      <c r="V939" s="205"/>
      <c r="W939" s="205"/>
      <c r="X939" s="205"/>
    </row>
    <row r="940" spans="21:24" x14ac:dyDescent="0.2">
      <c r="U940" s="205"/>
      <c r="V940" s="205"/>
      <c r="W940" s="205"/>
      <c r="X940" s="205"/>
    </row>
    <row r="941" spans="21:24" x14ac:dyDescent="0.2">
      <c r="U941" s="205"/>
      <c r="V941" s="205"/>
      <c r="W941" s="205"/>
      <c r="X941" s="205"/>
    </row>
    <row r="942" spans="21:24" x14ac:dyDescent="0.2">
      <c r="U942" s="205"/>
      <c r="V942" s="205"/>
      <c r="W942" s="205"/>
      <c r="X942" s="205"/>
    </row>
    <row r="943" spans="21:24" x14ac:dyDescent="0.2">
      <c r="U943" s="205"/>
      <c r="V943" s="205"/>
      <c r="W943" s="205"/>
      <c r="X943" s="205"/>
    </row>
    <row r="944" spans="21:24" x14ac:dyDescent="0.2">
      <c r="U944" s="205"/>
      <c r="V944" s="205"/>
      <c r="W944" s="205"/>
      <c r="X944" s="205"/>
    </row>
    <row r="945" spans="21:24" x14ac:dyDescent="0.2">
      <c r="U945" s="205"/>
      <c r="V945" s="205"/>
      <c r="W945" s="205"/>
      <c r="X945" s="205"/>
    </row>
    <row r="946" spans="21:24" x14ac:dyDescent="0.2">
      <c r="U946" s="205"/>
      <c r="V946" s="205"/>
      <c r="W946" s="205"/>
      <c r="X946" s="205"/>
    </row>
    <row r="947" spans="21:24" x14ac:dyDescent="0.2">
      <c r="U947" s="205"/>
      <c r="V947" s="205"/>
      <c r="W947" s="205"/>
      <c r="X947" s="205"/>
    </row>
    <row r="948" spans="21:24" x14ac:dyDescent="0.2">
      <c r="U948" s="205"/>
      <c r="V948" s="205"/>
      <c r="W948" s="205"/>
      <c r="X948" s="205"/>
    </row>
    <row r="949" spans="21:24" x14ac:dyDescent="0.2">
      <c r="U949" s="205"/>
      <c r="V949" s="205"/>
      <c r="W949" s="205"/>
      <c r="X949" s="205"/>
    </row>
    <row r="950" spans="21:24" x14ac:dyDescent="0.2">
      <c r="U950" s="205"/>
      <c r="V950" s="205"/>
      <c r="W950" s="205"/>
      <c r="X950" s="205"/>
    </row>
    <row r="951" spans="21:24" x14ac:dyDescent="0.2">
      <c r="U951" s="205"/>
      <c r="V951" s="205"/>
      <c r="W951" s="205"/>
      <c r="X951" s="205"/>
    </row>
    <row r="952" spans="21:24" x14ac:dyDescent="0.2">
      <c r="U952" s="205"/>
      <c r="V952" s="205"/>
      <c r="W952" s="205"/>
      <c r="X952" s="205"/>
    </row>
    <row r="953" spans="21:24" x14ac:dyDescent="0.2">
      <c r="U953" s="205"/>
      <c r="V953" s="205"/>
      <c r="W953" s="205"/>
      <c r="X953" s="205"/>
    </row>
    <row r="954" spans="21:24" x14ac:dyDescent="0.2">
      <c r="U954" s="205"/>
      <c r="V954" s="205"/>
      <c r="W954" s="205"/>
      <c r="X954" s="205"/>
    </row>
    <row r="955" spans="21:24" x14ac:dyDescent="0.2">
      <c r="U955" s="205"/>
      <c r="V955" s="205"/>
      <c r="W955" s="205"/>
      <c r="X955" s="205"/>
    </row>
    <row r="956" spans="21:24" x14ac:dyDescent="0.2">
      <c r="U956" s="205"/>
      <c r="V956" s="205"/>
      <c r="W956" s="205"/>
      <c r="X956" s="205"/>
    </row>
    <row r="957" spans="21:24" x14ac:dyDescent="0.2">
      <c r="U957" s="205"/>
      <c r="V957" s="205"/>
      <c r="W957" s="205"/>
      <c r="X957" s="205"/>
    </row>
    <row r="958" spans="21:24" x14ac:dyDescent="0.2">
      <c r="U958" s="205"/>
      <c r="V958" s="205"/>
      <c r="W958" s="205"/>
      <c r="X958" s="205"/>
    </row>
    <row r="959" spans="21:24" x14ac:dyDescent="0.2">
      <c r="U959" s="205"/>
      <c r="V959" s="205"/>
      <c r="W959" s="205"/>
      <c r="X959" s="205"/>
    </row>
    <row r="960" spans="21:24" x14ac:dyDescent="0.2">
      <c r="U960" s="205"/>
      <c r="V960" s="205"/>
      <c r="W960" s="205"/>
      <c r="X960" s="205"/>
    </row>
    <row r="961" spans="21:24" x14ac:dyDescent="0.2">
      <c r="U961" s="205"/>
      <c r="V961" s="205"/>
      <c r="W961" s="205"/>
      <c r="X961" s="205"/>
    </row>
    <row r="962" spans="21:24" x14ac:dyDescent="0.2">
      <c r="U962" s="205"/>
      <c r="V962" s="205"/>
      <c r="W962" s="205"/>
      <c r="X962" s="205"/>
    </row>
    <row r="963" spans="21:24" x14ac:dyDescent="0.2">
      <c r="U963" s="205"/>
      <c r="V963" s="205"/>
      <c r="W963" s="205"/>
      <c r="X963" s="205"/>
    </row>
    <row r="964" spans="21:24" x14ac:dyDescent="0.2">
      <c r="U964" s="205"/>
      <c r="V964" s="205"/>
      <c r="W964" s="205"/>
      <c r="X964" s="205"/>
    </row>
    <row r="965" spans="21:24" x14ac:dyDescent="0.2">
      <c r="U965" s="205"/>
      <c r="V965" s="205"/>
      <c r="W965" s="205"/>
      <c r="X965" s="205"/>
    </row>
    <row r="966" spans="21:24" x14ac:dyDescent="0.2">
      <c r="U966" s="205"/>
      <c r="V966" s="205"/>
      <c r="W966" s="205"/>
      <c r="X966" s="205"/>
    </row>
    <row r="967" spans="21:24" x14ac:dyDescent="0.2">
      <c r="U967" s="205"/>
      <c r="V967" s="205"/>
      <c r="W967" s="205"/>
      <c r="X967" s="205"/>
    </row>
    <row r="968" spans="21:24" x14ac:dyDescent="0.2">
      <c r="U968" s="205"/>
      <c r="V968" s="205"/>
      <c r="W968" s="205"/>
      <c r="X968" s="205"/>
    </row>
    <row r="969" spans="21:24" x14ac:dyDescent="0.2">
      <c r="U969" s="205"/>
      <c r="V969" s="205"/>
      <c r="W969" s="205"/>
      <c r="X969" s="205"/>
    </row>
    <row r="970" spans="21:24" x14ac:dyDescent="0.2">
      <c r="U970" s="205"/>
      <c r="V970" s="205"/>
      <c r="W970" s="205"/>
      <c r="X970" s="205"/>
    </row>
    <row r="971" spans="21:24" x14ac:dyDescent="0.2">
      <c r="U971" s="205"/>
      <c r="V971" s="205"/>
      <c r="W971" s="205"/>
      <c r="X971" s="205"/>
    </row>
    <row r="972" spans="21:24" x14ac:dyDescent="0.2">
      <c r="U972" s="205"/>
      <c r="V972" s="205"/>
      <c r="W972" s="205"/>
      <c r="X972" s="205"/>
    </row>
    <row r="973" spans="21:24" x14ac:dyDescent="0.2">
      <c r="U973" s="205"/>
      <c r="V973" s="205"/>
      <c r="W973" s="205"/>
      <c r="X973" s="205"/>
    </row>
    <row r="974" spans="21:24" x14ac:dyDescent="0.2">
      <c r="U974" s="205"/>
      <c r="V974" s="205"/>
      <c r="W974" s="205"/>
      <c r="X974" s="205"/>
    </row>
    <row r="975" spans="21:24" x14ac:dyDescent="0.2">
      <c r="U975" s="205"/>
      <c r="V975" s="205"/>
      <c r="W975" s="205"/>
      <c r="X975" s="205"/>
    </row>
    <row r="976" spans="21:24" x14ac:dyDescent="0.2">
      <c r="U976" s="205"/>
      <c r="V976" s="205"/>
      <c r="W976" s="205"/>
      <c r="X976" s="205"/>
    </row>
    <row r="977" spans="21:24" x14ac:dyDescent="0.2">
      <c r="U977" s="205"/>
      <c r="V977" s="205"/>
      <c r="W977" s="205"/>
      <c r="X977" s="205"/>
    </row>
    <row r="978" spans="21:24" x14ac:dyDescent="0.2">
      <c r="U978" s="205"/>
      <c r="V978" s="205"/>
      <c r="W978" s="205"/>
      <c r="X978" s="205"/>
    </row>
    <row r="979" spans="21:24" x14ac:dyDescent="0.2">
      <c r="U979" s="205"/>
      <c r="V979" s="205"/>
      <c r="W979" s="205"/>
      <c r="X979" s="205"/>
    </row>
    <row r="980" spans="21:24" x14ac:dyDescent="0.2">
      <c r="U980" s="205"/>
      <c r="V980" s="205"/>
      <c r="W980" s="205"/>
      <c r="X980" s="205"/>
    </row>
    <row r="981" spans="21:24" x14ac:dyDescent="0.2">
      <c r="U981" s="205"/>
      <c r="V981" s="205"/>
      <c r="W981" s="205"/>
      <c r="X981" s="205"/>
    </row>
    <row r="982" spans="21:24" x14ac:dyDescent="0.2">
      <c r="U982" s="205"/>
      <c r="V982" s="205"/>
      <c r="W982" s="205"/>
      <c r="X982" s="205"/>
    </row>
    <row r="983" spans="21:24" x14ac:dyDescent="0.2">
      <c r="U983" s="205"/>
      <c r="V983" s="205"/>
      <c r="W983" s="205"/>
      <c r="X983" s="205"/>
    </row>
    <row r="984" spans="21:24" x14ac:dyDescent="0.2">
      <c r="U984" s="205"/>
      <c r="V984" s="205"/>
      <c r="W984" s="205"/>
      <c r="X984" s="205"/>
    </row>
    <row r="985" spans="21:24" x14ac:dyDescent="0.2">
      <c r="U985" s="205"/>
      <c r="V985" s="205"/>
      <c r="W985" s="205"/>
      <c r="X985" s="205"/>
    </row>
    <row r="986" spans="21:24" x14ac:dyDescent="0.2">
      <c r="U986" s="205"/>
      <c r="V986" s="205"/>
      <c r="W986" s="205"/>
      <c r="X986" s="205"/>
    </row>
    <row r="987" spans="21:24" x14ac:dyDescent="0.2">
      <c r="U987" s="205"/>
      <c r="V987" s="205"/>
      <c r="W987" s="205"/>
      <c r="X987" s="205"/>
    </row>
    <row r="988" spans="21:24" x14ac:dyDescent="0.2">
      <c r="U988" s="205"/>
      <c r="V988" s="205"/>
      <c r="W988" s="205"/>
      <c r="X988" s="205"/>
    </row>
    <row r="989" spans="21:24" x14ac:dyDescent="0.2">
      <c r="U989" s="205"/>
      <c r="V989" s="205"/>
      <c r="W989" s="205"/>
      <c r="X989" s="205"/>
    </row>
    <row r="990" spans="21:24" x14ac:dyDescent="0.2">
      <c r="U990" s="205"/>
      <c r="V990" s="205"/>
      <c r="W990" s="205"/>
      <c r="X990" s="205"/>
    </row>
    <row r="991" spans="21:24" x14ac:dyDescent="0.2">
      <c r="U991" s="205"/>
      <c r="V991" s="205"/>
      <c r="W991" s="205"/>
      <c r="X991" s="205"/>
    </row>
    <row r="992" spans="21:24" x14ac:dyDescent="0.2">
      <c r="U992" s="205"/>
      <c r="V992" s="205"/>
      <c r="W992" s="205"/>
      <c r="X992" s="205"/>
    </row>
    <row r="993" spans="21:24" x14ac:dyDescent="0.2">
      <c r="U993" s="205"/>
      <c r="V993" s="205"/>
      <c r="W993" s="205"/>
      <c r="X993" s="205"/>
    </row>
    <row r="994" spans="21:24" x14ac:dyDescent="0.2">
      <c r="U994" s="205"/>
      <c r="V994" s="205"/>
      <c r="W994" s="205"/>
      <c r="X994" s="205"/>
    </row>
    <row r="995" spans="21:24" x14ac:dyDescent="0.2">
      <c r="U995" s="205"/>
      <c r="V995" s="205"/>
      <c r="W995" s="205"/>
      <c r="X995" s="205"/>
    </row>
    <row r="996" spans="21:24" x14ac:dyDescent="0.2">
      <c r="U996" s="205"/>
      <c r="V996" s="205"/>
      <c r="W996" s="205"/>
      <c r="X996" s="205"/>
    </row>
    <row r="997" spans="21:24" x14ac:dyDescent="0.2">
      <c r="U997" s="205"/>
      <c r="V997" s="205"/>
      <c r="W997" s="205"/>
      <c r="X997" s="205"/>
    </row>
    <row r="998" spans="21:24" x14ac:dyDescent="0.2">
      <c r="U998" s="205"/>
      <c r="V998" s="205"/>
      <c r="W998" s="205"/>
      <c r="X998" s="205"/>
    </row>
    <row r="999" spans="21:24" x14ac:dyDescent="0.2">
      <c r="U999" s="205"/>
      <c r="V999" s="205"/>
      <c r="W999" s="205"/>
      <c r="X999" s="205"/>
    </row>
    <row r="1000" spans="21:24" x14ac:dyDescent="0.2">
      <c r="U1000" s="205"/>
      <c r="V1000" s="205"/>
      <c r="W1000" s="205"/>
      <c r="X1000" s="205"/>
    </row>
    <row r="1001" spans="21:24" x14ac:dyDescent="0.2">
      <c r="U1001" s="205"/>
      <c r="V1001" s="205"/>
      <c r="W1001" s="205"/>
      <c r="X1001" s="205"/>
    </row>
    <row r="1002" spans="21:24" x14ac:dyDescent="0.2">
      <c r="U1002" s="205"/>
      <c r="V1002" s="205"/>
      <c r="W1002" s="205"/>
      <c r="X1002" s="205"/>
    </row>
    <row r="1003" spans="21:24" x14ac:dyDescent="0.2">
      <c r="U1003" s="205"/>
      <c r="V1003" s="205"/>
      <c r="W1003" s="205"/>
      <c r="X1003" s="205"/>
    </row>
    <row r="1004" spans="21:24" x14ac:dyDescent="0.2">
      <c r="U1004" s="205"/>
      <c r="V1004" s="205"/>
      <c r="W1004" s="205"/>
      <c r="X1004" s="205"/>
    </row>
    <row r="1005" spans="21:24" x14ac:dyDescent="0.2">
      <c r="U1005" s="205"/>
      <c r="V1005" s="205"/>
      <c r="W1005" s="205"/>
      <c r="X1005" s="205"/>
    </row>
    <row r="1006" spans="21:24" x14ac:dyDescent="0.2">
      <c r="U1006" s="205"/>
      <c r="V1006" s="205"/>
      <c r="W1006" s="205"/>
      <c r="X1006" s="205"/>
    </row>
    <row r="1007" spans="21:24" x14ac:dyDescent="0.2">
      <c r="U1007" s="205"/>
      <c r="V1007" s="205"/>
      <c r="W1007" s="205"/>
      <c r="X1007" s="205"/>
    </row>
    <row r="1008" spans="21:24" x14ac:dyDescent="0.2">
      <c r="U1008" s="205"/>
      <c r="V1008" s="205"/>
      <c r="W1008" s="205"/>
      <c r="X1008" s="205"/>
    </row>
    <row r="1009" spans="21:24" x14ac:dyDescent="0.2">
      <c r="U1009" s="205"/>
      <c r="V1009" s="205"/>
      <c r="W1009" s="205"/>
      <c r="X1009" s="205"/>
    </row>
    <row r="1010" spans="21:24" x14ac:dyDescent="0.2">
      <c r="U1010" s="205"/>
      <c r="V1010" s="205"/>
      <c r="W1010" s="205"/>
      <c r="X1010" s="205"/>
    </row>
    <row r="1011" spans="21:24" x14ac:dyDescent="0.2">
      <c r="U1011" s="205"/>
      <c r="V1011" s="205"/>
      <c r="W1011" s="205"/>
      <c r="X1011" s="205"/>
    </row>
    <row r="1012" spans="21:24" x14ac:dyDescent="0.2">
      <c r="U1012" s="205"/>
      <c r="V1012" s="205"/>
      <c r="W1012" s="205"/>
      <c r="X1012" s="205"/>
    </row>
    <row r="1013" spans="21:24" x14ac:dyDescent="0.2">
      <c r="U1013" s="205"/>
      <c r="V1013" s="205"/>
      <c r="W1013" s="205"/>
      <c r="X1013" s="205"/>
    </row>
    <row r="1014" spans="21:24" x14ac:dyDescent="0.2">
      <c r="U1014" s="205"/>
      <c r="V1014" s="205"/>
      <c r="W1014" s="205"/>
      <c r="X1014" s="205"/>
    </row>
    <row r="1015" spans="21:24" x14ac:dyDescent="0.2">
      <c r="U1015" s="205"/>
      <c r="V1015" s="205"/>
      <c r="W1015" s="205"/>
      <c r="X1015" s="205"/>
    </row>
    <row r="1016" spans="21:24" x14ac:dyDescent="0.2">
      <c r="U1016" s="205"/>
      <c r="V1016" s="205"/>
      <c r="W1016" s="205"/>
      <c r="X1016" s="205"/>
    </row>
    <row r="1017" spans="21:24" x14ac:dyDescent="0.2">
      <c r="U1017" s="205"/>
      <c r="V1017" s="205"/>
      <c r="W1017" s="205"/>
      <c r="X1017" s="205"/>
    </row>
    <row r="1018" spans="21:24" x14ac:dyDescent="0.2">
      <c r="U1018" s="205"/>
      <c r="V1018" s="205"/>
      <c r="W1018" s="205"/>
      <c r="X1018" s="205"/>
    </row>
    <row r="1019" spans="21:24" x14ac:dyDescent="0.2">
      <c r="U1019" s="205"/>
      <c r="V1019" s="205"/>
      <c r="W1019" s="205"/>
      <c r="X1019" s="205"/>
    </row>
    <row r="1020" spans="21:24" x14ac:dyDescent="0.2">
      <c r="U1020" s="205"/>
      <c r="V1020" s="205"/>
      <c r="W1020" s="205"/>
      <c r="X1020" s="205"/>
    </row>
    <row r="1021" spans="21:24" x14ac:dyDescent="0.2">
      <c r="U1021" s="205"/>
      <c r="V1021" s="205"/>
      <c r="W1021" s="205"/>
      <c r="X1021" s="205"/>
    </row>
    <row r="1022" spans="21:24" x14ac:dyDescent="0.2">
      <c r="U1022" s="205"/>
      <c r="V1022" s="205"/>
      <c r="W1022" s="205"/>
      <c r="X1022" s="205"/>
    </row>
    <row r="1023" spans="21:24" x14ac:dyDescent="0.2">
      <c r="U1023" s="205"/>
      <c r="V1023" s="205"/>
      <c r="W1023" s="205"/>
      <c r="X1023" s="205"/>
    </row>
    <row r="1024" spans="21:24" x14ac:dyDescent="0.2">
      <c r="U1024" s="205"/>
      <c r="V1024" s="205"/>
      <c r="W1024" s="205"/>
      <c r="X1024" s="205"/>
    </row>
    <row r="1025" spans="21:24" x14ac:dyDescent="0.2">
      <c r="U1025" s="205"/>
      <c r="V1025" s="205"/>
      <c r="W1025" s="205"/>
      <c r="X1025" s="205"/>
    </row>
    <row r="1026" spans="21:24" x14ac:dyDescent="0.2">
      <c r="U1026" s="205"/>
      <c r="V1026" s="205"/>
      <c r="W1026" s="205"/>
      <c r="X1026" s="205"/>
    </row>
    <row r="1027" spans="21:24" x14ac:dyDescent="0.2">
      <c r="U1027" s="205"/>
      <c r="V1027" s="205"/>
      <c r="W1027" s="205"/>
      <c r="X1027" s="205"/>
    </row>
    <row r="1028" spans="21:24" x14ac:dyDescent="0.2">
      <c r="U1028" s="205"/>
      <c r="V1028" s="205"/>
      <c r="W1028" s="205"/>
      <c r="X1028" s="205"/>
    </row>
    <row r="1029" spans="21:24" x14ac:dyDescent="0.2">
      <c r="U1029" s="205"/>
      <c r="V1029" s="205"/>
      <c r="W1029" s="205"/>
      <c r="X1029" s="205"/>
    </row>
    <row r="1030" spans="21:24" x14ac:dyDescent="0.2">
      <c r="U1030" s="205"/>
      <c r="V1030" s="205"/>
      <c r="W1030" s="205"/>
      <c r="X1030" s="205"/>
    </row>
    <row r="1031" spans="21:24" x14ac:dyDescent="0.2">
      <c r="U1031" s="205"/>
      <c r="V1031" s="205"/>
      <c r="W1031" s="205"/>
      <c r="X1031" s="205"/>
    </row>
    <row r="1032" spans="21:24" x14ac:dyDescent="0.2">
      <c r="U1032" s="205"/>
      <c r="V1032" s="205"/>
      <c r="W1032" s="205"/>
      <c r="X1032" s="205"/>
    </row>
    <row r="1033" spans="21:24" x14ac:dyDescent="0.2">
      <c r="U1033" s="205"/>
      <c r="V1033" s="205"/>
      <c r="W1033" s="205"/>
      <c r="X1033" s="205"/>
    </row>
    <row r="1034" spans="21:24" x14ac:dyDescent="0.2">
      <c r="U1034" s="205"/>
      <c r="V1034" s="205"/>
      <c r="W1034" s="205"/>
      <c r="X1034" s="205"/>
    </row>
    <row r="1035" spans="21:24" x14ac:dyDescent="0.2">
      <c r="U1035" s="205"/>
      <c r="V1035" s="205"/>
      <c r="W1035" s="205"/>
      <c r="X1035" s="205"/>
    </row>
    <row r="1036" spans="21:24" x14ac:dyDescent="0.2">
      <c r="U1036" s="205"/>
      <c r="V1036" s="205"/>
      <c r="W1036" s="205"/>
      <c r="X1036" s="205"/>
    </row>
    <row r="1037" spans="21:24" x14ac:dyDescent="0.2">
      <c r="U1037" s="205"/>
      <c r="V1037" s="205"/>
      <c r="W1037" s="205"/>
      <c r="X1037" s="205"/>
    </row>
    <row r="1038" spans="21:24" x14ac:dyDescent="0.2">
      <c r="U1038" s="205"/>
      <c r="V1038" s="205"/>
      <c r="W1038" s="205"/>
      <c r="X1038" s="205"/>
    </row>
    <row r="1039" spans="21:24" x14ac:dyDescent="0.2">
      <c r="U1039" s="205"/>
      <c r="V1039" s="205"/>
      <c r="W1039" s="205"/>
      <c r="X1039" s="205"/>
    </row>
    <row r="1040" spans="21:24" x14ac:dyDescent="0.2">
      <c r="U1040" s="205"/>
      <c r="V1040" s="205"/>
      <c r="W1040" s="205"/>
      <c r="X1040" s="205"/>
    </row>
    <row r="1041" spans="21:24" x14ac:dyDescent="0.2">
      <c r="U1041" s="205"/>
      <c r="V1041" s="205"/>
      <c r="W1041" s="205"/>
      <c r="X1041" s="205"/>
    </row>
    <row r="1042" spans="21:24" x14ac:dyDescent="0.2">
      <c r="U1042" s="205"/>
      <c r="V1042" s="205"/>
      <c r="W1042" s="205"/>
      <c r="X1042" s="205"/>
    </row>
    <row r="1043" spans="21:24" x14ac:dyDescent="0.2">
      <c r="U1043" s="205"/>
      <c r="V1043" s="205"/>
      <c r="W1043" s="205"/>
      <c r="X1043" s="205"/>
    </row>
    <row r="1044" spans="21:24" x14ac:dyDescent="0.2">
      <c r="U1044" s="205"/>
      <c r="V1044" s="205"/>
      <c r="W1044" s="205"/>
      <c r="X1044" s="205"/>
    </row>
    <row r="1045" spans="21:24" x14ac:dyDescent="0.2">
      <c r="U1045" s="205"/>
      <c r="V1045" s="205"/>
      <c r="W1045" s="205"/>
      <c r="X1045" s="205"/>
    </row>
    <row r="1046" spans="21:24" x14ac:dyDescent="0.2">
      <c r="U1046" s="205"/>
      <c r="V1046" s="205"/>
      <c r="W1046" s="205"/>
      <c r="X1046" s="205"/>
    </row>
    <row r="1047" spans="21:24" x14ac:dyDescent="0.2">
      <c r="U1047" s="205"/>
      <c r="V1047" s="205"/>
      <c r="W1047" s="205"/>
      <c r="X1047" s="205"/>
    </row>
    <row r="1048" spans="21:24" x14ac:dyDescent="0.2">
      <c r="U1048" s="205"/>
      <c r="V1048" s="205"/>
      <c r="W1048" s="205"/>
      <c r="X1048" s="205"/>
    </row>
    <row r="1049" spans="21:24" x14ac:dyDescent="0.2">
      <c r="U1049" s="205"/>
      <c r="V1049" s="205"/>
      <c r="W1049" s="205"/>
      <c r="X1049" s="205"/>
    </row>
    <row r="1050" spans="21:24" x14ac:dyDescent="0.2">
      <c r="U1050" s="205"/>
      <c r="V1050" s="205"/>
      <c r="W1050" s="205"/>
      <c r="X1050" s="205"/>
    </row>
    <row r="1051" spans="21:24" x14ac:dyDescent="0.2">
      <c r="U1051" s="205"/>
      <c r="V1051" s="205"/>
      <c r="W1051" s="205"/>
      <c r="X1051" s="205"/>
    </row>
    <row r="1052" spans="21:24" x14ac:dyDescent="0.2">
      <c r="U1052" s="205"/>
      <c r="V1052" s="205"/>
      <c r="W1052" s="205"/>
      <c r="X1052" s="205"/>
    </row>
    <row r="1053" spans="21:24" x14ac:dyDescent="0.2">
      <c r="U1053" s="205"/>
      <c r="V1053" s="205"/>
      <c r="W1053" s="205"/>
      <c r="X1053" s="205"/>
    </row>
    <row r="1054" spans="21:24" x14ac:dyDescent="0.2">
      <c r="U1054" s="205"/>
      <c r="V1054" s="205"/>
      <c r="W1054" s="205"/>
      <c r="X1054" s="205"/>
    </row>
    <row r="1055" spans="21:24" x14ac:dyDescent="0.2">
      <c r="U1055" s="205"/>
      <c r="V1055" s="205"/>
      <c r="W1055" s="205"/>
      <c r="X1055" s="205"/>
    </row>
    <row r="1056" spans="21:24" x14ac:dyDescent="0.2">
      <c r="U1056" s="205"/>
      <c r="V1056" s="205"/>
      <c r="W1056" s="205"/>
      <c r="X1056" s="205"/>
    </row>
    <row r="1057" spans="21:24" x14ac:dyDescent="0.2">
      <c r="U1057" s="205"/>
      <c r="V1057" s="205"/>
      <c r="W1057" s="205"/>
      <c r="X1057" s="205"/>
    </row>
    <row r="1058" spans="21:24" x14ac:dyDescent="0.2">
      <c r="U1058" s="205"/>
      <c r="V1058" s="205"/>
      <c r="W1058" s="205"/>
      <c r="X1058" s="205"/>
    </row>
    <row r="1059" spans="21:24" x14ac:dyDescent="0.2">
      <c r="U1059" s="205"/>
      <c r="V1059" s="205"/>
      <c r="W1059" s="205"/>
      <c r="X1059" s="205"/>
    </row>
    <row r="1060" spans="21:24" x14ac:dyDescent="0.2">
      <c r="U1060" s="205"/>
      <c r="V1060" s="205"/>
      <c r="W1060" s="205"/>
      <c r="X1060" s="205"/>
    </row>
    <row r="1061" spans="21:24" x14ac:dyDescent="0.2">
      <c r="U1061" s="205"/>
      <c r="V1061" s="205"/>
      <c r="W1061" s="205"/>
      <c r="X1061" s="205"/>
    </row>
    <row r="1062" spans="21:24" x14ac:dyDescent="0.2">
      <c r="U1062" s="205"/>
      <c r="V1062" s="205"/>
      <c r="W1062" s="205"/>
      <c r="X1062" s="205"/>
    </row>
    <row r="1063" spans="21:24" x14ac:dyDescent="0.2">
      <c r="U1063" s="205"/>
      <c r="V1063" s="205"/>
      <c r="W1063" s="205"/>
      <c r="X1063" s="205"/>
    </row>
    <row r="1064" spans="21:24" x14ac:dyDescent="0.2">
      <c r="U1064" s="205"/>
      <c r="V1064" s="205"/>
      <c r="W1064" s="205"/>
      <c r="X1064" s="205"/>
    </row>
    <row r="1065" spans="21:24" x14ac:dyDescent="0.2">
      <c r="U1065" s="205"/>
      <c r="V1065" s="205"/>
      <c r="W1065" s="205"/>
      <c r="X1065" s="205"/>
    </row>
    <row r="1066" spans="21:24" x14ac:dyDescent="0.2">
      <c r="U1066" s="205"/>
      <c r="V1066" s="205"/>
      <c r="W1066" s="205"/>
      <c r="X1066" s="205"/>
    </row>
    <row r="1067" spans="21:24" x14ac:dyDescent="0.2">
      <c r="U1067" s="205"/>
      <c r="V1067" s="205"/>
      <c r="W1067" s="205"/>
      <c r="X1067" s="205"/>
    </row>
    <row r="1068" spans="21:24" x14ac:dyDescent="0.2">
      <c r="U1068" s="205"/>
      <c r="V1068" s="205"/>
      <c r="W1068" s="205"/>
      <c r="X1068" s="205"/>
    </row>
    <row r="1069" spans="21:24" x14ac:dyDescent="0.2">
      <c r="U1069" s="205"/>
      <c r="V1069" s="205"/>
      <c r="W1069" s="205"/>
      <c r="X1069" s="205"/>
    </row>
    <row r="1070" spans="21:24" x14ac:dyDescent="0.2">
      <c r="U1070" s="205"/>
      <c r="V1070" s="205"/>
      <c r="W1070" s="205"/>
      <c r="X1070" s="205"/>
    </row>
    <row r="1071" spans="21:24" x14ac:dyDescent="0.2">
      <c r="U1071" s="205"/>
      <c r="V1071" s="205"/>
      <c r="W1071" s="205"/>
      <c r="X1071" s="205"/>
    </row>
    <row r="1072" spans="21:24" x14ac:dyDescent="0.2">
      <c r="U1072" s="205"/>
      <c r="V1072" s="205"/>
      <c r="W1072" s="205"/>
      <c r="X1072" s="205"/>
    </row>
    <row r="1073" spans="21:24" x14ac:dyDescent="0.2">
      <c r="U1073" s="205"/>
      <c r="V1073" s="205"/>
      <c r="W1073" s="205"/>
      <c r="X1073" s="205"/>
    </row>
    <row r="1074" spans="21:24" x14ac:dyDescent="0.2">
      <c r="U1074" s="205"/>
      <c r="V1074" s="205"/>
      <c r="W1074" s="205"/>
      <c r="X1074" s="205"/>
    </row>
    <row r="1075" spans="21:24" x14ac:dyDescent="0.2">
      <c r="U1075" s="205"/>
      <c r="V1075" s="205"/>
      <c r="W1075" s="205"/>
      <c r="X1075" s="205"/>
    </row>
    <row r="1076" spans="21:24" x14ac:dyDescent="0.2">
      <c r="U1076" s="205"/>
      <c r="V1076" s="205"/>
      <c r="W1076" s="205"/>
      <c r="X1076" s="205"/>
    </row>
    <row r="1077" spans="21:24" x14ac:dyDescent="0.2">
      <c r="U1077" s="205"/>
      <c r="V1077" s="205"/>
      <c r="W1077" s="205"/>
      <c r="X1077" s="205"/>
    </row>
    <row r="1078" spans="21:24" x14ac:dyDescent="0.2">
      <c r="U1078" s="205"/>
      <c r="V1078" s="205"/>
      <c r="W1078" s="205"/>
      <c r="X1078" s="205"/>
    </row>
    <row r="1079" spans="21:24" x14ac:dyDescent="0.2">
      <c r="U1079" s="205"/>
      <c r="V1079" s="205"/>
      <c r="W1079" s="205"/>
      <c r="X1079" s="205"/>
    </row>
    <row r="1080" spans="21:24" x14ac:dyDescent="0.2">
      <c r="U1080" s="205"/>
      <c r="V1080" s="205"/>
      <c r="W1080" s="205"/>
      <c r="X1080" s="205"/>
    </row>
    <row r="1081" spans="21:24" x14ac:dyDescent="0.2">
      <c r="U1081" s="205"/>
      <c r="V1081" s="205"/>
      <c r="W1081" s="205"/>
      <c r="X1081" s="205"/>
    </row>
    <row r="1082" spans="21:24" x14ac:dyDescent="0.2">
      <c r="U1082" s="205"/>
      <c r="V1082" s="205"/>
      <c r="W1082" s="205"/>
      <c r="X1082" s="205"/>
    </row>
    <row r="1083" spans="21:24" x14ac:dyDescent="0.2">
      <c r="U1083" s="205"/>
      <c r="V1083" s="205"/>
      <c r="W1083" s="205"/>
      <c r="X1083" s="205"/>
    </row>
    <row r="1084" spans="21:24" x14ac:dyDescent="0.2">
      <c r="U1084" s="205"/>
      <c r="V1084" s="205"/>
      <c r="W1084" s="205"/>
      <c r="X1084" s="205"/>
    </row>
    <row r="1085" spans="21:24" x14ac:dyDescent="0.2">
      <c r="U1085" s="205"/>
      <c r="V1085" s="205"/>
      <c r="W1085" s="205"/>
      <c r="X1085" s="205"/>
    </row>
    <row r="1086" spans="21:24" x14ac:dyDescent="0.2">
      <c r="U1086" s="205"/>
      <c r="V1086" s="205"/>
      <c r="W1086" s="205"/>
      <c r="X1086" s="205"/>
    </row>
    <row r="1087" spans="21:24" x14ac:dyDescent="0.2">
      <c r="U1087" s="205"/>
      <c r="V1087" s="205"/>
      <c r="W1087" s="205"/>
      <c r="X1087" s="205"/>
    </row>
    <row r="1088" spans="21:24" x14ac:dyDescent="0.2">
      <c r="U1088" s="205"/>
      <c r="V1088" s="205"/>
      <c r="W1088" s="205"/>
      <c r="X1088" s="205"/>
    </row>
    <row r="1089" spans="21:24" x14ac:dyDescent="0.2">
      <c r="U1089" s="205"/>
      <c r="V1089" s="205"/>
      <c r="W1089" s="205"/>
      <c r="X1089" s="205"/>
    </row>
    <row r="1090" spans="21:24" x14ac:dyDescent="0.2">
      <c r="U1090" s="205"/>
      <c r="V1090" s="205"/>
      <c r="W1090" s="205"/>
      <c r="X1090" s="205"/>
    </row>
    <row r="1091" spans="21:24" x14ac:dyDescent="0.2">
      <c r="U1091" s="205"/>
      <c r="V1091" s="205"/>
      <c r="W1091" s="205"/>
      <c r="X1091" s="205"/>
    </row>
    <row r="1092" spans="21:24" x14ac:dyDescent="0.2">
      <c r="U1092" s="205"/>
      <c r="V1092" s="205"/>
      <c r="W1092" s="205"/>
      <c r="X1092" s="205"/>
    </row>
    <row r="1093" spans="21:24" x14ac:dyDescent="0.2">
      <c r="U1093" s="205"/>
      <c r="V1093" s="205"/>
      <c r="W1093" s="205"/>
      <c r="X1093" s="205"/>
    </row>
    <row r="1094" spans="21:24" x14ac:dyDescent="0.2">
      <c r="U1094" s="205"/>
      <c r="V1094" s="205"/>
      <c r="W1094" s="205"/>
      <c r="X1094" s="205"/>
    </row>
    <row r="1095" spans="21:24" x14ac:dyDescent="0.2">
      <c r="U1095" s="205"/>
      <c r="V1095" s="205"/>
      <c r="W1095" s="205"/>
      <c r="X1095" s="205"/>
    </row>
    <row r="1096" spans="21:24" x14ac:dyDescent="0.2">
      <c r="U1096" s="205"/>
      <c r="V1096" s="205"/>
      <c r="W1096" s="205"/>
      <c r="X1096" s="205"/>
    </row>
    <row r="1097" spans="21:24" x14ac:dyDescent="0.2">
      <c r="U1097" s="205"/>
      <c r="V1097" s="205"/>
      <c r="W1097" s="205"/>
      <c r="X1097" s="205"/>
    </row>
    <row r="1098" spans="21:24" x14ac:dyDescent="0.2">
      <c r="U1098" s="205"/>
      <c r="V1098" s="205"/>
      <c r="W1098" s="205"/>
      <c r="X1098" s="205"/>
    </row>
    <row r="1099" spans="21:24" x14ac:dyDescent="0.2">
      <c r="U1099" s="205"/>
      <c r="V1099" s="205"/>
      <c r="W1099" s="205"/>
      <c r="X1099" s="205"/>
    </row>
    <row r="1100" spans="21:24" x14ac:dyDescent="0.2">
      <c r="U1100" s="205"/>
      <c r="V1100" s="205"/>
      <c r="W1100" s="205"/>
      <c r="X1100" s="205"/>
    </row>
    <row r="1101" spans="21:24" x14ac:dyDescent="0.2">
      <c r="U1101" s="205"/>
      <c r="V1101" s="205"/>
      <c r="W1101" s="205"/>
      <c r="X1101" s="205"/>
    </row>
    <row r="1102" spans="21:24" x14ac:dyDescent="0.2">
      <c r="U1102" s="205"/>
      <c r="V1102" s="205"/>
      <c r="W1102" s="205"/>
      <c r="X1102" s="205"/>
    </row>
    <row r="1103" spans="21:24" x14ac:dyDescent="0.2">
      <c r="U1103" s="205"/>
      <c r="V1103" s="205"/>
      <c r="W1103" s="205"/>
      <c r="X1103" s="205"/>
    </row>
    <row r="1104" spans="21:24" x14ac:dyDescent="0.2">
      <c r="U1104" s="205"/>
      <c r="V1104" s="205"/>
      <c r="W1104" s="205"/>
      <c r="X1104" s="205"/>
    </row>
    <row r="1105" spans="21:24" x14ac:dyDescent="0.2">
      <c r="U1105" s="205"/>
      <c r="V1105" s="205"/>
      <c r="W1105" s="205"/>
      <c r="X1105" s="205"/>
    </row>
    <row r="1106" spans="21:24" x14ac:dyDescent="0.2">
      <c r="U1106" s="205"/>
      <c r="V1106" s="205"/>
      <c r="W1106" s="205"/>
      <c r="X1106" s="205"/>
    </row>
    <row r="1107" spans="21:24" x14ac:dyDescent="0.2">
      <c r="U1107" s="205"/>
      <c r="V1107" s="205"/>
      <c r="W1107" s="205"/>
      <c r="X1107" s="205"/>
    </row>
    <row r="1108" spans="21:24" x14ac:dyDescent="0.2">
      <c r="U1108" s="205"/>
      <c r="V1108" s="205"/>
      <c r="W1108" s="205"/>
      <c r="X1108" s="205"/>
    </row>
    <row r="1109" spans="21:24" x14ac:dyDescent="0.2">
      <c r="U1109" s="205"/>
      <c r="V1109" s="205"/>
      <c r="W1109" s="205"/>
      <c r="X1109" s="205"/>
    </row>
    <row r="1110" spans="21:24" x14ac:dyDescent="0.2">
      <c r="U1110" s="205"/>
      <c r="V1110" s="205"/>
      <c r="W1110" s="205"/>
      <c r="X1110" s="205"/>
    </row>
    <row r="1111" spans="21:24" x14ac:dyDescent="0.2">
      <c r="U1111" s="205"/>
      <c r="V1111" s="205"/>
      <c r="W1111" s="205"/>
      <c r="X1111" s="205"/>
    </row>
    <row r="1112" spans="21:24" x14ac:dyDescent="0.2">
      <c r="U1112" s="205"/>
      <c r="V1112" s="205"/>
      <c r="W1112" s="205"/>
      <c r="X1112" s="205"/>
    </row>
    <row r="1113" spans="21:24" x14ac:dyDescent="0.2">
      <c r="U1113" s="205"/>
      <c r="V1113" s="205"/>
      <c r="W1113" s="205"/>
      <c r="X1113" s="205"/>
    </row>
    <row r="1114" spans="21:24" x14ac:dyDescent="0.2">
      <c r="U1114" s="205"/>
      <c r="V1114" s="205"/>
      <c r="W1114" s="205"/>
      <c r="X1114" s="205"/>
    </row>
    <row r="1115" spans="21:24" x14ac:dyDescent="0.2">
      <c r="U1115" s="205"/>
      <c r="V1115" s="205"/>
      <c r="W1115" s="205"/>
      <c r="X1115" s="205"/>
    </row>
    <row r="1116" spans="21:24" x14ac:dyDescent="0.2">
      <c r="U1116" s="205"/>
      <c r="V1116" s="205"/>
      <c r="W1116" s="205"/>
      <c r="X1116" s="205"/>
    </row>
    <row r="1117" spans="21:24" x14ac:dyDescent="0.2">
      <c r="U1117" s="205"/>
      <c r="V1117" s="205"/>
      <c r="W1117" s="205"/>
      <c r="X1117" s="205"/>
    </row>
    <row r="1118" spans="21:24" x14ac:dyDescent="0.2">
      <c r="U1118" s="205"/>
      <c r="V1118" s="205"/>
      <c r="W1118" s="205"/>
      <c r="X1118" s="205"/>
    </row>
    <row r="1119" spans="21:24" x14ac:dyDescent="0.2">
      <c r="U1119" s="205"/>
      <c r="V1119" s="205"/>
      <c r="W1119" s="205"/>
      <c r="X1119" s="205"/>
    </row>
    <row r="1120" spans="21:24" x14ac:dyDescent="0.2">
      <c r="U1120" s="205"/>
      <c r="V1120" s="205"/>
      <c r="W1120" s="205"/>
      <c r="X1120" s="205"/>
    </row>
    <row r="1121" spans="21:24" x14ac:dyDescent="0.2">
      <c r="U1121" s="205"/>
      <c r="V1121" s="205"/>
      <c r="W1121" s="205"/>
      <c r="X1121" s="205"/>
    </row>
    <row r="1122" spans="21:24" x14ac:dyDescent="0.2">
      <c r="U1122" s="205"/>
      <c r="V1122" s="205"/>
      <c r="W1122" s="205"/>
      <c r="X1122" s="205"/>
    </row>
    <row r="1123" spans="21:24" x14ac:dyDescent="0.2">
      <c r="U1123" s="205"/>
      <c r="V1123" s="205"/>
      <c r="W1123" s="205"/>
      <c r="X1123" s="205"/>
    </row>
    <row r="1124" spans="21:24" x14ac:dyDescent="0.2">
      <c r="U1124" s="205"/>
      <c r="V1124" s="205"/>
      <c r="W1124" s="205"/>
      <c r="X1124" s="205"/>
    </row>
    <row r="1125" spans="21:24" x14ac:dyDescent="0.2">
      <c r="U1125" s="205"/>
      <c r="V1125" s="205"/>
      <c r="W1125" s="205"/>
      <c r="X1125" s="205"/>
    </row>
    <row r="1126" spans="21:24" x14ac:dyDescent="0.2">
      <c r="U1126" s="205"/>
      <c r="V1126" s="205"/>
      <c r="W1126" s="205"/>
      <c r="X1126" s="205"/>
    </row>
    <row r="1127" spans="21:24" x14ac:dyDescent="0.2">
      <c r="U1127" s="205"/>
      <c r="V1127" s="205"/>
      <c r="W1127" s="205"/>
      <c r="X1127" s="205"/>
    </row>
    <row r="1128" spans="21:24" x14ac:dyDescent="0.2">
      <c r="U1128" s="205"/>
      <c r="V1128" s="205"/>
      <c r="W1128" s="205"/>
      <c r="X1128" s="205"/>
    </row>
    <row r="1129" spans="21:24" x14ac:dyDescent="0.2">
      <c r="U1129" s="205"/>
      <c r="V1129" s="205"/>
      <c r="W1129" s="205"/>
      <c r="X1129" s="205"/>
    </row>
    <row r="1130" spans="21:24" x14ac:dyDescent="0.2">
      <c r="U1130" s="205"/>
      <c r="V1130" s="205"/>
      <c r="W1130" s="205"/>
      <c r="X1130" s="205"/>
    </row>
    <row r="1131" spans="21:24" x14ac:dyDescent="0.2">
      <c r="U1131" s="205"/>
      <c r="V1131" s="205"/>
      <c r="W1131" s="205"/>
      <c r="X1131" s="205"/>
    </row>
    <row r="1132" spans="21:24" x14ac:dyDescent="0.2">
      <c r="U1132" s="205"/>
      <c r="V1132" s="205"/>
      <c r="W1132" s="205"/>
      <c r="X1132" s="205"/>
    </row>
    <row r="1133" spans="21:24" x14ac:dyDescent="0.2">
      <c r="U1133" s="205"/>
      <c r="V1133" s="205"/>
      <c r="W1133" s="205"/>
      <c r="X1133" s="205"/>
    </row>
    <row r="1134" spans="21:24" x14ac:dyDescent="0.2">
      <c r="U1134" s="205"/>
      <c r="V1134" s="205"/>
      <c r="W1134" s="205"/>
      <c r="X1134" s="205"/>
    </row>
    <row r="1135" spans="21:24" x14ac:dyDescent="0.2">
      <c r="U1135" s="205"/>
      <c r="V1135" s="205"/>
      <c r="W1135" s="205"/>
      <c r="X1135" s="205"/>
    </row>
    <row r="1136" spans="21:24" x14ac:dyDescent="0.2">
      <c r="U1136" s="205"/>
      <c r="V1136" s="205"/>
      <c r="W1136" s="205"/>
      <c r="X1136" s="205"/>
    </row>
    <row r="1137" spans="21:24" x14ac:dyDescent="0.2">
      <c r="U1137" s="205"/>
      <c r="V1137" s="205"/>
      <c r="W1137" s="205"/>
      <c r="X1137" s="205"/>
    </row>
    <row r="1138" spans="21:24" x14ac:dyDescent="0.2">
      <c r="U1138" s="205"/>
      <c r="V1138" s="205"/>
      <c r="W1138" s="205"/>
      <c r="X1138" s="205"/>
    </row>
    <row r="1139" spans="21:24" x14ac:dyDescent="0.2">
      <c r="U1139" s="205"/>
      <c r="V1139" s="205"/>
      <c r="W1139" s="205"/>
      <c r="X1139" s="205"/>
    </row>
    <row r="1140" spans="21:24" x14ac:dyDescent="0.2">
      <c r="U1140" s="205"/>
      <c r="V1140" s="205"/>
      <c r="W1140" s="205"/>
      <c r="X1140" s="205"/>
    </row>
    <row r="1141" spans="21:24" x14ac:dyDescent="0.2">
      <c r="U1141" s="205"/>
      <c r="V1141" s="205"/>
      <c r="W1141" s="205"/>
      <c r="X1141" s="205"/>
    </row>
    <row r="1142" spans="21:24" x14ac:dyDescent="0.2">
      <c r="U1142" s="205"/>
      <c r="V1142" s="205"/>
      <c r="W1142" s="205"/>
      <c r="X1142" s="205"/>
    </row>
    <row r="1143" spans="21:24" x14ac:dyDescent="0.2">
      <c r="U1143" s="205"/>
      <c r="V1143" s="205"/>
      <c r="W1143" s="205"/>
      <c r="X1143" s="205"/>
    </row>
    <row r="1144" spans="21:24" x14ac:dyDescent="0.2">
      <c r="U1144" s="205"/>
      <c r="V1144" s="205"/>
      <c r="W1144" s="205"/>
      <c r="X1144" s="205"/>
    </row>
    <row r="1145" spans="21:24" x14ac:dyDescent="0.2">
      <c r="U1145" s="205"/>
      <c r="V1145" s="205"/>
      <c r="W1145" s="205"/>
      <c r="X1145" s="205"/>
    </row>
    <row r="1146" spans="21:24" x14ac:dyDescent="0.2">
      <c r="U1146" s="205"/>
      <c r="V1146" s="205"/>
      <c r="W1146" s="205"/>
      <c r="X1146" s="205"/>
    </row>
    <row r="1147" spans="21:24" x14ac:dyDescent="0.2">
      <c r="U1147" s="205"/>
      <c r="V1147" s="205"/>
      <c r="W1147" s="205"/>
      <c r="X1147" s="205"/>
    </row>
    <row r="1148" spans="21:24" x14ac:dyDescent="0.2">
      <c r="U1148" s="205"/>
      <c r="V1148" s="205"/>
      <c r="W1148" s="205"/>
      <c r="X1148" s="205"/>
    </row>
    <row r="1149" spans="21:24" x14ac:dyDescent="0.2">
      <c r="U1149" s="205"/>
      <c r="V1149" s="205"/>
      <c r="W1149" s="205"/>
      <c r="X1149" s="205"/>
    </row>
    <row r="1150" spans="21:24" x14ac:dyDescent="0.2">
      <c r="U1150" s="205"/>
      <c r="V1150" s="205"/>
      <c r="W1150" s="205"/>
      <c r="X1150" s="205"/>
    </row>
    <row r="1151" spans="21:24" x14ac:dyDescent="0.2">
      <c r="U1151" s="205"/>
      <c r="V1151" s="205"/>
      <c r="W1151" s="205"/>
      <c r="X1151" s="205"/>
    </row>
    <row r="1152" spans="21:24" x14ac:dyDescent="0.2">
      <c r="U1152" s="205"/>
      <c r="V1152" s="205"/>
      <c r="W1152" s="205"/>
      <c r="X1152" s="205"/>
    </row>
    <row r="1153" spans="21:24" x14ac:dyDescent="0.2">
      <c r="U1153" s="205"/>
      <c r="V1153" s="205"/>
      <c r="W1153" s="205"/>
      <c r="X1153" s="205"/>
    </row>
    <row r="1154" spans="21:24" x14ac:dyDescent="0.2">
      <c r="U1154" s="205"/>
      <c r="V1154" s="205"/>
      <c r="W1154" s="205"/>
      <c r="X1154" s="205"/>
    </row>
    <row r="1155" spans="21:24" x14ac:dyDescent="0.2">
      <c r="U1155" s="205"/>
      <c r="V1155" s="205"/>
      <c r="W1155" s="205"/>
      <c r="X1155" s="205"/>
    </row>
    <row r="1156" spans="21:24" x14ac:dyDescent="0.2">
      <c r="U1156" s="205"/>
      <c r="V1156" s="205"/>
      <c r="W1156" s="205"/>
      <c r="X1156" s="205"/>
    </row>
    <row r="1157" spans="21:24" x14ac:dyDescent="0.2">
      <c r="U1157" s="205"/>
      <c r="V1157" s="205"/>
      <c r="W1157" s="205"/>
      <c r="X1157" s="205"/>
    </row>
    <row r="1158" spans="21:24" x14ac:dyDescent="0.2">
      <c r="U1158" s="205"/>
      <c r="V1158" s="205"/>
      <c r="W1158" s="205"/>
      <c r="X1158" s="205"/>
    </row>
    <row r="1159" spans="21:24" x14ac:dyDescent="0.2">
      <c r="U1159" s="205"/>
      <c r="V1159" s="205"/>
      <c r="W1159" s="205"/>
      <c r="X1159" s="205"/>
    </row>
    <row r="1160" spans="21:24" x14ac:dyDescent="0.2">
      <c r="U1160" s="205"/>
      <c r="V1160" s="205"/>
      <c r="W1160" s="205"/>
      <c r="X1160" s="205"/>
    </row>
    <row r="1161" spans="21:24" x14ac:dyDescent="0.2">
      <c r="U1161" s="205"/>
      <c r="V1161" s="205"/>
      <c r="W1161" s="205"/>
      <c r="X1161" s="205"/>
    </row>
    <row r="1162" spans="21:24" x14ac:dyDescent="0.2">
      <c r="U1162" s="205"/>
      <c r="V1162" s="205"/>
      <c r="W1162" s="205"/>
      <c r="X1162" s="205"/>
    </row>
    <row r="1163" spans="21:24" x14ac:dyDescent="0.2">
      <c r="U1163" s="205"/>
      <c r="V1163" s="205"/>
      <c r="W1163" s="205"/>
      <c r="X1163" s="205"/>
    </row>
    <row r="1164" spans="21:24" x14ac:dyDescent="0.2">
      <c r="U1164" s="205"/>
      <c r="V1164" s="205"/>
      <c r="W1164" s="205"/>
      <c r="X1164" s="205"/>
    </row>
    <row r="1165" spans="21:24" x14ac:dyDescent="0.2">
      <c r="U1165" s="205"/>
      <c r="V1165" s="205"/>
      <c r="W1165" s="205"/>
      <c r="X1165" s="205"/>
    </row>
    <row r="1166" spans="21:24" x14ac:dyDescent="0.2">
      <c r="U1166" s="205"/>
      <c r="V1166" s="205"/>
      <c r="W1166" s="205"/>
      <c r="X1166" s="205"/>
    </row>
    <row r="1167" spans="21:24" x14ac:dyDescent="0.2">
      <c r="U1167" s="205"/>
      <c r="V1167" s="205"/>
      <c r="W1167" s="205"/>
      <c r="X1167" s="205"/>
    </row>
    <row r="1168" spans="21:24" x14ac:dyDescent="0.2">
      <c r="U1168" s="205"/>
      <c r="V1168" s="205"/>
      <c r="W1168" s="205"/>
      <c r="X1168" s="205"/>
    </row>
    <row r="1169" spans="21:24" x14ac:dyDescent="0.2">
      <c r="U1169" s="205"/>
      <c r="V1169" s="205"/>
      <c r="W1169" s="205"/>
      <c r="X1169" s="205"/>
    </row>
    <row r="1170" spans="21:24" x14ac:dyDescent="0.2">
      <c r="U1170" s="205"/>
      <c r="V1170" s="205"/>
      <c r="W1170" s="205"/>
      <c r="X1170" s="205"/>
    </row>
    <row r="1171" spans="21:24" x14ac:dyDescent="0.2">
      <c r="U1171" s="205"/>
      <c r="V1171" s="205"/>
      <c r="W1171" s="205"/>
      <c r="X1171" s="205"/>
    </row>
    <row r="1172" spans="21:24" x14ac:dyDescent="0.2">
      <c r="U1172" s="205"/>
      <c r="V1172" s="205"/>
      <c r="W1172" s="205"/>
      <c r="X1172" s="205"/>
    </row>
    <row r="1173" spans="21:24" x14ac:dyDescent="0.2">
      <c r="U1173" s="205"/>
      <c r="V1173" s="205"/>
      <c r="W1173" s="205"/>
      <c r="X1173" s="205"/>
    </row>
    <row r="1174" spans="21:24" x14ac:dyDescent="0.2">
      <c r="U1174" s="205"/>
      <c r="V1174" s="205"/>
      <c r="W1174" s="205"/>
      <c r="X1174" s="205"/>
    </row>
    <row r="1175" spans="21:24" x14ac:dyDescent="0.2">
      <c r="U1175" s="205"/>
      <c r="V1175" s="205"/>
      <c r="W1175" s="205"/>
      <c r="X1175" s="205"/>
    </row>
    <row r="1176" spans="21:24" x14ac:dyDescent="0.2">
      <c r="U1176" s="205"/>
      <c r="V1176" s="205"/>
      <c r="W1176" s="205"/>
      <c r="X1176" s="205"/>
    </row>
    <row r="1177" spans="21:24" x14ac:dyDescent="0.2">
      <c r="U1177" s="205"/>
      <c r="V1177" s="205"/>
      <c r="W1177" s="205"/>
      <c r="X1177" s="205"/>
    </row>
    <row r="1178" spans="21:24" x14ac:dyDescent="0.2">
      <c r="U1178" s="205"/>
      <c r="V1178" s="205"/>
      <c r="W1178" s="205"/>
      <c r="X1178" s="205"/>
    </row>
    <row r="1179" spans="21:24" x14ac:dyDescent="0.2">
      <c r="U1179" s="205"/>
      <c r="V1179" s="205"/>
      <c r="W1179" s="205"/>
      <c r="X1179" s="205"/>
    </row>
    <row r="1180" spans="21:24" x14ac:dyDescent="0.2">
      <c r="U1180" s="205"/>
      <c r="V1180" s="205"/>
      <c r="W1180" s="205"/>
      <c r="X1180" s="205"/>
    </row>
    <row r="1181" spans="21:24" x14ac:dyDescent="0.2">
      <c r="U1181" s="205"/>
      <c r="V1181" s="205"/>
      <c r="W1181" s="205"/>
      <c r="X1181" s="205"/>
    </row>
    <row r="1182" spans="21:24" x14ac:dyDescent="0.2">
      <c r="U1182" s="205"/>
      <c r="V1182" s="205"/>
      <c r="W1182" s="205"/>
      <c r="X1182" s="205"/>
    </row>
    <row r="1183" spans="21:24" x14ac:dyDescent="0.2">
      <c r="U1183" s="205"/>
      <c r="V1183" s="205"/>
      <c r="W1183" s="205"/>
      <c r="X1183" s="205"/>
    </row>
    <row r="1184" spans="21:24" x14ac:dyDescent="0.2">
      <c r="U1184" s="205"/>
      <c r="V1184" s="205"/>
      <c r="W1184" s="205"/>
      <c r="X1184" s="205"/>
    </row>
    <row r="1185" spans="21:24" x14ac:dyDescent="0.2">
      <c r="U1185" s="205"/>
      <c r="V1185" s="205"/>
      <c r="W1185" s="205"/>
      <c r="X1185" s="205"/>
    </row>
    <row r="1186" spans="21:24" x14ac:dyDescent="0.2">
      <c r="U1186" s="205"/>
      <c r="V1186" s="205"/>
      <c r="W1186" s="205"/>
      <c r="X1186" s="205"/>
    </row>
    <row r="1187" spans="21:24" x14ac:dyDescent="0.2">
      <c r="U1187" s="205"/>
      <c r="V1187" s="205"/>
      <c r="W1187" s="205"/>
      <c r="X1187" s="205"/>
    </row>
    <row r="1188" spans="21:24" x14ac:dyDescent="0.2">
      <c r="U1188" s="205"/>
      <c r="V1188" s="205"/>
      <c r="W1188" s="205"/>
      <c r="X1188" s="205"/>
    </row>
    <row r="1189" spans="21:24" x14ac:dyDescent="0.2">
      <c r="U1189" s="205"/>
      <c r="V1189" s="205"/>
      <c r="W1189" s="205"/>
      <c r="X1189" s="205"/>
    </row>
    <row r="1190" spans="21:24" x14ac:dyDescent="0.2">
      <c r="U1190" s="205"/>
      <c r="V1190" s="205"/>
      <c r="W1190" s="205"/>
      <c r="X1190" s="205"/>
    </row>
    <row r="1191" spans="21:24" x14ac:dyDescent="0.2">
      <c r="U1191" s="205"/>
      <c r="V1191" s="205"/>
      <c r="W1191" s="205"/>
      <c r="X1191" s="205"/>
    </row>
    <row r="1192" spans="21:24" x14ac:dyDescent="0.2">
      <c r="U1192" s="205"/>
      <c r="V1192" s="205"/>
      <c r="W1192" s="205"/>
      <c r="X1192" s="205"/>
    </row>
    <row r="1193" spans="21:24" x14ac:dyDescent="0.2">
      <c r="U1193" s="205"/>
      <c r="V1193" s="205"/>
      <c r="W1193" s="205"/>
      <c r="X1193" s="205"/>
    </row>
    <row r="1194" spans="21:24" x14ac:dyDescent="0.2">
      <c r="U1194" s="205"/>
      <c r="V1194" s="205"/>
      <c r="W1194" s="205"/>
      <c r="X1194" s="205"/>
    </row>
    <row r="1195" spans="21:24" x14ac:dyDescent="0.2">
      <c r="U1195" s="205"/>
      <c r="V1195" s="205"/>
      <c r="W1195" s="205"/>
      <c r="X1195" s="205"/>
    </row>
    <row r="1196" spans="21:24" x14ac:dyDescent="0.2">
      <c r="U1196" s="205"/>
      <c r="V1196" s="205"/>
      <c r="W1196" s="205"/>
      <c r="X1196" s="205"/>
    </row>
    <row r="1197" spans="21:24" x14ac:dyDescent="0.2">
      <c r="U1197" s="205"/>
      <c r="V1197" s="205"/>
      <c r="W1197" s="205"/>
      <c r="X1197" s="205"/>
    </row>
    <row r="1198" spans="21:24" x14ac:dyDescent="0.2">
      <c r="U1198" s="205"/>
      <c r="V1198" s="205"/>
      <c r="W1198" s="205"/>
      <c r="X1198" s="205"/>
    </row>
    <row r="1199" spans="21:24" x14ac:dyDescent="0.2">
      <c r="U1199" s="205"/>
      <c r="V1199" s="205"/>
      <c r="W1199" s="205"/>
      <c r="X1199" s="205"/>
    </row>
    <row r="1200" spans="21:24" x14ac:dyDescent="0.2">
      <c r="U1200" s="205"/>
      <c r="V1200" s="205"/>
      <c r="W1200" s="205"/>
      <c r="X1200" s="205"/>
    </row>
    <row r="1201" spans="21:24" x14ac:dyDescent="0.2">
      <c r="U1201" s="205"/>
      <c r="V1201" s="205"/>
      <c r="W1201" s="205"/>
      <c r="X1201" s="205"/>
    </row>
    <row r="1202" spans="21:24" x14ac:dyDescent="0.2">
      <c r="U1202" s="205"/>
      <c r="V1202" s="205"/>
      <c r="W1202" s="205"/>
      <c r="X1202" s="205"/>
    </row>
    <row r="1203" spans="21:24" x14ac:dyDescent="0.2">
      <c r="U1203" s="205"/>
      <c r="V1203" s="205"/>
      <c r="W1203" s="205"/>
      <c r="X1203" s="205"/>
    </row>
    <row r="1204" spans="21:24" x14ac:dyDescent="0.2">
      <c r="U1204" s="205"/>
      <c r="V1204" s="205"/>
      <c r="W1204" s="205"/>
      <c r="X1204" s="205"/>
    </row>
    <row r="1205" spans="21:24" x14ac:dyDescent="0.2">
      <c r="U1205" s="205"/>
      <c r="V1205" s="205"/>
      <c r="W1205" s="205"/>
      <c r="X1205" s="205"/>
    </row>
    <row r="1206" spans="21:24" x14ac:dyDescent="0.2">
      <c r="U1206" s="205"/>
      <c r="V1206" s="205"/>
      <c r="W1206" s="205"/>
      <c r="X1206" s="205"/>
    </row>
    <row r="1207" spans="21:24" x14ac:dyDescent="0.2">
      <c r="U1207" s="205"/>
      <c r="V1207" s="205"/>
      <c r="W1207" s="205"/>
      <c r="X1207" s="205"/>
    </row>
    <row r="1208" spans="21:24" x14ac:dyDescent="0.2">
      <c r="U1208" s="205"/>
      <c r="V1208" s="205"/>
      <c r="W1208" s="205"/>
      <c r="X1208" s="205"/>
    </row>
    <row r="1209" spans="21:24" x14ac:dyDescent="0.2">
      <c r="U1209" s="205"/>
      <c r="V1209" s="205"/>
      <c r="W1209" s="205"/>
      <c r="X1209" s="205"/>
    </row>
    <row r="1210" spans="21:24" x14ac:dyDescent="0.2">
      <c r="U1210" s="205"/>
      <c r="V1210" s="205"/>
      <c r="W1210" s="205"/>
      <c r="X1210" s="205"/>
    </row>
    <row r="1211" spans="21:24" x14ac:dyDescent="0.2">
      <c r="U1211" s="205"/>
      <c r="V1211" s="205"/>
      <c r="W1211" s="205"/>
      <c r="X1211" s="205"/>
    </row>
    <row r="1212" spans="21:24" x14ac:dyDescent="0.2">
      <c r="U1212" s="205"/>
      <c r="V1212" s="205"/>
      <c r="W1212" s="205"/>
      <c r="X1212" s="205"/>
    </row>
    <row r="1213" spans="21:24" x14ac:dyDescent="0.2">
      <c r="U1213" s="205"/>
      <c r="V1213" s="205"/>
      <c r="W1213" s="205"/>
      <c r="X1213" s="205"/>
    </row>
    <row r="1214" spans="21:24" x14ac:dyDescent="0.2">
      <c r="U1214" s="205"/>
      <c r="V1214" s="205"/>
      <c r="W1214" s="205"/>
      <c r="X1214" s="205"/>
    </row>
    <row r="1215" spans="21:24" x14ac:dyDescent="0.2">
      <c r="U1215" s="205"/>
      <c r="V1215" s="205"/>
      <c r="W1215" s="205"/>
      <c r="X1215" s="205"/>
    </row>
    <row r="1216" spans="21:24" x14ac:dyDescent="0.2">
      <c r="U1216" s="205"/>
      <c r="V1216" s="205"/>
      <c r="W1216" s="205"/>
      <c r="X1216" s="205"/>
    </row>
    <row r="1217" spans="21:24" x14ac:dyDescent="0.2">
      <c r="U1217" s="205"/>
      <c r="V1217" s="205"/>
      <c r="W1217" s="205"/>
      <c r="X1217" s="205"/>
    </row>
    <row r="1218" spans="21:24" x14ac:dyDescent="0.2">
      <c r="U1218" s="205"/>
      <c r="V1218" s="205"/>
      <c r="W1218" s="205"/>
      <c r="X1218" s="205"/>
    </row>
    <row r="1219" spans="21:24" x14ac:dyDescent="0.2">
      <c r="U1219" s="205"/>
      <c r="V1219" s="205"/>
      <c r="W1219" s="205"/>
      <c r="X1219" s="205"/>
    </row>
    <row r="1220" spans="21:24" x14ac:dyDescent="0.2">
      <c r="U1220" s="205"/>
      <c r="V1220" s="205"/>
      <c r="W1220" s="205"/>
      <c r="X1220" s="205"/>
    </row>
    <row r="1221" spans="21:24" x14ac:dyDescent="0.2">
      <c r="U1221" s="205"/>
      <c r="V1221" s="205"/>
      <c r="W1221" s="205"/>
      <c r="X1221" s="205"/>
    </row>
    <row r="1222" spans="21:24" x14ac:dyDescent="0.2">
      <c r="U1222" s="205"/>
      <c r="V1222" s="205"/>
      <c r="W1222" s="205"/>
      <c r="X1222" s="205"/>
    </row>
    <row r="1223" spans="21:24" x14ac:dyDescent="0.2">
      <c r="U1223" s="205"/>
      <c r="V1223" s="205"/>
      <c r="W1223" s="205"/>
      <c r="X1223" s="205"/>
    </row>
    <row r="1224" spans="21:24" x14ac:dyDescent="0.2">
      <c r="U1224" s="205"/>
      <c r="V1224" s="205"/>
      <c r="W1224" s="205"/>
      <c r="X1224" s="205"/>
    </row>
    <row r="1225" spans="21:24" x14ac:dyDescent="0.2">
      <c r="U1225" s="205"/>
      <c r="V1225" s="205"/>
      <c r="W1225" s="205"/>
      <c r="X1225" s="205"/>
    </row>
    <row r="1226" spans="21:24" x14ac:dyDescent="0.2">
      <c r="U1226" s="205"/>
      <c r="V1226" s="205"/>
      <c r="W1226" s="205"/>
      <c r="X1226" s="205"/>
    </row>
    <row r="1227" spans="21:24" x14ac:dyDescent="0.2">
      <c r="U1227" s="205"/>
      <c r="V1227" s="205"/>
      <c r="W1227" s="205"/>
      <c r="X1227" s="205"/>
    </row>
    <row r="1228" spans="21:24" x14ac:dyDescent="0.2">
      <c r="U1228" s="205"/>
      <c r="V1228" s="205"/>
      <c r="W1228" s="205"/>
      <c r="X1228" s="205"/>
    </row>
    <row r="1229" spans="21:24" x14ac:dyDescent="0.2">
      <c r="U1229" s="205"/>
      <c r="V1229" s="205"/>
      <c r="W1229" s="205"/>
      <c r="X1229" s="205"/>
    </row>
    <row r="1230" spans="21:24" x14ac:dyDescent="0.2">
      <c r="U1230" s="205"/>
      <c r="V1230" s="205"/>
      <c r="W1230" s="205"/>
      <c r="X1230" s="205"/>
    </row>
    <row r="1231" spans="21:24" x14ac:dyDescent="0.2">
      <c r="U1231" s="205"/>
      <c r="V1231" s="205"/>
      <c r="W1231" s="205"/>
      <c r="X1231" s="205"/>
    </row>
    <row r="1232" spans="21:24" x14ac:dyDescent="0.2">
      <c r="U1232" s="205"/>
      <c r="V1232" s="205"/>
      <c r="W1232" s="205"/>
      <c r="X1232" s="205"/>
    </row>
    <row r="1233" spans="21:24" x14ac:dyDescent="0.2">
      <c r="U1233" s="205"/>
      <c r="V1233" s="205"/>
      <c r="W1233" s="205"/>
      <c r="X1233" s="205"/>
    </row>
    <row r="1234" spans="21:24" x14ac:dyDescent="0.2">
      <c r="U1234" s="205"/>
      <c r="V1234" s="205"/>
      <c r="W1234" s="205"/>
      <c r="X1234" s="205"/>
    </row>
    <row r="1235" spans="21:24" x14ac:dyDescent="0.2">
      <c r="U1235" s="205"/>
      <c r="V1235" s="205"/>
      <c r="W1235" s="205"/>
      <c r="X1235" s="205"/>
    </row>
    <row r="1236" spans="21:24" x14ac:dyDescent="0.2">
      <c r="U1236" s="205"/>
      <c r="V1236" s="205"/>
      <c r="W1236" s="205"/>
      <c r="X1236" s="205"/>
    </row>
    <row r="1237" spans="21:24" x14ac:dyDescent="0.2">
      <c r="U1237" s="205"/>
      <c r="V1237" s="205"/>
      <c r="W1237" s="205"/>
      <c r="X1237" s="205"/>
    </row>
    <row r="1238" spans="21:24" x14ac:dyDescent="0.2">
      <c r="U1238" s="205"/>
      <c r="V1238" s="205"/>
      <c r="W1238" s="205"/>
      <c r="X1238" s="205"/>
    </row>
    <row r="1239" spans="21:24" x14ac:dyDescent="0.2">
      <c r="U1239" s="205"/>
      <c r="V1239" s="205"/>
      <c r="W1239" s="205"/>
      <c r="X1239" s="205"/>
    </row>
    <row r="1240" spans="21:24" x14ac:dyDescent="0.2">
      <c r="U1240" s="205"/>
      <c r="V1240" s="205"/>
      <c r="W1240" s="205"/>
      <c r="X1240" s="205"/>
    </row>
    <row r="1241" spans="21:24" x14ac:dyDescent="0.2">
      <c r="U1241" s="205"/>
      <c r="V1241" s="205"/>
      <c r="W1241" s="205"/>
      <c r="X1241" s="205"/>
    </row>
    <row r="1242" spans="21:24" x14ac:dyDescent="0.2">
      <c r="U1242" s="205"/>
      <c r="V1242" s="205"/>
      <c r="W1242" s="205"/>
      <c r="X1242" s="205"/>
    </row>
    <row r="1243" spans="21:24" x14ac:dyDescent="0.2">
      <c r="U1243" s="205"/>
      <c r="V1243" s="205"/>
      <c r="W1243" s="205"/>
      <c r="X1243" s="205"/>
    </row>
    <row r="1244" spans="21:24" x14ac:dyDescent="0.2">
      <c r="U1244" s="205"/>
      <c r="V1244" s="205"/>
      <c r="W1244" s="205"/>
      <c r="X1244" s="205"/>
    </row>
    <row r="1245" spans="21:24" x14ac:dyDescent="0.2">
      <c r="U1245" s="205"/>
      <c r="V1245" s="205"/>
      <c r="W1245" s="205"/>
      <c r="X1245" s="205"/>
    </row>
    <row r="1246" spans="21:24" x14ac:dyDescent="0.2">
      <c r="U1246" s="205"/>
      <c r="V1246" s="205"/>
      <c r="W1246" s="205"/>
      <c r="X1246" s="205"/>
    </row>
    <row r="1247" spans="21:24" x14ac:dyDescent="0.2">
      <c r="U1247" s="205"/>
      <c r="V1247" s="205"/>
      <c r="W1247" s="205"/>
      <c r="X1247" s="205"/>
    </row>
    <row r="1248" spans="21:24" x14ac:dyDescent="0.2">
      <c r="U1248" s="205"/>
      <c r="V1248" s="205"/>
      <c r="W1248" s="205"/>
      <c r="X1248" s="205"/>
    </row>
    <row r="1249" spans="21:24" x14ac:dyDescent="0.2">
      <c r="U1249" s="205"/>
      <c r="V1249" s="205"/>
      <c r="W1249" s="205"/>
      <c r="X1249" s="205"/>
    </row>
    <row r="1250" spans="21:24" x14ac:dyDescent="0.2">
      <c r="U1250" s="205"/>
      <c r="V1250" s="205"/>
      <c r="W1250" s="205"/>
      <c r="X1250" s="205"/>
    </row>
    <row r="1251" spans="21:24" x14ac:dyDescent="0.2">
      <c r="U1251" s="205"/>
      <c r="V1251" s="205"/>
      <c r="W1251" s="205"/>
      <c r="X1251" s="205"/>
    </row>
    <row r="1252" spans="21:24" x14ac:dyDescent="0.2">
      <c r="U1252" s="205"/>
      <c r="V1252" s="205"/>
      <c r="W1252" s="205"/>
      <c r="X1252" s="205"/>
    </row>
    <row r="1253" spans="21:24" x14ac:dyDescent="0.2">
      <c r="U1253" s="205"/>
      <c r="V1253" s="205"/>
      <c r="W1253" s="205"/>
      <c r="X1253" s="205"/>
    </row>
    <row r="1254" spans="21:24" x14ac:dyDescent="0.2">
      <c r="U1254" s="205"/>
      <c r="V1254" s="205"/>
      <c r="W1254" s="205"/>
      <c r="X1254" s="205"/>
    </row>
    <row r="1255" spans="21:24" x14ac:dyDescent="0.2">
      <c r="U1255" s="205"/>
      <c r="V1255" s="205"/>
      <c r="W1255" s="205"/>
      <c r="X1255" s="205"/>
    </row>
    <row r="1256" spans="21:24" x14ac:dyDescent="0.2">
      <c r="U1256" s="205"/>
      <c r="V1256" s="205"/>
      <c r="W1256" s="205"/>
      <c r="X1256" s="205"/>
    </row>
    <row r="1257" spans="21:24" x14ac:dyDescent="0.2">
      <c r="U1257" s="205"/>
      <c r="V1257" s="205"/>
      <c r="W1257" s="205"/>
      <c r="X1257" s="205"/>
    </row>
    <row r="1258" spans="21:24" x14ac:dyDescent="0.2">
      <c r="U1258" s="205"/>
      <c r="V1258" s="205"/>
      <c r="W1258" s="205"/>
      <c r="X1258" s="205"/>
    </row>
    <row r="1259" spans="21:24" x14ac:dyDescent="0.2">
      <c r="U1259" s="205"/>
      <c r="V1259" s="205"/>
      <c r="W1259" s="205"/>
      <c r="X1259" s="205"/>
    </row>
    <row r="1260" spans="21:24" x14ac:dyDescent="0.2">
      <c r="U1260" s="205"/>
      <c r="V1260" s="205"/>
      <c r="W1260" s="205"/>
      <c r="X1260" s="205"/>
    </row>
    <row r="1261" spans="21:24" x14ac:dyDescent="0.2">
      <c r="U1261" s="205"/>
      <c r="V1261" s="205"/>
      <c r="W1261" s="205"/>
      <c r="X1261" s="205"/>
    </row>
    <row r="1262" spans="21:24" x14ac:dyDescent="0.2">
      <c r="U1262" s="205"/>
      <c r="V1262" s="205"/>
      <c r="W1262" s="205"/>
      <c r="X1262" s="205"/>
    </row>
    <row r="1263" spans="21:24" x14ac:dyDescent="0.2">
      <c r="U1263" s="205"/>
      <c r="V1263" s="205"/>
      <c r="W1263" s="205"/>
      <c r="X1263" s="205"/>
    </row>
    <row r="1264" spans="21:24" x14ac:dyDescent="0.2">
      <c r="U1264" s="205"/>
      <c r="V1264" s="205"/>
      <c r="W1264" s="205"/>
      <c r="X1264" s="205"/>
    </row>
    <row r="1265" spans="21:24" x14ac:dyDescent="0.2">
      <c r="U1265" s="205"/>
      <c r="V1265" s="205"/>
      <c r="W1265" s="205"/>
      <c r="X1265" s="205"/>
    </row>
    <row r="1266" spans="21:24" x14ac:dyDescent="0.2">
      <c r="U1266" s="205"/>
      <c r="V1266" s="205"/>
      <c r="W1266" s="205"/>
      <c r="X1266" s="205"/>
    </row>
    <row r="1267" spans="21:24" x14ac:dyDescent="0.2">
      <c r="U1267" s="205"/>
      <c r="V1267" s="205"/>
      <c r="W1267" s="205"/>
      <c r="X1267" s="205"/>
    </row>
    <row r="1268" spans="21:24" x14ac:dyDescent="0.2">
      <c r="U1268" s="205"/>
      <c r="V1268" s="205"/>
      <c r="W1268" s="205"/>
      <c r="X1268" s="205"/>
    </row>
    <row r="1269" spans="21:24" x14ac:dyDescent="0.2">
      <c r="U1269" s="205"/>
      <c r="V1269" s="205"/>
      <c r="W1269" s="205"/>
      <c r="X1269" s="205"/>
    </row>
    <row r="1270" spans="21:24" x14ac:dyDescent="0.2">
      <c r="U1270" s="205"/>
      <c r="V1270" s="205"/>
      <c r="W1270" s="205"/>
      <c r="X1270" s="205"/>
    </row>
    <row r="1271" spans="21:24" x14ac:dyDescent="0.2">
      <c r="U1271" s="205"/>
      <c r="V1271" s="205"/>
      <c r="W1271" s="205"/>
      <c r="X1271" s="205"/>
    </row>
    <row r="1272" spans="21:24" x14ac:dyDescent="0.2">
      <c r="U1272" s="205"/>
      <c r="V1272" s="205"/>
      <c r="W1272" s="205"/>
      <c r="X1272" s="205"/>
    </row>
    <row r="1273" spans="21:24" x14ac:dyDescent="0.2">
      <c r="U1273" s="205"/>
      <c r="V1273" s="205"/>
      <c r="W1273" s="205"/>
      <c r="X1273" s="205"/>
    </row>
    <row r="1274" spans="21:24" x14ac:dyDescent="0.2">
      <c r="U1274" s="205"/>
      <c r="V1274" s="205"/>
      <c r="W1274" s="205"/>
      <c r="X1274" s="205"/>
    </row>
    <row r="1275" spans="21:24" x14ac:dyDescent="0.2">
      <c r="U1275" s="205"/>
      <c r="V1275" s="205"/>
      <c r="W1275" s="205"/>
      <c r="X1275" s="205"/>
    </row>
    <row r="1276" spans="21:24" x14ac:dyDescent="0.2">
      <c r="U1276" s="205"/>
      <c r="V1276" s="205"/>
      <c r="W1276" s="205"/>
      <c r="X1276" s="205"/>
    </row>
    <row r="1277" spans="21:24" x14ac:dyDescent="0.2">
      <c r="U1277" s="205"/>
      <c r="V1277" s="205"/>
      <c r="W1277" s="205"/>
      <c r="X1277" s="205"/>
    </row>
    <row r="1278" spans="21:24" x14ac:dyDescent="0.2">
      <c r="U1278" s="205"/>
      <c r="V1278" s="205"/>
      <c r="W1278" s="205"/>
      <c r="X1278" s="205"/>
    </row>
    <row r="1279" spans="21:24" x14ac:dyDescent="0.2">
      <c r="U1279" s="205"/>
      <c r="V1279" s="205"/>
      <c r="W1279" s="205"/>
      <c r="X1279" s="205"/>
    </row>
    <row r="1280" spans="21:24" x14ac:dyDescent="0.2">
      <c r="U1280" s="205"/>
      <c r="V1280" s="205"/>
      <c r="W1280" s="205"/>
      <c r="X1280" s="205"/>
    </row>
    <row r="1281" spans="21:24" x14ac:dyDescent="0.2">
      <c r="U1281" s="205"/>
      <c r="V1281" s="205"/>
      <c r="W1281" s="205"/>
      <c r="X1281" s="205"/>
    </row>
    <row r="1282" spans="21:24" x14ac:dyDescent="0.2">
      <c r="U1282" s="205"/>
      <c r="V1282" s="205"/>
      <c r="W1282" s="205"/>
      <c r="X1282" s="205"/>
    </row>
    <row r="1283" spans="21:24" x14ac:dyDescent="0.2">
      <c r="U1283" s="205"/>
      <c r="V1283" s="205"/>
      <c r="W1283" s="205"/>
      <c r="X1283" s="205"/>
    </row>
    <row r="1284" spans="21:24" x14ac:dyDescent="0.2">
      <c r="U1284" s="205"/>
      <c r="V1284" s="205"/>
      <c r="W1284" s="205"/>
      <c r="X1284" s="205"/>
    </row>
    <row r="1285" spans="21:24" x14ac:dyDescent="0.2">
      <c r="U1285" s="205"/>
      <c r="V1285" s="205"/>
      <c r="W1285" s="205"/>
      <c r="X1285" s="205"/>
    </row>
    <row r="1286" spans="21:24" x14ac:dyDescent="0.2">
      <c r="U1286" s="205"/>
      <c r="V1286" s="205"/>
      <c r="W1286" s="205"/>
      <c r="X1286" s="205"/>
    </row>
    <row r="1287" spans="21:24" x14ac:dyDescent="0.2">
      <c r="U1287" s="205"/>
      <c r="V1287" s="205"/>
      <c r="W1287" s="205"/>
      <c r="X1287" s="205"/>
    </row>
    <row r="1288" spans="21:24" x14ac:dyDescent="0.2">
      <c r="U1288" s="205"/>
      <c r="V1288" s="205"/>
      <c r="W1288" s="205"/>
      <c r="X1288" s="205"/>
    </row>
    <row r="1289" spans="21:24" x14ac:dyDescent="0.2">
      <c r="U1289" s="205"/>
      <c r="V1289" s="205"/>
      <c r="W1289" s="205"/>
      <c r="X1289" s="205"/>
    </row>
    <row r="1290" spans="21:24" x14ac:dyDescent="0.2">
      <c r="U1290" s="205"/>
      <c r="V1290" s="205"/>
      <c r="W1290" s="205"/>
      <c r="X1290" s="205"/>
    </row>
    <row r="1291" spans="21:24" x14ac:dyDescent="0.2">
      <c r="U1291" s="205"/>
      <c r="V1291" s="205"/>
      <c r="W1291" s="205"/>
      <c r="X1291" s="205"/>
    </row>
    <row r="1292" spans="21:24" x14ac:dyDescent="0.2">
      <c r="U1292" s="205"/>
      <c r="V1292" s="205"/>
      <c r="W1292" s="205"/>
      <c r="X1292" s="205"/>
    </row>
    <row r="1293" spans="21:24" x14ac:dyDescent="0.2">
      <c r="U1293" s="205"/>
      <c r="V1293" s="205"/>
      <c r="W1293" s="205"/>
      <c r="X1293" s="205"/>
    </row>
    <row r="1294" spans="21:24" x14ac:dyDescent="0.2">
      <c r="U1294" s="205"/>
      <c r="V1294" s="205"/>
      <c r="W1294" s="205"/>
      <c r="X1294" s="205"/>
    </row>
    <row r="1295" spans="21:24" x14ac:dyDescent="0.2">
      <c r="U1295" s="205"/>
      <c r="V1295" s="205"/>
      <c r="W1295" s="205"/>
      <c r="X1295" s="205"/>
    </row>
    <row r="1296" spans="21:24" x14ac:dyDescent="0.2">
      <c r="U1296" s="205"/>
      <c r="V1296" s="205"/>
      <c r="W1296" s="205"/>
      <c r="X1296" s="205"/>
    </row>
    <row r="1297" spans="21:24" x14ac:dyDescent="0.2">
      <c r="U1297" s="205"/>
      <c r="V1297" s="205"/>
      <c r="W1297" s="205"/>
      <c r="X1297" s="205"/>
    </row>
    <row r="1298" spans="21:24" x14ac:dyDescent="0.2">
      <c r="U1298" s="205"/>
      <c r="V1298" s="205"/>
      <c r="W1298" s="205"/>
      <c r="X1298" s="205"/>
    </row>
    <row r="1299" spans="21:24" x14ac:dyDescent="0.2">
      <c r="U1299" s="205"/>
      <c r="V1299" s="205"/>
      <c r="W1299" s="205"/>
      <c r="X1299" s="205"/>
    </row>
    <row r="1300" spans="21:24" x14ac:dyDescent="0.2">
      <c r="U1300" s="205"/>
      <c r="V1300" s="205"/>
      <c r="W1300" s="205"/>
      <c r="X1300" s="205"/>
    </row>
    <row r="1301" spans="21:24" x14ac:dyDescent="0.2">
      <c r="U1301" s="205"/>
      <c r="V1301" s="205"/>
      <c r="W1301" s="205"/>
      <c r="X1301" s="205"/>
    </row>
    <row r="1302" spans="21:24" x14ac:dyDescent="0.2">
      <c r="U1302" s="205"/>
      <c r="V1302" s="205"/>
      <c r="W1302" s="205"/>
      <c r="X1302" s="205"/>
    </row>
    <row r="1303" spans="21:24" x14ac:dyDescent="0.2">
      <c r="U1303" s="205"/>
      <c r="V1303" s="205"/>
      <c r="W1303" s="205"/>
      <c r="X1303" s="205"/>
    </row>
    <row r="1304" spans="21:24" x14ac:dyDescent="0.2">
      <c r="U1304" s="205"/>
      <c r="V1304" s="205"/>
      <c r="W1304" s="205"/>
      <c r="X1304" s="205"/>
    </row>
    <row r="1305" spans="21:24" x14ac:dyDescent="0.2">
      <c r="U1305" s="205"/>
      <c r="V1305" s="205"/>
      <c r="W1305" s="205"/>
      <c r="X1305" s="205"/>
    </row>
    <row r="1306" spans="21:24" x14ac:dyDescent="0.2">
      <c r="U1306" s="205"/>
      <c r="V1306" s="205"/>
      <c r="W1306" s="205"/>
      <c r="X1306" s="205"/>
    </row>
    <row r="1307" spans="21:24" x14ac:dyDescent="0.2">
      <c r="U1307" s="205"/>
      <c r="V1307" s="205"/>
      <c r="W1307" s="205"/>
      <c r="X1307" s="205"/>
    </row>
    <row r="1308" spans="21:24" x14ac:dyDescent="0.2">
      <c r="U1308" s="205"/>
      <c r="V1308" s="205"/>
      <c r="W1308" s="205"/>
      <c r="X1308" s="205"/>
    </row>
    <row r="1309" spans="21:24" x14ac:dyDescent="0.2">
      <c r="U1309" s="205"/>
      <c r="V1309" s="205"/>
      <c r="W1309" s="205"/>
      <c r="X1309" s="205"/>
    </row>
    <row r="1310" spans="21:24" x14ac:dyDescent="0.2">
      <c r="U1310" s="205"/>
      <c r="V1310" s="205"/>
      <c r="W1310" s="205"/>
      <c r="X1310" s="205"/>
    </row>
    <row r="1311" spans="21:24" x14ac:dyDescent="0.2">
      <c r="U1311" s="205"/>
      <c r="V1311" s="205"/>
      <c r="W1311" s="205"/>
      <c r="X1311" s="205"/>
    </row>
    <row r="1312" spans="21:24" x14ac:dyDescent="0.2">
      <c r="U1312" s="205"/>
      <c r="V1312" s="205"/>
      <c r="W1312" s="205"/>
      <c r="X1312" s="205"/>
    </row>
    <row r="1313" spans="21:24" x14ac:dyDescent="0.2">
      <c r="U1313" s="205"/>
      <c r="V1313" s="205"/>
      <c r="W1313" s="205"/>
      <c r="X1313" s="205"/>
    </row>
    <row r="1314" spans="21:24" x14ac:dyDescent="0.2">
      <c r="U1314" s="205"/>
      <c r="V1314" s="205"/>
      <c r="W1314" s="205"/>
      <c r="X1314" s="205"/>
    </row>
    <row r="1315" spans="21:24" x14ac:dyDescent="0.2">
      <c r="U1315" s="205"/>
      <c r="V1315" s="205"/>
      <c r="W1315" s="205"/>
      <c r="X1315" s="205"/>
    </row>
    <row r="1316" spans="21:24" x14ac:dyDescent="0.2">
      <c r="U1316" s="205"/>
      <c r="V1316" s="205"/>
      <c r="W1316" s="205"/>
      <c r="X1316" s="205"/>
    </row>
    <row r="1317" spans="21:24" x14ac:dyDescent="0.2">
      <c r="U1317" s="205"/>
      <c r="V1317" s="205"/>
      <c r="W1317" s="205"/>
      <c r="X1317" s="205"/>
    </row>
    <row r="1318" spans="21:24" x14ac:dyDescent="0.2">
      <c r="U1318" s="205"/>
      <c r="V1318" s="205"/>
      <c r="W1318" s="205"/>
      <c r="X1318" s="205"/>
    </row>
    <row r="1319" spans="21:24" x14ac:dyDescent="0.2">
      <c r="U1319" s="205"/>
      <c r="V1319" s="205"/>
      <c r="W1319" s="205"/>
      <c r="X1319" s="205"/>
    </row>
    <row r="1320" spans="21:24" x14ac:dyDescent="0.2">
      <c r="U1320" s="205"/>
      <c r="V1320" s="205"/>
      <c r="W1320" s="205"/>
      <c r="X1320" s="205"/>
    </row>
    <row r="1321" spans="21:24" x14ac:dyDescent="0.2">
      <c r="U1321" s="205"/>
      <c r="V1321" s="205"/>
      <c r="W1321" s="205"/>
      <c r="X1321" s="205"/>
    </row>
    <row r="1322" spans="21:24" x14ac:dyDescent="0.2">
      <c r="U1322" s="205"/>
      <c r="V1322" s="205"/>
      <c r="W1322" s="205"/>
      <c r="X1322" s="205"/>
    </row>
    <row r="1323" spans="21:24" x14ac:dyDescent="0.2">
      <c r="U1323" s="205"/>
      <c r="V1323" s="205"/>
      <c r="W1323" s="205"/>
      <c r="X1323" s="205"/>
    </row>
    <row r="1324" spans="21:24" x14ac:dyDescent="0.2">
      <c r="U1324" s="205"/>
      <c r="V1324" s="205"/>
      <c r="W1324" s="205"/>
      <c r="X1324" s="205"/>
    </row>
    <row r="1325" spans="21:24" x14ac:dyDescent="0.2">
      <c r="U1325" s="205"/>
      <c r="V1325" s="205"/>
      <c r="W1325" s="205"/>
      <c r="X1325" s="205"/>
    </row>
    <row r="1326" spans="21:24" x14ac:dyDescent="0.2">
      <c r="U1326" s="205"/>
      <c r="V1326" s="205"/>
      <c r="W1326" s="205"/>
      <c r="X1326" s="205"/>
    </row>
    <row r="1327" spans="21:24" x14ac:dyDescent="0.2">
      <c r="U1327" s="205"/>
      <c r="V1327" s="205"/>
      <c r="W1327" s="205"/>
      <c r="X1327" s="205"/>
    </row>
    <row r="1328" spans="21:24" x14ac:dyDescent="0.2">
      <c r="U1328" s="205"/>
      <c r="V1328" s="205"/>
      <c r="W1328" s="205"/>
      <c r="X1328" s="205"/>
    </row>
    <row r="1329" spans="21:24" x14ac:dyDescent="0.2">
      <c r="U1329" s="205"/>
      <c r="V1329" s="205"/>
      <c r="W1329" s="205"/>
      <c r="X1329" s="205"/>
    </row>
    <row r="1330" spans="21:24" x14ac:dyDescent="0.2">
      <c r="U1330" s="205"/>
      <c r="V1330" s="205"/>
      <c r="W1330" s="205"/>
      <c r="X1330" s="205"/>
    </row>
    <row r="1331" spans="21:24" x14ac:dyDescent="0.2">
      <c r="U1331" s="205"/>
      <c r="V1331" s="205"/>
      <c r="W1331" s="205"/>
      <c r="X1331" s="205"/>
    </row>
    <row r="1332" spans="21:24" x14ac:dyDescent="0.2">
      <c r="U1332" s="205"/>
      <c r="V1332" s="205"/>
      <c r="W1332" s="205"/>
      <c r="X1332" s="205"/>
    </row>
    <row r="1333" spans="21:24" x14ac:dyDescent="0.2">
      <c r="U1333" s="205"/>
      <c r="V1333" s="205"/>
      <c r="W1333" s="205"/>
      <c r="X1333" s="205"/>
    </row>
    <row r="1334" spans="21:24" x14ac:dyDescent="0.2">
      <c r="U1334" s="205"/>
      <c r="V1334" s="205"/>
      <c r="W1334" s="205"/>
      <c r="X1334" s="205"/>
    </row>
    <row r="1335" spans="21:24" x14ac:dyDescent="0.2">
      <c r="U1335" s="205"/>
      <c r="V1335" s="205"/>
      <c r="W1335" s="205"/>
      <c r="X1335" s="205"/>
    </row>
    <row r="1336" spans="21:24" x14ac:dyDescent="0.2">
      <c r="U1336" s="205"/>
      <c r="V1336" s="205"/>
      <c r="W1336" s="205"/>
      <c r="X1336" s="205"/>
    </row>
    <row r="1337" spans="21:24" x14ac:dyDescent="0.2">
      <c r="U1337" s="205"/>
      <c r="V1337" s="205"/>
      <c r="W1337" s="205"/>
      <c r="X1337" s="205"/>
    </row>
    <row r="1338" spans="21:24" x14ac:dyDescent="0.2">
      <c r="U1338" s="205"/>
      <c r="V1338" s="205"/>
      <c r="W1338" s="205"/>
      <c r="X1338" s="205"/>
    </row>
    <row r="1339" spans="21:24" x14ac:dyDescent="0.2">
      <c r="U1339" s="205"/>
      <c r="V1339" s="205"/>
      <c r="W1339" s="205"/>
      <c r="X1339" s="205"/>
    </row>
    <row r="1340" spans="21:24" x14ac:dyDescent="0.2">
      <c r="U1340" s="205"/>
      <c r="V1340" s="205"/>
      <c r="W1340" s="205"/>
      <c r="X1340" s="205"/>
    </row>
    <row r="1341" spans="21:24" x14ac:dyDescent="0.2">
      <c r="U1341" s="205"/>
      <c r="V1341" s="205"/>
      <c r="W1341" s="205"/>
      <c r="X1341" s="205"/>
    </row>
    <row r="1342" spans="21:24" x14ac:dyDescent="0.2">
      <c r="U1342" s="205"/>
      <c r="V1342" s="205"/>
      <c r="W1342" s="205"/>
      <c r="X1342" s="205"/>
    </row>
    <row r="1343" spans="21:24" x14ac:dyDescent="0.2">
      <c r="U1343" s="205"/>
      <c r="V1343" s="205"/>
      <c r="W1343" s="205"/>
      <c r="X1343" s="205"/>
    </row>
    <row r="1344" spans="21:24" x14ac:dyDescent="0.2">
      <c r="U1344" s="205"/>
      <c r="V1344" s="205"/>
      <c r="W1344" s="205"/>
      <c r="X1344" s="205"/>
    </row>
    <row r="1345" spans="21:24" x14ac:dyDescent="0.2">
      <c r="U1345" s="205"/>
      <c r="V1345" s="205"/>
      <c r="W1345" s="205"/>
      <c r="X1345" s="205"/>
    </row>
    <row r="1346" spans="21:24" x14ac:dyDescent="0.2">
      <c r="U1346" s="205"/>
      <c r="V1346" s="205"/>
      <c r="W1346" s="205"/>
      <c r="X1346" s="205"/>
    </row>
    <row r="1347" spans="21:24" x14ac:dyDescent="0.2">
      <c r="U1347" s="205"/>
      <c r="V1347" s="205"/>
      <c r="W1347" s="205"/>
      <c r="X1347" s="205"/>
    </row>
    <row r="1348" spans="21:24" x14ac:dyDescent="0.2">
      <c r="U1348" s="205"/>
      <c r="V1348" s="205"/>
      <c r="W1348" s="205"/>
      <c r="X1348" s="205"/>
    </row>
    <row r="1349" spans="21:24" x14ac:dyDescent="0.2">
      <c r="U1349" s="205"/>
      <c r="V1349" s="205"/>
      <c r="W1349" s="205"/>
      <c r="X1349" s="205"/>
    </row>
    <row r="1350" spans="21:24" x14ac:dyDescent="0.2">
      <c r="U1350" s="205"/>
      <c r="V1350" s="205"/>
      <c r="W1350" s="205"/>
      <c r="X1350" s="205"/>
    </row>
    <row r="1351" spans="21:24" x14ac:dyDescent="0.2">
      <c r="U1351" s="205"/>
      <c r="V1351" s="205"/>
      <c r="W1351" s="205"/>
      <c r="X1351" s="205"/>
    </row>
    <row r="1352" spans="21:24" x14ac:dyDescent="0.2">
      <c r="U1352" s="205"/>
      <c r="V1352" s="205"/>
      <c r="W1352" s="205"/>
      <c r="X1352" s="205"/>
    </row>
    <row r="1353" spans="21:24" x14ac:dyDescent="0.2">
      <c r="U1353" s="205"/>
      <c r="V1353" s="205"/>
      <c r="W1353" s="205"/>
      <c r="X1353" s="205"/>
    </row>
    <row r="1354" spans="21:24" x14ac:dyDescent="0.2">
      <c r="U1354" s="205"/>
      <c r="V1354" s="205"/>
      <c r="W1354" s="205"/>
      <c r="X1354" s="205"/>
    </row>
    <row r="1355" spans="21:24" x14ac:dyDescent="0.2">
      <c r="U1355" s="205"/>
      <c r="V1355" s="205"/>
      <c r="W1355" s="205"/>
      <c r="X1355" s="205"/>
    </row>
    <row r="1356" spans="21:24" x14ac:dyDescent="0.2">
      <c r="U1356" s="205"/>
      <c r="V1356" s="205"/>
      <c r="W1356" s="205"/>
      <c r="X1356" s="205"/>
    </row>
    <row r="1357" spans="21:24" x14ac:dyDescent="0.2">
      <c r="U1357" s="205"/>
      <c r="V1357" s="205"/>
      <c r="W1357" s="205"/>
      <c r="X1357" s="205"/>
    </row>
    <row r="1358" spans="21:24" x14ac:dyDescent="0.2">
      <c r="U1358" s="205"/>
      <c r="V1358" s="205"/>
      <c r="W1358" s="205"/>
      <c r="X1358" s="205"/>
    </row>
    <row r="1359" spans="21:24" x14ac:dyDescent="0.2">
      <c r="U1359" s="205"/>
      <c r="V1359" s="205"/>
      <c r="W1359" s="205"/>
      <c r="X1359" s="205"/>
    </row>
    <row r="1360" spans="21:24" x14ac:dyDescent="0.2">
      <c r="U1360" s="205"/>
      <c r="V1360" s="205"/>
      <c r="W1360" s="205"/>
      <c r="X1360" s="205"/>
    </row>
    <row r="1361" spans="21:24" x14ac:dyDescent="0.2">
      <c r="U1361" s="205"/>
      <c r="V1361" s="205"/>
      <c r="W1361" s="205"/>
      <c r="X1361" s="205"/>
    </row>
    <row r="1362" spans="21:24" x14ac:dyDescent="0.2">
      <c r="U1362" s="205"/>
      <c r="V1362" s="205"/>
      <c r="W1362" s="205"/>
      <c r="X1362" s="205"/>
    </row>
    <row r="1363" spans="21:24" x14ac:dyDescent="0.2">
      <c r="U1363" s="205"/>
      <c r="V1363" s="205"/>
      <c r="W1363" s="205"/>
      <c r="X1363" s="205"/>
    </row>
    <row r="1364" spans="21:24" x14ac:dyDescent="0.2">
      <c r="U1364" s="205"/>
      <c r="V1364" s="205"/>
      <c r="W1364" s="205"/>
      <c r="X1364" s="205"/>
    </row>
    <row r="1365" spans="21:24" x14ac:dyDescent="0.2">
      <c r="U1365" s="205"/>
      <c r="V1365" s="205"/>
      <c r="W1365" s="205"/>
      <c r="X1365" s="205"/>
    </row>
    <row r="1366" spans="21:24" x14ac:dyDescent="0.2">
      <c r="U1366" s="205"/>
      <c r="V1366" s="205"/>
      <c r="W1366" s="205"/>
      <c r="X1366" s="205"/>
    </row>
    <row r="1367" spans="21:24" x14ac:dyDescent="0.2">
      <c r="U1367" s="205"/>
      <c r="V1367" s="205"/>
      <c r="W1367" s="205"/>
      <c r="X1367" s="205"/>
    </row>
    <row r="1368" spans="21:24" x14ac:dyDescent="0.2">
      <c r="U1368" s="205"/>
      <c r="V1368" s="205"/>
      <c r="W1368" s="205"/>
      <c r="X1368" s="205"/>
    </row>
    <row r="1369" spans="21:24" x14ac:dyDescent="0.2">
      <c r="U1369" s="205"/>
      <c r="V1369" s="205"/>
      <c r="W1369" s="205"/>
      <c r="X1369" s="205"/>
    </row>
    <row r="1370" spans="21:24" x14ac:dyDescent="0.2">
      <c r="U1370" s="205"/>
      <c r="V1370" s="205"/>
      <c r="W1370" s="205"/>
      <c r="X1370" s="205"/>
    </row>
    <row r="1371" spans="21:24" x14ac:dyDescent="0.2">
      <c r="U1371" s="205"/>
      <c r="V1371" s="205"/>
      <c r="W1371" s="205"/>
      <c r="X1371" s="205"/>
    </row>
    <row r="1372" spans="21:24" x14ac:dyDescent="0.2">
      <c r="U1372" s="205"/>
      <c r="V1372" s="205"/>
      <c r="W1372" s="205"/>
      <c r="X1372" s="205"/>
    </row>
    <row r="1373" spans="21:24" x14ac:dyDescent="0.2">
      <c r="U1373" s="205"/>
      <c r="V1373" s="205"/>
      <c r="W1373" s="205"/>
      <c r="X1373" s="205"/>
    </row>
    <row r="1374" spans="21:24" x14ac:dyDescent="0.2">
      <c r="U1374" s="205"/>
      <c r="V1374" s="205"/>
      <c r="W1374" s="205"/>
      <c r="X1374" s="205"/>
    </row>
    <row r="1375" spans="21:24" x14ac:dyDescent="0.2">
      <c r="U1375" s="205"/>
      <c r="V1375" s="205"/>
      <c r="W1375" s="205"/>
      <c r="X1375" s="205"/>
    </row>
    <row r="1376" spans="21:24" x14ac:dyDescent="0.2">
      <c r="U1376" s="205"/>
      <c r="V1376" s="205"/>
      <c r="W1376" s="205"/>
      <c r="X1376" s="205"/>
    </row>
    <row r="1377" spans="21:24" x14ac:dyDescent="0.2">
      <c r="U1377" s="205"/>
      <c r="V1377" s="205"/>
      <c r="W1377" s="205"/>
      <c r="X1377" s="205"/>
    </row>
    <row r="1378" spans="21:24" x14ac:dyDescent="0.2">
      <c r="U1378" s="205"/>
      <c r="V1378" s="205"/>
      <c r="W1378" s="205"/>
      <c r="X1378" s="205"/>
    </row>
    <row r="1379" spans="21:24" x14ac:dyDescent="0.2">
      <c r="U1379" s="205"/>
      <c r="V1379" s="205"/>
      <c r="W1379" s="205"/>
      <c r="X1379" s="205"/>
    </row>
    <row r="1380" spans="21:24" x14ac:dyDescent="0.2">
      <c r="U1380" s="205"/>
      <c r="V1380" s="205"/>
      <c r="W1380" s="205"/>
      <c r="X1380" s="205"/>
    </row>
    <row r="1381" spans="21:24" x14ac:dyDescent="0.2">
      <c r="U1381" s="205"/>
      <c r="V1381" s="205"/>
      <c r="W1381" s="205"/>
      <c r="X1381" s="205"/>
    </row>
    <row r="1382" spans="21:24" x14ac:dyDescent="0.2">
      <c r="U1382" s="205"/>
      <c r="V1382" s="205"/>
      <c r="W1382" s="205"/>
      <c r="X1382" s="205"/>
    </row>
    <row r="1383" spans="21:24" x14ac:dyDescent="0.2">
      <c r="U1383" s="205"/>
      <c r="V1383" s="205"/>
      <c r="W1383" s="205"/>
      <c r="X1383" s="205"/>
    </row>
    <row r="1384" spans="21:24" x14ac:dyDescent="0.2">
      <c r="U1384" s="205"/>
      <c r="V1384" s="205"/>
      <c r="W1384" s="205"/>
      <c r="X1384" s="205"/>
    </row>
    <row r="1385" spans="21:24" x14ac:dyDescent="0.2">
      <c r="U1385" s="205"/>
      <c r="V1385" s="205"/>
      <c r="W1385" s="205"/>
      <c r="X1385" s="205"/>
    </row>
    <row r="1386" spans="21:24" x14ac:dyDescent="0.2">
      <c r="U1386" s="205"/>
      <c r="V1386" s="205"/>
      <c r="W1386" s="205"/>
      <c r="X1386" s="205"/>
    </row>
    <row r="1387" spans="21:24" x14ac:dyDescent="0.2">
      <c r="U1387" s="205"/>
      <c r="V1387" s="205"/>
      <c r="W1387" s="205"/>
      <c r="X1387" s="205"/>
    </row>
    <row r="1388" spans="21:24" x14ac:dyDescent="0.2">
      <c r="U1388" s="205"/>
      <c r="V1388" s="205"/>
      <c r="W1388" s="205"/>
      <c r="X1388" s="205"/>
    </row>
    <row r="1389" spans="21:24" x14ac:dyDescent="0.2">
      <c r="U1389" s="205"/>
      <c r="V1389" s="205"/>
      <c r="W1389" s="205"/>
      <c r="X1389" s="205"/>
    </row>
    <row r="1390" spans="21:24" x14ac:dyDescent="0.2">
      <c r="U1390" s="205"/>
      <c r="V1390" s="205"/>
      <c r="W1390" s="205"/>
      <c r="X1390" s="205"/>
    </row>
    <row r="1391" spans="21:24" x14ac:dyDescent="0.2">
      <c r="U1391" s="205"/>
      <c r="V1391" s="205"/>
      <c r="W1391" s="205"/>
      <c r="X1391" s="205"/>
    </row>
    <row r="1392" spans="21:24" x14ac:dyDescent="0.2">
      <c r="U1392" s="205"/>
      <c r="V1392" s="205"/>
      <c r="W1392" s="205"/>
      <c r="X1392" s="205"/>
    </row>
    <row r="1393" spans="21:24" x14ac:dyDescent="0.2">
      <c r="U1393" s="205"/>
      <c r="V1393" s="205"/>
      <c r="W1393" s="205"/>
      <c r="X1393" s="205"/>
    </row>
    <row r="1394" spans="21:24" x14ac:dyDescent="0.2">
      <c r="U1394" s="205"/>
      <c r="V1394" s="205"/>
      <c r="W1394" s="205"/>
      <c r="X1394" s="205"/>
    </row>
    <row r="1395" spans="21:24" x14ac:dyDescent="0.2">
      <c r="U1395" s="205"/>
      <c r="V1395" s="205"/>
      <c r="W1395" s="205"/>
      <c r="X1395" s="205"/>
    </row>
    <row r="1396" spans="21:24" x14ac:dyDescent="0.2">
      <c r="U1396" s="205"/>
      <c r="V1396" s="205"/>
      <c r="W1396" s="205"/>
      <c r="X1396" s="205"/>
    </row>
    <row r="1397" spans="21:24" x14ac:dyDescent="0.2">
      <c r="U1397" s="205"/>
      <c r="V1397" s="205"/>
      <c r="W1397" s="205"/>
      <c r="X1397" s="205"/>
    </row>
    <row r="1398" spans="21:24" x14ac:dyDescent="0.2">
      <c r="U1398" s="205"/>
      <c r="V1398" s="205"/>
      <c r="W1398" s="205"/>
      <c r="X1398" s="205"/>
    </row>
    <row r="1399" spans="21:24" x14ac:dyDescent="0.2">
      <c r="U1399" s="205"/>
      <c r="V1399" s="205"/>
      <c r="W1399" s="205"/>
      <c r="X1399" s="205"/>
    </row>
    <row r="1400" spans="21:24" x14ac:dyDescent="0.2">
      <c r="U1400" s="205"/>
      <c r="V1400" s="205"/>
      <c r="W1400" s="205"/>
      <c r="X1400" s="205"/>
    </row>
    <row r="1401" spans="21:24" x14ac:dyDescent="0.2">
      <c r="U1401" s="205"/>
      <c r="V1401" s="205"/>
      <c r="W1401" s="205"/>
      <c r="X1401" s="205"/>
    </row>
    <row r="1402" spans="21:24" x14ac:dyDescent="0.2">
      <c r="U1402" s="205"/>
      <c r="V1402" s="205"/>
      <c r="W1402" s="205"/>
      <c r="X1402" s="205"/>
    </row>
    <row r="1403" spans="21:24" x14ac:dyDescent="0.2">
      <c r="U1403" s="205"/>
      <c r="V1403" s="205"/>
      <c r="W1403" s="205"/>
      <c r="X1403" s="205"/>
    </row>
    <row r="1404" spans="21:24" x14ac:dyDescent="0.2">
      <c r="U1404" s="205"/>
      <c r="V1404" s="205"/>
      <c r="W1404" s="205"/>
      <c r="X1404" s="205"/>
    </row>
    <row r="1405" spans="21:24" x14ac:dyDescent="0.2">
      <c r="U1405" s="205"/>
      <c r="V1405" s="205"/>
      <c r="W1405" s="205"/>
      <c r="X1405" s="205"/>
    </row>
    <row r="1406" spans="21:24" x14ac:dyDescent="0.2">
      <c r="U1406" s="205"/>
      <c r="V1406" s="205"/>
      <c r="W1406" s="205"/>
      <c r="X1406" s="205"/>
    </row>
    <row r="1407" spans="21:24" x14ac:dyDescent="0.2">
      <c r="U1407" s="205"/>
      <c r="V1407" s="205"/>
      <c r="W1407" s="205"/>
      <c r="X1407" s="205"/>
    </row>
    <row r="1408" spans="21:24" x14ac:dyDescent="0.2">
      <c r="U1408" s="205"/>
      <c r="V1408" s="205"/>
      <c r="W1408" s="205"/>
      <c r="X1408" s="205"/>
    </row>
    <row r="1409" spans="21:24" x14ac:dyDescent="0.2">
      <c r="U1409" s="205"/>
      <c r="V1409" s="205"/>
      <c r="W1409" s="205"/>
      <c r="X1409" s="205"/>
    </row>
    <row r="1410" spans="21:24" x14ac:dyDescent="0.2">
      <c r="U1410" s="205"/>
      <c r="V1410" s="205"/>
      <c r="W1410" s="205"/>
      <c r="X1410" s="205"/>
    </row>
    <row r="1411" spans="21:24" x14ac:dyDescent="0.2">
      <c r="U1411" s="205"/>
      <c r="V1411" s="205"/>
      <c r="W1411" s="205"/>
      <c r="X1411" s="205"/>
    </row>
    <row r="1412" spans="21:24" x14ac:dyDescent="0.2">
      <c r="U1412" s="205"/>
      <c r="V1412" s="205"/>
      <c r="W1412" s="205"/>
      <c r="X1412" s="205"/>
    </row>
    <row r="1413" spans="21:24" x14ac:dyDescent="0.2">
      <c r="U1413" s="205"/>
      <c r="V1413" s="205"/>
      <c r="W1413" s="205"/>
      <c r="X1413" s="205"/>
    </row>
    <row r="1414" spans="21:24" x14ac:dyDescent="0.2">
      <c r="U1414" s="205"/>
      <c r="V1414" s="205"/>
      <c r="W1414" s="205"/>
      <c r="X1414" s="205"/>
    </row>
    <row r="1415" spans="21:24" x14ac:dyDescent="0.2">
      <c r="U1415" s="205"/>
      <c r="V1415" s="205"/>
      <c r="W1415" s="205"/>
      <c r="X1415" s="205"/>
    </row>
    <row r="1416" spans="21:24" x14ac:dyDescent="0.2">
      <c r="U1416" s="205"/>
      <c r="V1416" s="205"/>
      <c r="W1416" s="205"/>
      <c r="X1416" s="205"/>
    </row>
    <row r="1417" spans="21:24" x14ac:dyDescent="0.2">
      <c r="U1417" s="205"/>
      <c r="V1417" s="205"/>
      <c r="W1417" s="205"/>
      <c r="X1417" s="205"/>
    </row>
    <row r="1418" spans="21:24" x14ac:dyDescent="0.2">
      <c r="U1418" s="205"/>
      <c r="V1418" s="205"/>
      <c r="W1418" s="205"/>
      <c r="X1418" s="205"/>
    </row>
    <row r="1419" spans="21:24" x14ac:dyDescent="0.2">
      <c r="U1419" s="205"/>
      <c r="V1419" s="205"/>
      <c r="W1419" s="205"/>
      <c r="X1419" s="205"/>
    </row>
    <row r="1420" spans="21:24" x14ac:dyDescent="0.2">
      <c r="U1420" s="205"/>
      <c r="V1420" s="205"/>
      <c r="W1420" s="205"/>
      <c r="X1420" s="205"/>
    </row>
    <row r="1421" spans="21:24" x14ac:dyDescent="0.2">
      <c r="U1421" s="205"/>
      <c r="V1421" s="205"/>
      <c r="W1421" s="205"/>
      <c r="X1421" s="205"/>
    </row>
    <row r="1422" spans="21:24" x14ac:dyDescent="0.2">
      <c r="U1422" s="205"/>
      <c r="V1422" s="205"/>
      <c r="W1422" s="205"/>
      <c r="X1422" s="205"/>
    </row>
    <row r="1423" spans="21:24" x14ac:dyDescent="0.2">
      <c r="U1423" s="205"/>
      <c r="V1423" s="205"/>
      <c r="W1423" s="205"/>
      <c r="X1423" s="205"/>
    </row>
    <row r="1424" spans="21:24" x14ac:dyDescent="0.2">
      <c r="U1424" s="205"/>
      <c r="V1424" s="205"/>
      <c r="W1424" s="205"/>
      <c r="X1424" s="205"/>
    </row>
    <row r="1425" spans="21:24" x14ac:dyDescent="0.2">
      <c r="U1425" s="205"/>
      <c r="V1425" s="205"/>
      <c r="W1425" s="205"/>
      <c r="X1425" s="205"/>
    </row>
    <row r="1426" spans="21:24" x14ac:dyDescent="0.2">
      <c r="U1426" s="205"/>
      <c r="V1426" s="205"/>
      <c r="W1426" s="205"/>
      <c r="X1426" s="205"/>
    </row>
    <row r="1427" spans="21:24" x14ac:dyDescent="0.2">
      <c r="U1427" s="205"/>
      <c r="V1427" s="205"/>
      <c r="W1427" s="205"/>
      <c r="X1427" s="205"/>
    </row>
    <row r="1428" spans="21:24" x14ac:dyDescent="0.2">
      <c r="U1428" s="205"/>
      <c r="V1428" s="205"/>
      <c r="W1428" s="205"/>
      <c r="X1428" s="205"/>
    </row>
    <row r="1429" spans="21:24" x14ac:dyDescent="0.2">
      <c r="U1429" s="205"/>
      <c r="V1429" s="205"/>
      <c r="W1429" s="205"/>
      <c r="X1429" s="205"/>
    </row>
    <row r="1430" spans="21:24" x14ac:dyDescent="0.2">
      <c r="U1430" s="205"/>
      <c r="V1430" s="205"/>
      <c r="W1430" s="205"/>
      <c r="X1430" s="205"/>
    </row>
    <row r="1431" spans="21:24" x14ac:dyDescent="0.2">
      <c r="U1431" s="205"/>
      <c r="V1431" s="205"/>
      <c r="W1431" s="205"/>
      <c r="X1431" s="205"/>
    </row>
    <row r="1432" spans="21:24" x14ac:dyDescent="0.2">
      <c r="U1432" s="205"/>
      <c r="V1432" s="205"/>
      <c r="W1432" s="205"/>
      <c r="X1432" s="205"/>
    </row>
    <row r="1433" spans="21:24" x14ac:dyDescent="0.2">
      <c r="U1433" s="205"/>
      <c r="V1433" s="205"/>
      <c r="W1433" s="205"/>
      <c r="X1433" s="205"/>
    </row>
    <row r="1434" spans="21:24" x14ac:dyDescent="0.2">
      <c r="U1434" s="205"/>
      <c r="V1434" s="205"/>
      <c r="W1434" s="205"/>
      <c r="X1434" s="205"/>
    </row>
    <row r="1435" spans="21:24" x14ac:dyDescent="0.2">
      <c r="U1435" s="205"/>
      <c r="V1435" s="205"/>
      <c r="W1435" s="205"/>
      <c r="X1435" s="205"/>
    </row>
    <row r="1436" spans="21:24" x14ac:dyDescent="0.2">
      <c r="U1436" s="205"/>
      <c r="V1436" s="205"/>
      <c r="W1436" s="205"/>
      <c r="X1436" s="205"/>
    </row>
    <row r="1437" spans="21:24" x14ac:dyDescent="0.2">
      <c r="U1437" s="205"/>
      <c r="V1437" s="205"/>
      <c r="W1437" s="205"/>
      <c r="X1437" s="205"/>
    </row>
    <row r="1438" spans="21:24" x14ac:dyDescent="0.2">
      <c r="U1438" s="205"/>
      <c r="V1438" s="205"/>
      <c r="W1438" s="205"/>
      <c r="X1438" s="205"/>
    </row>
    <row r="1439" spans="21:24" x14ac:dyDescent="0.2">
      <c r="U1439" s="205"/>
      <c r="V1439" s="205"/>
      <c r="W1439" s="205"/>
      <c r="X1439" s="205"/>
    </row>
    <row r="1440" spans="21:24" x14ac:dyDescent="0.2">
      <c r="U1440" s="205"/>
      <c r="V1440" s="205"/>
      <c r="W1440" s="205"/>
      <c r="X1440" s="205"/>
    </row>
    <row r="1441" spans="21:24" x14ac:dyDescent="0.2">
      <c r="U1441" s="205"/>
      <c r="V1441" s="205"/>
      <c r="W1441" s="205"/>
      <c r="X1441" s="205"/>
    </row>
    <row r="1442" spans="21:24" x14ac:dyDescent="0.2">
      <c r="U1442" s="205"/>
      <c r="V1442" s="205"/>
      <c r="W1442" s="205"/>
      <c r="X1442" s="205"/>
    </row>
    <row r="1443" spans="21:24" x14ac:dyDescent="0.2">
      <c r="U1443" s="205"/>
      <c r="V1443" s="205"/>
      <c r="W1443" s="205"/>
      <c r="X1443" s="205"/>
    </row>
    <row r="1444" spans="21:24" x14ac:dyDescent="0.2">
      <c r="U1444" s="205"/>
      <c r="V1444" s="205"/>
      <c r="W1444" s="205"/>
      <c r="X1444" s="205"/>
    </row>
    <row r="1445" spans="21:24" x14ac:dyDescent="0.2">
      <c r="U1445" s="205"/>
      <c r="V1445" s="205"/>
      <c r="W1445" s="205"/>
      <c r="X1445" s="205"/>
    </row>
    <row r="1446" spans="21:24" x14ac:dyDescent="0.2">
      <c r="U1446" s="205"/>
      <c r="V1446" s="205"/>
      <c r="W1446" s="205"/>
      <c r="X1446" s="205"/>
    </row>
    <row r="1447" spans="21:24" x14ac:dyDescent="0.2">
      <c r="U1447" s="205"/>
      <c r="V1447" s="205"/>
      <c r="W1447" s="205"/>
      <c r="X1447" s="205"/>
    </row>
    <row r="1448" spans="21:24" x14ac:dyDescent="0.2">
      <c r="U1448" s="205"/>
      <c r="V1448" s="205"/>
      <c r="W1448" s="205"/>
      <c r="X1448" s="205"/>
    </row>
    <row r="1449" spans="21:24" x14ac:dyDescent="0.2">
      <c r="U1449" s="205"/>
      <c r="V1449" s="205"/>
      <c r="W1449" s="205"/>
      <c r="X1449" s="205"/>
    </row>
    <row r="1450" spans="21:24" x14ac:dyDescent="0.2">
      <c r="U1450" s="205"/>
      <c r="V1450" s="205"/>
      <c r="W1450" s="205"/>
      <c r="X1450" s="205"/>
    </row>
    <row r="1451" spans="21:24" x14ac:dyDescent="0.2">
      <c r="U1451" s="205"/>
      <c r="V1451" s="205"/>
      <c r="W1451" s="205"/>
      <c r="X1451" s="205"/>
    </row>
    <row r="1452" spans="21:24" x14ac:dyDescent="0.2">
      <c r="U1452" s="205"/>
      <c r="V1452" s="205"/>
      <c r="W1452" s="205"/>
      <c r="X1452" s="205"/>
    </row>
    <row r="1453" spans="21:24" x14ac:dyDescent="0.2">
      <c r="U1453" s="205"/>
      <c r="V1453" s="205"/>
      <c r="W1453" s="205"/>
      <c r="X1453" s="205"/>
    </row>
    <row r="1454" spans="21:24" x14ac:dyDescent="0.2">
      <c r="U1454" s="205"/>
      <c r="V1454" s="205"/>
      <c r="W1454" s="205"/>
      <c r="X1454" s="205"/>
    </row>
    <row r="1455" spans="21:24" x14ac:dyDescent="0.2">
      <c r="U1455" s="205"/>
      <c r="V1455" s="205"/>
      <c r="W1455" s="205"/>
      <c r="X1455" s="205"/>
    </row>
    <row r="1456" spans="21:24" x14ac:dyDescent="0.2">
      <c r="U1456" s="205"/>
      <c r="V1456" s="205"/>
      <c r="W1456" s="205"/>
      <c r="X1456" s="205"/>
    </row>
    <row r="1457" spans="21:24" x14ac:dyDescent="0.2">
      <c r="U1457" s="205"/>
      <c r="V1457" s="205"/>
      <c r="W1457" s="205"/>
      <c r="X1457" s="205"/>
    </row>
    <row r="1458" spans="21:24" x14ac:dyDescent="0.2">
      <c r="U1458" s="205"/>
      <c r="V1458" s="205"/>
      <c r="W1458" s="205"/>
      <c r="X1458" s="205"/>
    </row>
    <row r="1459" spans="21:24" x14ac:dyDescent="0.2">
      <c r="U1459" s="205"/>
      <c r="V1459" s="205"/>
      <c r="W1459" s="205"/>
      <c r="X1459" s="205"/>
    </row>
    <row r="1460" spans="21:24" x14ac:dyDescent="0.2">
      <c r="U1460" s="205"/>
      <c r="V1460" s="205"/>
      <c r="W1460" s="205"/>
      <c r="X1460" s="205"/>
    </row>
    <row r="1461" spans="21:24" x14ac:dyDescent="0.2">
      <c r="U1461" s="205"/>
      <c r="V1461" s="205"/>
      <c r="W1461" s="205"/>
      <c r="X1461" s="205"/>
    </row>
    <row r="1462" spans="21:24" x14ac:dyDescent="0.2">
      <c r="U1462" s="205"/>
      <c r="V1462" s="205"/>
      <c r="W1462" s="205"/>
      <c r="X1462" s="205"/>
    </row>
    <row r="1463" spans="21:24" x14ac:dyDescent="0.2">
      <c r="U1463" s="205"/>
      <c r="V1463" s="205"/>
      <c r="W1463" s="205"/>
      <c r="X1463" s="205"/>
    </row>
    <row r="1464" spans="21:24" x14ac:dyDescent="0.2">
      <c r="U1464" s="205"/>
      <c r="V1464" s="205"/>
      <c r="W1464" s="205"/>
      <c r="X1464" s="205"/>
    </row>
    <row r="1465" spans="21:24" x14ac:dyDescent="0.2">
      <c r="U1465" s="205"/>
      <c r="V1465" s="205"/>
      <c r="W1465" s="205"/>
      <c r="X1465" s="205"/>
    </row>
    <row r="1466" spans="21:24" x14ac:dyDescent="0.2">
      <c r="U1466" s="205"/>
      <c r="V1466" s="205"/>
      <c r="W1466" s="205"/>
      <c r="X1466" s="205"/>
    </row>
    <row r="1467" spans="21:24" x14ac:dyDescent="0.2">
      <c r="U1467" s="205"/>
      <c r="V1467" s="205"/>
      <c r="W1467" s="205"/>
      <c r="X1467" s="205"/>
    </row>
    <row r="1468" spans="21:24" x14ac:dyDescent="0.2">
      <c r="U1468" s="205"/>
      <c r="V1468" s="205"/>
      <c r="W1468" s="205"/>
      <c r="X1468" s="205"/>
    </row>
    <row r="1469" spans="21:24" x14ac:dyDescent="0.2">
      <c r="U1469" s="205"/>
      <c r="V1469" s="205"/>
      <c r="W1469" s="205"/>
      <c r="X1469" s="205"/>
    </row>
    <row r="1470" spans="21:24" x14ac:dyDescent="0.2">
      <c r="U1470" s="205"/>
      <c r="V1470" s="205"/>
      <c r="W1470" s="205"/>
      <c r="X1470" s="205"/>
    </row>
    <row r="1471" spans="21:24" x14ac:dyDescent="0.2">
      <c r="U1471" s="205"/>
      <c r="V1471" s="205"/>
      <c r="W1471" s="205"/>
      <c r="X1471" s="205"/>
    </row>
    <row r="1472" spans="21:24" x14ac:dyDescent="0.2">
      <c r="U1472" s="205"/>
      <c r="V1472" s="205"/>
      <c r="W1472" s="205"/>
      <c r="X1472" s="205"/>
    </row>
    <row r="1473" spans="21:24" x14ac:dyDescent="0.2">
      <c r="U1473" s="205"/>
      <c r="V1473" s="205"/>
      <c r="W1473" s="205"/>
      <c r="X1473" s="205"/>
    </row>
    <row r="1474" spans="21:24" x14ac:dyDescent="0.2">
      <c r="U1474" s="205"/>
      <c r="V1474" s="205"/>
      <c r="W1474" s="205"/>
      <c r="X1474" s="205"/>
    </row>
    <row r="1475" spans="21:24" x14ac:dyDescent="0.2">
      <c r="U1475" s="205"/>
      <c r="V1475" s="205"/>
      <c r="W1475" s="205"/>
      <c r="X1475" s="205"/>
    </row>
    <row r="1476" spans="21:24" x14ac:dyDescent="0.2">
      <c r="U1476" s="205"/>
      <c r="V1476" s="205"/>
      <c r="W1476" s="205"/>
      <c r="X1476" s="205"/>
    </row>
    <row r="1477" spans="21:24" x14ac:dyDescent="0.2">
      <c r="U1477" s="205"/>
      <c r="V1477" s="205"/>
      <c r="W1477" s="205"/>
      <c r="X1477" s="205"/>
    </row>
    <row r="1478" spans="21:24" x14ac:dyDescent="0.2">
      <c r="U1478" s="205"/>
      <c r="V1478" s="205"/>
      <c r="W1478" s="205"/>
      <c r="X1478" s="205"/>
    </row>
    <row r="1479" spans="21:24" x14ac:dyDescent="0.2">
      <c r="U1479" s="205"/>
      <c r="V1479" s="205"/>
      <c r="W1479" s="205"/>
      <c r="X1479" s="205"/>
    </row>
    <row r="1480" spans="21:24" x14ac:dyDescent="0.2">
      <c r="U1480" s="205"/>
      <c r="V1480" s="205"/>
      <c r="W1480" s="205"/>
      <c r="X1480" s="205"/>
    </row>
    <row r="1481" spans="21:24" x14ac:dyDescent="0.2">
      <c r="U1481" s="205"/>
      <c r="V1481" s="205"/>
      <c r="W1481" s="205"/>
      <c r="X1481" s="205"/>
    </row>
    <row r="1482" spans="21:24" x14ac:dyDescent="0.2">
      <c r="U1482" s="205"/>
      <c r="V1482" s="205"/>
      <c r="W1482" s="205"/>
      <c r="X1482" s="205"/>
    </row>
    <row r="1483" spans="21:24" x14ac:dyDescent="0.2">
      <c r="U1483" s="205"/>
      <c r="V1483" s="205"/>
      <c r="W1483" s="205"/>
      <c r="X1483" s="205"/>
    </row>
    <row r="1484" spans="21:24" x14ac:dyDescent="0.2">
      <c r="U1484" s="205"/>
      <c r="V1484" s="205"/>
      <c r="W1484" s="205"/>
      <c r="X1484" s="205"/>
    </row>
    <row r="1485" spans="21:24" x14ac:dyDescent="0.2">
      <c r="U1485" s="205"/>
      <c r="V1485" s="205"/>
      <c r="W1485" s="205"/>
      <c r="X1485" s="205"/>
    </row>
    <row r="1486" spans="21:24" x14ac:dyDescent="0.2">
      <c r="U1486" s="205"/>
      <c r="V1486" s="205"/>
      <c r="W1486" s="205"/>
      <c r="X1486" s="205"/>
    </row>
    <row r="1487" spans="21:24" x14ac:dyDescent="0.2">
      <c r="U1487" s="205"/>
      <c r="V1487" s="205"/>
      <c r="W1487" s="205"/>
      <c r="X1487" s="205"/>
    </row>
    <row r="1488" spans="21:24" x14ac:dyDescent="0.2">
      <c r="U1488" s="205"/>
      <c r="V1488" s="205"/>
      <c r="W1488" s="205"/>
      <c r="X1488" s="205"/>
    </row>
    <row r="1489" spans="21:24" x14ac:dyDescent="0.2">
      <c r="U1489" s="205"/>
      <c r="V1489" s="205"/>
      <c r="W1489" s="205"/>
      <c r="X1489" s="205"/>
    </row>
    <row r="1490" spans="21:24" x14ac:dyDescent="0.2">
      <c r="U1490" s="205"/>
      <c r="V1490" s="205"/>
      <c r="W1490" s="205"/>
      <c r="X1490" s="205"/>
    </row>
    <row r="1491" spans="21:24" x14ac:dyDescent="0.2">
      <c r="U1491" s="205"/>
      <c r="V1491" s="205"/>
      <c r="W1491" s="205"/>
      <c r="X1491" s="205"/>
    </row>
    <row r="1492" spans="21:24" x14ac:dyDescent="0.2">
      <c r="U1492" s="205"/>
      <c r="V1492" s="205"/>
      <c r="W1492" s="205"/>
      <c r="X1492" s="205"/>
    </row>
    <row r="1493" spans="21:24" x14ac:dyDescent="0.2">
      <c r="U1493" s="205"/>
      <c r="V1493" s="205"/>
      <c r="W1493" s="205"/>
      <c r="X1493" s="205"/>
    </row>
    <row r="1494" spans="21:24" x14ac:dyDescent="0.2">
      <c r="U1494" s="205"/>
      <c r="V1494" s="205"/>
      <c r="W1494" s="205"/>
      <c r="X1494" s="205"/>
    </row>
    <row r="1495" spans="21:24" x14ac:dyDescent="0.2">
      <c r="U1495" s="205"/>
      <c r="V1495" s="205"/>
      <c r="W1495" s="205"/>
      <c r="X1495" s="205"/>
    </row>
    <row r="1496" spans="21:24" x14ac:dyDescent="0.2">
      <c r="U1496" s="205"/>
      <c r="V1496" s="205"/>
      <c r="W1496" s="205"/>
      <c r="X1496" s="205"/>
    </row>
    <row r="1497" spans="21:24" x14ac:dyDescent="0.2">
      <c r="U1497" s="205"/>
      <c r="V1497" s="205"/>
      <c r="W1497" s="205"/>
      <c r="X1497" s="205"/>
    </row>
    <row r="1498" spans="21:24" x14ac:dyDescent="0.2">
      <c r="U1498" s="205"/>
      <c r="V1498" s="205"/>
      <c r="W1498" s="205"/>
      <c r="X1498" s="205"/>
    </row>
    <row r="1499" spans="21:24" x14ac:dyDescent="0.2">
      <c r="U1499" s="205"/>
      <c r="V1499" s="205"/>
      <c r="W1499" s="205"/>
      <c r="X1499" s="205"/>
    </row>
    <row r="1500" spans="21:24" x14ac:dyDescent="0.2">
      <c r="U1500" s="205"/>
      <c r="V1500" s="205"/>
      <c r="W1500" s="205"/>
      <c r="X1500" s="205"/>
    </row>
    <row r="1501" spans="21:24" x14ac:dyDescent="0.2">
      <c r="U1501" s="205"/>
      <c r="V1501" s="205"/>
      <c r="W1501" s="205"/>
      <c r="X1501" s="205"/>
    </row>
    <row r="1502" spans="21:24" x14ac:dyDescent="0.2">
      <c r="U1502" s="205"/>
      <c r="V1502" s="205"/>
      <c r="W1502" s="205"/>
      <c r="X1502" s="205"/>
    </row>
    <row r="1503" spans="21:24" x14ac:dyDescent="0.2">
      <c r="U1503" s="205"/>
      <c r="V1503" s="205"/>
      <c r="W1503" s="205"/>
      <c r="X1503" s="205"/>
    </row>
    <row r="1504" spans="21:24" x14ac:dyDescent="0.2">
      <c r="U1504" s="205"/>
      <c r="V1504" s="205"/>
      <c r="W1504" s="205"/>
      <c r="X1504" s="205"/>
    </row>
    <row r="1505" spans="21:24" x14ac:dyDescent="0.2">
      <c r="U1505" s="205"/>
      <c r="V1505" s="205"/>
      <c r="W1505" s="205"/>
      <c r="X1505" s="205"/>
    </row>
    <row r="1506" spans="21:24" x14ac:dyDescent="0.2">
      <c r="U1506" s="205"/>
      <c r="V1506" s="205"/>
      <c r="W1506" s="205"/>
      <c r="X1506" s="205"/>
    </row>
    <row r="1507" spans="21:24" x14ac:dyDescent="0.2">
      <c r="U1507" s="205"/>
      <c r="V1507" s="205"/>
      <c r="W1507" s="205"/>
      <c r="X1507" s="205"/>
    </row>
    <row r="1508" spans="21:24" x14ac:dyDescent="0.2">
      <c r="U1508" s="205"/>
      <c r="V1508" s="205"/>
      <c r="W1508" s="205"/>
      <c r="X1508" s="205"/>
    </row>
    <row r="1509" spans="21:24" x14ac:dyDescent="0.2">
      <c r="U1509" s="205"/>
      <c r="V1509" s="205"/>
      <c r="W1509" s="205"/>
      <c r="X1509" s="205"/>
    </row>
    <row r="1510" spans="21:24" x14ac:dyDescent="0.2">
      <c r="U1510" s="205"/>
      <c r="V1510" s="205"/>
      <c r="W1510" s="205"/>
      <c r="X1510" s="205"/>
    </row>
    <row r="1511" spans="21:24" x14ac:dyDescent="0.2">
      <c r="U1511" s="205"/>
      <c r="V1511" s="205"/>
      <c r="W1511" s="205"/>
      <c r="X1511" s="205"/>
    </row>
    <row r="1512" spans="21:24" x14ac:dyDescent="0.2">
      <c r="U1512" s="205"/>
      <c r="V1512" s="205"/>
      <c r="W1512" s="205"/>
      <c r="X1512" s="205"/>
    </row>
    <row r="1513" spans="21:24" x14ac:dyDescent="0.2">
      <c r="U1513" s="205"/>
      <c r="V1513" s="205"/>
      <c r="W1513" s="205"/>
      <c r="X1513" s="205"/>
    </row>
    <row r="1514" spans="21:24" x14ac:dyDescent="0.2">
      <c r="U1514" s="205"/>
      <c r="V1514" s="205"/>
      <c r="W1514" s="205"/>
      <c r="X1514" s="205"/>
    </row>
    <row r="1515" spans="21:24" x14ac:dyDescent="0.2">
      <c r="U1515" s="205"/>
      <c r="V1515" s="205"/>
      <c r="W1515" s="205"/>
      <c r="X1515" s="205"/>
    </row>
    <row r="1516" spans="21:24" x14ac:dyDescent="0.2">
      <c r="U1516" s="205"/>
      <c r="V1516" s="205"/>
      <c r="W1516" s="205"/>
      <c r="X1516" s="205"/>
    </row>
    <row r="1517" spans="21:24" x14ac:dyDescent="0.2">
      <c r="U1517" s="205"/>
      <c r="V1517" s="205"/>
      <c r="W1517" s="205"/>
      <c r="X1517" s="205"/>
    </row>
    <row r="1518" spans="21:24" x14ac:dyDescent="0.2">
      <c r="U1518" s="205"/>
      <c r="V1518" s="205"/>
      <c r="W1518" s="205"/>
      <c r="X1518" s="205"/>
    </row>
    <row r="1519" spans="21:24" x14ac:dyDescent="0.2">
      <c r="U1519" s="205"/>
      <c r="V1519" s="205"/>
      <c r="W1519" s="205"/>
      <c r="X1519" s="205"/>
    </row>
    <row r="1520" spans="21:24" x14ac:dyDescent="0.2">
      <c r="U1520" s="205"/>
      <c r="V1520" s="205"/>
      <c r="W1520" s="205"/>
      <c r="X1520" s="205"/>
    </row>
    <row r="1521" spans="21:24" x14ac:dyDescent="0.2">
      <c r="U1521" s="205"/>
      <c r="V1521" s="205"/>
      <c r="W1521" s="205"/>
      <c r="X1521" s="205"/>
    </row>
    <row r="1522" spans="21:24" x14ac:dyDescent="0.2">
      <c r="U1522" s="205"/>
      <c r="V1522" s="205"/>
      <c r="W1522" s="205"/>
      <c r="X1522" s="205"/>
    </row>
    <row r="1523" spans="21:24" x14ac:dyDescent="0.2">
      <c r="U1523" s="205"/>
      <c r="V1523" s="205"/>
      <c r="W1523" s="205"/>
      <c r="X1523" s="205"/>
    </row>
    <row r="1524" spans="21:24" x14ac:dyDescent="0.2">
      <c r="U1524" s="205"/>
      <c r="V1524" s="205"/>
      <c r="W1524" s="205"/>
      <c r="X1524" s="205"/>
    </row>
    <row r="1525" spans="21:24" x14ac:dyDescent="0.2">
      <c r="U1525" s="205"/>
      <c r="V1525" s="205"/>
      <c r="W1525" s="205"/>
      <c r="X1525" s="205"/>
    </row>
    <row r="1526" spans="21:24" x14ac:dyDescent="0.2">
      <c r="U1526" s="205"/>
      <c r="V1526" s="205"/>
      <c r="W1526" s="205"/>
      <c r="X1526" s="205"/>
    </row>
    <row r="1527" spans="21:24" x14ac:dyDescent="0.2">
      <c r="U1527" s="205"/>
      <c r="V1527" s="205"/>
      <c r="W1527" s="205"/>
      <c r="X1527" s="205"/>
    </row>
    <row r="1528" spans="21:24" x14ac:dyDescent="0.2">
      <c r="U1528" s="205"/>
      <c r="V1528" s="205"/>
      <c r="W1528" s="205"/>
      <c r="X1528" s="205"/>
    </row>
    <row r="1529" spans="21:24" x14ac:dyDescent="0.2">
      <c r="U1529" s="205"/>
      <c r="V1529" s="205"/>
      <c r="W1529" s="205"/>
      <c r="X1529" s="205"/>
    </row>
    <row r="1530" spans="21:24" x14ac:dyDescent="0.2">
      <c r="U1530" s="205"/>
      <c r="V1530" s="205"/>
      <c r="W1530" s="205"/>
      <c r="X1530" s="205"/>
    </row>
    <row r="1531" spans="21:24" x14ac:dyDescent="0.2">
      <c r="U1531" s="205"/>
      <c r="V1531" s="205"/>
      <c r="W1531" s="205"/>
      <c r="X1531" s="205"/>
    </row>
    <row r="1532" spans="21:24" x14ac:dyDescent="0.2">
      <c r="U1532" s="205"/>
      <c r="V1532" s="205"/>
      <c r="W1532" s="205"/>
      <c r="X1532" s="205"/>
    </row>
    <row r="1533" spans="21:24" x14ac:dyDescent="0.2">
      <c r="U1533" s="205"/>
      <c r="V1533" s="205"/>
      <c r="W1533" s="205"/>
      <c r="X1533" s="205"/>
    </row>
    <row r="1534" spans="21:24" x14ac:dyDescent="0.2">
      <c r="U1534" s="205"/>
      <c r="V1534" s="205"/>
      <c r="W1534" s="205"/>
      <c r="X1534" s="205"/>
    </row>
    <row r="1535" spans="21:24" x14ac:dyDescent="0.2">
      <c r="U1535" s="205"/>
      <c r="V1535" s="205"/>
      <c r="W1535" s="205"/>
      <c r="X1535" s="205"/>
    </row>
    <row r="1536" spans="21:24" x14ac:dyDescent="0.2">
      <c r="U1536" s="205"/>
      <c r="V1536" s="205"/>
      <c r="W1536" s="205"/>
      <c r="X1536" s="205"/>
    </row>
    <row r="1537" spans="21:24" x14ac:dyDescent="0.2">
      <c r="U1537" s="205"/>
      <c r="V1537" s="205"/>
      <c r="W1537" s="205"/>
      <c r="X1537" s="205"/>
    </row>
    <row r="1538" spans="21:24" x14ac:dyDescent="0.2">
      <c r="U1538" s="205"/>
      <c r="V1538" s="205"/>
      <c r="W1538" s="205"/>
      <c r="X1538" s="205"/>
    </row>
    <row r="1539" spans="21:24" x14ac:dyDescent="0.2">
      <c r="U1539" s="205"/>
      <c r="V1539" s="205"/>
      <c r="W1539" s="205"/>
      <c r="X1539" s="205"/>
    </row>
    <row r="1540" spans="21:24" x14ac:dyDescent="0.2">
      <c r="U1540" s="205"/>
      <c r="V1540" s="205"/>
      <c r="W1540" s="205"/>
      <c r="X1540" s="205"/>
    </row>
    <row r="1541" spans="21:24" x14ac:dyDescent="0.2">
      <c r="U1541" s="205"/>
      <c r="V1541" s="205"/>
      <c r="W1541" s="205"/>
      <c r="X1541" s="205"/>
    </row>
    <row r="1542" spans="21:24" x14ac:dyDescent="0.2">
      <c r="U1542" s="205"/>
      <c r="V1542" s="205"/>
      <c r="W1542" s="205"/>
      <c r="X1542" s="205"/>
    </row>
    <row r="1543" spans="21:24" x14ac:dyDescent="0.2">
      <c r="U1543" s="205"/>
      <c r="V1543" s="205"/>
      <c r="W1543" s="205"/>
      <c r="X1543" s="205"/>
    </row>
    <row r="1544" spans="21:24" x14ac:dyDescent="0.2">
      <c r="U1544" s="205"/>
      <c r="V1544" s="205"/>
      <c r="W1544" s="205"/>
      <c r="X1544" s="205"/>
    </row>
    <row r="1545" spans="21:24" x14ac:dyDescent="0.2">
      <c r="U1545" s="205"/>
      <c r="V1545" s="205"/>
      <c r="W1545" s="205"/>
      <c r="X1545" s="205"/>
    </row>
    <row r="1546" spans="21:24" x14ac:dyDescent="0.2">
      <c r="U1546" s="205"/>
      <c r="V1546" s="205"/>
      <c r="W1546" s="205"/>
      <c r="X1546" s="205"/>
    </row>
    <row r="1547" spans="21:24" x14ac:dyDescent="0.2">
      <c r="U1547" s="205"/>
      <c r="V1547" s="205"/>
      <c r="W1547" s="205"/>
      <c r="X1547" s="205"/>
    </row>
    <row r="1548" spans="21:24" x14ac:dyDescent="0.2">
      <c r="U1548" s="205"/>
      <c r="V1548" s="205"/>
      <c r="W1548" s="205"/>
      <c r="X1548" s="205"/>
    </row>
    <row r="1549" spans="21:24" x14ac:dyDescent="0.2">
      <c r="U1549" s="205"/>
      <c r="V1549" s="205"/>
      <c r="W1549" s="205"/>
      <c r="X1549" s="205"/>
    </row>
    <row r="1550" spans="21:24" x14ac:dyDescent="0.2">
      <c r="U1550" s="205"/>
      <c r="V1550" s="205"/>
      <c r="W1550" s="205"/>
      <c r="X1550" s="205"/>
    </row>
    <row r="1551" spans="21:24" x14ac:dyDescent="0.2">
      <c r="U1551" s="205"/>
      <c r="V1551" s="205"/>
      <c r="W1551" s="205"/>
      <c r="X1551" s="205"/>
    </row>
    <row r="1552" spans="21:24" x14ac:dyDescent="0.2">
      <c r="U1552" s="205"/>
      <c r="V1552" s="205"/>
      <c r="W1552" s="205"/>
      <c r="X1552" s="205"/>
    </row>
    <row r="1553" spans="21:24" x14ac:dyDescent="0.2">
      <c r="U1553" s="205"/>
      <c r="V1553" s="205"/>
      <c r="W1553" s="205"/>
      <c r="X1553" s="205"/>
    </row>
    <row r="1554" spans="21:24" x14ac:dyDescent="0.2">
      <c r="U1554" s="205"/>
      <c r="V1554" s="205"/>
      <c r="W1554" s="205"/>
      <c r="X1554" s="205"/>
    </row>
    <row r="1555" spans="21:24" x14ac:dyDescent="0.2">
      <c r="U1555" s="205"/>
      <c r="V1555" s="205"/>
      <c r="W1555" s="205"/>
      <c r="X1555" s="205"/>
    </row>
    <row r="1556" spans="21:24" x14ac:dyDescent="0.2">
      <c r="U1556" s="205"/>
      <c r="V1556" s="205"/>
      <c r="W1556" s="205"/>
      <c r="X1556" s="205"/>
    </row>
    <row r="1557" spans="21:24" x14ac:dyDescent="0.2">
      <c r="U1557" s="205"/>
      <c r="V1557" s="205"/>
      <c r="W1557" s="205"/>
      <c r="X1557" s="205"/>
    </row>
    <row r="1558" spans="21:24" x14ac:dyDescent="0.2">
      <c r="U1558" s="205"/>
      <c r="V1558" s="205"/>
      <c r="W1558" s="205"/>
      <c r="X1558" s="205"/>
    </row>
    <row r="1559" spans="21:24" x14ac:dyDescent="0.2">
      <c r="U1559" s="205"/>
      <c r="V1559" s="205"/>
      <c r="W1559" s="205"/>
      <c r="X1559" s="205"/>
    </row>
    <row r="1560" spans="21:24" x14ac:dyDescent="0.2">
      <c r="U1560" s="205"/>
      <c r="V1560" s="205"/>
      <c r="W1560" s="205"/>
      <c r="X1560" s="205"/>
    </row>
    <row r="1561" spans="21:24" x14ac:dyDescent="0.2">
      <c r="U1561" s="205"/>
      <c r="V1561" s="205"/>
      <c r="W1561" s="205"/>
      <c r="X1561" s="205"/>
    </row>
    <row r="1562" spans="21:24" x14ac:dyDescent="0.2">
      <c r="U1562" s="205"/>
      <c r="V1562" s="205"/>
      <c r="W1562" s="205"/>
      <c r="X1562" s="205"/>
    </row>
    <row r="1563" spans="21:24" x14ac:dyDescent="0.2">
      <c r="U1563" s="205"/>
      <c r="V1563" s="205"/>
      <c r="W1563" s="205"/>
      <c r="X1563" s="205"/>
    </row>
    <row r="1564" spans="21:24" x14ac:dyDescent="0.2">
      <c r="U1564" s="205"/>
      <c r="V1564" s="205"/>
      <c r="W1564" s="205"/>
      <c r="X1564" s="205"/>
    </row>
    <row r="1565" spans="21:24" x14ac:dyDescent="0.2">
      <c r="U1565" s="205"/>
      <c r="V1565" s="205"/>
      <c r="W1565" s="205"/>
      <c r="X1565" s="205"/>
    </row>
    <row r="1566" spans="21:24" x14ac:dyDescent="0.2">
      <c r="U1566" s="205"/>
      <c r="V1566" s="205"/>
      <c r="W1566" s="205"/>
      <c r="X1566" s="205"/>
    </row>
    <row r="1567" spans="21:24" x14ac:dyDescent="0.2">
      <c r="U1567" s="205"/>
      <c r="V1567" s="205"/>
      <c r="W1567" s="205"/>
      <c r="X1567" s="205"/>
    </row>
    <row r="1568" spans="21:24" x14ac:dyDescent="0.2">
      <c r="U1568" s="205"/>
      <c r="V1568" s="205"/>
      <c r="W1568" s="205"/>
      <c r="X1568" s="205"/>
    </row>
    <row r="1569" spans="21:24" x14ac:dyDescent="0.2">
      <c r="U1569" s="205"/>
      <c r="V1569" s="205"/>
      <c r="W1569" s="205"/>
      <c r="X1569" s="205"/>
    </row>
    <row r="1570" spans="21:24" x14ac:dyDescent="0.2">
      <c r="U1570" s="205"/>
      <c r="V1570" s="205"/>
      <c r="W1570" s="205"/>
      <c r="X1570" s="205"/>
    </row>
    <row r="1571" spans="21:24" x14ac:dyDescent="0.2">
      <c r="U1571" s="205"/>
      <c r="V1571" s="205"/>
      <c r="W1571" s="205"/>
      <c r="X1571" s="205"/>
    </row>
    <row r="1572" spans="21:24" x14ac:dyDescent="0.2">
      <c r="U1572" s="205"/>
      <c r="V1572" s="205"/>
      <c r="W1572" s="205"/>
      <c r="X1572" s="205"/>
    </row>
    <row r="1573" spans="21:24" x14ac:dyDescent="0.2">
      <c r="U1573" s="205"/>
      <c r="V1573" s="205"/>
      <c r="W1573" s="205"/>
      <c r="X1573" s="205"/>
    </row>
    <row r="1574" spans="21:24" x14ac:dyDescent="0.2">
      <c r="U1574" s="205"/>
      <c r="V1574" s="205"/>
      <c r="W1574" s="205"/>
      <c r="X1574" s="205"/>
    </row>
    <row r="1575" spans="21:24" x14ac:dyDescent="0.2">
      <c r="U1575" s="205"/>
      <c r="V1575" s="205"/>
      <c r="W1575" s="205"/>
      <c r="X1575" s="205"/>
    </row>
    <row r="1576" spans="21:24" x14ac:dyDescent="0.2">
      <c r="U1576" s="205"/>
      <c r="V1576" s="205"/>
      <c r="W1576" s="205"/>
      <c r="X1576" s="205"/>
    </row>
    <row r="1577" spans="21:24" x14ac:dyDescent="0.2">
      <c r="U1577" s="205"/>
      <c r="V1577" s="205"/>
      <c r="W1577" s="205"/>
      <c r="X1577" s="205"/>
    </row>
    <row r="1578" spans="21:24" x14ac:dyDescent="0.2">
      <c r="U1578" s="205"/>
      <c r="V1578" s="205"/>
      <c r="W1578" s="205"/>
      <c r="X1578" s="205"/>
    </row>
    <row r="1579" spans="21:24" x14ac:dyDescent="0.2">
      <c r="U1579" s="205"/>
      <c r="V1579" s="205"/>
      <c r="W1579" s="205"/>
      <c r="X1579" s="205"/>
    </row>
    <row r="1580" spans="21:24" x14ac:dyDescent="0.2">
      <c r="U1580" s="205"/>
      <c r="V1580" s="205"/>
      <c r="W1580" s="205"/>
      <c r="X1580" s="205"/>
    </row>
    <row r="1581" spans="21:24" x14ac:dyDescent="0.2">
      <c r="U1581" s="205"/>
      <c r="V1581" s="205"/>
      <c r="W1581" s="205"/>
      <c r="X1581" s="205"/>
    </row>
    <row r="1582" spans="21:24" x14ac:dyDescent="0.2">
      <c r="U1582" s="205"/>
      <c r="V1582" s="205"/>
      <c r="W1582" s="205"/>
      <c r="X1582" s="205"/>
    </row>
    <row r="1583" spans="21:24" x14ac:dyDescent="0.2">
      <c r="U1583" s="205"/>
      <c r="V1583" s="205"/>
      <c r="W1583" s="205"/>
      <c r="X1583" s="205"/>
    </row>
    <row r="1584" spans="21:24" x14ac:dyDescent="0.2">
      <c r="U1584" s="205"/>
      <c r="V1584" s="205"/>
      <c r="W1584" s="205"/>
      <c r="X1584" s="205"/>
    </row>
    <row r="1585" spans="21:24" x14ac:dyDescent="0.2">
      <c r="U1585" s="205"/>
      <c r="V1585" s="205"/>
      <c r="W1585" s="205"/>
      <c r="X1585" s="205"/>
    </row>
    <row r="1586" spans="21:24" x14ac:dyDescent="0.2">
      <c r="U1586" s="205"/>
      <c r="V1586" s="205"/>
      <c r="W1586" s="205"/>
      <c r="X1586" s="205"/>
    </row>
    <row r="1587" spans="21:24" x14ac:dyDescent="0.2">
      <c r="U1587" s="205"/>
      <c r="V1587" s="205"/>
      <c r="W1587" s="205"/>
      <c r="X1587" s="205"/>
    </row>
    <row r="1588" spans="21:24" x14ac:dyDescent="0.2">
      <c r="U1588" s="205"/>
      <c r="V1588" s="205"/>
      <c r="W1588" s="205"/>
      <c r="X1588" s="205"/>
    </row>
    <row r="1589" spans="21:24" x14ac:dyDescent="0.2">
      <c r="U1589" s="205"/>
      <c r="V1589" s="205"/>
      <c r="W1589" s="205"/>
      <c r="X1589" s="205"/>
    </row>
    <row r="1590" spans="21:24" x14ac:dyDescent="0.2">
      <c r="U1590" s="205"/>
      <c r="V1590" s="205"/>
      <c r="W1590" s="205"/>
      <c r="X1590" s="205"/>
    </row>
    <row r="1591" spans="21:24" x14ac:dyDescent="0.2">
      <c r="U1591" s="205"/>
      <c r="V1591" s="205"/>
      <c r="W1591" s="205"/>
      <c r="X1591" s="205"/>
    </row>
    <row r="1592" spans="21:24" x14ac:dyDescent="0.2">
      <c r="U1592" s="205"/>
      <c r="V1592" s="205"/>
      <c r="W1592" s="205"/>
      <c r="X1592" s="205"/>
    </row>
    <row r="1593" spans="21:24" x14ac:dyDescent="0.2">
      <c r="U1593" s="205"/>
      <c r="V1593" s="205"/>
      <c r="W1593" s="205"/>
      <c r="X1593" s="205"/>
    </row>
    <row r="1594" spans="21:24" x14ac:dyDescent="0.2">
      <c r="U1594" s="205"/>
      <c r="V1594" s="205"/>
      <c r="W1594" s="205"/>
      <c r="X1594" s="205"/>
    </row>
    <row r="1595" spans="21:24" x14ac:dyDescent="0.2">
      <c r="U1595" s="205"/>
      <c r="V1595" s="205"/>
      <c r="W1595" s="205"/>
      <c r="X1595" s="205"/>
    </row>
    <row r="1596" spans="21:24" x14ac:dyDescent="0.2">
      <c r="U1596" s="205"/>
      <c r="V1596" s="205"/>
      <c r="W1596" s="205"/>
      <c r="X1596" s="205"/>
    </row>
    <row r="1597" spans="21:24" x14ac:dyDescent="0.2">
      <c r="U1597" s="205"/>
      <c r="V1597" s="205"/>
      <c r="W1597" s="205"/>
      <c r="X1597" s="205"/>
    </row>
    <row r="1598" spans="21:24" x14ac:dyDescent="0.2">
      <c r="U1598" s="205"/>
      <c r="V1598" s="205"/>
      <c r="W1598" s="205"/>
      <c r="X1598" s="205"/>
    </row>
    <row r="1599" spans="21:24" x14ac:dyDescent="0.2">
      <c r="U1599" s="205"/>
      <c r="V1599" s="205"/>
      <c r="W1599" s="205"/>
      <c r="X1599" s="205"/>
    </row>
    <row r="1600" spans="21:24" x14ac:dyDescent="0.2">
      <c r="U1600" s="205"/>
      <c r="V1600" s="205"/>
      <c r="W1600" s="205"/>
      <c r="X1600" s="205"/>
    </row>
    <row r="1601" spans="21:24" x14ac:dyDescent="0.2">
      <c r="U1601" s="205"/>
      <c r="V1601" s="205"/>
      <c r="W1601" s="205"/>
      <c r="X1601" s="205"/>
    </row>
    <row r="1602" spans="21:24" x14ac:dyDescent="0.2">
      <c r="U1602" s="205"/>
      <c r="V1602" s="205"/>
      <c r="W1602" s="205"/>
      <c r="X1602" s="205"/>
    </row>
    <row r="1603" spans="21:24" x14ac:dyDescent="0.2">
      <c r="U1603" s="205"/>
      <c r="V1603" s="205"/>
      <c r="W1603" s="205"/>
      <c r="X1603" s="205"/>
    </row>
    <row r="1604" spans="21:24" x14ac:dyDescent="0.2">
      <c r="U1604" s="205"/>
      <c r="V1604" s="205"/>
      <c r="W1604" s="205"/>
      <c r="X1604" s="205"/>
    </row>
    <row r="1605" spans="21:24" x14ac:dyDescent="0.2">
      <c r="U1605" s="205"/>
      <c r="V1605" s="205"/>
      <c r="W1605" s="205"/>
      <c r="X1605" s="205"/>
    </row>
    <row r="1606" spans="21:24" x14ac:dyDescent="0.2">
      <c r="U1606" s="205"/>
      <c r="V1606" s="205"/>
      <c r="W1606" s="205"/>
      <c r="X1606" s="205"/>
    </row>
    <row r="1607" spans="21:24" x14ac:dyDescent="0.2">
      <c r="U1607" s="205"/>
      <c r="V1607" s="205"/>
      <c r="W1607" s="205"/>
      <c r="X1607" s="205"/>
    </row>
    <row r="1608" spans="21:24" x14ac:dyDescent="0.2">
      <c r="U1608" s="205"/>
      <c r="V1608" s="205"/>
      <c r="W1608" s="205"/>
      <c r="X1608" s="205"/>
    </row>
    <row r="1609" spans="21:24" x14ac:dyDescent="0.2">
      <c r="U1609" s="205"/>
      <c r="V1609" s="205"/>
      <c r="W1609" s="205"/>
      <c r="X1609" s="205"/>
    </row>
    <row r="1610" spans="21:24" x14ac:dyDescent="0.2">
      <c r="U1610" s="205"/>
      <c r="V1610" s="205"/>
      <c r="W1610" s="205"/>
      <c r="X1610" s="205"/>
    </row>
    <row r="1611" spans="21:24" x14ac:dyDescent="0.2">
      <c r="U1611" s="205"/>
      <c r="V1611" s="205"/>
      <c r="W1611" s="205"/>
      <c r="X1611" s="205"/>
    </row>
    <row r="1612" spans="21:24" x14ac:dyDescent="0.2">
      <c r="U1612" s="205"/>
      <c r="V1612" s="205"/>
      <c r="W1612" s="205"/>
      <c r="X1612" s="205"/>
    </row>
    <row r="1613" spans="21:24" x14ac:dyDescent="0.2">
      <c r="U1613" s="205"/>
      <c r="V1613" s="205"/>
      <c r="W1613" s="205"/>
      <c r="X1613" s="205"/>
    </row>
    <row r="1614" spans="21:24" x14ac:dyDescent="0.2">
      <c r="U1614" s="205"/>
      <c r="V1614" s="205"/>
      <c r="W1614" s="205"/>
      <c r="X1614" s="205"/>
    </row>
    <row r="1615" spans="21:24" x14ac:dyDescent="0.2">
      <c r="U1615" s="205"/>
      <c r="V1615" s="205"/>
      <c r="W1615" s="205"/>
      <c r="X1615" s="205"/>
    </row>
    <row r="1616" spans="21:24" x14ac:dyDescent="0.2">
      <c r="U1616" s="205"/>
      <c r="V1616" s="205"/>
      <c r="W1616" s="205"/>
      <c r="X1616" s="205"/>
    </row>
    <row r="1617" spans="21:24" x14ac:dyDescent="0.2">
      <c r="U1617" s="205"/>
      <c r="V1617" s="205"/>
      <c r="W1617" s="205"/>
      <c r="X1617" s="205"/>
    </row>
    <row r="1618" spans="21:24" x14ac:dyDescent="0.2">
      <c r="U1618" s="205"/>
      <c r="V1618" s="205"/>
      <c r="W1618" s="205"/>
      <c r="X1618" s="205"/>
    </row>
    <row r="1619" spans="21:24" x14ac:dyDescent="0.2">
      <c r="U1619" s="205"/>
      <c r="V1619" s="205"/>
      <c r="W1619" s="205"/>
      <c r="X1619" s="205"/>
    </row>
    <row r="1620" spans="21:24" x14ac:dyDescent="0.2">
      <c r="U1620" s="205"/>
      <c r="V1620" s="205"/>
      <c r="W1620" s="205"/>
      <c r="X1620" s="205"/>
    </row>
    <row r="1621" spans="21:24" x14ac:dyDescent="0.2">
      <c r="U1621" s="205"/>
      <c r="V1621" s="205"/>
      <c r="W1621" s="205"/>
      <c r="X1621" s="205"/>
    </row>
    <row r="1622" spans="21:24" x14ac:dyDescent="0.2">
      <c r="U1622" s="205"/>
      <c r="V1622" s="205"/>
      <c r="W1622" s="205"/>
      <c r="X1622" s="205"/>
    </row>
    <row r="1623" spans="21:24" x14ac:dyDescent="0.2">
      <c r="U1623" s="205"/>
      <c r="V1623" s="205"/>
      <c r="W1623" s="205"/>
      <c r="X1623" s="205"/>
    </row>
    <row r="1624" spans="21:24" x14ac:dyDescent="0.2">
      <c r="U1624" s="205"/>
      <c r="V1624" s="205"/>
      <c r="W1624" s="205"/>
      <c r="X1624" s="205"/>
    </row>
    <row r="1625" spans="21:24" x14ac:dyDescent="0.2">
      <c r="U1625" s="205"/>
      <c r="V1625" s="205"/>
      <c r="W1625" s="205"/>
      <c r="X1625" s="205"/>
    </row>
    <row r="1626" spans="21:24" x14ac:dyDescent="0.2">
      <c r="U1626" s="205"/>
      <c r="V1626" s="205"/>
      <c r="W1626" s="205"/>
      <c r="X1626" s="205"/>
    </row>
    <row r="1627" spans="21:24" x14ac:dyDescent="0.2">
      <c r="U1627" s="205"/>
      <c r="V1627" s="205"/>
      <c r="W1627" s="205"/>
      <c r="X1627" s="205"/>
    </row>
    <row r="1628" spans="21:24" x14ac:dyDescent="0.2">
      <c r="U1628" s="205"/>
      <c r="V1628" s="205"/>
      <c r="W1628" s="205"/>
      <c r="X1628" s="205"/>
    </row>
    <row r="1629" spans="21:24" x14ac:dyDescent="0.2">
      <c r="U1629" s="205"/>
      <c r="V1629" s="205"/>
      <c r="W1629" s="205"/>
      <c r="X1629" s="205"/>
    </row>
    <row r="1630" spans="21:24" x14ac:dyDescent="0.2">
      <c r="U1630" s="205"/>
      <c r="V1630" s="205"/>
      <c r="W1630" s="205"/>
      <c r="X1630" s="205"/>
    </row>
    <row r="1631" spans="21:24" x14ac:dyDescent="0.2">
      <c r="U1631" s="205"/>
      <c r="V1631" s="205"/>
      <c r="W1631" s="205"/>
      <c r="X1631" s="205"/>
    </row>
    <row r="1632" spans="21:24" x14ac:dyDescent="0.2">
      <c r="U1632" s="205"/>
      <c r="V1632" s="205"/>
      <c r="W1632" s="205"/>
      <c r="X1632" s="205"/>
    </row>
    <row r="1633" spans="21:24" x14ac:dyDescent="0.2">
      <c r="U1633" s="205"/>
      <c r="V1633" s="205"/>
      <c r="W1633" s="205"/>
      <c r="X1633" s="205"/>
    </row>
    <row r="1634" spans="21:24" x14ac:dyDescent="0.2">
      <c r="U1634" s="205"/>
      <c r="V1634" s="205"/>
      <c r="W1634" s="205"/>
      <c r="X1634" s="205"/>
    </row>
    <row r="1635" spans="21:24" x14ac:dyDescent="0.2">
      <c r="U1635" s="205"/>
      <c r="V1635" s="205"/>
      <c r="W1635" s="205"/>
      <c r="X1635" s="205"/>
    </row>
    <row r="1636" spans="21:24" x14ac:dyDescent="0.2">
      <c r="U1636" s="205"/>
      <c r="V1636" s="205"/>
      <c r="W1636" s="205"/>
      <c r="X1636" s="205"/>
    </row>
    <row r="1637" spans="21:24" x14ac:dyDescent="0.2">
      <c r="U1637" s="205"/>
      <c r="V1637" s="205"/>
      <c r="W1637" s="205"/>
      <c r="X1637" s="205"/>
    </row>
    <row r="1638" spans="21:24" x14ac:dyDescent="0.2">
      <c r="U1638" s="205"/>
      <c r="V1638" s="205"/>
      <c r="W1638" s="205"/>
      <c r="X1638" s="205"/>
    </row>
    <row r="1639" spans="21:24" x14ac:dyDescent="0.2">
      <c r="U1639" s="205"/>
      <c r="V1639" s="205"/>
      <c r="W1639" s="205"/>
      <c r="X1639" s="205"/>
    </row>
    <row r="1640" spans="21:24" x14ac:dyDescent="0.2">
      <c r="U1640" s="205"/>
      <c r="V1640" s="205"/>
      <c r="W1640" s="205"/>
      <c r="X1640" s="205"/>
    </row>
    <row r="1641" spans="21:24" x14ac:dyDescent="0.2">
      <c r="U1641" s="205"/>
      <c r="V1641" s="205"/>
      <c r="W1641" s="205"/>
      <c r="X1641" s="205"/>
    </row>
    <row r="1642" spans="21:24" x14ac:dyDescent="0.2">
      <c r="U1642" s="205"/>
      <c r="V1642" s="205"/>
      <c r="W1642" s="205"/>
      <c r="X1642" s="205"/>
    </row>
    <row r="1643" spans="21:24" x14ac:dyDescent="0.2">
      <c r="U1643" s="205"/>
      <c r="V1643" s="205"/>
      <c r="W1643" s="205"/>
      <c r="X1643" s="205"/>
    </row>
    <row r="1644" spans="21:24" x14ac:dyDescent="0.2">
      <c r="U1644" s="205"/>
      <c r="V1644" s="205"/>
      <c r="W1644" s="205"/>
      <c r="X1644" s="205"/>
    </row>
    <row r="1645" spans="21:24" x14ac:dyDescent="0.2">
      <c r="U1645" s="205"/>
      <c r="V1645" s="205"/>
      <c r="W1645" s="205"/>
      <c r="X1645" s="205"/>
    </row>
    <row r="1646" spans="21:24" x14ac:dyDescent="0.2">
      <c r="U1646" s="205"/>
      <c r="V1646" s="205"/>
      <c r="W1646" s="205"/>
      <c r="X1646" s="205"/>
    </row>
    <row r="1647" spans="21:24" x14ac:dyDescent="0.2">
      <c r="U1647" s="205"/>
      <c r="V1647" s="205"/>
      <c r="W1647" s="205"/>
      <c r="X1647" s="205"/>
    </row>
    <row r="1648" spans="21:24" x14ac:dyDescent="0.2">
      <c r="U1648" s="205"/>
      <c r="V1648" s="205"/>
      <c r="W1648" s="205"/>
      <c r="X1648" s="205"/>
    </row>
    <row r="1649" spans="21:24" x14ac:dyDescent="0.2">
      <c r="U1649" s="205"/>
      <c r="V1649" s="205"/>
      <c r="W1649" s="205"/>
      <c r="X1649" s="205"/>
    </row>
    <row r="1650" spans="21:24" x14ac:dyDescent="0.2">
      <c r="U1650" s="205"/>
      <c r="V1650" s="205"/>
      <c r="W1650" s="205"/>
      <c r="X1650" s="205"/>
    </row>
    <row r="1651" spans="21:24" x14ac:dyDescent="0.2">
      <c r="U1651" s="205"/>
      <c r="V1651" s="205"/>
      <c r="W1651" s="205"/>
      <c r="X1651" s="205"/>
    </row>
    <row r="1652" spans="21:24" x14ac:dyDescent="0.2">
      <c r="U1652" s="205"/>
      <c r="V1652" s="205"/>
      <c r="W1652" s="205"/>
      <c r="X1652" s="205"/>
    </row>
    <row r="1653" spans="21:24" x14ac:dyDescent="0.2">
      <c r="U1653" s="205"/>
      <c r="V1653" s="205"/>
      <c r="W1653" s="205"/>
      <c r="X1653" s="205"/>
    </row>
    <row r="1654" spans="21:24" x14ac:dyDescent="0.2">
      <c r="U1654" s="205"/>
      <c r="V1654" s="205"/>
      <c r="W1654" s="205"/>
      <c r="X1654" s="205"/>
    </row>
    <row r="1655" spans="21:24" x14ac:dyDescent="0.2">
      <c r="U1655" s="205"/>
      <c r="V1655" s="205"/>
      <c r="W1655" s="205"/>
      <c r="X1655" s="205"/>
    </row>
    <row r="1656" spans="21:24" x14ac:dyDescent="0.2">
      <c r="U1656" s="205"/>
      <c r="V1656" s="205"/>
      <c r="W1656" s="205"/>
      <c r="X1656" s="205"/>
    </row>
    <row r="1657" spans="21:24" x14ac:dyDescent="0.2">
      <c r="U1657" s="205"/>
      <c r="V1657" s="205"/>
      <c r="W1657" s="205"/>
      <c r="X1657" s="205"/>
    </row>
    <row r="1658" spans="21:24" x14ac:dyDescent="0.2">
      <c r="U1658" s="205"/>
      <c r="V1658" s="205"/>
      <c r="W1658" s="205"/>
      <c r="X1658" s="205"/>
    </row>
    <row r="1659" spans="21:24" x14ac:dyDescent="0.2">
      <c r="U1659" s="205"/>
      <c r="V1659" s="205"/>
      <c r="W1659" s="205"/>
      <c r="X1659" s="205"/>
    </row>
    <row r="1660" spans="21:24" x14ac:dyDescent="0.2">
      <c r="U1660" s="205"/>
      <c r="V1660" s="205"/>
      <c r="W1660" s="205"/>
      <c r="X1660" s="205"/>
    </row>
    <row r="1661" spans="21:24" x14ac:dyDescent="0.2">
      <c r="U1661" s="205"/>
      <c r="V1661" s="205"/>
      <c r="W1661" s="205"/>
      <c r="X1661" s="205"/>
    </row>
    <row r="1662" spans="21:24" x14ac:dyDescent="0.2">
      <c r="U1662" s="205"/>
      <c r="V1662" s="205"/>
      <c r="W1662" s="205"/>
      <c r="X1662" s="205"/>
    </row>
    <row r="1663" spans="21:24" x14ac:dyDescent="0.2">
      <c r="U1663" s="205"/>
      <c r="V1663" s="205"/>
      <c r="W1663" s="205"/>
      <c r="X1663" s="205"/>
    </row>
    <row r="1664" spans="21:24" x14ac:dyDescent="0.2">
      <c r="U1664" s="205"/>
      <c r="V1664" s="205"/>
      <c r="W1664" s="205"/>
      <c r="X1664" s="205"/>
    </row>
    <row r="1665" spans="21:24" x14ac:dyDescent="0.2">
      <c r="U1665" s="205"/>
      <c r="V1665" s="205"/>
      <c r="W1665" s="205"/>
      <c r="X1665" s="205"/>
    </row>
    <row r="1666" spans="21:24" x14ac:dyDescent="0.2">
      <c r="U1666" s="205"/>
      <c r="V1666" s="205"/>
      <c r="W1666" s="205"/>
      <c r="X1666" s="205"/>
    </row>
    <row r="1667" spans="21:24" x14ac:dyDescent="0.2">
      <c r="U1667" s="205"/>
      <c r="V1667" s="205"/>
      <c r="W1667" s="205"/>
      <c r="X1667" s="205"/>
    </row>
    <row r="1668" spans="21:24" x14ac:dyDescent="0.2">
      <c r="U1668" s="205"/>
      <c r="V1668" s="205"/>
      <c r="W1668" s="205"/>
      <c r="X1668" s="205"/>
    </row>
    <row r="1669" spans="21:24" x14ac:dyDescent="0.2">
      <c r="U1669" s="205"/>
      <c r="V1669" s="205"/>
      <c r="W1669" s="205"/>
      <c r="X1669" s="205"/>
    </row>
    <row r="1670" spans="21:24" x14ac:dyDescent="0.2">
      <c r="U1670" s="205"/>
      <c r="V1670" s="205"/>
      <c r="W1670" s="205"/>
      <c r="X1670" s="205"/>
    </row>
    <row r="1671" spans="21:24" x14ac:dyDescent="0.2">
      <c r="U1671" s="205"/>
      <c r="V1671" s="205"/>
      <c r="W1671" s="205"/>
      <c r="X1671" s="205"/>
    </row>
    <row r="1672" spans="21:24" x14ac:dyDescent="0.2">
      <c r="U1672" s="205"/>
      <c r="V1672" s="205"/>
      <c r="W1672" s="205"/>
      <c r="X1672" s="205"/>
    </row>
    <row r="1673" spans="21:24" x14ac:dyDescent="0.2">
      <c r="U1673" s="205"/>
      <c r="V1673" s="205"/>
      <c r="W1673" s="205"/>
      <c r="X1673" s="205"/>
    </row>
    <row r="1674" spans="21:24" x14ac:dyDescent="0.2">
      <c r="U1674" s="205"/>
      <c r="V1674" s="205"/>
      <c r="W1674" s="205"/>
      <c r="X1674" s="205"/>
    </row>
    <row r="1675" spans="21:24" x14ac:dyDescent="0.2">
      <c r="U1675" s="205"/>
      <c r="V1675" s="205"/>
      <c r="W1675" s="205"/>
      <c r="X1675" s="205"/>
    </row>
    <row r="1676" spans="21:24" x14ac:dyDescent="0.2">
      <c r="U1676" s="205"/>
      <c r="V1676" s="205"/>
      <c r="W1676" s="205"/>
      <c r="X1676" s="205"/>
    </row>
    <row r="1677" spans="21:24" x14ac:dyDescent="0.2">
      <c r="U1677" s="205"/>
      <c r="V1677" s="205"/>
      <c r="W1677" s="205"/>
      <c r="X1677" s="205"/>
    </row>
    <row r="1678" spans="21:24" x14ac:dyDescent="0.2">
      <c r="U1678" s="205"/>
      <c r="V1678" s="205"/>
      <c r="W1678" s="205"/>
      <c r="X1678" s="205"/>
    </row>
    <row r="1679" spans="21:24" x14ac:dyDescent="0.2">
      <c r="U1679" s="205"/>
      <c r="V1679" s="205"/>
      <c r="W1679" s="205"/>
      <c r="X1679" s="205"/>
    </row>
    <row r="1680" spans="21:24" x14ac:dyDescent="0.2">
      <c r="U1680" s="205"/>
      <c r="V1680" s="205"/>
      <c r="W1680" s="205"/>
      <c r="X1680" s="205"/>
    </row>
    <row r="1681" spans="21:24" x14ac:dyDescent="0.2">
      <c r="U1681" s="205"/>
      <c r="V1681" s="205"/>
      <c r="W1681" s="205"/>
      <c r="X1681" s="205"/>
    </row>
    <row r="1682" spans="21:24" x14ac:dyDescent="0.2">
      <c r="U1682" s="205"/>
      <c r="V1682" s="205"/>
      <c r="W1682" s="205"/>
      <c r="X1682" s="205"/>
    </row>
    <row r="1683" spans="21:24" x14ac:dyDescent="0.2">
      <c r="U1683" s="205"/>
      <c r="V1683" s="205"/>
      <c r="W1683" s="205"/>
      <c r="X1683" s="205"/>
    </row>
    <row r="1684" spans="21:24" x14ac:dyDescent="0.2">
      <c r="U1684" s="205"/>
      <c r="V1684" s="205"/>
      <c r="W1684" s="205"/>
      <c r="X1684" s="205"/>
    </row>
    <row r="1685" spans="21:24" x14ac:dyDescent="0.2">
      <c r="U1685" s="205"/>
      <c r="V1685" s="205"/>
      <c r="W1685" s="205"/>
      <c r="X1685" s="205"/>
    </row>
    <row r="1686" spans="21:24" x14ac:dyDescent="0.2">
      <c r="U1686" s="205"/>
      <c r="V1686" s="205"/>
      <c r="W1686" s="205"/>
      <c r="X1686" s="205"/>
    </row>
    <row r="1687" spans="21:24" x14ac:dyDescent="0.2">
      <c r="U1687" s="205"/>
      <c r="V1687" s="205"/>
      <c r="W1687" s="205"/>
      <c r="X1687" s="205"/>
    </row>
    <row r="1688" spans="21:24" x14ac:dyDescent="0.2">
      <c r="U1688" s="205"/>
      <c r="V1688" s="205"/>
      <c r="W1688" s="205"/>
      <c r="X1688" s="205"/>
    </row>
    <row r="1689" spans="21:24" x14ac:dyDescent="0.2">
      <c r="U1689" s="205"/>
      <c r="V1689" s="205"/>
      <c r="W1689" s="205"/>
      <c r="X1689" s="205"/>
    </row>
    <row r="1690" spans="21:24" x14ac:dyDescent="0.2">
      <c r="U1690" s="205"/>
      <c r="V1690" s="205"/>
      <c r="W1690" s="205"/>
      <c r="X1690" s="205"/>
    </row>
    <row r="1691" spans="21:24" x14ac:dyDescent="0.2">
      <c r="U1691" s="205"/>
      <c r="V1691" s="205"/>
      <c r="W1691" s="205"/>
      <c r="X1691" s="205"/>
    </row>
    <row r="1692" spans="21:24" x14ac:dyDescent="0.2">
      <c r="U1692" s="205"/>
      <c r="V1692" s="205"/>
      <c r="W1692" s="205"/>
      <c r="X1692" s="205"/>
    </row>
    <row r="1693" spans="21:24" x14ac:dyDescent="0.2">
      <c r="U1693" s="205"/>
      <c r="V1693" s="205"/>
      <c r="W1693" s="205"/>
      <c r="X1693" s="205"/>
    </row>
    <row r="1694" spans="21:24" x14ac:dyDescent="0.2">
      <c r="U1694" s="205"/>
      <c r="V1694" s="205"/>
      <c r="W1694" s="205"/>
      <c r="X1694" s="205"/>
    </row>
    <row r="1695" spans="21:24" x14ac:dyDescent="0.2">
      <c r="U1695" s="205"/>
      <c r="V1695" s="205"/>
      <c r="W1695" s="205"/>
      <c r="X1695" s="205"/>
    </row>
    <row r="1696" spans="21:24" x14ac:dyDescent="0.2">
      <c r="U1696" s="205"/>
      <c r="V1696" s="205"/>
      <c r="W1696" s="205"/>
      <c r="X1696" s="205"/>
    </row>
    <row r="1697" spans="21:24" x14ac:dyDescent="0.2">
      <c r="U1697" s="205"/>
      <c r="V1697" s="205"/>
      <c r="W1697" s="205"/>
      <c r="X1697" s="205"/>
    </row>
    <row r="1698" spans="21:24" x14ac:dyDescent="0.2">
      <c r="U1698" s="205"/>
      <c r="V1698" s="205"/>
      <c r="W1698" s="205"/>
      <c r="X1698" s="205"/>
    </row>
    <row r="1699" spans="21:24" x14ac:dyDescent="0.2">
      <c r="U1699" s="205"/>
      <c r="V1699" s="205"/>
      <c r="W1699" s="205"/>
      <c r="X1699" s="205"/>
    </row>
    <row r="1700" spans="21:24" x14ac:dyDescent="0.2">
      <c r="U1700" s="205"/>
      <c r="V1700" s="205"/>
      <c r="W1700" s="205"/>
      <c r="X1700" s="205"/>
    </row>
    <row r="1701" spans="21:24" x14ac:dyDescent="0.2">
      <c r="U1701" s="205"/>
      <c r="V1701" s="205"/>
      <c r="W1701" s="205"/>
      <c r="X1701" s="205"/>
    </row>
    <row r="1702" spans="21:24" x14ac:dyDescent="0.2">
      <c r="U1702" s="205"/>
      <c r="V1702" s="205"/>
      <c r="W1702" s="205"/>
      <c r="X1702" s="205"/>
    </row>
    <row r="1703" spans="21:24" x14ac:dyDescent="0.2">
      <c r="U1703" s="205"/>
      <c r="V1703" s="205"/>
      <c r="W1703" s="205"/>
      <c r="X1703" s="205"/>
    </row>
    <row r="1704" spans="21:24" x14ac:dyDescent="0.2">
      <c r="U1704" s="205"/>
      <c r="V1704" s="205"/>
      <c r="W1704" s="205"/>
      <c r="X1704" s="205"/>
    </row>
    <row r="1705" spans="21:24" x14ac:dyDescent="0.2">
      <c r="U1705" s="205"/>
      <c r="V1705" s="205"/>
      <c r="W1705" s="205"/>
      <c r="X1705" s="205"/>
    </row>
    <row r="1706" spans="21:24" x14ac:dyDescent="0.2">
      <c r="U1706" s="205"/>
      <c r="V1706" s="205"/>
      <c r="W1706" s="205"/>
      <c r="X1706" s="205"/>
    </row>
    <row r="1707" spans="21:24" x14ac:dyDescent="0.2">
      <c r="U1707" s="205"/>
      <c r="V1707" s="205"/>
      <c r="W1707" s="205"/>
      <c r="X1707" s="205"/>
    </row>
    <row r="1708" spans="21:24" x14ac:dyDescent="0.2">
      <c r="U1708" s="205"/>
      <c r="V1708" s="205"/>
      <c r="W1708" s="205"/>
      <c r="X1708" s="205"/>
    </row>
    <row r="1709" spans="21:24" x14ac:dyDescent="0.2">
      <c r="U1709" s="205"/>
      <c r="V1709" s="205"/>
      <c r="W1709" s="205"/>
      <c r="X1709" s="205"/>
    </row>
    <row r="1710" spans="21:24" x14ac:dyDescent="0.2">
      <c r="U1710" s="205"/>
      <c r="V1710" s="205"/>
      <c r="W1710" s="205"/>
      <c r="X1710" s="205"/>
    </row>
    <row r="1711" spans="21:24" x14ac:dyDescent="0.2">
      <c r="U1711" s="205"/>
      <c r="V1711" s="205"/>
      <c r="W1711" s="205"/>
      <c r="X1711" s="205"/>
    </row>
    <row r="1712" spans="21:24" x14ac:dyDescent="0.2">
      <c r="U1712" s="205"/>
      <c r="V1712" s="205"/>
      <c r="W1712" s="205"/>
      <c r="X1712" s="205"/>
    </row>
    <row r="1713" spans="21:24" x14ac:dyDescent="0.2">
      <c r="U1713" s="205"/>
      <c r="V1713" s="205"/>
      <c r="W1713" s="205"/>
      <c r="X1713" s="205"/>
    </row>
    <row r="1714" spans="21:24" x14ac:dyDescent="0.2">
      <c r="U1714" s="205"/>
      <c r="V1714" s="205"/>
      <c r="W1714" s="205"/>
      <c r="X1714" s="205"/>
    </row>
    <row r="1715" spans="21:24" x14ac:dyDescent="0.2">
      <c r="U1715" s="205"/>
      <c r="V1715" s="205"/>
      <c r="W1715" s="205"/>
      <c r="X1715" s="205"/>
    </row>
    <row r="1716" spans="21:24" x14ac:dyDescent="0.2">
      <c r="U1716" s="205"/>
      <c r="V1716" s="205"/>
      <c r="W1716" s="205"/>
      <c r="X1716" s="205"/>
    </row>
    <row r="1717" spans="21:24" x14ac:dyDescent="0.2">
      <c r="U1717" s="205"/>
      <c r="V1717" s="205"/>
      <c r="W1717" s="205"/>
      <c r="X1717" s="205"/>
    </row>
    <row r="1718" spans="21:24" x14ac:dyDescent="0.2">
      <c r="U1718" s="205"/>
      <c r="V1718" s="205"/>
      <c r="W1718" s="205"/>
      <c r="X1718" s="205"/>
    </row>
    <row r="1719" spans="21:24" x14ac:dyDescent="0.2">
      <c r="U1719" s="205"/>
      <c r="V1719" s="205"/>
      <c r="W1719" s="205"/>
      <c r="X1719" s="205"/>
    </row>
    <row r="1720" spans="21:24" x14ac:dyDescent="0.2">
      <c r="U1720" s="205"/>
      <c r="V1720" s="205"/>
      <c r="W1720" s="205"/>
      <c r="X1720" s="205"/>
    </row>
    <row r="1721" spans="21:24" x14ac:dyDescent="0.2">
      <c r="U1721" s="205"/>
      <c r="V1721" s="205"/>
      <c r="W1721" s="205"/>
      <c r="X1721" s="205"/>
    </row>
    <row r="1722" spans="21:24" x14ac:dyDescent="0.2">
      <c r="U1722" s="205"/>
      <c r="V1722" s="205"/>
      <c r="W1722" s="205"/>
      <c r="X1722" s="205"/>
    </row>
    <row r="1723" spans="21:24" x14ac:dyDescent="0.2">
      <c r="U1723" s="205"/>
      <c r="V1723" s="205"/>
      <c r="W1723" s="205"/>
      <c r="X1723" s="205"/>
    </row>
    <row r="1724" spans="21:24" x14ac:dyDescent="0.2">
      <c r="U1724" s="205"/>
      <c r="V1724" s="205"/>
      <c r="W1724" s="205"/>
      <c r="X1724" s="205"/>
    </row>
    <row r="1725" spans="21:24" x14ac:dyDescent="0.2">
      <c r="U1725" s="205"/>
      <c r="V1725" s="205"/>
      <c r="W1725" s="205"/>
      <c r="X1725" s="205"/>
    </row>
    <row r="1726" spans="21:24" x14ac:dyDescent="0.2">
      <c r="U1726" s="205"/>
      <c r="V1726" s="205"/>
      <c r="W1726" s="205"/>
      <c r="X1726" s="205"/>
    </row>
    <row r="1727" spans="21:24" x14ac:dyDescent="0.2">
      <c r="U1727" s="205"/>
      <c r="V1727" s="205"/>
      <c r="W1727" s="205"/>
      <c r="X1727" s="205"/>
    </row>
    <row r="1728" spans="21:24" x14ac:dyDescent="0.2">
      <c r="U1728" s="205"/>
      <c r="V1728" s="205"/>
      <c r="W1728" s="205"/>
      <c r="X1728" s="205"/>
    </row>
    <row r="1729" spans="21:24" x14ac:dyDescent="0.2">
      <c r="U1729" s="205"/>
      <c r="V1729" s="205"/>
      <c r="W1729" s="205"/>
      <c r="X1729" s="205"/>
    </row>
    <row r="1730" spans="21:24" x14ac:dyDescent="0.2">
      <c r="U1730" s="205"/>
      <c r="V1730" s="205"/>
      <c r="W1730" s="205"/>
      <c r="X1730" s="205"/>
    </row>
    <row r="1731" spans="21:24" x14ac:dyDescent="0.2">
      <c r="U1731" s="205"/>
      <c r="V1731" s="205"/>
      <c r="W1731" s="205"/>
      <c r="X1731" s="205"/>
    </row>
    <row r="1732" spans="21:24" x14ac:dyDescent="0.2">
      <c r="U1732" s="205"/>
      <c r="V1732" s="205"/>
      <c r="W1732" s="205"/>
      <c r="X1732" s="205"/>
    </row>
    <row r="1733" spans="21:24" x14ac:dyDescent="0.2">
      <c r="U1733" s="205"/>
      <c r="V1733" s="205"/>
      <c r="W1733" s="205"/>
      <c r="X1733" s="205"/>
    </row>
    <row r="1734" spans="21:24" x14ac:dyDescent="0.2">
      <c r="U1734" s="205"/>
      <c r="V1734" s="205"/>
      <c r="W1734" s="205"/>
      <c r="X1734" s="205"/>
    </row>
    <row r="1735" spans="21:24" x14ac:dyDescent="0.2">
      <c r="U1735" s="205"/>
      <c r="V1735" s="205"/>
      <c r="W1735" s="205"/>
      <c r="X1735" s="205"/>
    </row>
    <row r="1736" spans="21:24" x14ac:dyDescent="0.2">
      <c r="U1736" s="205"/>
      <c r="V1736" s="205"/>
      <c r="W1736" s="205"/>
      <c r="X1736" s="205"/>
    </row>
    <row r="1737" spans="21:24" x14ac:dyDescent="0.2">
      <c r="U1737" s="205"/>
      <c r="V1737" s="205"/>
      <c r="W1737" s="205"/>
      <c r="X1737" s="205"/>
    </row>
    <row r="1738" spans="21:24" x14ac:dyDescent="0.2">
      <c r="U1738" s="205"/>
      <c r="V1738" s="205"/>
      <c r="W1738" s="205"/>
      <c r="X1738" s="205"/>
    </row>
    <row r="1739" spans="21:24" x14ac:dyDescent="0.2">
      <c r="U1739" s="205"/>
      <c r="V1739" s="205"/>
      <c r="W1739" s="205"/>
      <c r="X1739" s="205"/>
    </row>
    <row r="1740" spans="21:24" x14ac:dyDescent="0.2">
      <c r="U1740" s="205"/>
      <c r="V1740" s="205"/>
      <c r="W1740" s="205"/>
      <c r="X1740" s="205"/>
    </row>
    <row r="1741" spans="21:24" x14ac:dyDescent="0.2">
      <c r="U1741" s="205"/>
      <c r="V1741" s="205"/>
      <c r="W1741" s="205"/>
      <c r="X1741" s="205"/>
    </row>
    <row r="1742" spans="21:24" x14ac:dyDescent="0.2">
      <c r="U1742" s="205"/>
      <c r="V1742" s="205"/>
      <c r="W1742" s="205"/>
      <c r="X1742" s="205"/>
    </row>
    <row r="1743" spans="21:24" x14ac:dyDescent="0.2">
      <c r="U1743" s="205"/>
      <c r="V1743" s="205"/>
      <c r="W1743" s="205"/>
      <c r="X1743" s="205"/>
    </row>
    <row r="1744" spans="21:24" x14ac:dyDescent="0.2">
      <c r="U1744" s="205"/>
      <c r="V1744" s="205"/>
      <c r="W1744" s="205"/>
      <c r="X1744" s="205"/>
    </row>
    <row r="1745" spans="21:24" x14ac:dyDescent="0.2">
      <c r="U1745" s="205"/>
      <c r="V1745" s="205"/>
      <c r="W1745" s="205"/>
      <c r="X1745" s="205"/>
    </row>
    <row r="1746" spans="21:24" x14ac:dyDescent="0.2">
      <c r="U1746" s="205"/>
      <c r="V1746" s="205"/>
      <c r="W1746" s="205"/>
      <c r="X1746" s="205"/>
    </row>
    <row r="1747" spans="21:24" x14ac:dyDescent="0.2">
      <c r="U1747" s="205"/>
      <c r="V1747" s="205"/>
      <c r="W1747" s="205"/>
      <c r="X1747" s="205"/>
    </row>
    <row r="1748" spans="21:24" x14ac:dyDescent="0.2">
      <c r="U1748" s="205"/>
      <c r="V1748" s="205"/>
      <c r="W1748" s="205"/>
      <c r="X1748" s="205"/>
    </row>
    <row r="1749" spans="21:24" x14ac:dyDescent="0.2">
      <c r="U1749" s="205"/>
      <c r="V1749" s="205"/>
      <c r="W1749" s="205"/>
      <c r="X1749" s="205"/>
    </row>
    <row r="1750" spans="21:24" x14ac:dyDescent="0.2">
      <c r="U1750" s="205"/>
      <c r="V1750" s="205"/>
      <c r="W1750" s="205"/>
      <c r="X1750" s="205"/>
    </row>
    <row r="1751" spans="21:24" x14ac:dyDescent="0.2">
      <c r="U1751" s="205"/>
      <c r="V1751" s="205"/>
      <c r="W1751" s="205"/>
      <c r="X1751" s="205"/>
    </row>
    <row r="1752" spans="21:24" x14ac:dyDescent="0.2">
      <c r="U1752" s="205"/>
      <c r="V1752" s="205"/>
      <c r="W1752" s="205"/>
      <c r="X1752" s="205"/>
    </row>
    <row r="1753" spans="21:24" x14ac:dyDescent="0.2">
      <c r="U1753" s="205"/>
      <c r="V1753" s="205"/>
      <c r="W1753" s="205"/>
      <c r="X1753" s="205"/>
    </row>
    <row r="1754" spans="21:24" x14ac:dyDescent="0.2">
      <c r="U1754" s="205"/>
      <c r="V1754" s="205"/>
      <c r="W1754" s="205"/>
      <c r="X1754" s="205"/>
    </row>
    <row r="1755" spans="21:24" x14ac:dyDescent="0.2">
      <c r="U1755" s="205"/>
      <c r="V1755" s="205"/>
      <c r="W1755" s="205"/>
      <c r="X1755" s="205"/>
    </row>
    <row r="1756" spans="21:24" x14ac:dyDescent="0.2">
      <c r="U1756" s="205"/>
      <c r="V1756" s="205"/>
      <c r="W1756" s="205"/>
      <c r="X1756" s="205"/>
    </row>
    <row r="1757" spans="21:24" x14ac:dyDescent="0.2">
      <c r="U1757" s="205"/>
      <c r="V1757" s="205"/>
      <c r="W1757" s="205"/>
      <c r="X1757" s="205"/>
    </row>
    <row r="1758" spans="21:24" x14ac:dyDescent="0.2">
      <c r="U1758" s="205"/>
      <c r="V1758" s="205"/>
      <c r="W1758" s="205"/>
      <c r="X1758" s="205"/>
    </row>
    <row r="1759" spans="21:24" x14ac:dyDescent="0.2">
      <c r="U1759" s="205"/>
      <c r="V1759" s="205"/>
      <c r="W1759" s="205"/>
      <c r="X1759" s="205"/>
    </row>
    <row r="1760" spans="21:24" x14ac:dyDescent="0.2">
      <c r="U1760" s="205"/>
      <c r="V1760" s="205"/>
      <c r="W1760" s="205"/>
      <c r="X1760" s="205"/>
    </row>
    <row r="1761" spans="21:24" x14ac:dyDescent="0.2">
      <c r="U1761" s="205"/>
      <c r="V1761" s="205"/>
      <c r="W1761" s="205"/>
      <c r="X1761" s="205"/>
    </row>
    <row r="1762" spans="21:24" x14ac:dyDescent="0.2">
      <c r="U1762" s="205"/>
      <c r="V1762" s="205"/>
      <c r="W1762" s="205"/>
      <c r="X1762" s="205"/>
    </row>
    <row r="1763" spans="21:24" x14ac:dyDescent="0.2">
      <c r="U1763" s="205"/>
      <c r="V1763" s="205"/>
      <c r="W1763" s="205"/>
      <c r="X1763" s="205"/>
    </row>
    <row r="1764" spans="21:24" x14ac:dyDescent="0.2">
      <c r="U1764" s="205"/>
      <c r="V1764" s="205"/>
      <c r="W1764" s="205"/>
      <c r="X1764" s="205"/>
    </row>
    <row r="1765" spans="21:24" x14ac:dyDescent="0.2">
      <c r="U1765" s="205"/>
      <c r="V1765" s="205"/>
      <c r="W1765" s="205"/>
      <c r="X1765" s="205"/>
    </row>
    <row r="1766" spans="21:24" x14ac:dyDescent="0.2">
      <c r="U1766" s="205"/>
      <c r="V1766" s="205"/>
      <c r="W1766" s="205"/>
      <c r="X1766" s="205"/>
    </row>
    <row r="1767" spans="21:24" x14ac:dyDescent="0.2">
      <c r="U1767" s="205"/>
      <c r="V1767" s="205"/>
      <c r="W1767" s="205"/>
      <c r="X1767" s="205"/>
    </row>
    <row r="1768" spans="21:24" x14ac:dyDescent="0.2">
      <c r="U1768" s="205"/>
      <c r="V1768" s="205"/>
      <c r="W1768" s="205"/>
      <c r="X1768" s="205"/>
    </row>
    <row r="1769" spans="21:24" x14ac:dyDescent="0.2">
      <c r="U1769" s="205"/>
      <c r="V1769" s="205"/>
      <c r="W1769" s="205"/>
      <c r="X1769" s="205"/>
    </row>
    <row r="1770" spans="21:24" x14ac:dyDescent="0.2">
      <c r="U1770" s="205"/>
      <c r="V1770" s="205"/>
      <c r="W1770" s="205"/>
      <c r="X1770" s="205"/>
    </row>
    <row r="1771" spans="21:24" x14ac:dyDescent="0.2">
      <c r="U1771" s="205"/>
      <c r="V1771" s="205"/>
      <c r="W1771" s="205"/>
      <c r="X1771" s="205"/>
    </row>
    <row r="1772" spans="21:24" x14ac:dyDescent="0.2">
      <c r="U1772" s="205"/>
      <c r="V1772" s="205"/>
      <c r="W1772" s="205"/>
      <c r="X1772" s="205"/>
    </row>
    <row r="1773" spans="21:24" x14ac:dyDescent="0.2">
      <c r="U1773" s="205"/>
      <c r="V1773" s="205"/>
      <c r="W1773" s="205"/>
      <c r="X1773" s="205"/>
    </row>
    <row r="1774" spans="21:24" x14ac:dyDescent="0.2">
      <c r="U1774" s="205"/>
      <c r="V1774" s="205"/>
      <c r="W1774" s="205"/>
      <c r="X1774" s="205"/>
    </row>
    <row r="1775" spans="21:24" x14ac:dyDescent="0.2">
      <c r="U1775" s="205"/>
      <c r="V1775" s="205"/>
      <c r="W1775" s="205"/>
      <c r="X1775" s="205"/>
    </row>
    <row r="1776" spans="21:24" x14ac:dyDescent="0.2">
      <c r="U1776" s="205"/>
      <c r="V1776" s="205"/>
      <c r="W1776" s="205"/>
      <c r="X1776" s="205"/>
    </row>
    <row r="1777" spans="21:24" x14ac:dyDescent="0.2">
      <c r="U1777" s="205"/>
      <c r="V1777" s="205"/>
      <c r="W1777" s="205"/>
      <c r="X1777" s="205"/>
    </row>
    <row r="1778" spans="21:24" x14ac:dyDescent="0.2">
      <c r="U1778" s="205"/>
      <c r="V1778" s="205"/>
      <c r="W1778" s="205"/>
      <c r="X1778" s="205"/>
    </row>
    <row r="1779" spans="21:24" x14ac:dyDescent="0.2">
      <c r="U1779" s="205"/>
      <c r="V1779" s="205"/>
      <c r="W1779" s="205"/>
      <c r="X1779" s="205"/>
    </row>
    <row r="1780" spans="21:24" x14ac:dyDescent="0.2">
      <c r="U1780" s="205"/>
      <c r="V1780" s="205"/>
      <c r="W1780" s="205"/>
      <c r="X1780" s="205"/>
    </row>
    <row r="1781" spans="21:24" x14ac:dyDescent="0.2">
      <c r="U1781" s="205"/>
      <c r="V1781" s="205"/>
      <c r="W1781" s="205"/>
      <c r="X1781" s="205"/>
    </row>
    <row r="1782" spans="21:24" x14ac:dyDescent="0.2">
      <c r="U1782" s="205"/>
      <c r="V1782" s="205"/>
      <c r="W1782" s="205"/>
      <c r="X1782" s="205"/>
    </row>
    <row r="1783" spans="21:24" x14ac:dyDescent="0.2">
      <c r="U1783" s="205"/>
      <c r="V1783" s="205"/>
      <c r="W1783" s="205"/>
      <c r="X1783" s="205"/>
    </row>
    <row r="1784" spans="21:24" x14ac:dyDescent="0.2">
      <c r="U1784" s="205"/>
      <c r="V1784" s="205"/>
      <c r="W1784" s="205"/>
      <c r="X1784" s="205"/>
    </row>
    <row r="1785" spans="21:24" x14ac:dyDescent="0.2">
      <c r="U1785" s="205"/>
      <c r="V1785" s="205"/>
      <c r="W1785" s="205"/>
      <c r="X1785" s="205"/>
    </row>
    <row r="1786" spans="21:24" x14ac:dyDescent="0.2">
      <c r="U1786" s="205"/>
      <c r="V1786" s="205"/>
      <c r="W1786" s="205"/>
      <c r="X1786" s="205"/>
    </row>
    <row r="1787" spans="21:24" x14ac:dyDescent="0.2">
      <c r="U1787" s="205"/>
      <c r="V1787" s="205"/>
      <c r="W1787" s="205"/>
      <c r="X1787" s="205"/>
    </row>
    <row r="1788" spans="21:24" x14ac:dyDescent="0.2">
      <c r="U1788" s="205"/>
      <c r="V1788" s="205"/>
      <c r="W1788" s="205"/>
      <c r="X1788" s="205"/>
    </row>
    <row r="1789" spans="21:24" x14ac:dyDescent="0.2">
      <c r="U1789" s="205"/>
      <c r="V1789" s="205"/>
      <c r="W1789" s="205"/>
      <c r="X1789" s="205"/>
    </row>
    <row r="1790" spans="21:24" x14ac:dyDescent="0.2">
      <c r="U1790" s="205"/>
      <c r="V1790" s="205"/>
      <c r="W1790" s="205"/>
      <c r="X1790" s="205"/>
    </row>
    <row r="1791" spans="21:24" x14ac:dyDescent="0.2">
      <c r="U1791" s="205"/>
      <c r="V1791" s="205"/>
      <c r="W1791" s="205"/>
      <c r="X1791" s="205"/>
    </row>
    <row r="1792" spans="21:24" x14ac:dyDescent="0.2">
      <c r="U1792" s="205"/>
      <c r="V1792" s="205"/>
      <c r="W1792" s="205"/>
      <c r="X1792" s="205"/>
    </row>
    <row r="1793" spans="21:24" x14ac:dyDescent="0.2">
      <c r="U1793" s="205"/>
      <c r="V1793" s="205"/>
      <c r="W1793" s="205"/>
      <c r="X1793" s="205"/>
    </row>
    <row r="1794" spans="21:24" x14ac:dyDescent="0.2">
      <c r="U1794" s="205"/>
      <c r="V1794" s="205"/>
      <c r="W1794" s="205"/>
      <c r="X1794" s="205"/>
    </row>
    <row r="1795" spans="21:24" x14ac:dyDescent="0.2">
      <c r="U1795" s="205"/>
      <c r="V1795" s="205"/>
      <c r="W1795" s="205"/>
      <c r="X1795" s="205"/>
    </row>
    <row r="1796" spans="21:24" x14ac:dyDescent="0.2">
      <c r="U1796" s="205"/>
      <c r="V1796" s="205"/>
      <c r="W1796" s="205"/>
      <c r="X1796" s="205"/>
    </row>
    <row r="1797" spans="21:24" x14ac:dyDescent="0.2">
      <c r="U1797" s="205"/>
      <c r="V1797" s="205"/>
      <c r="W1797" s="205"/>
      <c r="X1797" s="205"/>
    </row>
    <row r="1798" spans="21:24" x14ac:dyDescent="0.2">
      <c r="U1798" s="205"/>
      <c r="V1798" s="205"/>
      <c r="W1798" s="205"/>
      <c r="X1798" s="205"/>
    </row>
    <row r="1799" spans="21:24" x14ac:dyDescent="0.2">
      <c r="U1799" s="205"/>
      <c r="V1799" s="205"/>
      <c r="W1799" s="205"/>
      <c r="X1799" s="205"/>
    </row>
    <row r="1800" spans="21:24" x14ac:dyDescent="0.2">
      <c r="U1800" s="205"/>
      <c r="V1800" s="205"/>
      <c r="W1800" s="205"/>
      <c r="X1800" s="205"/>
    </row>
    <row r="1801" spans="21:24" x14ac:dyDescent="0.2">
      <c r="U1801" s="205"/>
      <c r="V1801" s="205"/>
      <c r="W1801" s="205"/>
      <c r="X1801" s="205"/>
    </row>
    <row r="1802" spans="21:24" x14ac:dyDescent="0.2">
      <c r="U1802" s="205"/>
      <c r="V1802" s="205"/>
      <c r="W1802" s="205"/>
      <c r="X1802" s="205"/>
    </row>
    <row r="1803" spans="21:24" x14ac:dyDescent="0.2">
      <c r="U1803" s="205"/>
      <c r="V1803" s="205"/>
      <c r="W1803" s="205"/>
      <c r="X1803" s="205"/>
    </row>
    <row r="1804" spans="21:24" x14ac:dyDescent="0.2">
      <c r="U1804" s="205"/>
      <c r="V1804" s="205"/>
      <c r="W1804" s="205"/>
      <c r="X1804" s="205"/>
    </row>
    <row r="1805" spans="21:24" x14ac:dyDescent="0.2">
      <c r="U1805" s="205"/>
      <c r="V1805" s="205"/>
      <c r="W1805" s="205"/>
      <c r="X1805" s="205"/>
    </row>
    <row r="1806" spans="21:24" x14ac:dyDescent="0.2">
      <c r="U1806" s="205"/>
      <c r="V1806" s="205"/>
      <c r="W1806" s="205"/>
      <c r="X1806" s="205"/>
    </row>
    <row r="1807" spans="21:24" x14ac:dyDescent="0.2">
      <c r="U1807" s="205"/>
      <c r="V1807" s="205"/>
      <c r="W1807" s="205"/>
      <c r="X1807" s="205"/>
    </row>
    <row r="1808" spans="21:24" x14ac:dyDescent="0.2">
      <c r="U1808" s="205"/>
      <c r="V1808" s="205"/>
      <c r="W1808" s="205"/>
      <c r="X1808" s="205"/>
    </row>
    <row r="1809" spans="21:24" x14ac:dyDescent="0.2">
      <c r="U1809" s="205"/>
      <c r="V1809" s="205"/>
      <c r="W1809" s="205"/>
      <c r="X1809" s="205"/>
    </row>
    <row r="1810" spans="21:24" x14ac:dyDescent="0.2">
      <c r="U1810" s="205"/>
      <c r="V1810" s="205"/>
      <c r="W1810" s="205"/>
      <c r="X1810" s="205"/>
    </row>
    <row r="1811" spans="21:24" x14ac:dyDescent="0.2">
      <c r="U1811" s="205"/>
      <c r="V1811" s="205"/>
      <c r="W1811" s="205"/>
      <c r="X1811" s="205"/>
    </row>
    <row r="1812" spans="21:24" x14ac:dyDescent="0.2">
      <c r="U1812" s="205"/>
      <c r="V1812" s="205"/>
      <c r="W1812" s="205"/>
      <c r="X1812" s="205"/>
    </row>
    <row r="1813" spans="21:24" x14ac:dyDescent="0.2">
      <c r="U1813" s="205"/>
      <c r="V1813" s="205"/>
      <c r="W1813" s="205"/>
      <c r="X1813" s="205"/>
    </row>
    <row r="1814" spans="21:24" x14ac:dyDescent="0.2">
      <c r="U1814" s="205"/>
      <c r="V1814" s="205"/>
      <c r="W1814" s="205"/>
      <c r="X1814" s="205"/>
    </row>
    <row r="1815" spans="21:24" x14ac:dyDescent="0.2">
      <c r="U1815" s="205"/>
      <c r="V1815" s="205"/>
      <c r="W1815" s="205"/>
      <c r="X1815" s="205"/>
    </row>
    <row r="1816" spans="21:24" x14ac:dyDescent="0.2">
      <c r="U1816" s="205"/>
      <c r="V1816" s="205"/>
      <c r="W1816" s="205"/>
      <c r="X1816" s="205"/>
    </row>
    <row r="1817" spans="21:24" x14ac:dyDescent="0.2">
      <c r="U1817" s="205"/>
      <c r="V1817" s="205"/>
      <c r="W1817" s="205"/>
      <c r="X1817" s="205"/>
    </row>
    <row r="1818" spans="21:24" x14ac:dyDescent="0.2">
      <c r="U1818" s="205"/>
      <c r="V1818" s="205"/>
      <c r="W1818" s="205"/>
      <c r="X1818" s="205"/>
    </row>
    <row r="1819" spans="21:24" x14ac:dyDescent="0.2">
      <c r="U1819" s="205"/>
      <c r="V1819" s="205"/>
      <c r="W1819" s="205"/>
      <c r="X1819" s="205"/>
    </row>
    <row r="1820" spans="21:24" x14ac:dyDescent="0.2">
      <c r="U1820" s="205"/>
      <c r="V1820" s="205"/>
      <c r="W1820" s="205"/>
      <c r="X1820" s="205"/>
    </row>
    <row r="1821" spans="21:24" x14ac:dyDescent="0.2">
      <c r="U1821" s="205"/>
      <c r="V1821" s="205"/>
      <c r="W1821" s="205"/>
      <c r="X1821" s="205"/>
    </row>
    <row r="1822" spans="21:24" x14ac:dyDescent="0.2">
      <c r="U1822" s="205"/>
      <c r="V1822" s="205"/>
      <c r="W1822" s="205"/>
      <c r="X1822" s="205"/>
    </row>
    <row r="1823" spans="21:24" x14ac:dyDescent="0.2">
      <c r="U1823" s="205"/>
      <c r="V1823" s="205"/>
      <c r="W1823" s="205"/>
      <c r="X1823" s="205"/>
    </row>
    <row r="1824" spans="21:24" x14ac:dyDescent="0.2">
      <c r="U1824" s="205"/>
      <c r="V1824" s="205"/>
      <c r="W1824" s="205"/>
      <c r="X1824" s="205"/>
    </row>
    <row r="1825" spans="21:24" x14ac:dyDescent="0.2">
      <c r="U1825" s="205"/>
      <c r="V1825" s="205"/>
      <c r="W1825" s="205"/>
      <c r="X1825" s="205"/>
    </row>
    <row r="1826" spans="21:24" x14ac:dyDescent="0.2">
      <c r="U1826" s="205"/>
      <c r="V1826" s="205"/>
      <c r="W1826" s="205"/>
      <c r="X1826" s="205"/>
    </row>
    <row r="1827" spans="21:24" x14ac:dyDescent="0.2">
      <c r="U1827" s="205"/>
      <c r="V1827" s="205"/>
      <c r="W1827" s="205"/>
      <c r="X1827" s="205"/>
    </row>
    <row r="1828" spans="21:24" x14ac:dyDescent="0.2">
      <c r="U1828" s="205"/>
      <c r="V1828" s="205"/>
      <c r="W1828" s="205"/>
      <c r="X1828" s="205"/>
    </row>
    <row r="1829" spans="21:24" x14ac:dyDescent="0.2">
      <c r="U1829" s="205"/>
      <c r="V1829" s="205"/>
      <c r="W1829" s="205"/>
      <c r="X1829" s="205"/>
    </row>
    <row r="1830" spans="21:24" x14ac:dyDescent="0.2">
      <c r="U1830" s="205"/>
      <c r="V1830" s="205"/>
      <c r="W1830" s="205"/>
      <c r="X1830" s="205"/>
    </row>
    <row r="1831" spans="21:24" x14ac:dyDescent="0.2">
      <c r="U1831" s="205"/>
      <c r="V1831" s="205"/>
      <c r="W1831" s="205"/>
      <c r="X1831" s="205"/>
    </row>
    <row r="1832" spans="21:24" x14ac:dyDescent="0.2">
      <c r="U1832" s="205"/>
      <c r="V1832" s="205"/>
      <c r="W1832" s="205"/>
      <c r="X1832" s="205"/>
    </row>
    <row r="1833" spans="21:24" x14ac:dyDescent="0.2">
      <c r="U1833" s="205"/>
      <c r="V1833" s="205"/>
      <c r="W1833" s="205"/>
      <c r="X1833" s="205"/>
    </row>
    <row r="1834" spans="21:24" x14ac:dyDescent="0.2">
      <c r="U1834" s="205"/>
      <c r="V1834" s="205"/>
      <c r="W1834" s="205"/>
      <c r="X1834" s="205"/>
    </row>
    <row r="1835" spans="21:24" x14ac:dyDescent="0.2">
      <c r="U1835" s="205"/>
      <c r="V1835" s="205"/>
      <c r="W1835" s="205"/>
      <c r="X1835" s="205"/>
    </row>
    <row r="1836" spans="21:24" x14ac:dyDescent="0.2">
      <c r="U1836" s="205"/>
      <c r="V1836" s="205"/>
      <c r="W1836" s="205"/>
      <c r="X1836" s="205"/>
    </row>
    <row r="1837" spans="21:24" x14ac:dyDescent="0.2">
      <c r="U1837" s="205"/>
      <c r="V1837" s="205"/>
      <c r="W1837" s="205"/>
      <c r="X1837" s="205"/>
    </row>
    <row r="1838" spans="21:24" x14ac:dyDescent="0.2">
      <c r="U1838" s="205"/>
      <c r="V1838" s="205"/>
      <c r="W1838" s="205"/>
      <c r="X1838" s="205"/>
    </row>
    <row r="1839" spans="21:24" x14ac:dyDescent="0.2">
      <c r="U1839" s="205"/>
      <c r="V1839" s="205"/>
      <c r="W1839" s="205"/>
      <c r="X1839" s="205"/>
    </row>
    <row r="1840" spans="21:24" x14ac:dyDescent="0.2">
      <c r="U1840" s="205"/>
      <c r="V1840" s="205"/>
      <c r="W1840" s="205"/>
      <c r="X1840" s="205"/>
    </row>
    <row r="1841" spans="21:24" x14ac:dyDescent="0.2">
      <c r="U1841" s="205"/>
      <c r="V1841" s="205"/>
      <c r="W1841" s="205"/>
      <c r="X1841" s="205"/>
    </row>
    <row r="1842" spans="21:24" x14ac:dyDescent="0.2">
      <c r="U1842" s="205"/>
      <c r="V1842" s="205"/>
      <c r="W1842" s="205"/>
      <c r="X1842" s="205"/>
    </row>
    <row r="1843" spans="21:24" x14ac:dyDescent="0.2">
      <c r="U1843" s="205"/>
      <c r="V1843" s="205"/>
      <c r="W1843" s="205"/>
      <c r="X1843" s="205"/>
    </row>
    <row r="1844" spans="21:24" x14ac:dyDescent="0.2">
      <c r="U1844" s="205"/>
      <c r="V1844" s="205"/>
      <c r="W1844" s="205"/>
      <c r="X1844" s="205"/>
    </row>
    <row r="1845" spans="21:24" x14ac:dyDescent="0.2">
      <c r="U1845" s="205"/>
      <c r="V1845" s="205"/>
      <c r="W1845" s="205"/>
      <c r="X1845" s="205"/>
    </row>
    <row r="1846" spans="21:24" x14ac:dyDescent="0.2">
      <c r="U1846" s="205"/>
      <c r="V1846" s="205"/>
      <c r="W1846" s="205"/>
      <c r="X1846" s="205"/>
    </row>
    <row r="1847" spans="21:24" x14ac:dyDescent="0.2">
      <c r="U1847" s="205"/>
      <c r="V1847" s="205"/>
      <c r="W1847" s="205"/>
      <c r="X1847" s="205"/>
    </row>
    <row r="1848" spans="21:24" x14ac:dyDescent="0.2">
      <c r="U1848" s="205"/>
      <c r="V1848" s="205"/>
      <c r="W1848" s="205"/>
      <c r="X1848" s="205"/>
    </row>
    <row r="1849" spans="21:24" x14ac:dyDescent="0.2">
      <c r="U1849" s="205"/>
      <c r="V1849" s="205"/>
      <c r="W1849" s="205"/>
      <c r="X1849" s="205"/>
    </row>
    <row r="1850" spans="21:24" x14ac:dyDescent="0.2">
      <c r="U1850" s="205"/>
      <c r="V1850" s="205"/>
      <c r="W1850" s="205"/>
      <c r="X1850" s="205"/>
    </row>
    <row r="1851" spans="21:24" x14ac:dyDescent="0.2">
      <c r="U1851" s="205"/>
      <c r="V1851" s="205"/>
      <c r="W1851" s="205"/>
      <c r="X1851" s="205"/>
    </row>
    <row r="1852" spans="21:24" x14ac:dyDescent="0.2">
      <c r="U1852" s="205"/>
      <c r="V1852" s="205"/>
      <c r="W1852" s="205"/>
      <c r="X1852" s="205"/>
    </row>
    <row r="1853" spans="21:24" x14ac:dyDescent="0.2">
      <c r="U1853" s="205"/>
      <c r="V1853" s="205"/>
      <c r="W1853" s="205"/>
      <c r="X1853" s="205"/>
    </row>
    <row r="1854" spans="21:24" x14ac:dyDescent="0.2">
      <c r="U1854" s="205"/>
      <c r="V1854" s="205"/>
      <c r="W1854" s="205"/>
      <c r="X1854" s="205"/>
    </row>
    <row r="1855" spans="21:24" x14ac:dyDescent="0.2">
      <c r="U1855" s="205"/>
      <c r="V1855" s="205"/>
      <c r="W1855" s="205"/>
      <c r="X1855" s="205"/>
    </row>
    <row r="1856" spans="21:24" x14ac:dyDescent="0.2">
      <c r="U1856" s="205"/>
      <c r="V1856" s="205"/>
      <c r="W1856" s="205"/>
      <c r="X1856" s="205"/>
    </row>
    <row r="1857" spans="21:24" x14ac:dyDescent="0.2">
      <c r="U1857" s="205"/>
      <c r="V1857" s="205"/>
      <c r="W1857" s="205"/>
      <c r="X1857" s="205"/>
    </row>
    <row r="1858" spans="21:24" x14ac:dyDescent="0.2">
      <c r="U1858" s="205"/>
      <c r="V1858" s="205"/>
      <c r="W1858" s="205"/>
      <c r="X1858" s="205"/>
    </row>
    <row r="1859" spans="21:24" x14ac:dyDescent="0.2">
      <c r="U1859" s="205"/>
      <c r="V1859" s="205"/>
      <c r="W1859" s="205"/>
      <c r="X1859" s="205"/>
    </row>
    <row r="1860" spans="21:24" x14ac:dyDescent="0.2">
      <c r="U1860" s="205"/>
      <c r="V1860" s="205"/>
      <c r="W1860" s="205"/>
      <c r="X1860" s="205"/>
    </row>
    <row r="1861" spans="21:24" x14ac:dyDescent="0.2">
      <c r="U1861" s="205"/>
      <c r="V1861" s="205"/>
      <c r="W1861" s="205"/>
      <c r="X1861" s="205"/>
    </row>
    <row r="1862" spans="21:24" x14ac:dyDescent="0.2">
      <c r="U1862" s="205"/>
      <c r="V1862" s="205"/>
      <c r="W1862" s="205"/>
      <c r="X1862" s="205"/>
    </row>
    <row r="1863" spans="21:24" x14ac:dyDescent="0.2">
      <c r="U1863" s="205"/>
      <c r="V1863" s="205"/>
      <c r="W1863" s="205"/>
      <c r="X1863" s="205"/>
    </row>
    <row r="1864" spans="21:24" x14ac:dyDescent="0.2">
      <c r="U1864" s="205"/>
      <c r="V1864" s="205"/>
      <c r="W1864" s="205"/>
      <c r="X1864" s="205"/>
    </row>
    <row r="1865" spans="21:24" x14ac:dyDescent="0.2">
      <c r="U1865" s="205"/>
      <c r="V1865" s="205"/>
      <c r="W1865" s="205"/>
      <c r="X1865" s="205"/>
    </row>
    <row r="1866" spans="21:24" x14ac:dyDescent="0.2">
      <c r="U1866" s="205"/>
      <c r="V1866" s="205"/>
      <c r="W1866" s="205"/>
      <c r="X1866" s="205"/>
    </row>
    <row r="1867" spans="21:24" x14ac:dyDescent="0.2">
      <c r="U1867" s="205"/>
      <c r="V1867" s="205"/>
      <c r="W1867" s="205"/>
      <c r="X1867" s="205"/>
    </row>
    <row r="1868" spans="21:24" x14ac:dyDescent="0.2">
      <c r="U1868" s="205"/>
      <c r="V1868" s="205"/>
      <c r="W1868" s="205"/>
      <c r="X1868" s="205"/>
    </row>
    <row r="1869" spans="21:24" x14ac:dyDescent="0.2">
      <c r="U1869" s="205"/>
      <c r="V1869" s="205"/>
      <c r="W1869" s="205"/>
      <c r="X1869" s="205"/>
    </row>
    <row r="1870" spans="21:24" x14ac:dyDescent="0.2">
      <c r="U1870" s="205"/>
      <c r="V1870" s="205"/>
      <c r="W1870" s="205"/>
      <c r="X1870" s="205"/>
    </row>
    <row r="1871" spans="21:24" x14ac:dyDescent="0.2">
      <c r="U1871" s="205"/>
      <c r="V1871" s="205"/>
      <c r="W1871" s="205"/>
      <c r="X1871" s="205"/>
    </row>
    <row r="1872" spans="21:24" x14ac:dyDescent="0.2">
      <c r="U1872" s="205"/>
      <c r="V1872" s="205"/>
      <c r="W1872" s="205"/>
      <c r="X1872" s="205"/>
    </row>
    <row r="1873" spans="21:24" x14ac:dyDescent="0.2">
      <c r="U1873" s="205"/>
      <c r="V1873" s="205"/>
      <c r="W1873" s="205"/>
      <c r="X1873" s="205"/>
    </row>
    <row r="1874" spans="21:24" x14ac:dyDescent="0.2">
      <c r="U1874" s="205"/>
      <c r="V1874" s="205"/>
      <c r="W1874" s="205"/>
      <c r="X1874" s="205"/>
    </row>
    <row r="1875" spans="21:24" x14ac:dyDescent="0.2">
      <c r="U1875" s="205"/>
      <c r="V1875" s="205"/>
      <c r="W1875" s="205"/>
      <c r="X1875" s="205"/>
    </row>
    <row r="1876" spans="21:24" x14ac:dyDescent="0.2">
      <c r="U1876" s="205"/>
      <c r="V1876" s="205"/>
      <c r="W1876" s="205"/>
      <c r="X1876" s="205"/>
    </row>
    <row r="1877" spans="21:24" x14ac:dyDescent="0.2">
      <c r="U1877" s="205"/>
      <c r="V1877" s="205"/>
      <c r="W1877" s="205"/>
      <c r="X1877" s="205"/>
    </row>
    <row r="1878" spans="21:24" x14ac:dyDescent="0.2">
      <c r="U1878" s="205"/>
      <c r="V1878" s="205"/>
      <c r="W1878" s="205"/>
      <c r="X1878" s="205"/>
    </row>
    <row r="1879" spans="21:24" x14ac:dyDescent="0.2">
      <c r="U1879" s="205"/>
      <c r="V1879" s="205"/>
      <c r="W1879" s="205"/>
      <c r="X1879" s="205"/>
    </row>
    <row r="1880" spans="21:24" x14ac:dyDescent="0.2">
      <c r="U1880" s="205"/>
      <c r="V1880" s="205"/>
      <c r="W1880" s="205"/>
      <c r="X1880" s="205"/>
    </row>
    <row r="1881" spans="21:24" x14ac:dyDescent="0.2">
      <c r="U1881" s="205"/>
      <c r="V1881" s="205"/>
      <c r="W1881" s="205"/>
      <c r="X1881" s="205"/>
    </row>
    <row r="1882" spans="21:24" x14ac:dyDescent="0.2">
      <c r="U1882" s="205"/>
      <c r="V1882" s="205"/>
      <c r="W1882" s="205"/>
      <c r="X1882" s="205"/>
    </row>
    <row r="1883" spans="21:24" x14ac:dyDescent="0.2">
      <c r="U1883" s="205"/>
      <c r="V1883" s="205"/>
      <c r="W1883" s="205"/>
      <c r="X1883" s="205"/>
    </row>
    <row r="1884" spans="21:24" x14ac:dyDescent="0.2">
      <c r="U1884" s="205"/>
      <c r="V1884" s="205"/>
      <c r="W1884" s="205"/>
      <c r="X1884" s="205"/>
    </row>
    <row r="1885" spans="21:24" x14ac:dyDescent="0.2">
      <c r="U1885" s="205"/>
      <c r="V1885" s="205"/>
      <c r="W1885" s="205"/>
      <c r="X1885" s="205"/>
    </row>
    <row r="1886" spans="21:24" x14ac:dyDescent="0.2">
      <c r="U1886" s="205"/>
      <c r="V1886" s="205"/>
      <c r="W1886" s="205"/>
      <c r="X1886" s="205"/>
    </row>
    <row r="1887" spans="21:24" x14ac:dyDescent="0.2">
      <c r="U1887" s="205"/>
      <c r="V1887" s="205"/>
      <c r="W1887" s="205"/>
      <c r="X1887" s="205"/>
    </row>
    <row r="1888" spans="21:24" x14ac:dyDescent="0.2">
      <c r="U1888" s="205"/>
      <c r="V1888" s="205"/>
      <c r="W1888" s="205"/>
      <c r="X1888" s="205"/>
    </row>
    <row r="1889" spans="21:24" x14ac:dyDescent="0.2">
      <c r="U1889" s="205"/>
      <c r="V1889" s="205"/>
      <c r="W1889" s="205"/>
      <c r="X1889" s="205"/>
    </row>
    <row r="1890" spans="21:24" x14ac:dyDescent="0.2">
      <c r="U1890" s="205"/>
      <c r="V1890" s="205"/>
      <c r="W1890" s="205"/>
      <c r="X1890" s="205"/>
    </row>
    <row r="1891" spans="21:24" x14ac:dyDescent="0.2">
      <c r="U1891" s="205"/>
      <c r="V1891" s="205"/>
      <c r="W1891" s="205"/>
      <c r="X1891" s="205"/>
    </row>
    <row r="1892" spans="21:24" x14ac:dyDescent="0.2">
      <c r="U1892" s="205"/>
      <c r="V1892" s="205"/>
      <c r="W1892" s="205"/>
      <c r="X1892" s="205"/>
    </row>
    <row r="1893" spans="21:24" x14ac:dyDescent="0.2">
      <c r="U1893" s="205"/>
      <c r="V1893" s="205"/>
      <c r="W1893" s="205"/>
      <c r="X1893" s="205"/>
    </row>
    <row r="1894" spans="21:24" x14ac:dyDescent="0.2">
      <c r="U1894" s="205"/>
      <c r="V1894" s="205"/>
      <c r="W1894" s="205"/>
      <c r="X1894" s="205"/>
    </row>
    <row r="1895" spans="21:24" x14ac:dyDescent="0.2">
      <c r="U1895" s="205"/>
      <c r="V1895" s="205"/>
      <c r="W1895" s="205"/>
      <c r="X1895" s="205"/>
    </row>
    <row r="1896" spans="21:24" x14ac:dyDescent="0.2">
      <c r="U1896" s="205"/>
      <c r="V1896" s="205"/>
      <c r="W1896" s="205"/>
      <c r="X1896" s="205"/>
    </row>
    <row r="1897" spans="21:24" x14ac:dyDescent="0.2">
      <c r="U1897" s="205"/>
      <c r="V1897" s="205"/>
      <c r="W1897" s="205"/>
      <c r="X1897" s="205"/>
    </row>
    <row r="1898" spans="21:24" x14ac:dyDescent="0.2">
      <c r="U1898" s="205"/>
      <c r="V1898" s="205"/>
      <c r="W1898" s="205"/>
      <c r="X1898" s="205"/>
    </row>
    <row r="1899" spans="21:24" x14ac:dyDescent="0.2">
      <c r="U1899" s="205"/>
      <c r="V1899" s="205"/>
      <c r="W1899" s="205"/>
      <c r="X1899" s="205"/>
    </row>
    <row r="1900" spans="21:24" x14ac:dyDescent="0.2">
      <c r="U1900" s="205"/>
      <c r="V1900" s="205"/>
      <c r="W1900" s="205"/>
      <c r="X1900" s="205"/>
    </row>
    <row r="1901" spans="21:24" x14ac:dyDescent="0.2">
      <c r="U1901" s="205"/>
      <c r="V1901" s="205"/>
      <c r="W1901" s="205"/>
      <c r="X1901" s="205"/>
    </row>
    <row r="1902" spans="21:24" x14ac:dyDescent="0.2">
      <c r="U1902" s="205"/>
      <c r="V1902" s="205"/>
      <c r="W1902" s="205"/>
      <c r="X1902" s="205"/>
    </row>
    <row r="1903" spans="21:24" x14ac:dyDescent="0.2">
      <c r="U1903" s="205"/>
      <c r="V1903" s="205"/>
      <c r="W1903" s="205"/>
      <c r="X1903" s="205"/>
    </row>
    <row r="1904" spans="21:24" x14ac:dyDescent="0.2">
      <c r="U1904" s="205"/>
      <c r="V1904" s="205"/>
      <c r="W1904" s="205"/>
      <c r="X1904" s="205"/>
    </row>
    <row r="1905" spans="21:24" x14ac:dyDescent="0.2">
      <c r="U1905" s="205"/>
      <c r="V1905" s="205"/>
      <c r="W1905" s="205"/>
      <c r="X1905" s="205"/>
    </row>
    <row r="1906" spans="21:24" x14ac:dyDescent="0.2">
      <c r="U1906" s="205"/>
      <c r="V1906" s="205"/>
      <c r="W1906" s="205"/>
      <c r="X1906" s="205"/>
    </row>
    <row r="1907" spans="21:24" x14ac:dyDescent="0.2">
      <c r="U1907" s="205"/>
      <c r="V1907" s="205"/>
      <c r="W1907" s="205"/>
      <c r="X1907" s="205"/>
    </row>
    <row r="1908" spans="21:24" x14ac:dyDescent="0.2">
      <c r="U1908" s="205"/>
      <c r="V1908" s="205"/>
      <c r="W1908" s="205"/>
      <c r="X1908" s="205"/>
    </row>
    <row r="1909" spans="21:24" x14ac:dyDescent="0.2">
      <c r="U1909" s="205"/>
      <c r="V1909" s="205"/>
      <c r="W1909" s="205"/>
      <c r="X1909" s="205"/>
    </row>
    <row r="1910" spans="21:24" x14ac:dyDescent="0.2">
      <c r="U1910" s="205"/>
      <c r="V1910" s="205"/>
      <c r="W1910" s="205"/>
      <c r="X1910" s="205"/>
    </row>
    <row r="1911" spans="21:24" x14ac:dyDescent="0.2">
      <c r="U1911" s="205"/>
      <c r="V1911" s="205"/>
      <c r="W1911" s="205"/>
      <c r="X1911" s="205"/>
    </row>
    <row r="1912" spans="21:24" x14ac:dyDescent="0.2">
      <c r="U1912" s="205"/>
      <c r="V1912" s="205"/>
      <c r="W1912" s="205"/>
      <c r="X1912" s="205"/>
    </row>
    <row r="1913" spans="21:24" x14ac:dyDescent="0.2">
      <c r="U1913" s="205"/>
      <c r="V1913" s="205"/>
      <c r="W1913" s="205"/>
      <c r="X1913" s="205"/>
    </row>
    <row r="1914" spans="21:24" x14ac:dyDescent="0.2">
      <c r="U1914" s="205"/>
      <c r="V1914" s="205"/>
      <c r="W1914" s="205"/>
      <c r="X1914" s="205"/>
    </row>
    <row r="1915" spans="21:24" x14ac:dyDescent="0.2">
      <c r="U1915" s="205"/>
      <c r="V1915" s="205"/>
      <c r="W1915" s="205"/>
      <c r="X1915" s="205"/>
    </row>
    <row r="1916" spans="21:24" x14ac:dyDescent="0.2">
      <c r="U1916" s="205"/>
      <c r="V1916" s="205"/>
      <c r="W1916" s="205"/>
      <c r="X1916" s="205"/>
    </row>
    <row r="1917" spans="21:24" x14ac:dyDescent="0.2">
      <c r="U1917" s="205"/>
      <c r="V1917" s="205"/>
      <c r="W1917" s="205"/>
      <c r="X1917" s="205"/>
    </row>
    <row r="1918" spans="21:24" x14ac:dyDescent="0.2">
      <c r="U1918" s="205"/>
      <c r="V1918" s="205"/>
      <c r="W1918" s="205"/>
      <c r="X1918" s="205"/>
    </row>
    <row r="1919" spans="21:24" x14ac:dyDescent="0.2">
      <c r="U1919" s="205"/>
      <c r="V1919" s="205"/>
      <c r="W1919" s="205"/>
      <c r="X1919" s="205"/>
    </row>
    <row r="1920" spans="21:24" x14ac:dyDescent="0.2">
      <c r="U1920" s="205"/>
      <c r="V1920" s="205"/>
      <c r="W1920" s="205"/>
      <c r="X1920" s="205"/>
    </row>
    <row r="1921" spans="21:24" x14ac:dyDescent="0.2">
      <c r="U1921" s="205"/>
      <c r="V1921" s="205"/>
      <c r="W1921" s="205"/>
      <c r="X1921" s="205"/>
    </row>
    <row r="1922" spans="21:24" x14ac:dyDescent="0.2">
      <c r="U1922" s="205"/>
      <c r="V1922" s="205"/>
      <c r="W1922" s="205"/>
      <c r="X1922" s="205"/>
    </row>
    <row r="1923" spans="21:24" x14ac:dyDescent="0.2">
      <c r="U1923" s="205"/>
      <c r="V1923" s="205"/>
      <c r="W1923" s="205"/>
      <c r="X1923" s="205"/>
    </row>
    <row r="1924" spans="21:24" x14ac:dyDescent="0.2">
      <c r="U1924" s="205"/>
      <c r="V1924" s="205"/>
      <c r="W1924" s="205"/>
      <c r="X1924" s="205"/>
    </row>
    <row r="1925" spans="21:24" x14ac:dyDescent="0.2">
      <c r="U1925" s="205"/>
      <c r="V1925" s="205"/>
      <c r="W1925" s="205"/>
      <c r="X1925" s="205"/>
    </row>
    <row r="1926" spans="21:24" x14ac:dyDescent="0.2">
      <c r="U1926" s="205"/>
      <c r="V1926" s="205"/>
      <c r="W1926" s="205"/>
      <c r="X1926" s="205"/>
    </row>
    <row r="1927" spans="21:24" x14ac:dyDescent="0.2">
      <c r="U1927" s="205"/>
      <c r="V1927" s="205"/>
      <c r="W1927" s="205"/>
      <c r="X1927" s="205"/>
    </row>
    <row r="1928" spans="21:24" x14ac:dyDescent="0.2">
      <c r="U1928" s="205"/>
      <c r="V1928" s="205"/>
      <c r="W1928" s="205"/>
      <c r="X1928" s="205"/>
    </row>
    <row r="1929" spans="21:24" x14ac:dyDescent="0.2">
      <c r="U1929" s="205"/>
      <c r="V1929" s="205"/>
      <c r="W1929" s="205"/>
      <c r="X1929" s="205"/>
    </row>
    <row r="1930" spans="21:24" x14ac:dyDescent="0.2">
      <c r="U1930" s="205"/>
      <c r="V1930" s="205"/>
      <c r="W1930" s="205"/>
      <c r="X1930" s="205"/>
    </row>
    <row r="1931" spans="21:24" x14ac:dyDescent="0.2">
      <c r="U1931" s="205"/>
      <c r="V1931" s="205"/>
      <c r="W1931" s="205"/>
      <c r="X1931" s="205"/>
    </row>
    <row r="1932" spans="21:24" x14ac:dyDescent="0.2">
      <c r="U1932" s="205"/>
      <c r="V1932" s="205"/>
      <c r="W1932" s="205"/>
      <c r="X1932" s="205"/>
    </row>
    <row r="1933" spans="21:24" x14ac:dyDescent="0.2">
      <c r="U1933" s="205"/>
      <c r="V1933" s="205"/>
      <c r="W1933" s="205"/>
      <c r="X1933" s="205"/>
    </row>
    <row r="1934" spans="21:24" x14ac:dyDescent="0.2">
      <c r="U1934" s="205"/>
      <c r="V1934" s="205"/>
      <c r="W1934" s="205"/>
      <c r="X1934" s="205"/>
    </row>
    <row r="1935" spans="21:24" x14ac:dyDescent="0.2">
      <c r="U1935" s="205"/>
      <c r="V1935" s="205"/>
      <c r="W1935" s="205"/>
      <c r="X1935" s="205"/>
    </row>
    <row r="1936" spans="21:24" x14ac:dyDescent="0.2">
      <c r="U1936" s="205"/>
      <c r="V1936" s="205"/>
      <c r="W1936" s="205"/>
      <c r="X1936" s="205"/>
    </row>
    <row r="1937" spans="21:24" x14ac:dyDescent="0.2">
      <c r="U1937" s="205"/>
      <c r="V1937" s="205"/>
      <c r="W1937" s="205"/>
      <c r="X1937" s="205"/>
    </row>
    <row r="1938" spans="21:24" x14ac:dyDescent="0.2">
      <c r="U1938" s="205"/>
      <c r="V1938" s="205"/>
      <c r="W1938" s="205"/>
      <c r="X1938" s="205"/>
    </row>
    <row r="1939" spans="21:24" x14ac:dyDescent="0.2">
      <c r="U1939" s="205"/>
      <c r="V1939" s="205"/>
      <c r="W1939" s="205"/>
      <c r="X1939" s="205"/>
    </row>
    <row r="1940" spans="21:24" x14ac:dyDescent="0.2">
      <c r="U1940" s="205"/>
      <c r="V1940" s="205"/>
      <c r="W1940" s="205"/>
      <c r="X1940" s="205"/>
    </row>
    <row r="1941" spans="21:24" x14ac:dyDescent="0.2">
      <c r="U1941" s="205"/>
      <c r="V1941" s="205"/>
      <c r="W1941" s="205"/>
      <c r="X1941" s="205"/>
    </row>
    <row r="1942" spans="21:24" x14ac:dyDescent="0.2">
      <c r="U1942" s="205"/>
      <c r="V1942" s="205"/>
      <c r="W1942" s="205"/>
      <c r="X1942" s="205"/>
    </row>
    <row r="1943" spans="21:24" x14ac:dyDescent="0.2">
      <c r="U1943" s="205"/>
      <c r="V1943" s="205"/>
      <c r="W1943" s="205"/>
      <c r="X1943" s="205"/>
    </row>
    <row r="1944" spans="21:24" x14ac:dyDescent="0.2">
      <c r="U1944" s="205"/>
      <c r="V1944" s="205"/>
      <c r="W1944" s="205"/>
      <c r="X1944" s="205"/>
    </row>
    <row r="1945" spans="21:24" x14ac:dyDescent="0.2">
      <c r="U1945" s="205"/>
      <c r="V1945" s="205"/>
      <c r="W1945" s="205"/>
      <c r="X1945" s="205"/>
    </row>
    <row r="1946" spans="21:24" x14ac:dyDescent="0.2">
      <c r="U1946" s="205"/>
      <c r="V1946" s="205"/>
      <c r="W1946" s="205"/>
      <c r="X1946" s="205"/>
    </row>
    <row r="1947" spans="21:24" x14ac:dyDescent="0.2">
      <c r="U1947" s="205"/>
      <c r="V1947" s="205"/>
      <c r="W1947" s="205"/>
      <c r="X1947" s="205"/>
    </row>
    <row r="1948" spans="21:24" x14ac:dyDescent="0.2">
      <c r="U1948" s="205"/>
      <c r="V1948" s="205"/>
      <c r="W1948" s="205"/>
      <c r="X1948" s="205"/>
    </row>
    <row r="1949" spans="21:24" x14ac:dyDescent="0.2">
      <c r="U1949" s="205"/>
      <c r="V1949" s="205"/>
      <c r="W1949" s="205"/>
      <c r="X1949" s="205"/>
    </row>
    <row r="1950" spans="21:24" x14ac:dyDescent="0.2">
      <c r="U1950" s="205"/>
      <c r="V1950" s="205"/>
      <c r="W1950" s="205"/>
      <c r="X1950" s="205"/>
    </row>
    <row r="1951" spans="21:24" x14ac:dyDescent="0.2">
      <c r="U1951" s="205"/>
      <c r="V1951" s="205"/>
      <c r="W1951" s="205"/>
      <c r="X1951" s="205"/>
    </row>
    <row r="1952" spans="21:24" x14ac:dyDescent="0.2">
      <c r="U1952" s="205"/>
      <c r="V1952" s="205"/>
      <c r="W1952" s="205"/>
      <c r="X1952" s="205"/>
    </row>
    <row r="1953" spans="21:24" x14ac:dyDescent="0.2">
      <c r="U1953" s="205"/>
      <c r="V1953" s="205"/>
      <c r="W1953" s="205"/>
      <c r="X1953" s="205"/>
    </row>
    <row r="1954" spans="21:24" x14ac:dyDescent="0.2">
      <c r="U1954" s="205"/>
      <c r="V1954" s="205"/>
      <c r="W1954" s="205"/>
      <c r="X1954" s="205"/>
    </row>
    <row r="1955" spans="21:24" x14ac:dyDescent="0.2">
      <c r="U1955" s="205"/>
      <c r="V1955" s="205"/>
      <c r="W1955" s="205"/>
      <c r="X1955" s="205"/>
    </row>
    <row r="1956" spans="21:24" x14ac:dyDescent="0.2">
      <c r="U1956" s="205"/>
      <c r="V1956" s="205"/>
      <c r="W1956" s="205"/>
      <c r="X1956" s="205"/>
    </row>
    <row r="1957" spans="21:24" x14ac:dyDescent="0.2">
      <c r="U1957" s="205"/>
      <c r="V1957" s="205"/>
      <c r="W1957" s="205"/>
      <c r="X1957" s="205"/>
    </row>
    <row r="1958" spans="21:24" x14ac:dyDescent="0.2">
      <c r="U1958" s="205"/>
      <c r="V1958" s="205"/>
      <c r="W1958" s="205"/>
      <c r="X1958" s="205"/>
    </row>
    <row r="1959" spans="21:24" x14ac:dyDescent="0.2">
      <c r="U1959" s="205"/>
      <c r="V1959" s="205"/>
      <c r="W1959" s="205"/>
      <c r="X1959" s="205"/>
    </row>
    <row r="1960" spans="21:24" x14ac:dyDescent="0.2">
      <c r="U1960" s="205"/>
      <c r="V1960" s="205"/>
      <c r="W1960" s="205"/>
      <c r="X1960" s="205"/>
    </row>
    <row r="1961" spans="21:24" x14ac:dyDescent="0.2">
      <c r="U1961" s="205"/>
      <c r="V1961" s="205"/>
      <c r="W1961" s="205"/>
      <c r="X1961" s="205"/>
    </row>
    <row r="1962" spans="21:24" x14ac:dyDescent="0.2">
      <c r="U1962" s="205"/>
      <c r="V1962" s="205"/>
      <c r="W1962" s="205"/>
      <c r="X1962" s="205"/>
    </row>
    <row r="1963" spans="21:24" x14ac:dyDescent="0.2">
      <c r="U1963" s="205"/>
      <c r="V1963" s="205"/>
      <c r="W1963" s="205"/>
      <c r="X1963" s="205"/>
    </row>
    <row r="1964" spans="21:24" x14ac:dyDescent="0.2">
      <c r="U1964" s="205"/>
      <c r="V1964" s="205"/>
      <c r="W1964" s="205"/>
      <c r="X1964" s="205"/>
    </row>
    <row r="1965" spans="21:24" x14ac:dyDescent="0.2">
      <c r="U1965" s="205"/>
      <c r="V1965" s="205"/>
      <c r="W1965" s="205"/>
      <c r="X1965" s="205"/>
    </row>
    <row r="1966" spans="21:24" x14ac:dyDescent="0.2">
      <c r="U1966" s="205"/>
      <c r="V1966" s="205"/>
      <c r="W1966" s="205"/>
      <c r="X1966" s="205"/>
    </row>
    <row r="1967" spans="21:24" x14ac:dyDescent="0.2">
      <c r="U1967" s="205"/>
      <c r="V1967" s="205"/>
      <c r="W1967" s="205"/>
      <c r="X1967" s="205"/>
    </row>
    <row r="1968" spans="21:24" x14ac:dyDescent="0.2">
      <c r="U1968" s="205"/>
      <c r="V1968" s="205"/>
      <c r="W1968" s="205"/>
      <c r="X1968" s="205"/>
    </row>
    <row r="1969" spans="21:24" x14ac:dyDescent="0.2">
      <c r="U1969" s="205"/>
      <c r="V1969" s="205"/>
      <c r="W1969" s="205"/>
      <c r="X1969" s="205"/>
    </row>
    <row r="1970" spans="21:24" x14ac:dyDescent="0.2">
      <c r="U1970" s="205"/>
      <c r="V1970" s="205"/>
      <c r="W1970" s="205"/>
      <c r="X1970" s="205"/>
    </row>
    <row r="1971" spans="21:24" x14ac:dyDescent="0.2">
      <c r="U1971" s="205"/>
      <c r="V1971" s="205"/>
      <c r="W1971" s="205"/>
      <c r="X1971" s="205"/>
    </row>
    <row r="1972" spans="21:24" x14ac:dyDescent="0.2">
      <c r="U1972" s="205"/>
      <c r="V1972" s="205"/>
      <c r="W1972" s="205"/>
      <c r="X1972" s="205"/>
    </row>
    <row r="1973" spans="21:24" x14ac:dyDescent="0.2">
      <c r="U1973" s="205"/>
      <c r="V1973" s="205"/>
      <c r="W1973" s="205"/>
      <c r="X1973" s="205"/>
    </row>
    <row r="1974" spans="21:24" x14ac:dyDescent="0.2">
      <c r="U1974" s="205"/>
      <c r="V1974" s="205"/>
      <c r="W1974" s="205"/>
      <c r="X1974" s="205"/>
    </row>
    <row r="1975" spans="21:24" x14ac:dyDescent="0.2">
      <c r="U1975" s="205"/>
      <c r="V1975" s="205"/>
      <c r="W1975" s="205"/>
      <c r="X1975" s="205"/>
    </row>
    <row r="1976" spans="21:24" x14ac:dyDescent="0.2">
      <c r="U1976" s="205"/>
      <c r="V1976" s="205"/>
      <c r="W1976" s="205"/>
      <c r="X1976" s="205"/>
    </row>
    <row r="1977" spans="21:24" x14ac:dyDescent="0.2">
      <c r="U1977" s="205"/>
      <c r="V1977" s="205"/>
      <c r="W1977" s="205"/>
      <c r="X1977" s="205"/>
    </row>
    <row r="1978" spans="21:24" x14ac:dyDescent="0.2">
      <c r="U1978" s="205"/>
      <c r="V1978" s="205"/>
      <c r="W1978" s="205"/>
      <c r="X1978" s="205"/>
    </row>
    <row r="1979" spans="21:24" x14ac:dyDescent="0.2">
      <c r="U1979" s="205"/>
      <c r="V1979" s="205"/>
      <c r="W1979" s="205"/>
      <c r="X1979" s="205"/>
    </row>
    <row r="1980" spans="21:24" x14ac:dyDescent="0.2">
      <c r="U1980" s="205"/>
      <c r="V1980" s="205"/>
      <c r="W1980" s="205"/>
      <c r="X1980" s="205"/>
    </row>
    <row r="1981" spans="21:24" x14ac:dyDescent="0.2">
      <c r="U1981" s="205"/>
      <c r="V1981" s="205"/>
      <c r="W1981" s="205"/>
      <c r="X1981" s="205"/>
    </row>
    <row r="1982" spans="21:24" x14ac:dyDescent="0.2">
      <c r="U1982" s="205"/>
      <c r="V1982" s="205"/>
      <c r="W1982" s="205"/>
      <c r="X1982" s="205"/>
    </row>
    <row r="1983" spans="21:24" x14ac:dyDescent="0.2">
      <c r="U1983" s="205"/>
      <c r="V1983" s="205"/>
      <c r="W1983" s="205"/>
      <c r="X1983" s="205"/>
    </row>
    <row r="1984" spans="21:24" x14ac:dyDescent="0.2">
      <c r="U1984" s="205"/>
      <c r="V1984" s="205"/>
      <c r="W1984" s="205"/>
      <c r="X1984" s="205"/>
    </row>
    <row r="1985" spans="21:24" x14ac:dyDescent="0.2">
      <c r="U1985" s="205"/>
      <c r="V1985" s="205"/>
      <c r="W1985" s="205"/>
      <c r="X1985" s="205"/>
    </row>
    <row r="1986" spans="21:24" x14ac:dyDescent="0.2">
      <c r="U1986" s="205"/>
      <c r="V1986" s="205"/>
      <c r="W1986" s="205"/>
      <c r="X1986" s="205"/>
    </row>
    <row r="1987" spans="21:24" x14ac:dyDescent="0.2">
      <c r="U1987" s="205"/>
      <c r="V1987" s="205"/>
      <c r="W1987" s="205"/>
      <c r="X1987" s="205"/>
    </row>
    <row r="1988" spans="21:24" x14ac:dyDescent="0.2">
      <c r="U1988" s="205"/>
      <c r="V1988" s="205"/>
      <c r="W1988" s="205"/>
      <c r="X1988" s="205"/>
    </row>
    <row r="1989" spans="21:24" x14ac:dyDescent="0.2">
      <c r="U1989" s="205"/>
      <c r="V1989" s="205"/>
      <c r="W1989" s="205"/>
      <c r="X1989" s="205"/>
    </row>
    <row r="1990" spans="21:24" x14ac:dyDescent="0.2">
      <c r="U1990" s="205"/>
      <c r="V1990" s="205"/>
      <c r="W1990" s="205"/>
      <c r="X1990" s="205"/>
    </row>
    <row r="1991" spans="21:24" x14ac:dyDescent="0.2">
      <c r="U1991" s="205"/>
      <c r="V1991" s="205"/>
      <c r="W1991" s="205"/>
      <c r="X1991" s="205"/>
    </row>
    <row r="1992" spans="21:24" x14ac:dyDescent="0.2">
      <c r="U1992" s="205"/>
      <c r="V1992" s="205"/>
      <c r="W1992" s="205"/>
      <c r="X1992" s="205"/>
    </row>
    <row r="1993" spans="21:24" x14ac:dyDescent="0.2">
      <c r="U1993" s="205"/>
      <c r="V1993" s="205"/>
      <c r="W1993" s="205"/>
      <c r="X1993" s="205"/>
    </row>
    <row r="1994" spans="21:24" x14ac:dyDescent="0.2">
      <c r="U1994" s="205"/>
      <c r="V1994" s="205"/>
      <c r="W1994" s="205"/>
      <c r="X1994" s="205"/>
    </row>
    <row r="1995" spans="21:24" x14ac:dyDescent="0.2">
      <c r="U1995" s="205"/>
      <c r="V1995" s="205"/>
      <c r="W1995" s="205"/>
      <c r="X1995" s="205"/>
    </row>
    <row r="1996" spans="21:24" x14ac:dyDescent="0.2">
      <c r="U1996" s="205"/>
      <c r="V1996" s="205"/>
      <c r="W1996" s="205"/>
      <c r="X1996" s="205"/>
    </row>
    <row r="1997" spans="21:24" x14ac:dyDescent="0.2">
      <c r="U1997" s="205"/>
      <c r="V1997" s="205"/>
      <c r="W1997" s="205"/>
      <c r="X1997" s="205"/>
    </row>
    <row r="1998" spans="21:24" x14ac:dyDescent="0.2">
      <c r="U1998" s="205"/>
      <c r="V1998" s="205"/>
      <c r="W1998" s="205"/>
      <c r="X1998" s="205"/>
    </row>
    <row r="1999" spans="21:24" x14ac:dyDescent="0.2">
      <c r="U1999" s="205"/>
      <c r="V1999" s="205"/>
      <c r="W1999" s="205"/>
      <c r="X1999" s="205"/>
    </row>
    <row r="2000" spans="21:24" x14ac:dyDescent="0.2">
      <c r="U2000" s="205"/>
      <c r="V2000" s="205"/>
      <c r="W2000" s="205"/>
      <c r="X2000" s="205"/>
    </row>
    <row r="2001" spans="21:24" x14ac:dyDescent="0.2">
      <c r="U2001" s="205"/>
      <c r="V2001" s="205"/>
      <c r="W2001" s="205"/>
      <c r="X2001" s="205"/>
    </row>
    <row r="2002" spans="21:24" x14ac:dyDescent="0.2">
      <c r="U2002" s="205"/>
      <c r="V2002" s="205"/>
      <c r="W2002" s="205"/>
      <c r="X2002" s="205"/>
    </row>
    <row r="2003" spans="21:24" x14ac:dyDescent="0.2">
      <c r="U2003" s="205"/>
      <c r="V2003" s="205"/>
      <c r="W2003" s="205"/>
      <c r="X2003" s="205"/>
    </row>
    <row r="2004" spans="21:24" x14ac:dyDescent="0.2">
      <c r="U2004" s="205"/>
      <c r="V2004" s="205"/>
      <c r="W2004" s="205"/>
      <c r="X2004" s="205"/>
    </row>
    <row r="2005" spans="21:24" x14ac:dyDescent="0.2">
      <c r="U2005" s="205"/>
      <c r="V2005" s="205"/>
      <c r="W2005" s="205"/>
      <c r="X2005" s="205"/>
    </row>
    <row r="2006" spans="21:24" x14ac:dyDescent="0.2">
      <c r="U2006" s="205"/>
      <c r="V2006" s="205"/>
      <c r="W2006" s="205"/>
      <c r="X2006" s="205"/>
    </row>
    <row r="2007" spans="21:24" x14ac:dyDescent="0.2">
      <c r="U2007" s="205"/>
      <c r="V2007" s="205"/>
      <c r="W2007" s="205"/>
      <c r="X2007" s="205"/>
    </row>
    <row r="2008" spans="21:24" x14ac:dyDescent="0.2">
      <c r="U2008" s="205"/>
      <c r="V2008" s="205"/>
      <c r="W2008" s="205"/>
      <c r="X2008" s="205"/>
    </row>
    <row r="2009" spans="21:24" x14ac:dyDescent="0.2">
      <c r="U2009" s="205"/>
      <c r="V2009" s="205"/>
      <c r="W2009" s="205"/>
      <c r="X2009" s="205"/>
    </row>
    <row r="2010" spans="21:24" x14ac:dyDescent="0.2">
      <c r="U2010" s="205"/>
      <c r="V2010" s="205"/>
      <c r="W2010" s="205"/>
      <c r="X2010" s="205"/>
    </row>
    <row r="2011" spans="21:24" x14ac:dyDescent="0.2">
      <c r="U2011" s="205"/>
      <c r="V2011" s="205"/>
      <c r="W2011" s="205"/>
      <c r="X2011" s="205"/>
    </row>
    <row r="2012" spans="21:24" x14ac:dyDescent="0.2">
      <c r="U2012" s="205"/>
      <c r="V2012" s="205"/>
      <c r="W2012" s="205"/>
      <c r="X2012" s="205"/>
    </row>
    <row r="2013" spans="21:24" x14ac:dyDescent="0.2">
      <c r="U2013" s="205"/>
      <c r="V2013" s="205"/>
      <c r="W2013" s="205"/>
      <c r="X2013" s="205"/>
    </row>
    <row r="2014" spans="21:24" x14ac:dyDescent="0.2">
      <c r="U2014" s="205"/>
      <c r="V2014" s="205"/>
      <c r="W2014" s="205"/>
      <c r="X2014" s="205"/>
    </row>
    <row r="2015" spans="21:24" x14ac:dyDescent="0.2">
      <c r="U2015" s="205"/>
      <c r="V2015" s="205"/>
      <c r="W2015" s="205"/>
      <c r="X2015" s="205"/>
    </row>
    <row r="2016" spans="21:24" x14ac:dyDescent="0.2">
      <c r="U2016" s="205"/>
      <c r="V2016" s="205"/>
      <c r="W2016" s="205"/>
      <c r="X2016" s="205"/>
    </row>
    <row r="2017" spans="21:24" x14ac:dyDescent="0.2">
      <c r="U2017" s="205"/>
      <c r="V2017" s="205"/>
      <c r="W2017" s="205"/>
      <c r="X2017" s="205"/>
    </row>
    <row r="2018" spans="21:24" x14ac:dyDescent="0.2">
      <c r="U2018" s="205"/>
      <c r="V2018" s="205"/>
      <c r="W2018" s="205"/>
      <c r="X2018" s="205"/>
    </row>
    <row r="2019" spans="21:24" x14ac:dyDescent="0.2">
      <c r="U2019" s="205"/>
      <c r="V2019" s="205"/>
      <c r="W2019" s="205"/>
      <c r="X2019" s="205"/>
    </row>
    <row r="2020" spans="21:24" x14ac:dyDescent="0.2">
      <c r="U2020" s="205"/>
      <c r="V2020" s="205"/>
      <c r="W2020" s="205"/>
      <c r="X2020" s="205"/>
    </row>
    <row r="2021" spans="21:24" x14ac:dyDescent="0.2">
      <c r="U2021" s="205"/>
      <c r="V2021" s="205"/>
      <c r="W2021" s="205"/>
      <c r="X2021" s="205"/>
    </row>
    <row r="2022" spans="21:24" x14ac:dyDescent="0.2">
      <c r="U2022" s="205"/>
      <c r="V2022" s="205"/>
      <c r="W2022" s="205"/>
      <c r="X2022" s="205"/>
    </row>
    <row r="2023" spans="21:24" x14ac:dyDescent="0.2">
      <c r="U2023" s="205"/>
      <c r="V2023" s="205"/>
      <c r="W2023" s="205"/>
      <c r="X2023" s="205"/>
    </row>
    <row r="2024" spans="21:24" x14ac:dyDescent="0.2">
      <c r="U2024" s="205"/>
      <c r="V2024" s="205"/>
      <c r="W2024" s="205"/>
      <c r="X2024" s="205"/>
    </row>
    <row r="2025" spans="21:24" x14ac:dyDescent="0.2">
      <c r="U2025" s="205"/>
      <c r="V2025" s="205"/>
      <c r="W2025" s="205"/>
      <c r="X2025" s="205"/>
    </row>
    <row r="2026" spans="21:24" x14ac:dyDescent="0.2">
      <c r="U2026" s="205"/>
      <c r="V2026" s="205"/>
      <c r="W2026" s="205"/>
      <c r="X2026" s="205"/>
    </row>
    <row r="2027" spans="21:24" x14ac:dyDescent="0.2">
      <c r="U2027" s="205"/>
      <c r="V2027" s="205"/>
      <c r="W2027" s="205"/>
      <c r="X2027" s="205"/>
    </row>
    <row r="2028" spans="21:24" x14ac:dyDescent="0.2">
      <c r="U2028" s="205"/>
      <c r="V2028" s="205"/>
      <c r="W2028" s="205"/>
      <c r="X2028" s="205"/>
    </row>
    <row r="2029" spans="21:24" x14ac:dyDescent="0.2">
      <c r="U2029" s="205"/>
      <c r="V2029" s="205"/>
      <c r="W2029" s="205"/>
      <c r="X2029" s="205"/>
    </row>
    <row r="2030" spans="21:24" x14ac:dyDescent="0.2">
      <c r="U2030" s="205"/>
      <c r="V2030" s="205"/>
      <c r="W2030" s="205"/>
      <c r="X2030" s="205"/>
    </row>
    <row r="2031" spans="21:24" x14ac:dyDescent="0.2">
      <c r="U2031" s="205"/>
      <c r="V2031" s="205"/>
      <c r="W2031" s="205"/>
      <c r="X2031" s="205"/>
    </row>
    <row r="2032" spans="21:24" x14ac:dyDescent="0.2">
      <c r="U2032" s="205"/>
      <c r="V2032" s="205"/>
      <c r="W2032" s="205"/>
      <c r="X2032" s="205"/>
    </row>
    <row r="2033" spans="21:24" x14ac:dyDescent="0.2">
      <c r="U2033" s="205"/>
      <c r="V2033" s="205"/>
      <c r="W2033" s="205"/>
      <c r="X2033" s="205"/>
    </row>
    <row r="2034" spans="21:24" x14ac:dyDescent="0.2">
      <c r="U2034" s="205"/>
      <c r="V2034" s="205"/>
      <c r="W2034" s="205"/>
      <c r="X2034" s="205"/>
    </row>
    <row r="2035" spans="21:24" x14ac:dyDescent="0.2">
      <c r="U2035" s="205"/>
      <c r="V2035" s="205"/>
      <c r="W2035" s="205"/>
      <c r="X2035" s="205"/>
    </row>
    <row r="2036" spans="21:24" x14ac:dyDescent="0.2">
      <c r="U2036" s="205"/>
      <c r="V2036" s="205"/>
      <c r="W2036" s="205"/>
      <c r="X2036" s="205"/>
    </row>
    <row r="2037" spans="21:24" x14ac:dyDescent="0.2">
      <c r="U2037" s="205"/>
      <c r="V2037" s="205"/>
      <c r="W2037" s="205"/>
      <c r="X2037" s="205"/>
    </row>
    <row r="2038" spans="21:24" x14ac:dyDescent="0.2">
      <c r="U2038" s="205"/>
      <c r="V2038" s="205"/>
      <c r="W2038" s="205"/>
      <c r="X2038" s="205"/>
    </row>
    <row r="2039" spans="21:24" x14ac:dyDescent="0.2">
      <c r="U2039" s="205"/>
      <c r="V2039" s="205"/>
      <c r="W2039" s="205"/>
      <c r="X2039" s="205"/>
    </row>
    <row r="2040" spans="21:24" x14ac:dyDescent="0.2">
      <c r="U2040" s="205"/>
      <c r="V2040" s="205"/>
      <c r="W2040" s="205"/>
      <c r="X2040" s="205"/>
    </row>
    <row r="2041" spans="21:24" x14ac:dyDescent="0.2">
      <c r="U2041" s="205"/>
      <c r="V2041" s="205"/>
      <c r="W2041" s="205"/>
      <c r="X2041" s="205"/>
    </row>
    <row r="2042" spans="21:24" x14ac:dyDescent="0.2">
      <c r="U2042" s="205"/>
      <c r="V2042" s="205"/>
      <c r="W2042" s="205"/>
      <c r="X2042" s="205"/>
    </row>
    <row r="2043" spans="21:24" x14ac:dyDescent="0.2">
      <c r="U2043" s="205"/>
      <c r="V2043" s="205"/>
      <c r="W2043" s="205"/>
      <c r="X2043" s="205"/>
    </row>
    <row r="2044" spans="21:24" x14ac:dyDescent="0.2">
      <c r="U2044" s="205"/>
      <c r="V2044" s="205"/>
      <c r="W2044" s="205"/>
      <c r="X2044" s="205"/>
    </row>
    <row r="2045" spans="21:24" x14ac:dyDescent="0.2">
      <c r="U2045" s="205"/>
      <c r="V2045" s="205"/>
      <c r="W2045" s="205"/>
      <c r="X2045" s="205"/>
    </row>
    <row r="2046" spans="21:24" x14ac:dyDescent="0.2">
      <c r="U2046" s="205"/>
      <c r="V2046" s="205"/>
      <c r="W2046" s="205"/>
      <c r="X2046" s="205"/>
    </row>
    <row r="2047" spans="21:24" x14ac:dyDescent="0.2">
      <c r="U2047" s="205"/>
      <c r="V2047" s="205"/>
      <c r="W2047" s="205"/>
      <c r="X2047" s="205"/>
    </row>
    <row r="2048" spans="21:24" x14ac:dyDescent="0.2">
      <c r="U2048" s="205"/>
      <c r="V2048" s="205"/>
      <c r="W2048" s="205"/>
      <c r="X2048" s="205"/>
    </row>
    <row r="2049" spans="21:24" x14ac:dyDescent="0.2">
      <c r="U2049" s="205"/>
      <c r="V2049" s="205"/>
      <c r="W2049" s="205"/>
      <c r="X2049" s="205"/>
    </row>
    <row r="2050" spans="21:24" x14ac:dyDescent="0.2">
      <c r="U2050" s="205"/>
      <c r="V2050" s="205"/>
      <c r="W2050" s="205"/>
      <c r="X2050" s="205"/>
    </row>
    <row r="2051" spans="21:24" x14ac:dyDescent="0.2">
      <c r="U2051" s="205"/>
      <c r="V2051" s="205"/>
      <c r="W2051" s="205"/>
      <c r="X2051" s="205"/>
    </row>
    <row r="2052" spans="21:24" x14ac:dyDescent="0.2">
      <c r="U2052" s="205"/>
      <c r="V2052" s="205"/>
      <c r="W2052" s="205"/>
      <c r="X2052" s="205"/>
    </row>
    <row r="2053" spans="21:24" x14ac:dyDescent="0.2">
      <c r="U2053" s="205"/>
      <c r="V2053" s="205"/>
      <c r="W2053" s="205"/>
      <c r="X2053" s="205"/>
    </row>
    <row r="2054" spans="21:24" x14ac:dyDescent="0.2">
      <c r="U2054" s="205"/>
      <c r="V2054" s="205"/>
      <c r="W2054" s="205"/>
      <c r="X2054" s="205"/>
    </row>
    <row r="2055" spans="21:24" x14ac:dyDescent="0.2">
      <c r="U2055" s="205"/>
      <c r="V2055" s="205"/>
      <c r="W2055" s="205"/>
      <c r="X2055" s="205"/>
    </row>
    <row r="2056" spans="21:24" x14ac:dyDescent="0.2">
      <c r="U2056" s="205"/>
      <c r="V2056" s="205"/>
      <c r="W2056" s="205"/>
      <c r="X2056" s="205"/>
    </row>
    <row r="2057" spans="21:24" x14ac:dyDescent="0.2">
      <c r="U2057" s="205"/>
      <c r="V2057" s="205"/>
      <c r="W2057" s="205"/>
      <c r="X2057" s="205"/>
    </row>
    <row r="2058" spans="21:24" x14ac:dyDescent="0.2">
      <c r="U2058" s="205"/>
      <c r="V2058" s="205"/>
      <c r="W2058" s="205"/>
      <c r="X2058" s="205"/>
    </row>
    <row r="2059" spans="21:24" x14ac:dyDescent="0.2">
      <c r="U2059" s="205"/>
      <c r="V2059" s="205"/>
      <c r="W2059" s="205"/>
      <c r="X2059" s="205"/>
    </row>
    <row r="2060" spans="21:24" x14ac:dyDescent="0.2">
      <c r="U2060" s="205"/>
      <c r="V2060" s="205"/>
      <c r="W2060" s="205"/>
      <c r="X2060" s="205"/>
    </row>
    <row r="2061" spans="21:24" x14ac:dyDescent="0.2">
      <c r="U2061" s="205"/>
      <c r="V2061" s="205"/>
      <c r="W2061" s="205"/>
      <c r="X2061" s="205"/>
    </row>
    <row r="2062" spans="21:24" x14ac:dyDescent="0.2">
      <c r="U2062" s="205"/>
      <c r="V2062" s="205"/>
      <c r="W2062" s="205"/>
      <c r="X2062" s="205"/>
    </row>
    <row r="2063" spans="21:24" x14ac:dyDescent="0.2">
      <c r="U2063" s="205"/>
      <c r="V2063" s="205"/>
      <c r="W2063" s="205"/>
      <c r="X2063" s="205"/>
    </row>
    <row r="2064" spans="21:24" x14ac:dyDescent="0.2">
      <c r="U2064" s="205"/>
      <c r="V2064" s="205"/>
      <c r="W2064" s="205"/>
      <c r="X2064" s="205"/>
    </row>
    <row r="2065" spans="21:24" x14ac:dyDescent="0.2">
      <c r="U2065" s="205"/>
      <c r="V2065" s="205"/>
      <c r="W2065" s="205"/>
      <c r="X2065" s="205"/>
    </row>
    <row r="2066" spans="21:24" x14ac:dyDescent="0.2">
      <c r="U2066" s="205"/>
      <c r="V2066" s="205"/>
      <c r="W2066" s="205"/>
      <c r="X2066" s="205"/>
    </row>
    <row r="2067" spans="21:24" x14ac:dyDescent="0.2">
      <c r="U2067" s="205"/>
      <c r="V2067" s="205"/>
      <c r="W2067" s="205"/>
      <c r="X2067" s="205"/>
    </row>
    <row r="2068" spans="21:24" x14ac:dyDescent="0.2">
      <c r="U2068" s="205"/>
      <c r="V2068" s="205"/>
      <c r="W2068" s="205"/>
      <c r="X2068" s="205"/>
    </row>
    <row r="2069" spans="21:24" x14ac:dyDescent="0.2">
      <c r="U2069" s="205"/>
      <c r="V2069" s="205"/>
      <c r="W2069" s="205"/>
      <c r="X2069" s="205"/>
    </row>
    <row r="2070" spans="21:24" x14ac:dyDescent="0.2">
      <c r="U2070" s="205"/>
      <c r="V2070" s="205"/>
      <c r="W2070" s="205"/>
      <c r="X2070" s="205"/>
    </row>
    <row r="2071" spans="21:24" x14ac:dyDescent="0.2">
      <c r="U2071" s="205"/>
      <c r="V2071" s="205"/>
      <c r="W2071" s="205"/>
      <c r="X2071" s="205"/>
    </row>
    <row r="2072" spans="21:24" x14ac:dyDescent="0.2">
      <c r="U2072" s="205"/>
      <c r="V2072" s="205"/>
      <c r="W2072" s="205"/>
      <c r="X2072" s="205"/>
    </row>
    <row r="2073" spans="21:24" x14ac:dyDescent="0.2">
      <c r="U2073" s="205"/>
      <c r="V2073" s="205"/>
      <c r="W2073" s="205"/>
      <c r="X2073" s="205"/>
    </row>
    <row r="2074" spans="21:24" x14ac:dyDescent="0.2">
      <c r="U2074" s="205"/>
      <c r="V2074" s="205"/>
      <c r="W2074" s="205"/>
      <c r="X2074" s="205"/>
    </row>
    <row r="2075" spans="21:24" x14ac:dyDescent="0.2">
      <c r="U2075" s="205"/>
      <c r="V2075" s="205"/>
      <c r="W2075" s="205"/>
      <c r="X2075" s="205"/>
    </row>
    <row r="2076" spans="21:24" x14ac:dyDescent="0.2">
      <c r="U2076" s="205"/>
      <c r="V2076" s="205"/>
      <c r="W2076" s="205"/>
      <c r="X2076" s="205"/>
    </row>
    <row r="2077" spans="21:24" x14ac:dyDescent="0.2">
      <c r="U2077" s="205"/>
      <c r="V2077" s="205"/>
      <c r="W2077" s="205"/>
      <c r="X2077" s="205"/>
    </row>
    <row r="2078" spans="21:24" x14ac:dyDescent="0.2">
      <c r="U2078" s="205"/>
      <c r="V2078" s="205"/>
      <c r="W2078" s="205"/>
      <c r="X2078" s="205"/>
    </row>
    <row r="2079" spans="21:24" x14ac:dyDescent="0.2">
      <c r="U2079" s="205"/>
      <c r="V2079" s="205"/>
      <c r="W2079" s="205"/>
      <c r="X2079" s="205"/>
    </row>
    <row r="2080" spans="21:24" x14ac:dyDescent="0.2">
      <c r="U2080" s="205"/>
      <c r="V2080" s="205"/>
      <c r="W2080" s="205"/>
      <c r="X2080" s="205"/>
    </row>
    <row r="2081" spans="21:24" x14ac:dyDescent="0.2">
      <c r="U2081" s="205"/>
      <c r="V2081" s="205"/>
      <c r="W2081" s="205"/>
      <c r="X2081" s="205"/>
    </row>
    <row r="2082" spans="21:24" x14ac:dyDescent="0.2">
      <c r="U2082" s="205"/>
      <c r="V2082" s="205"/>
      <c r="W2082" s="205"/>
      <c r="X2082" s="205"/>
    </row>
    <row r="2083" spans="21:24" x14ac:dyDescent="0.2">
      <c r="U2083" s="205"/>
      <c r="V2083" s="205"/>
      <c r="W2083" s="205"/>
      <c r="X2083" s="205"/>
    </row>
    <row r="2084" spans="21:24" x14ac:dyDescent="0.2">
      <c r="U2084" s="205"/>
      <c r="V2084" s="205"/>
      <c r="W2084" s="205"/>
      <c r="X2084" s="205"/>
    </row>
    <row r="2085" spans="21:24" x14ac:dyDescent="0.2">
      <c r="U2085" s="205"/>
      <c r="V2085" s="205"/>
      <c r="W2085" s="205"/>
      <c r="X2085" s="205"/>
    </row>
    <row r="2086" spans="21:24" x14ac:dyDescent="0.2">
      <c r="U2086" s="205"/>
      <c r="V2086" s="205"/>
      <c r="W2086" s="205"/>
      <c r="X2086" s="205"/>
    </row>
    <row r="2087" spans="21:24" x14ac:dyDescent="0.2">
      <c r="U2087" s="205"/>
      <c r="V2087" s="205"/>
      <c r="W2087" s="205"/>
      <c r="X2087" s="205"/>
    </row>
    <row r="2088" spans="21:24" x14ac:dyDescent="0.2">
      <c r="U2088" s="205"/>
      <c r="V2088" s="205"/>
      <c r="W2088" s="205"/>
      <c r="X2088" s="205"/>
    </row>
    <row r="2089" spans="21:24" x14ac:dyDescent="0.2">
      <c r="U2089" s="205"/>
      <c r="V2089" s="205"/>
      <c r="W2089" s="205"/>
      <c r="X2089" s="205"/>
    </row>
    <row r="2090" spans="21:24" x14ac:dyDescent="0.2">
      <c r="U2090" s="205"/>
      <c r="V2090" s="205"/>
      <c r="W2090" s="205"/>
      <c r="X2090" s="205"/>
    </row>
    <row r="2091" spans="21:24" x14ac:dyDescent="0.2">
      <c r="U2091" s="205"/>
      <c r="V2091" s="205"/>
      <c r="W2091" s="205"/>
      <c r="X2091" s="205"/>
    </row>
    <row r="2092" spans="21:24" x14ac:dyDescent="0.2">
      <c r="U2092" s="205"/>
      <c r="V2092" s="205"/>
      <c r="W2092" s="205"/>
      <c r="X2092" s="205"/>
    </row>
    <row r="2093" spans="21:24" x14ac:dyDescent="0.2">
      <c r="U2093" s="205"/>
      <c r="V2093" s="205"/>
      <c r="W2093" s="205"/>
      <c r="X2093" s="205"/>
    </row>
    <row r="2094" spans="21:24" x14ac:dyDescent="0.2">
      <c r="U2094" s="205"/>
      <c r="V2094" s="205"/>
      <c r="W2094" s="205"/>
      <c r="X2094" s="205"/>
    </row>
    <row r="2095" spans="21:24" x14ac:dyDescent="0.2">
      <c r="U2095" s="205"/>
      <c r="V2095" s="205"/>
      <c r="W2095" s="205"/>
      <c r="X2095" s="205"/>
    </row>
    <row r="2096" spans="21:24" x14ac:dyDescent="0.2">
      <c r="U2096" s="205"/>
      <c r="V2096" s="205"/>
      <c r="W2096" s="205"/>
      <c r="X2096" s="205"/>
    </row>
    <row r="2097" spans="21:24" x14ac:dyDescent="0.2">
      <c r="U2097" s="205"/>
      <c r="V2097" s="205"/>
      <c r="W2097" s="205"/>
      <c r="X2097" s="205"/>
    </row>
    <row r="2098" spans="21:24" x14ac:dyDescent="0.2">
      <c r="U2098" s="205"/>
      <c r="V2098" s="205"/>
      <c r="W2098" s="205"/>
      <c r="X2098" s="205"/>
    </row>
    <row r="2099" spans="21:24" x14ac:dyDescent="0.2">
      <c r="U2099" s="205"/>
      <c r="V2099" s="205"/>
      <c r="W2099" s="205"/>
      <c r="X2099" s="205"/>
    </row>
    <row r="2100" spans="21:24" x14ac:dyDescent="0.2">
      <c r="U2100" s="205"/>
      <c r="V2100" s="205"/>
      <c r="W2100" s="205"/>
      <c r="X2100" s="205"/>
    </row>
    <row r="2101" spans="21:24" x14ac:dyDescent="0.2">
      <c r="U2101" s="205"/>
      <c r="V2101" s="205"/>
      <c r="W2101" s="205"/>
      <c r="X2101" s="205"/>
    </row>
    <row r="2102" spans="21:24" x14ac:dyDescent="0.2">
      <c r="U2102" s="205"/>
      <c r="V2102" s="205"/>
      <c r="W2102" s="205"/>
      <c r="X2102" s="205"/>
    </row>
    <row r="2103" spans="21:24" x14ac:dyDescent="0.2">
      <c r="U2103" s="205"/>
      <c r="V2103" s="205"/>
      <c r="W2103" s="205"/>
      <c r="X2103" s="205"/>
    </row>
    <row r="2104" spans="21:24" x14ac:dyDescent="0.2">
      <c r="U2104" s="205"/>
      <c r="V2104" s="205"/>
      <c r="W2104" s="205"/>
      <c r="X2104" s="205"/>
    </row>
    <row r="2105" spans="21:24" x14ac:dyDescent="0.2">
      <c r="U2105" s="205"/>
      <c r="V2105" s="205"/>
      <c r="W2105" s="205"/>
      <c r="X2105" s="205"/>
    </row>
    <row r="2106" spans="21:24" x14ac:dyDescent="0.2">
      <c r="U2106" s="205"/>
      <c r="V2106" s="205"/>
      <c r="W2106" s="205"/>
      <c r="X2106" s="205"/>
    </row>
    <row r="2107" spans="21:24" x14ac:dyDescent="0.2">
      <c r="U2107" s="205"/>
      <c r="V2107" s="205"/>
      <c r="W2107" s="205"/>
      <c r="X2107" s="205"/>
    </row>
    <row r="2108" spans="21:24" x14ac:dyDescent="0.2">
      <c r="U2108" s="205"/>
      <c r="V2108" s="205"/>
      <c r="W2108" s="205"/>
      <c r="X2108" s="205"/>
    </row>
    <row r="2109" spans="21:24" x14ac:dyDescent="0.2">
      <c r="U2109" s="205"/>
      <c r="V2109" s="205"/>
      <c r="W2109" s="205"/>
      <c r="X2109" s="205"/>
    </row>
    <row r="2110" spans="21:24" x14ac:dyDescent="0.2">
      <c r="U2110" s="205"/>
      <c r="V2110" s="205"/>
      <c r="W2110" s="205"/>
      <c r="X2110" s="205"/>
    </row>
    <row r="2111" spans="21:24" x14ac:dyDescent="0.2">
      <c r="U2111" s="205"/>
      <c r="V2111" s="205"/>
      <c r="W2111" s="205"/>
      <c r="X2111" s="205"/>
    </row>
    <row r="2112" spans="21:24" x14ac:dyDescent="0.2">
      <c r="U2112" s="205"/>
      <c r="V2112" s="205"/>
      <c r="W2112" s="205"/>
      <c r="X2112" s="205"/>
    </row>
    <row r="2113" spans="21:24" x14ac:dyDescent="0.2">
      <c r="U2113" s="205"/>
      <c r="V2113" s="205"/>
      <c r="W2113" s="205"/>
      <c r="X2113" s="205"/>
    </row>
    <row r="2114" spans="21:24" x14ac:dyDescent="0.2">
      <c r="U2114" s="205"/>
      <c r="V2114" s="205"/>
      <c r="W2114" s="205"/>
      <c r="X2114" s="205"/>
    </row>
    <row r="2115" spans="21:24" x14ac:dyDescent="0.2">
      <c r="U2115" s="205"/>
      <c r="V2115" s="205"/>
      <c r="W2115" s="205"/>
      <c r="X2115" s="205"/>
    </row>
    <row r="2116" spans="21:24" x14ac:dyDescent="0.2">
      <c r="U2116" s="205"/>
      <c r="V2116" s="205"/>
      <c r="W2116" s="205"/>
      <c r="X2116" s="205"/>
    </row>
    <row r="2117" spans="21:24" x14ac:dyDescent="0.2">
      <c r="U2117" s="205"/>
      <c r="V2117" s="205"/>
      <c r="W2117" s="205"/>
      <c r="X2117" s="205"/>
    </row>
    <row r="2118" spans="21:24" x14ac:dyDescent="0.2">
      <c r="U2118" s="205"/>
      <c r="V2118" s="205"/>
      <c r="W2118" s="205"/>
      <c r="X2118" s="205"/>
    </row>
    <row r="2119" spans="21:24" x14ac:dyDescent="0.2">
      <c r="U2119" s="205"/>
      <c r="V2119" s="205"/>
      <c r="W2119" s="205"/>
      <c r="X2119" s="205"/>
    </row>
    <row r="2120" spans="21:24" x14ac:dyDescent="0.2">
      <c r="U2120" s="205"/>
      <c r="V2120" s="205"/>
      <c r="W2120" s="205"/>
      <c r="X2120" s="205"/>
    </row>
    <row r="2121" spans="21:24" x14ac:dyDescent="0.2">
      <c r="U2121" s="205"/>
      <c r="V2121" s="205"/>
      <c r="W2121" s="205"/>
      <c r="X2121" s="205"/>
    </row>
    <row r="2122" spans="21:24" x14ac:dyDescent="0.2">
      <c r="U2122" s="205"/>
      <c r="V2122" s="205"/>
      <c r="W2122" s="205"/>
      <c r="X2122" s="205"/>
    </row>
    <row r="2123" spans="21:24" x14ac:dyDescent="0.2">
      <c r="U2123" s="205"/>
      <c r="V2123" s="205"/>
      <c r="W2123" s="205"/>
      <c r="X2123" s="205"/>
    </row>
    <row r="2124" spans="21:24" x14ac:dyDescent="0.2">
      <c r="U2124" s="205"/>
      <c r="V2124" s="205"/>
      <c r="W2124" s="205"/>
      <c r="X2124" s="205"/>
    </row>
    <row r="2125" spans="21:24" x14ac:dyDescent="0.2">
      <c r="U2125" s="205"/>
      <c r="V2125" s="205"/>
      <c r="W2125" s="205"/>
      <c r="X2125" s="205"/>
    </row>
    <row r="2126" spans="21:24" x14ac:dyDescent="0.2">
      <c r="U2126" s="205"/>
      <c r="V2126" s="205"/>
      <c r="W2126" s="205"/>
      <c r="X2126" s="205"/>
    </row>
    <row r="2127" spans="21:24" x14ac:dyDescent="0.2">
      <c r="U2127" s="205"/>
      <c r="V2127" s="205"/>
      <c r="W2127" s="205"/>
      <c r="X2127" s="205"/>
    </row>
    <row r="2128" spans="21:24" x14ac:dyDescent="0.2">
      <c r="U2128" s="205"/>
      <c r="V2128" s="205"/>
      <c r="W2128" s="205"/>
      <c r="X2128" s="205"/>
    </row>
    <row r="2129" spans="21:24" x14ac:dyDescent="0.2">
      <c r="U2129" s="205"/>
      <c r="V2129" s="205"/>
      <c r="W2129" s="205"/>
      <c r="X2129" s="205"/>
    </row>
    <row r="2130" spans="21:24" x14ac:dyDescent="0.2">
      <c r="U2130" s="205"/>
      <c r="V2130" s="205"/>
      <c r="W2130" s="205"/>
      <c r="X2130" s="205"/>
    </row>
    <row r="2131" spans="21:24" x14ac:dyDescent="0.2">
      <c r="U2131" s="205"/>
      <c r="V2131" s="205"/>
      <c r="W2131" s="205"/>
      <c r="X2131" s="205"/>
    </row>
    <row r="2132" spans="21:24" x14ac:dyDescent="0.2">
      <c r="U2132" s="205"/>
      <c r="V2132" s="205"/>
      <c r="W2132" s="205"/>
      <c r="X2132" s="205"/>
    </row>
    <row r="2133" spans="21:24" x14ac:dyDescent="0.2">
      <c r="U2133" s="205"/>
      <c r="V2133" s="205"/>
      <c r="W2133" s="205"/>
      <c r="X2133" s="205"/>
    </row>
    <row r="2134" spans="21:24" x14ac:dyDescent="0.2">
      <c r="U2134" s="205"/>
      <c r="V2134" s="205"/>
      <c r="W2134" s="205"/>
      <c r="X2134" s="205"/>
    </row>
    <row r="2135" spans="21:24" x14ac:dyDescent="0.2">
      <c r="U2135" s="205"/>
      <c r="V2135" s="205"/>
      <c r="W2135" s="205"/>
      <c r="X2135" s="205"/>
    </row>
    <row r="2136" spans="21:24" x14ac:dyDescent="0.2">
      <c r="U2136" s="205"/>
      <c r="V2136" s="205"/>
      <c r="W2136" s="205"/>
      <c r="X2136" s="205"/>
    </row>
    <row r="2137" spans="21:24" x14ac:dyDescent="0.2">
      <c r="U2137" s="205"/>
      <c r="V2137" s="205"/>
      <c r="W2137" s="205"/>
      <c r="X2137" s="205"/>
    </row>
    <row r="2138" spans="21:24" x14ac:dyDescent="0.2">
      <c r="U2138" s="205"/>
      <c r="V2138" s="205"/>
      <c r="W2138" s="205"/>
      <c r="X2138" s="205"/>
    </row>
    <row r="2139" spans="21:24" x14ac:dyDescent="0.2">
      <c r="U2139" s="205"/>
      <c r="V2139" s="205"/>
      <c r="W2139" s="205"/>
      <c r="X2139" s="205"/>
    </row>
    <row r="2140" spans="21:24" x14ac:dyDescent="0.2">
      <c r="U2140" s="205"/>
      <c r="V2140" s="205"/>
      <c r="W2140" s="205"/>
      <c r="X2140" s="205"/>
    </row>
    <row r="2141" spans="21:24" x14ac:dyDescent="0.2">
      <c r="U2141" s="205"/>
      <c r="V2141" s="205"/>
      <c r="W2141" s="205"/>
      <c r="X2141" s="205"/>
    </row>
    <row r="2142" spans="21:24" x14ac:dyDescent="0.2">
      <c r="U2142" s="205"/>
      <c r="V2142" s="205"/>
      <c r="W2142" s="205"/>
      <c r="X2142" s="205"/>
    </row>
    <row r="2143" spans="21:24" x14ac:dyDescent="0.2">
      <c r="U2143" s="205"/>
      <c r="V2143" s="205"/>
      <c r="W2143" s="205"/>
      <c r="X2143" s="205"/>
    </row>
    <row r="2144" spans="21:24" x14ac:dyDescent="0.2">
      <c r="U2144" s="205"/>
      <c r="V2144" s="205"/>
      <c r="W2144" s="205"/>
      <c r="X2144" s="205"/>
    </row>
    <row r="2145" spans="21:24" x14ac:dyDescent="0.2">
      <c r="U2145" s="205"/>
      <c r="V2145" s="205"/>
      <c r="W2145" s="205"/>
      <c r="X2145" s="205"/>
    </row>
    <row r="2146" spans="21:24" x14ac:dyDescent="0.2">
      <c r="U2146" s="205"/>
      <c r="V2146" s="205"/>
      <c r="W2146" s="205"/>
      <c r="X2146" s="205"/>
    </row>
    <row r="2147" spans="21:24" x14ac:dyDescent="0.2">
      <c r="U2147" s="205"/>
      <c r="V2147" s="205"/>
      <c r="W2147" s="205"/>
      <c r="X2147" s="205"/>
    </row>
    <row r="2148" spans="21:24" x14ac:dyDescent="0.2">
      <c r="U2148" s="205"/>
      <c r="V2148" s="205"/>
      <c r="W2148" s="205"/>
      <c r="X2148" s="205"/>
    </row>
    <row r="2149" spans="21:24" x14ac:dyDescent="0.2">
      <c r="U2149" s="205"/>
      <c r="V2149" s="205"/>
      <c r="W2149" s="205"/>
      <c r="X2149" s="205"/>
    </row>
    <row r="2150" spans="21:24" x14ac:dyDescent="0.2">
      <c r="U2150" s="205"/>
      <c r="V2150" s="205"/>
      <c r="W2150" s="205"/>
      <c r="X2150" s="205"/>
    </row>
    <row r="2151" spans="21:24" x14ac:dyDescent="0.2">
      <c r="U2151" s="205"/>
      <c r="V2151" s="205"/>
      <c r="W2151" s="205"/>
      <c r="X2151" s="205"/>
    </row>
    <row r="2152" spans="21:24" x14ac:dyDescent="0.2">
      <c r="U2152" s="205"/>
      <c r="V2152" s="205"/>
      <c r="W2152" s="205"/>
      <c r="X2152" s="205"/>
    </row>
    <row r="2153" spans="21:24" x14ac:dyDescent="0.2">
      <c r="U2153" s="205"/>
      <c r="V2153" s="205"/>
      <c r="W2153" s="205"/>
      <c r="X2153" s="205"/>
    </row>
    <row r="2154" spans="21:24" x14ac:dyDescent="0.2">
      <c r="U2154" s="205"/>
      <c r="V2154" s="205"/>
      <c r="W2154" s="205"/>
      <c r="X2154" s="205"/>
    </row>
    <row r="2155" spans="21:24" x14ac:dyDescent="0.2">
      <c r="U2155" s="205"/>
      <c r="V2155" s="205"/>
      <c r="W2155" s="205"/>
      <c r="X2155" s="205"/>
    </row>
    <row r="2156" spans="21:24" x14ac:dyDescent="0.2">
      <c r="U2156" s="205"/>
      <c r="V2156" s="205"/>
      <c r="W2156" s="205"/>
      <c r="X2156" s="205"/>
    </row>
    <row r="2157" spans="21:24" x14ac:dyDescent="0.2">
      <c r="U2157" s="205"/>
      <c r="V2157" s="205"/>
      <c r="W2157" s="205"/>
      <c r="X2157" s="205"/>
    </row>
    <row r="2158" spans="21:24" x14ac:dyDescent="0.2">
      <c r="U2158" s="205"/>
      <c r="V2158" s="205"/>
      <c r="W2158" s="205"/>
      <c r="X2158" s="205"/>
    </row>
    <row r="2159" spans="21:24" x14ac:dyDescent="0.2">
      <c r="U2159" s="205"/>
      <c r="V2159" s="205"/>
      <c r="W2159" s="205"/>
      <c r="X2159" s="205"/>
    </row>
    <row r="2160" spans="21:24" x14ac:dyDescent="0.2">
      <c r="U2160" s="205"/>
      <c r="V2160" s="205"/>
      <c r="W2160" s="205"/>
      <c r="X2160" s="205"/>
    </row>
    <row r="2161" spans="21:24" x14ac:dyDescent="0.2">
      <c r="U2161" s="205"/>
      <c r="V2161" s="205"/>
      <c r="W2161" s="205"/>
      <c r="X2161" s="205"/>
    </row>
    <row r="2162" spans="21:24" x14ac:dyDescent="0.2">
      <c r="U2162" s="205"/>
      <c r="V2162" s="205"/>
      <c r="W2162" s="205"/>
      <c r="X2162" s="205"/>
    </row>
    <row r="2163" spans="21:24" x14ac:dyDescent="0.2">
      <c r="U2163" s="205"/>
      <c r="V2163" s="205"/>
      <c r="W2163" s="205"/>
      <c r="X2163" s="205"/>
    </row>
    <row r="2164" spans="21:24" x14ac:dyDescent="0.2">
      <c r="U2164" s="205"/>
      <c r="V2164" s="205"/>
      <c r="W2164" s="205"/>
      <c r="X2164" s="205"/>
    </row>
    <row r="2165" spans="21:24" x14ac:dyDescent="0.2">
      <c r="U2165" s="205"/>
      <c r="V2165" s="205"/>
      <c r="W2165" s="205"/>
      <c r="X2165" s="205"/>
    </row>
    <row r="2166" spans="21:24" x14ac:dyDescent="0.2">
      <c r="U2166" s="205"/>
      <c r="V2166" s="205"/>
      <c r="W2166" s="205"/>
      <c r="X2166" s="205"/>
    </row>
    <row r="2167" spans="21:24" x14ac:dyDescent="0.2">
      <c r="U2167" s="205"/>
      <c r="V2167" s="205"/>
      <c r="W2167" s="205"/>
      <c r="X2167" s="205"/>
    </row>
    <row r="2168" spans="21:24" x14ac:dyDescent="0.2">
      <c r="U2168" s="205"/>
      <c r="V2168" s="205"/>
      <c r="W2168" s="205"/>
      <c r="X2168" s="205"/>
    </row>
    <row r="2169" spans="21:24" x14ac:dyDescent="0.2">
      <c r="U2169" s="205"/>
      <c r="V2169" s="205"/>
      <c r="W2169" s="205"/>
      <c r="X2169" s="205"/>
    </row>
    <row r="2170" spans="21:24" x14ac:dyDescent="0.2">
      <c r="U2170" s="205"/>
      <c r="V2170" s="205"/>
      <c r="W2170" s="205"/>
      <c r="X2170" s="205"/>
    </row>
    <row r="2171" spans="21:24" x14ac:dyDescent="0.2">
      <c r="U2171" s="205"/>
      <c r="V2171" s="205"/>
      <c r="W2171" s="205"/>
      <c r="X2171" s="205"/>
    </row>
    <row r="2172" spans="21:24" x14ac:dyDescent="0.2">
      <c r="U2172" s="205"/>
      <c r="V2172" s="205"/>
      <c r="W2172" s="205"/>
      <c r="X2172" s="205"/>
    </row>
    <row r="2173" spans="21:24" x14ac:dyDescent="0.2">
      <c r="U2173" s="205"/>
      <c r="V2173" s="205"/>
      <c r="W2173" s="205"/>
      <c r="X2173" s="205"/>
    </row>
    <row r="2174" spans="21:24" x14ac:dyDescent="0.2">
      <c r="U2174" s="205"/>
      <c r="V2174" s="205"/>
      <c r="W2174" s="205"/>
      <c r="X2174" s="205"/>
    </row>
    <row r="2175" spans="21:24" x14ac:dyDescent="0.2">
      <c r="U2175" s="205"/>
      <c r="V2175" s="205"/>
      <c r="W2175" s="205"/>
      <c r="X2175" s="205"/>
    </row>
    <row r="2176" spans="21:24" x14ac:dyDescent="0.2">
      <c r="U2176" s="205"/>
      <c r="V2176" s="205"/>
      <c r="W2176" s="205"/>
      <c r="X2176" s="205"/>
    </row>
    <row r="2177" spans="21:24" x14ac:dyDescent="0.2">
      <c r="U2177" s="205"/>
      <c r="V2177" s="205"/>
      <c r="W2177" s="205"/>
      <c r="X2177" s="205"/>
    </row>
    <row r="2178" spans="21:24" x14ac:dyDescent="0.2">
      <c r="U2178" s="205"/>
      <c r="V2178" s="205"/>
      <c r="W2178" s="205"/>
      <c r="X2178" s="205"/>
    </row>
    <row r="2179" spans="21:24" x14ac:dyDescent="0.2">
      <c r="U2179" s="205"/>
      <c r="V2179" s="205"/>
      <c r="W2179" s="205"/>
      <c r="X2179" s="205"/>
    </row>
    <row r="2180" spans="21:24" x14ac:dyDescent="0.2">
      <c r="U2180" s="205"/>
      <c r="V2180" s="205"/>
      <c r="W2180" s="205"/>
      <c r="X2180" s="205"/>
    </row>
    <row r="2181" spans="21:24" x14ac:dyDescent="0.2">
      <c r="U2181" s="205"/>
      <c r="V2181" s="205"/>
      <c r="W2181" s="205"/>
      <c r="X2181" s="205"/>
    </row>
    <row r="2182" spans="21:24" x14ac:dyDescent="0.2">
      <c r="U2182" s="205"/>
      <c r="V2182" s="205"/>
      <c r="W2182" s="205"/>
      <c r="X2182" s="205"/>
    </row>
    <row r="2183" spans="21:24" x14ac:dyDescent="0.2">
      <c r="U2183" s="205"/>
      <c r="V2183" s="205"/>
      <c r="W2183" s="205"/>
      <c r="X2183" s="205"/>
    </row>
    <row r="2184" spans="21:24" x14ac:dyDescent="0.2">
      <c r="U2184" s="205"/>
      <c r="V2184" s="205"/>
      <c r="W2184" s="205"/>
      <c r="X2184" s="205"/>
    </row>
    <row r="2185" spans="21:24" x14ac:dyDescent="0.2">
      <c r="U2185" s="205"/>
      <c r="V2185" s="205"/>
      <c r="W2185" s="205"/>
      <c r="X2185" s="205"/>
    </row>
    <row r="2186" spans="21:24" x14ac:dyDescent="0.2">
      <c r="U2186" s="205"/>
      <c r="V2186" s="205"/>
      <c r="W2186" s="205"/>
      <c r="X2186" s="205"/>
    </row>
    <row r="2187" spans="21:24" x14ac:dyDescent="0.2">
      <c r="U2187" s="205"/>
      <c r="V2187" s="205"/>
      <c r="W2187" s="205"/>
      <c r="X2187" s="205"/>
    </row>
    <row r="2188" spans="21:24" x14ac:dyDescent="0.2">
      <c r="U2188" s="205"/>
      <c r="V2188" s="205"/>
      <c r="W2188" s="205"/>
      <c r="X2188" s="205"/>
    </row>
    <row r="2189" spans="21:24" x14ac:dyDescent="0.2">
      <c r="U2189" s="205"/>
      <c r="V2189" s="205"/>
      <c r="W2189" s="205"/>
      <c r="X2189" s="205"/>
    </row>
    <row r="2190" spans="21:24" x14ac:dyDescent="0.2">
      <c r="U2190" s="205"/>
      <c r="V2190" s="205"/>
      <c r="W2190" s="205"/>
      <c r="X2190" s="205"/>
    </row>
    <row r="2191" spans="21:24" x14ac:dyDescent="0.2">
      <c r="U2191" s="205"/>
      <c r="V2191" s="205"/>
      <c r="W2191" s="205"/>
      <c r="X2191" s="205"/>
    </row>
    <row r="2192" spans="21:24" x14ac:dyDescent="0.2">
      <c r="U2192" s="205"/>
      <c r="V2192" s="205"/>
      <c r="W2192" s="205"/>
      <c r="X2192" s="205"/>
    </row>
    <row r="2193" spans="21:24" x14ac:dyDescent="0.2">
      <c r="U2193" s="205"/>
      <c r="V2193" s="205"/>
      <c r="W2193" s="205"/>
      <c r="X2193" s="205"/>
    </row>
    <row r="2194" spans="21:24" x14ac:dyDescent="0.2">
      <c r="U2194" s="205"/>
      <c r="V2194" s="205"/>
      <c r="W2194" s="205"/>
      <c r="X2194" s="205"/>
    </row>
    <row r="2195" spans="21:24" x14ac:dyDescent="0.2">
      <c r="U2195" s="205"/>
      <c r="V2195" s="205"/>
      <c r="W2195" s="205"/>
      <c r="X2195" s="205"/>
    </row>
    <row r="2196" spans="21:24" x14ac:dyDescent="0.2">
      <c r="U2196" s="205"/>
      <c r="V2196" s="205"/>
      <c r="W2196" s="205"/>
      <c r="X2196" s="205"/>
    </row>
    <row r="2197" spans="21:24" x14ac:dyDescent="0.2">
      <c r="U2197" s="205"/>
      <c r="V2197" s="205"/>
      <c r="W2197" s="205"/>
      <c r="X2197" s="205"/>
    </row>
    <row r="2198" spans="21:24" x14ac:dyDescent="0.2">
      <c r="U2198" s="205"/>
      <c r="V2198" s="205"/>
      <c r="W2198" s="205"/>
      <c r="X2198" s="205"/>
    </row>
    <row r="2199" spans="21:24" x14ac:dyDescent="0.2">
      <c r="U2199" s="205"/>
      <c r="V2199" s="205"/>
      <c r="W2199" s="205"/>
      <c r="X2199" s="205"/>
    </row>
    <row r="2200" spans="21:24" x14ac:dyDescent="0.2">
      <c r="U2200" s="205"/>
      <c r="V2200" s="205"/>
      <c r="W2200" s="205"/>
      <c r="X2200" s="205"/>
    </row>
    <row r="2201" spans="21:24" x14ac:dyDescent="0.2">
      <c r="U2201" s="205"/>
      <c r="V2201" s="205"/>
      <c r="W2201" s="205"/>
      <c r="X2201" s="205"/>
    </row>
    <row r="2202" spans="21:24" x14ac:dyDescent="0.2">
      <c r="U2202" s="205"/>
      <c r="V2202" s="205"/>
      <c r="W2202" s="205"/>
      <c r="X2202" s="205"/>
    </row>
    <row r="2203" spans="21:24" x14ac:dyDescent="0.2">
      <c r="U2203" s="205"/>
      <c r="V2203" s="205"/>
      <c r="W2203" s="205"/>
      <c r="X2203" s="205"/>
    </row>
    <row r="2204" spans="21:24" x14ac:dyDescent="0.2">
      <c r="U2204" s="205"/>
      <c r="V2204" s="205"/>
      <c r="W2204" s="205"/>
      <c r="X2204" s="205"/>
    </row>
    <row r="2205" spans="21:24" x14ac:dyDescent="0.2">
      <c r="U2205" s="205"/>
      <c r="V2205" s="205"/>
      <c r="W2205" s="205"/>
      <c r="X2205" s="205"/>
    </row>
    <row r="2206" spans="21:24" x14ac:dyDescent="0.2">
      <c r="U2206" s="205"/>
      <c r="V2206" s="205"/>
      <c r="W2206" s="205"/>
      <c r="X2206" s="205"/>
    </row>
    <row r="2207" spans="21:24" x14ac:dyDescent="0.2">
      <c r="U2207" s="205"/>
      <c r="V2207" s="205"/>
      <c r="W2207" s="205"/>
      <c r="X2207" s="205"/>
    </row>
    <row r="2208" spans="21:24" x14ac:dyDescent="0.2">
      <c r="U2208" s="205"/>
      <c r="V2208" s="205"/>
      <c r="W2208" s="205"/>
      <c r="X2208" s="205"/>
    </row>
    <row r="2209" spans="21:24" x14ac:dyDescent="0.2">
      <c r="U2209" s="205"/>
      <c r="V2209" s="205"/>
      <c r="W2209" s="205"/>
      <c r="X2209" s="205"/>
    </row>
    <row r="2210" spans="21:24" x14ac:dyDescent="0.2">
      <c r="U2210" s="205"/>
      <c r="V2210" s="205"/>
      <c r="W2210" s="205"/>
      <c r="X2210" s="205"/>
    </row>
    <row r="2211" spans="21:24" x14ac:dyDescent="0.2">
      <c r="U2211" s="205"/>
      <c r="V2211" s="205"/>
      <c r="W2211" s="205"/>
      <c r="X2211" s="205"/>
    </row>
    <row r="2212" spans="21:24" x14ac:dyDescent="0.2">
      <c r="U2212" s="205"/>
      <c r="V2212" s="205"/>
      <c r="W2212" s="205"/>
      <c r="X2212" s="205"/>
    </row>
    <row r="2213" spans="21:24" x14ac:dyDescent="0.2">
      <c r="U2213" s="205"/>
      <c r="V2213" s="205"/>
      <c r="W2213" s="205"/>
      <c r="X2213" s="205"/>
    </row>
    <row r="2214" spans="21:24" x14ac:dyDescent="0.2">
      <c r="U2214" s="205"/>
      <c r="V2214" s="205"/>
      <c r="W2214" s="205"/>
      <c r="X2214" s="205"/>
    </row>
    <row r="2215" spans="21:24" x14ac:dyDescent="0.2">
      <c r="U2215" s="205"/>
      <c r="V2215" s="205"/>
      <c r="W2215" s="205"/>
      <c r="X2215" s="205"/>
    </row>
    <row r="2216" spans="21:24" x14ac:dyDescent="0.2">
      <c r="U2216" s="205"/>
      <c r="V2216" s="205"/>
      <c r="W2216" s="205"/>
      <c r="X2216" s="205"/>
    </row>
    <row r="2217" spans="21:24" x14ac:dyDescent="0.2">
      <c r="U2217" s="205"/>
      <c r="V2217" s="205"/>
      <c r="W2217" s="205"/>
      <c r="X2217" s="205"/>
    </row>
    <row r="2218" spans="21:24" x14ac:dyDescent="0.2">
      <c r="U2218" s="205"/>
      <c r="V2218" s="205"/>
      <c r="W2218" s="205"/>
      <c r="X2218" s="205"/>
    </row>
    <row r="2219" spans="21:24" x14ac:dyDescent="0.2">
      <c r="U2219" s="205"/>
      <c r="V2219" s="205"/>
      <c r="W2219" s="205"/>
      <c r="X2219" s="205"/>
    </row>
    <row r="2220" spans="21:24" x14ac:dyDescent="0.2">
      <c r="U2220" s="205"/>
      <c r="V2220" s="205"/>
      <c r="W2220" s="205"/>
      <c r="X2220" s="205"/>
    </row>
    <row r="2221" spans="21:24" x14ac:dyDescent="0.2">
      <c r="U2221" s="205"/>
      <c r="V2221" s="205"/>
      <c r="W2221" s="205"/>
      <c r="X2221" s="205"/>
    </row>
    <row r="2222" spans="21:24" x14ac:dyDescent="0.2">
      <c r="U2222" s="205"/>
      <c r="V2222" s="205"/>
      <c r="W2222" s="205"/>
      <c r="X2222" s="205"/>
    </row>
    <row r="2223" spans="21:24" x14ac:dyDescent="0.2">
      <c r="U2223" s="205"/>
      <c r="V2223" s="205"/>
      <c r="W2223" s="205"/>
      <c r="X2223" s="205"/>
    </row>
    <row r="2224" spans="21:24" x14ac:dyDescent="0.2">
      <c r="U2224" s="205"/>
      <c r="V2224" s="205"/>
      <c r="W2224" s="205"/>
      <c r="X2224" s="205"/>
    </row>
    <row r="2225" spans="21:24" x14ac:dyDescent="0.2">
      <c r="U2225" s="205"/>
      <c r="V2225" s="205"/>
      <c r="W2225" s="205"/>
      <c r="X2225" s="205"/>
    </row>
    <row r="2226" spans="21:24" x14ac:dyDescent="0.2">
      <c r="U2226" s="205"/>
      <c r="V2226" s="205"/>
      <c r="W2226" s="205"/>
      <c r="X2226" s="205"/>
    </row>
    <row r="2227" spans="21:24" x14ac:dyDescent="0.2">
      <c r="U2227" s="205"/>
      <c r="V2227" s="205"/>
      <c r="W2227" s="205"/>
      <c r="X2227" s="205"/>
    </row>
    <row r="2228" spans="21:24" x14ac:dyDescent="0.2">
      <c r="U2228" s="205"/>
      <c r="V2228" s="205"/>
      <c r="W2228" s="205"/>
      <c r="X2228" s="205"/>
    </row>
    <row r="2229" spans="21:24" x14ac:dyDescent="0.2">
      <c r="U2229" s="205"/>
      <c r="V2229" s="205"/>
      <c r="W2229" s="205"/>
      <c r="X2229" s="205"/>
    </row>
    <row r="2230" spans="21:24" x14ac:dyDescent="0.2">
      <c r="U2230" s="205"/>
      <c r="V2230" s="205"/>
      <c r="W2230" s="205"/>
      <c r="X2230" s="205"/>
    </row>
    <row r="2231" spans="21:24" x14ac:dyDescent="0.2">
      <c r="U2231" s="205"/>
      <c r="V2231" s="205"/>
      <c r="W2231" s="205"/>
      <c r="X2231" s="205"/>
    </row>
    <row r="2232" spans="21:24" x14ac:dyDescent="0.2">
      <c r="U2232" s="205"/>
      <c r="V2232" s="205"/>
      <c r="W2232" s="205"/>
      <c r="X2232" s="205"/>
    </row>
    <row r="2233" spans="21:24" x14ac:dyDescent="0.2">
      <c r="U2233" s="205"/>
      <c r="V2233" s="205"/>
      <c r="W2233" s="205"/>
      <c r="X2233" s="205"/>
    </row>
    <row r="2234" spans="21:24" x14ac:dyDescent="0.2">
      <c r="U2234" s="205"/>
      <c r="V2234" s="205"/>
      <c r="W2234" s="205"/>
      <c r="X2234" s="205"/>
    </row>
    <row r="2235" spans="21:24" x14ac:dyDescent="0.2">
      <c r="U2235" s="205"/>
      <c r="V2235" s="205"/>
      <c r="W2235" s="205"/>
      <c r="X2235" s="205"/>
    </row>
    <row r="2236" spans="21:24" x14ac:dyDescent="0.2">
      <c r="U2236" s="205"/>
      <c r="V2236" s="205"/>
      <c r="W2236" s="205"/>
      <c r="X2236" s="205"/>
    </row>
    <row r="2237" spans="21:24" x14ac:dyDescent="0.2">
      <c r="U2237" s="205"/>
      <c r="V2237" s="205"/>
      <c r="W2237" s="205"/>
      <c r="X2237" s="205"/>
    </row>
    <row r="2238" spans="21:24" x14ac:dyDescent="0.2">
      <c r="U2238" s="205"/>
      <c r="V2238" s="205"/>
      <c r="W2238" s="205"/>
      <c r="X2238" s="205"/>
    </row>
    <row r="2239" spans="21:24" x14ac:dyDescent="0.2">
      <c r="U2239" s="205"/>
      <c r="V2239" s="205"/>
      <c r="W2239" s="205"/>
      <c r="X2239" s="205"/>
    </row>
    <row r="2240" spans="21:24" x14ac:dyDescent="0.2">
      <c r="U2240" s="205"/>
      <c r="V2240" s="205"/>
      <c r="W2240" s="205"/>
      <c r="X2240" s="205"/>
    </row>
    <row r="2241" spans="21:24" x14ac:dyDescent="0.2">
      <c r="U2241" s="205"/>
      <c r="V2241" s="205"/>
      <c r="W2241" s="205"/>
      <c r="X2241" s="205"/>
    </row>
    <row r="2242" spans="21:24" x14ac:dyDescent="0.2">
      <c r="U2242" s="205"/>
      <c r="V2242" s="205"/>
      <c r="W2242" s="205"/>
      <c r="X2242" s="205"/>
    </row>
    <row r="2243" spans="21:24" x14ac:dyDescent="0.2">
      <c r="U2243" s="205"/>
      <c r="V2243" s="205"/>
      <c r="W2243" s="205"/>
      <c r="X2243" s="205"/>
    </row>
    <row r="2244" spans="21:24" x14ac:dyDescent="0.2">
      <c r="U2244" s="205"/>
      <c r="V2244" s="205"/>
      <c r="W2244" s="205"/>
      <c r="X2244" s="205"/>
    </row>
    <row r="2245" spans="21:24" x14ac:dyDescent="0.2">
      <c r="U2245" s="205"/>
      <c r="V2245" s="205"/>
      <c r="W2245" s="205"/>
      <c r="X2245" s="205"/>
    </row>
    <row r="2246" spans="21:24" x14ac:dyDescent="0.2">
      <c r="U2246" s="205"/>
      <c r="V2246" s="205"/>
      <c r="W2246" s="205"/>
      <c r="X2246" s="205"/>
    </row>
    <row r="2247" spans="21:24" x14ac:dyDescent="0.2">
      <c r="U2247" s="205"/>
      <c r="V2247" s="205"/>
      <c r="W2247" s="205"/>
      <c r="X2247" s="205"/>
    </row>
    <row r="2248" spans="21:24" x14ac:dyDescent="0.2">
      <c r="U2248" s="205"/>
      <c r="V2248" s="205"/>
      <c r="W2248" s="205"/>
      <c r="X2248" s="205"/>
    </row>
    <row r="2249" spans="21:24" x14ac:dyDescent="0.2">
      <c r="U2249" s="205"/>
      <c r="V2249" s="205"/>
      <c r="W2249" s="205"/>
      <c r="X2249" s="205"/>
    </row>
    <row r="2250" spans="21:24" x14ac:dyDescent="0.2">
      <c r="U2250" s="205"/>
      <c r="V2250" s="205"/>
      <c r="W2250" s="205"/>
      <c r="X2250" s="205"/>
    </row>
    <row r="2251" spans="21:24" x14ac:dyDescent="0.2">
      <c r="U2251" s="205"/>
      <c r="V2251" s="205"/>
      <c r="W2251" s="205"/>
      <c r="X2251" s="205"/>
    </row>
    <row r="2252" spans="21:24" x14ac:dyDescent="0.2">
      <c r="U2252" s="205"/>
      <c r="V2252" s="205"/>
      <c r="W2252" s="205"/>
      <c r="X2252" s="205"/>
    </row>
    <row r="2253" spans="21:24" x14ac:dyDescent="0.2">
      <c r="U2253" s="205"/>
      <c r="V2253" s="205"/>
      <c r="W2253" s="205"/>
      <c r="X2253" s="205"/>
    </row>
    <row r="2254" spans="21:24" x14ac:dyDescent="0.2">
      <c r="U2254" s="205"/>
      <c r="V2254" s="205"/>
      <c r="W2254" s="205"/>
      <c r="X2254" s="205"/>
    </row>
    <row r="2255" spans="21:24" x14ac:dyDescent="0.2">
      <c r="U2255" s="205"/>
      <c r="V2255" s="205"/>
      <c r="W2255" s="205"/>
      <c r="X2255" s="205"/>
    </row>
    <row r="2256" spans="21:24" x14ac:dyDescent="0.2">
      <c r="U2256" s="205"/>
      <c r="V2256" s="205"/>
      <c r="W2256" s="205"/>
      <c r="X2256" s="205"/>
    </row>
    <row r="2257" spans="21:24" x14ac:dyDescent="0.2">
      <c r="U2257" s="205"/>
      <c r="V2257" s="205"/>
      <c r="W2257" s="205"/>
      <c r="X2257" s="205"/>
    </row>
    <row r="2258" spans="21:24" x14ac:dyDescent="0.2">
      <c r="U2258" s="205"/>
      <c r="V2258" s="205"/>
      <c r="W2258" s="205"/>
      <c r="X2258" s="205"/>
    </row>
    <row r="2259" spans="21:24" x14ac:dyDescent="0.2">
      <c r="U2259" s="205"/>
      <c r="V2259" s="205"/>
      <c r="W2259" s="205"/>
      <c r="X2259" s="205"/>
    </row>
    <row r="2260" spans="21:24" x14ac:dyDescent="0.2">
      <c r="U2260" s="205"/>
      <c r="V2260" s="205"/>
      <c r="W2260" s="205"/>
      <c r="X2260" s="205"/>
    </row>
    <row r="2261" spans="21:24" x14ac:dyDescent="0.2">
      <c r="U2261" s="205"/>
      <c r="V2261" s="205"/>
      <c r="W2261" s="205"/>
      <c r="X2261" s="205"/>
    </row>
    <row r="2262" spans="21:24" x14ac:dyDescent="0.2">
      <c r="U2262" s="205"/>
      <c r="V2262" s="205"/>
      <c r="W2262" s="205"/>
      <c r="X2262" s="205"/>
    </row>
    <row r="2263" spans="21:24" x14ac:dyDescent="0.2">
      <c r="U2263" s="205"/>
      <c r="V2263" s="205"/>
      <c r="W2263" s="205"/>
      <c r="X2263" s="205"/>
    </row>
    <row r="2264" spans="21:24" x14ac:dyDescent="0.2">
      <c r="U2264" s="205"/>
      <c r="V2264" s="205"/>
      <c r="W2264" s="205"/>
      <c r="X2264" s="205"/>
    </row>
    <row r="2265" spans="21:24" x14ac:dyDescent="0.2">
      <c r="U2265" s="205"/>
      <c r="V2265" s="205"/>
      <c r="W2265" s="205"/>
      <c r="X2265" s="205"/>
    </row>
    <row r="2266" spans="21:24" x14ac:dyDescent="0.2">
      <c r="U2266" s="205"/>
      <c r="V2266" s="205"/>
      <c r="W2266" s="205"/>
      <c r="X2266" s="205"/>
    </row>
    <row r="2267" spans="21:24" x14ac:dyDescent="0.2">
      <c r="U2267" s="205"/>
      <c r="V2267" s="205"/>
      <c r="W2267" s="205"/>
      <c r="X2267" s="205"/>
    </row>
    <row r="2268" spans="21:24" x14ac:dyDescent="0.2">
      <c r="U2268" s="205"/>
      <c r="V2268" s="205"/>
      <c r="W2268" s="205"/>
      <c r="X2268" s="205"/>
    </row>
    <row r="2269" spans="21:24" x14ac:dyDescent="0.2">
      <c r="U2269" s="205"/>
      <c r="V2269" s="205"/>
      <c r="W2269" s="205"/>
      <c r="X2269" s="205"/>
    </row>
    <row r="2270" spans="21:24" x14ac:dyDescent="0.2">
      <c r="U2270" s="205"/>
      <c r="V2270" s="205"/>
      <c r="W2270" s="205"/>
      <c r="X2270" s="205"/>
    </row>
    <row r="2271" spans="21:24" x14ac:dyDescent="0.2">
      <c r="U2271" s="205"/>
      <c r="V2271" s="205"/>
      <c r="W2271" s="205"/>
      <c r="X2271" s="205"/>
    </row>
    <row r="2272" spans="21:24" x14ac:dyDescent="0.2">
      <c r="U2272" s="205"/>
      <c r="V2272" s="205"/>
      <c r="W2272" s="205"/>
      <c r="X2272" s="205"/>
    </row>
    <row r="2273" spans="21:24" x14ac:dyDescent="0.2">
      <c r="U2273" s="205"/>
      <c r="V2273" s="205"/>
      <c r="W2273" s="205"/>
      <c r="X2273" s="205"/>
    </row>
    <row r="2274" spans="21:24" x14ac:dyDescent="0.2">
      <c r="U2274" s="205"/>
      <c r="V2274" s="205"/>
      <c r="W2274" s="205"/>
      <c r="X2274" s="205"/>
    </row>
    <row r="2275" spans="21:24" x14ac:dyDescent="0.2">
      <c r="U2275" s="205"/>
      <c r="V2275" s="205"/>
      <c r="W2275" s="205"/>
      <c r="X2275" s="205"/>
    </row>
    <row r="2276" spans="21:24" x14ac:dyDescent="0.2">
      <c r="U2276" s="205"/>
      <c r="V2276" s="205"/>
      <c r="W2276" s="205"/>
      <c r="X2276" s="205"/>
    </row>
    <row r="2277" spans="21:24" x14ac:dyDescent="0.2">
      <c r="U2277" s="205"/>
      <c r="V2277" s="205"/>
      <c r="W2277" s="205"/>
      <c r="X2277" s="205"/>
    </row>
    <row r="2278" spans="21:24" x14ac:dyDescent="0.2">
      <c r="U2278" s="205"/>
      <c r="V2278" s="205"/>
      <c r="W2278" s="205"/>
      <c r="X2278" s="205"/>
    </row>
    <row r="2279" spans="21:24" x14ac:dyDescent="0.2">
      <c r="U2279" s="205"/>
      <c r="V2279" s="205"/>
      <c r="W2279" s="205"/>
      <c r="X2279" s="205"/>
    </row>
    <row r="2280" spans="21:24" x14ac:dyDescent="0.2">
      <c r="U2280" s="205"/>
      <c r="V2280" s="205"/>
      <c r="W2280" s="205"/>
      <c r="X2280" s="205"/>
    </row>
    <row r="2281" spans="21:24" x14ac:dyDescent="0.2">
      <c r="U2281" s="205"/>
      <c r="V2281" s="205"/>
      <c r="W2281" s="205"/>
      <c r="X2281" s="205"/>
    </row>
    <row r="2282" spans="21:24" x14ac:dyDescent="0.2">
      <c r="U2282" s="205"/>
      <c r="V2282" s="205"/>
      <c r="W2282" s="205"/>
      <c r="X2282" s="205"/>
    </row>
    <row r="2283" spans="21:24" x14ac:dyDescent="0.2">
      <c r="U2283" s="205"/>
      <c r="V2283" s="205"/>
      <c r="W2283" s="205"/>
      <c r="X2283" s="205"/>
    </row>
    <row r="2284" spans="21:24" x14ac:dyDescent="0.2">
      <c r="U2284" s="205"/>
      <c r="V2284" s="205"/>
      <c r="W2284" s="205"/>
      <c r="X2284" s="205"/>
    </row>
    <row r="2285" spans="21:24" x14ac:dyDescent="0.2">
      <c r="U2285" s="205"/>
      <c r="V2285" s="205"/>
      <c r="W2285" s="205"/>
      <c r="X2285" s="205"/>
    </row>
    <row r="2286" spans="21:24" x14ac:dyDescent="0.2">
      <c r="U2286" s="205"/>
      <c r="V2286" s="205"/>
      <c r="W2286" s="205"/>
      <c r="X2286" s="205"/>
    </row>
    <row r="2287" spans="21:24" x14ac:dyDescent="0.2">
      <c r="U2287" s="205"/>
      <c r="V2287" s="205"/>
      <c r="W2287" s="205"/>
      <c r="X2287" s="205"/>
    </row>
    <row r="2288" spans="21:24" x14ac:dyDescent="0.2">
      <c r="U2288" s="205"/>
      <c r="V2288" s="205"/>
      <c r="W2288" s="205"/>
      <c r="X2288" s="205"/>
    </row>
    <row r="2289" spans="21:24" x14ac:dyDescent="0.2">
      <c r="U2289" s="205"/>
      <c r="V2289" s="205"/>
      <c r="W2289" s="205"/>
      <c r="X2289" s="205"/>
    </row>
    <row r="2290" spans="21:24" x14ac:dyDescent="0.2">
      <c r="U2290" s="205"/>
      <c r="V2290" s="205"/>
      <c r="W2290" s="205"/>
      <c r="X2290" s="205"/>
    </row>
    <row r="2291" spans="21:24" x14ac:dyDescent="0.2">
      <c r="U2291" s="205"/>
      <c r="V2291" s="205"/>
      <c r="W2291" s="205"/>
      <c r="X2291" s="205"/>
    </row>
    <row r="2292" spans="21:24" x14ac:dyDescent="0.2">
      <c r="U2292" s="205"/>
      <c r="V2292" s="205"/>
      <c r="W2292" s="205"/>
      <c r="X2292" s="205"/>
    </row>
    <row r="2293" spans="21:24" x14ac:dyDescent="0.2">
      <c r="U2293" s="205"/>
      <c r="V2293" s="205"/>
      <c r="W2293" s="205"/>
      <c r="X2293" s="205"/>
    </row>
    <row r="2294" spans="21:24" x14ac:dyDescent="0.2">
      <c r="U2294" s="205"/>
      <c r="V2294" s="205"/>
      <c r="W2294" s="205"/>
      <c r="X2294" s="205"/>
    </row>
    <row r="2295" spans="21:24" x14ac:dyDescent="0.2">
      <c r="U2295" s="205"/>
      <c r="V2295" s="205"/>
      <c r="W2295" s="205"/>
      <c r="X2295" s="205"/>
    </row>
    <row r="2296" spans="21:24" x14ac:dyDescent="0.2">
      <c r="U2296" s="205"/>
      <c r="V2296" s="205"/>
      <c r="W2296" s="205"/>
      <c r="X2296" s="205"/>
    </row>
    <row r="2297" spans="21:24" x14ac:dyDescent="0.2">
      <c r="U2297" s="205"/>
      <c r="V2297" s="205"/>
      <c r="W2297" s="205"/>
      <c r="X2297" s="205"/>
    </row>
    <row r="2298" spans="21:24" x14ac:dyDescent="0.2">
      <c r="U2298" s="205"/>
      <c r="V2298" s="205"/>
      <c r="W2298" s="205"/>
      <c r="X2298" s="205"/>
    </row>
    <row r="2299" spans="21:24" x14ac:dyDescent="0.2">
      <c r="U2299" s="205"/>
      <c r="V2299" s="205"/>
      <c r="W2299" s="205"/>
      <c r="X2299" s="205"/>
    </row>
    <row r="2300" spans="21:24" x14ac:dyDescent="0.2">
      <c r="U2300" s="205"/>
      <c r="V2300" s="205"/>
      <c r="W2300" s="205"/>
      <c r="X2300" s="205"/>
    </row>
    <row r="2301" spans="21:24" x14ac:dyDescent="0.2">
      <c r="U2301" s="205"/>
      <c r="V2301" s="205"/>
      <c r="W2301" s="205"/>
      <c r="X2301" s="205"/>
    </row>
    <row r="2302" spans="21:24" x14ac:dyDescent="0.2">
      <c r="U2302" s="205"/>
      <c r="V2302" s="205"/>
      <c r="W2302" s="205"/>
      <c r="X2302" s="205"/>
    </row>
    <row r="2303" spans="21:24" x14ac:dyDescent="0.2">
      <c r="U2303" s="205"/>
      <c r="V2303" s="205"/>
      <c r="W2303" s="205"/>
      <c r="X2303" s="205"/>
    </row>
    <row r="2304" spans="21:24" x14ac:dyDescent="0.2">
      <c r="U2304" s="205"/>
      <c r="V2304" s="205"/>
      <c r="W2304" s="205"/>
      <c r="X2304" s="205"/>
    </row>
    <row r="2305" spans="21:24" x14ac:dyDescent="0.2">
      <c r="U2305" s="205"/>
      <c r="V2305" s="205"/>
      <c r="W2305" s="205"/>
      <c r="X2305" s="205"/>
    </row>
    <row r="2306" spans="21:24" x14ac:dyDescent="0.2">
      <c r="U2306" s="205"/>
      <c r="V2306" s="205"/>
      <c r="W2306" s="205"/>
      <c r="X2306" s="205"/>
    </row>
    <row r="2307" spans="21:24" x14ac:dyDescent="0.2">
      <c r="U2307" s="205"/>
      <c r="V2307" s="205"/>
      <c r="W2307" s="205"/>
      <c r="X2307" s="205"/>
    </row>
    <row r="2308" spans="21:24" x14ac:dyDescent="0.2">
      <c r="U2308" s="205"/>
      <c r="V2308" s="205"/>
      <c r="W2308" s="205"/>
      <c r="X2308" s="205"/>
    </row>
    <row r="2309" spans="21:24" x14ac:dyDescent="0.2">
      <c r="U2309" s="205"/>
      <c r="V2309" s="205"/>
      <c r="W2309" s="205"/>
      <c r="X2309" s="205"/>
    </row>
    <row r="2310" spans="21:24" x14ac:dyDescent="0.2">
      <c r="U2310" s="205"/>
      <c r="V2310" s="205"/>
      <c r="W2310" s="205"/>
      <c r="X2310" s="205"/>
    </row>
    <row r="2311" spans="21:24" x14ac:dyDescent="0.2">
      <c r="U2311" s="205"/>
      <c r="V2311" s="205"/>
      <c r="W2311" s="205"/>
      <c r="X2311" s="205"/>
    </row>
    <row r="2312" spans="21:24" x14ac:dyDescent="0.2">
      <c r="U2312" s="205"/>
      <c r="V2312" s="205"/>
      <c r="W2312" s="205"/>
      <c r="X2312" s="205"/>
    </row>
    <row r="2313" spans="21:24" x14ac:dyDescent="0.2">
      <c r="U2313" s="205"/>
      <c r="V2313" s="205"/>
      <c r="W2313" s="205"/>
      <c r="X2313" s="205"/>
    </row>
    <row r="2314" spans="21:24" x14ac:dyDescent="0.2">
      <c r="U2314" s="205"/>
      <c r="V2314" s="205"/>
      <c r="W2314" s="205"/>
      <c r="X2314" s="205"/>
    </row>
    <row r="2315" spans="21:24" x14ac:dyDescent="0.2">
      <c r="U2315" s="205"/>
      <c r="V2315" s="205"/>
      <c r="W2315" s="205"/>
      <c r="X2315" s="205"/>
    </row>
    <row r="2316" spans="21:24" x14ac:dyDescent="0.2">
      <c r="U2316" s="205"/>
      <c r="V2316" s="205"/>
      <c r="W2316" s="205"/>
      <c r="X2316" s="205"/>
    </row>
    <row r="2317" spans="21:24" x14ac:dyDescent="0.2">
      <c r="U2317" s="205"/>
      <c r="V2317" s="205"/>
      <c r="W2317" s="205"/>
      <c r="X2317" s="205"/>
    </row>
    <row r="2318" spans="21:24" x14ac:dyDescent="0.2">
      <c r="U2318" s="205"/>
      <c r="V2318" s="205"/>
      <c r="W2318" s="205"/>
      <c r="X2318" s="205"/>
    </row>
    <row r="2319" spans="21:24" x14ac:dyDescent="0.2">
      <c r="U2319" s="205"/>
      <c r="V2319" s="205"/>
      <c r="W2319" s="205"/>
      <c r="X2319" s="205"/>
    </row>
    <row r="2320" spans="21:24" x14ac:dyDescent="0.2">
      <c r="U2320" s="205"/>
      <c r="V2320" s="205"/>
      <c r="W2320" s="205"/>
      <c r="X2320" s="205"/>
    </row>
    <row r="2321" spans="21:24" x14ac:dyDescent="0.2">
      <c r="U2321" s="205"/>
      <c r="V2321" s="205"/>
      <c r="W2321" s="205"/>
      <c r="X2321" s="205"/>
    </row>
    <row r="2322" spans="21:24" x14ac:dyDescent="0.2">
      <c r="U2322" s="205"/>
      <c r="V2322" s="205"/>
      <c r="W2322" s="205"/>
      <c r="X2322" s="205"/>
    </row>
    <row r="2323" spans="21:24" x14ac:dyDescent="0.2">
      <c r="U2323" s="205"/>
      <c r="V2323" s="205"/>
      <c r="W2323" s="205"/>
      <c r="X2323" s="205"/>
    </row>
    <row r="2324" spans="21:24" x14ac:dyDescent="0.2">
      <c r="U2324" s="205"/>
      <c r="V2324" s="205"/>
      <c r="W2324" s="205"/>
      <c r="X2324" s="205"/>
    </row>
    <row r="2325" spans="21:24" x14ac:dyDescent="0.2">
      <c r="U2325" s="205"/>
      <c r="V2325" s="205"/>
      <c r="W2325" s="205"/>
      <c r="X2325" s="205"/>
    </row>
    <row r="2326" spans="21:24" x14ac:dyDescent="0.2">
      <c r="U2326" s="205"/>
      <c r="V2326" s="205"/>
      <c r="W2326" s="205"/>
      <c r="X2326" s="205"/>
    </row>
    <row r="2327" spans="21:24" x14ac:dyDescent="0.2">
      <c r="U2327" s="205"/>
      <c r="V2327" s="205"/>
      <c r="W2327" s="205"/>
      <c r="X2327" s="205"/>
    </row>
    <row r="2328" spans="21:24" x14ac:dyDescent="0.2">
      <c r="U2328" s="205"/>
      <c r="V2328" s="205"/>
      <c r="W2328" s="205"/>
      <c r="X2328" s="205"/>
    </row>
    <row r="2329" spans="21:24" x14ac:dyDescent="0.2">
      <c r="U2329" s="205"/>
      <c r="V2329" s="205"/>
      <c r="W2329" s="205"/>
      <c r="X2329" s="205"/>
    </row>
    <row r="2330" spans="21:24" x14ac:dyDescent="0.2">
      <c r="U2330" s="205"/>
      <c r="V2330" s="205"/>
      <c r="W2330" s="205"/>
      <c r="X2330" s="205"/>
    </row>
    <row r="2331" spans="21:24" x14ac:dyDescent="0.2">
      <c r="U2331" s="205"/>
      <c r="V2331" s="205"/>
      <c r="W2331" s="205"/>
      <c r="X2331" s="205"/>
    </row>
    <row r="2332" spans="21:24" x14ac:dyDescent="0.2">
      <c r="U2332" s="205"/>
      <c r="V2332" s="205"/>
      <c r="W2332" s="205"/>
      <c r="X2332" s="205"/>
    </row>
    <row r="2333" spans="21:24" x14ac:dyDescent="0.2">
      <c r="U2333" s="205"/>
      <c r="V2333" s="205"/>
      <c r="W2333" s="205"/>
      <c r="X2333" s="205"/>
    </row>
    <row r="2334" spans="21:24" x14ac:dyDescent="0.2">
      <c r="U2334" s="205"/>
      <c r="V2334" s="205"/>
      <c r="W2334" s="205"/>
      <c r="X2334" s="205"/>
    </row>
    <row r="2335" spans="21:24" x14ac:dyDescent="0.2">
      <c r="U2335" s="205"/>
      <c r="V2335" s="205"/>
      <c r="W2335" s="205"/>
      <c r="X2335" s="205"/>
    </row>
    <row r="2336" spans="21:24" x14ac:dyDescent="0.2">
      <c r="U2336" s="205"/>
      <c r="V2336" s="205"/>
      <c r="W2336" s="205"/>
      <c r="X2336" s="205"/>
    </row>
    <row r="2337" spans="21:24" x14ac:dyDescent="0.2">
      <c r="U2337" s="205"/>
      <c r="V2337" s="205"/>
      <c r="W2337" s="205"/>
      <c r="X2337" s="205"/>
    </row>
    <row r="2338" spans="21:24" x14ac:dyDescent="0.2">
      <c r="U2338" s="205"/>
      <c r="V2338" s="205"/>
      <c r="W2338" s="205"/>
      <c r="X2338" s="205"/>
    </row>
    <row r="2339" spans="21:24" x14ac:dyDescent="0.2">
      <c r="U2339" s="205"/>
      <c r="V2339" s="205"/>
      <c r="W2339" s="205"/>
      <c r="X2339" s="205"/>
    </row>
    <row r="2340" spans="21:24" x14ac:dyDescent="0.2">
      <c r="U2340" s="205"/>
      <c r="V2340" s="205"/>
      <c r="W2340" s="205"/>
      <c r="X2340" s="205"/>
    </row>
    <row r="2341" spans="21:24" x14ac:dyDescent="0.2">
      <c r="U2341" s="205"/>
      <c r="V2341" s="205"/>
      <c r="W2341" s="205"/>
      <c r="X2341" s="205"/>
    </row>
    <row r="2342" spans="21:24" x14ac:dyDescent="0.2">
      <c r="U2342" s="205"/>
      <c r="V2342" s="205"/>
      <c r="W2342" s="205"/>
      <c r="X2342" s="205"/>
    </row>
    <row r="2343" spans="21:24" x14ac:dyDescent="0.2">
      <c r="U2343" s="205"/>
      <c r="V2343" s="205"/>
      <c r="W2343" s="205"/>
      <c r="X2343" s="205"/>
    </row>
    <row r="2344" spans="21:24" x14ac:dyDescent="0.2">
      <c r="U2344" s="205"/>
      <c r="V2344" s="205"/>
      <c r="W2344" s="205"/>
      <c r="X2344" s="205"/>
    </row>
    <row r="2345" spans="21:24" x14ac:dyDescent="0.2">
      <c r="U2345" s="205"/>
      <c r="V2345" s="205"/>
      <c r="W2345" s="205"/>
      <c r="X2345" s="205"/>
    </row>
    <row r="2346" spans="21:24" x14ac:dyDescent="0.2">
      <c r="U2346" s="205"/>
      <c r="V2346" s="205"/>
      <c r="W2346" s="205"/>
      <c r="X2346" s="205"/>
    </row>
    <row r="2347" spans="21:24" x14ac:dyDescent="0.2">
      <c r="U2347" s="205"/>
      <c r="V2347" s="205"/>
      <c r="W2347" s="205"/>
      <c r="X2347" s="205"/>
    </row>
    <row r="2348" spans="21:24" x14ac:dyDescent="0.2">
      <c r="U2348" s="205"/>
      <c r="V2348" s="205"/>
      <c r="W2348" s="205"/>
      <c r="X2348" s="205"/>
    </row>
    <row r="2349" spans="21:24" x14ac:dyDescent="0.2">
      <c r="U2349" s="205"/>
      <c r="V2349" s="205"/>
      <c r="W2349" s="205"/>
      <c r="X2349" s="205"/>
    </row>
    <row r="2350" spans="21:24" x14ac:dyDescent="0.2">
      <c r="U2350" s="205"/>
      <c r="V2350" s="205"/>
      <c r="W2350" s="205"/>
      <c r="X2350" s="205"/>
    </row>
    <row r="2351" spans="21:24" x14ac:dyDescent="0.2">
      <c r="U2351" s="205"/>
      <c r="V2351" s="205"/>
      <c r="W2351" s="205"/>
      <c r="X2351" s="205"/>
    </row>
    <row r="2352" spans="21:24" x14ac:dyDescent="0.2">
      <c r="U2352" s="205"/>
      <c r="V2352" s="205"/>
      <c r="W2352" s="205"/>
      <c r="X2352" s="205"/>
    </row>
    <row r="2353" spans="21:24" x14ac:dyDescent="0.2">
      <c r="U2353" s="205"/>
      <c r="V2353" s="205"/>
      <c r="W2353" s="205"/>
      <c r="X2353" s="205"/>
    </row>
    <row r="2354" spans="21:24" x14ac:dyDescent="0.2">
      <c r="U2354" s="205"/>
      <c r="V2354" s="205"/>
      <c r="W2354" s="205"/>
      <c r="X2354" s="205"/>
    </row>
    <row r="2355" spans="21:24" x14ac:dyDescent="0.2">
      <c r="U2355" s="205"/>
      <c r="V2355" s="205"/>
      <c r="W2355" s="205"/>
      <c r="X2355" s="205"/>
    </row>
    <row r="2356" spans="21:24" x14ac:dyDescent="0.2">
      <c r="U2356" s="205"/>
      <c r="V2356" s="205"/>
      <c r="W2356" s="205"/>
      <c r="X2356" s="205"/>
    </row>
    <row r="2357" spans="21:24" x14ac:dyDescent="0.2">
      <c r="U2357" s="205"/>
      <c r="V2357" s="205"/>
      <c r="W2357" s="205"/>
      <c r="X2357" s="205"/>
    </row>
    <row r="2358" spans="21:24" x14ac:dyDescent="0.2">
      <c r="U2358" s="205"/>
      <c r="V2358" s="205"/>
      <c r="W2358" s="205"/>
      <c r="X2358" s="205"/>
    </row>
    <row r="2359" spans="21:24" x14ac:dyDescent="0.2">
      <c r="U2359" s="205"/>
      <c r="V2359" s="205"/>
      <c r="W2359" s="205"/>
      <c r="X2359" s="205"/>
    </row>
    <row r="2360" spans="21:24" x14ac:dyDescent="0.2">
      <c r="U2360" s="205"/>
      <c r="V2360" s="205"/>
      <c r="W2360" s="205"/>
      <c r="X2360" s="205"/>
    </row>
    <row r="2361" spans="21:24" x14ac:dyDescent="0.2">
      <c r="U2361" s="205"/>
      <c r="V2361" s="205"/>
      <c r="W2361" s="205"/>
      <c r="X2361" s="205"/>
    </row>
    <row r="2362" spans="21:24" x14ac:dyDescent="0.2">
      <c r="U2362" s="205"/>
      <c r="V2362" s="205"/>
      <c r="W2362" s="205"/>
      <c r="X2362" s="205"/>
    </row>
    <row r="2363" spans="21:24" x14ac:dyDescent="0.2">
      <c r="U2363" s="205"/>
      <c r="V2363" s="205"/>
      <c r="W2363" s="205"/>
      <c r="X2363" s="205"/>
    </row>
    <row r="2364" spans="21:24" x14ac:dyDescent="0.2">
      <c r="U2364" s="205"/>
      <c r="V2364" s="205"/>
      <c r="W2364" s="205"/>
      <c r="X2364" s="205"/>
    </row>
    <row r="2365" spans="21:24" x14ac:dyDescent="0.2">
      <c r="U2365" s="205"/>
      <c r="V2365" s="205"/>
      <c r="W2365" s="205"/>
      <c r="X2365" s="205"/>
    </row>
    <row r="2366" spans="21:24" x14ac:dyDescent="0.2">
      <c r="U2366" s="205"/>
      <c r="V2366" s="205"/>
      <c r="W2366" s="205"/>
      <c r="X2366" s="205"/>
    </row>
    <row r="2367" spans="21:24" x14ac:dyDescent="0.2">
      <c r="U2367" s="205"/>
      <c r="V2367" s="205"/>
      <c r="W2367" s="205"/>
      <c r="X2367" s="205"/>
    </row>
    <row r="2368" spans="21:24" x14ac:dyDescent="0.2">
      <c r="U2368" s="205"/>
      <c r="V2368" s="205"/>
      <c r="W2368" s="205"/>
      <c r="X2368" s="205"/>
    </row>
    <row r="2369" spans="21:24" x14ac:dyDescent="0.2">
      <c r="U2369" s="205"/>
      <c r="V2369" s="205"/>
      <c r="W2369" s="205"/>
      <c r="X2369" s="205"/>
    </row>
    <row r="2370" spans="21:24" x14ac:dyDescent="0.2">
      <c r="U2370" s="205"/>
      <c r="V2370" s="205"/>
      <c r="W2370" s="205"/>
      <c r="X2370" s="205"/>
    </row>
    <row r="2371" spans="21:24" x14ac:dyDescent="0.2">
      <c r="U2371" s="205"/>
      <c r="V2371" s="205"/>
      <c r="W2371" s="205"/>
      <c r="X2371" s="205"/>
    </row>
    <row r="2372" spans="21:24" x14ac:dyDescent="0.2">
      <c r="U2372" s="205"/>
      <c r="V2372" s="205"/>
      <c r="W2372" s="205"/>
      <c r="X2372" s="205"/>
    </row>
    <row r="2373" spans="21:24" x14ac:dyDescent="0.2">
      <c r="U2373" s="205"/>
      <c r="V2373" s="205"/>
      <c r="W2373" s="205"/>
      <c r="X2373" s="205"/>
    </row>
    <row r="2374" spans="21:24" x14ac:dyDescent="0.2">
      <c r="U2374" s="205"/>
      <c r="V2374" s="205"/>
      <c r="W2374" s="205"/>
      <c r="X2374" s="205"/>
    </row>
    <row r="2375" spans="21:24" x14ac:dyDescent="0.2">
      <c r="U2375" s="205"/>
      <c r="V2375" s="205"/>
      <c r="W2375" s="205"/>
      <c r="X2375" s="205"/>
    </row>
    <row r="2376" spans="21:24" x14ac:dyDescent="0.2">
      <c r="U2376" s="205"/>
      <c r="V2376" s="205"/>
      <c r="W2376" s="205"/>
      <c r="X2376" s="205"/>
    </row>
    <row r="2377" spans="21:24" x14ac:dyDescent="0.2">
      <c r="U2377" s="205"/>
      <c r="V2377" s="205"/>
      <c r="W2377" s="205"/>
      <c r="X2377" s="205"/>
    </row>
    <row r="2378" spans="21:24" x14ac:dyDescent="0.2">
      <c r="U2378" s="205"/>
      <c r="V2378" s="205"/>
      <c r="W2378" s="205"/>
      <c r="X2378" s="205"/>
    </row>
    <row r="2379" spans="21:24" x14ac:dyDescent="0.2">
      <c r="U2379" s="205"/>
      <c r="V2379" s="205"/>
      <c r="W2379" s="205"/>
      <c r="X2379" s="205"/>
    </row>
    <row r="2380" spans="21:24" x14ac:dyDescent="0.2">
      <c r="U2380" s="205"/>
      <c r="V2380" s="205"/>
      <c r="W2380" s="205"/>
      <c r="X2380" s="205"/>
    </row>
    <row r="2381" spans="21:24" x14ac:dyDescent="0.2">
      <c r="U2381" s="205"/>
      <c r="V2381" s="205"/>
      <c r="W2381" s="205"/>
      <c r="X2381" s="205"/>
    </row>
    <row r="2382" spans="21:24" x14ac:dyDescent="0.2">
      <c r="U2382" s="205"/>
      <c r="V2382" s="205"/>
      <c r="W2382" s="205"/>
      <c r="X2382" s="205"/>
    </row>
    <row r="2383" spans="21:24" x14ac:dyDescent="0.2">
      <c r="U2383" s="205"/>
      <c r="V2383" s="205"/>
      <c r="W2383" s="205"/>
      <c r="X2383" s="205"/>
    </row>
    <row r="2384" spans="21:24" x14ac:dyDescent="0.2">
      <c r="U2384" s="205"/>
      <c r="V2384" s="205"/>
      <c r="W2384" s="205"/>
      <c r="X2384" s="205"/>
    </row>
    <row r="2385" spans="21:24" x14ac:dyDescent="0.2">
      <c r="U2385" s="205"/>
      <c r="V2385" s="205"/>
      <c r="W2385" s="205"/>
      <c r="X2385" s="205"/>
    </row>
    <row r="2386" spans="21:24" x14ac:dyDescent="0.2">
      <c r="U2386" s="205"/>
      <c r="V2386" s="205"/>
      <c r="W2386" s="205"/>
      <c r="X2386" s="205"/>
    </row>
    <row r="2387" spans="21:24" x14ac:dyDescent="0.2">
      <c r="U2387" s="205"/>
      <c r="V2387" s="205"/>
      <c r="W2387" s="205"/>
      <c r="X2387" s="205"/>
    </row>
    <row r="2388" spans="21:24" x14ac:dyDescent="0.2">
      <c r="U2388" s="205"/>
      <c r="V2388" s="205"/>
      <c r="W2388" s="205"/>
      <c r="X2388" s="205"/>
    </row>
    <row r="2389" spans="21:24" x14ac:dyDescent="0.2">
      <c r="U2389" s="205"/>
      <c r="V2389" s="205"/>
      <c r="W2389" s="205"/>
      <c r="X2389" s="205"/>
    </row>
    <row r="2390" spans="21:24" x14ac:dyDescent="0.2">
      <c r="U2390" s="205"/>
      <c r="V2390" s="205"/>
      <c r="W2390" s="205"/>
      <c r="X2390" s="205"/>
    </row>
    <row r="2391" spans="21:24" x14ac:dyDescent="0.2">
      <c r="U2391" s="205"/>
      <c r="V2391" s="205"/>
      <c r="W2391" s="205"/>
      <c r="X2391" s="205"/>
    </row>
    <row r="2392" spans="21:24" x14ac:dyDescent="0.2">
      <c r="U2392" s="205"/>
      <c r="V2392" s="205"/>
      <c r="W2392" s="205"/>
      <c r="X2392" s="205"/>
    </row>
    <row r="2393" spans="21:24" x14ac:dyDescent="0.2">
      <c r="U2393" s="205"/>
      <c r="V2393" s="205"/>
      <c r="W2393" s="205"/>
      <c r="X2393" s="205"/>
    </row>
    <row r="2394" spans="21:24" x14ac:dyDescent="0.2">
      <c r="U2394" s="205"/>
      <c r="V2394" s="205"/>
      <c r="W2394" s="205"/>
      <c r="X2394" s="205"/>
    </row>
    <row r="2395" spans="21:24" x14ac:dyDescent="0.2">
      <c r="U2395" s="205"/>
      <c r="V2395" s="205"/>
      <c r="W2395" s="205"/>
      <c r="X2395" s="205"/>
    </row>
    <row r="2396" spans="21:24" x14ac:dyDescent="0.2">
      <c r="U2396" s="205"/>
      <c r="V2396" s="205"/>
      <c r="W2396" s="205"/>
      <c r="X2396" s="205"/>
    </row>
    <row r="2397" spans="21:24" x14ac:dyDescent="0.2">
      <c r="U2397" s="205"/>
      <c r="V2397" s="205"/>
      <c r="W2397" s="205"/>
      <c r="X2397" s="205"/>
    </row>
    <row r="2398" spans="21:24" x14ac:dyDescent="0.2">
      <c r="U2398" s="205"/>
      <c r="V2398" s="205"/>
      <c r="W2398" s="205"/>
      <c r="X2398" s="205"/>
    </row>
    <row r="2399" spans="21:24" x14ac:dyDescent="0.2">
      <c r="U2399" s="205"/>
      <c r="V2399" s="205"/>
      <c r="W2399" s="205"/>
      <c r="X2399" s="205"/>
    </row>
    <row r="2400" spans="21:24" x14ac:dyDescent="0.2">
      <c r="U2400" s="205"/>
      <c r="V2400" s="205"/>
      <c r="W2400" s="205"/>
      <c r="X2400" s="205"/>
    </row>
    <row r="2401" spans="21:24" x14ac:dyDescent="0.2">
      <c r="U2401" s="205"/>
      <c r="V2401" s="205"/>
      <c r="W2401" s="205"/>
      <c r="X2401" s="205"/>
    </row>
    <row r="2402" spans="21:24" x14ac:dyDescent="0.2">
      <c r="U2402" s="205"/>
      <c r="V2402" s="205"/>
      <c r="W2402" s="205"/>
      <c r="X2402" s="205"/>
    </row>
    <row r="2403" spans="21:24" x14ac:dyDescent="0.2">
      <c r="U2403" s="205"/>
      <c r="V2403" s="205"/>
      <c r="W2403" s="205"/>
      <c r="X2403" s="205"/>
    </row>
    <row r="2404" spans="21:24" x14ac:dyDescent="0.2">
      <c r="U2404" s="205"/>
      <c r="V2404" s="205"/>
      <c r="W2404" s="205"/>
      <c r="X2404" s="205"/>
    </row>
    <row r="2405" spans="21:24" x14ac:dyDescent="0.2">
      <c r="U2405" s="205"/>
      <c r="V2405" s="205"/>
      <c r="W2405" s="205"/>
      <c r="X2405" s="205"/>
    </row>
    <row r="2406" spans="21:24" x14ac:dyDescent="0.2">
      <c r="U2406" s="205"/>
      <c r="V2406" s="205"/>
      <c r="W2406" s="205"/>
      <c r="X2406" s="205"/>
    </row>
    <row r="2407" spans="21:24" x14ac:dyDescent="0.2">
      <c r="U2407" s="205"/>
      <c r="V2407" s="205"/>
      <c r="W2407" s="205"/>
      <c r="X2407" s="205"/>
    </row>
    <row r="2408" spans="21:24" x14ac:dyDescent="0.2">
      <c r="U2408" s="205"/>
      <c r="V2408" s="205"/>
      <c r="W2408" s="205"/>
      <c r="X2408" s="205"/>
    </row>
    <row r="2409" spans="21:24" x14ac:dyDescent="0.2">
      <c r="U2409" s="205"/>
      <c r="V2409" s="205"/>
      <c r="W2409" s="205"/>
      <c r="X2409" s="205"/>
    </row>
    <row r="2410" spans="21:24" x14ac:dyDescent="0.2">
      <c r="U2410" s="205"/>
      <c r="V2410" s="205"/>
      <c r="W2410" s="205"/>
      <c r="X2410" s="205"/>
    </row>
    <row r="2411" spans="21:24" x14ac:dyDescent="0.2">
      <c r="U2411" s="205"/>
      <c r="V2411" s="205"/>
      <c r="W2411" s="205"/>
      <c r="X2411" s="205"/>
    </row>
    <row r="2412" spans="21:24" x14ac:dyDescent="0.2">
      <c r="U2412" s="205"/>
      <c r="V2412" s="205"/>
      <c r="W2412" s="205"/>
      <c r="X2412" s="205"/>
    </row>
    <row r="2413" spans="21:24" x14ac:dyDescent="0.2">
      <c r="U2413" s="205"/>
      <c r="V2413" s="205"/>
      <c r="W2413" s="205"/>
      <c r="X2413" s="205"/>
    </row>
    <row r="2414" spans="21:24" x14ac:dyDescent="0.2">
      <c r="U2414" s="205"/>
      <c r="V2414" s="205"/>
      <c r="W2414" s="205"/>
      <c r="X2414" s="205"/>
    </row>
    <row r="2415" spans="21:24" x14ac:dyDescent="0.2">
      <c r="U2415" s="205"/>
      <c r="V2415" s="205"/>
      <c r="W2415" s="205"/>
      <c r="X2415" s="205"/>
    </row>
    <row r="2416" spans="21:24" x14ac:dyDescent="0.2">
      <c r="U2416" s="205"/>
      <c r="V2416" s="205"/>
      <c r="W2416" s="205"/>
      <c r="X2416" s="205"/>
    </row>
    <row r="2417" spans="21:24" x14ac:dyDescent="0.2">
      <c r="U2417" s="205"/>
      <c r="V2417" s="205"/>
      <c r="W2417" s="205"/>
      <c r="X2417" s="205"/>
    </row>
    <row r="2418" spans="21:24" x14ac:dyDescent="0.2">
      <c r="U2418" s="205"/>
      <c r="V2418" s="205"/>
      <c r="W2418" s="205"/>
      <c r="X2418" s="205"/>
    </row>
    <row r="2419" spans="21:24" x14ac:dyDescent="0.2">
      <c r="U2419" s="205"/>
      <c r="V2419" s="205"/>
      <c r="W2419" s="205"/>
      <c r="X2419" s="205"/>
    </row>
    <row r="2420" spans="21:24" x14ac:dyDescent="0.2">
      <c r="U2420" s="205"/>
      <c r="V2420" s="205"/>
      <c r="W2420" s="205"/>
      <c r="X2420" s="205"/>
    </row>
    <row r="2421" spans="21:24" x14ac:dyDescent="0.2">
      <c r="U2421" s="205"/>
      <c r="V2421" s="205"/>
      <c r="W2421" s="205"/>
      <c r="X2421" s="205"/>
    </row>
    <row r="2422" spans="21:24" x14ac:dyDescent="0.2">
      <c r="U2422" s="205"/>
      <c r="V2422" s="205"/>
      <c r="W2422" s="205"/>
      <c r="X2422" s="205"/>
    </row>
    <row r="2423" spans="21:24" x14ac:dyDescent="0.2">
      <c r="U2423" s="205"/>
      <c r="V2423" s="205"/>
      <c r="W2423" s="205"/>
      <c r="X2423" s="205"/>
    </row>
    <row r="2424" spans="21:24" x14ac:dyDescent="0.2">
      <c r="U2424" s="205"/>
      <c r="V2424" s="205"/>
      <c r="W2424" s="205"/>
      <c r="X2424" s="205"/>
    </row>
    <row r="2425" spans="21:24" x14ac:dyDescent="0.2">
      <c r="U2425" s="205"/>
      <c r="V2425" s="205"/>
      <c r="W2425" s="205"/>
      <c r="X2425" s="205"/>
    </row>
    <row r="2426" spans="21:24" x14ac:dyDescent="0.2">
      <c r="U2426" s="205"/>
      <c r="V2426" s="205"/>
      <c r="W2426" s="205"/>
      <c r="X2426" s="205"/>
    </row>
    <row r="2427" spans="21:24" x14ac:dyDescent="0.2">
      <c r="U2427" s="205"/>
      <c r="V2427" s="205"/>
      <c r="W2427" s="205"/>
      <c r="X2427" s="205"/>
    </row>
    <row r="2428" spans="21:24" x14ac:dyDescent="0.2">
      <c r="U2428" s="205"/>
      <c r="V2428" s="205"/>
      <c r="W2428" s="205"/>
      <c r="X2428" s="205"/>
    </row>
    <row r="2429" spans="21:24" x14ac:dyDescent="0.2">
      <c r="U2429" s="205"/>
      <c r="V2429" s="205"/>
      <c r="W2429" s="205"/>
      <c r="X2429" s="205"/>
    </row>
    <row r="2430" spans="21:24" x14ac:dyDescent="0.2">
      <c r="U2430" s="205"/>
      <c r="V2430" s="205"/>
      <c r="W2430" s="205"/>
      <c r="X2430" s="205"/>
    </row>
    <row r="2431" spans="21:24" x14ac:dyDescent="0.2">
      <c r="U2431" s="205"/>
      <c r="V2431" s="205"/>
      <c r="W2431" s="205"/>
      <c r="X2431" s="205"/>
    </row>
    <row r="2432" spans="21:24" x14ac:dyDescent="0.2">
      <c r="U2432" s="205"/>
      <c r="V2432" s="205"/>
      <c r="W2432" s="205"/>
      <c r="X2432" s="205"/>
    </row>
    <row r="2433" spans="21:24" x14ac:dyDescent="0.2">
      <c r="U2433" s="205"/>
      <c r="V2433" s="205"/>
      <c r="W2433" s="205"/>
      <c r="X2433" s="205"/>
    </row>
    <row r="2434" spans="21:24" x14ac:dyDescent="0.2">
      <c r="U2434" s="205"/>
      <c r="V2434" s="205"/>
      <c r="W2434" s="205"/>
      <c r="X2434" s="205"/>
    </row>
    <row r="2435" spans="21:24" x14ac:dyDescent="0.2">
      <c r="U2435" s="205"/>
      <c r="V2435" s="205"/>
      <c r="W2435" s="205"/>
      <c r="X2435" s="205"/>
    </row>
    <row r="2436" spans="21:24" x14ac:dyDescent="0.2">
      <c r="U2436" s="205"/>
      <c r="V2436" s="205"/>
      <c r="W2436" s="205"/>
      <c r="X2436" s="205"/>
    </row>
    <row r="2437" spans="21:24" x14ac:dyDescent="0.2">
      <c r="U2437" s="205"/>
      <c r="V2437" s="205"/>
      <c r="W2437" s="205"/>
      <c r="X2437" s="205"/>
    </row>
    <row r="2438" spans="21:24" x14ac:dyDescent="0.2">
      <c r="U2438" s="205"/>
      <c r="V2438" s="205"/>
      <c r="W2438" s="205"/>
      <c r="X2438" s="205"/>
    </row>
    <row r="2439" spans="21:24" x14ac:dyDescent="0.2">
      <c r="U2439" s="205"/>
      <c r="V2439" s="205"/>
      <c r="W2439" s="205"/>
      <c r="X2439" s="205"/>
    </row>
    <row r="2440" spans="21:24" x14ac:dyDescent="0.2">
      <c r="U2440" s="205"/>
      <c r="V2440" s="205"/>
      <c r="W2440" s="205"/>
      <c r="X2440" s="205"/>
    </row>
    <row r="2441" spans="21:24" x14ac:dyDescent="0.2">
      <c r="U2441" s="205"/>
      <c r="V2441" s="205"/>
      <c r="W2441" s="205"/>
      <c r="X2441" s="205"/>
    </row>
    <row r="2442" spans="21:24" x14ac:dyDescent="0.2">
      <c r="U2442" s="205"/>
      <c r="V2442" s="205"/>
      <c r="W2442" s="205"/>
      <c r="X2442" s="205"/>
    </row>
    <row r="2443" spans="21:24" x14ac:dyDescent="0.2">
      <c r="U2443" s="205"/>
      <c r="V2443" s="205"/>
      <c r="W2443" s="205"/>
      <c r="X2443" s="205"/>
    </row>
    <row r="2444" spans="21:24" x14ac:dyDescent="0.2">
      <c r="U2444" s="205"/>
      <c r="V2444" s="205"/>
      <c r="W2444" s="205"/>
      <c r="X2444" s="205"/>
    </row>
    <row r="2445" spans="21:24" x14ac:dyDescent="0.2">
      <c r="U2445" s="205"/>
      <c r="V2445" s="205"/>
      <c r="W2445" s="205"/>
      <c r="X2445" s="205"/>
    </row>
    <row r="2446" spans="21:24" x14ac:dyDescent="0.2">
      <c r="U2446" s="205"/>
      <c r="V2446" s="205"/>
      <c r="W2446" s="205"/>
      <c r="X2446" s="205"/>
    </row>
    <row r="2447" spans="21:24" x14ac:dyDescent="0.2">
      <c r="U2447" s="205"/>
      <c r="V2447" s="205"/>
      <c r="W2447" s="205"/>
      <c r="X2447" s="205"/>
    </row>
    <row r="2448" spans="21:24" x14ac:dyDescent="0.2">
      <c r="U2448" s="205"/>
      <c r="V2448" s="205"/>
      <c r="W2448" s="205"/>
      <c r="X2448" s="205"/>
    </row>
    <row r="2449" spans="21:24" x14ac:dyDescent="0.2">
      <c r="U2449" s="205"/>
      <c r="V2449" s="205"/>
      <c r="W2449" s="205"/>
      <c r="X2449" s="205"/>
    </row>
    <row r="2450" spans="21:24" x14ac:dyDescent="0.2">
      <c r="U2450" s="205"/>
      <c r="V2450" s="205"/>
      <c r="W2450" s="205"/>
      <c r="X2450" s="205"/>
    </row>
    <row r="2451" spans="21:24" x14ac:dyDescent="0.2">
      <c r="U2451" s="205"/>
      <c r="V2451" s="205"/>
      <c r="W2451" s="205"/>
      <c r="X2451" s="205"/>
    </row>
    <row r="2452" spans="21:24" x14ac:dyDescent="0.2">
      <c r="U2452" s="205"/>
      <c r="V2452" s="205"/>
      <c r="W2452" s="205"/>
      <c r="X2452" s="205"/>
    </row>
    <row r="2453" spans="21:24" x14ac:dyDescent="0.2">
      <c r="U2453" s="205"/>
      <c r="V2453" s="205"/>
      <c r="W2453" s="205"/>
      <c r="X2453" s="205"/>
    </row>
    <row r="2454" spans="21:24" x14ac:dyDescent="0.2">
      <c r="U2454" s="205"/>
      <c r="V2454" s="205"/>
      <c r="W2454" s="205"/>
      <c r="X2454" s="205"/>
    </row>
    <row r="2455" spans="21:24" x14ac:dyDescent="0.2">
      <c r="U2455" s="205"/>
      <c r="V2455" s="205"/>
      <c r="W2455" s="205"/>
      <c r="X2455" s="205"/>
    </row>
    <row r="2456" spans="21:24" x14ac:dyDescent="0.2">
      <c r="U2456" s="205"/>
      <c r="V2456" s="205"/>
      <c r="W2456" s="205"/>
      <c r="X2456" s="205"/>
    </row>
    <row r="2457" spans="21:24" x14ac:dyDescent="0.2">
      <c r="U2457" s="205"/>
      <c r="V2457" s="205"/>
      <c r="W2457" s="205"/>
      <c r="X2457" s="205"/>
    </row>
    <row r="2458" spans="21:24" x14ac:dyDescent="0.2">
      <c r="U2458" s="205"/>
      <c r="V2458" s="205"/>
      <c r="W2458" s="205"/>
      <c r="X2458" s="205"/>
    </row>
    <row r="2459" spans="21:24" x14ac:dyDescent="0.2">
      <c r="U2459" s="205"/>
      <c r="V2459" s="205"/>
      <c r="W2459" s="205"/>
      <c r="X2459" s="205"/>
    </row>
    <row r="2460" spans="21:24" x14ac:dyDescent="0.2">
      <c r="U2460" s="205"/>
      <c r="V2460" s="205"/>
      <c r="W2460" s="205"/>
      <c r="X2460" s="205"/>
    </row>
    <row r="2461" spans="21:24" x14ac:dyDescent="0.2">
      <c r="U2461" s="205"/>
      <c r="V2461" s="205"/>
      <c r="W2461" s="205"/>
      <c r="X2461" s="205"/>
    </row>
    <row r="2462" spans="21:24" x14ac:dyDescent="0.2">
      <c r="U2462" s="205"/>
      <c r="V2462" s="205"/>
      <c r="W2462" s="205"/>
      <c r="X2462" s="205"/>
    </row>
    <row r="2463" spans="21:24" x14ac:dyDescent="0.2">
      <c r="U2463" s="205"/>
      <c r="V2463" s="205"/>
      <c r="W2463" s="205"/>
      <c r="X2463" s="205"/>
    </row>
    <row r="2464" spans="21:24" x14ac:dyDescent="0.2">
      <c r="U2464" s="205"/>
      <c r="V2464" s="205"/>
      <c r="W2464" s="205"/>
      <c r="X2464" s="205"/>
    </row>
    <row r="2465" spans="21:24" x14ac:dyDescent="0.2">
      <c r="U2465" s="205"/>
      <c r="V2465" s="205"/>
      <c r="W2465" s="205"/>
      <c r="X2465" s="205"/>
    </row>
    <row r="2466" spans="21:24" x14ac:dyDescent="0.2">
      <c r="U2466" s="205"/>
      <c r="V2466" s="205"/>
      <c r="W2466" s="205"/>
      <c r="X2466" s="205"/>
    </row>
    <row r="2467" spans="21:24" x14ac:dyDescent="0.2">
      <c r="U2467" s="205"/>
      <c r="V2467" s="205"/>
      <c r="W2467" s="205"/>
      <c r="X2467" s="205"/>
    </row>
    <row r="2468" spans="21:24" x14ac:dyDescent="0.2">
      <c r="U2468" s="205"/>
      <c r="V2468" s="205"/>
      <c r="W2468" s="205"/>
      <c r="X2468" s="205"/>
    </row>
    <row r="2469" spans="21:24" x14ac:dyDescent="0.2">
      <c r="U2469" s="205"/>
      <c r="V2469" s="205"/>
      <c r="W2469" s="205"/>
      <c r="X2469" s="205"/>
    </row>
    <row r="2470" spans="21:24" x14ac:dyDescent="0.2">
      <c r="U2470" s="205"/>
      <c r="V2470" s="205"/>
      <c r="W2470" s="205"/>
      <c r="X2470" s="205"/>
    </row>
    <row r="2471" spans="21:24" x14ac:dyDescent="0.2">
      <c r="U2471" s="205"/>
      <c r="V2471" s="205"/>
      <c r="W2471" s="205"/>
      <c r="X2471" s="205"/>
    </row>
    <row r="2472" spans="21:24" x14ac:dyDescent="0.2">
      <c r="U2472" s="205"/>
      <c r="V2472" s="205"/>
      <c r="W2472" s="205"/>
      <c r="X2472" s="205"/>
    </row>
    <row r="2473" spans="21:24" x14ac:dyDescent="0.2">
      <c r="U2473" s="205"/>
      <c r="V2473" s="205"/>
      <c r="W2473" s="205"/>
      <c r="X2473" s="205"/>
    </row>
    <row r="2474" spans="21:24" x14ac:dyDescent="0.2">
      <c r="U2474" s="205"/>
      <c r="V2474" s="205"/>
      <c r="W2474" s="205"/>
      <c r="X2474" s="205"/>
    </row>
    <row r="2475" spans="21:24" x14ac:dyDescent="0.2">
      <c r="U2475" s="205"/>
      <c r="V2475" s="205"/>
      <c r="W2475" s="205"/>
      <c r="X2475" s="205"/>
    </row>
    <row r="2476" spans="21:24" x14ac:dyDescent="0.2">
      <c r="U2476" s="205"/>
      <c r="V2476" s="205"/>
      <c r="W2476" s="205"/>
      <c r="X2476" s="205"/>
    </row>
    <row r="2477" spans="21:24" x14ac:dyDescent="0.2">
      <c r="U2477" s="205"/>
      <c r="V2477" s="205"/>
      <c r="W2477" s="205"/>
      <c r="X2477" s="205"/>
    </row>
    <row r="2478" spans="21:24" x14ac:dyDescent="0.2">
      <c r="U2478" s="205"/>
      <c r="V2478" s="205"/>
      <c r="W2478" s="205"/>
      <c r="X2478" s="205"/>
    </row>
    <row r="2479" spans="21:24" x14ac:dyDescent="0.2">
      <c r="U2479" s="205"/>
      <c r="V2479" s="205"/>
      <c r="W2479" s="205"/>
      <c r="X2479" s="205"/>
    </row>
    <row r="2480" spans="21:24" x14ac:dyDescent="0.2">
      <c r="U2480" s="205"/>
      <c r="V2480" s="205"/>
      <c r="W2480" s="205"/>
      <c r="X2480" s="205"/>
    </row>
    <row r="2481" spans="21:24" x14ac:dyDescent="0.2">
      <c r="U2481" s="205"/>
      <c r="V2481" s="205"/>
      <c r="W2481" s="205"/>
      <c r="X2481" s="205"/>
    </row>
    <row r="2482" spans="21:24" x14ac:dyDescent="0.2">
      <c r="U2482" s="205"/>
      <c r="V2482" s="205"/>
      <c r="W2482" s="205"/>
      <c r="X2482" s="205"/>
    </row>
    <row r="2483" spans="21:24" x14ac:dyDescent="0.2">
      <c r="U2483" s="205"/>
      <c r="V2483" s="205"/>
      <c r="W2483" s="205"/>
      <c r="X2483" s="205"/>
    </row>
    <row r="2484" spans="21:24" x14ac:dyDescent="0.2">
      <c r="U2484" s="205"/>
      <c r="V2484" s="205"/>
      <c r="W2484" s="205"/>
      <c r="X2484" s="205"/>
    </row>
    <row r="2485" spans="21:24" x14ac:dyDescent="0.2">
      <c r="U2485" s="205"/>
      <c r="V2485" s="205"/>
      <c r="W2485" s="205"/>
      <c r="X2485" s="205"/>
    </row>
    <row r="2486" spans="21:24" x14ac:dyDescent="0.2">
      <c r="U2486" s="205"/>
      <c r="V2486" s="205"/>
      <c r="W2486" s="205"/>
      <c r="X2486" s="205"/>
    </row>
    <row r="2487" spans="21:24" x14ac:dyDescent="0.2">
      <c r="U2487" s="205"/>
      <c r="V2487" s="205"/>
      <c r="W2487" s="205"/>
      <c r="X2487" s="205"/>
    </row>
    <row r="2488" spans="21:24" x14ac:dyDescent="0.2">
      <c r="U2488" s="205"/>
      <c r="V2488" s="205"/>
      <c r="W2488" s="205"/>
      <c r="X2488" s="205"/>
    </row>
    <row r="2489" spans="21:24" x14ac:dyDescent="0.2">
      <c r="U2489" s="205"/>
      <c r="V2489" s="205"/>
      <c r="W2489" s="205"/>
      <c r="X2489" s="205"/>
    </row>
    <row r="2490" spans="21:24" x14ac:dyDescent="0.2">
      <c r="U2490" s="205"/>
      <c r="V2490" s="205"/>
      <c r="W2490" s="205"/>
      <c r="X2490" s="205"/>
    </row>
    <row r="2491" spans="21:24" x14ac:dyDescent="0.2">
      <c r="U2491" s="205"/>
      <c r="V2491" s="205"/>
      <c r="W2491" s="205"/>
      <c r="X2491" s="205"/>
    </row>
    <row r="2492" spans="21:24" x14ac:dyDescent="0.2">
      <c r="U2492" s="205"/>
      <c r="V2492" s="205"/>
      <c r="W2492" s="205"/>
      <c r="X2492" s="205"/>
    </row>
    <row r="2493" spans="21:24" x14ac:dyDescent="0.2">
      <c r="U2493" s="205"/>
      <c r="V2493" s="205"/>
      <c r="W2493" s="205"/>
      <c r="X2493" s="205"/>
    </row>
    <row r="2494" spans="21:24" x14ac:dyDescent="0.2">
      <c r="U2494" s="205"/>
      <c r="V2494" s="205"/>
      <c r="W2494" s="205"/>
      <c r="X2494" s="205"/>
    </row>
    <row r="2495" spans="21:24" x14ac:dyDescent="0.2">
      <c r="U2495" s="205"/>
      <c r="V2495" s="205"/>
      <c r="W2495" s="205"/>
      <c r="X2495" s="205"/>
    </row>
    <row r="2496" spans="21:24" x14ac:dyDescent="0.2">
      <c r="U2496" s="205"/>
      <c r="V2496" s="205"/>
      <c r="W2496" s="205"/>
      <c r="X2496" s="205"/>
    </row>
    <row r="2497" spans="21:24" x14ac:dyDescent="0.2">
      <c r="U2497" s="205"/>
      <c r="V2497" s="205"/>
      <c r="W2497" s="205"/>
      <c r="X2497" s="205"/>
    </row>
    <row r="2498" spans="21:24" x14ac:dyDescent="0.2">
      <c r="U2498" s="205"/>
      <c r="V2498" s="205"/>
      <c r="W2498" s="205"/>
      <c r="X2498" s="205"/>
    </row>
    <row r="2499" spans="21:24" x14ac:dyDescent="0.2">
      <c r="U2499" s="205"/>
      <c r="V2499" s="205"/>
      <c r="W2499" s="205"/>
      <c r="X2499" s="205"/>
    </row>
    <row r="2500" spans="21:24" x14ac:dyDescent="0.2">
      <c r="U2500" s="205"/>
      <c r="V2500" s="205"/>
      <c r="W2500" s="205"/>
      <c r="X2500" s="205"/>
    </row>
    <row r="2501" spans="21:24" x14ac:dyDescent="0.2">
      <c r="U2501" s="205"/>
      <c r="V2501" s="205"/>
      <c r="W2501" s="205"/>
      <c r="X2501" s="205"/>
    </row>
    <row r="2502" spans="21:24" x14ac:dyDescent="0.2">
      <c r="U2502" s="205"/>
      <c r="V2502" s="205"/>
      <c r="W2502" s="205"/>
      <c r="X2502" s="205"/>
    </row>
    <row r="2503" spans="21:24" x14ac:dyDescent="0.2">
      <c r="U2503" s="205"/>
      <c r="V2503" s="205"/>
      <c r="W2503" s="205"/>
      <c r="X2503" s="205"/>
    </row>
    <row r="2504" spans="21:24" x14ac:dyDescent="0.2">
      <c r="U2504" s="205"/>
      <c r="V2504" s="205"/>
      <c r="W2504" s="205"/>
      <c r="X2504" s="205"/>
    </row>
    <row r="2505" spans="21:24" x14ac:dyDescent="0.2">
      <c r="U2505" s="205"/>
      <c r="V2505" s="205"/>
      <c r="W2505" s="205"/>
      <c r="X2505" s="205"/>
    </row>
    <row r="2506" spans="21:24" x14ac:dyDescent="0.2">
      <c r="U2506" s="205"/>
      <c r="V2506" s="205"/>
      <c r="W2506" s="205"/>
      <c r="X2506" s="205"/>
    </row>
    <row r="2507" spans="21:24" x14ac:dyDescent="0.2">
      <c r="U2507" s="205"/>
      <c r="V2507" s="205"/>
      <c r="W2507" s="205"/>
      <c r="X2507" s="205"/>
    </row>
    <row r="2508" spans="21:24" x14ac:dyDescent="0.2">
      <c r="U2508" s="205"/>
      <c r="V2508" s="205"/>
      <c r="W2508" s="205"/>
      <c r="X2508" s="205"/>
    </row>
    <row r="2509" spans="21:24" x14ac:dyDescent="0.2">
      <c r="U2509" s="205"/>
      <c r="V2509" s="205"/>
      <c r="W2509" s="205"/>
      <c r="X2509" s="205"/>
    </row>
    <row r="2510" spans="21:24" x14ac:dyDescent="0.2">
      <c r="U2510" s="205"/>
      <c r="V2510" s="205"/>
      <c r="W2510" s="205"/>
      <c r="X2510" s="205"/>
    </row>
    <row r="2511" spans="21:24" x14ac:dyDescent="0.2">
      <c r="U2511" s="205"/>
      <c r="V2511" s="205"/>
      <c r="W2511" s="205"/>
      <c r="X2511" s="205"/>
    </row>
    <row r="2512" spans="21:24" x14ac:dyDescent="0.2">
      <c r="U2512" s="205"/>
      <c r="V2512" s="205"/>
      <c r="W2512" s="205"/>
      <c r="X2512" s="205"/>
    </row>
    <row r="2513" spans="21:24" x14ac:dyDescent="0.2">
      <c r="U2513" s="205"/>
      <c r="V2513" s="205"/>
      <c r="W2513" s="205"/>
      <c r="X2513" s="205"/>
    </row>
    <row r="2514" spans="21:24" x14ac:dyDescent="0.2">
      <c r="U2514" s="205"/>
      <c r="V2514" s="205"/>
      <c r="W2514" s="205"/>
      <c r="X2514" s="205"/>
    </row>
    <row r="2515" spans="21:24" x14ac:dyDescent="0.2">
      <c r="U2515" s="205"/>
      <c r="V2515" s="205"/>
      <c r="W2515" s="205"/>
      <c r="X2515" s="205"/>
    </row>
    <row r="2516" spans="21:24" x14ac:dyDescent="0.2">
      <c r="U2516" s="205"/>
      <c r="V2516" s="205"/>
      <c r="W2516" s="205"/>
      <c r="X2516" s="205"/>
    </row>
    <row r="2517" spans="21:24" x14ac:dyDescent="0.2">
      <c r="U2517" s="205"/>
      <c r="V2517" s="205"/>
      <c r="W2517" s="205"/>
      <c r="X2517" s="205"/>
    </row>
    <row r="2518" spans="21:24" x14ac:dyDescent="0.2">
      <c r="U2518" s="205"/>
      <c r="V2518" s="205"/>
      <c r="W2518" s="205"/>
      <c r="X2518" s="205"/>
    </row>
    <row r="2519" spans="21:24" x14ac:dyDescent="0.2">
      <c r="U2519" s="205"/>
      <c r="V2519" s="205"/>
      <c r="W2519" s="205"/>
      <c r="X2519" s="205"/>
    </row>
    <row r="2520" spans="21:24" x14ac:dyDescent="0.2">
      <c r="U2520" s="205"/>
      <c r="V2520" s="205"/>
      <c r="W2520" s="205"/>
      <c r="X2520" s="205"/>
    </row>
    <row r="2521" spans="21:24" x14ac:dyDescent="0.2">
      <c r="U2521" s="205"/>
      <c r="V2521" s="205"/>
      <c r="W2521" s="205"/>
      <c r="X2521" s="205"/>
    </row>
    <row r="2522" spans="21:24" x14ac:dyDescent="0.2">
      <c r="U2522" s="205"/>
      <c r="V2522" s="205"/>
      <c r="W2522" s="205"/>
      <c r="X2522" s="205"/>
    </row>
    <row r="2523" spans="21:24" x14ac:dyDescent="0.2">
      <c r="U2523" s="205"/>
      <c r="V2523" s="205"/>
      <c r="W2523" s="205"/>
      <c r="X2523" s="205"/>
    </row>
    <row r="2524" spans="21:24" x14ac:dyDescent="0.2">
      <c r="U2524" s="205"/>
      <c r="V2524" s="205"/>
      <c r="W2524" s="205"/>
      <c r="X2524" s="205"/>
    </row>
    <row r="2525" spans="21:24" x14ac:dyDescent="0.2">
      <c r="U2525" s="205"/>
      <c r="V2525" s="205"/>
      <c r="W2525" s="205"/>
      <c r="X2525" s="205"/>
    </row>
    <row r="2526" spans="21:24" x14ac:dyDescent="0.2">
      <c r="U2526" s="205"/>
      <c r="V2526" s="205"/>
      <c r="W2526" s="205"/>
      <c r="X2526" s="205"/>
    </row>
    <row r="2527" spans="21:24" x14ac:dyDescent="0.2">
      <c r="U2527" s="205"/>
      <c r="V2527" s="205"/>
      <c r="W2527" s="205"/>
      <c r="X2527" s="205"/>
    </row>
    <row r="2528" spans="21:24" x14ac:dyDescent="0.2">
      <c r="U2528" s="205"/>
      <c r="V2528" s="205"/>
      <c r="W2528" s="205"/>
      <c r="X2528" s="205"/>
    </row>
    <row r="2529" spans="21:24" x14ac:dyDescent="0.2">
      <c r="U2529" s="205"/>
      <c r="V2529" s="205"/>
      <c r="W2529" s="205"/>
      <c r="X2529" s="205"/>
    </row>
    <row r="2530" spans="21:24" x14ac:dyDescent="0.2">
      <c r="U2530" s="205"/>
      <c r="V2530" s="205"/>
      <c r="W2530" s="205"/>
      <c r="X2530" s="205"/>
    </row>
    <row r="2531" spans="21:24" x14ac:dyDescent="0.2">
      <c r="U2531" s="205"/>
      <c r="V2531" s="205"/>
      <c r="W2531" s="205"/>
      <c r="X2531" s="205"/>
    </row>
    <row r="2532" spans="21:24" x14ac:dyDescent="0.2">
      <c r="U2532" s="205"/>
      <c r="V2532" s="205"/>
      <c r="W2532" s="205"/>
      <c r="X2532" s="205"/>
    </row>
    <row r="2533" spans="21:24" x14ac:dyDescent="0.2">
      <c r="U2533" s="205"/>
      <c r="V2533" s="205"/>
      <c r="W2533" s="205"/>
      <c r="X2533" s="205"/>
    </row>
    <row r="2534" spans="21:24" x14ac:dyDescent="0.2">
      <c r="U2534" s="205"/>
      <c r="V2534" s="205"/>
      <c r="W2534" s="205"/>
      <c r="X2534" s="205"/>
    </row>
    <row r="2535" spans="21:24" x14ac:dyDescent="0.2">
      <c r="U2535" s="205"/>
      <c r="V2535" s="205"/>
      <c r="W2535" s="205"/>
      <c r="X2535" s="205"/>
    </row>
    <row r="2536" spans="21:24" x14ac:dyDescent="0.2">
      <c r="U2536" s="205"/>
      <c r="V2536" s="205"/>
      <c r="W2536" s="205"/>
      <c r="X2536" s="205"/>
    </row>
    <row r="2537" spans="21:24" x14ac:dyDescent="0.2">
      <c r="U2537" s="205"/>
      <c r="V2537" s="205"/>
      <c r="W2537" s="205"/>
      <c r="X2537" s="205"/>
    </row>
    <row r="2538" spans="21:24" x14ac:dyDescent="0.2">
      <c r="U2538" s="205"/>
      <c r="V2538" s="205"/>
      <c r="W2538" s="205"/>
      <c r="X2538" s="205"/>
    </row>
    <row r="2539" spans="21:24" x14ac:dyDescent="0.2">
      <c r="U2539" s="205"/>
      <c r="V2539" s="205"/>
      <c r="W2539" s="205"/>
      <c r="X2539" s="205"/>
    </row>
    <row r="2540" spans="21:24" x14ac:dyDescent="0.2">
      <c r="U2540" s="205"/>
      <c r="V2540" s="205"/>
      <c r="W2540" s="205"/>
      <c r="X2540" s="205"/>
    </row>
    <row r="2541" spans="21:24" x14ac:dyDescent="0.2">
      <c r="U2541" s="205"/>
      <c r="V2541" s="205"/>
      <c r="W2541" s="205"/>
      <c r="X2541" s="205"/>
    </row>
    <row r="2542" spans="21:24" x14ac:dyDescent="0.2">
      <c r="U2542" s="205"/>
      <c r="V2542" s="205"/>
      <c r="W2542" s="205"/>
      <c r="X2542" s="205"/>
    </row>
    <row r="2543" spans="21:24" x14ac:dyDescent="0.2">
      <c r="U2543" s="205"/>
      <c r="V2543" s="205"/>
      <c r="W2543" s="205"/>
      <c r="X2543" s="205"/>
    </row>
    <row r="2544" spans="21:24" x14ac:dyDescent="0.2">
      <c r="U2544" s="205"/>
      <c r="V2544" s="205"/>
      <c r="W2544" s="205"/>
      <c r="X2544" s="205"/>
    </row>
    <row r="2545" spans="21:24" x14ac:dyDescent="0.2">
      <c r="U2545" s="205"/>
      <c r="V2545" s="205"/>
      <c r="W2545" s="205"/>
      <c r="X2545" s="205"/>
    </row>
    <row r="2546" spans="21:24" x14ac:dyDescent="0.2">
      <c r="U2546" s="205"/>
      <c r="V2546" s="205"/>
      <c r="W2546" s="205"/>
      <c r="X2546" s="205"/>
    </row>
    <row r="2547" spans="21:24" x14ac:dyDescent="0.2">
      <c r="U2547" s="205"/>
      <c r="V2547" s="205"/>
      <c r="W2547" s="205"/>
      <c r="X2547" s="205"/>
    </row>
    <row r="2548" spans="21:24" x14ac:dyDescent="0.2">
      <c r="U2548" s="205"/>
      <c r="V2548" s="205"/>
      <c r="W2548" s="205"/>
      <c r="X2548" s="205"/>
    </row>
    <row r="2549" spans="21:24" x14ac:dyDescent="0.2">
      <c r="U2549" s="205"/>
      <c r="V2549" s="205"/>
      <c r="W2549" s="205"/>
      <c r="X2549" s="205"/>
    </row>
    <row r="2550" spans="21:24" x14ac:dyDescent="0.2">
      <c r="U2550" s="205"/>
      <c r="V2550" s="205"/>
      <c r="W2550" s="205"/>
      <c r="X2550" s="205"/>
    </row>
    <row r="2551" spans="21:24" x14ac:dyDescent="0.2">
      <c r="U2551" s="205"/>
      <c r="V2551" s="205"/>
      <c r="W2551" s="205"/>
      <c r="X2551" s="205"/>
    </row>
    <row r="2552" spans="21:24" x14ac:dyDescent="0.2">
      <c r="U2552" s="205"/>
      <c r="V2552" s="205"/>
      <c r="W2552" s="205"/>
      <c r="X2552" s="205"/>
    </row>
    <row r="2553" spans="21:24" x14ac:dyDescent="0.2">
      <c r="U2553" s="205"/>
      <c r="V2553" s="205"/>
      <c r="W2553" s="205"/>
      <c r="X2553" s="205"/>
    </row>
    <row r="2554" spans="21:24" x14ac:dyDescent="0.2">
      <c r="U2554" s="205"/>
      <c r="V2554" s="205"/>
      <c r="W2554" s="205"/>
      <c r="X2554" s="205"/>
    </row>
    <row r="2555" spans="21:24" x14ac:dyDescent="0.2">
      <c r="U2555" s="205"/>
      <c r="V2555" s="205"/>
      <c r="W2555" s="205"/>
      <c r="X2555" s="205"/>
    </row>
    <row r="2556" spans="21:24" x14ac:dyDescent="0.2">
      <c r="U2556" s="205"/>
      <c r="V2556" s="205"/>
      <c r="W2556" s="205"/>
      <c r="X2556" s="205"/>
    </row>
    <row r="2557" spans="21:24" x14ac:dyDescent="0.2">
      <c r="U2557" s="205"/>
      <c r="V2557" s="205"/>
      <c r="W2557" s="205"/>
      <c r="X2557" s="205"/>
    </row>
    <row r="2558" spans="21:24" x14ac:dyDescent="0.2">
      <c r="U2558" s="205"/>
      <c r="V2558" s="205"/>
      <c r="W2558" s="205"/>
      <c r="X2558" s="205"/>
    </row>
    <row r="2559" spans="21:24" x14ac:dyDescent="0.2">
      <c r="U2559" s="205"/>
      <c r="V2559" s="205"/>
      <c r="W2559" s="205"/>
      <c r="X2559" s="205"/>
    </row>
    <row r="2560" spans="21:24" x14ac:dyDescent="0.2">
      <c r="U2560" s="205"/>
      <c r="V2560" s="205"/>
      <c r="W2560" s="205"/>
      <c r="X2560" s="205"/>
    </row>
    <row r="2561" spans="21:24" x14ac:dyDescent="0.2">
      <c r="U2561" s="205"/>
      <c r="V2561" s="205"/>
      <c r="W2561" s="205"/>
      <c r="X2561" s="205"/>
    </row>
    <row r="2562" spans="21:24" x14ac:dyDescent="0.2">
      <c r="U2562" s="205"/>
      <c r="V2562" s="205"/>
      <c r="W2562" s="205"/>
      <c r="X2562" s="205"/>
    </row>
    <row r="2563" spans="21:24" x14ac:dyDescent="0.2">
      <c r="U2563" s="205"/>
      <c r="V2563" s="205"/>
      <c r="W2563" s="205"/>
      <c r="X2563" s="205"/>
    </row>
    <row r="2564" spans="21:24" x14ac:dyDescent="0.2">
      <c r="U2564" s="205"/>
      <c r="V2564" s="205"/>
      <c r="W2564" s="205"/>
      <c r="X2564" s="205"/>
    </row>
    <row r="2565" spans="21:24" x14ac:dyDescent="0.2">
      <c r="U2565" s="205"/>
      <c r="V2565" s="205"/>
      <c r="W2565" s="205"/>
      <c r="X2565" s="205"/>
    </row>
    <row r="2566" spans="21:24" x14ac:dyDescent="0.2">
      <c r="U2566" s="205"/>
      <c r="V2566" s="205"/>
      <c r="W2566" s="205"/>
      <c r="X2566" s="205"/>
    </row>
    <row r="2567" spans="21:24" x14ac:dyDescent="0.2">
      <c r="U2567" s="205"/>
      <c r="V2567" s="205"/>
      <c r="W2567" s="205"/>
      <c r="X2567" s="205"/>
    </row>
    <row r="2568" spans="21:24" x14ac:dyDescent="0.2">
      <c r="U2568" s="205"/>
      <c r="V2568" s="205"/>
      <c r="W2568" s="205"/>
      <c r="X2568" s="205"/>
    </row>
    <row r="2569" spans="21:24" x14ac:dyDescent="0.2">
      <c r="U2569" s="205"/>
      <c r="V2569" s="205"/>
      <c r="W2569" s="205"/>
      <c r="X2569" s="205"/>
    </row>
    <row r="2570" spans="21:24" x14ac:dyDescent="0.2">
      <c r="U2570" s="205"/>
      <c r="V2570" s="205"/>
      <c r="W2570" s="205"/>
      <c r="X2570" s="205"/>
    </row>
    <row r="2571" spans="21:24" x14ac:dyDescent="0.2">
      <c r="U2571" s="205"/>
      <c r="V2571" s="205"/>
      <c r="W2571" s="205"/>
      <c r="X2571" s="205"/>
    </row>
    <row r="2572" spans="21:24" x14ac:dyDescent="0.2">
      <c r="U2572" s="205"/>
      <c r="V2572" s="205"/>
      <c r="W2572" s="205"/>
      <c r="X2572" s="205"/>
    </row>
    <row r="2573" spans="21:24" x14ac:dyDescent="0.2">
      <c r="U2573" s="205"/>
      <c r="V2573" s="205"/>
      <c r="W2573" s="205"/>
      <c r="X2573" s="205"/>
    </row>
    <row r="2574" spans="21:24" x14ac:dyDescent="0.2">
      <c r="U2574" s="205"/>
      <c r="V2574" s="205"/>
      <c r="W2574" s="205"/>
      <c r="X2574" s="205"/>
    </row>
    <row r="2575" spans="21:24" x14ac:dyDescent="0.2">
      <c r="U2575" s="205"/>
      <c r="V2575" s="205"/>
      <c r="W2575" s="205"/>
      <c r="X2575" s="205"/>
    </row>
    <row r="2576" spans="21:24" x14ac:dyDescent="0.2">
      <c r="U2576" s="205"/>
      <c r="V2576" s="205"/>
      <c r="W2576" s="205"/>
      <c r="X2576" s="205"/>
    </row>
    <row r="2577" spans="21:24" x14ac:dyDescent="0.2">
      <c r="U2577" s="205"/>
      <c r="V2577" s="205"/>
      <c r="W2577" s="205"/>
      <c r="X2577" s="205"/>
    </row>
    <row r="2578" spans="21:24" x14ac:dyDescent="0.2">
      <c r="U2578" s="205"/>
      <c r="V2578" s="205"/>
      <c r="W2578" s="205"/>
      <c r="X2578" s="205"/>
    </row>
    <row r="2579" spans="21:24" x14ac:dyDescent="0.2">
      <c r="U2579" s="205"/>
      <c r="V2579" s="205"/>
      <c r="W2579" s="205"/>
      <c r="X2579" s="205"/>
    </row>
    <row r="2580" spans="21:24" x14ac:dyDescent="0.2">
      <c r="U2580" s="205"/>
      <c r="V2580" s="205"/>
      <c r="W2580" s="205"/>
      <c r="X2580" s="205"/>
    </row>
    <row r="2581" spans="21:24" x14ac:dyDescent="0.2">
      <c r="U2581" s="205"/>
      <c r="V2581" s="205"/>
      <c r="W2581" s="205"/>
      <c r="X2581" s="205"/>
    </row>
    <row r="2582" spans="21:24" x14ac:dyDescent="0.2">
      <c r="U2582" s="205"/>
      <c r="V2582" s="205"/>
      <c r="W2582" s="205"/>
      <c r="X2582" s="205"/>
    </row>
    <row r="2583" spans="21:24" x14ac:dyDescent="0.2">
      <c r="U2583" s="205"/>
      <c r="V2583" s="205"/>
      <c r="W2583" s="205"/>
      <c r="X2583" s="205"/>
    </row>
    <row r="2584" spans="21:24" x14ac:dyDescent="0.2">
      <c r="U2584" s="205"/>
      <c r="V2584" s="205"/>
      <c r="W2584" s="205"/>
      <c r="X2584" s="205"/>
    </row>
    <row r="2585" spans="21:24" x14ac:dyDescent="0.2">
      <c r="U2585" s="205"/>
      <c r="V2585" s="205"/>
      <c r="W2585" s="205"/>
      <c r="X2585" s="205"/>
    </row>
    <row r="2586" spans="21:24" x14ac:dyDescent="0.2">
      <c r="U2586" s="205"/>
      <c r="V2586" s="205"/>
      <c r="W2586" s="205"/>
      <c r="X2586" s="205"/>
    </row>
    <row r="2587" spans="21:24" x14ac:dyDescent="0.2">
      <c r="U2587" s="205"/>
      <c r="V2587" s="205"/>
      <c r="W2587" s="205"/>
      <c r="X2587" s="205"/>
    </row>
    <row r="2588" spans="21:24" x14ac:dyDescent="0.2">
      <c r="U2588" s="205"/>
      <c r="V2588" s="205"/>
      <c r="W2588" s="205"/>
      <c r="X2588" s="205"/>
    </row>
    <row r="2589" spans="21:24" x14ac:dyDescent="0.2">
      <c r="U2589" s="205"/>
      <c r="V2589" s="205"/>
      <c r="W2589" s="205"/>
      <c r="X2589" s="205"/>
    </row>
    <row r="2590" spans="21:24" x14ac:dyDescent="0.2">
      <c r="U2590" s="205"/>
      <c r="V2590" s="205"/>
      <c r="W2590" s="205"/>
      <c r="X2590" s="205"/>
    </row>
    <row r="2591" spans="21:24" x14ac:dyDescent="0.2">
      <c r="U2591" s="205"/>
      <c r="V2591" s="205"/>
      <c r="W2591" s="205"/>
      <c r="X2591" s="205"/>
    </row>
    <row r="2592" spans="21:24" x14ac:dyDescent="0.2">
      <c r="U2592" s="205"/>
      <c r="V2592" s="205"/>
      <c r="W2592" s="205"/>
      <c r="X2592" s="205"/>
    </row>
    <row r="2593" spans="21:24" x14ac:dyDescent="0.2">
      <c r="U2593" s="205"/>
      <c r="V2593" s="205"/>
      <c r="W2593" s="205"/>
      <c r="X2593" s="205"/>
    </row>
    <row r="2594" spans="21:24" x14ac:dyDescent="0.2">
      <c r="U2594" s="205"/>
      <c r="V2594" s="205"/>
      <c r="W2594" s="205"/>
      <c r="X2594" s="205"/>
    </row>
    <row r="2595" spans="21:24" x14ac:dyDescent="0.2">
      <c r="U2595" s="205"/>
      <c r="V2595" s="205"/>
      <c r="W2595" s="205"/>
      <c r="X2595" s="205"/>
    </row>
    <row r="2596" spans="21:24" x14ac:dyDescent="0.2">
      <c r="U2596" s="205"/>
      <c r="V2596" s="205"/>
      <c r="W2596" s="205"/>
      <c r="X2596" s="205"/>
    </row>
    <row r="2597" spans="21:24" x14ac:dyDescent="0.2">
      <c r="U2597" s="205"/>
      <c r="V2597" s="205"/>
      <c r="W2597" s="205"/>
      <c r="X2597" s="205"/>
    </row>
    <row r="2598" spans="21:24" x14ac:dyDescent="0.2">
      <c r="U2598" s="205"/>
      <c r="V2598" s="205"/>
      <c r="W2598" s="205"/>
      <c r="X2598" s="205"/>
    </row>
    <row r="2599" spans="21:24" x14ac:dyDescent="0.2">
      <c r="U2599" s="205"/>
      <c r="V2599" s="205"/>
      <c r="W2599" s="205"/>
      <c r="X2599" s="205"/>
    </row>
    <row r="2600" spans="21:24" x14ac:dyDescent="0.2">
      <c r="U2600" s="205"/>
      <c r="V2600" s="205"/>
      <c r="W2600" s="205"/>
      <c r="X2600" s="205"/>
    </row>
    <row r="2601" spans="21:24" x14ac:dyDescent="0.2">
      <c r="U2601" s="205"/>
      <c r="V2601" s="205"/>
      <c r="W2601" s="205"/>
      <c r="X2601" s="205"/>
    </row>
    <row r="2602" spans="21:24" x14ac:dyDescent="0.2">
      <c r="U2602" s="205"/>
      <c r="V2602" s="205"/>
      <c r="W2602" s="205"/>
      <c r="X2602" s="205"/>
    </row>
    <row r="2603" spans="21:24" x14ac:dyDescent="0.2">
      <c r="U2603" s="205"/>
      <c r="V2603" s="205"/>
      <c r="W2603" s="205"/>
      <c r="X2603" s="205"/>
    </row>
    <row r="2604" spans="21:24" x14ac:dyDescent="0.2">
      <c r="U2604" s="205"/>
      <c r="V2604" s="205"/>
      <c r="W2604" s="205"/>
      <c r="X2604" s="205"/>
    </row>
    <row r="2605" spans="21:24" x14ac:dyDescent="0.2">
      <c r="U2605" s="205"/>
      <c r="V2605" s="205"/>
      <c r="W2605" s="205"/>
      <c r="X2605" s="205"/>
    </row>
    <row r="2606" spans="21:24" x14ac:dyDescent="0.2">
      <c r="U2606" s="205"/>
      <c r="V2606" s="205"/>
      <c r="W2606" s="205"/>
      <c r="X2606" s="205"/>
    </row>
    <row r="2607" spans="21:24" x14ac:dyDescent="0.2">
      <c r="U2607" s="205"/>
      <c r="V2607" s="205"/>
      <c r="W2607" s="205"/>
      <c r="X2607" s="205"/>
    </row>
    <row r="2608" spans="21:24" x14ac:dyDescent="0.2">
      <c r="U2608" s="205"/>
      <c r="V2608" s="205"/>
      <c r="W2608" s="205"/>
      <c r="X2608" s="205"/>
    </row>
    <row r="2609" spans="21:24" x14ac:dyDescent="0.2">
      <c r="U2609" s="205"/>
      <c r="V2609" s="205"/>
      <c r="W2609" s="205"/>
      <c r="X2609" s="205"/>
    </row>
    <row r="2610" spans="21:24" x14ac:dyDescent="0.2">
      <c r="U2610" s="205"/>
      <c r="V2610" s="205"/>
      <c r="W2610" s="205"/>
      <c r="X2610" s="205"/>
    </row>
    <row r="2611" spans="21:24" x14ac:dyDescent="0.2">
      <c r="U2611" s="205"/>
      <c r="V2611" s="205"/>
      <c r="W2611" s="205"/>
      <c r="X2611" s="205"/>
    </row>
    <row r="2612" spans="21:24" x14ac:dyDescent="0.2">
      <c r="U2612" s="205"/>
      <c r="V2612" s="205"/>
      <c r="W2612" s="205"/>
      <c r="X2612" s="205"/>
    </row>
    <row r="2613" spans="21:24" x14ac:dyDescent="0.2">
      <c r="U2613" s="205"/>
      <c r="V2613" s="205"/>
      <c r="W2613" s="205"/>
      <c r="X2613" s="205"/>
    </row>
    <row r="2614" spans="21:24" x14ac:dyDescent="0.2">
      <c r="U2614" s="205"/>
      <c r="V2614" s="205"/>
      <c r="W2614" s="205"/>
      <c r="X2614" s="205"/>
    </row>
    <row r="2615" spans="21:24" x14ac:dyDescent="0.2">
      <c r="U2615" s="205"/>
      <c r="V2615" s="205"/>
      <c r="W2615" s="205"/>
      <c r="X2615" s="205"/>
    </row>
    <row r="2616" spans="21:24" x14ac:dyDescent="0.2">
      <c r="U2616" s="205"/>
      <c r="V2616" s="205"/>
      <c r="W2616" s="205"/>
      <c r="X2616" s="205"/>
    </row>
    <row r="2617" spans="21:24" x14ac:dyDescent="0.2">
      <c r="U2617" s="205"/>
      <c r="V2617" s="205"/>
      <c r="W2617" s="205"/>
      <c r="X2617" s="205"/>
    </row>
    <row r="2618" spans="21:24" x14ac:dyDescent="0.2">
      <c r="U2618" s="205"/>
      <c r="V2618" s="205"/>
      <c r="W2618" s="205"/>
      <c r="X2618" s="205"/>
    </row>
    <row r="2619" spans="21:24" x14ac:dyDescent="0.2">
      <c r="U2619" s="205"/>
      <c r="V2619" s="205"/>
      <c r="W2619" s="205"/>
      <c r="X2619" s="205"/>
    </row>
    <row r="2620" spans="21:24" x14ac:dyDescent="0.2">
      <c r="U2620" s="205"/>
      <c r="V2620" s="205"/>
      <c r="W2620" s="205"/>
      <c r="X2620" s="205"/>
    </row>
    <row r="2621" spans="21:24" x14ac:dyDescent="0.2">
      <c r="U2621" s="205"/>
      <c r="V2621" s="205"/>
      <c r="W2621" s="205"/>
      <c r="X2621" s="205"/>
    </row>
    <row r="2622" spans="21:24" x14ac:dyDescent="0.2">
      <c r="U2622" s="205"/>
      <c r="V2622" s="205"/>
      <c r="W2622" s="205"/>
      <c r="X2622" s="205"/>
    </row>
    <row r="2623" spans="21:24" x14ac:dyDescent="0.2">
      <c r="U2623" s="205"/>
      <c r="V2623" s="205"/>
      <c r="W2623" s="205"/>
      <c r="X2623" s="205"/>
    </row>
    <row r="2624" spans="21:24" x14ac:dyDescent="0.2">
      <c r="U2624" s="205"/>
      <c r="V2624" s="205"/>
      <c r="W2624" s="205"/>
      <c r="X2624" s="205"/>
    </row>
    <row r="2625" spans="21:24" x14ac:dyDescent="0.2">
      <c r="U2625" s="205"/>
      <c r="V2625" s="205"/>
      <c r="W2625" s="205"/>
      <c r="X2625" s="205"/>
    </row>
    <row r="2626" spans="21:24" x14ac:dyDescent="0.2">
      <c r="U2626" s="205"/>
      <c r="V2626" s="205"/>
      <c r="W2626" s="205"/>
      <c r="X2626" s="205"/>
    </row>
    <row r="2627" spans="21:24" x14ac:dyDescent="0.2">
      <c r="U2627" s="205"/>
      <c r="V2627" s="205"/>
      <c r="W2627" s="205"/>
      <c r="X2627" s="205"/>
    </row>
    <row r="2628" spans="21:24" x14ac:dyDescent="0.2">
      <c r="U2628" s="205"/>
      <c r="V2628" s="205"/>
      <c r="W2628" s="205"/>
      <c r="X2628" s="205"/>
    </row>
    <row r="2629" spans="21:24" x14ac:dyDescent="0.2">
      <c r="U2629" s="205"/>
      <c r="V2629" s="205"/>
      <c r="W2629" s="205"/>
      <c r="X2629" s="205"/>
    </row>
    <row r="2630" spans="21:24" x14ac:dyDescent="0.2">
      <c r="U2630" s="205"/>
      <c r="V2630" s="205"/>
      <c r="W2630" s="205"/>
      <c r="X2630" s="205"/>
    </row>
    <row r="2631" spans="21:24" x14ac:dyDescent="0.2">
      <c r="U2631" s="205"/>
      <c r="V2631" s="205"/>
      <c r="W2631" s="205"/>
      <c r="X2631" s="205"/>
    </row>
    <row r="2632" spans="21:24" x14ac:dyDescent="0.2">
      <c r="U2632" s="205"/>
      <c r="V2632" s="205"/>
      <c r="W2632" s="205"/>
      <c r="X2632" s="205"/>
    </row>
    <row r="2633" spans="21:24" x14ac:dyDescent="0.2">
      <c r="U2633" s="205"/>
      <c r="V2633" s="205"/>
      <c r="W2633" s="205"/>
      <c r="X2633" s="205"/>
    </row>
    <row r="2634" spans="21:24" x14ac:dyDescent="0.2">
      <c r="U2634" s="205"/>
      <c r="V2634" s="205"/>
      <c r="W2634" s="205"/>
      <c r="X2634" s="205"/>
    </row>
    <row r="2635" spans="21:24" x14ac:dyDescent="0.2">
      <c r="U2635" s="205"/>
      <c r="V2635" s="205"/>
      <c r="W2635" s="205"/>
      <c r="X2635" s="205"/>
    </row>
    <row r="2636" spans="21:24" x14ac:dyDescent="0.2">
      <c r="U2636" s="205"/>
      <c r="V2636" s="205"/>
      <c r="W2636" s="205"/>
      <c r="X2636" s="205"/>
    </row>
    <row r="2637" spans="21:24" x14ac:dyDescent="0.2">
      <c r="U2637" s="205"/>
      <c r="V2637" s="205"/>
      <c r="W2637" s="205"/>
      <c r="X2637" s="205"/>
    </row>
    <row r="2638" spans="21:24" x14ac:dyDescent="0.2">
      <c r="U2638" s="205"/>
      <c r="V2638" s="205"/>
      <c r="W2638" s="205"/>
      <c r="X2638" s="205"/>
    </row>
    <row r="2639" spans="21:24" x14ac:dyDescent="0.2">
      <c r="U2639" s="205"/>
      <c r="V2639" s="205"/>
      <c r="W2639" s="205"/>
      <c r="X2639" s="205"/>
    </row>
    <row r="2640" spans="21:24" x14ac:dyDescent="0.2">
      <c r="U2640" s="205"/>
      <c r="V2640" s="205"/>
      <c r="W2640" s="205"/>
      <c r="X2640" s="205"/>
    </row>
    <row r="2641" spans="21:24" x14ac:dyDescent="0.2">
      <c r="U2641" s="205"/>
      <c r="V2641" s="205"/>
      <c r="W2641" s="205"/>
      <c r="X2641" s="205"/>
    </row>
    <row r="2642" spans="21:24" x14ac:dyDescent="0.2">
      <c r="U2642" s="205"/>
      <c r="V2642" s="205"/>
      <c r="W2642" s="205"/>
      <c r="X2642" s="205"/>
    </row>
    <row r="2643" spans="21:24" x14ac:dyDescent="0.2">
      <c r="U2643" s="205"/>
      <c r="V2643" s="205"/>
      <c r="W2643" s="205"/>
      <c r="X2643" s="205"/>
    </row>
    <row r="2644" spans="21:24" x14ac:dyDescent="0.2">
      <c r="U2644" s="205"/>
      <c r="V2644" s="205"/>
      <c r="W2644" s="205"/>
      <c r="X2644" s="205"/>
    </row>
    <row r="2645" spans="21:24" x14ac:dyDescent="0.2">
      <c r="U2645" s="205"/>
      <c r="V2645" s="205"/>
      <c r="W2645" s="205"/>
      <c r="X2645" s="205"/>
    </row>
    <row r="2646" spans="21:24" x14ac:dyDescent="0.2">
      <c r="U2646" s="205"/>
      <c r="V2646" s="205"/>
      <c r="W2646" s="205"/>
      <c r="X2646" s="205"/>
    </row>
    <row r="2647" spans="21:24" x14ac:dyDescent="0.2">
      <c r="U2647" s="205"/>
      <c r="V2647" s="205"/>
      <c r="W2647" s="205"/>
      <c r="X2647" s="205"/>
    </row>
    <row r="2648" spans="21:24" x14ac:dyDescent="0.2">
      <c r="U2648" s="205"/>
      <c r="V2648" s="205"/>
      <c r="W2648" s="205"/>
      <c r="X2648" s="205"/>
    </row>
    <row r="2649" spans="21:24" x14ac:dyDescent="0.2">
      <c r="U2649" s="205"/>
      <c r="V2649" s="205"/>
      <c r="W2649" s="205"/>
      <c r="X2649" s="205"/>
    </row>
    <row r="2650" spans="21:24" x14ac:dyDescent="0.2">
      <c r="U2650" s="205"/>
      <c r="V2650" s="205"/>
      <c r="W2650" s="205"/>
      <c r="X2650" s="205"/>
    </row>
    <row r="2651" spans="21:24" x14ac:dyDescent="0.2">
      <c r="U2651" s="205"/>
      <c r="V2651" s="205"/>
      <c r="W2651" s="205"/>
      <c r="X2651" s="205"/>
    </row>
    <row r="2652" spans="21:24" x14ac:dyDescent="0.2">
      <c r="U2652" s="205"/>
      <c r="V2652" s="205"/>
      <c r="W2652" s="205"/>
      <c r="X2652" s="205"/>
    </row>
    <row r="2653" spans="21:24" x14ac:dyDescent="0.2">
      <c r="U2653" s="205"/>
      <c r="V2653" s="205"/>
      <c r="W2653" s="205"/>
      <c r="X2653" s="205"/>
    </row>
    <row r="2654" spans="21:24" x14ac:dyDescent="0.2">
      <c r="U2654" s="205"/>
      <c r="V2654" s="205"/>
      <c r="W2654" s="205"/>
      <c r="X2654" s="205"/>
    </row>
    <row r="2655" spans="21:24" x14ac:dyDescent="0.2">
      <c r="U2655" s="205"/>
      <c r="V2655" s="205"/>
      <c r="W2655" s="205"/>
      <c r="X2655" s="205"/>
    </row>
    <row r="2656" spans="21:24" x14ac:dyDescent="0.2">
      <c r="U2656" s="205"/>
      <c r="V2656" s="205"/>
      <c r="W2656" s="205"/>
      <c r="X2656" s="205"/>
    </row>
    <row r="2657" spans="21:24" x14ac:dyDescent="0.2">
      <c r="U2657" s="205"/>
      <c r="V2657" s="205"/>
      <c r="W2657" s="205"/>
      <c r="X2657" s="205"/>
    </row>
    <row r="2658" spans="21:24" x14ac:dyDescent="0.2">
      <c r="U2658" s="205"/>
      <c r="V2658" s="205"/>
      <c r="W2658" s="205"/>
      <c r="X2658" s="205"/>
    </row>
    <row r="2659" spans="21:24" x14ac:dyDescent="0.2">
      <c r="U2659" s="205"/>
      <c r="V2659" s="205"/>
      <c r="W2659" s="205"/>
      <c r="X2659" s="205"/>
    </row>
    <row r="2660" spans="21:24" x14ac:dyDescent="0.2">
      <c r="U2660" s="205"/>
      <c r="V2660" s="205"/>
      <c r="W2660" s="205"/>
      <c r="X2660" s="205"/>
    </row>
    <row r="2661" spans="21:24" x14ac:dyDescent="0.2">
      <c r="U2661" s="205"/>
      <c r="V2661" s="205"/>
      <c r="W2661" s="205"/>
      <c r="X2661" s="205"/>
    </row>
    <row r="2662" spans="21:24" x14ac:dyDescent="0.2">
      <c r="U2662" s="205"/>
      <c r="V2662" s="205"/>
      <c r="W2662" s="205"/>
      <c r="X2662" s="205"/>
    </row>
    <row r="2663" spans="21:24" x14ac:dyDescent="0.2">
      <c r="U2663" s="205"/>
      <c r="V2663" s="205"/>
      <c r="W2663" s="205"/>
      <c r="X2663" s="205"/>
    </row>
    <row r="2664" spans="21:24" x14ac:dyDescent="0.2">
      <c r="U2664" s="205"/>
      <c r="V2664" s="205"/>
      <c r="W2664" s="205"/>
      <c r="X2664" s="205"/>
    </row>
    <row r="2665" spans="21:24" x14ac:dyDescent="0.2">
      <c r="U2665" s="205"/>
      <c r="V2665" s="205"/>
      <c r="W2665" s="205"/>
      <c r="X2665" s="205"/>
    </row>
    <row r="2666" spans="21:24" x14ac:dyDescent="0.2">
      <c r="U2666" s="205"/>
      <c r="V2666" s="205"/>
      <c r="W2666" s="205"/>
      <c r="X2666" s="205"/>
    </row>
    <row r="2667" spans="21:24" x14ac:dyDescent="0.2">
      <c r="U2667" s="205"/>
      <c r="V2667" s="205"/>
      <c r="W2667" s="205"/>
      <c r="X2667" s="205"/>
    </row>
    <row r="2668" spans="21:24" x14ac:dyDescent="0.2">
      <c r="U2668" s="205"/>
      <c r="V2668" s="205"/>
      <c r="W2668" s="205"/>
      <c r="X2668" s="205"/>
    </row>
    <row r="2669" spans="21:24" x14ac:dyDescent="0.2">
      <c r="U2669" s="205"/>
      <c r="V2669" s="205"/>
      <c r="W2669" s="205"/>
      <c r="X2669" s="205"/>
    </row>
    <row r="2670" spans="21:24" x14ac:dyDescent="0.2">
      <c r="U2670" s="205"/>
      <c r="V2670" s="205"/>
      <c r="W2670" s="205"/>
      <c r="X2670" s="205"/>
    </row>
    <row r="2671" spans="21:24" x14ac:dyDescent="0.2">
      <c r="U2671" s="205"/>
      <c r="V2671" s="205"/>
      <c r="W2671" s="205"/>
      <c r="X2671" s="205"/>
    </row>
    <row r="2672" spans="21:24" x14ac:dyDescent="0.2">
      <c r="U2672" s="205"/>
      <c r="V2672" s="205"/>
      <c r="W2672" s="205"/>
      <c r="X2672" s="205"/>
    </row>
    <row r="2673" spans="21:24" x14ac:dyDescent="0.2">
      <c r="U2673" s="205"/>
      <c r="V2673" s="205"/>
      <c r="W2673" s="205"/>
      <c r="X2673" s="205"/>
    </row>
    <row r="2674" spans="21:24" x14ac:dyDescent="0.2">
      <c r="U2674" s="205"/>
      <c r="V2674" s="205"/>
      <c r="W2674" s="205"/>
      <c r="X2674" s="205"/>
    </row>
    <row r="2675" spans="21:24" x14ac:dyDescent="0.2">
      <c r="U2675" s="205"/>
      <c r="V2675" s="205"/>
      <c r="W2675" s="205"/>
      <c r="X2675" s="205"/>
    </row>
    <row r="2676" spans="21:24" x14ac:dyDescent="0.2">
      <c r="U2676" s="205"/>
      <c r="V2676" s="205"/>
      <c r="W2676" s="205"/>
      <c r="X2676" s="205"/>
    </row>
    <row r="2677" spans="21:24" x14ac:dyDescent="0.2">
      <c r="U2677" s="205"/>
      <c r="V2677" s="205"/>
      <c r="W2677" s="205"/>
      <c r="X2677" s="205"/>
    </row>
    <row r="2678" spans="21:24" x14ac:dyDescent="0.2">
      <c r="U2678" s="205"/>
      <c r="V2678" s="205"/>
      <c r="W2678" s="205"/>
      <c r="X2678" s="205"/>
    </row>
    <row r="2679" spans="21:24" x14ac:dyDescent="0.2">
      <c r="U2679" s="205"/>
      <c r="V2679" s="205"/>
      <c r="W2679" s="205"/>
      <c r="X2679" s="205"/>
    </row>
    <row r="2680" spans="21:24" x14ac:dyDescent="0.2">
      <c r="U2680" s="205"/>
      <c r="V2680" s="205"/>
      <c r="W2680" s="205"/>
      <c r="X2680" s="205"/>
    </row>
    <row r="2681" spans="21:24" x14ac:dyDescent="0.2">
      <c r="U2681" s="205"/>
      <c r="V2681" s="205"/>
      <c r="W2681" s="205"/>
      <c r="X2681" s="205"/>
    </row>
    <row r="2682" spans="21:24" x14ac:dyDescent="0.2">
      <c r="U2682" s="205"/>
      <c r="V2682" s="205"/>
      <c r="W2682" s="205"/>
      <c r="X2682" s="205"/>
    </row>
    <row r="2683" spans="21:24" x14ac:dyDescent="0.2">
      <c r="U2683" s="205"/>
      <c r="V2683" s="205"/>
      <c r="W2683" s="205"/>
      <c r="X2683" s="205"/>
    </row>
    <row r="2684" spans="21:24" x14ac:dyDescent="0.2">
      <c r="U2684" s="205"/>
      <c r="V2684" s="205"/>
      <c r="W2684" s="205"/>
      <c r="X2684" s="205"/>
    </row>
    <row r="2685" spans="21:24" x14ac:dyDescent="0.2">
      <c r="U2685" s="205"/>
      <c r="V2685" s="205"/>
      <c r="W2685" s="205"/>
      <c r="X2685" s="205"/>
    </row>
    <row r="2686" spans="21:24" x14ac:dyDescent="0.2">
      <c r="U2686" s="205"/>
      <c r="V2686" s="205"/>
      <c r="W2686" s="205"/>
      <c r="X2686" s="205"/>
    </row>
    <row r="2687" spans="21:24" x14ac:dyDescent="0.2">
      <c r="U2687" s="205"/>
      <c r="V2687" s="205"/>
      <c r="W2687" s="205"/>
      <c r="X2687" s="205"/>
    </row>
    <row r="2688" spans="21:24" x14ac:dyDescent="0.2">
      <c r="U2688" s="205"/>
      <c r="V2688" s="205"/>
      <c r="W2688" s="205"/>
      <c r="X2688" s="205"/>
    </row>
    <row r="2689" spans="21:24" x14ac:dyDescent="0.2">
      <c r="U2689" s="205"/>
      <c r="V2689" s="205"/>
      <c r="W2689" s="205"/>
      <c r="X2689" s="205"/>
    </row>
    <row r="2690" spans="21:24" x14ac:dyDescent="0.2">
      <c r="U2690" s="205"/>
      <c r="V2690" s="205"/>
      <c r="W2690" s="205"/>
      <c r="X2690" s="205"/>
    </row>
    <row r="2691" spans="21:24" x14ac:dyDescent="0.2">
      <c r="U2691" s="205"/>
      <c r="V2691" s="205"/>
      <c r="W2691" s="205"/>
      <c r="X2691" s="205"/>
    </row>
    <row r="2692" spans="21:24" x14ac:dyDescent="0.2">
      <c r="U2692" s="205"/>
      <c r="V2692" s="205"/>
      <c r="W2692" s="205"/>
      <c r="X2692" s="205"/>
    </row>
    <row r="2693" spans="21:24" x14ac:dyDescent="0.2">
      <c r="U2693" s="205"/>
      <c r="V2693" s="205"/>
      <c r="W2693" s="205"/>
      <c r="X2693" s="205"/>
    </row>
    <row r="2694" spans="21:24" x14ac:dyDescent="0.2">
      <c r="U2694" s="205"/>
      <c r="V2694" s="205"/>
      <c r="W2694" s="205"/>
      <c r="X2694" s="205"/>
    </row>
    <row r="2695" spans="21:24" x14ac:dyDescent="0.2">
      <c r="U2695" s="205"/>
      <c r="V2695" s="205"/>
      <c r="W2695" s="205"/>
      <c r="X2695" s="205"/>
    </row>
    <row r="2696" spans="21:24" x14ac:dyDescent="0.2">
      <c r="U2696" s="205"/>
      <c r="V2696" s="205"/>
      <c r="W2696" s="205"/>
      <c r="X2696" s="205"/>
    </row>
    <row r="2697" spans="21:24" x14ac:dyDescent="0.2">
      <c r="U2697" s="205"/>
      <c r="V2697" s="205"/>
      <c r="W2697" s="205"/>
      <c r="X2697" s="205"/>
    </row>
    <row r="2698" spans="21:24" x14ac:dyDescent="0.2">
      <c r="U2698" s="205"/>
      <c r="V2698" s="205"/>
      <c r="W2698" s="205"/>
      <c r="X2698" s="205"/>
    </row>
    <row r="2699" spans="21:24" x14ac:dyDescent="0.2">
      <c r="U2699" s="205"/>
      <c r="V2699" s="205"/>
      <c r="W2699" s="205"/>
      <c r="X2699" s="205"/>
    </row>
    <row r="2700" spans="21:24" x14ac:dyDescent="0.2">
      <c r="U2700" s="205"/>
      <c r="V2700" s="205"/>
      <c r="W2700" s="205"/>
      <c r="X2700" s="205"/>
    </row>
    <row r="2701" spans="21:24" x14ac:dyDescent="0.2">
      <c r="U2701" s="205"/>
      <c r="V2701" s="205"/>
      <c r="W2701" s="205"/>
      <c r="X2701" s="205"/>
    </row>
    <row r="2702" spans="21:24" x14ac:dyDescent="0.2">
      <c r="U2702" s="205"/>
      <c r="V2702" s="205"/>
      <c r="W2702" s="205"/>
      <c r="X2702" s="205"/>
    </row>
    <row r="2703" spans="21:24" x14ac:dyDescent="0.2">
      <c r="U2703" s="205"/>
      <c r="V2703" s="205"/>
      <c r="W2703" s="205"/>
      <c r="X2703" s="205"/>
    </row>
    <row r="2704" spans="21:24" x14ac:dyDescent="0.2">
      <c r="U2704" s="205"/>
      <c r="V2704" s="205"/>
      <c r="W2704" s="205"/>
      <c r="X2704" s="205"/>
    </row>
    <row r="2705" spans="21:24" x14ac:dyDescent="0.2">
      <c r="U2705" s="205"/>
      <c r="V2705" s="205"/>
      <c r="W2705" s="205"/>
      <c r="X2705" s="205"/>
    </row>
    <row r="2706" spans="21:24" x14ac:dyDescent="0.2">
      <c r="U2706" s="205"/>
      <c r="V2706" s="205"/>
      <c r="W2706" s="205"/>
      <c r="X2706" s="205"/>
    </row>
    <row r="2707" spans="21:24" x14ac:dyDescent="0.2">
      <c r="U2707" s="205"/>
      <c r="V2707" s="205"/>
      <c r="W2707" s="205"/>
      <c r="X2707" s="205"/>
    </row>
    <row r="2708" spans="21:24" x14ac:dyDescent="0.2">
      <c r="U2708" s="205"/>
      <c r="V2708" s="205"/>
      <c r="W2708" s="205"/>
      <c r="X2708" s="205"/>
    </row>
    <row r="2709" spans="21:24" x14ac:dyDescent="0.2">
      <c r="U2709" s="205"/>
      <c r="V2709" s="205"/>
      <c r="W2709" s="205"/>
      <c r="X2709" s="205"/>
    </row>
    <row r="2710" spans="21:24" x14ac:dyDescent="0.2">
      <c r="U2710" s="205"/>
      <c r="V2710" s="205"/>
      <c r="W2710" s="205"/>
      <c r="X2710" s="205"/>
    </row>
    <row r="2711" spans="21:24" x14ac:dyDescent="0.2">
      <c r="U2711" s="205"/>
      <c r="V2711" s="205"/>
      <c r="W2711" s="205"/>
      <c r="X2711" s="205"/>
    </row>
    <row r="2712" spans="21:24" x14ac:dyDescent="0.2">
      <c r="U2712" s="205"/>
      <c r="V2712" s="205"/>
      <c r="W2712" s="205"/>
      <c r="X2712" s="205"/>
    </row>
    <row r="2713" spans="21:24" x14ac:dyDescent="0.2">
      <c r="U2713" s="205"/>
      <c r="V2713" s="205"/>
      <c r="W2713" s="205"/>
      <c r="X2713" s="205"/>
    </row>
    <row r="2714" spans="21:24" x14ac:dyDescent="0.2">
      <c r="U2714" s="205"/>
      <c r="V2714" s="205"/>
      <c r="W2714" s="205"/>
      <c r="X2714" s="205"/>
    </row>
    <row r="2715" spans="21:24" x14ac:dyDescent="0.2">
      <c r="U2715" s="205"/>
      <c r="V2715" s="205"/>
      <c r="W2715" s="205"/>
      <c r="X2715" s="205"/>
    </row>
    <row r="2716" spans="21:24" x14ac:dyDescent="0.2">
      <c r="U2716" s="205"/>
      <c r="V2716" s="205"/>
      <c r="W2716" s="205"/>
      <c r="X2716" s="205"/>
    </row>
    <row r="2717" spans="21:24" x14ac:dyDescent="0.2">
      <c r="U2717" s="205"/>
      <c r="V2717" s="205"/>
      <c r="W2717" s="205"/>
      <c r="X2717" s="205"/>
    </row>
    <row r="2718" spans="21:24" x14ac:dyDescent="0.2">
      <c r="U2718" s="205"/>
      <c r="V2718" s="205"/>
      <c r="W2718" s="205"/>
      <c r="X2718" s="205"/>
    </row>
    <row r="2719" spans="21:24" x14ac:dyDescent="0.2">
      <c r="U2719" s="205"/>
      <c r="V2719" s="205"/>
      <c r="W2719" s="205"/>
      <c r="X2719" s="205"/>
    </row>
    <row r="2720" spans="21:24" x14ac:dyDescent="0.2">
      <c r="U2720" s="205"/>
      <c r="V2720" s="205"/>
      <c r="W2720" s="205"/>
      <c r="X2720" s="205"/>
    </row>
    <row r="2721" spans="21:24" x14ac:dyDescent="0.2">
      <c r="U2721" s="205"/>
      <c r="V2721" s="205"/>
      <c r="W2721" s="205"/>
      <c r="X2721" s="205"/>
    </row>
    <row r="2722" spans="21:24" x14ac:dyDescent="0.2">
      <c r="U2722" s="205"/>
      <c r="V2722" s="205"/>
      <c r="W2722" s="205"/>
      <c r="X2722" s="205"/>
    </row>
    <row r="2723" spans="21:24" x14ac:dyDescent="0.2">
      <c r="U2723" s="205"/>
      <c r="V2723" s="205"/>
      <c r="W2723" s="205"/>
      <c r="X2723" s="205"/>
    </row>
    <row r="2724" spans="21:24" x14ac:dyDescent="0.2">
      <c r="U2724" s="205"/>
      <c r="V2724" s="205"/>
      <c r="W2724" s="205"/>
      <c r="X2724" s="205"/>
    </row>
    <row r="2725" spans="21:24" x14ac:dyDescent="0.2">
      <c r="U2725" s="205"/>
      <c r="V2725" s="205"/>
      <c r="W2725" s="205"/>
      <c r="X2725" s="205"/>
    </row>
    <row r="2726" spans="21:24" x14ac:dyDescent="0.2">
      <c r="U2726" s="205"/>
      <c r="V2726" s="205"/>
      <c r="W2726" s="205"/>
      <c r="X2726" s="205"/>
    </row>
    <row r="2727" spans="21:24" x14ac:dyDescent="0.2">
      <c r="U2727" s="205"/>
      <c r="V2727" s="205"/>
      <c r="W2727" s="205"/>
      <c r="X2727" s="205"/>
    </row>
    <row r="2728" spans="21:24" x14ac:dyDescent="0.2">
      <c r="U2728" s="205"/>
      <c r="V2728" s="205"/>
      <c r="W2728" s="205"/>
      <c r="X2728" s="205"/>
    </row>
    <row r="2729" spans="21:24" x14ac:dyDescent="0.2">
      <c r="U2729" s="205"/>
      <c r="V2729" s="205"/>
      <c r="W2729" s="205"/>
      <c r="X2729" s="205"/>
    </row>
    <row r="2730" spans="21:24" x14ac:dyDescent="0.2">
      <c r="U2730" s="205"/>
      <c r="V2730" s="205"/>
      <c r="W2730" s="205"/>
      <c r="X2730" s="205"/>
    </row>
    <row r="2731" spans="21:24" x14ac:dyDescent="0.2">
      <c r="U2731" s="205"/>
      <c r="V2731" s="205"/>
      <c r="W2731" s="205"/>
      <c r="X2731" s="205"/>
    </row>
    <row r="2732" spans="21:24" x14ac:dyDescent="0.2">
      <c r="U2732" s="205"/>
      <c r="V2732" s="205"/>
      <c r="W2732" s="205"/>
      <c r="X2732" s="205"/>
    </row>
    <row r="2733" spans="21:24" x14ac:dyDescent="0.2">
      <c r="U2733" s="205"/>
      <c r="V2733" s="205"/>
      <c r="W2733" s="205"/>
      <c r="X2733" s="205"/>
    </row>
    <row r="2734" spans="21:24" x14ac:dyDescent="0.2">
      <c r="U2734" s="205"/>
      <c r="V2734" s="205"/>
      <c r="W2734" s="205"/>
      <c r="X2734" s="205"/>
    </row>
    <row r="2735" spans="21:24" x14ac:dyDescent="0.2">
      <c r="U2735" s="205"/>
      <c r="V2735" s="205"/>
      <c r="W2735" s="205"/>
      <c r="X2735" s="205"/>
    </row>
    <row r="2736" spans="21:24" x14ac:dyDescent="0.2">
      <c r="U2736" s="205"/>
      <c r="V2736" s="205"/>
      <c r="W2736" s="205"/>
      <c r="X2736" s="205"/>
    </row>
    <row r="2737" spans="21:24" x14ac:dyDescent="0.2">
      <c r="U2737" s="205"/>
      <c r="V2737" s="205"/>
      <c r="W2737" s="205"/>
      <c r="X2737" s="205"/>
    </row>
    <row r="2738" spans="21:24" x14ac:dyDescent="0.2">
      <c r="U2738" s="205"/>
      <c r="V2738" s="205"/>
      <c r="W2738" s="205"/>
      <c r="X2738" s="205"/>
    </row>
    <row r="2739" spans="21:24" x14ac:dyDescent="0.2">
      <c r="U2739" s="205"/>
      <c r="V2739" s="205"/>
      <c r="W2739" s="205"/>
      <c r="X2739" s="205"/>
    </row>
    <row r="2740" spans="21:24" x14ac:dyDescent="0.2">
      <c r="U2740" s="205"/>
      <c r="V2740" s="205"/>
      <c r="W2740" s="205"/>
      <c r="X2740" s="205"/>
    </row>
    <row r="2741" spans="21:24" x14ac:dyDescent="0.2">
      <c r="U2741" s="205"/>
      <c r="V2741" s="205"/>
      <c r="W2741" s="205"/>
      <c r="X2741" s="205"/>
    </row>
    <row r="2742" spans="21:24" x14ac:dyDescent="0.2">
      <c r="U2742" s="205"/>
      <c r="V2742" s="205"/>
      <c r="W2742" s="205"/>
      <c r="X2742" s="205"/>
    </row>
    <row r="2743" spans="21:24" x14ac:dyDescent="0.2">
      <c r="U2743" s="205"/>
      <c r="V2743" s="205"/>
      <c r="W2743" s="205"/>
      <c r="X2743" s="205"/>
    </row>
    <row r="2744" spans="21:24" x14ac:dyDescent="0.2">
      <c r="U2744" s="205"/>
      <c r="V2744" s="205"/>
      <c r="W2744" s="205"/>
      <c r="X2744" s="205"/>
    </row>
    <row r="2745" spans="21:24" x14ac:dyDescent="0.2">
      <c r="U2745" s="205"/>
      <c r="V2745" s="205"/>
      <c r="W2745" s="205"/>
      <c r="X2745" s="205"/>
    </row>
    <row r="2746" spans="21:24" x14ac:dyDescent="0.2">
      <c r="U2746" s="205"/>
      <c r="V2746" s="205"/>
      <c r="W2746" s="205"/>
      <c r="X2746" s="205"/>
    </row>
    <row r="2747" spans="21:24" x14ac:dyDescent="0.2">
      <c r="U2747" s="205"/>
      <c r="V2747" s="205"/>
      <c r="W2747" s="205"/>
      <c r="X2747" s="205"/>
    </row>
    <row r="2748" spans="21:24" x14ac:dyDescent="0.2">
      <c r="U2748" s="205"/>
      <c r="V2748" s="205"/>
      <c r="W2748" s="205"/>
      <c r="X2748" s="205"/>
    </row>
    <row r="2749" spans="21:24" x14ac:dyDescent="0.2">
      <c r="U2749" s="205"/>
      <c r="V2749" s="205"/>
      <c r="W2749" s="205"/>
      <c r="X2749" s="205"/>
    </row>
    <row r="2750" spans="21:24" x14ac:dyDescent="0.2">
      <c r="U2750" s="205"/>
      <c r="V2750" s="205"/>
      <c r="W2750" s="205"/>
      <c r="X2750" s="205"/>
    </row>
    <row r="2751" spans="21:24" x14ac:dyDescent="0.2">
      <c r="U2751" s="205"/>
      <c r="V2751" s="205"/>
      <c r="W2751" s="205"/>
      <c r="X2751" s="205"/>
    </row>
    <row r="2752" spans="21:24" x14ac:dyDescent="0.2">
      <c r="U2752" s="205"/>
      <c r="V2752" s="205"/>
      <c r="W2752" s="205"/>
      <c r="X2752" s="205"/>
    </row>
    <row r="2753" spans="21:24" x14ac:dyDescent="0.2">
      <c r="U2753" s="205"/>
      <c r="V2753" s="205"/>
      <c r="W2753" s="205"/>
      <c r="X2753" s="205"/>
    </row>
    <row r="2754" spans="21:24" x14ac:dyDescent="0.2">
      <c r="U2754" s="205"/>
      <c r="V2754" s="205"/>
      <c r="W2754" s="205"/>
      <c r="X2754" s="205"/>
    </row>
    <row r="2755" spans="21:24" x14ac:dyDescent="0.2">
      <c r="U2755" s="205"/>
      <c r="V2755" s="205"/>
      <c r="W2755" s="205"/>
      <c r="X2755" s="205"/>
    </row>
    <row r="2756" spans="21:24" x14ac:dyDescent="0.2">
      <c r="U2756" s="205"/>
      <c r="V2756" s="205"/>
      <c r="W2756" s="205"/>
      <c r="X2756" s="205"/>
    </row>
    <row r="2757" spans="21:24" x14ac:dyDescent="0.2">
      <c r="U2757" s="205"/>
      <c r="V2757" s="205"/>
      <c r="W2757" s="205"/>
      <c r="X2757" s="205"/>
    </row>
    <row r="2758" spans="21:24" x14ac:dyDescent="0.2">
      <c r="U2758" s="205"/>
      <c r="V2758" s="205"/>
      <c r="W2758" s="205"/>
      <c r="X2758" s="205"/>
    </row>
    <row r="2759" spans="21:24" x14ac:dyDescent="0.2">
      <c r="U2759" s="205"/>
      <c r="V2759" s="205"/>
      <c r="W2759" s="205"/>
      <c r="X2759" s="205"/>
    </row>
    <row r="2760" spans="21:24" x14ac:dyDescent="0.2">
      <c r="U2760" s="205"/>
      <c r="V2760" s="205"/>
      <c r="W2760" s="205"/>
      <c r="X2760" s="205"/>
    </row>
    <row r="2761" spans="21:24" x14ac:dyDescent="0.2">
      <c r="U2761" s="205"/>
      <c r="V2761" s="205"/>
      <c r="W2761" s="205"/>
      <c r="X2761" s="205"/>
    </row>
    <row r="2762" spans="21:24" x14ac:dyDescent="0.2">
      <c r="U2762" s="205"/>
      <c r="V2762" s="205"/>
      <c r="W2762" s="205"/>
      <c r="X2762" s="205"/>
    </row>
    <row r="2763" spans="21:24" x14ac:dyDescent="0.2">
      <c r="U2763" s="205"/>
      <c r="V2763" s="205"/>
      <c r="W2763" s="205"/>
      <c r="X2763" s="205"/>
    </row>
    <row r="2764" spans="21:24" x14ac:dyDescent="0.2">
      <c r="U2764" s="205"/>
      <c r="V2764" s="205"/>
      <c r="W2764" s="205"/>
      <c r="X2764" s="205"/>
    </row>
    <row r="2765" spans="21:24" x14ac:dyDescent="0.2">
      <c r="U2765" s="205"/>
      <c r="V2765" s="205"/>
      <c r="W2765" s="205"/>
      <c r="X2765" s="205"/>
    </row>
    <row r="2766" spans="21:24" x14ac:dyDescent="0.2">
      <c r="U2766" s="205"/>
      <c r="V2766" s="205"/>
      <c r="W2766" s="205"/>
      <c r="X2766" s="205"/>
    </row>
    <row r="2767" spans="21:24" x14ac:dyDescent="0.2">
      <c r="U2767" s="205"/>
      <c r="V2767" s="205"/>
      <c r="W2767" s="205"/>
      <c r="X2767" s="205"/>
    </row>
    <row r="2768" spans="21:24" x14ac:dyDescent="0.2">
      <c r="U2768" s="205"/>
      <c r="V2768" s="205"/>
      <c r="W2768" s="205"/>
      <c r="X2768" s="205"/>
    </row>
    <row r="2769" spans="21:24" x14ac:dyDescent="0.2">
      <c r="U2769" s="205"/>
      <c r="V2769" s="205"/>
      <c r="W2769" s="205"/>
      <c r="X2769" s="205"/>
    </row>
    <row r="2770" spans="21:24" x14ac:dyDescent="0.2">
      <c r="U2770" s="205"/>
      <c r="V2770" s="205"/>
      <c r="W2770" s="205"/>
      <c r="X2770" s="205"/>
    </row>
    <row r="2771" spans="21:24" x14ac:dyDescent="0.2">
      <c r="U2771" s="205"/>
      <c r="V2771" s="205"/>
      <c r="W2771" s="205"/>
      <c r="X2771" s="205"/>
    </row>
    <row r="2772" spans="21:24" x14ac:dyDescent="0.2">
      <c r="U2772" s="205"/>
      <c r="V2772" s="205"/>
      <c r="W2772" s="205"/>
      <c r="X2772" s="205"/>
    </row>
    <row r="2773" spans="21:24" x14ac:dyDescent="0.2">
      <c r="U2773" s="205"/>
      <c r="V2773" s="205"/>
      <c r="W2773" s="205"/>
      <c r="X2773" s="205"/>
    </row>
    <row r="2774" spans="21:24" x14ac:dyDescent="0.2">
      <c r="U2774" s="205"/>
      <c r="V2774" s="205"/>
      <c r="W2774" s="205"/>
      <c r="X2774" s="205"/>
    </row>
    <row r="2775" spans="21:24" x14ac:dyDescent="0.2">
      <c r="U2775" s="205"/>
      <c r="V2775" s="205"/>
      <c r="W2775" s="205"/>
      <c r="X2775" s="205"/>
    </row>
    <row r="2776" spans="21:24" x14ac:dyDescent="0.2">
      <c r="U2776" s="205"/>
      <c r="V2776" s="205"/>
      <c r="W2776" s="205"/>
      <c r="X2776" s="205"/>
    </row>
    <row r="2777" spans="21:24" x14ac:dyDescent="0.2">
      <c r="U2777" s="205"/>
      <c r="V2777" s="205"/>
      <c r="W2777" s="205"/>
      <c r="X2777" s="205"/>
    </row>
    <row r="2778" spans="21:24" x14ac:dyDescent="0.2">
      <c r="U2778" s="205"/>
      <c r="V2778" s="205"/>
      <c r="W2778" s="205"/>
      <c r="X2778" s="205"/>
    </row>
    <row r="2779" spans="21:24" x14ac:dyDescent="0.2">
      <c r="U2779" s="205"/>
      <c r="V2779" s="205"/>
      <c r="W2779" s="205"/>
      <c r="X2779" s="205"/>
    </row>
    <row r="2780" spans="21:24" x14ac:dyDescent="0.2">
      <c r="U2780" s="205"/>
      <c r="V2780" s="205"/>
      <c r="W2780" s="205"/>
      <c r="X2780" s="205"/>
    </row>
    <row r="2781" spans="21:24" x14ac:dyDescent="0.2">
      <c r="U2781" s="205"/>
      <c r="V2781" s="205"/>
      <c r="W2781" s="205"/>
      <c r="X2781" s="205"/>
    </row>
    <row r="2782" spans="21:24" x14ac:dyDescent="0.2">
      <c r="U2782" s="205"/>
      <c r="V2782" s="205"/>
      <c r="W2782" s="205"/>
      <c r="X2782" s="205"/>
    </row>
    <row r="2783" spans="21:24" x14ac:dyDescent="0.2">
      <c r="U2783" s="205"/>
      <c r="V2783" s="205"/>
      <c r="W2783" s="205"/>
      <c r="X2783" s="205"/>
    </row>
    <row r="2784" spans="21:24" x14ac:dyDescent="0.2">
      <c r="U2784" s="205"/>
      <c r="V2784" s="205"/>
      <c r="W2784" s="205"/>
      <c r="X2784" s="205"/>
    </row>
    <row r="2785" spans="21:24" x14ac:dyDescent="0.2">
      <c r="U2785" s="205"/>
      <c r="V2785" s="205"/>
      <c r="W2785" s="205"/>
      <c r="X2785" s="205"/>
    </row>
    <row r="2786" spans="21:24" x14ac:dyDescent="0.2">
      <c r="U2786" s="205"/>
      <c r="V2786" s="205"/>
      <c r="W2786" s="205"/>
      <c r="X2786" s="205"/>
    </row>
    <row r="2787" spans="21:24" x14ac:dyDescent="0.2">
      <c r="U2787" s="205"/>
      <c r="V2787" s="205"/>
      <c r="W2787" s="205"/>
      <c r="X2787" s="205"/>
    </row>
    <row r="2788" spans="21:24" x14ac:dyDescent="0.2">
      <c r="U2788" s="205"/>
      <c r="V2788" s="205"/>
      <c r="W2788" s="205"/>
      <c r="X2788" s="205"/>
    </row>
    <row r="2789" spans="21:24" x14ac:dyDescent="0.2">
      <c r="U2789" s="205"/>
      <c r="V2789" s="205"/>
      <c r="W2789" s="205"/>
      <c r="X2789" s="205"/>
    </row>
    <row r="2790" spans="21:24" x14ac:dyDescent="0.2">
      <c r="U2790" s="205"/>
      <c r="V2790" s="205"/>
      <c r="W2790" s="205"/>
      <c r="X2790" s="205"/>
    </row>
    <row r="2791" spans="21:24" x14ac:dyDescent="0.2">
      <c r="U2791" s="205"/>
      <c r="V2791" s="205"/>
      <c r="W2791" s="205"/>
      <c r="X2791" s="205"/>
    </row>
    <row r="2792" spans="21:24" x14ac:dyDescent="0.2">
      <c r="U2792" s="205"/>
      <c r="V2792" s="205"/>
      <c r="W2792" s="205"/>
      <c r="X2792" s="205"/>
    </row>
    <row r="2793" spans="21:24" x14ac:dyDescent="0.2">
      <c r="U2793" s="205"/>
      <c r="V2793" s="205"/>
      <c r="W2793" s="205"/>
      <c r="X2793" s="205"/>
    </row>
    <row r="2794" spans="21:24" x14ac:dyDescent="0.2">
      <c r="U2794" s="205"/>
      <c r="V2794" s="205"/>
      <c r="W2794" s="205"/>
      <c r="X2794" s="205"/>
    </row>
    <row r="2795" spans="21:24" x14ac:dyDescent="0.2">
      <c r="U2795" s="205"/>
      <c r="V2795" s="205"/>
      <c r="W2795" s="205"/>
      <c r="X2795" s="205"/>
    </row>
    <row r="2796" spans="21:24" x14ac:dyDescent="0.2">
      <c r="U2796" s="205"/>
      <c r="V2796" s="205"/>
      <c r="W2796" s="205"/>
      <c r="X2796" s="205"/>
    </row>
    <row r="2797" spans="21:24" x14ac:dyDescent="0.2">
      <c r="U2797" s="205"/>
      <c r="V2797" s="205"/>
      <c r="W2797" s="205"/>
      <c r="X2797" s="205"/>
    </row>
    <row r="2798" spans="21:24" x14ac:dyDescent="0.2">
      <c r="U2798" s="205"/>
      <c r="V2798" s="205"/>
      <c r="W2798" s="205"/>
      <c r="X2798" s="205"/>
    </row>
    <row r="2799" spans="21:24" x14ac:dyDescent="0.2">
      <c r="U2799" s="205"/>
      <c r="V2799" s="205"/>
      <c r="W2799" s="205"/>
      <c r="X2799" s="205"/>
    </row>
    <row r="2800" spans="21:24" x14ac:dyDescent="0.2">
      <c r="U2800" s="205"/>
      <c r="V2800" s="205"/>
      <c r="W2800" s="205"/>
      <c r="X2800" s="205"/>
    </row>
    <row r="2801" spans="21:24" x14ac:dyDescent="0.2">
      <c r="U2801" s="205"/>
      <c r="V2801" s="205"/>
      <c r="W2801" s="205"/>
      <c r="X2801" s="205"/>
    </row>
    <row r="2802" spans="21:24" x14ac:dyDescent="0.2">
      <c r="U2802" s="205"/>
      <c r="V2802" s="205"/>
      <c r="W2802" s="205"/>
      <c r="X2802" s="205"/>
    </row>
    <row r="2803" spans="21:24" x14ac:dyDescent="0.2">
      <c r="U2803" s="205"/>
      <c r="V2803" s="205"/>
      <c r="W2803" s="205"/>
      <c r="X2803" s="205"/>
    </row>
    <row r="2804" spans="21:24" x14ac:dyDescent="0.2">
      <c r="U2804" s="205"/>
      <c r="V2804" s="205"/>
      <c r="W2804" s="205"/>
      <c r="X2804" s="205"/>
    </row>
    <row r="2805" spans="21:24" x14ac:dyDescent="0.2">
      <c r="U2805" s="205"/>
      <c r="V2805" s="205"/>
      <c r="W2805" s="205"/>
      <c r="X2805" s="205"/>
    </row>
    <row r="2806" spans="21:24" x14ac:dyDescent="0.2">
      <c r="U2806" s="205"/>
      <c r="V2806" s="205"/>
      <c r="W2806" s="205"/>
      <c r="X2806" s="205"/>
    </row>
    <row r="2807" spans="21:24" x14ac:dyDescent="0.2">
      <c r="U2807" s="205"/>
      <c r="V2807" s="205"/>
      <c r="W2807" s="205"/>
      <c r="X2807" s="205"/>
    </row>
    <row r="2808" spans="21:24" x14ac:dyDescent="0.2">
      <c r="U2808" s="205"/>
      <c r="V2808" s="205"/>
      <c r="W2808" s="205"/>
      <c r="X2808" s="205"/>
    </row>
    <row r="2809" spans="21:24" x14ac:dyDescent="0.2">
      <c r="U2809" s="205"/>
      <c r="V2809" s="205"/>
      <c r="W2809" s="205"/>
      <c r="X2809" s="205"/>
    </row>
    <row r="2810" spans="21:24" x14ac:dyDescent="0.2">
      <c r="U2810" s="205"/>
      <c r="V2810" s="205"/>
      <c r="W2810" s="205"/>
      <c r="X2810" s="205"/>
    </row>
    <row r="2811" spans="21:24" x14ac:dyDescent="0.2">
      <c r="U2811" s="205"/>
      <c r="V2811" s="205"/>
      <c r="W2811" s="205"/>
      <c r="X2811" s="205"/>
    </row>
    <row r="2812" spans="21:24" x14ac:dyDescent="0.2">
      <c r="U2812" s="205"/>
      <c r="V2812" s="205"/>
      <c r="W2812" s="205"/>
      <c r="X2812" s="205"/>
    </row>
    <row r="2813" spans="21:24" x14ac:dyDescent="0.2">
      <c r="U2813" s="205"/>
      <c r="V2813" s="205"/>
      <c r="W2813" s="205"/>
      <c r="X2813" s="205"/>
    </row>
    <row r="2814" spans="21:24" x14ac:dyDescent="0.2">
      <c r="U2814" s="205"/>
      <c r="V2814" s="205"/>
      <c r="W2814" s="205"/>
      <c r="X2814" s="205"/>
    </row>
    <row r="2815" spans="21:24" x14ac:dyDescent="0.2">
      <c r="U2815" s="205"/>
      <c r="V2815" s="205"/>
      <c r="W2815" s="205"/>
      <c r="X2815" s="205"/>
    </row>
    <row r="2816" spans="21:24" x14ac:dyDescent="0.2">
      <c r="U2816" s="205"/>
      <c r="V2816" s="205"/>
      <c r="W2816" s="205"/>
      <c r="X2816" s="205"/>
    </row>
    <row r="2817" spans="21:24" x14ac:dyDescent="0.2">
      <c r="U2817" s="205"/>
      <c r="V2817" s="205"/>
      <c r="W2817" s="205"/>
      <c r="X2817" s="205"/>
    </row>
    <row r="2818" spans="21:24" x14ac:dyDescent="0.2">
      <c r="U2818" s="205"/>
      <c r="V2818" s="205"/>
      <c r="W2818" s="205"/>
      <c r="X2818" s="205"/>
    </row>
    <row r="2819" spans="21:24" x14ac:dyDescent="0.2">
      <c r="U2819" s="205"/>
      <c r="V2819" s="205"/>
      <c r="W2819" s="205"/>
      <c r="X2819" s="205"/>
    </row>
    <row r="2820" spans="21:24" x14ac:dyDescent="0.2">
      <c r="U2820" s="205"/>
      <c r="V2820" s="205"/>
      <c r="W2820" s="205"/>
      <c r="X2820" s="205"/>
    </row>
    <row r="2821" spans="21:24" x14ac:dyDescent="0.2">
      <c r="U2821" s="205"/>
      <c r="V2821" s="205"/>
      <c r="W2821" s="205"/>
      <c r="X2821" s="205"/>
    </row>
    <row r="2822" spans="21:24" x14ac:dyDescent="0.2">
      <c r="U2822" s="205"/>
      <c r="V2822" s="205"/>
      <c r="W2822" s="205"/>
      <c r="X2822" s="205"/>
    </row>
    <row r="2823" spans="21:24" x14ac:dyDescent="0.2">
      <c r="U2823" s="205"/>
      <c r="V2823" s="205"/>
      <c r="W2823" s="205"/>
      <c r="X2823" s="205"/>
    </row>
    <row r="2824" spans="21:24" x14ac:dyDescent="0.2">
      <c r="U2824" s="205"/>
      <c r="V2824" s="205"/>
      <c r="W2824" s="205"/>
      <c r="X2824" s="205"/>
    </row>
    <row r="2825" spans="21:24" x14ac:dyDescent="0.2">
      <c r="U2825" s="205"/>
      <c r="V2825" s="205"/>
      <c r="W2825" s="205"/>
      <c r="X2825" s="205"/>
    </row>
    <row r="2826" spans="21:24" x14ac:dyDescent="0.2">
      <c r="U2826" s="205"/>
      <c r="V2826" s="205"/>
      <c r="W2826" s="205"/>
      <c r="X2826" s="205"/>
    </row>
    <row r="2827" spans="21:24" x14ac:dyDescent="0.2">
      <c r="U2827" s="205"/>
      <c r="V2827" s="205"/>
      <c r="W2827" s="205"/>
      <c r="X2827" s="205"/>
    </row>
    <row r="2828" spans="21:24" x14ac:dyDescent="0.2">
      <c r="U2828" s="205"/>
      <c r="V2828" s="205"/>
      <c r="W2828" s="205"/>
      <c r="X2828" s="205"/>
    </row>
    <row r="2829" spans="21:24" x14ac:dyDescent="0.2">
      <c r="U2829" s="205"/>
      <c r="V2829" s="205"/>
      <c r="W2829" s="205"/>
      <c r="X2829" s="205"/>
    </row>
    <row r="2830" spans="21:24" x14ac:dyDescent="0.2">
      <c r="U2830" s="205"/>
      <c r="V2830" s="205"/>
      <c r="W2830" s="205"/>
      <c r="X2830" s="205"/>
    </row>
    <row r="2831" spans="21:24" x14ac:dyDescent="0.2">
      <c r="U2831" s="205"/>
      <c r="V2831" s="205"/>
      <c r="W2831" s="205"/>
      <c r="X2831" s="205"/>
    </row>
    <row r="2832" spans="21:24" x14ac:dyDescent="0.2">
      <c r="U2832" s="205"/>
      <c r="V2832" s="205"/>
      <c r="W2832" s="205"/>
      <c r="X2832" s="205"/>
    </row>
    <row r="2833" spans="21:24" x14ac:dyDescent="0.2">
      <c r="U2833" s="205"/>
      <c r="V2833" s="205"/>
      <c r="W2833" s="205"/>
      <c r="X2833" s="205"/>
    </row>
    <row r="2834" spans="21:24" x14ac:dyDescent="0.2">
      <c r="U2834" s="205"/>
      <c r="V2834" s="205"/>
      <c r="W2834" s="205"/>
      <c r="X2834" s="205"/>
    </row>
    <row r="2835" spans="21:24" x14ac:dyDescent="0.2">
      <c r="U2835" s="205"/>
      <c r="V2835" s="205"/>
      <c r="W2835" s="205"/>
      <c r="X2835" s="205"/>
    </row>
    <row r="2836" spans="21:24" x14ac:dyDescent="0.2">
      <c r="U2836" s="205"/>
      <c r="V2836" s="205"/>
      <c r="W2836" s="205"/>
      <c r="X2836" s="205"/>
    </row>
    <row r="2837" spans="21:24" x14ac:dyDescent="0.2">
      <c r="U2837" s="205"/>
      <c r="V2837" s="205"/>
      <c r="W2837" s="205"/>
      <c r="X2837" s="205"/>
    </row>
    <row r="2838" spans="21:24" x14ac:dyDescent="0.2">
      <c r="U2838" s="205"/>
      <c r="V2838" s="205"/>
      <c r="W2838" s="205"/>
      <c r="X2838" s="205"/>
    </row>
    <row r="2839" spans="21:24" x14ac:dyDescent="0.2">
      <c r="U2839" s="205"/>
      <c r="V2839" s="205"/>
      <c r="W2839" s="205"/>
      <c r="X2839" s="205"/>
    </row>
    <row r="2840" spans="21:24" x14ac:dyDescent="0.2">
      <c r="U2840" s="205"/>
      <c r="V2840" s="205"/>
      <c r="W2840" s="205"/>
      <c r="X2840" s="205"/>
    </row>
    <row r="2841" spans="21:24" x14ac:dyDescent="0.2">
      <c r="U2841" s="205"/>
      <c r="V2841" s="205"/>
      <c r="W2841" s="205"/>
      <c r="X2841" s="205"/>
    </row>
    <row r="2842" spans="21:24" x14ac:dyDescent="0.2">
      <c r="U2842" s="205"/>
      <c r="V2842" s="205"/>
      <c r="W2842" s="205"/>
      <c r="X2842" s="205"/>
    </row>
    <row r="2843" spans="21:24" x14ac:dyDescent="0.2">
      <c r="U2843" s="205"/>
      <c r="V2843" s="205"/>
      <c r="W2843" s="205"/>
      <c r="X2843" s="205"/>
    </row>
    <row r="2844" spans="21:24" x14ac:dyDescent="0.2">
      <c r="U2844" s="205"/>
      <c r="V2844" s="205"/>
      <c r="W2844" s="205"/>
      <c r="X2844" s="205"/>
    </row>
    <row r="2845" spans="21:24" x14ac:dyDescent="0.2">
      <c r="U2845" s="205"/>
      <c r="V2845" s="205"/>
      <c r="W2845" s="205"/>
      <c r="X2845" s="205"/>
    </row>
    <row r="2846" spans="21:24" x14ac:dyDescent="0.2">
      <c r="U2846" s="205"/>
      <c r="V2846" s="205"/>
      <c r="W2846" s="205"/>
      <c r="X2846" s="205"/>
    </row>
    <row r="2847" spans="21:24" x14ac:dyDescent="0.2">
      <c r="U2847" s="205"/>
      <c r="V2847" s="205"/>
      <c r="W2847" s="205"/>
      <c r="X2847" s="205"/>
    </row>
    <row r="2848" spans="21:24" x14ac:dyDescent="0.2">
      <c r="U2848" s="205"/>
      <c r="V2848" s="205"/>
      <c r="W2848" s="205"/>
      <c r="X2848" s="205"/>
    </row>
    <row r="2849" spans="21:24" x14ac:dyDescent="0.2">
      <c r="U2849" s="205"/>
      <c r="V2849" s="205"/>
      <c r="W2849" s="205"/>
      <c r="X2849" s="205"/>
    </row>
    <row r="2850" spans="21:24" x14ac:dyDescent="0.2">
      <c r="U2850" s="205"/>
      <c r="V2850" s="205"/>
      <c r="W2850" s="205"/>
      <c r="X2850" s="205"/>
    </row>
    <row r="2851" spans="21:24" x14ac:dyDescent="0.2">
      <c r="U2851" s="205"/>
      <c r="V2851" s="205"/>
      <c r="W2851" s="205"/>
      <c r="X2851" s="205"/>
    </row>
    <row r="2852" spans="21:24" x14ac:dyDescent="0.2">
      <c r="U2852" s="205"/>
      <c r="V2852" s="205"/>
      <c r="W2852" s="205"/>
      <c r="X2852" s="205"/>
    </row>
    <row r="2853" spans="21:24" x14ac:dyDescent="0.2">
      <c r="U2853" s="205"/>
      <c r="V2853" s="205"/>
      <c r="W2853" s="205"/>
      <c r="X2853" s="205"/>
    </row>
    <row r="2854" spans="21:24" x14ac:dyDescent="0.2">
      <c r="U2854" s="205"/>
      <c r="V2854" s="205"/>
      <c r="W2854" s="205"/>
      <c r="X2854" s="205"/>
    </row>
    <row r="2855" spans="21:24" x14ac:dyDescent="0.2">
      <c r="U2855" s="205"/>
      <c r="V2855" s="205"/>
      <c r="W2855" s="205"/>
      <c r="X2855" s="205"/>
    </row>
    <row r="2856" spans="21:24" x14ac:dyDescent="0.2">
      <c r="U2856" s="205"/>
      <c r="V2856" s="205"/>
      <c r="W2856" s="205"/>
      <c r="X2856" s="205"/>
    </row>
    <row r="2857" spans="21:24" x14ac:dyDescent="0.2">
      <c r="U2857" s="205"/>
      <c r="V2857" s="205"/>
      <c r="W2857" s="205"/>
      <c r="X2857" s="205"/>
    </row>
    <row r="2858" spans="21:24" x14ac:dyDescent="0.2">
      <c r="U2858" s="205"/>
      <c r="V2858" s="205"/>
      <c r="W2858" s="205"/>
      <c r="X2858" s="205"/>
    </row>
    <row r="2859" spans="21:24" x14ac:dyDescent="0.2">
      <c r="U2859" s="205"/>
      <c r="V2859" s="205"/>
      <c r="W2859" s="205"/>
      <c r="X2859" s="205"/>
    </row>
    <row r="2860" spans="21:24" x14ac:dyDescent="0.2">
      <c r="U2860" s="205"/>
      <c r="V2860" s="205"/>
      <c r="W2860" s="205"/>
      <c r="X2860" s="205"/>
    </row>
    <row r="2861" spans="21:24" x14ac:dyDescent="0.2">
      <c r="U2861" s="205"/>
      <c r="V2861" s="205"/>
      <c r="W2861" s="205"/>
      <c r="X2861" s="205"/>
    </row>
    <row r="2862" spans="21:24" x14ac:dyDescent="0.2">
      <c r="U2862" s="205"/>
      <c r="V2862" s="205"/>
      <c r="W2862" s="205"/>
      <c r="X2862" s="205"/>
    </row>
    <row r="2863" spans="21:24" x14ac:dyDescent="0.2">
      <c r="U2863" s="205"/>
      <c r="V2863" s="205"/>
      <c r="W2863" s="205"/>
      <c r="X2863" s="205"/>
    </row>
    <row r="2864" spans="21:24" x14ac:dyDescent="0.2">
      <c r="U2864" s="205"/>
      <c r="V2864" s="205"/>
      <c r="W2864" s="205"/>
      <c r="X2864" s="205"/>
    </row>
    <row r="2865" spans="21:24" x14ac:dyDescent="0.2">
      <c r="U2865" s="205"/>
      <c r="V2865" s="205"/>
      <c r="W2865" s="205"/>
      <c r="X2865" s="205"/>
    </row>
    <row r="2866" spans="21:24" x14ac:dyDescent="0.2">
      <c r="U2866" s="205"/>
      <c r="V2866" s="205"/>
      <c r="W2866" s="205"/>
      <c r="X2866" s="205"/>
    </row>
    <row r="2867" spans="21:24" x14ac:dyDescent="0.2">
      <c r="U2867" s="205"/>
      <c r="V2867" s="205"/>
      <c r="W2867" s="205"/>
      <c r="X2867" s="205"/>
    </row>
    <row r="2868" spans="21:24" x14ac:dyDescent="0.2">
      <c r="U2868" s="205"/>
      <c r="V2868" s="205"/>
      <c r="W2868" s="205"/>
      <c r="X2868" s="205"/>
    </row>
    <row r="2869" spans="21:24" x14ac:dyDescent="0.2">
      <c r="U2869" s="205"/>
      <c r="V2869" s="205"/>
      <c r="W2869" s="205"/>
      <c r="X2869" s="205"/>
    </row>
    <row r="2870" spans="21:24" x14ac:dyDescent="0.2">
      <c r="U2870" s="205"/>
      <c r="V2870" s="205"/>
      <c r="W2870" s="205"/>
      <c r="X2870" s="205"/>
    </row>
    <row r="2871" spans="21:24" x14ac:dyDescent="0.2">
      <c r="U2871" s="205"/>
      <c r="V2871" s="205"/>
      <c r="W2871" s="205"/>
      <c r="X2871" s="205"/>
    </row>
    <row r="2872" spans="21:24" x14ac:dyDescent="0.2">
      <c r="U2872" s="205"/>
      <c r="V2872" s="205"/>
      <c r="W2872" s="205"/>
      <c r="X2872" s="205"/>
    </row>
    <row r="2873" spans="21:24" x14ac:dyDescent="0.2">
      <c r="U2873" s="205"/>
      <c r="V2873" s="205"/>
      <c r="W2873" s="205"/>
      <c r="X2873" s="205"/>
    </row>
    <row r="2874" spans="21:24" x14ac:dyDescent="0.2">
      <c r="U2874" s="205"/>
      <c r="V2874" s="205"/>
      <c r="W2874" s="205"/>
      <c r="X2874" s="205"/>
    </row>
    <row r="2875" spans="21:24" x14ac:dyDescent="0.2">
      <c r="U2875" s="205"/>
      <c r="V2875" s="205"/>
      <c r="W2875" s="205"/>
      <c r="X2875" s="205"/>
    </row>
    <row r="2876" spans="21:24" x14ac:dyDescent="0.2">
      <c r="U2876" s="205"/>
      <c r="V2876" s="205"/>
      <c r="W2876" s="205"/>
      <c r="X2876" s="205"/>
    </row>
    <row r="2877" spans="21:24" x14ac:dyDescent="0.2">
      <c r="U2877" s="205"/>
      <c r="V2877" s="205"/>
      <c r="W2877" s="205"/>
      <c r="X2877" s="205"/>
    </row>
    <row r="2878" spans="21:24" x14ac:dyDescent="0.2">
      <c r="U2878" s="205"/>
      <c r="V2878" s="205"/>
      <c r="W2878" s="205"/>
      <c r="X2878" s="205"/>
    </row>
    <row r="2879" spans="21:24" x14ac:dyDescent="0.2">
      <c r="U2879" s="205"/>
      <c r="V2879" s="205"/>
      <c r="W2879" s="205"/>
      <c r="X2879" s="205"/>
    </row>
    <row r="2880" spans="21:24" x14ac:dyDescent="0.2">
      <c r="U2880" s="205"/>
      <c r="V2880" s="205"/>
      <c r="W2880" s="205"/>
      <c r="X2880" s="205"/>
    </row>
    <row r="2881" spans="21:24" x14ac:dyDescent="0.2">
      <c r="U2881" s="205"/>
      <c r="V2881" s="205"/>
      <c r="W2881" s="205"/>
      <c r="X2881" s="205"/>
    </row>
    <row r="2882" spans="21:24" x14ac:dyDescent="0.2">
      <c r="U2882" s="205"/>
      <c r="V2882" s="205"/>
      <c r="W2882" s="205"/>
      <c r="X2882" s="205"/>
    </row>
    <row r="2883" spans="21:24" x14ac:dyDescent="0.2">
      <c r="U2883" s="205"/>
      <c r="V2883" s="205"/>
      <c r="W2883" s="205"/>
      <c r="X2883" s="205"/>
    </row>
    <row r="2884" spans="21:24" x14ac:dyDescent="0.2">
      <c r="U2884" s="205"/>
      <c r="V2884" s="205"/>
      <c r="W2884" s="205"/>
      <c r="X2884" s="205"/>
    </row>
    <row r="2885" spans="21:24" x14ac:dyDescent="0.2">
      <c r="U2885" s="205"/>
      <c r="V2885" s="205"/>
      <c r="W2885" s="205"/>
      <c r="X2885" s="205"/>
    </row>
    <row r="2886" spans="21:24" x14ac:dyDescent="0.2">
      <c r="U2886" s="205"/>
      <c r="V2886" s="205"/>
      <c r="W2886" s="205"/>
      <c r="X2886" s="205"/>
    </row>
    <row r="2887" spans="21:24" x14ac:dyDescent="0.2">
      <c r="U2887" s="205"/>
      <c r="V2887" s="205"/>
      <c r="W2887" s="205"/>
      <c r="X2887" s="205"/>
    </row>
    <row r="2888" spans="21:24" x14ac:dyDescent="0.2">
      <c r="U2888" s="205"/>
      <c r="V2888" s="205"/>
      <c r="W2888" s="205"/>
      <c r="X2888" s="205"/>
    </row>
    <row r="2889" spans="21:24" x14ac:dyDescent="0.2">
      <c r="U2889" s="205"/>
      <c r="V2889" s="205"/>
      <c r="W2889" s="205"/>
      <c r="X2889" s="205"/>
    </row>
    <row r="2890" spans="21:24" x14ac:dyDescent="0.2">
      <c r="U2890" s="205"/>
      <c r="V2890" s="205"/>
      <c r="W2890" s="205"/>
      <c r="X2890" s="205"/>
    </row>
    <row r="2891" spans="21:24" x14ac:dyDescent="0.2">
      <c r="U2891" s="205"/>
      <c r="V2891" s="205"/>
      <c r="W2891" s="205"/>
      <c r="X2891" s="205"/>
    </row>
    <row r="2892" spans="21:24" x14ac:dyDescent="0.2">
      <c r="U2892" s="205"/>
      <c r="V2892" s="205"/>
      <c r="W2892" s="205"/>
      <c r="X2892" s="205"/>
    </row>
    <row r="2893" spans="21:24" x14ac:dyDescent="0.2">
      <c r="U2893" s="205"/>
      <c r="V2893" s="205"/>
      <c r="W2893" s="205"/>
      <c r="X2893" s="205"/>
    </row>
    <row r="2894" spans="21:24" x14ac:dyDescent="0.2">
      <c r="U2894" s="205"/>
      <c r="V2894" s="205"/>
      <c r="W2894" s="205"/>
      <c r="X2894" s="205"/>
    </row>
    <row r="2895" spans="21:24" x14ac:dyDescent="0.2">
      <c r="U2895" s="205"/>
      <c r="V2895" s="205"/>
      <c r="W2895" s="205"/>
      <c r="X2895" s="205"/>
    </row>
    <row r="2896" spans="21:24" x14ac:dyDescent="0.2">
      <c r="U2896" s="205"/>
      <c r="V2896" s="205"/>
      <c r="W2896" s="205"/>
      <c r="X2896" s="205"/>
    </row>
    <row r="2897" spans="21:24" x14ac:dyDescent="0.2">
      <c r="U2897" s="205"/>
      <c r="V2897" s="205"/>
      <c r="W2897" s="205"/>
      <c r="X2897" s="205"/>
    </row>
    <row r="2898" spans="21:24" x14ac:dyDescent="0.2">
      <c r="U2898" s="205"/>
      <c r="V2898" s="205"/>
      <c r="W2898" s="205"/>
      <c r="X2898" s="205"/>
    </row>
    <row r="2899" spans="21:24" x14ac:dyDescent="0.2">
      <c r="U2899" s="205"/>
      <c r="V2899" s="205"/>
      <c r="W2899" s="205"/>
      <c r="X2899" s="205"/>
    </row>
    <row r="2900" spans="21:24" x14ac:dyDescent="0.2">
      <c r="U2900" s="205"/>
      <c r="V2900" s="205"/>
      <c r="W2900" s="205"/>
      <c r="X2900" s="205"/>
    </row>
    <row r="2901" spans="21:24" x14ac:dyDescent="0.2">
      <c r="U2901" s="205"/>
      <c r="V2901" s="205"/>
      <c r="W2901" s="205"/>
      <c r="X2901" s="205"/>
    </row>
    <row r="2902" spans="21:24" x14ac:dyDescent="0.2">
      <c r="U2902" s="205"/>
      <c r="V2902" s="205"/>
      <c r="W2902" s="205"/>
      <c r="X2902" s="205"/>
    </row>
    <row r="2903" spans="21:24" x14ac:dyDescent="0.2">
      <c r="U2903" s="205"/>
      <c r="V2903" s="205"/>
      <c r="W2903" s="205"/>
      <c r="X2903" s="205"/>
    </row>
    <row r="2904" spans="21:24" x14ac:dyDescent="0.2">
      <c r="U2904" s="205"/>
      <c r="V2904" s="205"/>
      <c r="W2904" s="205"/>
      <c r="X2904" s="205"/>
    </row>
    <row r="2905" spans="21:24" x14ac:dyDescent="0.2">
      <c r="U2905" s="205"/>
      <c r="V2905" s="205"/>
      <c r="W2905" s="205"/>
      <c r="X2905" s="205"/>
    </row>
    <row r="2906" spans="21:24" x14ac:dyDescent="0.2">
      <c r="U2906" s="205"/>
      <c r="V2906" s="205"/>
      <c r="W2906" s="205"/>
      <c r="X2906" s="205"/>
    </row>
    <row r="2907" spans="21:24" x14ac:dyDescent="0.2">
      <c r="U2907" s="205"/>
      <c r="V2907" s="205"/>
      <c r="W2907" s="205"/>
      <c r="X2907" s="205"/>
    </row>
    <row r="2908" spans="21:24" x14ac:dyDescent="0.2">
      <c r="U2908" s="205"/>
      <c r="V2908" s="205"/>
      <c r="W2908" s="205"/>
      <c r="X2908" s="205"/>
    </row>
    <row r="2909" spans="21:24" x14ac:dyDescent="0.2">
      <c r="U2909" s="205"/>
      <c r="V2909" s="205"/>
      <c r="W2909" s="205"/>
      <c r="X2909" s="205"/>
    </row>
    <row r="2910" spans="21:24" x14ac:dyDescent="0.2">
      <c r="U2910" s="205"/>
      <c r="V2910" s="205"/>
      <c r="W2910" s="205"/>
      <c r="X2910" s="205"/>
    </row>
    <row r="2911" spans="21:24" x14ac:dyDescent="0.2">
      <c r="U2911" s="205"/>
      <c r="V2911" s="205"/>
      <c r="W2911" s="205"/>
      <c r="X2911" s="205"/>
    </row>
    <row r="2912" spans="21:24" x14ac:dyDescent="0.2">
      <c r="U2912" s="205"/>
      <c r="V2912" s="205"/>
      <c r="W2912" s="205"/>
      <c r="X2912" s="205"/>
    </row>
    <row r="2913" spans="21:24" x14ac:dyDescent="0.2">
      <c r="U2913" s="205"/>
      <c r="V2913" s="205"/>
      <c r="W2913" s="205"/>
      <c r="X2913" s="205"/>
    </row>
    <row r="2914" spans="21:24" x14ac:dyDescent="0.2">
      <c r="U2914" s="205"/>
      <c r="V2914" s="205"/>
      <c r="W2914" s="205"/>
      <c r="X2914" s="205"/>
    </row>
    <row r="2915" spans="21:24" x14ac:dyDescent="0.2">
      <c r="U2915" s="205"/>
      <c r="V2915" s="205"/>
      <c r="W2915" s="205"/>
      <c r="X2915" s="205"/>
    </row>
    <row r="2916" spans="21:24" x14ac:dyDescent="0.2">
      <c r="U2916" s="205"/>
      <c r="V2916" s="205"/>
      <c r="W2916" s="205"/>
      <c r="X2916" s="205"/>
    </row>
    <row r="2917" spans="21:24" x14ac:dyDescent="0.2">
      <c r="U2917" s="205"/>
      <c r="V2917" s="205"/>
      <c r="W2917" s="205"/>
      <c r="X2917" s="205"/>
    </row>
    <row r="2918" spans="21:24" x14ac:dyDescent="0.2">
      <c r="U2918" s="205"/>
      <c r="V2918" s="205"/>
      <c r="W2918" s="205"/>
      <c r="X2918" s="205"/>
    </row>
    <row r="2919" spans="21:24" x14ac:dyDescent="0.2">
      <c r="U2919" s="205"/>
      <c r="V2919" s="205"/>
      <c r="W2919" s="205"/>
      <c r="X2919" s="205"/>
    </row>
    <row r="2920" spans="21:24" x14ac:dyDescent="0.2">
      <c r="U2920" s="205"/>
      <c r="V2920" s="205"/>
      <c r="W2920" s="205"/>
      <c r="X2920" s="205"/>
    </row>
    <row r="2921" spans="21:24" x14ac:dyDescent="0.2">
      <c r="U2921" s="205"/>
      <c r="V2921" s="205"/>
      <c r="W2921" s="205"/>
      <c r="X2921" s="205"/>
    </row>
    <row r="2922" spans="21:24" x14ac:dyDescent="0.2">
      <c r="U2922" s="205"/>
      <c r="V2922" s="205"/>
      <c r="W2922" s="205"/>
      <c r="X2922" s="205"/>
    </row>
    <row r="2923" spans="21:24" x14ac:dyDescent="0.2">
      <c r="U2923" s="205"/>
      <c r="V2923" s="205"/>
      <c r="W2923" s="205"/>
      <c r="X2923" s="205"/>
    </row>
    <row r="2924" spans="21:24" x14ac:dyDescent="0.2">
      <c r="U2924" s="205"/>
      <c r="V2924" s="205"/>
      <c r="W2924" s="205"/>
      <c r="X2924" s="205"/>
    </row>
    <row r="2925" spans="21:24" x14ac:dyDescent="0.2">
      <c r="U2925" s="205"/>
      <c r="V2925" s="205"/>
      <c r="W2925" s="205"/>
      <c r="X2925" s="205"/>
    </row>
    <row r="2926" spans="21:24" x14ac:dyDescent="0.2">
      <c r="U2926" s="205"/>
      <c r="V2926" s="205"/>
      <c r="W2926" s="205"/>
      <c r="X2926" s="205"/>
    </row>
    <row r="2927" spans="21:24" x14ac:dyDescent="0.2">
      <c r="U2927" s="205"/>
      <c r="V2927" s="205"/>
      <c r="W2927" s="205"/>
      <c r="X2927" s="205"/>
    </row>
    <row r="2928" spans="21:24" x14ac:dyDescent="0.2">
      <c r="U2928" s="205"/>
      <c r="V2928" s="205"/>
      <c r="W2928" s="205"/>
      <c r="X2928" s="205"/>
    </row>
    <row r="2929" spans="21:24" x14ac:dyDescent="0.2">
      <c r="U2929" s="205"/>
      <c r="V2929" s="205"/>
      <c r="W2929" s="205"/>
      <c r="X2929" s="205"/>
    </row>
    <row r="2930" spans="21:24" x14ac:dyDescent="0.2">
      <c r="U2930" s="205"/>
      <c r="V2930" s="205"/>
      <c r="W2930" s="205"/>
      <c r="X2930" s="205"/>
    </row>
    <row r="2931" spans="21:24" x14ac:dyDescent="0.2">
      <c r="U2931" s="205"/>
      <c r="V2931" s="205"/>
      <c r="W2931" s="205"/>
      <c r="X2931" s="205"/>
    </row>
    <row r="2932" spans="21:24" x14ac:dyDescent="0.2">
      <c r="U2932" s="205"/>
      <c r="V2932" s="205"/>
      <c r="W2932" s="205"/>
      <c r="X2932" s="205"/>
    </row>
    <row r="2933" spans="21:24" x14ac:dyDescent="0.2">
      <c r="U2933" s="205"/>
      <c r="V2933" s="205"/>
      <c r="W2933" s="205"/>
      <c r="X2933" s="205"/>
    </row>
    <row r="2934" spans="21:24" x14ac:dyDescent="0.2">
      <c r="U2934" s="205"/>
      <c r="V2934" s="205"/>
      <c r="W2934" s="205"/>
      <c r="X2934" s="205"/>
    </row>
    <row r="2935" spans="21:24" x14ac:dyDescent="0.2">
      <c r="U2935" s="205"/>
      <c r="V2935" s="205"/>
      <c r="W2935" s="205"/>
      <c r="X2935" s="205"/>
    </row>
    <row r="2936" spans="21:24" x14ac:dyDescent="0.2">
      <c r="U2936" s="205"/>
      <c r="V2936" s="205"/>
      <c r="W2936" s="205"/>
      <c r="X2936" s="205"/>
    </row>
    <row r="2937" spans="21:24" x14ac:dyDescent="0.2">
      <c r="U2937" s="205"/>
      <c r="V2937" s="205"/>
      <c r="W2937" s="205"/>
      <c r="X2937" s="205"/>
    </row>
    <row r="2938" spans="21:24" x14ac:dyDescent="0.2">
      <c r="U2938" s="205"/>
      <c r="V2938" s="205"/>
      <c r="W2938" s="205"/>
      <c r="X2938" s="205"/>
    </row>
    <row r="2939" spans="21:24" x14ac:dyDescent="0.2">
      <c r="U2939" s="205"/>
      <c r="V2939" s="205"/>
      <c r="W2939" s="205"/>
      <c r="X2939" s="205"/>
    </row>
    <row r="2940" spans="21:24" x14ac:dyDescent="0.2">
      <c r="U2940" s="205"/>
      <c r="V2940" s="205"/>
      <c r="W2940" s="205"/>
      <c r="X2940" s="205"/>
    </row>
    <row r="2941" spans="21:24" x14ac:dyDescent="0.2">
      <c r="U2941" s="205"/>
      <c r="V2941" s="205"/>
      <c r="W2941" s="205"/>
      <c r="X2941" s="205"/>
    </row>
    <row r="2942" spans="21:24" x14ac:dyDescent="0.2">
      <c r="U2942" s="205"/>
      <c r="V2942" s="205"/>
      <c r="W2942" s="205"/>
      <c r="X2942" s="205"/>
    </row>
    <row r="2943" spans="21:24" x14ac:dyDescent="0.2">
      <c r="U2943" s="205"/>
      <c r="V2943" s="205"/>
      <c r="W2943" s="205"/>
      <c r="X2943" s="205"/>
    </row>
    <row r="2944" spans="21:24" x14ac:dyDescent="0.2">
      <c r="U2944" s="205"/>
      <c r="V2944" s="205"/>
      <c r="W2944" s="205"/>
      <c r="X2944" s="205"/>
    </row>
    <row r="2945" spans="21:24" x14ac:dyDescent="0.2">
      <c r="U2945" s="205"/>
      <c r="V2945" s="205"/>
      <c r="W2945" s="205"/>
      <c r="X2945" s="205"/>
    </row>
    <row r="2946" spans="21:24" x14ac:dyDescent="0.2">
      <c r="U2946" s="205"/>
      <c r="V2946" s="205"/>
      <c r="W2946" s="205"/>
      <c r="X2946" s="205"/>
    </row>
    <row r="2947" spans="21:24" x14ac:dyDescent="0.2">
      <c r="U2947" s="205"/>
      <c r="V2947" s="205"/>
      <c r="W2947" s="205"/>
      <c r="X2947" s="205"/>
    </row>
    <row r="2948" spans="21:24" x14ac:dyDescent="0.2">
      <c r="U2948" s="205"/>
      <c r="V2948" s="205"/>
      <c r="W2948" s="205"/>
      <c r="X2948" s="205"/>
    </row>
    <row r="2949" spans="21:24" x14ac:dyDescent="0.2">
      <c r="U2949" s="205"/>
      <c r="V2949" s="205"/>
      <c r="W2949" s="205"/>
      <c r="X2949" s="205"/>
    </row>
    <row r="2950" spans="21:24" x14ac:dyDescent="0.2">
      <c r="U2950" s="205"/>
      <c r="V2950" s="205"/>
      <c r="W2950" s="205"/>
      <c r="X2950" s="205"/>
    </row>
    <row r="2951" spans="21:24" x14ac:dyDescent="0.2">
      <c r="U2951" s="205"/>
      <c r="V2951" s="205"/>
      <c r="W2951" s="205"/>
      <c r="X2951" s="205"/>
    </row>
    <row r="2952" spans="21:24" x14ac:dyDescent="0.2">
      <c r="U2952" s="205"/>
      <c r="V2952" s="205"/>
      <c r="W2952" s="205"/>
      <c r="X2952" s="205"/>
    </row>
    <row r="2953" spans="21:24" x14ac:dyDescent="0.2">
      <c r="U2953" s="205"/>
      <c r="V2953" s="205"/>
      <c r="W2953" s="205"/>
      <c r="X2953" s="205"/>
    </row>
    <row r="2954" spans="21:24" x14ac:dyDescent="0.2">
      <c r="U2954" s="205"/>
      <c r="V2954" s="205"/>
      <c r="W2954" s="205"/>
      <c r="X2954" s="205"/>
    </row>
    <row r="2955" spans="21:24" x14ac:dyDescent="0.2">
      <c r="U2955" s="205"/>
      <c r="V2955" s="205"/>
      <c r="W2955" s="205"/>
      <c r="X2955" s="205"/>
    </row>
    <row r="2956" spans="21:24" x14ac:dyDescent="0.2">
      <c r="U2956" s="205"/>
      <c r="V2956" s="205"/>
      <c r="W2956" s="205"/>
      <c r="X2956" s="205"/>
    </row>
    <row r="2957" spans="21:24" x14ac:dyDescent="0.2">
      <c r="U2957" s="205"/>
      <c r="V2957" s="205"/>
      <c r="W2957" s="205"/>
      <c r="X2957" s="205"/>
    </row>
    <row r="2958" spans="21:24" x14ac:dyDescent="0.2">
      <c r="U2958" s="205"/>
      <c r="V2958" s="205"/>
      <c r="W2958" s="205"/>
      <c r="X2958" s="205"/>
    </row>
    <row r="2959" spans="21:24" x14ac:dyDescent="0.2">
      <c r="U2959" s="205"/>
      <c r="V2959" s="205"/>
      <c r="W2959" s="205"/>
      <c r="X2959" s="205"/>
    </row>
    <row r="2960" spans="21:24" x14ac:dyDescent="0.2">
      <c r="U2960" s="205"/>
      <c r="V2960" s="205"/>
      <c r="W2960" s="205"/>
      <c r="X2960" s="205"/>
    </row>
    <row r="2961" spans="21:24" x14ac:dyDescent="0.2">
      <c r="U2961" s="205"/>
      <c r="V2961" s="205"/>
      <c r="W2961" s="205"/>
      <c r="X2961" s="205"/>
    </row>
    <row r="2962" spans="21:24" x14ac:dyDescent="0.2">
      <c r="U2962" s="205"/>
      <c r="V2962" s="205"/>
      <c r="W2962" s="205"/>
      <c r="X2962" s="205"/>
    </row>
    <row r="2963" spans="21:24" x14ac:dyDescent="0.2">
      <c r="U2963" s="205"/>
      <c r="V2963" s="205"/>
      <c r="W2963" s="205"/>
      <c r="X2963" s="205"/>
    </row>
    <row r="2964" spans="21:24" x14ac:dyDescent="0.2">
      <c r="U2964" s="205"/>
      <c r="V2964" s="205"/>
      <c r="W2964" s="205"/>
      <c r="X2964" s="205"/>
    </row>
    <row r="2965" spans="21:24" x14ac:dyDescent="0.2">
      <c r="U2965" s="205"/>
      <c r="V2965" s="205"/>
      <c r="W2965" s="205"/>
      <c r="X2965" s="205"/>
    </row>
    <row r="2966" spans="21:24" x14ac:dyDescent="0.2">
      <c r="U2966" s="205"/>
      <c r="V2966" s="205"/>
      <c r="W2966" s="205"/>
      <c r="X2966" s="205"/>
    </row>
    <row r="2967" spans="21:24" x14ac:dyDescent="0.2">
      <c r="U2967" s="205"/>
      <c r="V2967" s="205"/>
      <c r="W2967" s="205"/>
      <c r="X2967" s="205"/>
    </row>
    <row r="2968" spans="21:24" x14ac:dyDescent="0.2">
      <c r="U2968" s="205"/>
      <c r="V2968" s="205"/>
      <c r="W2968" s="205"/>
      <c r="X2968" s="205"/>
    </row>
    <row r="2969" spans="21:24" x14ac:dyDescent="0.2">
      <c r="U2969" s="205"/>
      <c r="V2969" s="205"/>
      <c r="W2969" s="205"/>
      <c r="X2969" s="205"/>
    </row>
    <row r="2970" spans="21:24" x14ac:dyDescent="0.2">
      <c r="U2970" s="205"/>
      <c r="V2970" s="205"/>
      <c r="W2970" s="205"/>
      <c r="X2970" s="205"/>
    </row>
    <row r="2971" spans="21:24" x14ac:dyDescent="0.2">
      <c r="U2971" s="205"/>
      <c r="V2971" s="205"/>
      <c r="W2971" s="205"/>
      <c r="X2971" s="205"/>
    </row>
    <row r="2972" spans="21:24" x14ac:dyDescent="0.2">
      <c r="U2972" s="205"/>
      <c r="V2972" s="205"/>
      <c r="W2972" s="205"/>
      <c r="X2972" s="205"/>
    </row>
    <row r="2973" spans="21:24" x14ac:dyDescent="0.2">
      <c r="U2973" s="205"/>
      <c r="V2973" s="205"/>
      <c r="W2973" s="205"/>
      <c r="X2973" s="205"/>
    </row>
    <row r="2974" spans="21:24" x14ac:dyDescent="0.2">
      <c r="U2974" s="205"/>
      <c r="V2974" s="205"/>
      <c r="W2974" s="205"/>
      <c r="X2974" s="205"/>
    </row>
    <row r="2975" spans="21:24" x14ac:dyDescent="0.2">
      <c r="U2975" s="205"/>
      <c r="V2975" s="205"/>
      <c r="W2975" s="205"/>
      <c r="X2975" s="205"/>
    </row>
    <row r="2976" spans="21:24" x14ac:dyDescent="0.2">
      <c r="U2976" s="205"/>
      <c r="V2976" s="205"/>
      <c r="W2976" s="205"/>
      <c r="X2976" s="205"/>
    </row>
    <row r="2977" spans="21:24" x14ac:dyDescent="0.2">
      <c r="U2977" s="205"/>
      <c r="V2977" s="205"/>
      <c r="W2977" s="205"/>
      <c r="X2977" s="205"/>
    </row>
    <row r="2978" spans="21:24" x14ac:dyDescent="0.2">
      <c r="U2978" s="205"/>
      <c r="V2978" s="205"/>
      <c r="W2978" s="205"/>
      <c r="X2978" s="205"/>
    </row>
    <row r="2979" spans="21:24" x14ac:dyDescent="0.2">
      <c r="U2979" s="205"/>
      <c r="V2979" s="205"/>
      <c r="W2979" s="205"/>
      <c r="X2979" s="205"/>
    </row>
    <row r="2980" spans="21:24" x14ac:dyDescent="0.2">
      <c r="U2980" s="205"/>
      <c r="V2980" s="205"/>
      <c r="W2980" s="205"/>
      <c r="X2980" s="205"/>
    </row>
    <row r="2981" spans="21:24" x14ac:dyDescent="0.2">
      <c r="U2981" s="205"/>
      <c r="V2981" s="205"/>
      <c r="W2981" s="205"/>
      <c r="X2981" s="205"/>
    </row>
    <row r="2982" spans="21:24" x14ac:dyDescent="0.2">
      <c r="U2982" s="205"/>
      <c r="V2982" s="205"/>
      <c r="W2982" s="205"/>
      <c r="X2982" s="205"/>
    </row>
    <row r="2983" spans="21:24" x14ac:dyDescent="0.2">
      <c r="U2983" s="205"/>
      <c r="V2983" s="205"/>
      <c r="W2983" s="205"/>
      <c r="X2983" s="205"/>
    </row>
    <row r="2984" spans="21:24" x14ac:dyDescent="0.2">
      <c r="U2984" s="205"/>
      <c r="V2984" s="205"/>
      <c r="W2984" s="205"/>
      <c r="X2984" s="205"/>
    </row>
    <row r="2985" spans="21:24" x14ac:dyDescent="0.2">
      <c r="U2985" s="205"/>
      <c r="V2985" s="205"/>
      <c r="W2985" s="205"/>
      <c r="X2985" s="205"/>
    </row>
    <row r="2986" spans="21:24" x14ac:dyDescent="0.2">
      <c r="U2986" s="205"/>
      <c r="V2986" s="205"/>
      <c r="W2986" s="205"/>
      <c r="X2986" s="205"/>
    </row>
    <row r="2987" spans="21:24" x14ac:dyDescent="0.2">
      <c r="U2987" s="205"/>
      <c r="V2987" s="205"/>
      <c r="W2987" s="205"/>
      <c r="X2987" s="205"/>
    </row>
    <row r="2988" spans="21:24" x14ac:dyDescent="0.2">
      <c r="U2988" s="205"/>
      <c r="V2988" s="205"/>
      <c r="W2988" s="205"/>
      <c r="X2988" s="205"/>
    </row>
    <row r="2989" spans="21:24" x14ac:dyDescent="0.2">
      <c r="U2989" s="205"/>
      <c r="V2989" s="205"/>
      <c r="W2989" s="205"/>
      <c r="X2989" s="205"/>
    </row>
    <row r="2990" spans="21:24" x14ac:dyDescent="0.2">
      <c r="U2990" s="205"/>
      <c r="V2990" s="205"/>
      <c r="W2990" s="205"/>
      <c r="X2990" s="205"/>
    </row>
    <row r="2991" spans="21:24" x14ac:dyDescent="0.2">
      <c r="U2991" s="205"/>
      <c r="V2991" s="205"/>
      <c r="W2991" s="205"/>
      <c r="X2991" s="205"/>
    </row>
    <row r="2992" spans="21:24" x14ac:dyDescent="0.2">
      <c r="U2992" s="205"/>
      <c r="V2992" s="205"/>
      <c r="W2992" s="205"/>
      <c r="X2992" s="205"/>
    </row>
    <row r="2993" spans="21:24" x14ac:dyDescent="0.2">
      <c r="U2993" s="205"/>
      <c r="V2993" s="205"/>
      <c r="W2993" s="205"/>
      <c r="X2993" s="205"/>
    </row>
    <row r="2994" spans="21:24" x14ac:dyDescent="0.2">
      <c r="U2994" s="205"/>
      <c r="V2994" s="205"/>
      <c r="W2994" s="205"/>
      <c r="X2994" s="205"/>
    </row>
    <row r="2995" spans="21:24" x14ac:dyDescent="0.2">
      <c r="U2995" s="205"/>
      <c r="V2995" s="205"/>
      <c r="W2995" s="205"/>
      <c r="X2995" s="205"/>
    </row>
    <row r="2996" spans="21:24" x14ac:dyDescent="0.2">
      <c r="U2996" s="205"/>
      <c r="V2996" s="205"/>
      <c r="W2996" s="205"/>
      <c r="X2996" s="205"/>
    </row>
    <row r="2997" spans="21:24" x14ac:dyDescent="0.2">
      <c r="U2997" s="205"/>
      <c r="V2997" s="205"/>
      <c r="W2997" s="205"/>
      <c r="X2997" s="205"/>
    </row>
    <row r="2998" spans="21:24" x14ac:dyDescent="0.2">
      <c r="U2998" s="205"/>
      <c r="V2998" s="205"/>
      <c r="W2998" s="205"/>
      <c r="X2998" s="205"/>
    </row>
    <row r="2999" spans="21:24" x14ac:dyDescent="0.2">
      <c r="U2999" s="205"/>
      <c r="V2999" s="205"/>
      <c r="W2999" s="205"/>
      <c r="X2999" s="205"/>
    </row>
    <row r="3000" spans="21:24" x14ac:dyDescent="0.2">
      <c r="U3000" s="205"/>
      <c r="V3000" s="205"/>
      <c r="W3000" s="205"/>
      <c r="X3000" s="205"/>
    </row>
    <row r="3001" spans="21:24" x14ac:dyDescent="0.2">
      <c r="U3001" s="205"/>
      <c r="V3001" s="205"/>
      <c r="W3001" s="205"/>
      <c r="X3001" s="205"/>
    </row>
    <row r="3002" spans="21:24" x14ac:dyDescent="0.2">
      <c r="U3002" s="205"/>
      <c r="V3002" s="205"/>
      <c r="W3002" s="205"/>
      <c r="X3002" s="205"/>
    </row>
    <row r="3003" spans="21:24" x14ac:dyDescent="0.2">
      <c r="U3003" s="205"/>
      <c r="V3003" s="205"/>
      <c r="W3003" s="205"/>
      <c r="X3003" s="205"/>
    </row>
    <row r="3004" spans="21:24" x14ac:dyDescent="0.2">
      <c r="U3004" s="205"/>
      <c r="V3004" s="205"/>
      <c r="W3004" s="205"/>
      <c r="X3004" s="205"/>
    </row>
    <row r="3005" spans="21:24" x14ac:dyDescent="0.2">
      <c r="U3005" s="205"/>
      <c r="V3005" s="205"/>
      <c r="W3005" s="205"/>
      <c r="X3005" s="205"/>
    </row>
    <row r="3006" spans="21:24" x14ac:dyDescent="0.2">
      <c r="U3006" s="205"/>
      <c r="V3006" s="205"/>
      <c r="W3006" s="205"/>
      <c r="X3006" s="205"/>
    </row>
    <row r="3007" spans="21:24" x14ac:dyDescent="0.2">
      <c r="U3007" s="205"/>
      <c r="V3007" s="205"/>
      <c r="W3007" s="205"/>
      <c r="X3007" s="205"/>
    </row>
    <row r="3008" spans="21:24" x14ac:dyDescent="0.2">
      <c r="U3008" s="205"/>
      <c r="V3008" s="205"/>
      <c r="W3008" s="205"/>
      <c r="X3008" s="205"/>
    </row>
    <row r="3009" spans="21:24" x14ac:dyDescent="0.2">
      <c r="U3009" s="205"/>
      <c r="V3009" s="205"/>
      <c r="W3009" s="205"/>
      <c r="X3009" s="205"/>
    </row>
    <row r="3010" spans="21:24" x14ac:dyDescent="0.2">
      <c r="U3010" s="205"/>
      <c r="V3010" s="205"/>
      <c r="W3010" s="205"/>
      <c r="X3010" s="205"/>
    </row>
    <row r="3011" spans="21:24" x14ac:dyDescent="0.2">
      <c r="U3011" s="205"/>
      <c r="V3011" s="205"/>
      <c r="W3011" s="205"/>
      <c r="X3011" s="205"/>
    </row>
    <row r="3012" spans="21:24" x14ac:dyDescent="0.2">
      <c r="U3012" s="205"/>
      <c r="V3012" s="205"/>
      <c r="W3012" s="205"/>
      <c r="X3012" s="205"/>
    </row>
    <row r="3013" spans="21:24" x14ac:dyDescent="0.2">
      <c r="U3013" s="205"/>
      <c r="V3013" s="205"/>
      <c r="W3013" s="205"/>
      <c r="X3013" s="205"/>
    </row>
    <row r="3014" spans="21:24" x14ac:dyDescent="0.2">
      <c r="U3014" s="205"/>
      <c r="V3014" s="205"/>
      <c r="W3014" s="205"/>
      <c r="X3014" s="205"/>
    </row>
    <row r="3015" spans="21:24" x14ac:dyDescent="0.2">
      <c r="U3015" s="205"/>
      <c r="V3015" s="205"/>
      <c r="W3015" s="205"/>
      <c r="X3015" s="205"/>
    </row>
    <row r="3016" spans="21:24" x14ac:dyDescent="0.2">
      <c r="U3016" s="205"/>
      <c r="V3016" s="205"/>
      <c r="W3016" s="205"/>
      <c r="X3016" s="205"/>
    </row>
    <row r="3017" spans="21:24" x14ac:dyDescent="0.2">
      <c r="U3017" s="205"/>
      <c r="V3017" s="205"/>
      <c r="W3017" s="205"/>
      <c r="X3017" s="205"/>
    </row>
    <row r="3018" spans="21:24" x14ac:dyDescent="0.2">
      <c r="U3018" s="205"/>
      <c r="V3018" s="205"/>
      <c r="W3018" s="205"/>
      <c r="X3018" s="205"/>
    </row>
    <row r="3019" spans="21:24" x14ac:dyDescent="0.2">
      <c r="U3019" s="205"/>
      <c r="V3019" s="205"/>
      <c r="W3019" s="205"/>
      <c r="X3019" s="205"/>
    </row>
    <row r="3020" spans="21:24" x14ac:dyDescent="0.2">
      <c r="U3020" s="205"/>
      <c r="V3020" s="205"/>
      <c r="W3020" s="205"/>
      <c r="X3020" s="205"/>
    </row>
    <row r="3021" spans="21:24" x14ac:dyDescent="0.2">
      <c r="U3021" s="205"/>
      <c r="V3021" s="205"/>
      <c r="W3021" s="205"/>
      <c r="X3021" s="205"/>
    </row>
    <row r="3022" spans="21:24" x14ac:dyDescent="0.2">
      <c r="U3022" s="205"/>
      <c r="V3022" s="205"/>
      <c r="W3022" s="205"/>
      <c r="X3022" s="205"/>
    </row>
    <row r="3023" spans="21:24" x14ac:dyDescent="0.2">
      <c r="U3023" s="205"/>
      <c r="V3023" s="205"/>
      <c r="W3023" s="205"/>
      <c r="X3023" s="205"/>
    </row>
    <row r="3024" spans="21:24" x14ac:dyDescent="0.2">
      <c r="U3024" s="205"/>
      <c r="V3024" s="205"/>
      <c r="W3024" s="205"/>
      <c r="X3024" s="205"/>
    </row>
    <row r="3025" spans="21:24" x14ac:dyDescent="0.2">
      <c r="U3025" s="205"/>
      <c r="V3025" s="205"/>
      <c r="W3025" s="205"/>
      <c r="X3025" s="205"/>
    </row>
    <row r="3026" spans="21:24" x14ac:dyDescent="0.2">
      <c r="U3026" s="205"/>
      <c r="V3026" s="205"/>
      <c r="W3026" s="205"/>
      <c r="X3026" s="205"/>
    </row>
    <row r="3027" spans="21:24" x14ac:dyDescent="0.2">
      <c r="U3027" s="205"/>
      <c r="V3027" s="205"/>
      <c r="W3027" s="205"/>
      <c r="X3027" s="205"/>
    </row>
    <row r="3028" spans="21:24" x14ac:dyDescent="0.2">
      <c r="U3028" s="205"/>
      <c r="V3028" s="205"/>
      <c r="W3028" s="205"/>
      <c r="X3028" s="205"/>
    </row>
    <row r="3029" spans="21:24" x14ac:dyDescent="0.2">
      <c r="U3029" s="205"/>
      <c r="V3029" s="205"/>
      <c r="W3029" s="205"/>
      <c r="X3029" s="205"/>
    </row>
    <row r="3030" spans="21:24" x14ac:dyDescent="0.2">
      <c r="U3030" s="205"/>
      <c r="V3030" s="205"/>
      <c r="W3030" s="205"/>
      <c r="X3030" s="205"/>
    </row>
    <row r="3031" spans="21:24" x14ac:dyDescent="0.2">
      <c r="U3031" s="205"/>
      <c r="V3031" s="205"/>
      <c r="W3031" s="205"/>
      <c r="X3031" s="205"/>
    </row>
    <row r="3032" spans="21:24" x14ac:dyDescent="0.2">
      <c r="U3032" s="205"/>
      <c r="V3032" s="205"/>
      <c r="W3032" s="205"/>
      <c r="X3032" s="205"/>
    </row>
    <row r="3033" spans="21:24" x14ac:dyDescent="0.2">
      <c r="U3033" s="205"/>
      <c r="V3033" s="205"/>
      <c r="W3033" s="205"/>
      <c r="X3033" s="205"/>
    </row>
    <row r="3034" spans="21:24" x14ac:dyDescent="0.2">
      <c r="U3034" s="205"/>
      <c r="V3034" s="205"/>
      <c r="W3034" s="205"/>
      <c r="X3034" s="205"/>
    </row>
    <row r="3035" spans="21:24" x14ac:dyDescent="0.2">
      <c r="U3035" s="205"/>
      <c r="V3035" s="205"/>
      <c r="W3035" s="205"/>
      <c r="X3035" s="205"/>
    </row>
    <row r="3036" spans="21:24" x14ac:dyDescent="0.2">
      <c r="U3036" s="205"/>
      <c r="V3036" s="205"/>
      <c r="W3036" s="205"/>
      <c r="X3036" s="205"/>
    </row>
    <row r="3037" spans="21:24" x14ac:dyDescent="0.2">
      <c r="U3037" s="205"/>
      <c r="V3037" s="205"/>
      <c r="W3037" s="205"/>
      <c r="X3037" s="205"/>
    </row>
    <row r="3038" spans="21:24" x14ac:dyDescent="0.2">
      <c r="U3038" s="205"/>
      <c r="V3038" s="205"/>
      <c r="W3038" s="205"/>
      <c r="X3038" s="205"/>
    </row>
    <row r="3039" spans="21:24" x14ac:dyDescent="0.2">
      <c r="U3039" s="205"/>
      <c r="V3039" s="205"/>
      <c r="W3039" s="205"/>
      <c r="X3039" s="205"/>
    </row>
    <row r="3040" spans="21:24" x14ac:dyDescent="0.2">
      <c r="U3040" s="205"/>
      <c r="V3040" s="205"/>
      <c r="W3040" s="205"/>
      <c r="X3040" s="205"/>
    </row>
    <row r="3041" spans="21:24" x14ac:dyDescent="0.2">
      <c r="U3041" s="205"/>
      <c r="V3041" s="205"/>
      <c r="W3041" s="205"/>
      <c r="X3041" s="205"/>
    </row>
    <row r="3042" spans="21:24" x14ac:dyDescent="0.2">
      <c r="U3042" s="205"/>
      <c r="V3042" s="205"/>
      <c r="W3042" s="205"/>
      <c r="X3042" s="205"/>
    </row>
    <row r="3043" spans="21:24" x14ac:dyDescent="0.2">
      <c r="U3043" s="205"/>
      <c r="V3043" s="205"/>
      <c r="W3043" s="205"/>
      <c r="X3043" s="205"/>
    </row>
    <row r="3044" spans="21:24" x14ac:dyDescent="0.2">
      <c r="U3044" s="205"/>
      <c r="V3044" s="205"/>
      <c r="W3044" s="205"/>
      <c r="X3044" s="205"/>
    </row>
    <row r="3045" spans="21:24" x14ac:dyDescent="0.2">
      <c r="U3045" s="205"/>
      <c r="V3045" s="205"/>
      <c r="W3045" s="205"/>
      <c r="X3045" s="205"/>
    </row>
    <row r="3046" spans="21:24" x14ac:dyDescent="0.2">
      <c r="U3046" s="205"/>
      <c r="V3046" s="205"/>
      <c r="W3046" s="205"/>
      <c r="X3046" s="205"/>
    </row>
    <row r="3047" spans="21:24" x14ac:dyDescent="0.2">
      <c r="U3047" s="205"/>
      <c r="V3047" s="205"/>
      <c r="W3047" s="205"/>
      <c r="X3047" s="205"/>
    </row>
    <row r="3048" spans="21:24" x14ac:dyDescent="0.2">
      <c r="U3048" s="205"/>
      <c r="V3048" s="205"/>
      <c r="W3048" s="205"/>
      <c r="X3048" s="205"/>
    </row>
    <row r="3049" spans="21:24" x14ac:dyDescent="0.2">
      <c r="U3049" s="205"/>
      <c r="V3049" s="205"/>
      <c r="W3049" s="205"/>
      <c r="X3049" s="205"/>
    </row>
    <row r="3050" spans="21:24" x14ac:dyDescent="0.2">
      <c r="U3050" s="205"/>
      <c r="V3050" s="205"/>
      <c r="W3050" s="205"/>
      <c r="X3050" s="205"/>
    </row>
    <row r="3051" spans="21:24" x14ac:dyDescent="0.2">
      <c r="U3051" s="205"/>
      <c r="V3051" s="205"/>
      <c r="W3051" s="205"/>
      <c r="X3051" s="205"/>
    </row>
    <row r="3052" spans="21:24" x14ac:dyDescent="0.2">
      <c r="U3052" s="205"/>
      <c r="V3052" s="205"/>
      <c r="W3052" s="205"/>
      <c r="X3052" s="205"/>
    </row>
    <row r="3053" spans="21:24" x14ac:dyDescent="0.2">
      <c r="U3053" s="205"/>
      <c r="V3053" s="205"/>
      <c r="W3053" s="205"/>
      <c r="X3053" s="205"/>
    </row>
    <row r="3054" spans="21:24" x14ac:dyDescent="0.2">
      <c r="U3054" s="205"/>
      <c r="V3054" s="205"/>
      <c r="W3054" s="205"/>
      <c r="X3054" s="205"/>
    </row>
    <row r="3055" spans="21:24" x14ac:dyDescent="0.2">
      <c r="U3055" s="205"/>
      <c r="V3055" s="205"/>
      <c r="W3055" s="205"/>
      <c r="X3055" s="205"/>
    </row>
    <row r="3056" spans="21:24" x14ac:dyDescent="0.2">
      <c r="U3056" s="205"/>
      <c r="V3056" s="205"/>
      <c r="W3056" s="205"/>
      <c r="X3056" s="205"/>
    </row>
    <row r="3057" spans="21:24" x14ac:dyDescent="0.2">
      <c r="U3057" s="205"/>
      <c r="V3057" s="205"/>
      <c r="W3057" s="205"/>
      <c r="X3057" s="205"/>
    </row>
    <row r="3058" spans="21:24" x14ac:dyDescent="0.2">
      <c r="U3058" s="205"/>
      <c r="V3058" s="205"/>
      <c r="W3058" s="205"/>
      <c r="X3058" s="205"/>
    </row>
    <row r="3059" spans="21:24" x14ac:dyDescent="0.2">
      <c r="U3059" s="205"/>
      <c r="V3059" s="205"/>
      <c r="W3059" s="205"/>
      <c r="X3059" s="205"/>
    </row>
    <row r="3060" spans="21:24" x14ac:dyDescent="0.2">
      <c r="U3060" s="205"/>
      <c r="V3060" s="205"/>
      <c r="W3060" s="205"/>
      <c r="X3060" s="205"/>
    </row>
    <row r="3061" spans="21:24" x14ac:dyDescent="0.2">
      <c r="U3061" s="205"/>
      <c r="V3061" s="205"/>
      <c r="W3061" s="205"/>
      <c r="X3061" s="205"/>
    </row>
    <row r="3062" spans="21:24" x14ac:dyDescent="0.2">
      <c r="U3062" s="205"/>
      <c r="V3062" s="205"/>
      <c r="W3062" s="205"/>
      <c r="X3062" s="205"/>
    </row>
    <row r="3063" spans="21:24" x14ac:dyDescent="0.2">
      <c r="U3063" s="205"/>
      <c r="V3063" s="205"/>
      <c r="W3063" s="205"/>
      <c r="X3063" s="205"/>
    </row>
    <row r="3064" spans="21:24" x14ac:dyDescent="0.2">
      <c r="U3064" s="205"/>
      <c r="V3064" s="205"/>
      <c r="W3064" s="205"/>
      <c r="X3064" s="205"/>
    </row>
    <row r="3065" spans="21:24" x14ac:dyDescent="0.2">
      <c r="U3065" s="205"/>
      <c r="V3065" s="205"/>
      <c r="W3065" s="205"/>
      <c r="X3065" s="205"/>
    </row>
    <row r="3066" spans="21:24" x14ac:dyDescent="0.2">
      <c r="U3066" s="205"/>
      <c r="V3066" s="205"/>
      <c r="W3066" s="205"/>
      <c r="X3066" s="205"/>
    </row>
    <row r="3067" spans="21:24" x14ac:dyDescent="0.2">
      <c r="U3067" s="205"/>
      <c r="V3067" s="205"/>
      <c r="W3067" s="205"/>
      <c r="X3067" s="205"/>
    </row>
    <row r="3068" spans="21:24" x14ac:dyDescent="0.2">
      <c r="U3068" s="205"/>
      <c r="V3068" s="205"/>
      <c r="W3068" s="205"/>
      <c r="X3068" s="205"/>
    </row>
    <row r="3069" spans="21:24" x14ac:dyDescent="0.2">
      <c r="U3069" s="205"/>
      <c r="V3069" s="205"/>
      <c r="W3069" s="205"/>
      <c r="X3069" s="205"/>
    </row>
    <row r="3070" spans="21:24" x14ac:dyDescent="0.2">
      <c r="U3070" s="205"/>
      <c r="V3070" s="205"/>
      <c r="W3070" s="205"/>
      <c r="X3070" s="205"/>
    </row>
    <row r="3071" spans="21:24" x14ac:dyDescent="0.2">
      <c r="U3071" s="205"/>
      <c r="V3071" s="205"/>
      <c r="W3071" s="205"/>
      <c r="X3071" s="205"/>
    </row>
    <row r="3072" spans="21:24" x14ac:dyDescent="0.2">
      <c r="U3072" s="205"/>
      <c r="V3072" s="205"/>
      <c r="W3072" s="205"/>
      <c r="X3072" s="205"/>
    </row>
    <row r="3073" spans="21:24" x14ac:dyDescent="0.2">
      <c r="U3073" s="205"/>
      <c r="V3073" s="205"/>
      <c r="W3073" s="205"/>
      <c r="X3073" s="205"/>
    </row>
    <row r="3074" spans="21:24" x14ac:dyDescent="0.2">
      <c r="U3074" s="205"/>
      <c r="V3074" s="205"/>
      <c r="W3074" s="205"/>
      <c r="X3074" s="205"/>
    </row>
    <row r="3075" spans="21:24" x14ac:dyDescent="0.2">
      <c r="U3075" s="205"/>
      <c r="V3075" s="205"/>
      <c r="W3075" s="205"/>
      <c r="X3075" s="205"/>
    </row>
    <row r="3076" spans="21:24" x14ac:dyDescent="0.2">
      <c r="U3076" s="205"/>
      <c r="V3076" s="205"/>
      <c r="W3076" s="205"/>
      <c r="X3076" s="205"/>
    </row>
    <row r="3077" spans="21:24" x14ac:dyDescent="0.2">
      <c r="U3077" s="205"/>
      <c r="V3077" s="205"/>
      <c r="W3077" s="205"/>
      <c r="X3077" s="205"/>
    </row>
    <row r="3078" spans="21:24" x14ac:dyDescent="0.2">
      <c r="U3078" s="205"/>
      <c r="V3078" s="205"/>
      <c r="W3078" s="205"/>
      <c r="X3078" s="205"/>
    </row>
    <row r="3079" spans="21:24" x14ac:dyDescent="0.2">
      <c r="U3079" s="205"/>
      <c r="V3079" s="205"/>
      <c r="W3079" s="205"/>
      <c r="X3079" s="205"/>
    </row>
    <row r="3080" spans="21:24" x14ac:dyDescent="0.2">
      <c r="U3080" s="205"/>
      <c r="V3080" s="205"/>
      <c r="W3080" s="205"/>
      <c r="X3080" s="205"/>
    </row>
    <row r="3081" spans="21:24" x14ac:dyDescent="0.2">
      <c r="U3081" s="205"/>
      <c r="V3081" s="205"/>
      <c r="W3081" s="205"/>
      <c r="X3081" s="205"/>
    </row>
    <row r="3082" spans="21:24" x14ac:dyDescent="0.2">
      <c r="U3082" s="205"/>
      <c r="V3082" s="205"/>
      <c r="W3082" s="205"/>
      <c r="X3082" s="205"/>
    </row>
    <row r="3083" spans="21:24" x14ac:dyDescent="0.2">
      <c r="U3083" s="205"/>
      <c r="V3083" s="205"/>
      <c r="W3083" s="205"/>
      <c r="X3083" s="205"/>
    </row>
    <row r="3084" spans="21:24" x14ac:dyDescent="0.2">
      <c r="U3084" s="205"/>
      <c r="V3084" s="205"/>
      <c r="W3084" s="205"/>
      <c r="X3084" s="205"/>
    </row>
    <row r="3085" spans="21:24" x14ac:dyDescent="0.2">
      <c r="U3085" s="205"/>
      <c r="V3085" s="205"/>
      <c r="W3085" s="205"/>
      <c r="X3085" s="205"/>
    </row>
    <row r="3086" spans="21:24" x14ac:dyDescent="0.2">
      <c r="U3086" s="205"/>
      <c r="V3086" s="205"/>
      <c r="W3086" s="205"/>
      <c r="X3086" s="205"/>
    </row>
    <row r="3087" spans="21:24" x14ac:dyDescent="0.2">
      <c r="U3087" s="205"/>
      <c r="V3087" s="205"/>
      <c r="W3087" s="205"/>
      <c r="X3087" s="205"/>
    </row>
    <row r="3088" spans="21:24" x14ac:dyDescent="0.2">
      <c r="U3088" s="205"/>
      <c r="V3088" s="205"/>
      <c r="W3088" s="205"/>
      <c r="X3088" s="205"/>
    </row>
    <row r="3089" spans="21:24" x14ac:dyDescent="0.2">
      <c r="U3089" s="205"/>
      <c r="V3089" s="205"/>
      <c r="W3089" s="205"/>
      <c r="X3089" s="205"/>
    </row>
    <row r="3090" spans="21:24" x14ac:dyDescent="0.2">
      <c r="U3090" s="205"/>
      <c r="V3090" s="205"/>
      <c r="W3090" s="205"/>
      <c r="X3090" s="205"/>
    </row>
    <row r="3091" spans="21:24" x14ac:dyDescent="0.2">
      <c r="U3091" s="205"/>
      <c r="V3091" s="205"/>
      <c r="W3091" s="205"/>
      <c r="X3091" s="205"/>
    </row>
    <row r="3092" spans="21:24" x14ac:dyDescent="0.2">
      <c r="U3092" s="205"/>
      <c r="V3092" s="205"/>
      <c r="W3092" s="205"/>
      <c r="X3092" s="205"/>
    </row>
    <row r="3093" spans="21:24" x14ac:dyDescent="0.2">
      <c r="U3093" s="205"/>
      <c r="V3093" s="205"/>
      <c r="W3093" s="205"/>
      <c r="X3093" s="205"/>
    </row>
    <row r="3094" spans="21:24" x14ac:dyDescent="0.2">
      <c r="U3094" s="205"/>
      <c r="V3094" s="205"/>
      <c r="W3094" s="205"/>
      <c r="X3094" s="205"/>
    </row>
    <row r="3095" spans="21:24" x14ac:dyDescent="0.2">
      <c r="U3095" s="205"/>
      <c r="V3095" s="205"/>
      <c r="W3095" s="205"/>
      <c r="X3095" s="205"/>
    </row>
    <row r="3096" spans="21:24" x14ac:dyDescent="0.2">
      <c r="U3096" s="205"/>
      <c r="V3096" s="205"/>
      <c r="W3096" s="205"/>
      <c r="X3096" s="205"/>
    </row>
    <row r="3097" spans="21:24" x14ac:dyDescent="0.2">
      <c r="U3097" s="205"/>
      <c r="V3097" s="205"/>
      <c r="W3097" s="205"/>
      <c r="X3097" s="205"/>
    </row>
    <row r="3098" spans="21:24" x14ac:dyDescent="0.2">
      <c r="U3098" s="205"/>
      <c r="V3098" s="205"/>
      <c r="W3098" s="205"/>
      <c r="X3098" s="205"/>
    </row>
    <row r="3099" spans="21:24" x14ac:dyDescent="0.2">
      <c r="U3099" s="205"/>
      <c r="V3099" s="205"/>
      <c r="W3099" s="205"/>
      <c r="X3099" s="205"/>
    </row>
    <row r="3100" spans="21:24" x14ac:dyDescent="0.2">
      <c r="U3100" s="205"/>
      <c r="V3100" s="205"/>
      <c r="W3100" s="205"/>
      <c r="X3100" s="205"/>
    </row>
    <row r="3101" spans="21:24" x14ac:dyDescent="0.2">
      <c r="U3101" s="205"/>
      <c r="V3101" s="205"/>
      <c r="W3101" s="205"/>
      <c r="X3101" s="205"/>
    </row>
    <row r="3102" spans="21:24" x14ac:dyDescent="0.2">
      <c r="U3102" s="205"/>
      <c r="V3102" s="205"/>
      <c r="W3102" s="205"/>
      <c r="X3102" s="205"/>
    </row>
    <row r="3103" spans="21:24" x14ac:dyDescent="0.2">
      <c r="U3103" s="205"/>
      <c r="V3103" s="205"/>
      <c r="W3103" s="205"/>
      <c r="X3103" s="205"/>
    </row>
    <row r="3104" spans="21:24" x14ac:dyDescent="0.2">
      <c r="U3104" s="205"/>
      <c r="V3104" s="205"/>
      <c r="W3104" s="205"/>
      <c r="X3104" s="205"/>
    </row>
    <row r="3105" spans="21:24" x14ac:dyDescent="0.2">
      <c r="U3105" s="205"/>
      <c r="V3105" s="205"/>
      <c r="W3105" s="205"/>
      <c r="X3105" s="205"/>
    </row>
    <row r="3106" spans="21:24" x14ac:dyDescent="0.2">
      <c r="U3106" s="205"/>
      <c r="V3106" s="205"/>
      <c r="W3106" s="205"/>
      <c r="X3106" s="205"/>
    </row>
    <row r="3107" spans="21:24" x14ac:dyDescent="0.2">
      <c r="U3107" s="205"/>
      <c r="V3107" s="205"/>
      <c r="W3107" s="205"/>
      <c r="X3107" s="205"/>
    </row>
    <row r="3108" spans="21:24" x14ac:dyDescent="0.2">
      <c r="U3108" s="205"/>
      <c r="V3108" s="205"/>
      <c r="W3108" s="205"/>
      <c r="X3108" s="205"/>
    </row>
    <row r="3109" spans="21:24" x14ac:dyDescent="0.2">
      <c r="U3109" s="205"/>
      <c r="V3109" s="205"/>
      <c r="W3109" s="205"/>
      <c r="X3109" s="205"/>
    </row>
    <row r="3110" spans="21:24" x14ac:dyDescent="0.2">
      <c r="U3110" s="205"/>
      <c r="V3110" s="205"/>
      <c r="W3110" s="205"/>
      <c r="X3110" s="205"/>
    </row>
    <row r="3111" spans="21:24" x14ac:dyDescent="0.2">
      <c r="U3111" s="205"/>
      <c r="V3111" s="205"/>
      <c r="W3111" s="205"/>
      <c r="X3111" s="205"/>
    </row>
    <row r="3112" spans="21:24" x14ac:dyDescent="0.2">
      <c r="U3112" s="205"/>
      <c r="V3112" s="205"/>
      <c r="W3112" s="205"/>
      <c r="X3112" s="205"/>
    </row>
    <row r="3113" spans="21:24" x14ac:dyDescent="0.2">
      <c r="U3113" s="205"/>
      <c r="V3113" s="205"/>
      <c r="W3113" s="205"/>
      <c r="X3113" s="205"/>
    </row>
    <row r="3114" spans="21:24" x14ac:dyDescent="0.2">
      <c r="U3114" s="205"/>
      <c r="V3114" s="205"/>
      <c r="W3114" s="205"/>
      <c r="X3114" s="205"/>
    </row>
    <row r="3115" spans="21:24" x14ac:dyDescent="0.2">
      <c r="U3115" s="205"/>
      <c r="V3115" s="205"/>
      <c r="W3115" s="205"/>
      <c r="X3115" s="205"/>
    </row>
    <row r="3116" spans="21:24" x14ac:dyDescent="0.2">
      <c r="U3116" s="205"/>
      <c r="V3116" s="205"/>
      <c r="W3116" s="205"/>
      <c r="X3116" s="205"/>
    </row>
    <row r="3117" spans="21:24" x14ac:dyDescent="0.2">
      <c r="U3117" s="205"/>
      <c r="V3117" s="205"/>
      <c r="W3117" s="205"/>
      <c r="X3117" s="205"/>
    </row>
    <row r="3118" spans="21:24" x14ac:dyDescent="0.2">
      <c r="U3118" s="205"/>
      <c r="V3118" s="205"/>
      <c r="W3118" s="205"/>
      <c r="X3118" s="205"/>
    </row>
    <row r="3119" spans="21:24" x14ac:dyDescent="0.2">
      <c r="U3119" s="205"/>
      <c r="V3119" s="205"/>
      <c r="W3119" s="205"/>
      <c r="X3119" s="205"/>
    </row>
    <row r="3120" spans="21:24" x14ac:dyDescent="0.2">
      <c r="U3120" s="205"/>
      <c r="V3120" s="205"/>
      <c r="W3120" s="205"/>
      <c r="X3120" s="205"/>
    </row>
    <row r="3121" spans="21:24" x14ac:dyDescent="0.2">
      <c r="U3121" s="205"/>
      <c r="V3121" s="205"/>
      <c r="W3121" s="205"/>
      <c r="X3121" s="205"/>
    </row>
    <row r="3122" spans="21:24" x14ac:dyDescent="0.2">
      <c r="U3122" s="205"/>
      <c r="V3122" s="205"/>
      <c r="W3122" s="205"/>
      <c r="X3122" s="205"/>
    </row>
    <row r="3123" spans="21:24" x14ac:dyDescent="0.2">
      <c r="U3123" s="205"/>
      <c r="V3123" s="205"/>
      <c r="W3123" s="205"/>
      <c r="X3123" s="205"/>
    </row>
    <row r="3124" spans="21:24" x14ac:dyDescent="0.2">
      <c r="U3124" s="205"/>
      <c r="V3124" s="205"/>
      <c r="W3124" s="205"/>
      <c r="X3124" s="205"/>
    </row>
    <row r="3125" spans="21:24" x14ac:dyDescent="0.2">
      <c r="U3125" s="205"/>
      <c r="V3125" s="205"/>
      <c r="W3125" s="205"/>
      <c r="X3125" s="205"/>
    </row>
    <row r="3126" spans="21:24" x14ac:dyDescent="0.2">
      <c r="U3126" s="205"/>
      <c r="V3126" s="205"/>
      <c r="W3126" s="205"/>
      <c r="X3126" s="205"/>
    </row>
    <row r="3127" spans="21:24" x14ac:dyDescent="0.2">
      <c r="U3127" s="205"/>
      <c r="V3127" s="205"/>
      <c r="W3127" s="205"/>
      <c r="X3127" s="205"/>
    </row>
    <row r="3128" spans="21:24" x14ac:dyDescent="0.2">
      <c r="U3128" s="205"/>
      <c r="V3128" s="205"/>
      <c r="W3128" s="205"/>
      <c r="X3128" s="205"/>
    </row>
    <row r="3129" spans="21:24" x14ac:dyDescent="0.2">
      <c r="U3129" s="205"/>
      <c r="V3129" s="205"/>
      <c r="W3129" s="205"/>
      <c r="X3129" s="205"/>
    </row>
    <row r="3130" spans="21:24" x14ac:dyDescent="0.2">
      <c r="U3130" s="205"/>
      <c r="V3130" s="205"/>
      <c r="W3130" s="205"/>
      <c r="X3130" s="205"/>
    </row>
    <row r="3131" spans="21:24" x14ac:dyDescent="0.2">
      <c r="U3131" s="205"/>
      <c r="V3131" s="205"/>
      <c r="W3131" s="205"/>
      <c r="X3131" s="205"/>
    </row>
    <row r="3132" spans="21:24" x14ac:dyDescent="0.2">
      <c r="U3132" s="205"/>
      <c r="V3132" s="205"/>
      <c r="W3132" s="205"/>
      <c r="X3132" s="205"/>
    </row>
    <row r="3133" spans="21:24" x14ac:dyDescent="0.2">
      <c r="U3133" s="205"/>
      <c r="V3133" s="205"/>
      <c r="W3133" s="205"/>
      <c r="X3133" s="205"/>
    </row>
    <row r="3134" spans="21:24" x14ac:dyDescent="0.2">
      <c r="U3134" s="205"/>
      <c r="V3134" s="205"/>
      <c r="W3134" s="205"/>
      <c r="X3134" s="205"/>
    </row>
    <row r="3135" spans="21:24" x14ac:dyDescent="0.2">
      <c r="U3135" s="205"/>
      <c r="V3135" s="205"/>
      <c r="W3135" s="205"/>
      <c r="X3135" s="205"/>
    </row>
    <row r="3136" spans="21:24" x14ac:dyDescent="0.2">
      <c r="U3136" s="205"/>
      <c r="V3136" s="205"/>
      <c r="W3136" s="205"/>
      <c r="X3136" s="205"/>
    </row>
    <row r="3137" spans="21:24" x14ac:dyDescent="0.2">
      <c r="U3137" s="205"/>
      <c r="V3137" s="205"/>
      <c r="W3137" s="205"/>
      <c r="X3137" s="205"/>
    </row>
    <row r="3138" spans="21:24" x14ac:dyDescent="0.2">
      <c r="U3138" s="205"/>
      <c r="V3138" s="205"/>
      <c r="W3138" s="205"/>
      <c r="X3138" s="205"/>
    </row>
    <row r="3139" spans="21:24" x14ac:dyDescent="0.2">
      <c r="U3139" s="205"/>
      <c r="V3139" s="205"/>
      <c r="W3139" s="205"/>
      <c r="X3139" s="205"/>
    </row>
    <row r="3140" spans="21:24" x14ac:dyDescent="0.2">
      <c r="U3140" s="205"/>
      <c r="V3140" s="205"/>
      <c r="W3140" s="205"/>
      <c r="X3140" s="205"/>
    </row>
    <row r="3141" spans="21:24" x14ac:dyDescent="0.2">
      <c r="U3141" s="205"/>
      <c r="V3141" s="205"/>
      <c r="W3141" s="205"/>
      <c r="X3141" s="205"/>
    </row>
    <row r="3142" spans="21:24" x14ac:dyDescent="0.2">
      <c r="U3142" s="205"/>
      <c r="V3142" s="205"/>
      <c r="W3142" s="205"/>
      <c r="X3142" s="205"/>
    </row>
    <row r="3143" spans="21:24" x14ac:dyDescent="0.2">
      <c r="U3143" s="205"/>
      <c r="V3143" s="205"/>
      <c r="W3143" s="205"/>
      <c r="X3143" s="205"/>
    </row>
    <row r="3144" spans="21:24" x14ac:dyDescent="0.2">
      <c r="U3144" s="205"/>
      <c r="V3144" s="205"/>
      <c r="W3144" s="205"/>
      <c r="X3144" s="205"/>
    </row>
    <row r="3145" spans="21:24" x14ac:dyDescent="0.2">
      <c r="U3145" s="205"/>
      <c r="V3145" s="205"/>
      <c r="W3145" s="205"/>
      <c r="X3145" s="205"/>
    </row>
    <row r="3146" spans="21:24" x14ac:dyDescent="0.2">
      <c r="U3146" s="205"/>
      <c r="V3146" s="205"/>
      <c r="W3146" s="205"/>
      <c r="X3146" s="205"/>
    </row>
    <row r="3147" spans="21:24" x14ac:dyDescent="0.2">
      <c r="U3147" s="205"/>
      <c r="V3147" s="205"/>
      <c r="W3147" s="205"/>
      <c r="X3147" s="205"/>
    </row>
    <row r="3148" spans="21:24" x14ac:dyDescent="0.2">
      <c r="U3148" s="205"/>
      <c r="V3148" s="205"/>
      <c r="W3148" s="205"/>
      <c r="X3148" s="205"/>
    </row>
    <row r="3149" spans="21:24" x14ac:dyDescent="0.2">
      <c r="U3149" s="205"/>
      <c r="V3149" s="205"/>
      <c r="W3149" s="205"/>
      <c r="X3149" s="205"/>
    </row>
    <row r="3150" spans="21:24" x14ac:dyDescent="0.2">
      <c r="U3150" s="205"/>
      <c r="V3150" s="205"/>
      <c r="W3150" s="205"/>
      <c r="X3150" s="205"/>
    </row>
    <row r="3151" spans="21:24" x14ac:dyDescent="0.2">
      <c r="U3151" s="205"/>
      <c r="V3151" s="205"/>
      <c r="W3151" s="205"/>
      <c r="X3151" s="205"/>
    </row>
    <row r="3152" spans="21:24" x14ac:dyDescent="0.2">
      <c r="U3152" s="205"/>
      <c r="V3152" s="205"/>
      <c r="W3152" s="205"/>
      <c r="X3152" s="205"/>
    </row>
    <row r="3153" spans="21:24" x14ac:dyDescent="0.2">
      <c r="U3153" s="205"/>
      <c r="V3153" s="205"/>
      <c r="W3153" s="205"/>
      <c r="X3153" s="205"/>
    </row>
    <row r="3154" spans="21:24" x14ac:dyDescent="0.2">
      <c r="U3154" s="205"/>
      <c r="V3154" s="205"/>
      <c r="W3154" s="205"/>
      <c r="X3154" s="205"/>
    </row>
    <row r="3155" spans="21:24" x14ac:dyDescent="0.2">
      <c r="U3155" s="205"/>
      <c r="V3155" s="205"/>
      <c r="W3155" s="205"/>
      <c r="X3155" s="205"/>
    </row>
    <row r="3156" spans="21:24" x14ac:dyDescent="0.2">
      <c r="U3156" s="205"/>
      <c r="V3156" s="205"/>
      <c r="W3156" s="205"/>
      <c r="X3156" s="205"/>
    </row>
    <row r="3157" spans="21:24" x14ac:dyDescent="0.2">
      <c r="U3157" s="205"/>
      <c r="V3157" s="205"/>
      <c r="W3157" s="205"/>
      <c r="X3157" s="205"/>
    </row>
    <row r="3158" spans="21:24" x14ac:dyDescent="0.2">
      <c r="U3158" s="205"/>
      <c r="V3158" s="205"/>
      <c r="W3158" s="205"/>
      <c r="X3158" s="205"/>
    </row>
    <row r="3159" spans="21:24" x14ac:dyDescent="0.2">
      <c r="U3159" s="205"/>
      <c r="V3159" s="205"/>
      <c r="W3159" s="205"/>
      <c r="X3159" s="205"/>
    </row>
    <row r="3160" spans="21:24" x14ac:dyDescent="0.2">
      <c r="U3160" s="205"/>
      <c r="V3160" s="205"/>
      <c r="W3160" s="205"/>
      <c r="X3160" s="205"/>
    </row>
    <row r="3161" spans="21:24" x14ac:dyDescent="0.2">
      <c r="U3161" s="205"/>
      <c r="V3161" s="205"/>
      <c r="W3161" s="205"/>
      <c r="X3161" s="205"/>
    </row>
    <row r="3162" spans="21:24" x14ac:dyDescent="0.2">
      <c r="U3162" s="205"/>
      <c r="V3162" s="205"/>
      <c r="W3162" s="205"/>
      <c r="X3162" s="205"/>
    </row>
    <row r="3163" spans="21:24" x14ac:dyDescent="0.2">
      <c r="U3163" s="205"/>
      <c r="V3163" s="205"/>
      <c r="W3163" s="205"/>
      <c r="X3163" s="205"/>
    </row>
    <row r="3164" spans="21:24" x14ac:dyDescent="0.2">
      <c r="U3164" s="205"/>
      <c r="V3164" s="205"/>
      <c r="W3164" s="205"/>
      <c r="X3164" s="205"/>
    </row>
    <row r="3165" spans="21:24" x14ac:dyDescent="0.2">
      <c r="U3165" s="205"/>
      <c r="V3165" s="205"/>
      <c r="W3165" s="205"/>
      <c r="X3165" s="205"/>
    </row>
    <row r="3166" spans="21:24" x14ac:dyDescent="0.2">
      <c r="U3166" s="205"/>
      <c r="V3166" s="205"/>
      <c r="W3166" s="205"/>
      <c r="X3166" s="205"/>
    </row>
    <row r="3167" spans="21:24" x14ac:dyDescent="0.2">
      <c r="U3167" s="205"/>
      <c r="V3167" s="205"/>
      <c r="W3167" s="205"/>
      <c r="X3167" s="205"/>
    </row>
    <row r="3168" spans="21:24" x14ac:dyDescent="0.2">
      <c r="U3168" s="205"/>
      <c r="V3168" s="205"/>
      <c r="W3168" s="205"/>
      <c r="X3168" s="205"/>
    </row>
    <row r="3169" spans="21:24" x14ac:dyDescent="0.2">
      <c r="U3169" s="205"/>
      <c r="V3169" s="205"/>
      <c r="W3169" s="205"/>
      <c r="X3169" s="205"/>
    </row>
    <row r="3170" spans="21:24" x14ac:dyDescent="0.2">
      <c r="U3170" s="205"/>
      <c r="V3170" s="205"/>
      <c r="W3170" s="205"/>
      <c r="X3170" s="205"/>
    </row>
    <row r="3171" spans="21:24" x14ac:dyDescent="0.2">
      <c r="U3171" s="205"/>
      <c r="V3171" s="205"/>
      <c r="W3171" s="205"/>
      <c r="X3171" s="205"/>
    </row>
    <row r="3172" spans="21:24" x14ac:dyDescent="0.2">
      <c r="U3172" s="205"/>
      <c r="V3172" s="205"/>
      <c r="W3172" s="205"/>
      <c r="X3172" s="205"/>
    </row>
    <row r="3173" spans="21:24" x14ac:dyDescent="0.2">
      <c r="U3173" s="205"/>
      <c r="V3173" s="205"/>
      <c r="W3173" s="205"/>
      <c r="X3173" s="205"/>
    </row>
    <row r="3174" spans="21:24" x14ac:dyDescent="0.2">
      <c r="U3174" s="205"/>
      <c r="V3174" s="205"/>
      <c r="W3174" s="205"/>
      <c r="X3174" s="205"/>
    </row>
    <row r="3175" spans="21:24" x14ac:dyDescent="0.2">
      <c r="U3175" s="205"/>
      <c r="V3175" s="205"/>
      <c r="W3175" s="205"/>
      <c r="X3175" s="205"/>
    </row>
    <row r="3176" spans="21:24" x14ac:dyDescent="0.2">
      <c r="U3176" s="205"/>
      <c r="V3176" s="205"/>
      <c r="W3176" s="205"/>
      <c r="X3176" s="205"/>
    </row>
    <row r="3177" spans="21:24" x14ac:dyDescent="0.2">
      <c r="U3177" s="205"/>
      <c r="V3177" s="205"/>
      <c r="W3177" s="205"/>
      <c r="X3177" s="205"/>
    </row>
    <row r="3178" spans="21:24" x14ac:dyDescent="0.2">
      <c r="U3178" s="205"/>
      <c r="V3178" s="205"/>
      <c r="W3178" s="205"/>
      <c r="X3178" s="205"/>
    </row>
    <row r="3179" spans="21:24" x14ac:dyDescent="0.2">
      <c r="U3179" s="205"/>
      <c r="V3179" s="205"/>
      <c r="W3179" s="205"/>
      <c r="X3179" s="205"/>
    </row>
    <row r="3180" spans="21:24" x14ac:dyDescent="0.2">
      <c r="U3180" s="205"/>
      <c r="V3180" s="205"/>
      <c r="W3180" s="205"/>
      <c r="X3180" s="205"/>
    </row>
    <row r="3181" spans="21:24" x14ac:dyDescent="0.2">
      <c r="U3181" s="205"/>
      <c r="V3181" s="205"/>
      <c r="W3181" s="205"/>
      <c r="X3181" s="205"/>
    </row>
    <row r="3182" spans="21:24" x14ac:dyDescent="0.2">
      <c r="U3182" s="205"/>
      <c r="V3182" s="205"/>
      <c r="W3182" s="205"/>
      <c r="X3182" s="205"/>
    </row>
    <row r="3183" spans="21:24" x14ac:dyDescent="0.2">
      <c r="U3183" s="205"/>
      <c r="V3183" s="205"/>
      <c r="W3183" s="205"/>
      <c r="X3183" s="205"/>
    </row>
    <row r="3184" spans="21:24" x14ac:dyDescent="0.2">
      <c r="U3184" s="205"/>
      <c r="V3184" s="205"/>
      <c r="W3184" s="205"/>
      <c r="X3184" s="205"/>
    </row>
    <row r="3185" spans="21:24" x14ac:dyDescent="0.2">
      <c r="U3185" s="205"/>
      <c r="V3185" s="205"/>
      <c r="W3185" s="205"/>
      <c r="X3185" s="205"/>
    </row>
    <row r="3186" spans="21:24" x14ac:dyDescent="0.2">
      <c r="U3186" s="205"/>
      <c r="V3186" s="205"/>
      <c r="W3186" s="205"/>
      <c r="X3186" s="205"/>
    </row>
    <row r="3187" spans="21:24" x14ac:dyDescent="0.2">
      <c r="U3187" s="205"/>
      <c r="V3187" s="205"/>
      <c r="W3187" s="205"/>
      <c r="X3187" s="205"/>
    </row>
    <row r="3188" spans="21:24" x14ac:dyDescent="0.2">
      <c r="U3188" s="205"/>
      <c r="V3188" s="205"/>
      <c r="W3188" s="205"/>
      <c r="X3188" s="205"/>
    </row>
    <row r="3189" spans="21:24" x14ac:dyDescent="0.2">
      <c r="U3189" s="205"/>
      <c r="V3189" s="205"/>
      <c r="W3189" s="205"/>
      <c r="X3189" s="205"/>
    </row>
    <row r="3190" spans="21:24" x14ac:dyDescent="0.2">
      <c r="U3190" s="205"/>
      <c r="V3190" s="205"/>
      <c r="W3190" s="205"/>
      <c r="X3190" s="205"/>
    </row>
    <row r="3191" spans="21:24" x14ac:dyDescent="0.2">
      <c r="U3191" s="205"/>
      <c r="V3191" s="205"/>
      <c r="W3191" s="205"/>
      <c r="X3191" s="205"/>
    </row>
    <row r="3192" spans="21:24" x14ac:dyDescent="0.2">
      <c r="U3192" s="205"/>
      <c r="V3192" s="205"/>
      <c r="W3192" s="205"/>
      <c r="X3192" s="205"/>
    </row>
    <row r="3193" spans="21:24" x14ac:dyDescent="0.2">
      <c r="U3193" s="205"/>
      <c r="V3193" s="205"/>
      <c r="W3193" s="205"/>
      <c r="X3193" s="205"/>
    </row>
    <row r="3194" spans="21:24" x14ac:dyDescent="0.2">
      <c r="U3194" s="205"/>
      <c r="V3194" s="205"/>
      <c r="W3194" s="205"/>
      <c r="X3194" s="205"/>
    </row>
    <row r="3195" spans="21:24" x14ac:dyDescent="0.2">
      <c r="U3195" s="205"/>
      <c r="V3195" s="205"/>
      <c r="W3195" s="205"/>
      <c r="X3195" s="205"/>
    </row>
    <row r="3196" spans="21:24" x14ac:dyDescent="0.2">
      <c r="U3196" s="205"/>
      <c r="V3196" s="205"/>
      <c r="W3196" s="205"/>
      <c r="X3196" s="205"/>
    </row>
    <row r="3197" spans="21:24" x14ac:dyDescent="0.2">
      <c r="U3197" s="205"/>
      <c r="V3197" s="205"/>
      <c r="W3197" s="205"/>
      <c r="X3197" s="205"/>
    </row>
    <row r="3198" spans="21:24" x14ac:dyDescent="0.2">
      <c r="U3198" s="205"/>
      <c r="V3198" s="205"/>
      <c r="W3198" s="205"/>
      <c r="X3198" s="205"/>
    </row>
    <row r="3199" spans="21:24" x14ac:dyDescent="0.2">
      <c r="U3199" s="205"/>
      <c r="V3199" s="205"/>
      <c r="W3199" s="205"/>
      <c r="X3199" s="205"/>
    </row>
    <row r="3200" spans="21:24" x14ac:dyDescent="0.2">
      <c r="U3200" s="205"/>
      <c r="V3200" s="205"/>
      <c r="W3200" s="205"/>
      <c r="X3200" s="205"/>
    </row>
    <row r="3201" spans="21:24" x14ac:dyDescent="0.2">
      <c r="U3201" s="205"/>
      <c r="V3201" s="205"/>
      <c r="W3201" s="205"/>
      <c r="X3201" s="205"/>
    </row>
    <row r="3202" spans="21:24" x14ac:dyDescent="0.2">
      <c r="U3202" s="205"/>
      <c r="V3202" s="205"/>
      <c r="W3202" s="205"/>
      <c r="X3202" s="205"/>
    </row>
    <row r="3203" spans="21:24" x14ac:dyDescent="0.2">
      <c r="U3203" s="205"/>
      <c r="V3203" s="205"/>
      <c r="W3203" s="205"/>
      <c r="X3203" s="205"/>
    </row>
    <row r="3204" spans="21:24" x14ac:dyDescent="0.2">
      <c r="U3204" s="205"/>
      <c r="V3204" s="205"/>
      <c r="W3204" s="205"/>
      <c r="X3204" s="205"/>
    </row>
    <row r="3205" spans="21:24" x14ac:dyDescent="0.2">
      <c r="U3205" s="205"/>
      <c r="V3205" s="205"/>
      <c r="W3205" s="205"/>
      <c r="X3205" s="205"/>
    </row>
    <row r="3206" spans="21:24" x14ac:dyDescent="0.2">
      <c r="U3206" s="205"/>
      <c r="V3206" s="205"/>
      <c r="W3206" s="205"/>
      <c r="X3206" s="205"/>
    </row>
    <row r="3207" spans="21:24" x14ac:dyDescent="0.2">
      <c r="U3207" s="205"/>
      <c r="V3207" s="205"/>
      <c r="W3207" s="205"/>
      <c r="X3207" s="205"/>
    </row>
    <row r="3208" spans="21:24" x14ac:dyDescent="0.2">
      <c r="U3208" s="205"/>
      <c r="V3208" s="205"/>
      <c r="W3208" s="205"/>
      <c r="X3208" s="205"/>
    </row>
    <row r="3209" spans="21:24" x14ac:dyDescent="0.2">
      <c r="U3209" s="205"/>
      <c r="V3209" s="205"/>
      <c r="W3209" s="205"/>
      <c r="X3209" s="205"/>
    </row>
    <row r="3210" spans="21:24" x14ac:dyDescent="0.2">
      <c r="U3210" s="205"/>
      <c r="V3210" s="205"/>
      <c r="W3210" s="205"/>
      <c r="X3210" s="205"/>
    </row>
    <row r="3211" spans="21:24" x14ac:dyDescent="0.2">
      <c r="U3211" s="205"/>
      <c r="V3211" s="205"/>
      <c r="W3211" s="205"/>
      <c r="X3211" s="205"/>
    </row>
    <row r="3212" spans="21:24" x14ac:dyDescent="0.2">
      <c r="U3212" s="205"/>
      <c r="V3212" s="205"/>
      <c r="W3212" s="205"/>
      <c r="X3212" s="205"/>
    </row>
    <row r="3213" spans="21:24" x14ac:dyDescent="0.2">
      <c r="U3213" s="205"/>
      <c r="V3213" s="205"/>
      <c r="W3213" s="205"/>
      <c r="X3213" s="205"/>
    </row>
    <row r="3214" spans="21:24" x14ac:dyDescent="0.2">
      <c r="U3214" s="205"/>
      <c r="V3214" s="205"/>
      <c r="W3214" s="205"/>
      <c r="X3214" s="205"/>
    </row>
    <row r="3215" spans="21:24" x14ac:dyDescent="0.2">
      <c r="U3215" s="205"/>
      <c r="V3215" s="205"/>
      <c r="W3215" s="205"/>
      <c r="X3215" s="205"/>
    </row>
    <row r="3216" spans="21:24" x14ac:dyDescent="0.2">
      <c r="U3216" s="205"/>
      <c r="V3216" s="205"/>
      <c r="W3216" s="205"/>
      <c r="X3216" s="205"/>
    </row>
    <row r="3217" spans="21:24" x14ac:dyDescent="0.2">
      <c r="U3217" s="205"/>
      <c r="V3217" s="205"/>
      <c r="W3217" s="205"/>
      <c r="X3217" s="205"/>
    </row>
    <row r="3218" spans="21:24" x14ac:dyDescent="0.2">
      <c r="U3218" s="205"/>
      <c r="V3218" s="205"/>
      <c r="W3218" s="205"/>
      <c r="X3218" s="205"/>
    </row>
    <row r="3219" spans="21:24" x14ac:dyDescent="0.2">
      <c r="U3219" s="205"/>
      <c r="V3219" s="205"/>
      <c r="W3219" s="205"/>
      <c r="X3219" s="205"/>
    </row>
    <row r="3220" spans="21:24" x14ac:dyDescent="0.2">
      <c r="U3220" s="205"/>
      <c r="V3220" s="205"/>
      <c r="W3220" s="205"/>
      <c r="X3220" s="205"/>
    </row>
    <row r="3221" spans="21:24" x14ac:dyDescent="0.2">
      <c r="U3221" s="205"/>
      <c r="V3221" s="205"/>
      <c r="W3221" s="205"/>
      <c r="X3221" s="205"/>
    </row>
    <row r="3222" spans="21:24" x14ac:dyDescent="0.2">
      <c r="U3222" s="205"/>
      <c r="V3222" s="205"/>
      <c r="W3222" s="205"/>
      <c r="X3222" s="205"/>
    </row>
    <row r="3223" spans="21:24" x14ac:dyDescent="0.2">
      <c r="U3223" s="205"/>
      <c r="V3223" s="205"/>
      <c r="W3223" s="205"/>
      <c r="X3223" s="205"/>
    </row>
    <row r="3224" spans="21:24" x14ac:dyDescent="0.2">
      <c r="U3224" s="205"/>
      <c r="V3224" s="205"/>
      <c r="W3224" s="205"/>
      <c r="X3224" s="205"/>
    </row>
    <row r="3225" spans="21:24" x14ac:dyDescent="0.2">
      <c r="U3225" s="205"/>
      <c r="V3225" s="205"/>
      <c r="W3225" s="205"/>
      <c r="X3225" s="205"/>
    </row>
    <row r="3226" spans="21:24" x14ac:dyDescent="0.2">
      <c r="U3226" s="205"/>
      <c r="V3226" s="205"/>
      <c r="W3226" s="205"/>
      <c r="X3226" s="205"/>
    </row>
    <row r="3227" spans="21:24" x14ac:dyDescent="0.2">
      <c r="U3227" s="205"/>
      <c r="V3227" s="205"/>
      <c r="W3227" s="205"/>
      <c r="X3227" s="205"/>
    </row>
    <row r="3228" spans="21:24" x14ac:dyDescent="0.2">
      <c r="U3228" s="205"/>
      <c r="V3228" s="205"/>
      <c r="W3228" s="205"/>
      <c r="X3228" s="205"/>
    </row>
    <row r="3229" spans="21:24" x14ac:dyDescent="0.2">
      <c r="U3229" s="205"/>
      <c r="V3229" s="205"/>
      <c r="W3229" s="205"/>
      <c r="X3229" s="205"/>
    </row>
    <row r="3230" spans="21:24" x14ac:dyDescent="0.2">
      <c r="U3230" s="205"/>
      <c r="V3230" s="205"/>
      <c r="W3230" s="205"/>
      <c r="X3230" s="205"/>
    </row>
    <row r="3231" spans="21:24" x14ac:dyDescent="0.2">
      <c r="U3231" s="205"/>
      <c r="V3231" s="205"/>
      <c r="W3231" s="205"/>
      <c r="X3231" s="205"/>
    </row>
    <row r="3232" spans="21:24" x14ac:dyDescent="0.2">
      <c r="U3232" s="205"/>
      <c r="V3232" s="205"/>
      <c r="W3232" s="205"/>
      <c r="X3232" s="205"/>
    </row>
    <row r="3233" spans="21:24" x14ac:dyDescent="0.2">
      <c r="U3233" s="205"/>
      <c r="V3233" s="205"/>
      <c r="W3233" s="205"/>
      <c r="X3233" s="205"/>
    </row>
    <row r="3234" spans="21:24" x14ac:dyDescent="0.2">
      <c r="U3234" s="205"/>
      <c r="V3234" s="205"/>
      <c r="W3234" s="205"/>
      <c r="X3234" s="205"/>
    </row>
    <row r="3235" spans="21:24" x14ac:dyDescent="0.2">
      <c r="U3235" s="205"/>
      <c r="V3235" s="205"/>
      <c r="W3235" s="205"/>
      <c r="X3235" s="205"/>
    </row>
    <row r="3236" spans="21:24" x14ac:dyDescent="0.2">
      <c r="U3236" s="205"/>
      <c r="V3236" s="205"/>
      <c r="W3236" s="205"/>
      <c r="X3236" s="205"/>
    </row>
    <row r="3237" spans="21:24" x14ac:dyDescent="0.2">
      <c r="U3237" s="205"/>
      <c r="V3237" s="205"/>
      <c r="W3237" s="205"/>
      <c r="X3237" s="205"/>
    </row>
    <row r="3238" spans="21:24" x14ac:dyDescent="0.2">
      <c r="U3238" s="205"/>
      <c r="V3238" s="205"/>
      <c r="W3238" s="205"/>
      <c r="X3238" s="205"/>
    </row>
    <row r="3239" spans="21:24" x14ac:dyDescent="0.2">
      <c r="U3239" s="205"/>
      <c r="V3239" s="205"/>
      <c r="W3239" s="205"/>
      <c r="X3239" s="205"/>
    </row>
    <row r="3240" spans="21:24" x14ac:dyDescent="0.2">
      <c r="U3240" s="205"/>
      <c r="V3240" s="205"/>
      <c r="W3240" s="205"/>
      <c r="X3240" s="205"/>
    </row>
    <row r="3241" spans="21:24" x14ac:dyDescent="0.2">
      <c r="U3241" s="205"/>
      <c r="V3241" s="205"/>
      <c r="W3241" s="205"/>
      <c r="X3241" s="205"/>
    </row>
    <row r="3242" spans="21:24" x14ac:dyDescent="0.2">
      <c r="U3242" s="205"/>
      <c r="V3242" s="205"/>
      <c r="W3242" s="205"/>
      <c r="X3242" s="205"/>
    </row>
    <row r="3243" spans="21:24" x14ac:dyDescent="0.2">
      <c r="U3243" s="205"/>
      <c r="V3243" s="205"/>
      <c r="W3243" s="205"/>
      <c r="X3243" s="205"/>
    </row>
    <row r="3244" spans="21:24" x14ac:dyDescent="0.2">
      <c r="U3244" s="205"/>
      <c r="V3244" s="205"/>
      <c r="W3244" s="205"/>
      <c r="X3244" s="205"/>
    </row>
    <row r="3245" spans="21:24" x14ac:dyDescent="0.2">
      <c r="U3245" s="205"/>
      <c r="V3245" s="205"/>
      <c r="W3245" s="205"/>
      <c r="X3245" s="205"/>
    </row>
    <row r="3246" spans="21:24" x14ac:dyDescent="0.2">
      <c r="U3246" s="205"/>
      <c r="V3246" s="205"/>
      <c r="W3246" s="205"/>
      <c r="X3246" s="205"/>
    </row>
    <row r="3247" spans="21:24" x14ac:dyDescent="0.2">
      <c r="U3247" s="205"/>
      <c r="V3247" s="205"/>
      <c r="W3247" s="205"/>
      <c r="X3247" s="205"/>
    </row>
    <row r="3248" spans="21:24" x14ac:dyDescent="0.2">
      <c r="U3248" s="205"/>
      <c r="V3248" s="205"/>
      <c r="W3248" s="205"/>
      <c r="X3248" s="205"/>
    </row>
    <row r="3249" spans="21:24" x14ac:dyDescent="0.2">
      <c r="U3249" s="205"/>
      <c r="V3249" s="205"/>
      <c r="W3249" s="205"/>
      <c r="X3249" s="205"/>
    </row>
    <row r="3250" spans="21:24" x14ac:dyDescent="0.2">
      <c r="U3250" s="205"/>
      <c r="V3250" s="205"/>
      <c r="W3250" s="205"/>
      <c r="X3250" s="205"/>
    </row>
    <row r="3251" spans="21:24" x14ac:dyDescent="0.2">
      <c r="U3251" s="205"/>
      <c r="V3251" s="205"/>
      <c r="W3251" s="205"/>
      <c r="X3251" s="205"/>
    </row>
    <row r="3252" spans="21:24" x14ac:dyDescent="0.2">
      <c r="U3252" s="205"/>
      <c r="V3252" s="205"/>
      <c r="W3252" s="205"/>
      <c r="X3252" s="205"/>
    </row>
    <row r="3253" spans="21:24" x14ac:dyDescent="0.2">
      <c r="U3253" s="205"/>
      <c r="V3253" s="205"/>
      <c r="W3253" s="205"/>
      <c r="X3253" s="205"/>
    </row>
    <row r="3254" spans="21:24" x14ac:dyDescent="0.2">
      <c r="U3254" s="205"/>
      <c r="V3254" s="205"/>
      <c r="W3254" s="205"/>
      <c r="X3254" s="205"/>
    </row>
    <row r="3255" spans="21:24" x14ac:dyDescent="0.2">
      <c r="U3255" s="205"/>
      <c r="V3255" s="205"/>
      <c r="W3255" s="205"/>
      <c r="X3255" s="205"/>
    </row>
    <row r="3256" spans="21:24" x14ac:dyDescent="0.2">
      <c r="U3256" s="205"/>
      <c r="V3256" s="205"/>
      <c r="W3256" s="205"/>
      <c r="X3256" s="205"/>
    </row>
    <row r="3257" spans="21:24" x14ac:dyDescent="0.2">
      <c r="U3257" s="205"/>
      <c r="V3257" s="205"/>
      <c r="W3257" s="205"/>
      <c r="X3257" s="205"/>
    </row>
    <row r="3258" spans="21:24" x14ac:dyDescent="0.2">
      <c r="U3258" s="205"/>
      <c r="V3258" s="205"/>
      <c r="W3258" s="205"/>
      <c r="X3258" s="205"/>
    </row>
    <row r="3259" spans="21:24" x14ac:dyDescent="0.2">
      <c r="U3259" s="205"/>
      <c r="V3259" s="205"/>
      <c r="W3259" s="205"/>
      <c r="X3259" s="205"/>
    </row>
    <row r="3260" spans="21:24" x14ac:dyDescent="0.2">
      <c r="U3260" s="205"/>
      <c r="V3260" s="205"/>
      <c r="W3260" s="205"/>
      <c r="X3260" s="205"/>
    </row>
    <row r="3261" spans="21:24" x14ac:dyDescent="0.2">
      <c r="U3261" s="205"/>
      <c r="V3261" s="205"/>
      <c r="W3261" s="205"/>
      <c r="X3261" s="205"/>
    </row>
    <row r="3262" spans="21:24" x14ac:dyDescent="0.2">
      <c r="U3262" s="205"/>
      <c r="V3262" s="205"/>
      <c r="W3262" s="205"/>
      <c r="X3262" s="205"/>
    </row>
    <row r="3263" spans="21:24" x14ac:dyDescent="0.2">
      <c r="U3263" s="205"/>
      <c r="V3263" s="205"/>
      <c r="W3263" s="205"/>
      <c r="X3263" s="205"/>
    </row>
    <row r="3264" spans="21:24" x14ac:dyDescent="0.2">
      <c r="U3264" s="205"/>
      <c r="V3264" s="205"/>
      <c r="W3264" s="205"/>
      <c r="X3264" s="205"/>
    </row>
    <row r="3265" spans="21:24" x14ac:dyDescent="0.2">
      <c r="U3265" s="205"/>
      <c r="V3265" s="205"/>
      <c r="W3265" s="205"/>
      <c r="X3265" s="205"/>
    </row>
    <row r="3266" spans="21:24" x14ac:dyDescent="0.2">
      <c r="U3266" s="205"/>
      <c r="V3266" s="205"/>
      <c r="W3266" s="205"/>
      <c r="X3266" s="205"/>
    </row>
    <row r="3267" spans="21:24" x14ac:dyDescent="0.2">
      <c r="U3267" s="205"/>
      <c r="V3267" s="205"/>
      <c r="W3267" s="205"/>
      <c r="X3267" s="205"/>
    </row>
    <row r="3268" spans="21:24" x14ac:dyDescent="0.2">
      <c r="U3268" s="205"/>
      <c r="V3268" s="205"/>
      <c r="W3268" s="205"/>
      <c r="X3268" s="205"/>
    </row>
    <row r="3269" spans="21:24" x14ac:dyDescent="0.2">
      <c r="U3269" s="205"/>
      <c r="V3269" s="205"/>
      <c r="W3269" s="205"/>
      <c r="X3269" s="205"/>
    </row>
    <row r="3270" spans="21:24" x14ac:dyDescent="0.2">
      <c r="U3270" s="205"/>
      <c r="V3270" s="205"/>
      <c r="W3270" s="205"/>
      <c r="X3270" s="205"/>
    </row>
    <row r="3271" spans="21:24" x14ac:dyDescent="0.2">
      <c r="U3271" s="205"/>
      <c r="V3271" s="205"/>
      <c r="W3271" s="205"/>
      <c r="X3271" s="205"/>
    </row>
    <row r="3272" spans="21:24" x14ac:dyDescent="0.2">
      <c r="U3272" s="205"/>
      <c r="V3272" s="205"/>
      <c r="W3272" s="205"/>
      <c r="X3272" s="205"/>
    </row>
    <row r="3273" spans="21:24" x14ac:dyDescent="0.2">
      <c r="U3273" s="205"/>
      <c r="V3273" s="205"/>
      <c r="W3273" s="205"/>
      <c r="X3273" s="205"/>
    </row>
    <row r="3274" spans="21:24" x14ac:dyDescent="0.2">
      <c r="U3274" s="205"/>
      <c r="V3274" s="205"/>
      <c r="W3274" s="205"/>
      <c r="X3274" s="205"/>
    </row>
    <row r="3275" spans="21:24" x14ac:dyDescent="0.2">
      <c r="U3275" s="205"/>
      <c r="V3275" s="205"/>
      <c r="W3275" s="205"/>
      <c r="X3275" s="205"/>
    </row>
    <row r="3276" spans="21:24" x14ac:dyDescent="0.2">
      <c r="U3276" s="205"/>
      <c r="V3276" s="205"/>
      <c r="W3276" s="205"/>
      <c r="X3276" s="205"/>
    </row>
    <row r="3277" spans="21:24" x14ac:dyDescent="0.2">
      <c r="U3277" s="205"/>
      <c r="V3277" s="205"/>
      <c r="W3277" s="205"/>
      <c r="X3277" s="205"/>
    </row>
    <row r="3278" spans="21:24" x14ac:dyDescent="0.2">
      <c r="U3278" s="205"/>
      <c r="V3278" s="205"/>
      <c r="W3278" s="205"/>
      <c r="X3278" s="205"/>
    </row>
    <row r="3279" spans="21:24" x14ac:dyDescent="0.2">
      <c r="U3279" s="205"/>
      <c r="V3279" s="205"/>
      <c r="W3279" s="205"/>
      <c r="X3279" s="205"/>
    </row>
    <row r="3280" spans="21:24" x14ac:dyDescent="0.2">
      <c r="U3280" s="205"/>
      <c r="V3280" s="205"/>
      <c r="W3280" s="205"/>
      <c r="X3280" s="205"/>
    </row>
    <row r="3281" spans="21:24" x14ac:dyDescent="0.2">
      <c r="U3281" s="205"/>
      <c r="V3281" s="205"/>
      <c r="W3281" s="205"/>
      <c r="X3281" s="205"/>
    </row>
    <row r="3282" spans="21:24" x14ac:dyDescent="0.2">
      <c r="U3282" s="205"/>
      <c r="V3282" s="205"/>
      <c r="W3282" s="205"/>
      <c r="X3282" s="205"/>
    </row>
    <row r="3283" spans="21:24" x14ac:dyDescent="0.2">
      <c r="U3283" s="205"/>
      <c r="V3283" s="205"/>
      <c r="W3283" s="205"/>
      <c r="X3283" s="205"/>
    </row>
    <row r="3284" spans="21:24" x14ac:dyDescent="0.2">
      <c r="U3284" s="205"/>
      <c r="V3284" s="205"/>
      <c r="W3284" s="205"/>
      <c r="X3284" s="205"/>
    </row>
    <row r="3285" spans="21:24" x14ac:dyDescent="0.2">
      <c r="U3285" s="205"/>
      <c r="V3285" s="205"/>
      <c r="W3285" s="205"/>
      <c r="X3285" s="205"/>
    </row>
    <row r="3286" spans="21:24" x14ac:dyDescent="0.2">
      <c r="U3286" s="205"/>
      <c r="V3286" s="205"/>
      <c r="W3286" s="205"/>
      <c r="X3286" s="205"/>
    </row>
    <row r="3287" spans="21:24" x14ac:dyDescent="0.2">
      <c r="U3287" s="205"/>
      <c r="V3287" s="205"/>
      <c r="W3287" s="205"/>
      <c r="X3287" s="205"/>
    </row>
    <row r="3288" spans="21:24" x14ac:dyDescent="0.2">
      <c r="U3288" s="205"/>
      <c r="V3288" s="205"/>
      <c r="W3288" s="205"/>
      <c r="X3288" s="205"/>
    </row>
    <row r="3289" spans="21:24" x14ac:dyDescent="0.2">
      <c r="U3289" s="205"/>
      <c r="V3289" s="205"/>
      <c r="W3289" s="205"/>
      <c r="X3289" s="205"/>
    </row>
    <row r="3290" spans="21:24" x14ac:dyDescent="0.2">
      <c r="U3290" s="205"/>
      <c r="V3290" s="205"/>
      <c r="W3290" s="205"/>
      <c r="X3290" s="205"/>
    </row>
    <row r="3291" spans="21:24" x14ac:dyDescent="0.2">
      <c r="U3291" s="205"/>
      <c r="V3291" s="205"/>
      <c r="W3291" s="205"/>
      <c r="X3291" s="205"/>
    </row>
    <row r="3292" spans="21:24" x14ac:dyDescent="0.2">
      <c r="U3292" s="205"/>
      <c r="V3292" s="205"/>
      <c r="W3292" s="205"/>
      <c r="X3292" s="205"/>
    </row>
    <row r="3293" spans="21:24" x14ac:dyDescent="0.2">
      <c r="U3293" s="205"/>
      <c r="V3293" s="205"/>
      <c r="W3293" s="205"/>
      <c r="X3293" s="205"/>
    </row>
    <row r="3294" spans="21:24" x14ac:dyDescent="0.2">
      <c r="U3294" s="205"/>
      <c r="V3294" s="205"/>
      <c r="W3294" s="205"/>
      <c r="X3294" s="205"/>
    </row>
    <row r="3295" spans="21:24" x14ac:dyDescent="0.2">
      <c r="U3295" s="205"/>
      <c r="V3295" s="205"/>
      <c r="W3295" s="205"/>
      <c r="X3295" s="205"/>
    </row>
    <row r="3296" spans="21:24" x14ac:dyDescent="0.2">
      <c r="U3296" s="205"/>
      <c r="V3296" s="205"/>
      <c r="W3296" s="205"/>
      <c r="X3296" s="205"/>
    </row>
    <row r="3297" spans="21:24" x14ac:dyDescent="0.2">
      <c r="U3297" s="205"/>
      <c r="V3297" s="205"/>
      <c r="W3297" s="205"/>
      <c r="X3297" s="205"/>
    </row>
    <row r="3298" spans="21:24" x14ac:dyDescent="0.2">
      <c r="U3298" s="205"/>
      <c r="V3298" s="205"/>
      <c r="W3298" s="205"/>
      <c r="X3298" s="205"/>
    </row>
    <row r="3299" spans="21:24" x14ac:dyDescent="0.2">
      <c r="U3299" s="205"/>
      <c r="V3299" s="205"/>
      <c r="W3299" s="205"/>
      <c r="X3299" s="205"/>
    </row>
    <row r="3300" spans="21:24" x14ac:dyDescent="0.2">
      <c r="U3300" s="205"/>
      <c r="V3300" s="205"/>
      <c r="W3300" s="205"/>
      <c r="X3300" s="205"/>
    </row>
    <row r="3301" spans="21:24" x14ac:dyDescent="0.2">
      <c r="U3301" s="205"/>
      <c r="V3301" s="205"/>
      <c r="W3301" s="205"/>
      <c r="X3301" s="205"/>
    </row>
    <row r="3302" spans="21:24" x14ac:dyDescent="0.2">
      <c r="U3302" s="205"/>
      <c r="V3302" s="205"/>
      <c r="W3302" s="205"/>
      <c r="X3302" s="205"/>
    </row>
    <row r="3303" spans="21:24" x14ac:dyDescent="0.2">
      <c r="U3303" s="205"/>
      <c r="V3303" s="205"/>
      <c r="W3303" s="205"/>
      <c r="X3303" s="205"/>
    </row>
    <row r="3304" spans="21:24" x14ac:dyDescent="0.2">
      <c r="U3304" s="205"/>
      <c r="V3304" s="205"/>
      <c r="W3304" s="205"/>
      <c r="X3304" s="205"/>
    </row>
    <row r="3305" spans="21:24" x14ac:dyDescent="0.2">
      <c r="U3305" s="205"/>
      <c r="V3305" s="205"/>
      <c r="W3305" s="205"/>
      <c r="X3305" s="205"/>
    </row>
    <row r="3306" spans="21:24" x14ac:dyDescent="0.2">
      <c r="U3306" s="205"/>
      <c r="V3306" s="205"/>
      <c r="W3306" s="205"/>
      <c r="X3306" s="205"/>
    </row>
    <row r="3307" spans="21:24" x14ac:dyDescent="0.2">
      <c r="U3307" s="205"/>
      <c r="V3307" s="205"/>
      <c r="W3307" s="205"/>
      <c r="X3307" s="205"/>
    </row>
    <row r="3308" spans="21:24" x14ac:dyDescent="0.2">
      <c r="U3308" s="205"/>
      <c r="V3308" s="205"/>
      <c r="W3308" s="205"/>
      <c r="X3308" s="205"/>
    </row>
    <row r="3309" spans="21:24" x14ac:dyDescent="0.2">
      <c r="U3309" s="205"/>
      <c r="V3309" s="205"/>
      <c r="W3309" s="205"/>
      <c r="X3309" s="205"/>
    </row>
    <row r="3310" spans="21:24" x14ac:dyDescent="0.2">
      <c r="U3310" s="205"/>
      <c r="V3310" s="205"/>
      <c r="W3310" s="205"/>
      <c r="X3310" s="205"/>
    </row>
    <row r="3311" spans="21:24" x14ac:dyDescent="0.2">
      <c r="U3311" s="205"/>
      <c r="V3311" s="205"/>
      <c r="W3311" s="205"/>
      <c r="X3311" s="205"/>
    </row>
    <row r="3312" spans="21:24" x14ac:dyDescent="0.2">
      <c r="U3312" s="205"/>
      <c r="V3312" s="205"/>
      <c r="W3312" s="205"/>
      <c r="X3312" s="205"/>
    </row>
    <row r="3313" spans="21:24" x14ac:dyDescent="0.2">
      <c r="U3313" s="205"/>
      <c r="V3313" s="205"/>
      <c r="W3313" s="205"/>
      <c r="X3313" s="205"/>
    </row>
    <row r="3314" spans="21:24" x14ac:dyDescent="0.2">
      <c r="U3314" s="205"/>
      <c r="V3314" s="205"/>
      <c r="W3314" s="205"/>
      <c r="X3314" s="205"/>
    </row>
    <row r="3315" spans="21:24" x14ac:dyDescent="0.2">
      <c r="U3315" s="205"/>
      <c r="V3315" s="205"/>
      <c r="W3315" s="205"/>
      <c r="X3315" s="205"/>
    </row>
    <row r="3316" spans="21:24" x14ac:dyDescent="0.2">
      <c r="U3316" s="205"/>
      <c r="V3316" s="205"/>
      <c r="W3316" s="205"/>
      <c r="X3316" s="205"/>
    </row>
    <row r="3317" spans="21:24" x14ac:dyDescent="0.2">
      <c r="U3317" s="205"/>
      <c r="V3317" s="205"/>
      <c r="W3317" s="205"/>
      <c r="X3317" s="205"/>
    </row>
    <row r="3318" spans="21:24" x14ac:dyDescent="0.2">
      <c r="U3318" s="205"/>
      <c r="V3318" s="205"/>
      <c r="W3318" s="205"/>
      <c r="X3318" s="205"/>
    </row>
    <row r="3319" spans="21:24" x14ac:dyDescent="0.2">
      <c r="U3319" s="205"/>
      <c r="V3319" s="205"/>
      <c r="W3319" s="205"/>
      <c r="X3319" s="205"/>
    </row>
    <row r="3320" spans="21:24" x14ac:dyDescent="0.2">
      <c r="U3320" s="205"/>
      <c r="V3320" s="205"/>
      <c r="W3320" s="205"/>
      <c r="X3320" s="205"/>
    </row>
    <row r="3321" spans="21:24" x14ac:dyDescent="0.2">
      <c r="U3321" s="205"/>
      <c r="V3321" s="205"/>
      <c r="W3321" s="205"/>
      <c r="X3321" s="205"/>
    </row>
    <row r="3322" spans="21:24" x14ac:dyDescent="0.2">
      <c r="U3322" s="205"/>
      <c r="V3322" s="205"/>
      <c r="W3322" s="205"/>
      <c r="X3322" s="205"/>
    </row>
    <row r="3323" spans="21:24" x14ac:dyDescent="0.2">
      <c r="U3323" s="205"/>
      <c r="V3323" s="205"/>
      <c r="W3323" s="205"/>
      <c r="X3323" s="205"/>
    </row>
    <row r="3324" spans="21:24" x14ac:dyDescent="0.2">
      <c r="U3324" s="205"/>
      <c r="V3324" s="205"/>
      <c r="W3324" s="205"/>
      <c r="X3324" s="205"/>
    </row>
    <row r="3325" spans="21:24" x14ac:dyDescent="0.2">
      <c r="U3325" s="205"/>
      <c r="V3325" s="205"/>
      <c r="W3325" s="205"/>
      <c r="X3325" s="205"/>
    </row>
    <row r="3326" spans="21:24" x14ac:dyDescent="0.2">
      <c r="U3326" s="205"/>
      <c r="V3326" s="205"/>
      <c r="W3326" s="205"/>
      <c r="X3326" s="205"/>
    </row>
    <row r="3327" spans="21:24" x14ac:dyDescent="0.2">
      <c r="U3327" s="205"/>
      <c r="V3327" s="205"/>
      <c r="W3327" s="205"/>
      <c r="X3327" s="205"/>
    </row>
    <row r="3328" spans="21:24" x14ac:dyDescent="0.2">
      <c r="U3328" s="205"/>
      <c r="V3328" s="205"/>
      <c r="W3328" s="205"/>
      <c r="X3328" s="205"/>
    </row>
    <row r="3329" spans="21:24" x14ac:dyDescent="0.2">
      <c r="U3329" s="205"/>
      <c r="V3329" s="205"/>
      <c r="W3329" s="205"/>
      <c r="X3329" s="205"/>
    </row>
    <row r="3330" spans="21:24" x14ac:dyDescent="0.2">
      <c r="U3330" s="205"/>
      <c r="V3330" s="205"/>
      <c r="W3330" s="205"/>
      <c r="X3330" s="205"/>
    </row>
    <row r="3331" spans="21:24" x14ac:dyDescent="0.2">
      <c r="U3331" s="205"/>
      <c r="V3331" s="205"/>
      <c r="W3331" s="205"/>
      <c r="X3331" s="205"/>
    </row>
    <row r="3332" spans="21:24" x14ac:dyDescent="0.2">
      <c r="U3332" s="205"/>
      <c r="V3332" s="205"/>
      <c r="W3332" s="205"/>
      <c r="X3332" s="205"/>
    </row>
    <row r="3333" spans="21:24" x14ac:dyDescent="0.2">
      <c r="U3333" s="205"/>
      <c r="V3333" s="205"/>
      <c r="W3333" s="205"/>
      <c r="X3333" s="205"/>
    </row>
    <row r="3334" spans="21:24" x14ac:dyDescent="0.2">
      <c r="U3334" s="205"/>
      <c r="V3334" s="205"/>
      <c r="W3334" s="205"/>
      <c r="X3334" s="205"/>
    </row>
    <row r="3335" spans="21:24" x14ac:dyDescent="0.2">
      <c r="U3335" s="205"/>
      <c r="V3335" s="205"/>
      <c r="W3335" s="205"/>
      <c r="X3335" s="205"/>
    </row>
    <row r="3336" spans="21:24" x14ac:dyDescent="0.2">
      <c r="U3336" s="205"/>
      <c r="V3336" s="205"/>
      <c r="W3336" s="205"/>
      <c r="X3336" s="205"/>
    </row>
    <row r="3337" spans="21:24" x14ac:dyDescent="0.2">
      <c r="U3337" s="205"/>
      <c r="V3337" s="205"/>
      <c r="W3337" s="205"/>
      <c r="X3337" s="205"/>
    </row>
    <row r="3338" spans="21:24" x14ac:dyDescent="0.2">
      <c r="U3338" s="205"/>
      <c r="V3338" s="205"/>
      <c r="W3338" s="205"/>
      <c r="X3338" s="205"/>
    </row>
    <row r="3339" spans="21:24" x14ac:dyDescent="0.2">
      <c r="U3339" s="205"/>
      <c r="V3339" s="205"/>
      <c r="W3339" s="205"/>
      <c r="X3339" s="205"/>
    </row>
    <row r="3340" spans="21:24" x14ac:dyDescent="0.2">
      <c r="U3340" s="205"/>
      <c r="V3340" s="205"/>
      <c r="W3340" s="205"/>
      <c r="X3340" s="205"/>
    </row>
    <row r="3341" spans="21:24" x14ac:dyDescent="0.2">
      <c r="U3341" s="205"/>
      <c r="V3341" s="205"/>
      <c r="W3341" s="205"/>
      <c r="X3341" s="205"/>
    </row>
    <row r="3342" spans="21:24" x14ac:dyDescent="0.2">
      <c r="U3342" s="205"/>
      <c r="V3342" s="205"/>
      <c r="W3342" s="205"/>
      <c r="X3342" s="205"/>
    </row>
    <row r="3343" spans="21:24" x14ac:dyDescent="0.2">
      <c r="U3343" s="205"/>
      <c r="V3343" s="205"/>
      <c r="W3343" s="205"/>
      <c r="X3343" s="205"/>
    </row>
    <row r="3344" spans="21:24" x14ac:dyDescent="0.2">
      <c r="U3344" s="205"/>
      <c r="V3344" s="205"/>
      <c r="W3344" s="205"/>
      <c r="X3344" s="205"/>
    </row>
    <row r="3345" spans="21:24" x14ac:dyDescent="0.2">
      <c r="U3345" s="205"/>
      <c r="V3345" s="205"/>
      <c r="W3345" s="205"/>
      <c r="X3345" s="205"/>
    </row>
    <row r="3346" spans="21:24" x14ac:dyDescent="0.2">
      <c r="U3346" s="205"/>
      <c r="V3346" s="205"/>
      <c r="W3346" s="205"/>
      <c r="X3346" s="205"/>
    </row>
    <row r="3347" spans="21:24" x14ac:dyDescent="0.2">
      <c r="U3347" s="205"/>
      <c r="V3347" s="205"/>
      <c r="W3347" s="205"/>
      <c r="X3347" s="205"/>
    </row>
    <row r="3348" spans="21:24" x14ac:dyDescent="0.2">
      <c r="U3348" s="205"/>
      <c r="V3348" s="205"/>
      <c r="W3348" s="205"/>
      <c r="X3348" s="205"/>
    </row>
    <row r="3349" spans="21:24" x14ac:dyDescent="0.2">
      <c r="U3349" s="205"/>
      <c r="V3349" s="205"/>
      <c r="W3349" s="205"/>
      <c r="X3349" s="205"/>
    </row>
    <row r="3350" spans="21:24" x14ac:dyDescent="0.2">
      <c r="U3350" s="205"/>
      <c r="V3350" s="205"/>
      <c r="W3350" s="205"/>
      <c r="X3350" s="205"/>
    </row>
    <row r="3351" spans="21:24" x14ac:dyDescent="0.2">
      <c r="U3351" s="205"/>
      <c r="V3351" s="205"/>
      <c r="W3351" s="205"/>
      <c r="X3351" s="205"/>
    </row>
    <row r="3352" spans="21:24" x14ac:dyDescent="0.2">
      <c r="U3352" s="205"/>
      <c r="V3352" s="205"/>
      <c r="W3352" s="205"/>
      <c r="X3352" s="205"/>
    </row>
    <row r="3353" spans="21:24" x14ac:dyDescent="0.2">
      <c r="U3353" s="205"/>
      <c r="V3353" s="205"/>
      <c r="W3353" s="205"/>
      <c r="X3353" s="205"/>
    </row>
    <row r="3354" spans="21:24" x14ac:dyDescent="0.2">
      <c r="U3354" s="205"/>
      <c r="V3354" s="205"/>
      <c r="W3354" s="205"/>
      <c r="X3354" s="205"/>
    </row>
    <row r="3355" spans="21:24" x14ac:dyDescent="0.2">
      <c r="U3355" s="205"/>
      <c r="V3355" s="205"/>
      <c r="W3355" s="205"/>
      <c r="X3355" s="205"/>
    </row>
    <row r="3356" spans="21:24" x14ac:dyDescent="0.2">
      <c r="U3356" s="205"/>
      <c r="V3356" s="205"/>
      <c r="W3356" s="205"/>
      <c r="X3356" s="205"/>
    </row>
    <row r="3357" spans="21:24" x14ac:dyDescent="0.2">
      <c r="U3357" s="205"/>
      <c r="V3357" s="205"/>
      <c r="W3357" s="205"/>
      <c r="X3357" s="205"/>
    </row>
    <row r="3358" spans="21:24" x14ac:dyDescent="0.2">
      <c r="U3358" s="205"/>
      <c r="V3358" s="205"/>
      <c r="W3358" s="205"/>
      <c r="X3358" s="205"/>
    </row>
    <row r="3359" spans="21:24" x14ac:dyDescent="0.2">
      <c r="U3359" s="205"/>
      <c r="V3359" s="205"/>
      <c r="W3359" s="205"/>
      <c r="X3359" s="205"/>
    </row>
    <row r="3360" spans="21:24" x14ac:dyDescent="0.2">
      <c r="U3360" s="205"/>
      <c r="V3360" s="205"/>
      <c r="W3360" s="205"/>
      <c r="X3360" s="205"/>
    </row>
    <row r="3361" spans="21:24" x14ac:dyDescent="0.2">
      <c r="U3361" s="205"/>
      <c r="V3361" s="205"/>
      <c r="W3361" s="205"/>
      <c r="X3361" s="205"/>
    </row>
    <row r="3362" spans="21:24" x14ac:dyDescent="0.2">
      <c r="U3362" s="205"/>
      <c r="V3362" s="205"/>
      <c r="W3362" s="205"/>
      <c r="X3362" s="205"/>
    </row>
    <row r="3363" spans="21:24" x14ac:dyDescent="0.2">
      <c r="U3363" s="205"/>
      <c r="V3363" s="205"/>
      <c r="W3363" s="205"/>
      <c r="X3363" s="205"/>
    </row>
    <row r="3364" spans="21:24" x14ac:dyDescent="0.2">
      <c r="U3364" s="205"/>
      <c r="V3364" s="205"/>
      <c r="W3364" s="205"/>
      <c r="X3364" s="205"/>
    </row>
    <row r="3365" spans="21:24" x14ac:dyDescent="0.2">
      <c r="U3365" s="205"/>
      <c r="V3365" s="205"/>
      <c r="W3365" s="205"/>
      <c r="X3365" s="205"/>
    </row>
    <row r="3366" spans="21:24" x14ac:dyDescent="0.2">
      <c r="U3366" s="205"/>
      <c r="V3366" s="205"/>
      <c r="W3366" s="205"/>
      <c r="X3366" s="205"/>
    </row>
    <row r="3367" spans="21:24" x14ac:dyDescent="0.2">
      <c r="U3367" s="205"/>
      <c r="V3367" s="205"/>
      <c r="W3367" s="205"/>
      <c r="X3367" s="205"/>
    </row>
    <row r="3368" spans="21:24" x14ac:dyDescent="0.2">
      <c r="U3368" s="205"/>
      <c r="V3368" s="205"/>
      <c r="W3368" s="205"/>
      <c r="X3368" s="205"/>
    </row>
    <row r="3369" spans="21:24" x14ac:dyDescent="0.2">
      <c r="U3369" s="205"/>
      <c r="V3369" s="205"/>
      <c r="W3369" s="205"/>
      <c r="X3369" s="205"/>
    </row>
    <row r="3370" spans="21:24" x14ac:dyDescent="0.2">
      <c r="U3370" s="205"/>
      <c r="V3370" s="205"/>
      <c r="W3370" s="205"/>
      <c r="X3370" s="205"/>
    </row>
    <row r="3371" spans="21:24" x14ac:dyDescent="0.2">
      <c r="U3371" s="205"/>
      <c r="V3371" s="205"/>
      <c r="W3371" s="205"/>
      <c r="X3371" s="205"/>
    </row>
    <row r="3372" spans="21:24" x14ac:dyDescent="0.2">
      <c r="U3372" s="205"/>
      <c r="V3372" s="205"/>
      <c r="W3372" s="205"/>
      <c r="X3372" s="205"/>
    </row>
    <row r="3373" spans="21:24" x14ac:dyDescent="0.2">
      <c r="U3373" s="205"/>
      <c r="V3373" s="205"/>
      <c r="W3373" s="205"/>
      <c r="X3373" s="205"/>
    </row>
    <row r="3374" spans="21:24" x14ac:dyDescent="0.2">
      <c r="U3374" s="205"/>
      <c r="V3374" s="205"/>
      <c r="W3374" s="205"/>
      <c r="X3374" s="205"/>
    </row>
    <row r="3375" spans="21:24" x14ac:dyDescent="0.2">
      <c r="U3375" s="205"/>
      <c r="V3375" s="205"/>
      <c r="W3375" s="205"/>
      <c r="X3375" s="205"/>
    </row>
    <row r="3376" spans="21:24" x14ac:dyDescent="0.2">
      <c r="U3376" s="205"/>
      <c r="V3376" s="205"/>
      <c r="W3376" s="205"/>
      <c r="X3376" s="205"/>
    </row>
    <row r="3377" spans="21:24" x14ac:dyDescent="0.2">
      <c r="U3377" s="205"/>
      <c r="V3377" s="205"/>
      <c r="W3377" s="205"/>
      <c r="X3377" s="205"/>
    </row>
    <row r="3378" spans="21:24" x14ac:dyDescent="0.2">
      <c r="U3378" s="205"/>
      <c r="V3378" s="205"/>
      <c r="W3378" s="205"/>
      <c r="X3378" s="205"/>
    </row>
    <row r="3379" spans="21:24" x14ac:dyDescent="0.2">
      <c r="U3379" s="205"/>
      <c r="V3379" s="205"/>
      <c r="W3379" s="205"/>
      <c r="X3379" s="205"/>
    </row>
    <row r="3380" spans="21:24" x14ac:dyDescent="0.2">
      <c r="U3380" s="205"/>
      <c r="V3380" s="205"/>
      <c r="W3380" s="205"/>
      <c r="X3380" s="205"/>
    </row>
    <row r="3381" spans="21:24" x14ac:dyDescent="0.2">
      <c r="U3381" s="205"/>
      <c r="V3381" s="205"/>
      <c r="W3381" s="205"/>
      <c r="X3381" s="205"/>
    </row>
    <row r="3382" spans="21:24" x14ac:dyDescent="0.2">
      <c r="U3382" s="205"/>
      <c r="V3382" s="205"/>
      <c r="W3382" s="205"/>
      <c r="X3382" s="205"/>
    </row>
    <row r="3383" spans="21:24" x14ac:dyDescent="0.2">
      <c r="U3383" s="205"/>
      <c r="V3383" s="205"/>
      <c r="W3383" s="205"/>
      <c r="X3383" s="205"/>
    </row>
    <row r="3384" spans="21:24" x14ac:dyDescent="0.2">
      <c r="U3384" s="205"/>
      <c r="V3384" s="205"/>
      <c r="W3384" s="205"/>
      <c r="X3384" s="205"/>
    </row>
    <row r="3385" spans="21:24" x14ac:dyDescent="0.2">
      <c r="U3385" s="205"/>
      <c r="V3385" s="205"/>
      <c r="W3385" s="205"/>
      <c r="X3385" s="205"/>
    </row>
    <row r="3386" spans="21:24" x14ac:dyDescent="0.2">
      <c r="U3386" s="205"/>
      <c r="V3386" s="205"/>
      <c r="W3386" s="205"/>
      <c r="X3386" s="205"/>
    </row>
    <row r="3387" spans="21:24" x14ac:dyDescent="0.2">
      <c r="U3387" s="205"/>
      <c r="V3387" s="205"/>
      <c r="W3387" s="205"/>
      <c r="X3387" s="205"/>
    </row>
    <row r="3388" spans="21:24" x14ac:dyDescent="0.2">
      <c r="U3388" s="205"/>
      <c r="V3388" s="205"/>
      <c r="W3388" s="205"/>
      <c r="X3388" s="205"/>
    </row>
    <row r="3389" spans="21:24" x14ac:dyDescent="0.2">
      <c r="U3389" s="205"/>
      <c r="V3389" s="205"/>
      <c r="W3389" s="205"/>
      <c r="X3389" s="205"/>
    </row>
    <row r="3390" spans="21:24" x14ac:dyDescent="0.2">
      <c r="U3390" s="205"/>
      <c r="V3390" s="205"/>
      <c r="W3390" s="205"/>
      <c r="X3390" s="205"/>
    </row>
    <row r="3391" spans="21:24" x14ac:dyDescent="0.2">
      <c r="U3391" s="205"/>
      <c r="V3391" s="205"/>
      <c r="W3391" s="205"/>
      <c r="X3391" s="205"/>
    </row>
    <row r="3392" spans="21:24" x14ac:dyDescent="0.2">
      <c r="U3392" s="205"/>
      <c r="V3392" s="205"/>
      <c r="W3392" s="205"/>
      <c r="X3392" s="205"/>
    </row>
    <row r="3393" spans="21:24" x14ac:dyDescent="0.2">
      <c r="U3393" s="205"/>
      <c r="V3393" s="205"/>
      <c r="W3393" s="205"/>
      <c r="X3393" s="205"/>
    </row>
    <row r="3394" spans="21:24" x14ac:dyDescent="0.2">
      <c r="U3394" s="205"/>
      <c r="V3394" s="205"/>
      <c r="W3394" s="205"/>
      <c r="X3394" s="205"/>
    </row>
    <row r="3395" spans="21:24" x14ac:dyDescent="0.2">
      <c r="U3395" s="205"/>
      <c r="V3395" s="205"/>
      <c r="W3395" s="205"/>
      <c r="X3395" s="205"/>
    </row>
    <row r="3396" spans="21:24" x14ac:dyDescent="0.2">
      <c r="U3396" s="205"/>
      <c r="V3396" s="205"/>
      <c r="W3396" s="205"/>
      <c r="X3396" s="205"/>
    </row>
    <row r="3397" spans="21:24" x14ac:dyDescent="0.2">
      <c r="U3397" s="205"/>
      <c r="V3397" s="205"/>
      <c r="W3397" s="205"/>
      <c r="X3397" s="205"/>
    </row>
    <row r="3398" spans="21:24" x14ac:dyDescent="0.2">
      <c r="U3398" s="205"/>
      <c r="V3398" s="205"/>
      <c r="W3398" s="205"/>
      <c r="X3398" s="205"/>
    </row>
    <row r="3399" spans="21:24" x14ac:dyDescent="0.2">
      <c r="U3399" s="205"/>
      <c r="V3399" s="205"/>
      <c r="W3399" s="205"/>
      <c r="X3399" s="205"/>
    </row>
    <row r="3400" spans="21:24" x14ac:dyDescent="0.2">
      <c r="U3400" s="205"/>
      <c r="V3400" s="205"/>
      <c r="W3400" s="205"/>
      <c r="X3400" s="205"/>
    </row>
    <row r="3401" spans="21:24" x14ac:dyDescent="0.2">
      <c r="U3401" s="205"/>
      <c r="V3401" s="205"/>
      <c r="W3401" s="205"/>
      <c r="X3401" s="205"/>
    </row>
    <row r="3402" spans="21:24" x14ac:dyDescent="0.2">
      <c r="U3402" s="205"/>
      <c r="V3402" s="205"/>
      <c r="W3402" s="205"/>
      <c r="X3402" s="205"/>
    </row>
    <row r="3403" spans="21:24" x14ac:dyDescent="0.2">
      <c r="U3403" s="205"/>
      <c r="V3403" s="205"/>
      <c r="W3403" s="205"/>
      <c r="X3403" s="205"/>
    </row>
    <row r="3404" spans="21:24" x14ac:dyDescent="0.2">
      <c r="U3404" s="205"/>
      <c r="V3404" s="205"/>
      <c r="W3404" s="205"/>
      <c r="X3404" s="205"/>
    </row>
    <row r="3405" spans="21:24" x14ac:dyDescent="0.2">
      <c r="U3405" s="205"/>
      <c r="V3405" s="205"/>
      <c r="W3405" s="205"/>
      <c r="X3405" s="205"/>
    </row>
    <row r="3406" spans="21:24" x14ac:dyDescent="0.2">
      <c r="U3406" s="205"/>
      <c r="V3406" s="205"/>
      <c r="W3406" s="205"/>
      <c r="X3406" s="205"/>
    </row>
    <row r="3407" spans="21:24" x14ac:dyDescent="0.2">
      <c r="U3407" s="205"/>
      <c r="V3407" s="205"/>
      <c r="W3407" s="205"/>
      <c r="X3407" s="205"/>
    </row>
    <row r="3408" spans="21:24" x14ac:dyDescent="0.2">
      <c r="U3408" s="205"/>
      <c r="V3408" s="205"/>
      <c r="W3408" s="205"/>
      <c r="X3408" s="205"/>
    </row>
    <row r="3409" spans="21:24" x14ac:dyDescent="0.2">
      <c r="U3409" s="205"/>
      <c r="V3409" s="205"/>
      <c r="W3409" s="205"/>
      <c r="X3409" s="205"/>
    </row>
    <row r="3410" spans="21:24" x14ac:dyDescent="0.2">
      <c r="U3410" s="205"/>
      <c r="V3410" s="205"/>
      <c r="W3410" s="205"/>
      <c r="X3410" s="205"/>
    </row>
    <row r="3411" spans="21:24" x14ac:dyDescent="0.2">
      <c r="U3411" s="205"/>
      <c r="V3411" s="205"/>
      <c r="W3411" s="205"/>
      <c r="X3411" s="205"/>
    </row>
    <row r="3412" spans="21:24" x14ac:dyDescent="0.2">
      <c r="U3412" s="205"/>
      <c r="V3412" s="205"/>
      <c r="W3412" s="205"/>
      <c r="X3412" s="205"/>
    </row>
    <row r="3413" spans="21:24" x14ac:dyDescent="0.2">
      <c r="U3413" s="205"/>
      <c r="V3413" s="205"/>
      <c r="W3413" s="205"/>
      <c r="X3413" s="205"/>
    </row>
    <row r="3414" spans="21:24" x14ac:dyDescent="0.2">
      <c r="U3414" s="205"/>
      <c r="V3414" s="205"/>
      <c r="W3414" s="205"/>
      <c r="X3414" s="205"/>
    </row>
    <row r="3415" spans="21:24" x14ac:dyDescent="0.2">
      <c r="U3415" s="205"/>
      <c r="V3415" s="205"/>
      <c r="W3415" s="205"/>
      <c r="X3415" s="205"/>
    </row>
    <row r="3416" spans="21:24" x14ac:dyDescent="0.2">
      <c r="U3416" s="205"/>
      <c r="V3416" s="205"/>
      <c r="W3416" s="205"/>
      <c r="X3416" s="205"/>
    </row>
    <row r="3417" spans="21:24" x14ac:dyDescent="0.2">
      <c r="U3417" s="205"/>
      <c r="V3417" s="205"/>
      <c r="W3417" s="205"/>
      <c r="X3417" s="205"/>
    </row>
    <row r="3418" spans="21:24" x14ac:dyDescent="0.2">
      <c r="U3418" s="205"/>
      <c r="V3418" s="205"/>
      <c r="W3418" s="205"/>
      <c r="X3418" s="205"/>
    </row>
    <row r="3419" spans="21:24" x14ac:dyDescent="0.2">
      <c r="U3419" s="205"/>
      <c r="V3419" s="205"/>
      <c r="W3419" s="205"/>
      <c r="X3419" s="205"/>
    </row>
    <row r="3420" spans="21:24" x14ac:dyDescent="0.2">
      <c r="U3420" s="205"/>
      <c r="V3420" s="205"/>
      <c r="W3420" s="205"/>
      <c r="X3420" s="205"/>
    </row>
    <row r="3421" spans="21:24" x14ac:dyDescent="0.2">
      <c r="U3421" s="205"/>
      <c r="V3421" s="205"/>
      <c r="W3421" s="205"/>
      <c r="X3421" s="205"/>
    </row>
    <row r="3422" spans="21:24" x14ac:dyDescent="0.2">
      <c r="U3422" s="205"/>
      <c r="V3422" s="205"/>
      <c r="W3422" s="205"/>
      <c r="X3422" s="205"/>
    </row>
    <row r="3423" spans="21:24" x14ac:dyDescent="0.2">
      <c r="U3423" s="205"/>
      <c r="V3423" s="205"/>
      <c r="W3423" s="205"/>
      <c r="X3423" s="205"/>
    </row>
    <row r="3424" spans="21:24" x14ac:dyDescent="0.2">
      <c r="U3424" s="205"/>
      <c r="V3424" s="205"/>
      <c r="W3424" s="205"/>
      <c r="X3424" s="205"/>
    </row>
    <row r="3425" spans="21:24" x14ac:dyDescent="0.2">
      <c r="U3425" s="205"/>
      <c r="V3425" s="205"/>
      <c r="W3425" s="205"/>
      <c r="X3425" s="205"/>
    </row>
    <row r="3426" spans="21:24" x14ac:dyDescent="0.2">
      <c r="U3426" s="205"/>
      <c r="V3426" s="205"/>
      <c r="W3426" s="205"/>
      <c r="X3426" s="205"/>
    </row>
    <row r="3427" spans="21:24" x14ac:dyDescent="0.2">
      <c r="U3427" s="205"/>
      <c r="V3427" s="205"/>
      <c r="W3427" s="205"/>
      <c r="X3427" s="205"/>
    </row>
    <row r="3428" spans="21:24" x14ac:dyDescent="0.2">
      <c r="U3428" s="205"/>
      <c r="V3428" s="205"/>
      <c r="W3428" s="205"/>
      <c r="X3428" s="205"/>
    </row>
    <row r="3429" spans="21:24" x14ac:dyDescent="0.2">
      <c r="U3429" s="205"/>
      <c r="V3429" s="205"/>
      <c r="W3429" s="205"/>
      <c r="X3429" s="205"/>
    </row>
    <row r="3430" spans="21:24" x14ac:dyDescent="0.2">
      <c r="U3430" s="205"/>
      <c r="V3430" s="205"/>
      <c r="W3430" s="205"/>
      <c r="X3430" s="205"/>
    </row>
    <row r="3431" spans="21:24" x14ac:dyDescent="0.2">
      <c r="U3431" s="205"/>
      <c r="V3431" s="205"/>
      <c r="W3431" s="205"/>
      <c r="X3431" s="205"/>
    </row>
    <row r="3432" spans="21:24" x14ac:dyDescent="0.2">
      <c r="U3432" s="205"/>
      <c r="V3432" s="205"/>
      <c r="W3432" s="205"/>
      <c r="X3432" s="205"/>
    </row>
    <row r="3433" spans="21:24" x14ac:dyDescent="0.2">
      <c r="U3433" s="205"/>
      <c r="V3433" s="205"/>
      <c r="W3433" s="205"/>
      <c r="X3433" s="205"/>
    </row>
    <row r="3434" spans="21:24" x14ac:dyDescent="0.2">
      <c r="U3434" s="205"/>
      <c r="V3434" s="205"/>
      <c r="W3434" s="205"/>
      <c r="X3434" s="205"/>
    </row>
    <row r="3435" spans="21:24" x14ac:dyDescent="0.2">
      <c r="U3435" s="205"/>
      <c r="V3435" s="205"/>
      <c r="W3435" s="205"/>
      <c r="X3435" s="205"/>
    </row>
    <row r="3436" spans="21:24" x14ac:dyDescent="0.2">
      <c r="U3436" s="205"/>
      <c r="V3436" s="205"/>
      <c r="W3436" s="205"/>
      <c r="X3436" s="205"/>
    </row>
    <row r="3437" spans="21:24" x14ac:dyDescent="0.2">
      <c r="U3437" s="205"/>
      <c r="V3437" s="205"/>
      <c r="W3437" s="205"/>
      <c r="X3437" s="205"/>
    </row>
    <row r="3438" spans="21:24" x14ac:dyDescent="0.2">
      <c r="U3438" s="205"/>
      <c r="V3438" s="205"/>
      <c r="W3438" s="205"/>
      <c r="X3438" s="205"/>
    </row>
    <row r="3439" spans="21:24" x14ac:dyDescent="0.2">
      <c r="U3439" s="205"/>
      <c r="V3439" s="205"/>
      <c r="W3439" s="205"/>
      <c r="X3439" s="205"/>
    </row>
    <row r="3440" spans="21:24" x14ac:dyDescent="0.2">
      <c r="U3440" s="205"/>
      <c r="V3440" s="205"/>
      <c r="W3440" s="205"/>
      <c r="X3440" s="205"/>
    </row>
    <row r="3441" spans="21:24" x14ac:dyDescent="0.2">
      <c r="U3441" s="205"/>
      <c r="V3441" s="205"/>
      <c r="W3441" s="205"/>
      <c r="X3441" s="205"/>
    </row>
    <row r="3442" spans="21:24" x14ac:dyDescent="0.2">
      <c r="U3442" s="205"/>
      <c r="V3442" s="205"/>
      <c r="W3442" s="205"/>
      <c r="X3442" s="205"/>
    </row>
    <row r="3443" spans="21:24" x14ac:dyDescent="0.2">
      <c r="U3443" s="205"/>
      <c r="V3443" s="205"/>
      <c r="W3443" s="205"/>
      <c r="X3443" s="205"/>
    </row>
    <row r="3444" spans="21:24" x14ac:dyDescent="0.2">
      <c r="U3444" s="205"/>
      <c r="V3444" s="205"/>
      <c r="W3444" s="205"/>
      <c r="X3444" s="205"/>
    </row>
    <row r="3445" spans="21:24" x14ac:dyDescent="0.2">
      <c r="U3445" s="205"/>
      <c r="V3445" s="205"/>
      <c r="W3445" s="205"/>
      <c r="X3445" s="205"/>
    </row>
    <row r="3446" spans="21:24" x14ac:dyDescent="0.2">
      <c r="U3446" s="205"/>
      <c r="V3446" s="205"/>
      <c r="W3446" s="205"/>
      <c r="X3446" s="205"/>
    </row>
    <row r="3447" spans="21:24" x14ac:dyDescent="0.2">
      <c r="U3447" s="205"/>
      <c r="V3447" s="205"/>
      <c r="W3447" s="205"/>
      <c r="X3447" s="205"/>
    </row>
    <row r="3448" spans="21:24" x14ac:dyDescent="0.2">
      <c r="U3448" s="205"/>
      <c r="V3448" s="205"/>
      <c r="W3448" s="205"/>
      <c r="X3448" s="205"/>
    </row>
    <row r="3449" spans="21:24" x14ac:dyDescent="0.2">
      <c r="U3449" s="205"/>
      <c r="V3449" s="205"/>
      <c r="W3449" s="205"/>
      <c r="X3449" s="205"/>
    </row>
    <row r="3450" spans="21:24" x14ac:dyDescent="0.2">
      <c r="U3450" s="205"/>
      <c r="V3450" s="205"/>
      <c r="W3450" s="205"/>
      <c r="X3450" s="205"/>
    </row>
    <row r="3451" spans="21:24" x14ac:dyDescent="0.2">
      <c r="U3451" s="205"/>
      <c r="V3451" s="205"/>
      <c r="W3451" s="205"/>
      <c r="X3451" s="205"/>
    </row>
    <row r="3452" spans="21:24" x14ac:dyDescent="0.2">
      <c r="U3452" s="205"/>
      <c r="V3452" s="205"/>
      <c r="W3452" s="205"/>
      <c r="X3452" s="205"/>
    </row>
    <row r="3453" spans="21:24" x14ac:dyDescent="0.2">
      <c r="U3453" s="205"/>
      <c r="V3453" s="205"/>
      <c r="W3453" s="205"/>
      <c r="X3453" s="205"/>
    </row>
    <row r="3454" spans="21:24" x14ac:dyDescent="0.2">
      <c r="U3454" s="205"/>
      <c r="V3454" s="205"/>
      <c r="W3454" s="205"/>
      <c r="X3454" s="205"/>
    </row>
    <row r="3455" spans="21:24" x14ac:dyDescent="0.2">
      <c r="U3455" s="205"/>
      <c r="V3455" s="205"/>
      <c r="W3455" s="205"/>
      <c r="X3455" s="205"/>
    </row>
    <row r="3456" spans="21:24" x14ac:dyDescent="0.2">
      <c r="U3456" s="205"/>
      <c r="V3456" s="205"/>
      <c r="W3456" s="205"/>
      <c r="X3456" s="205"/>
    </row>
    <row r="3457" spans="21:24" x14ac:dyDescent="0.2">
      <c r="U3457" s="205"/>
      <c r="V3457" s="205"/>
      <c r="W3457" s="205"/>
      <c r="X3457" s="205"/>
    </row>
    <row r="3458" spans="21:24" x14ac:dyDescent="0.2">
      <c r="U3458" s="205"/>
      <c r="V3458" s="205"/>
      <c r="W3458" s="205"/>
      <c r="X3458" s="205"/>
    </row>
    <row r="3459" spans="21:24" x14ac:dyDescent="0.2">
      <c r="U3459" s="205"/>
      <c r="V3459" s="205"/>
      <c r="W3459" s="205"/>
      <c r="X3459" s="205"/>
    </row>
    <row r="3460" spans="21:24" x14ac:dyDescent="0.2">
      <c r="U3460" s="205"/>
      <c r="V3460" s="205"/>
      <c r="W3460" s="205"/>
      <c r="X3460" s="205"/>
    </row>
    <row r="3461" spans="21:24" x14ac:dyDescent="0.2">
      <c r="U3461" s="205"/>
      <c r="V3461" s="205"/>
      <c r="W3461" s="205"/>
      <c r="X3461" s="205"/>
    </row>
    <row r="3462" spans="21:24" x14ac:dyDescent="0.2">
      <c r="U3462" s="205"/>
      <c r="V3462" s="205"/>
      <c r="W3462" s="205"/>
      <c r="X3462" s="205"/>
    </row>
    <row r="3463" spans="21:24" x14ac:dyDescent="0.2">
      <c r="U3463" s="205"/>
      <c r="V3463" s="205"/>
      <c r="W3463" s="205"/>
      <c r="X3463" s="205"/>
    </row>
    <row r="3464" spans="21:24" x14ac:dyDescent="0.2">
      <c r="U3464" s="205"/>
      <c r="V3464" s="205"/>
      <c r="W3464" s="205"/>
      <c r="X3464" s="205"/>
    </row>
    <row r="3465" spans="21:24" x14ac:dyDescent="0.2">
      <c r="U3465" s="205"/>
      <c r="V3465" s="205"/>
      <c r="W3465" s="205"/>
      <c r="X3465" s="205"/>
    </row>
    <row r="3466" spans="21:24" x14ac:dyDescent="0.2">
      <c r="U3466" s="205"/>
      <c r="V3466" s="205"/>
      <c r="W3466" s="205"/>
      <c r="X3466" s="205"/>
    </row>
    <row r="3467" spans="21:24" x14ac:dyDescent="0.2">
      <c r="U3467" s="205"/>
      <c r="V3467" s="205"/>
      <c r="W3467" s="205"/>
      <c r="X3467" s="205"/>
    </row>
    <row r="3468" spans="21:24" x14ac:dyDescent="0.2">
      <c r="U3468" s="205"/>
      <c r="V3468" s="205"/>
      <c r="W3468" s="205"/>
      <c r="X3468" s="205"/>
    </row>
    <row r="3469" spans="21:24" x14ac:dyDescent="0.2">
      <c r="U3469" s="205"/>
      <c r="V3469" s="205"/>
      <c r="W3469" s="205"/>
      <c r="X3469" s="205"/>
    </row>
    <row r="3470" spans="21:24" x14ac:dyDescent="0.2">
      <c r="U3470" s="205"/>
      <c r="V3470" s="205"/>
      <c r="W3470" s="205"/>
      <c r="X3470" s="205"/>
    </row>
    <row r="3471" spans="21:24" x14ac:dyDescent="0.2">
      <c r="U3471" s="205"/>
      <c r="V3471" s="205"/>
      <c r="W3471" s="205"/>
      <c r="X3471" s="205"/>
    </row>
    <row r="3472" spans="21:24" x14ac:dyDescent="0.2">
      <c r="U3472" s="205"/>
      <c r="V3472" s="205"/>
      <c r="W3472" s="205"/>
      <c r="X3472" s="205"/>
    </row>
    <row r="3473" spans="21:24" x14ac:dyDescent="0.2">
      <c r="U3473" s="205"/>
      <c r="V3473" s="205"/>
      <c r="W3473" s="205"/>
      <c r="X3473" s="205"/>
    </row>
    <row r="3474" spans="21:24" x14ac:dyDescent="0.2">
      <c r="U3474" s="205"/>
      <c r="V3474" s="205"/>
      <c r="W3474" s="205"/>
      <c r="X3474" s="205"/>
    </row>
    <row r="3475" spans="21:24" x14ac:dyDescent="0.2">
      <c r="U3475" s="205"/>
      <c r="V3475" s="205"/>
      <c r="W3475" s="205"/>
      <c r="X3475" s="205"/>
    </row>
    <row r="3476" spans="21:24" x14ac:dyDescent="0.2">
      <c r="U3476" s="205"/>
      <c r="V3476" s="205"/>
      <c r="W3476" s="205"/>
      <c r="X3476" s="205"/>
    </row>
    <row r="3477" spans="21:24" x14ac:dyDescent="0.2">
      <c r="U3477" s="205"/>
      <c r="V3477" s="205"/>
      <c r="W3477" s="205"/>
      <c r="X3477" s="205"/>
    </row>
    <row r="3478" spans="21:24" x14ac:dyDescent="0.2">
      <c r="U3478" s="205"/>
      <c r="V3478" s="205"/>
      <c r="W3478" s="205"/>
      <c r="X3478" s="205"/>
    </row>
    <row r="3479" spans="21:24" x14ac:dyDescent="0.2">
      <c r="U3479" s="205"/>
      <c r="V3479" s="205"/>
      <c r="W3479" s="205"/>
      <c r="X3479" s="205"/>
    </row>
    <row r="3480" spans="21:24" x14ac:dyDescent="0.2">
      <c r="U3480" s="205"/>
      <c r="V3480" s="205"/>
      <c r="W3480" s="205"/>
      <c r="X3480" s="205"/>
    </row>
    <row r="3481" spans="21:24" x14ac:dyDescent="0.2">
      <c r="U3481" s="205"/>
      <c r="V3481" s="205"/>
      <c r="W3481" s="205"/>
      <c r="X3481" s="205"/>
    </row>
    <row r="3482" spans="21:24" x14ac:dyDescent="0.2">
      <c r="U3482" s="205"/>
      <c r="V3482" s="205"/>
      <c r="W3482" s="205"/>
      <c r="X3482" s="205"/>
    </row>
    <row r="3483" spans="21:24" x14ac:dyDescent="0.2">
      <c r="U3483" s="205"/>
      <c r="V3483" s="205"/>
      <c r="W3483" s="205"/>
      <c r="X3483" s="205"/>
    </row>
    <row r="3484" spans="21:24" x14ac:dyDescent="0.2">
      <c r="U3484" s="205"/>
      <c r="V3484" s="205"/>
      <c r="W3484" s="205"/>
      <c r="X3484" s="205"/>
    </row>
    <row r="3485" spans="21:24" x14ac:dyDescent="0.2">
      <c r="U3485" s="205"/>
      <c r="V3485" s="205"/>
      <c r="W3485" s="205"/>
      <c r="X3485" s="205"/>
    </row>
    <row r="3486" spans="21:24" x14ac:dyDescent="0.2">
      <c r="U3486" s="205"/>
      <c r="V3486" s="205"/>
      <c r="W3486" s="205"/>
      <c r="X3486" s="205"/>
    </row>
    <row r="3487" spans="21:24" x14ac:dyDescent="0.2">
      <c r="U3487" s="205"/>
      <c r="V3487" s="205"/>
      <c r="W3487" s="205"/>
      <c r="X3487" s="205"/>
    </row>
    <row r="3488" spans="21:24" x14ac:dyDescent="0.2">
      <c r="U3488" s="205"/>
      <c r="V3488" s="205"/>
      <c r="W3488" s="205"/>
      <c r="X3488" s="205"/>
    </row>
    <row r="3489" spans="21:24" x14ac:dyDescent="0.2">
      <c r="U3489" s="205"/>
      <c r="V3489" s="205"/>
      <c r="W3489" s="205"/>
      <c r="X3489" s="205"/>
    </row>
    <row r="3490" spans="21:24" x14ac:dyDescent="0.2">
      <c r="U3490" s="205"/>
      <c r="V3490" s="205"/>
      <c r="W3490" s="205"/>
      <c r="X3490" s="205"/>
    </row>
    <row r="3491" spans="21:24" x14ac:dyDescent="0.2">
      <c r="U3491" s="205"/>
      <c r="V3491" s="205"/>
      <c r="W3491" s="205"/>
      <c r="X3491" s="205"/>
    </row>
    <row r="3492" spans="21:24" x14ac:dyDescent="0.2">
      <c r="U3492" s="205"/>
      <c r="V3492" s="205"/>
      <c r="W3492" s="205"/>
      <c r="X3492" s="205"/>
    </row>
    <row r="3493" spans="21:24" x14ac:dyDescent="0.2">
      <c r="U3493" s="205"/>
      <c r="V3493" s="205"/>
      <c r="W3493" s="205"/>
      <c r="X3493" s="205"/>
    </row>
    <row r="3494" spans="21:24" x14ac:dyDescent="0.2">
      <c r="U3494" s="205"/>
      <c r="V3494" s="205"/>
      <c r="W3494" s="205"/>
      <c r="X3494" s="205"/>
    </row>
    <row r="3495" spans="21:24" x14ac:dyDescent="0.2">
      <c r="U3495" s="205"/>
      <c r="V3495" s="205"/>
      <c r="W3495" s="205"/>
      <c r="X3495" s="205"/>
    </row>
    <row r="3496" spans="21:24" x14ac:dyDescent="0.2">
      <c r="U3496" s="205"/>
      <c r="V3496" s="205"/>
      <c r="W3496" s="205"/>
      <c r="X3496" s="205"/>
    </row>
    <row r="3497" spans="21:24" x14ac:dyDescent="0.2">
      <c r="U3497" s="205"/>
      <c r="V3497" s="205"/>
      <c r="W3497" s="205"/>
      <c r="X3497" s="205"/>
    </row>
    <row r="3498" spans="21:24" x14ac:dyDescent="0.2">
      <c r="U3498" s="205"/>
      <c r="V3498" s="205"/>
      <c r="W3498" s="205"/>
      <c r="X3498" s="205"/>
    </row>
    <row r="3499" spans="21:24" x14ac:dyDescent="0.2">
      <c r="U3499" s="205"/>
      <c r="V3499" s="205"/>
      <c r="W3499" s="205"/>
      <c r="X3499" s="205"/>
    </row>
    <row r="3500" spans="21:24" x14ac:dyDescent="0.2">
      <c r="U3500" s="205"/>
      <c r="V3500" s="205"/>
      <c r="W3500" s="205"/>
      <c r="X3500" s="205"/>
    </row>
    <row r="3501" spans="21:24" x14ac:dyDescent="0.2">
      <c r="U3501" s="205"/>
      <c r="V3501" s="205"/>
      <c r="W3501" s="205"/>
      <c r="X3501" s="205"/>
    </row>
    <row r="3502" spans="21:24" x14ac:dyDescent="0.2">
      <c r="U3502" s="205"/>
      <c r="V3502" s="205"/>
      <c r="W3502" s="205"/>
      <c r="X3502" s="205"/>
    </row>
    <row r="3503" spans="21:24" x14ac:dyDescent="0.2">
      <c r="U3503" s="205"/>
      <c r="V3503" s="205"/>
      <c r="W3503" s="205"/>
      <c r="X3503" s="205"/>
    </row>
    <row r="3504" spans="21:24" x14ac:dyDescent="0.2">
      <c r="U3504" s="205"/>
      <c r="V3504" s="205"/>
      <c r="W3504" s="205"/>
      <c r="X3504" s="205"/>
    </row>
    <row r="3505" spans="21:24" x14ac:dyDescent="0.2">
      <c r="U3505" s="205"/>
      <c r="V3505" s="205"/>
      <c r="W3505" s="205"/>
      <c r="X3505" s="205"/>
    </row>
    <row r="3506" spans="21:24" x14ac:dyDescent="0.2">
      <c r="U3506" s="205"/>
      <c r="V3506" s="205"/>
      <c r="W3506" s="205"/>
      <c r="X3506" s="205"/>
    </row>
    <row r="3507" spans="21:24" x14ac:dyDescent="0.2">
      <c r="U3507" s="205"/>
      <c r="V3507" s="205"/>
      <c r="W3507" s="205"/>
      <c r="X3507" s="205"/>
    </row>
    <row r="3508" spans="21:24" x14ac:dyDescent="0.2">
      <c r="U3508" s="205"/>
      <c r="V3508" s="205"/>
      <c r="W3508" s="205"/>
      <c r="X3508" s="205"/>
    </row>
    <row r="3509" spans="21:24" x14ac:dyDescent="0.2">
      <c r="U3509" s="205"/>
      <c r="V3509" s="205"/>
      <c r="W3509" s="205"/>
      <c r="X3509" s="205"/>
    </row>
    <row r="3510" spans="21:24" x14ac:dyDescent="0.2">
      <c r="U3510" s="205"/>
      <c r="V3510" s="205"/>
      <c r="W3510" s="205"/>
      <c r="X3510" s="205"/>
    </row>
    <row r="3511" spans="21:24" x14ac:dyDescent="0.2">
      <c r="U3511" s="205"/>
      <c r="V3511" s="205"/>
      <c r="W3511" s="205"/>
      <c r="X3511" s="205"/>
    </row>
    <row r="3512" spans="21:24" x14ac:dyDescent="0.2">
      <c r="U3512" s="205"/>
      <c r="V3512" s="205"/>
      <c r="W3512" s="205"/>
      <c r="X3512" s="205"/>
    </row>
    <row r="3513" spans="21:24" x14ac:dyDescent="0.2">
      <c r="U3513" s="205"/>
      <c r="V3513" s="205"/>
      <c r="W3513" s="205"/>
      <c r="X3513" s="205"/>
    </row>
    <row r="3514" spans="21:24" x14ac:dyDescent="0.2">
      <c r="U3514" s="205"/>
      <c r="V3514" s="205"/>
      <c r="W3514" s="205"/>
      <c r="X3514" s="205"/>
    </row>
    <row r="3515" spans="21:24" x14ac:dyDescent="0.2">
      <c r="U3515" s="205"/>
      <c r="V3515" s="205"/>
      <c r="W3515" s="205"/>
      <c r="X3515" s="205"/>
    </row>
    <row r="3516" spans="21:24" x14ac:dyDescent="0.2">
      <c r="U3516" s="205"/>
      <c r="V3516" s="205"/>
      <c r="W3516" s="205"/>
      <c r="X3516" s="205"/>
    </row>
    <row r="3517" spans="21:24" x14ac:dyDescent="0.2">
      <c r="U3517" s="205"/>
      <c r="V3517" s="205"/>
      <c r="W3517" s="205"/>
      <c r="X3517" s="205"/>
    </row>
    <row r="3518" spans="21:24" x14ac:dyDescent="0.2">
      <c r="U3518" s="205"/>
      <c r="V3518" s="205"/>
      <c r="W3518" s="205"/>
      <c r="X3518" s="205"/>
    </row>
    <row r="3519" spans="21:24" x14ac:dyDescent="0.2">
      <c r="U3519" s="205"/>
      <c r="V3519" s="205"/>
      <c r="W3519" s="205"/>
      <c r="X3519" s="205"/>
    </row>
    <row r="3520" spans="21:24" x14ac:dyDescent="0.2">
      <c r="U3520" s="205"/>
      <c r="V3520" s="205"/>
      <c r="W3520" s="205"/>
      <c r="X3520" s="205"/>
    </row>
    <row r="3521" spans="21:24" x14ac:dyDescent="0.2">
      <c r="U3521" s="205"/>
      <c r="V3521" s="205"/>
      <c r="W3521" s="205"/>
      <c r="X3521" s="205"/>
    </row>
    <row r="3522" spans="21:24" x14ac:dyDescent="0.2">
      <c r="U3522" s="205"/>
      <c r="V3522" s="205"/>
      <c r="W3522" s="205"/>
      <c r="X3522" s="205"/>
    </row>
    <row r="3523" spans="21:24" x14ac:dyDescent="0.2">
      <c r="U3523" s="205"/>
      <c r="V3523" s="205"/>
      <c r="W3523" s="205"/>
      <c r="X3523" s="205"/>
    </row>
    <row r="3524" spans="21:24" x14ac:dyDescent="0.2">
      <c r="U3524" s="205"/>
      <c r="V3524" s="205"/>
      <c r="W3524" s="205"/>
      <c r="X3524" s="205"/>
    </row>
    <row r="3525" spans="21:24" x14ac:dyDescent="0.2">
      <c r="U3525" s="205"/>
      <c r="V3525" s="205"/>
      <c r="W3525" s="205"/>
      <c r="X3525" s="205"/>
    </row>
    <row r="3526" spans="21:24" x14ac:dyDescent="0.2">
      <c r="U3526" s="205"/>
      <c r="V3526" s="205"/>
      <c r="W3526" s="205"/>
      <c r="X3526" s="205"/>
    </row>
    <row r="3527" spans="21:24" x14ac:dyDescent="0.2">
      <c r="U3527" s="205"/>
      <c r="V3527" s="205"/>
      <c r="W3527" s="205"/>
      <c r="X3527" s="205"/>
    </row>
    <row r="3528" spans="21:24" x14ac:dyDescent="0.2">
      <c r="U3528" s="205"/>
      <c r="V3528" s="205"/>
      <c r="W3528" s="205"/>
      <c r="X3528" s="205"/>
    </row>
    <row r="3529" spans="21:24" x14ac:dyDescent="0.2">
      <c r="U3529" s="205"/>
      <c r="V3529" s="205"/>
      <c r="W3529" s="205"/>
      <c r="X3529" s="205"/>
    </row>
    <row r="3530" spans="21:24" x14ac:dyDescent="0.2">
      <c r="U3530" s="205"/>
      <c r="V3530" s="205"/>
      <c r="W3530" s="205"/>
      <c r="X3530" s="205"/>
    </row>
    <row r="3531" spans="21:24" x14ac:dyDescent="0.2">
      <c r="U3531" s="205"/>
      <c r="V3531" s="205"/>
      <c r="W3531" s="205"/>
      <c r="X3531" s="205"/>
    </row>
    <row r="3532" spans="21:24" x14ac:dyDescent="0.2">
      <c r="U3532" s="205"/>
      <c r="V3532" s="205"/>
      <c r="W3532" s="205"/>
      <c r="X3532" s="205"/>
    </row>
    <row r="3533" spans="21:24" x14ac:dyDescent="0.2">
      <c r="U3533" s="205"/>
      <c r="V3533" s="205"/>
      <c r="W3533" s="205"/>
      <c r="X3533" s="205"/>
    </row>
    <row r="3534" spans="21:24" x14ac:dyDescent="0.2">
      <c r="U3534" s="205"/>
      <c r="V3534" s="205"/>
      <c r="W3534" s="205"/>
      <c r="X3534" s="205"/>
    </row>
    <row r="3535" spans="21:24" x14ac:dyDescent="0.2">
      <c r="U3535" s="205"/>
      <c r="V3535" s="205"/>
      <c r="W3535" s="205"/>
      <c r="X3535" s="205"/>
    </row>
    <row r="3536" spans="21:24" x14ac:dyDescent="0.2">
      <c r="U3536" s="205"/>
      <c r="V3536" s="205"/>
      <c r="W3536" s="205"/>
      <c r="X3536" s="205"/>
    </row>
    <row r="3537" spans="21:24" x14ac:dyDescent="0.2">
      <c r="U3537" s="205"/>
      <c r="V3537" s="205"/>
      <c r="W3537" s="205"/>
      <c r="X3537" s="205"/>
    </row>
    <row r="3538" spans="21:24" x14ac:dyDescent="0.2">
      <c r="U3538" s="205"/>
      <c r="V3538" s="205"/>
      <c r="W3538" s="205"/>
      <c r="X3538" s="205"/>
    </row>
    <row r="3539" spans="21:24" x14ac:dyDescent="0.2">
      <c r="U3539" s="205"/>
      <c r="V3539" s="205"/>
      <c r="W3539" s="205"/>
      <c r="X3539" s="205"/>
    </row>
    <row r="3540" spans="21:24" x14ac:dyDescent="0.2">
      <c r="U3540" s="205"/>
      <c r="V3540" s="205"/>
      <c r="W3540" s="205"/>
      <c r="X3540" s="205"/>
    </row>
    <row r="3541" spans="21:24" x14ac:dyDescent="0.2">
      <c r="U3541" s="205"/>
      <c r="V3541" s="205"/>
      <c r="W3541" s="205"/>
      <c r="X3541" s="205"/>
    </row>
    <row r="3542" spans="21:24" x14ac:dyDescent="0.2">
      <c r="U3542" s="205"/>
      <c r="V3542" s="205"/>
      <c r="W3542" s="205"/>
      <c r="X3542" s="205"/>
    </row>
    <row r="3543" spans="21:24" x14ac:dyDescent="0.2">
      <c r="U3543" s="205"/>
      <c r="V3543" s="205"/>
      <c r="W3543" s="205"/>
      <c r="X3543" s="205"/>
    </row>
    <row r="3544" spans="21:24" x14ac:dyDescent="0.2">
      <c r="U3544" s="205"/>
      <c r="V3544" s="205"/>
      <c r="W3544" s="205"/>
      <c r="X3544" s="205"/>
    </row>
    <row r="3545" spans="21:24" x14ac:dyDescent="0.2">
      <c r="U3545" s="205"/>
      <c r="V3545" s="205"/>
      <c r="W3545" s="205"/>
      <c r="X3545" s="205"/>
    </row>
    <row r="3546" spans="21:24" x14ac:dyDescent="0.2">
      <c r="U3546" s="205"/>
      <c r="V3546" s="205"/>
      <c r="W3546" s="205"/>
      <c r="X3546" s="205"/>
    </row>
    <row r="3547" spans="21:24" x14ac:dyDescent="0.2">
      <c r="U3547" s="205"/>
      <c r="V3547" s="205"/>
      <c r="W3547" s="205"/>
      <c r="X3547" s="205"/>
    </row>
    <row r="3548" spans="21:24" x14ac:dyDescent="0.2">
      <c r="U3548" s="205"/>
      <c r="V3548" s="205"/>
      <c r="W3548" s="205"/>
      <c r="X3548" s="205"/>
    </row>
    <row r="3549" spans="21:24" x14ac:dyDescent="0.2">
      <c r="U3549" s="205"/>
      <c r="V3549" s="205"/>
      <c r="W3549" s="205"/>
      <c r="X3549" s="205"/>
    </row>
    <row r="3550" spans="21:24" x14ac:dyDescent="0.2">
      <c r="U3550" s="205"/>
      <c r="V3550" s="205"/>
      <c r="W3550" s="205"/>
      <c r="X3550" s="205"/>
    </row>
    <row r="3551" spans="21:24" x14ac:dyDescent="0.2">
      <c r="U3551" s="205"/>
      <c r="V3551" s="205"/>
      <c r="W3551" s="205"/>
      <c r="X3551" s="205"/>
    </row>
    <row r="3552" spans="21:24" x14ac:dyDescent="0.2">
      <c r="U3552" s="205"/>
      <c r="V3552" s="205"/>
      <c r="W3552" s="205"/>
      <c r="X3552" s="205"/>
    </row>
    <row r="3553" spans="21:24" x14ac:dyDescent="0.2">
      <c r="U3553" s="205"/>
      <c r="V3553" s="205"/>
      <c r="W3553" s="205"/>
      <c r="X3553" s="205"/>
    </row>
    <row r="3554" spans="21:24" x14ac:dyDescent="0.2">
      <c r="U3554" s="205"/>
      <c r="V3554" s="205"/>
      <c r="W3554" s="205"/>
      <c r="X3554" s="205"/>
    </row>
    <row r="3555" spans="21:24" x14ac:dyDescent="0.2">
      <c r="U3555" s="205"/>
      <c r="V3555" s="205"/>
      <c r="W3555" s="205"/>
      <c r="X3555" s="205"/>
    </row>
    <row r="3556" spans="21:24" x14ac:dyDescent="0.2">
      <c r="U3556" s="205"/>
      <c r="V3556" s="205"/>
      <c r="W3556" s="205"/>
      <c r="X3556" s="205"/>
    </row>
    <row r="3557" spans="21:24" x14ac:dyDescent="0.2">
      <c r="U3557" s="205"/>
      <c r="V3557" s="205"/>
      <c r="W3557" s="205"/>
      <c r="X3557" s="205"/>
    </row>
    <row r="3558" spans="21:24" x14ac:dyDescent="0.2">
      <c r="U3558" s="205"/>
      <c r="V3558" s="205"/>
      <c r="W3558" s="205"/>
      <c r="X3558" s="205"/>
    </row>
    <row r="3559" spans="21:24" x14ac:dyDescent="0.2">
      <c r="U3559" s="205"/>
      <c r="V3559" s="205"/>
      <c r="W3559" s="205"/>
      <c r="X3559" s="205"/>
    </row>
    <row r="3560" spans="21:24" x14ac:dyDescent="0.2">
      <c r="U3560" s="205"/>
      <c r="V3560" s="205"/>
      <c r="W3560" s="205"/>
      <c r="X3560" s="205"/>
    </row>
    <row r="3561" spans="21:24" x14ac:dyDescent="0.2">
      <c r="U3561" s="205"/>
      <c r="V3561" s="205"/>
      <c r="W3561" s="205"/>
      <c r="X3561" s="205"/>
    </row>
    <row r="3562" spans="21:24" x14ac:dyDescent="0.2">
      <c r="U3562" s="205"/>
      <c r="V3562" s="205"/>
      <c r="W3562" s="205"/>
      <c r="X3562" s="205"/>
    </row>
    <row r="3563" spans="21:24" x14ac:dyDescent="0.2">
      <c r="U3563" s="205"/>
      <c r="V3563" s="205"/>
      <c r="W3563" s="205"/>
      <c r="X3563" s="205"/>
    </row>
    <row r="3564" spans="21:24" x14ac:dyDescent="0.2">
      <c r="U3564" s="205"/>
      <c r="V3564" s="205"/>
      <c r="W3564" s="205"/>
      <c r="X3564" s="205"/>
    </row>
    <row r="3565" spans="21:24" x14ac:dyDescent="0.2">
      <c r="U3565" s="205"/>
      <c r="V3565" s="205"/>
      <c r="W3565" s="205"/>
      <c r="X3565" s="205"/>
    </row>
    <row r="3566" spans="21:24" x14ac:dyDescent="0.2">
      <c r="U3566" s="205"/>
      <c r="V3566" s="205"/>
      <c r="W3566" s="205"/>
      <c r="X3566" s="205"/>
    </row>
    <row r="3567" spans="21:24" x14ac:dyDescent="0.2">
      <c r="U3567" s="205"/>
      <c r="V3567" s="205"/>
      <c r="W3567" s="205"/>
      <c r="X3567" s="205"/>
    </row>
    <row r="3568" spans="21:24" x14ac:dyDescent="0.2">
      <c r="U3568" s="205"/>
      <c r="V3568" s="205"/>
      <c r="W3568" s="205"/>
      <c r="X3568" s="205"/>
    </row>
    <row r="3569" spans="21:24" x14ac:dyDescent="0.2">
      <c r="U3569" s="205"/>
      <c r="V3569" s="205"/>
      <c r="W3569" s="205"/>
      <c r="X3569" s="205"/>
    </row>
    <row r="3570" spans="21:24" x14ac:dyDescent="0.2">
      <c r="U3570" s="205"/>
      <c r="V3570" s="205"/>
      <c r="W3570" s="205"/>
      <c r="X3570" s="205"/>
    </row>
    <row r="3571" spans="21:24" x14ac:dyDescent="0.2">
      <c r="U3571" s="205"/>
      <c r="V3571" s="205"/>
      <c r="W3571" s="205"/>
      <c r="X3571" s="205"/>
    </row>
    <row r="3572" spans="21:24" x14ac:dyDescent="0.2">
      <c r="U3572" s="205"/>
      <c r="V3572" s="205"/>
      <c r="W3572" s="205"/>
      <c r="X3572" s="205"/>
    </row>
    <row r="3573" spans="21:24" x14ac:dyDescent="0.2">
      <c r="U3573" s="205"/>
      <c r="V3573" s="205"/>
      <c r="W3573" s="205"/>
      <c r="X3573" s="205"/>
    </row>
    <row r="3574" spans="21:24" x14ac:dyDescent="0.2">
      <c r="U3574" s="205"/>
      <c r="V3574" s="205"/>
      <c r="W3574" s="205"/>
      <c r="X3574" s="205"/>
    </row>
    <row r="3575" spans="21:24" x14ac:dyDescent="0.2">
      <c r="U3575" s="205"/>
      <c r="V3575" s="205"/>
      <c r="W3575" s="205"/>
      <c r="X3575" s="205"/>
    </row>
    <row r="3576" spans="21:24" x14ac:dyDescent="0.2">
      <c r="U3576" s="205"/>
      <c r="V3576" s="205"/>
      <c r="W3576" s="205"/>
      <c r="X3576" s="205"/>
    </row>
    <row r="3577" spans="21:24" x14ac:dyDescent="0.2">
      <c r="U3577" s="205"/>
      <c r="V3577" s="205"/>
      <c r="W3577" s="205"/>
      <c r="X3577" s="205"/>
    </row>
    <row r="3578" spans="21:24" x14ac:dyDescent="0.2">
      <c r="U3578" s="205"/>
      <c r="V3578" s="205"/>
      <c r="W3578" s="205"/>
      <c r="X3578" s="205"/>
    </row>
    <row r="3579" spans="21:24" x14ac:dyDescent="0.2">
      <c r="U3579" s="205"/>
      <c r="V3579" s="205"/>
      <c r="W3579" s="205"/>
      <c r="X3579" s="205"/>
    </row>
    <row r="3580" spans="21:24" x14ac:dyDescent="0.2">
      <c r="U3580" s="205"/>
      <c r="V3580" s="205"/>
      <c r="W3580" s="205"/>
      <c r="X3580" s="205"/>
    </row>
    <row r="3581" spans="21:24" x14ac:dyDescent="0.2">
      <c r="U3581" s="205"/>
      <c r="V3581" s="205"/>
      <c r="W3581" s="205"/>
      <c r="X3581" s="205"/>
    </row>
    <row r="3582" spans="21:24" x14ac:dyDescent="0.2">
      <c r="U3582" s="205"/>
      <c r="V3582" s="205"/>
      <c r="W3582" s="205"/>
      <c r="X3582" s="205"/>
    </row>
    <row r="3583" spans="21:24" x14ac:dyDescent="0.2">
      <c r="U3583" s="205"/>
      <c r="V3583" s="205"/>
      <c r="W3583" s="205"/>
      <c r="X3583" s="205"/>
    </row>
    <row r="3584" spans="21:24" x14ac:dyDescent="0.2">
      <c r="U3584" s="205"/>
      <c r="V3584" s="205"/>
      <c r="W3584" s="205"/>
      <c r="X3584" s="205"/>
    </row>
    <row r="3585" spans="21:24" x14ac:dyDescent="0.2">
      <c r="U3585" s="205"/>
      <c r="V3585" s="205"/>
      <c r="W3585" s="205"/>
      <c r="X3585" s="205"/>
    </row>
    <row r="3586" spans="21:24" x14ac:dyDescent="0.2">
      <c r="U3586" s="205"/>
      <c r="V3586" s="205"/>
      <c r="W3586" s="205"/>
      <c r="X3586" s="205"/>
    </row>
    <row r="3587" spans="21:24" x14ac:dyDescent="0.2">
      <c r="U3587" s="205"/>
      <c r="V3587" s="205"/>
      <c r="W3587" s="205"/>
      <c r="X3587" s="205"/>
    </row>
    <row r="3588" spans="21:24" x14ac:dyDescent="0.2">
      <c r="U3588" s="205"/>
      <c r="V3588" s="205"/>
      <c r="W3588" s="205"/>
      <c r="X3588" s="205"/>
    </row>
    <row r="3589" spans="21:24" x14ac:dyDescent="0.2">
      <c r="U3589" s="205"/>
      <c r="V3589" s="205"/>
      <c r="W3589" s="205"/>
      <c r="X3589" s="205"/>
    </row>
    <row r="3590" spans="21:24" x14ac:dyDescent="0.2">
      <c r="U3590" s="205"/>
      <c r="V3590" s="205"/>
      <c r="W3590" s="205"/>
      <c r="X3590" s="205"/>
    </row>
    <row r="3591" spans="21:24" x14ac:dyDescent="0.2">
      <c r="U3591" s="205"/>
      <c r="V3591" s="205"/>
      <c r="W3591" s="205"/>
      <c r="X3591" s="205"/>
    </row>
    <row r="3592" spans="21:24" x14ac:dyDescent="0.2">
      <c r="U3592" s="205"/>
      <c r="V3592" s="205"/>
      <c r="W3592" s="205"/>
      <c r="X3592" s="205"/>
    </row>
    <row r="3593" spans="21:24" x14ac:dyDescent="0.2">
      <c r="U3593" s="205"/>
      <c r="V3593" s="205"/>
      <c r="W3593" s="205"/>
      <c r="X3593" s="205"/>
    </row>
    <row r="3594" spans="21:24" x14ac:dyDescent="0.2">
      <c r="U3594" s="205"/>
      <c r="V3594" s="205"/>
      <c r="W3594" s="205"/>
      <c r="X3594" s="205"/>
    </row>
    <row r="3595" spans="21:24" x14ac:dyDescent="0.2">
      <c r="U3595" s="205"/>
      <c r="V3595" s="205"/>
      <c r="W3595" s="205"/>
      <c r="X3595" s="205"/>
    </row>
    <row r="3596" spans="21:24" x14ac:dyDescent="0.2">
      <c r="U3596" s="205"/>
      <c r="V3596" s="205"/>
      <c r="W3596" s="205"/>
      <c r="X3596" s="205"/>
    </row>
    <row r="3597" spans="21:24" x14ac:dyDescent="0.2">
      <c r="U3597" s="205"/>
      <c r="V3597" s="205"/>
      <c r="W3597" s="205"/>
      <c r="X3597" s="205"/>
    </row>
    <row r="3598" spans="21:24" x14ac:dyDescent="0.2">
      <c r="U3598" s="205"/>
      <c r="V3598" s="205"/>
      <c r="W3598" s="205"/>
      <c r="X3598" s="205"/>
    </row>
    <row r="3599" spans="21:24" x14ac:dyDescent="0.2">
      <c r="U3599" s="205"/>
      <c r="V3599" s="205"/>
      <c r="W3599" s="205"/>
      <c r="X3599" s="205"/>
    </row>
    <row r="3600" spans="21:24" x14ac:dyDescent="0.2">
      <c r="U3600" s="205"/>
      <c r="V3600" s="205"/>
      <c r="W3600" s="205"/>
      <c r="X3600" s="205"/>
    </row>
    <row r="3601" spans="21:24" x14ac:dyDescent="0.2">
      <c r="U3601" s="205"/>
      <c r="V3601" s="205"/>
      <c r="W3601" s="205"/>
      <c r="X3601" s="205"/>
    </row>
    <row r="3602" spans="21:24" x14ac:dyDescent="0.2">
      <c r="U3602" s="205"/>
      <c r="V3602" s="205"/>
      <c r="W3602" s="205"/>
      <c r="X3602" s="205"/>
    </row>
    <row r="3603" spans="21:24" x14ac:dyDescent="0.2">
      <c r="U3603" s="205"/>
      <c r="V3603" s="205"/>
      <c r="W3603" s="205"/>
      <c r="X3603" s="205"/>
    </row>
    <row r="3604" spans="21:24" x14ac:dyDescent="0.2">
      <c r="U3604" s="205"/>
      <c r="V3604" s="205"/>
      <c r="W3604" s="205"/>
      <c r="X3604" s="205"/>
    </row>
    <row r="3605" spans="21:24" x14ac:dyDescent="0.2">
      <c r="U3605" s="205"/>
      <c r="V3605" s="205"/>
      <c r="W3605" s="205"/>
      <c r="X3605" s="205"/>
    </row>
    <row r="3606" spans="21:24" x14ac:dyDescent="0.2">
      <c r="U3606" s="205"/>
      <c r="V3606" s="205"/>
      <c r="W3606" s="205"/>
      <c r="X3606" s="205"/>
    </row>
    <row r="3607" spans="21:24" x14ac:dyDescent="0.2">
      <c r="U3607" s="205"/>
      <c r="V3607" s="205"/>
      <c r="W3607" s="205"/>
      <c r="X3607" s="205"/>
    </row>
    <row r="3608" spans="21:24" x14ac:dyDescent="0.2">
      <c r="U3608" s="205"/>
      <c r="V3608" s="205"/>
      <c r="W3608" s="205"/>
      <c r="X3608" s="205"/>
    </row>
    <row r="3609" spans="21:24" x14ac:dyDescent="0.2">
      <c r="U3609" s="205"/>
      <c r="V3609" s="205"/>
      <c r="W3609" s="205"/>
      <c r="X3609" s="205"/>
    </row>
    <row r="3610" spans="21:24" x14ac:dyDescent="0.2">
      <c r="U3610" s="205"/>
      <c r="V3610" s="205"/>
      <c r="W3610" s="205"/>
      <c r="X3610" s="205"/>
    </row>
    <row r="3611" spans="21:24" x14ac:dyDescent="0.2">
      <c r="U3611" s="205"/>
      <c r="V3611" s="205"/>
      <c r="W3611" s="205"/>
      <c r="X3611" s="205"/>
    </row>
    <row r="3612" spans="21:24" x14ac:dyDescent="0.2">
      <c r="U3612" s="205"/>
      <c r="V3612" s="205"/>
      <c r="W3612" s="205"/>
      <c r="X3612" s="205"/>
    </row>
    <row r="3613" spans="21:24" x14ac:dyDescent="0.2">
      <c r="U3613" s="205"/>
      <c r="V3613" s="205"/>
      <c r="W3613" s="205"/>
      <c r="X3613" s="205"/>
    </row>
    <row r="3614" spans="21:24" x14ac:dyDescent="0.2">
      <c r="U3614" s="205"/>
      <c r="V3614" s="205"/>
      <c r="W3614" s="205"/>
      <c r="X3614" s="205"/>
    </row>
    <row r="3615" spans="21:24" x14ac:dyDescent="0.2">
      <c r="U3615" s="205"/>
      <c r="V3615" s="205"/>
      <c r="W3615" s="205"/>
      <c r="X3615" s="205"/>
    </row>
    <row r="3616" spans="21:24" x14ac:dyDescent="0.2">
      <c r="U3616" s="205"/>
      <c r="V3616" s="205"/>
      <c r="W3616" s="205"/>
      <c r="X3616" s="205"/>
    </row>
    <row r="3617" spans="21:24" x14ac:dyDescent="0.2">
      <c r="U3617" s="205"/>
      <c r="V3617" s="205"/>
      <c r="W3617" s="205"/>
      <c r="X3617" s="205"/>
    </row>
    <row r="3618" spans="21:24" x14ac:dyDescent="0.2">
      <c r="U3618" s="205"/>
      <c r="V3618" s="205"/>
      <c r="W3618" s="205"/>
      <c r="X3618" s="205"/>
    </row>
    <row r="3619" spans="21:24" x14ac:dyDescent="0.2">
      <c r="U3619" s="205"/>
      <c r="V3619" s="205"/>
      <c r="W3619" s="205"/>
      <c r="X3619" s="205"/>
    </row>
    <row r="3620" spans="21:24" x14ac:dyDescent="0.2">
      <c r="U3620" s="205"/>
      <c r="V3620" s="205"/>
      <c r="W3620" s="205"/>
      <c r="X3620" s="205"/>
    </row>
    <row r="3621" spans="21:24" x14ac:dyDescent="0.2">
      <c r="U3621" s="205"/>
      <c r="V3621" s="205"/>
      <c r="W3621" s="205"/>
      <c r="X3621" s="205"/>
    </row>
    <row r="3622" spans="21:24" x14ac:dyDescent="0.2">
      <c r="U3622" s="205"/>
      <c r="V3622" s="205"/>
      <c r="W3622" s="205"/>
      <c r="X3622" s="205"/>
    </row>
    <row r="3623" spans="21:24" x14ac:dyDescent="0.2">
      <c r="U3623" s="205"/>
      <c r="V3623" s="205"/>
      <c r="W3623" s="205"/>
      <c r="X3623" s="205"/>
    </row>
    <row r="3624" spans="21:24" x14ac:dyDescent="0.2">
      <c r="U3624" s="205"/>
      <c r="V3624" s="205"/>
      <c r="W3624" s="205"/>
      <c r="X3624" s="205"/>
    </row>
    <row r="3625" spans="21:24" x14ac:dyDescent="0.2">
      <c r="U3625" s="205"/>
      <c r="V3625" s="205"/>
      <c r="W3625" s="205"/>
      <c r="X3625" s="205"/>
    </row>
    <row r="3626" spans="21:24" x14ac:dyDescent="0.2">
      <c r="U3626" s="205"/>
      <c r="V3626" s="205"/>
      <c r="W3626" s="205"/>
      <c r="X3626" s="205"/>
    </row>
    <row r="3627" spans="21:24" x14ac:dyDescent="0.2">
      <c r="U3627" s="205"/>
      <c r="V3627" s="205"/>
      <c r="W3627" s="205"/>
      <c r="X3627" s="205"/>
    </row>
    <row r="3628" spans="21:24" x14ac:dyDescent="0.2">
      <c r="U3628" s="205"/>
      <c r="V3628" s="205"/>
      <c r="W3628" s="205"/>
      <c r="X3628" s="205"/>
    </row>
    <row r="3629" spans="21:24" x14ac:dyDescent="0.2">
      <c r="U3629" s="205"/>
      <c r="V3629" s="205"/>
      <c r="W3629" s="205"/>
      <c r="X3629" s="205"/>
    </row>
    <row r="3630" spans="21:24" x14ac:dyDescent="0.2">
      <c r="U3630" s="205"/>
      <c r="V3630" s="205"/>
      <c r="W3630" s="205"/>
      <c r="X3630" s="205"/>
    </row>
    <row r="3631" spans="21:24" x14ac:dyDescent="0.2">
      <c r="U3631" s="205"/>
      <c r="V3631" s="205"/>
      <c r="W3631" s="205"/>
      <c r="X3631" s="205"/>
    </row>
    <row r="3632" spans="21:24" x14ac:dyDescent="0.2">
      <c r="U3632" s="205"/>
      <c r="V3632" s="205"/>
      <c r="W3632" s="205"/>
      <c r="X3632" s="205"/>
    </row>
    <row r="3633" spans="21:24" x14ac:dyDescent="0.2">
      <c r="U3633" s="205"/>
      <c r="V3633" s="205"/>
      <c r="W3633" s="205"/>
      <c r="X3633" s="205"/>
    </row>
    <row r="3634" spans="21:24" x14ac:dyDescent="0.2">
      <c r="U3634" s="205"/>
      <c r="V3634" s="205"/>
      <c r="W3634" s="205"/>
      <c r="X3634" s="205"/>
    </row>
    <row r="3635" spans="21:24" x14ac:dyDescent="0.2">
      <c r="U3635" s="205"/>
      <c r="V3635" s="205"/>
      <c r="W3635" s="205"/>
      <c r="X3635" s="205"/>
    </row>
    <row r="3636" spans="21:24" x14ac:dyDescent="0.2">
      <c r="U3636" s="205"/>
      <c r="V3636" s="205"/>
      <c r="W3636" s="205"/>
      <c r="X3636" s="205"/>
    </row>
    <row r="3637" spans="21:24" x14ac:dyDescent="0.2">
      <c r="U3637" s="205"/>
      <c r="V3637" s="205"/>
      <c r="W3637" s="205"/>
      <c r="X3637" s="205"/>
    </row>
    <row r="3638" spans="21:24" x14ac:dyDescent="0.2">
      <c r="U3638" s="205"/>
      <c r="V3638" s="205"/>
      <c r="W3638" s="205"/>
      <c r="X3638" s="205"/>
    </row>
    <row r="3639" spans="21:24" x14ac:dyDescent="0.2">
      <c r="U3639" s="205"/>
      <c r="V3639" s="205"/>
      <c r="W3639" s="205"/>
      <c r="X3639" s="205"/>
    </row>
    <row r="3640" spans="21:24" x14ac:dyDescent="0.2">
      <c r="U3640" s="205"/>
      <c r="V3640" s="205"/>
      <c r="W3640" s="205"/>
      <c r="X3640" s="205"/>
    </row>
    <row r="3641" spans="21:24" x14ac:dyDescent="0.2">
      <c r="U3641" s="205"/>
      <c r="V3641" s="205"/>
      <c r="W3641" s="205"/>
      <c r="X3641" s="205"/>
    </row>
    <row r="3642" spans="21:24" x14ac:dyDescent="0.2">
      <c r="U3642" s="205"/>
      <c r="V3642" s="205"/>
      <c r="W3642" s="205"/>
      <c r="X3642" s="205"/>
    </row>
    <row r="3643" spans="21:24" x14ac:dyDescent="0.2">
      <c r="U3643" s="205"/>
      <c r="V3643" s="205"/>
      <c r="W3643" s="205"/>
      <c r="X3643" s="205"/>
    </row>
    <row r="3644" spans="21:24" x14ac:dyDescent="0.2">
      <c r="U3644" s="205"/>
      <c r="V3644" s="205"/>
      <c r="W3644" s="205"/>
      <c r="X3644" s="205"/>
    </row>
    <row r="3645" spans="21:24" x14ac:dyDescent="0.2">
      <c r="U3645" s="205"/>
      <c r="V3645" s="205"/>
      <c r="W3645" s="205"/>
      <c r="X3645" s="205"/>
    </row>
    <row r="3646" spans="21:24" x14ac:dyDescent="0.2">
      <c r="U3646" s="205"/>
      <c r="V3646" s="205"/>
      <c r="W3646" s="205"/>
      <c r="X3646" s="205"/>
    </row>
    <row r="3647" spans="21:24" x14ac:dyDescent="0.2">
      <c r="U3647" s="205"/>
      <c r="V3647" s="205"/>
      <c r="W3647" s="205"/>
      <c r="X3647" s="205"/>
    </row>
    <row r="3648" spans="21:24" x14ac:dyDescent="0.2">
      <c r="U3648" s="205"/>
      <c r="V3648" s="205"/>
      <c r="W3648" s="205"/>
      <c r="X3648" s="205"/>
    </row>
    <row r="3649" spans="21:24" x14ac:dyDescent="0.2">
      <c r="U3649" s="205"/>
      <c r="V3649" s="205"/>
      <c r="W3649" s="205"/>
      <c r="X3649" s="205"/>
    </row>
    <row r="3650" spans="21:24" x14ac:dyDescent="0.2">
      <c r="U3650" s="205"/>
      <c r="V3650" s="205"/>
      <c r="W3650" s="205"/>
      <c r="X3650" s="205"/>
    </row>
    <row r="3651" spans="21:24" x14ac:dyDescent="0.2">
      <c r="U3651" s="205"/>
      <c r="V3651" s="205"/>
      <c r="W3651" s="205"/>
      <c r="X3651" s="205"/>
    </row>
    <row r="3652" spans="21:24" x14ac:dyDescent="0.2">
      <c r="U3652" s="205"/>
      <c r="V3652" s="205"/>
      <c r="W3652" s="205"/>
      <c r="X3652" s="205"/>
    </row>
    <row r="3653" spans="21:24" x14ac:dyDescent="0.2">
      <c r="U3653" s="205"/>
      <c r="V3653" s="205"/>
      <c r="W3653" s="205"/>
      <c r="X3653" s="205"/>
    </row>
    <row r="3654" spans="21:24" x14ac:dyDescent="0.2">
      <c r="U3654" s="205"/>
      <c r="V3654" s="205"/>
      <c r="W3654" s="205"/>
      <c r="X3654" s="205"/>
    </row>
    <row r="3655" spans="21:24" x14ac:dyDescent="0.2">
      <c r="U3655" s="205"/>
      <c r="V3655" s="205"/>
      <c r="W3655" s="205"/>
      <c r="X3655" s="205"/>
    </row>
    <row r="3656" spans="21:24" x14ac:dyDescent="0.2">
      <c r="U3656" s="205"/>
      <c r="V3656" s="205"/>
      <c r="W3656" s="205"/>
      <c r="X3656" s="205"/>
    </row>
    <row r="3657" spans="21:24" x14ac:dyDescent="0.2">
      <c r="U3657" s="205"/>
      <c r="V3657" s="205"/>
      <c r="W3657" s="205"/>
      <c r="X3657" s="205"/>
    </row>
    <row r="3658" spans="21:24" x14ac:dyDescent="0.2">
      <c r="U3658" s="205"/>
      <c r="V3658" s="205"/>
      <c r="W3658" s="205"/>
      <c r="X3658" s="205"/>
    </row>
    <row r="3659" spans="21:24" x14ac:dyDescent="0.2">
      <c r="U3659" s="205"/>
      <c r="V3659" s="205"/>
      <c r="W3659" s="205"/>
      <c r="X3659" s="205"/>
    </row>
    <row r="3660" spans="21:24" x14ac:dyDescent="0.2">
      <c r="U3660" s="205"/>
      <c r="V3660" s="205"/>
      <c r="W3660" s="205"/>
      <c r="X3660" s="205"/>
    </row>
    <row r="3661" spans="21:24" x14ac:dyDescent="0.2">
      <c r="U3661" s="205"/>
      <c r="V3661" s="205"/>
      <c r="W3661" s="205"/>
      <c r="X3661" s="205"/>
    </row>
    <row r="3662" spans="21:24" x14ac:dyDescent="0.2">
      <c r="U3662" s="205"/>
      <c r="V3662" s="205"/>
      <c r="W3662" s="205"/>
      <c r="X3662" s="205"/>
    </row>
    <row r="3663" spans="21:24" x14ac:dyDescent="0.2">
      <c r="U3663" s="205"/>
      <c r="V3663" s="205"/>
      <c r="W3663" s="205"/>
      <c r="X3663" s="205"/>
    </row>
    <row r="3664" spans="21:24" x14ac:dyDescent="0.2">
      <c r="U3664" s="205"/>
      <c r="V3664" s="205"/>
      <c r="W3664" s="205"/>
      <c r="X3664" s="205"/>
    </row>
    <row r="3665" spans="21:24" x14ac:dyDescent="0.2">
      <c r="U3665" s="205"/>
      <c r="V3665" s="205"/>
      <c r="W3665" s="205"/>
      <c r="X3665" s="205"/>
    </row>
    <row r="3666" spans="21:24" x14ac:dyDescent="0.2">
      <c r="U3666" s="205"/>
      <c r="V3666" s="205"/>
      <c r="W3666" s="205"/>
      <c r="X3666" s="205"/>
    </row>
    <row r="3667" spans="21:24" x14ac:dyDescent="0.2">
      <c r="U3667" s="205"/>
      <c r="V3667" s="205"/>
      <c r="W3667" s="205"/>
      <c r="X3667" s="205"/>
    </row>
    <row r="3668" spans="21:24" x14ac:dyDescent="0.2">
      <c r="U3668" s="205"/>
      <c r="V3668" s="205"/>
      <c r="W3668" s="205"/>
      <c r="X3668" s="205"/>
    </row>
    <row r="3669" spans="21:24" x14ac:dyDescent="0.2">
      <c r="U3669" s="205"/>
      <c r="V3669" s="205"/>
      <c r="W3669" s="205"/>
      <c r="X3669" s="205"/>
    </row>
    <row r="3670" spans="21:24" x14ac:dyDescent="0.2">
      <c r="U3670" s="205"/>
      <c r="V3670" s="205"/>
      <c r="W3670" s="205"/>
      <c r="X3670" s="205"/>
    </row>
    <row r="3671" spans="21:24" x14ac:dyDescent="0.2">
      <c r="U3671" s="205"/>
      <c r="V3671" s="205"/>
      <c r="W3671" s="205"/>
      <c r="X3671" s="205"/>
    </row>
    <row r="3672" spans="21:24" x14ac:dyDescent="0.2">
      <c r="U3672" s="205"/>
      <c r="V3672" s="205"/>
      <c r="W3672" s="205"/>
      <c r="X3672" s="205"/>
    </row>
    <row r="3673" spans="21:24" x14ac:dyDescent="0.2">
      <c r="U3673" s="205"/>
      <c r="V3673" s="205"/>
      <c r="W3673" s="205"/>
      <c r="X3673" s="205"/>
    </row>
    <row r="3674" spans="21:24" x14ac:dyDescent="0.2">
      <c r="U3674" s="205"/>
      <c r="V3674" s="205"/>
      <c r="W3674" s="205"/>
      <c r="X3674" s="205"/>
    </row>
    <row r="3675" spans="21:24" x14ac:dyDescent="0.2">
      <c r="U3675" s="205"/>
      <c r="V3675" s="205"/>
      <c r="W3675" s="205"/>
      <c r="X3675" s="205"/>
    </row>
    <row r="3676" spans="21:24" x14ac:dyDescent="0.2">
      <c r="U3676" s="205"/>
      <c r="V3676" s="205"/>
      <c r="W3676" s="205"/>
      <c r="X3676" s="205"/>
    </row>
    <row r="3677" spans="21:24" x14ac:dyDescent="0.2">
      <c r="U3677" s="205"/>
      <c r="V3677" s="205"/>
      <c r="W3677" s="205"/>
      <c r="X3677" s="205"/>
    </row>
    <row r="3678" spans="21:24" x14ac:dyDescent="0.2">
      <c r="U3678" s="205"/>
      <c r="V3678" s="205"/>
      <c r="W3678" s="205"/>
      <c r="X3678" s="205"/>
    </row>
    <row r="3679" spans="21:24" x14ac:dyDescent="0.2">
      <c r="U3679" s="205"/>
      <c r="V3679" s="205"/>
      <c r="W3679" s="205"/>
      <c r="X3679" s="205"/>
    </row>
    <row r="3680" spans="21:24" x14ac:dyDescent="0.2">
      <c r="U3680" s="205"/>
      <c r="V3680" s="205"/>
      <c r="W3680" s="205"/>
      <c r="X3680" s="205"/>
    </row>
    <row r="3681" spans="21:24" x14ac:dyDescent="0.2">
      <c r="U3681" s="205"/>
      <c r="V3681" s="205"/>
      <c r="W3681" s="205"/>
      <c r="X3681" s="205"/>
    </row>
    <row r="3682" spans="21:24" x14ac:dyDescent="0.2">
      <c r="U3682" s="205"/>
      <c r="V3682" s="205"/>
      <c r="W3682" s="205"/>
      <c r="X3682" s="205"/>
    </row>
    <row r="3683" spans="21:24" x14ac:dyDescent="0.2">
      <c r="U3683" s="205"/>
      <c r="V3683" s="205"/>
      <c r="W3683" s="205"/>
      <c r="X3683" s="205"/>
    </row>
    <row r="3684" spans="21:24" x14ac:dyDescent="0.2">
      <c r="U3684" s="205"/>
      <c r="V3684" s="205"/>
      <c r="W3684" s="205"/>
      <c r="X3684" s="205"/>
    </row>
    <row r="3685" spans="21:24" x14ac:dyDescent="0.2">
      <c r="U3685" s="205"/>
      <c r="V3685" s="205"/>
      <c r="W3685" s="205"/>
      <c r="X3685" s="205"/>
    </row>
    <row r="3686" spans="21:24" x14ac:dyDescent="0.2">
      <c r="U3686" s="205"/>
      <c r="V3686" s="205"/>
      <c r="W3686" s="205"/>
      <c r="X3686" s="205"/>
    </row>
    <row r="3687" spans="21:24" x14ac:dyDescent="0.2">
      <c r="U3687" s="205"/>
      <c r="V3687" s="205"/>
      <c r="W3687" s="205"/>
      <c r="X3687" s="205"/>
    </row>
    <row r="3688" spans="21:24" x14ac:dyDescent="0.2">
      <c r="U3688" s="205"/>
      <c r="V3688" s="205"/>
      <c r="W3688" s="205"/>
      <c r="X3688" s="205"/>
    </row>
    <row r="3689" spans="21:24" x14ac:dyDescent="0.2">
      <c r="U3689" s="205"/>
      <c r="V3689" s="205"/>
      <c r="W3689" s="205"/>
      <c r="X3689" s="205"/>
    </row>
    <row r="3690" spans="21:24" x14ac:dyDescent="0.2">
      <c r="U3690" s="205"/>
      <c r="V3690" s="205"/>
      <c r="W3690" s="205"/>
      <c r="X3690" s="205"/>
    </row>
    <row r="3691" spans="21:24" x14ac:dyDescent="0.2">
      <c r="U3691" s="205"/>
      <c r="V3691" s="205"/>
      <c r="W3691" s="205"/>
      <c r="X3691" s="205"/>
    </row>
    <row r="3692" spans="21:24" x14ac:dyDescent="0.2">
      <c r="U3692" s="205"/>
      <c r="V3692" s="205"/>
      <c r="W3692" s="205"/>
      <c r="X3692" s="205"/>
    </row>
    <row r="3693" spans="21:24" x14ac:dyDescent="0.2">
      <c r="U3693" s="205"/>
      <c r="V3693" s="205"/>
      <c r="W3693" s="205"/>
      <c r="X3693" s="205"/>
    </row>
    <row r="3694" spans="21:24" x14ac:dyDescent="0.2">
      <c r="U3694" s="205"/>
      <c r="V3694" s="205"/>
      <c r="W3694" s="205"/>
      <c r="X3694" s="205"/>
    </row>
    <row r="3695" spans="21:24" x14ac:dyDescent="0.2">
      <c r="U3695" s="205"/>
      <c r="V3695" s="205"/>
      <c r="W3695" s="205"/>
      <c r="X3695" s="205"/>
    </row>
    <row r="3696" spans="21:24" x14ac:dyDescent="0.2">
      <c r="U3696" s="205"/>
      <c r="V3696" s="205"/>
      <c r="W3696" s="205"/>
      <c r="X3696" s="205"/>
    </row>
    <row r="3697" spans="21:24" x14ac:dyDescent="0.2">
      <c r="U3697" s="205"/>
      <c r="V3697" s="205"/>
      <c r="W3697" s="205"/>
      <c r="X3697" s="205"/>
    </row>
    <row r="3698" spans="21:24" x14ac:dyDescent="0.2">
      <c r="U3698" s="205"/>
      <c r="V3698" s="205"/>
      <c r="W3698" s="205"/>
      <c r="X3698" s="205"/>
    </row>
    <row r="3699" spans="21:24" x14ac:dyDescent="0.2">
      <c r="U3699" s="205"/>
      <c r="V3699" s="205"/>
      <c r="W3699" s="205"/>
      <c r="X3699" s="205"/>
    </row>
    <row r="3700" spans="21:24" x14ac:dyDescent="0.2">
      <c r="U3700" s="205"/>
      <c r="V3700" s="205"/>
      <c r="W3700" s="205"/>
      <c r="X3700" s="205"/>
    </row>
    <row r="3701" spans="21:24" x14ac:dyDescent="0.2">
      <c r="U3701" s="205"/>
      <c r="V3701" s="205"/>
      <c r="W3701" s="205"/>
      <c r="X3701" s="205"/>
    </row>
    <row r="3702" spans="21:24" x14ac:dyDescent="0.2">
      <c r="U3702" s="205"/>
      <c r="V3702" s="205"/>
      <c r="W3702" s="205"/>
      <c r="X3702" s="205"/>
    </row>
    <row r="3703" spans="21:24" x14ac:dyDescent="0.2">
      <c r="U3703" s="205"/>
      <c r="V3703" s="205"/>
      <c r="W3703" s="205"/>
      <c r="X3703" s="205"/>
    </row>
    <row r="3704" spans="21:24" x14ac:dyDescent="0.2">
      <c r="U3704" s="205"/>
      <c r="V3704" s="205"/>
      <c r="W3704" s="205"/>
      <c r="X3704" s="205"/>
    </row>
    <row r="3705" spans="21:24" x14ac:dyDescent="0.2">
      <c r="U3705" s="205"/>
      <c r="V3705" s="205"/>
      <c r="W3705" s="205"/>
      <c r="X3705" s="205"/>
    </row>
    <row r="3706" spans="21:24" x14ac:dyDescent="0.2">
      <c r="U3706" s="205"/>
      <c r="V3706" s="205"/>
      <c r="W3706" s="205"/>
      <c r="X3706" s="205"/>
    </row>
    <row r="3707" spans="21:24" x14ac:dyDescent="0.2">
      <c r="U3707" s="205"/>
      <c r="V3707" s="205"/>
      <c r="W3707" s="205"/>
      <c r="X3707" s="205"/>
    </row>
    <row r="3708" spans="21:24" x14ac:dyDescent="0.2">
      <c r="U3708" s="205"/>
      <c r="V3708" s="205"/>
      <c r="W3708" s="205"/>
      <c r="X3708" s="205"/>
    </row>
    <row r="3709" spans="21:24" x14ac:dyDescent="0.2">
      <c r="U3709" s="205"/>
      <c r="V3709" s="205"/>
      <c r="W3709" s="205"/>
      <c r="X3709" s="205"/>
    </row>
    <row r="3710" spans="21:24" x14ac:dyDescent="0.2">
      <c r="U3710" s="205"/>
      <c r="V3710" s="205"/>
      <c r="W3710" s="205"/>
      <c r="X3710" s="205"/>
    </row>
    <row r="3711" spans="21:24" x14ac:dyDescent="0.2">
      <c r="U3711" s="205"/>
      <c r="V3711" s="205"/>
      <c r="W3711" s="205"/>
      <c r="X3711" s="205"/>
    </row>
    <row r="3712" spans="21:24" x14ac:dyDescent="0.2">
      <c r="U3712" s="205"/>
      <c r="V3712" s="205"/>
      <c r="W3712" s="205"/>
      <c r="X3712" s="205"/>
    </row>
    <row r="3713" spans="21:24" x14ac:dyDescent="0.2">
      <c r="U3713" s="205"/>
      <c r="V3713" s="205"/>
      <c r="W3713" s="205"/>
      <c r="X3713" s="205"/>
    </row>
    <row r="3714" spans="21:24" x14ac:dyDescent="0.2">
      <c r="U3714" s="205"/>
      <c r="V3714" s="205"/>
      <c r="W3714" s="205"/>
      <c r="X3714" s="205"/>
    </row>
    <row r="3715" spans="21:24" x14ac:dyDescent="0.2">
      <c r="U3715" s="205"/>
      <c r="V3715" s="205"/>
      <c r="W3715" s="205"/>
      <c r="X3715" s="205"/>
    </row>
    <row r="3716" spans="21:24" x14ac:dyDescent="0.2">
      <c r="U3716" s="205"/>
      <c r="V3716" s="205"/>
      <c r="W3716" s="205"/>
      <c r="X3716" s="205"/>
    </row>
    <row r="3717" spans="21:24" x14ac:dyDescent="0.2">
      <c r="U3717" s="205"/>
      <c r="V3717" s="205"/>
      <c r="W3717" s="205"/>
      <c r="X3717" s="205"/>
    </row>
    <row r="3718" spans="21:24" x14ac:dyDescent="0.2">
      <c r="U3718" s="205"/>
      <c r="V3718" s="205"/>
      <c r="W3718" s="205"/>
      <c r="X3718" s="205"/>
    </row>
    <row r="3719" spans="21:24" x14ac:dyDescent="0.2">
      <c r="U3719" s="205"/>
      <c r="V3719" s="205"/>
      <c r="W3719" s="205"/>
      <c r="X3719" s="205"/>
    </row>
    <row r="3720" spans="21:24" x14ac:dyDescent="0.2">
      <c r="U3720" s="205"/>
      <c r="V3720" s="205"/>
      <c r="W3720" s="205"/>
      <c r="X3720" s="205"/>
    </row>
    <row r="3721" spans="21:24" x14ac:dyDescent="0.2">
      <c r="U3721" s="205"/>
      <c r="V3721" s="205"/>
      <c r="W3721" s="205"/>
      <c r="X3721" s="205"/>
    </row>
    <row r="3722" spans="21:24" x14ac:dyDescent="0.2">
      <c r="U3722" s="205"/>
      <c r="V3722" s="205"/>
      <c r="W3722" s="205"/>
      <c r="X3722" s="205"/>
    </row>
    <row r="3723" spans="21:24" x14ac:dyDescent="0.2">
      <c r="U3723" s="205"/>
      <c r="V3723" s="205"/>
      <c r="W3723" s="205"/>
      <c r="X3723" s="205"/>
    </row>
    <row r="3724" spans="21:24" x14ac:dyDescent="0.2">
      <c r="U3724" s="205"/>
      <c r="V3724" s="205"/>
      <c r="W3724" s="205"/>
      <c r="X3724" s="205"/>
    </row>
    <row r="3725" spans="21:24" x14ac:dyDescent="0.2">
      <c r="U3725" s="205"/>
      <c r="V3725" s="205"/>
      <c r="W3725" s="205"/>
      <c r="X3725" s="205"/>
    </row>
    <row r="3726" spans="21:24" x14ac:dyDescent="0.2">
      <c r="U3726" s="205"/>
      <c r="V3726" s="205"/>
      <c r="W3726" s="205"/>
      <c r="X3726" s="205"/>
    </row>
    <row r="3727" spans="21:24" x14ac:dyDescent="0.2">
      <c r="U3727" s="205"/>
      <c r="V3727" s="205"/>
      <c r="W3727" s="205"/>
      <c r="X3727" s="205"/>
    </row>
    <row r="3728" spans="21:24" x14ac:dyDescent="0.2">
      <c r="U3728" s="205"/>
      <c r="V3728" s="205"/>
      <c r="W3728" s="205"/>
      <c r="X3728" s="205"/>
    </row>
    <row r="3729" spans="21:24" x14ac:dyDescent="0.2">
      <c r="U3729" s="205"/>
      <c r="V3729" s="205"/>
      <c r="W3729" s="205"/>
      <c r="X3729" s="205"/>
    </row>
    <row r="3730" spans="21:24" x14ac:dyDescent="0.2">
      <c r="U3730" s="205"/>
      <c r="V3730" s="205"/>
      <c r="W3730" s="205"/>
      <c r="X3730" s="205"/>
    </row>
    <row r="3731" spans="21:24" x14ac:dyDescent="0.2">
      <c r="U3731" s="205"/>
      <c r="V3731" s="205"/>
      <c r="W3731" s="205"/>
      <c r="X3731" s="205"/>
    </row>
    <row r="3732" spans="21:24" x14ac:dyDescent="0.2">
      <c r="U3732" s="205"/>
      <c r="V3732" s="205"/>
      <c r="W3732" s="205"/>
      <c r="X3732" s="205"/>
    </row>
    <row r="3733" spans="21:24" x14ac:dyDescent="0.2">
      <c r="U3733" s="205"/>
      <c r="V3733" s="205"/>
      <c r="W3733" s="205"/>
      <c r="X3733" s="205"/>
    </row>
    <row r="3734" spans="21:24" x14ac:dyDescent="0.2">
      <c r="U3734" s="205"/>
      <c r="V3734" s="205"/>
      <c r="W3734" s="205"/>
      <c r="X3734" s="205"/>
    </row>
    <row r="3735" spans="21:24" x14ac:dyDescent="0.2">
      <c r="U3735" s="205"/>
      <c r="V3735" s="205"/>
      <c r="W3735" s="205"/>
      <c r="X3735" s="205"/>
    </row>
    <row r="3736" spans="21:24" x14ac:dyDescent="0.2">
      <c r="U3736" s="205"/>
      <c r="V3736" s="205"/>
      <c r="W3736" s="205"/>
      <c r="X3736" s="205"/>
    </row>
    <row r="3737" spans="21:24" x14ac:dyDescent="0.2">
      <c r="U3737" s="205"/>
      <c r="V3737" s="205"/>
      <c r="W3737" s="205"/>
      <c r="X3737" s="205"/>
    </row>
    <row r="3738" spans="21:24" x14ac:dyDescent="0.2">
      <c r="U3738" s="205"/>
      <c r="V3738" s="205"/>
      <c r="W3738" s="205"/>
      <c r="X3738" s="205"/>
    </row>
    <row r="3739" spans="21:24" x14ac:dyDescent="0.2">
      <c r="U3739" s="205"/>
      <c r="V3739" s="205"/>
      <c r="W3739" s="205"/>
      <c r="X3739" s="205"/>
    </row>
    <row r="3740" spans="21:24" x14ac:dyDescent="0.2">
      <c r="U3740" s="205"/>
      <c r="V3740" s="205"/>
      <c r="W3740" s="205"/>
      <c r="X3740" s="205"/>
    </row>
    <row r="3741" spans="21:24" x14ac:dyDescent="0.2">
      <c r="U3741" s="205"/>
      <c r="V3741" s="205"/>
      <c r="W3741" s="205"/>
      <c r="X3741" s="205"/>
    </row>
    <row r="3742" spans="21:24" x14ac:dyDescent="0.2">
      <c r="U3742" s="205"/>
      <c r="V3742" s="205"/>
      <c r="W3742" s="205"/>
      <c r="X3742" s="205"/>
    </row>
    <row r="3743" spans="21:24" x14ac:dyDescent="0.2">
      <c r="U3743" s="205"/>
      <c r="V3743" s="205"/>
      <c r="W3743" s="205"/>
      <c r="X3743" s="205"/>
    </row>
    <row r="3744" spans="21:24" x14ac:dyDescent="0.2">
      <c r="U3744" s="205"/>
      <c r="V3744" s="205"/>
      <c r="W3744" s="205"/>
      <c r="X3744" s="205"/>
    </row>
    <row r="3745" spans="21:24" x14ac:dyDescent="0.2">
      <c r="U3745" s="205"/>
      <c r="V3745" s="205"/>
      <c r="W3745" s="205"/>
      <c r="X3745" s="205"/>
    </row>
    <row r="3746" spans="21:24" x14ac:dyDescent="0.2">
      <c r="U3746" s="205"/>
      <c r="V3746" s="205"/>
      <c r="W3746" s="205"/>
      <c r="X3746" s="205"/>
    </row>
    <row r="3747" spans="21:24" x14ac:dyDescent="0.2">
      <c r="U3747" s="205"/>
      <c r="V3747" s="205"/>
      <c r="W3747" s="205"/>
      <c r="X3747" s="205"/>
    </row>
    <row r="3748" spans="21:24" x14ac:dyDescent="0.2">
      <c r="U3748" s="205"/>
      <c r="V3748" s="205"/>
      <c r="W3748" s="205"/>
      <c r="X3748" s="205"/>
    </row>
    <row r="3749" spans="21:24" x14ac:dyDescent="0.2">
      <c r="U3749" s="205"/>
      <c r="V3749" s="205"/>
      <c r="W3749" s="205"/>
      <c r="X3749" s="205"/>
    </row>
    <row r="3750" spans="21:24" x14ac:dyDescent="0.2">
      <c r="U3750" s="205"/>
      <c r="V3750" s="205"/>
      <c r="W3750" s="205"/>
      <c r="X3750" s="205"/>
    </row>
    <row r="3751" spans="21:24" x14ac:dyDescent="0.2">
      <c r="U3751" s="205"/>
      <c r="V3751" s="205"/>
      <c r="W3751" s="205"/>
      <c r="X3751" s="205"/>
    </row>
    <row r="3752" spans="21:24" x14ac:dyDescent="0.2">
      <c r="U3752" s="205"/>
      <c r="V3752" s="205"/>
      <c r="W3752" s="205"/>
      <c r="X3752" s="205"/>
    </row>
    <row r="3753" spans="21:24" x14ac:dyDescent="0.2">
      <c r="U3753" s="205"/>
      <c r="V3753" s="205"/>
      <c r="W3753" s="205"/>
      <c r="X3753" s="205"/>
    </row>
    <row r="3754" spans="21:24" x14ac:dyDescent="0.2">
      <c r="U3754" s="205"/>
      <c r="V3754" s="205"/>
      <c r="W3754" s="205"/>
      <c r="X3754" s="205"/>
    </row>
    <row r="3755" spans="21:24" x14ac:dyDescent="0.2">
      <c r="U3755" s="205"/>
      <c r="V3755" s="205"/>
      <c r="W3755" s="205"/>
      <c r="X3755" s="205"/>
    </row>
    <row r="3756" spans="21:24" x14ac:dyDescent="0.2">
      <c r="U3756" s="205"/>
      <c r="V3756" s="205"/>
      <c r="W3756" s="205"/>
      <c r="X3756" s="205"/>
    </row>
    <row r="3757" spans="21:24" x14ac:dyDescent="0.2">
      <c r="U3757" s="205"/>
      <c r="V3757" s="205"/>
      <c r="W3757" s="205"/>
      <c r="X3757" s="205"/>
    </row>
    <row r="3758" spans="21:24" x14ac:dyDescent="0.2">
      <c r="U3758" s="205"/>
      <c r="V3758" s="205"/>
      <c r="W3758" s="205"/>
      <c r="X3758" s="205"/>
    </row>
    <row r="3759" spans="21:24" x14ac:dyDescent="0.2">
      <c r="U3759" s="205"/>
      <c r="V3759" s="205"/>
      <c r="W3759" s="205"/>
      <c r="X3759" s="205"/>
    </row>
    <row r="3760" spans="21:24" x14ac:dyDescent="0.2">
      <c r="U3760" s="205"/>
      <c r="V3760" s="205"/>
      <c r="W3760" s="205"/>
      <c r="X3760" s="205"/>
    </row>
    <row r="3761" spans="21:24" x14ac:dyDescent="0.2">
      <c r="U3761" s="205"/>
      <c r="V3761" s="205"/>
      <c r="W3761" s="205"/>
      <c r="X3761" s="205"/>
    </row>
    <row r="3762" spans="21:24" x14ac:dyDescent="0.2">
      <c r="U3762" s="205"/>
      <c r="V3762" s="205"/>
      <c r="W3762" s="205"/>
      <c r="X3762" s="205"/>
    </row>
    <row r="3763" spans="21:24" x14ac:dyDescent="0.2">
      <c r="U3763" s="205"/>
      <c r="V3763" s="205"/>
      <c r="W3763" s="205"/>
      <c r="X3763" s="205"/>
    </row>
    <row r="3764" spans="21:24" x14ac:dyDescent="0.2">
      <c r="U3764" s="205"/>
      <c r="V3764" s="205"/>
      <c r="W3764" s="205"/>
      <c r="X3764" s="205"/>
    </row>
    <row r="3765" spans="21:24" x14ac:dyDescent="0.2">
      <c r="U3765" s="205"/>
      <c r="V3765" s="205"/>
      <c r="W3765" s="205"/>
      <c r="X3765" s="205"/>
    </row>
    <row r="3766" spans="21:24" x14ac:dyDescent="0.2">
      <c r="U3766" s="205"/>
      <c r="V3766" s="205"/>
      <c r="W3766" s="205"/>
      <c r="X3766" s="205"/>
    </row>
    <row r="3767" spans="21:24" x14ac:dyDescent="0.2">
      <c r="U3767" s="205"/>
      <c r="V3767" s="205"/>
      <c r="W3767" s="205"/>
      <c r="X3767" s="205"/>
    </row>
    <row r="3768" spans="21:24" x14ac:dyDescent="0.2">
      <c r="U3768" s="205"/>
      <c r="V3768" s="205"/>
      <c r="W3768" s="205"/>
      <c r="X3768" s="205"/>
    </row>
    <row r="3769" spans="21:24" x14ac:dyDescent="0.2">
      <c r="U3769" s="205"/>
      <c r="V3769" s="205"/>
      <c r="W3769" s="205"/>
      <c r="X3769" s="205"/>
    </row>
    <row r="3770" spans="21:24" x14ac:dyDescent="0.2">
      <c r="U3770" s="205"/>
      <c r="V3770" s="205"/>
      <c r="W3770" s="205"/>
      <c r="X3770" s="205"/>
    </row>
    <row r="3771" spans="21:24" x14ac:dyDescent="0.2">
      <c r="U3771" s="205"/>
      <c r="V3771" s="205"/>
      <c r="W3771" s="205"/>
      <c r="X3771" s="205"/>
    </row>
    <row r="3772" spans="21:24" x14ac:dyDescent="0.2">
      <c r="U3772" s="205"/>
      <c r="V3772" s="205"/>
      <c r="W3772" s="205"/>
      <c r="X3772" s="205"/>
    </row>
    <row r="3773" spans="21:24" x14ac:dyDescent="0.2">
      <c r="U3773" s="205"/>
      <c r="V3773" s="205"/>
      <c r="W3773" s="205"/>
      <c r="X3773" s="205"/>
    </row>
    <row r="3774" spans="21:24" x14ac:dyDescent="0.2">
      <c r="U3774" s="205"/>
      <c r="V3774" s="205"/>
      <c r="W3774" s="205"/>
      <c r="X3774" s="205"/>
    </row>
    <row r="3775" spans="21:24" x14ac:dyDescent="0.2">
      <c r="U3775" s="205"/>
      <c r="V3775" s="205"/>
      <c r="W3775" s="205"/>
      <c r="X3775" s="205"/>
    </row>
    <row r="3776" spans="21:24" x14ac:dyDescent="0.2">
      <c r="U3776" s="205"/>
      <c r="V3776" s="205"/>
      <c r="W3776" s="205"/>
      <c r="X3776" s="205"/>
    </row>
    <row r="3777" spans="21:24" x14ac:dyDescent="0.2">
      <c r="U3777" s="205"/>
      <c r="V3777" s="205"/>
      <c r="W3777" s="205"/>
      <c r="X3777" s="205"/>
    </row>
    <row r="3778" spans="21:24" x14ac:dyDescent="0.2">
      <c r="U3778" s="205"/>
      <c r="V3778" s="205"/>
      <c r="W3778" s="205"/>
      <c r="X3778" s="205"/>
    </row>
    <row r="3779" spans="21:24" x14ac:dyDescent="0.2">
      <c r="U3779" s="205"/>
      <c r="V3779" s="205"/>
      <c r="W3779" s="205"/>
      <c r="X3779" s="205"/>
    </row>
    <row r="3780" spans="21:24" x14ac:dyDescent="0.2">
      <c r="U3780" s="205"/>
      <c r="V3780" s="205"/>
      <c r="W3780" s="205"/>
      <c r="X3780" s="205"/>
    </row>
    <row r="3781" spans="21:24" x14ac:dyDescent="0.2">
      <c r="U3781" s="205"/>
      <c r="V3781" s="205"/>
      <c r="W3781" s="205"/>
      <c r="X3781" s="205"/>
    </row>
    <row r="3782" spans="21:24" x14ac:dyDescent="0.2">
      <c r="U3782" s="205"/>
      <c r="V3782" s="205"/>
      <c r="W3782" s="205"/>
      <c r="X3782" s="205"/>
    </row>
    <row r="3783" spans="21:24" x14ac:dyDescent="0.2">
      <c r="U3783" s="205"/>
      <c r="V3783" s="205"/>
      <c r="W3783" s="205"/>
      <c r="X3783" s="205"/>
    </row>
    <row r="3784" spans="21:24" x14ac:dyDescent="0.2">
      <c r="U3784" s="205"/>
      <c r="V3784" s="205"/>
      <c r="W3784" s="205"/>
      <c r="X3784" s="205"/>
    </row>
    <row r="3785" spans="21:24" x14ac:dyDescent="0.2">
      <c r="U3785" s="205"/>
      <c r="V3785" s="205"/>
      <c r="W3785" s="205"/>
      <c r="X3785" s="205"/>
    </row>
    <row r="3786" spans="21:24" x14ac:dyDescent="0.2">
      <c r="U3786" s="205"/>
      <c r="V3786" s="205"/>
      <c r="W3786" s="205"/>
      <c r="X3786" s="205"/>
    </row>
    <row r="3787" spans="21:24" x14ac:dyDescent="0.2">
      <c r="U3787" s="205"/>
      <c r="V3787" s="205"/>
      <c r="W3787" s="205"/>
      <c r="X3787" s="205"/>
    </row>
    <row r="3788" spans="21:24" x14ac:dyDescent="0.2">
      <c r="U3788" s="205"/>
      <c r="V3788" s="205"/>
      <c r="W3788" s="205"/>
      <c r="X3788" s="205"/>
    </row>
    <row r="3789" spans="21:24" x14ac:dyDescent="0.2">
      <c r="U3789" s="205"/>
      <c r="V3789" s="205"/>
      <c r="W3789" s="205"/>
      <c r="X3789" s="205"/>
    </row>
    <row r="3790" spans="21:24" x14ac:dyDescent="0.2">
      <c r="U3790" s="205"/>
      <c r="V3790" s="205"/>
      <c r="W3790" s="205"/>
      <c r="X3790" s="205"/>
    </row>
    <row r="3791" spans="21:24" x14ac:dyDescent="0.2">
      <c r="U3791" s="205"/>
      <c r="V3791" s="205"/>
      <c r="W3791" s="205"/>
      <c r="X3791" s="205"/>
    </row>
    <row r="3792" spans="21:24" x14ac:dyDescent="0.2">
      <c r="U3792" s="205"/>
      <c r="V3792" s="205"/>
      <c r="W3792" s="205"/>
      <c r="X3792" s="205"/>
    </row>
    <row r="3793" spans="21:24" x14ac:dyDescent="0.2">
      <c r="U3793" s="205"/>
      <c r="V3793" s="205"/>
      <c r="W3793" s="205"/>
      <c r="X3793" s="205"/>
    </row>
    <row r="3794" spans="21:24" x14ac:dyDescent="0.2">
      <c r="U3794" s="205"/>
      <c r="V3794" s="205"/>
      <c r="W3794" s="205"/>
      <c r="X3794" s="205"/>
    </row>
    <row r="3795" spans="21:24" x14ac:dyDescent="0.2">
      <c r="U3795" s="205"/>
      <c r="V3795" s="205"/>
      <c r="W3795" s="205"/>
      <c r="X3795" s="205"/>
    </row>
    <row r="3796" spans="21:24" x14ac:dyDescent="0.2">
      <c r="U3796" s="205"/>
      <c r="V3796" s="205"/>
      <c r="W3796" s="205"/>
      <c r="X3796" s="205"/>
    </row>
    <row r="3797" spans="21:24" x14ac:dyDescent="0.2">
      <c r="U3797" s="205"/>
      <c r="V3797" s="205"/>
      <c r="W3797" s="205"/>
      <c r="X3797" s="205"/>
    </row>
    <row r="3798" spans="21:24" x14ac:dyDescent="0.2">
      <c r="U3798" s="205"/>
      <c r="V3798" s="205"/>
      <c r="W3798" s="205"/>
      <c r="X3798" s="205"/>
    </row>
    <row r="3799" spans="21:24" x14ac:dyDescent="0.2">
      <c r="U3799" s="205"/>
      <c r="V3799" s="205"/>
      <c r="W3799" s="205"/>
      <c r="X3799" s="205"/>
    </row>
    <row r="3800" spans="21:24" x14ac:dyDescent="0.2">
      <c r="U3800" s="205"/>
      <c r="V3800" s="205"/>
      <c r="W3800" s="205"/>
      <c r="X3800" s="205"/>
    </row>
    <row r="3801" spans="21:24" x14ac:dyDescent="0.2">
      <c r="U3801" s="205"/>
      <c r="V3801" s="205"/>
      <c r="W3801" s="205"/>
      <c r="X3801" s="205"/>
    </row>
    <row r="3802" spans="21:24" x14ac:dyDescent="0.2">
      <c r="U3802" s="205"/>
      <c r="V3802" s="205"/>
      <c r="W3802" s="205"/>
      <c r="X3802" s="205"/>
    </row>
    <row r="3803" spans="21:24" x14ac:dyDescent="0.2">
      <c r="U3803" s="205"/>
      <c r="V3803" s="205"/>
      <c r="W3803" s="205"/>
      <c r="X3803" s="205"/>
    </row>
    <row r="3804" spans="21:24" x14ac:dyDescent="0.2">
      <c r="U3804" s="205"/>
      <c r="V3804" s="205"/>
      <c r="W3804" s="205"/>
      <c r="X3804" s="205"/>
    </row>
    <row r="3805" spans="21:24" x14ac:dyDescent="0.2">
      <c r="U3805" s="205"/>
      <c r="V3805" s="205"/>
      <c r="W3805" s="205"/>
      <c r="X3805" s="205"/>
    </row>
    <row r="3806" spans="21:24" x14ac:dyDescent="0.2">
      <c r="U3806" s="205"/>
      <c r="V3806" s="205"/>
      <c r="W3806" s="205"/>
      <c r="X3806" s="205"/>
    </row>
    <row r="3807" spans="21:24" x14ac:dyDescent="0.2">
      <c r="U3807" s="205"/>
      <c r="V3807" s="205"/>
      <c r="W3807" s="205"/>
      <c r="X3807" s="205"/>
    </row>
    <row r="3808" spans="21:24" x14ac:dyDescent="0.2">
      <c r="U3808" s="205"/>
      <c r="V3808" s="205"/>
      <c r="W3808" s="205"/>
      <c r="X3808" s="205"/>
    </row>
    <row r="3809" spans="21:24" x14ac:dyDescent="0.2">
      <c r="U3809" s="205"/>
      <c r="V3809" s="205"/>
      <c r="W3809" s="205"/>
      <c r="X3809" s="205"/>
    </row>
    <row r="3810" spans="21:24" x14ac:dyDescent="0.2">
      <c r="U3810" s="205"/>
      <c r="V3810" s="205"/>
      <c r="W3810" s="205"/>
      <c r="X3810" s="205"/>
    </row>
    <row r="3811" spans="21:24" x14ac:dyDescent="0.2">
      <c r="U3811" s="205"/>
      <c r="V3811" s="205"/>
      <c r="W3811" s="205"/>
      <c r="X3811" s="205"/>
    </row>
    <row r="3812" spans="21:24" x14ac:dyDescent="0.2">
      <c r="U3812" s="205"/>
      <c r="V3812" s="205"/>
      <c r="W3812" s="205"/>
      <c r="X3812" s="205"/>
    </row>
    <row r="3813" spans="21:24" x14ac:dyDescent="0.2">
      <c r="U3813" s="205"/>
      <c r="V3813" s="205"/>
      <c r="W3813" s="205"/>
      <c r="X3813" s="205"/>
    </row>
    <row r="3814" spans="21:24" x14ac:dyDescent="0.2">
      <c r="U3814" s="205"/>
      <c r="V3814" s="205"/>
      <c r="W3814" s="205"/>
      <c r="X3814" s="205"/>
    </row>
    <row r="3815" spans="21:24" x14ac:dyDescent="0.2">
      <c r="U3815" s="205"/>
      <c r="V3815" s="205"/>
      <c r="W3815" s="205"/>
      <c r="X3815" s="205"/>
    </row>
    <row r="3816" spans="21:24" x14ac:dyDescent="0.2">
      <c r="U3816" s="205"/>
      <c r="V3816" s="205"/>
      <c r="W3816" s="205"/>
      <c r="X3816" s="205"/>
    </row>
    <row r="3817" spans="21:24" x14ac:dyDescent="0.2">
      <c r="U3817" s="205"/>
      <c r="V3817" s="205"/>
      <c r="W3817" s="205"/>
      <c r="X3817" s="205"/>
    </row>
    <row r="3818" spans="21:24" x14ac:dyDescent="0.2">
      <c r="U3818" s="205"/>
      <c r="V3818" s="205"/>
      <c r="W3818" s="205"/>
      <c r="X3818" s="205"/>
    </row>
    <row r="3819" spans="21:24" x14ac:dyDescent="0.2">
      <c r="U3819" s="205"/>
      <c r="V3819" s="205"/>
      <c r="W3819" s="205"/>
      <c r="X3819" s="205"/>
    </row>
    <row r="3820" spans="21:24" x14ac:dyDescent="0.2">
      <c r="U3820" s="205"/>
      <c r="V3820" s="205"/>
      <c r="W3820" s="205"/>
      <c r="X3820" s="205"/>
    </row>
    <row r="3821" spans="21:24" x14ac:dyDescent="0.2">
      <c r="U3821" s="205"/>
      <c r="V3821" s="205"/>
      <c r="W3821" s="205"/>
      <c r="X3821" s="205"/>
    </row>
    <row r="3822" spans="21:24" x14ac:dyDescent="0.2">
      <c r="U3822" s="205"/>
      <c r="V3822" s="205"/>
      <c r="W3822" s="205"/>
      <c r="X3822" s="205"/>
    </row>
    <row r="3823" spans="21:24" x14ac:dyDescent="0.2">
      <c r="U3823" s="205"/>
      <c r="V3823" s="205"/>
      <c r="W3823" s="205"/>
      <c r="X3823" s="205"/>
    </row>
    <row r="3824" spans="21:24" x14ac:dyDescent="0.2">
      <c r="U3824" s="205"/>
      <c r="V3824" s="205"/>
      <c r="W3824" s="205"/>
      <c r="X3824" s="205"/>
    </row>
    <row r="3825" spans="21:24" x14ac:dyDescent="0.2">
      <c r="U3825" s="205"/>
      <c r="V3825" s="205"/>
      <c r="W3825" s="205"/>
      <c r="X3825" s="205"/>
    </row>
    <row r="3826" spans="21:24" x14ac:dyDescent="0.2">
      <c r="U3826" s="205"/>
      <c r="V3826" s="205"/>
      <c r="W3826" s="205"/>
      <c r="X3826" s="205"/>
    </row>
    <row r="3827" spans="21:24" x14ac:dyDescent="0.2">
      <c r="U3827" s="205"/>
      <c r="V3827" s="205"/>
      <c r="W3827" s="205"/>
      <c r="X3827" s="205"/>
    </row>
    <row r="3828" spans="21:24" x14ac:dyDescent="0.2">
      <c r="U3828" s="205"/>
      <c r="V3828" s="205"/>
      <c r="W3828" s="205"/>
      <c r="X3828" s="205"/>
    </row>
    <row r="3829" spans="21:24" x14ac:dyDescent="0.2">
      <c r="U3829" s="205"/>
      <c r="V3829" s="205"/>
      <c r="W3829" s="205"/>
      <c r="X3829" s="205"/>
    </row>
    <row r="3830" spans="21:24" x14ac:dyDescent="0.2">
      <c r="U3830" s="205"/>
      <c r="V3830" s="205"/>
      <c r="W3830" s="205"/>
      <c r="X3830" s="205"/>
    </row>
    <row r="3831" spans="21:24" x14ac:dyDescent="0.2">
      <c r="U3831" s="205"/>
      <c r="V3831" s="205"/>
      <c r="W3831" s="205"/>
      <c r="X3831" s="205"/>
    </row>
    <row r="3832" spans="21:24" x14ac:dyDescent="0.2">
      <c r="U3832" s="205"/>
      <c r="V3832" s="205"/>
      <c r="W3832" s="205"/>
      <c r="X3832" s="205"/>
    </row>
    <row r="3833" spans="21:24" x14ac:dyDescent="0.2">
      <c r="U3833" s="205"/>
      <c r="V3833" s="205"/>
      <c r="W3833" s="205"/>
      <c r="X3833" s="205"/>
    </row>
    <row r="3834" spans="21:24" x14ac:dyDescent="0.2">
      <c r="U3834" s="205"/>
      <c r="V3834" s="205"/>
      <c r="W3834" s="205"/>
      <c r="X3834" s="205"/>
    </row>
    <row r="3835" spans="21:24" x14ac:dyDescent="0.2">
      <c r="U3835" s="205"/>
      <c r="V3835" s="205"/>
      <c r="W3835" s="205"/>
      <c r="X3835" s="205"/>
    </row>
    <row r="3836" spans="21:24" x14ac:dyDescent="0.2">
      <c r="U3836" s="205"/>
      <c r="V3836" s="205"/>
      <c r="W3836" s="205"/>
      <c r="X3836" s="205"/>
    </row>
    <row r="3837" spans="21:24" x14ac:dyDescent="0.2">
      <c r="U3837" s="205"/>
      <c r="V3837" s="205"/>
      <c r="W3837" s="205"/>
      <c r="X3837" s="205"/>
    </row>
    <row r="3838" spans="21:24" x14ac:dyDescent="0.2">
      <c r="U3838" s="205"/>
      <c r="V3838" s="205"/>
      <c r="W3838" s="205"/>
      <c r="X3838" s="205"/>
    </row>
    <row r="3839" spans="21:24" x14ac:dyDescent="0.2">
      <c r="U3839" s="205"/>
      <c r="V3839" s="205"/>
      <c r="W3839" s="205"/>
      <c r="X3839" s="205"/>
    </row>
    <row r="3840" spans="21:24" x14ac:dyDescent="0.2">
      <c r="U3840" s="205"/>
      <c r="V3840" s="205"/>
      <c r="W3840" s="205"/>
      <c r="X3840" s="205"/>
    </row>
    <row r="3841" spans="21:24" x14ac:dyDescent="0.2">
      <c r="U3841" s="205"/>
      <c r="V3841" s="205"/>
      <c r="W3841" s="205"/>
      <c r="X3841" s="205"/>
    </row>
    <row r="3842" spans="21:24" x14ac:dyDescent="0.2">
      <c r="U3842" s="205"/>
      <c r="V3842" s="205"/>
      <c r="W3842" s="205"/>
      <c r="X3842" s="205"/>
    </row>
    <row r="3843" spans="21:24" x14ac:dyDescent="0.2">
      <c r="U3843" s="205"/>
      <c r="V3843" s="205"/>
      <c r="W3843" s="205"/>
      <c r="X3843" s="205"/>
    </row>
    <row r="3844" spans="21:24" x14ac:dyDescent="0.2">
      <c r="U3844" s="205"/>
      <c r="V3844" s="205"/>
      <c r="W3844" s="205"/>
      <c r="X3844" s="205"/>
    </row>
    <row r="3845" spans="21:24" x14ac:dyDescent="0.2">
      <c r="U3845" s="205"/>
      <c r="V3845" s="205"/>
      <c r="W3845" s="205"/>
      <c r="X3845" s="205"/>
    </row>
    <row r="3846" spans="21:24" x14ac:dyDescent="0.2">
      <c r="U3846" s="205"/>
      <c r="V3846" s="205"/>
      <c r="W3846" s="205"/>
      <c r="X3846" s="205"/>
    </row>
    <row r="3847" spans="21:24" x14ac:dyDescent="0.2">
      <c r="U3847" s="205"/>
      <c r="V3847" s="205"/>
      <c r="W3847" s="205"/>
      <c r="X3847" s="205"/>
    </row>
    <row r="3848" spans="21:24" x14ac:dyDescent="0.2">
      <c r="U3848" s="205"/>
      <c r="V3848" s="205"/>
      <c r="W3848" s="205"/>
      <c r="X3848" s="205"/>
    </row>
    <row r="3849" spans="21:24" x14ac:dyDescent="0.2">
      <c r="U3849" s="205"/>
      <c r="V3849" s="205"/>
      <c r="W3849" s="205"/>
      <c r="X3849" s="205"/>
    </row>
    <row r="3850" spans="21:24" x14ac:dyDescent="0.2">
      <c r="U3850" s="205"/>
      <c r="V3850" s="205"/>
      <c r="W3850" s="205"/>
      <c r="X3850" s="205"/>
    </row>
    <row r="3851" spans="21:24" x14ac:dyDescent="0.2">
      <c r="U3851" s="205"/>
      <c r="V3851" s="205"/>
      <c r="W3851" s="205"/>
      <c r="X3851" s="205"/>
    </row>
    <row r="3852" spans="21:24" x14ac:dyDescent="0.2">
      <c r="U3852" s="205"/>
      <c r="V3852" s="205"/>
      <c r="W3852" s="205"/>
      <c r="X3852" s="205"/>
    </row>
    <row r="3853" spans="21:24" x14ac:dyDescent="0.2">
      <c r="U3853" s="205"/>
      <c r="V3853" s="205"/>
      <c r="W3853" s="205"/>
      <c r="X3853" s="205"/>
    </row>
    <row r="3854" spans="21:24" x14ac:dyDescent="0.2">
      <c r="U3854" s="205"/>
      <c r="V3854" s="205"/>
      <c r="W3854" s="205"/>
      <c r="X3854" s="205"/>
    </row>
    <row r="3855" spans="21:24" x14ac:dyDescent="0.2">
      <c r="U3855" s="205"/>
      <c r="V3855" s="205"/>
      <c r="W3855" s="205"/>
      <c r="X3855" s="205"/>
    </row>
    <row r="3856" spans="21:24" x14ac:dyDescent="0.2">
      <c r="U3856" s="205"/>
      <c r="V3856" s="205"/>
      <c r="W3856" s="205"/>
      <c r="X3856" s="205"/>
    </row>
    <row r="3857" spans="21:24" x14ac:dyDescent="0.2">
      <c r="U3857" s="205"/>
      <c r="V3857" s="205"/>
      <c r="W3857" s="205"/>
      <c r="X3857" s="205"/>
    </row>
    <row r="3858" spans="21:24" x14ac:dyDescent="0.2">
      <c r="U3858" s="205"/>
      <c r="V3858" s="205"/>
      <c r="W3858" s="205"/>
      <c r="X3858" s="205"/>
    </row>
    <row r="3859" spans="21:24" x14ac:dyDescent="0.2">
      <c r="U3859" s="205"/>
      <c r="V3859" s="205"/>
      <c r="W3859" s="205"/>
      <c r="X3859" s="205"/>
    </row>
    <row r="3860" spans="21:24" x14ac:dyDescent="0.2">
      <c r="U3860" s="205"/>
      <c r="V3860" s="205"/>
      <c r="W3860" s="205"/>
      <c r="X3860" s="205"/>
    </row>
    <row r="3861" spans="21:24" x14ac:dyDescent="0.2">
      <c r="U3861" s="205"/>
      <c r="V3861" s="205"/>
      <c r="W3861" s="205"/>
      <c r="X3861" s="205"/>
    </row>
    <row r="3862" spans="21:24" x14ac:dyDescent="0.2">
      <c r="U3862" s="205"/>
      <c r="V3862" s="205"/>
      <c r="W3862" s="205"/>
      <c r="X3862" s="205"/>
    </row>
    <row r="3863" spans="21:24" x14ac:dyDescent="0.2">
      <c r="U3863" s="205"/>
      <c r="V3863" s="205"/>
      <c r="W3863" s="205"/>
      <c r="X3863" s="205"/>
    </row>
    <row r="3864" spans="21:24" x14ac:dyDescent="0.2">
      <c r="U3864" s="205"/>
      <c r="V3864" s="205"/>
      <c r="W3864" s="205"/>
      <c r="X3864" s="205"/>
    </row>
    <row r="3865" spans="21:24" x14ac:dyDescent="0.2">
      <c r="U3865" s="205"/>
      <c r="V3865" s="205"/>
      <c r="W3865" s="205"/>
      <c r="X3865" s="205"/>
    </row>
    <row r="3866" spans="21:24" x14ac:dyDescent="0.2">
      <c r="U3866" s="205"/>
      <c r="V3866" s="205"/>
      <c r="W3866" s="205"/>
      <c r="X3866" s="205"/>
    </row>
    <row r="3867" spans="21:24" x14ac:dyDescent="0.2">
      <c r="U3867" s="205"/>
      <c r="V3867" s="205"/>
      <c r="W3867" s="205"/>
      <c r="X3867" s="205"/>
    </row>
    <row r="3868" spans="21:24" x14ac:dyDescent="0.2">
      <c r="U3868" s="205"/>
      <c r="V3868" s="205"/>
      <c r="W3868" s="205"/>
      <c r="X3868" s="205"/>
    </row>
    <row r="3869" spans="21:24" x14ac:dyDescent="0.2">
      <c r="U3869" s="205"/>
      <c r="V3869" s="205"/>
      <c r="W3869" s="205"/>
      <c r="X3869" s="205"/>
    </row>
    <row r="3870" spans="21:24" x14ac:dyDescent="0.2">
      <c r="U3870" s="205"/>
      <c r="V3870" s="205"/>
      <c r="W3870" s="205"/>
      <c r="X3870" s="205"/>
    </row>
    <row r="3871" spans="21:24" x14ac:dyDescent="0.2">
      <c r="U3871" s="205"/>
      <c r="V3871" s="205"/>
      <c r="W3871" s="205"/>
      <c r="X3871" s="205"/>
    </row>
    <row r="3872" spans="21:24" x14ac:dyDescent="0.2">
      <c r="U3872" s="205"/>
      <c r="V3872" s="205"/>
      <c r="W3872" s="205"/>
      <c r="X3872" s="205"/>
    </row>
    <row r="3873" spans="21:24" x14ac:dyDescent="0.2">
      <c r="U3873" s="205"/>
      <c r="V3873" s="205"/>
      <c r="W3873" s="205"/>
      <c r="X3873" s="205"/>
    </row>
    <row r="3874" spans="21:24" x14ac:dyDescent="0.2">
      <c r="U3874" s="205"/>
      <c r="V3874" s="205"/>
      <c r="W3874" s="205"/>
      <c r="X3874" s="205"/>
    </row>
    <row r="3875" spans="21:24" x14ac:dyDescent="0.2">
      <c r="U3875" s="205"/>
      <c r="V3875" s="205"/>
      <c r="W3875" s="205"/>
      <c r="X3875" s="205"/>
    </row>
    <row r="3876" spans="21:24" x14ac:dyDescent="0.2">
      <c r="U3876" s="205"/>
      <c r="V3876" s="205"/>
      <c r="W3876" s="205"/>
      <c r="X3876" s="205"/>
    </row>
    <row r="3877" spans="21:24" x14ac:dyDescent="0.2">
      <c r="U3877" s="205"/>
      <c r="V3877" s="205"/>
      <c r="W3877" s="205"/>
      <c r="X3877" s="205"/>
    </row>
    <row r="3878" spans="21:24" x14ac:dyDescent="0.2">
      <c r="U3878" s="205"/>
      <c r="V3878" s="205"/>
      <c r="W3878" s="205"/>
      <c r="X3878" s="205"/>
    </row>
    <row r="3879" spans="21:24" x14ac:dyDescent="0.2">
      <c r="U3879" s="205"/>
      <c r="V3879" s="205"/>
      <c r="W3879" s="205"/>
      <c r="X3879" s="205"/>
    </row>
    <row r="3880" spans="21:24" x14ac:dyDescent="0.2">
      <c r="U3880" s="205"/>
      <c r="V3880" s="205"/>
      <c r="W3880" s="205"/>
      <c r="X3880" s="205"/>
    </row>
    <row r="3881" spans="21:24" x14ac:dyDescent="0.2">
      <c r="U3881" s="205"/>
      <c r="V3881" s="205"/>
      <c r="W3881" s="205"/>
      <c r="X3881" s="205"/>
    </row>
    <row r="3882" spans="21:24" x14ac:dyDescent="0.2">
      <c r="U3882" s="205"/>
      <c r="V3882" s="205"/>
      <c r="W3882" s="205"/>
      <c r="X3882" s="205"/>
    </row>
    <row r="3883" spans="21:24" x14ac:dyDescent="0.2">
      <c r="U3883" s="205"/>
      <c r="V3883" s="205"/>
      <c r="W3883" s="205"/>
      <c r="X3883" s="205"/>
    </row>
    <row r="3884" spans="21:24" x14ac:dyDescent="0.2">
      <c r="U3884" s="205"/>
      <c r="V3884" s="205"/>
      <c r="W3884" s="205"/>
      <c r="X3884" s="205"/>
    </row>
    <row r="3885" spans="21:24" x14ac:dyDescent="0.2">
      <c r="U3885" s="205"/>
      <c r="V3885" s="205"/>
      <c r="W3885" s="205"/>
      <c r="X3885" s="205"/>
    </row>
    <row r="3886" spans="21:24" x14ac:dyDescent="0.2">
      <c r="U3886" s="205"/>
      <c r="V3886" s="205"/>
      <c r="W3886" s="205"/>
      <c r="X3886" s="205"/>
    </row>
    <row r="3887" spans="21:24" x14ac:dyDescent="0.2">
      <c r="U3887" s="205"/>
      <c r="V3887" s="205"/>
      <c r="W3887" s="205"/>
      <c r="X3887" s="205"/>
    </row>
    <row r="3888" spans="21:24" x14ac:dyDescent="0.2">
      <c r="U3888" s="205"/>
      <c r="V3888" s="205"/>
      <c r="W3888" s="205"/>
      <c r="X3888" s="205"/>
    </row>
    <row r="3889" spans="21:24" x14ac:dyDescent="0.2">
      <c r="U3889" s="205"/>
      <c r="V3889" s="205"/>
      <c r="W3889" s="205"/>
      <c r="X3889" s="205"/>
    </row>
    <row r="3890" spans="21:24" x14ac:dyDescent="0.2">
      <c r="U3890" s="205"/>
      <c r="V3890" s="205"/>
      <c r="W3890" s="205"/>
      <c r="X3890" s="205"/>
    </row>
    <row r="3891" spans="21:24" x14ac:dyDescent="0.2">
      <c r="U3891" s="205"/>
      <c r="V3891" s="205"/>
      <c r="W3891" s="205"/>
      <c r="X3891" s="205"/>
    </row>
    <row r="3892" spans="21:24" x14ac:dyDescent="0.2">
      <c r="U3892" s="205"/>
      <c r="V3892" s="205"/>
      <c r="W3892" s="205"/>
      <c r="X3892" s="205"/>
    </row>
    <row r="3893" spans="21:24" x14ac:dyDescent="0.2">
      <c r="U3893" s="205"/>
      <c r="V3893" s="205"/>
      <c r="W3893" s="205"/>
      <c r="X3893" s="205"/>
    </row>
    <row r="3894" spans="21:24" x14ac:dyDescent="0.2">
      <c r="U3894" s="205"/>
      <c r="V3894" s="205"/>
      <c r="W3894" s="205"/>
      <c r="X3894" s="205"/>
    </row>
    <row r="3895" spans="21:24" x14ac:dyDescent="0.2">
      <c r="U3895" s="205"/>
      <c r="V3895" s="205"/>
      <c r="W3895" s="205"/>
      <c r="X3895" s="205"/>
    </row>
    <row r="3896" spans="21:24" x14ac:dyDescent="0.2">
      <c r="U3896" s="205"/>
      <c r="V3896" s="205"/>
      <c r="W3896" s="205"/>
      <c r="X3896" s="205"/>
    </row>
    <row r="3897" spans="21:24" x14ac:dyDescent="0.2">
      <c r="U3897" s="205"/>
      <c r="V3897" s="205"/>
      <c r="W3897" s="205"/>
      <c r="X3897" s="205"/>
    </row>
    <row r="3898" spans="21:24" x14ac:dyDescent="0.2">
      <c r="U3898" s="205"/>
      <c r="V3898" s="205"/>
      <c r="W3898" s="205"/>
      <c r="X3898" s="205"/>
    </row>
    <row r="3899" spans="21:24" x14ac:dyDescent="0.2">
      <c r="U3899" s="205"/>
      <c r="V3899" s="205"/>
      <c r="W3899" s="205"/>
      <c r="X3899" s="205"/>
    </row>
    <row r="3900" spans="21:24" x14ac:dyDescent="0.2">
      <c r="U3900" s="205"/>
      <c r="V3900" s="205"/>
      <c r="W3900" s="205"/>
      <c r="X3900" s="205"/>
    </row>
    <row r="3901" spans="21:24" x14ac:dyDescent="0.2">
      <c r="U3901" s="205"/>
      <c r="V3901" s="205"/>
      <c r="W3901" s="205"/>
      <c r="X3901" s="205"/>
    </row>
    <row r="3902" spans="21:24" x14ac:dyDescent="0.2">
      <c r="U3902" s="205"/>
      <c r="V3902" s="205"/>
      <c r="W3902" s="205"/>
      <c r="X3902" s="205"/>
    </row>
    <row r="3903" spans="21:24" x14ac:dyDescent="0.2">
      <c r="U3903" s="205"/>
      <c r="V3903" s="205"/>
      <c r="W3903" s="205"/>
      <c r="X3903" s="205"/>
    </row>
    <row r="3904" spans="21:24" x14ac:dyDescent="0.2">
      <c r="U3904" s="205"/>
      <c r="V3904" s="205"/>
      <c r="W3904" s="205"/>
      <c r="X3904" s="205"/>
    </row>
    <row r="3905" spans="21:24" x14ac:dyDescent="0.2">
      <c r="U3905" s="205"/>
      <c r="V3905" s="205"/>
      <c r="W3905" s="205"/>
      <c r="X3905" s="205"/>
    </row>
    <row r="3906" spans="21:24" x14ac:dyDescent="0.2">
      <c r="U3906" s="205"/>
      <c r="V3906" s="205"/>
      <c r="W3906" s="205"/>
      <c r="X3906" s="205"/>
    </row>
    <row r="3907" spans="21:24" x14ac:dyDescent="0.2">
      <c r="U3907" s="205"/>
      <c r="V3907" s="205"/>
      <c r="W3907" s="205"/>
      <c r="X3907" s="205"/>
    </row>
    <row r="3908" spans="21:24" x14ac:dyDescent="0.2">
      <c r="U3908" s="205"/>
      <c r="V3908" s="205"/>
      <c r="W3908" s="205"/>
      <c r="X3908" s="205"/>
    </row>
    <row r="3909" spans="21:24" x14ac:dyDescent="0.2">
      <c r="U3909" s="205"/>
      <c r="V3909" s="205"/>
      <c r="W3909" s="205"/>
      <c r="X3909" s="205"/>
    </row>
    <row r="3910" spans="21:24" x14ac:dyDescent="0.2">
      <c r="U3910" s="205"/>
      <c r="V3910" s="205"/>
      <c r="W3910" s="205"/>
      <c r="X3910" s="205"/>
    </row>
    <row r="3911" spans="21:24" x14ac:dyDescent="0.2">
      <c r="U3911" s="205"/>
      <c r="V3911" s="205"/>
      <c r="W3911" s="205"/>
      <c r="X3911" s="205"/>
    </row>
    <row r="3912" spans="21:24" x14ac:dyDescent="0.2">
      <c r="U3912" s="205"/>
      <c r="V3912" s="205"/>
      <c r="W3912" s="205"/>
      <c r="X3912" s="205"/>
    </row>
    <row r="3913" spans="21:24" x14ac:dyDescent="0.2">
      <c r="U3913" s="205"/>
      <c r="V3913" s="205"/>
      <c r="W3913" s="205"/>
      <c r="X3913" s="205"/>
    </row>
    <row r="3914" spans="21:24" x14ac:dyDescent="0.2">
      <c r="U3914" s="205"/>
      <c r="V3914" s="205"/>
      <c r="W3914" s="205"/>
      <c r="X3914" s="205"/>
    </row>
    <row r="3915" spans="21:24" x14ac:dyDescent="0.2">
      <c r="U3915" s="205"/>
      <c r="V3915" s="205"/>
      <c r="W3915" s="205"/>
      <c r="X3915" s="205"/>
    </row>
    <row r="3916" spans="21:24" x14ac:dyDescent="0.2">
      <c r="U3916" s="205"/>
      <c r="V3916" s="205"/>
      <c r="W3916" s="205"/>
      <c r="X3916" s="205"/>
    </row>
    <row r="3917" spans="21:24" x14ac:dyDescent="0.2">
      <c r="U3917" s="205"/>
      <c r="V3917" s="205"/>
      <c r="W3917" s="205"/>
      <c r="X3917" s="205"/>
    </row>
    <row r="3918" spans="21:24" x14ac:dyDescent="0.2">
      <c r="U3918" s="205"/>
      <c r="V3918" s="205"/>
      <c r="W3918" s="205"/>
      <c r="X3918" s="205"/>
    </row>
    <row r="3919" spans="21:24" x14ac:dyDescent="0.2">
      <c r="U3919" s="205"/>
      <c r="V3919" s="205"/>
      <c r="W3919" s="205"/>
      <c r="X3919" s="205"/>
    </row>
    <row r="3920" spans="21:24" x14ac:dyDescent="0.2">
      <c r="U3920" s="205"/>
      <c r="V3920" s="205"/>
      <c r="W3920" s="205"/>
      <c r="X3920" s="205"/>
    </row>
    <row r="3921" spans="21:24" x14ac:dyDescent="0.2">
      <c r="U3921" s="205"/>
      <c r="V3921" s="205"/>
      <c r="W3921" s="205"/>
      <c r="X3921" s="205"/>
    </row>
    <row r="3922" spans="21:24" x14ac:dyDescent="0.2">
      <c r="U3922" s="205"/>
      <c r="V3922" s="205"/>
      <c r="W3922" s="205"/>
      <c r="X3922" s="205"/>
    </row>
    <row r="3923" spans="21:24" x14ac:dyDescent="0.2">
      <c r="U3923" s="205"/>
      <c r="V3923" s="205"/>
      <c r="W3923" s="205"/>
      <c r="X3923" s="205"/>
    </row>
    <row r="3924" spans="21:24" x14ac:dyDescent="0.2">
      <c r="U3924" s="205"/>
      <c r="V3924" s="205"/>
      <c r="W3924" s="205"/>
      <c r="X3924" s="205"/>
    </row>
    <row r="3925" spans="21:24" x14ac:dyDescent="0.2">
      <c r="U3925" s="205"/>
      <c r="V3925" s="205"/>
      <c r="W3925" s="205"/>
      <c r="X3925" s="205"/>
    </row>
    <row r="3926" spans="21:24" x14ac:dyDescent="0.2">
      <c r="U3926" s="205"/>
      <c r="V3926" s="205"/>
      <c r="W3926" s="205"/>
      <c r="X3926" s="205"/>
    </row>
    <row r="3927" spans="21:24" x14ac:dyDescent="0.2">
      <c r="U3927" s="205"/>
      <c r="V3927" s="205"/>
      <c r="W3927" s="205"/>
      <c r="X3927" s="205"/>
    </row>
    <row r="3928" spans="21:24" x14ac:dyDescent="0.2">
      <c r="U3928" s="205"/>
      <c r="V3928" s="205"/>
      <c r="W3928" s="205"/>
      <c r="X3928" s="205"/>
    </row>
    <row r="3929" spans="21:24" x14ac:dyDescent="0.2">
      <c r="U3929" s="205"/>
      <c r="V3929" s="205"/>
      <c r="W3929" s="205"/>
      <c r="X3929" s="205"/>
    </row>
    <row r="3930" spans="21:24" x14ac:dyDescent="0.2">
      <c r="U3930" s="205"/>
      <c r="V3930" s="205"/>
      <c r="W3930" s="205"/>
      <c r="X3930" s="205"/>
    </row>
    <row r="3931" spans="21:24" x14ac:dyDescent="0.2">
      <c r="U3931" s="205"/>
      <c r="V3931" s="205"/>
      <c r="W3931" s="205"/>
      <c r="X3931" s="205"/>
    </row>
    <row r="3932" spans="21:24" x14ac:dyDescent="0.2">
      <c r="U3932" s="205"/>
      <c r="V3932" s="205"/>
      <c r="W3932" s="205"/>
      <c r="X3932" s="205"/>
    </row>
    <row r="3933" spans="21:24" x14ac:dyDescent="0.2">
      <c r="U3933" s="205"/>
      <c r="V3933" s="205"/>
      <c r="W3933" s="205"/>
      <c r="X3933" s="205"/>
    </row>
    <row r="3934" spans="21:24" x14ac:dyDescent="0.2">
      <c r="U3934" s="205"/>
      <c r="V3934" s="205"/>
      <c r="W3934" s="205"/>
      <c r="X3934" s="205"/>
    </row>
    <row r="3935" spans="21:24" x14ac:dyDescent="0.2">
      <c r="U3935" s="205"/>
      <c r="V3935" s="205"/>
      <c r="W3935" s="205"/>
      <c r="X3935" s="205"/>
    </row>
    <row r="3936" spans="21:24" x14ac:dyDescent="0.2">
      <c r="U3936" s="205"/>
      <c r="V3936" s="205"/>
      <c r="W3936" s="205"/>
      <c r="X3936" s="205"/>
    </row>
    <row r="3937" spans="21:24" x14ac:dyDescent="0.2">
      <c r="U3937" s="205"/>
      <c r="V3937" s="205"/>
      <c r="W3937" s="205"/>
      <c r="X3937" s="205"/>
    </row>
    <row r="3938" spans="21:24" x14ac:dyDescent="0.2">
      <c r="U3938" s="205"/>
      <c r="V3938" s="205"/>
      <c r="W3938" s="205"/>
      <c r="X3938" s="205"/>
    </row>
    <row r="3939" spans="21:24" x14ac:dyDescent="0.2">
      <c r="U3939" s="205"/>
      <c r="V3939" s="205"/>
      <c r="W3939" s="205"/>
      <c r="X3939" s="205"/>
    </row>
    <row r="3940" spans="21:24" x14ac:dyDescent="0.2">
      <c r="U3940" s="205"/>
      <c r="V3940" s="205"/>
      <c r="W3940" s="205"/>
      <c r="X3940" s="205"/>
    </row>
    <row r="3941" spans="21:24" x14ac:dyDescent="0.2">
      <c r="U3941" s="205"/>
      <c r="V3941" s="205"/>
      <c r="W3941" s="205"/>
      <c r="X3941" s="205"/>
    </row>
    <row r="3942" spans="21:24" x14ac:dyDescent="0.2">
      <c r="U3942" s="205"/>
      <c r="V3942" s="205"/>
      <c r="W3942" s="205"/>
      <c r="X3942" s="205"/>
    </row>
    <row r="3943" spans="21:24" x14ac:dyDescent="0.2">
      <c r="U3943" s="205"/>
      <c r="V3943" s="205"/>
      <c r="W3943" s="205"/>
      <c r="X3943" s="205"/>
    </row>
    <row r="3944" spans="21:24" x14ac:dyDescent="0.2">
      <c r="U3944" s="205"/>
      <c r="V3944" s="205"/>
      <c r="W3944" s="205"/>
      <c r="X3944" s="205"/>
    </row>
    <row r="3945" spans="21:24" x14ac:dyDescent="0.2">
      <c r="U3945" s="205"/>
      <c r="V3945" s="205"/>
      <c r="W3945" s="205"/>
      <c r="X3945" s="205"/>
    </row>
    <row r="3946" spans="21:24" x14ac:dyDescent="0.2">
      <c r="U3946" s="205"/>
      <c r="V3946" s="205"/>
      <c r="W3946" s="205"/>
      <c r="X3946" s="205"/>
    </row>
    <row r="3947" spans="21:24" x14ac:dyDescent="0.2">
      <c r="U3947" s="205"/>
      <c r="V3947" s="205"/>
      <c r="W3947" s="205"/>
      <c r="X3947" s="205"/>
    </row>
    <row r="3948" spans="21:24" x14ac:dyDescent="0.2">
      <c r="U3948" s="205"/>
      <c r="V3948" s="205"/>
      <c r="W3948" s="205"/>
      <c r="X3948" s="205"/>
    </row>
    <row r="3949" spans="21:24" x14ac:dyDescent="0.2">
      <c r="U3949" s="205"/>
      <c r="V3949" s="205"/>
      <c r="W3949" s="205"/>
      <c r="X3949" s="205"/>
    </row>
    <row r="3950" spans="21:24" x14ac:dyDescent="0.2">
      <c r="U3950" s="205"/>
      <c r="V3950" s="205"/>
      <c r="W3950" s="205"/>
      <c r="X3950" s="205"/>
    </row>
    <row r="3951" spans="21:24" x14ac:dyDescent="0.2">
      <c r="U3951" s="205"/>
      <c r="V3951" s="205"/>
      <c r="W3951" s="205"/>
      <c r="X3951" s="205"/>
    </row>
    <row r="3952" spans="21:24" x14ac:dyDescent="0.2">
      <c r="U3952" s="205"/>
      <c r="V3952" s="205"/>
      <c r="W3952" s="205"/>
      <c r="X3952" s="205"/>
    </row>
    <row r="3953" spans="21:24" x14ac:dyDescent="0.2">
      <c r="U3953" s="205"/>
      <c r="V3953" s="205"/>
      <c r="W3953" s="205"/>
      <c r="X3953" s="205"/>
    </row>
    <row r="3954" spans="21:24" x14ac:dyDescent="0.2">
      <c r="U3954" s="205"/>
      <c r="V3954" s="205"/>
      <c r="W3954" s="205"/>
      <c r="X3954" s="205"/>
    </row>
    <row r="3955" spans="21:24" x14ac:dyDescent="0.2">
      <c r="U3955" s="205"/>
      <c r="V3955" s="205"/>
      <c r="W3955" s="205"/>
      <c r="X3955" s="205"/>
    </row>
    <row r="3956" spans="21:24" x14ac:dyDescent="0.2">
      <c r="U3956" s="205"/>
      <c r="V3956" s="205"/>
      <c r="W3956" s="205"/>
      <c r="X3956" s="205"/>
    </row>
    <row r="3957" spans="21:24" x14ac:dyDescent="0.2">
      <c r="U3957" s="205"/>
      <c r="V3957" s="205"/>
      <c r="W3957" s="205"/>
      <c r="X3957" s="205"/>
    </row>
    <row r="3958" spans="21:24" x14ac:dyDescent="0.2">
      <c r="U3958" s="205"/>
      <c r="V3958" s="205"/>
      <c r="W3958" s="205"/>
      <c r="X3958" s="205"/>
    </row>
    <row r="3959" spans="21:24" x14ac:dyDescent="0.2">
      <c r="U3959" s="205"/>
      <c r="V3959" s="205"/>
      <c r="W3959" s="205"/>
      <c r="X3959" s="205"/>
    </row>
    <row r="3960" spans="21:24" x14ac:dyDescent="0.2">
      <c r="U3960" s="205"/>
      <c r="V3960" s="205"/>
      <c r="W3960" s="205"/>
      <c r="X3960" s="205"/>
    </row>
    <row r="3961" spans="21:24" x14ac:dyDescent="0.2">
      <c r="U3961" s="205"/>
      <c r="V3961" s="205"/>
      <c r="W3961" s="205"/>
      <c r="X3961" s="205"/>
    </row>
    <row r="3962" spans="21:24" x14ac:dyDescent="0.2">
      <c r="U3962" s="205"/>
      <c r="V3962" s="205"/>
      <c r="W3962" s="205"/>
      <c r="X3962" s="205"/>
    </row>
    <row r="3963" spans="21:24" x14ac:dyDescent="0.2">
      <c r="U3963" s="205"/>
      <c r="V3963" s="205"/>
      <c r="W3963" s="205"/>
      <c r="X3963" s="205"/>
    </row>
    <row r="3964" spans="21:24" x14ac:dyDescent="0.2">
      <c r="U3964" s="205"/>
      <c r="V3964" s="205"/>
      <c r="W3964" s="205"/>
      <c r="X3964" s="205"/>
    </row>
    <row r="3965" spans="21:24" x14ac:dyDescent="0.2">
      <c r="U3965" s="205"/>
      <c r="V3965" s="205"/>
      <c r="W3965" s="205"/>
      <c r="X3965" s="205"/>
    </row>
    <row r="3966" spans="21:24" x14ac:dyDescent="0.2">
      <c r="U3966" s="205"/>
      <c r="V3966" s="205"/>
      <c r="W3966" s="205"/>
      <c r="X3966" s="205"/>
    </row>
    <row r="3967" spans="21:24" x14ac:dyDescent="0.2">
      <c r="U3967" s="205"/>
      <c r="V3967" s="205"/>
      <c r="W3967" s="205"/>
      <c r="X3967" s="205"/>
    </row>
    <row r="3968" spans="21:24" x14ac:dyDescent="0.2">
      <c r="U3968" s="205"/>
      <c r="V3968" s="205"/>
      <c r="W3968" s="205"/>
      <c r="X3968" s="205"/>
    </row>
    <row r="3969" spans="21:24" x14ac:dyDescent="0.2">
      <c r="U3969" s="205"/>
      <c r="V3969" s="205"/>
      <c r="W3969" s="205"/>
      <c r="X3969" s="205"/>
    </row>
    <row r="3970" spans="21:24" x14ac:dyDescent="0.2">
      <c r="U3970" s="205"/>
      <c r="V3970" s="205"/>
      <c r="W3970" s="205"/>
      <c r="X3970" s="205"/>
    </row>
    <row r="3971" spans="21:24" x14ac:dyDescent="0.2">
      <c r="U3971" s="205"/>
      <c r="V3971" s="205"/>
      <c r="W3971" s="205"/>
      <c r="X3971" s="205"/>
    </row>
    <row r="3972" spans="21:24" x14ac:dyDescent="0.2">
      <c r="U3972" s="205"/>
      <c r="V3972" s="205"/>
      <c r="W3972" s="205"/>
      <c r="X3972" s="205"/>
    </row>
    <row r="3973" spans="21:24" x14ac:dyDescent="0.2">
      <c r="U3973" s="205"/>
      <c r="V3973" s="205"/>
      <c r="W3973" s="205"/>
      <c r="X3973" s="205"/>
    </row>
    <row r="3974" spans="21:24" x14ac:dyDescent="0.2">
      <c r="U3974" s="205"/>
      <c r="V3974" s="205"/>
      <c r="W3974" s="205"/>
      <c r="X3974" s="205"/>
    </row>
    <row r="3975" spans="21:24" x14ac:dyDescent="0.2">
      <c r="U3975" s="205"/>
      <c r="V3975" s="205"/>
      <c r="W3975" s="205"/>
      <c r="X3975" s="205"/>
    </row>
    <row r="3976" spans="21:24" x14ac:dyDescent="0.2">
      <c r="U3976" s="205"/>
      <c r="V3976" s="205"/>
      <c r="W3976" s="205"/>
      <c r="X3976" s="205"/>
    </row>
    <row r="3977" spans="21:24" x14ac:dyDescent="0.2">
      <c r="U3977" s="205"/>
      <c r="V3977" s="205"/>
      <c r="W3977" s="205"/>
      <c r="X3977" s="205"/>
    </row>
    <row r="3978" spans="21:24" x14ac:dyDescent="0.2">
      <c r="U3978" s="205"/>
      <c r="V3978" s="205"/>
      <c r="W3978" s="205"/>
      <c r="X3978" s="205"/>
    </row>
    <row r="3979" spans="21:24" x14ac:dyDescent="0.2">
      <c r="U3979" s="205"/>
      <c r="V3979" s="205"/>
      <c r="W3979" s="205"/>
      <c r="X3979" s="205"/>
    </row>
    <row r="3980" spans="21:24" x14ac:dyDescent="0.2">
      <c r="U3980" s="205"/>
      <c r="V3980" s="205"/>
      <c r="W3980" s="205"/>
      <c r="X3980" s="205"/>
    </row>
    <row r="3981" spans="21:24" x14ac:dyDescent="0.2">
      <c r="U3981" s="205"/>
      <c r="V3981" s="205"/>
      <c r="W3981" s="205"/>
      <c r="X3981" s="205"/>
    </row>
    <row r="3982" spans="21:24" x14ac:dyDescent="0.2">
      <c r="U3982" s="205"/>
      <c r="V3982" s="205"/>
      <c r="W3982" s="205"/>
      <c r="X3982" s="205"/>
    </row>
    <row r="3983" spans="21:24" x14ac:dyDescent="0.2">
      <c r="U3983" s="205"/>
      <c r="V3983" s="205"/>
      <c r="W3983" s="205"/>
      <c r="X3983" s="205"/>
    </row>
    <row r="3984" spans="21:24" x14ac:dyDescent="0.2">
      <c r="U3984" s="205"/>
      <c r="V3984" s="205"/>
      <c r="W3984" s="205"/>
      <c r="X3984" s="205"/>
    </row>
    <row r="3985" spans="21:24" x14ac:dyDescent="0.2">
      <c r="U3985" s="205"/>
      <c r="V3985" s="205"/>
      <c r="W3985" s="205"/>
      <c r="X3985" s="205"/>
    </row>
    <row r="3986" spans="21:24" x14ac:dyDescent="0.2">
      <c r="U3986" s="205"/>
      <c r="V3986" s="205"/>
      <c r="W3986" s="205"/>
      <c r="X3986" s="205"/>
    </row>
    <row r="3987" spans="21:24" x14ac:dyDescent="0.2">
      <c r="U3987" s="205"/>
      <c r="V3987" s="205"/>
      <c r="W3987" s="205"/>
      <c r="X3987" s="205"/>
    </row>
    <row r="3988" spans="21:24" x14ac:dyDescent="0.2">
      <c r="U3988" s="205"/>
      <c r="V3988" s="205"/>
      <c r="W3988" s="205"/>
      <c r="X3988" s="205"/>
    </row>
    <row r="3989" spans="21:24" x14ac:dyDescent="0.2">
      <c r="U3989" s="205"/>
      <c r="V3989" s="205"/>
      <c r="W3989" s="205"/>
      <c r="X3989" s="205"/>
    </row>
  </sheetData>
  <mergeCells count="61">
    <mergeCell ref="A54:A57"/>
    <mergeCell ref="A6:O6"/>
    <mergeCell ref="A7:B7"/>
    <mergeCell ref="A9:A11"/>
    <mergeCell ref="B9:B11"/>
    <mergeCell ref="C9:K9"/>
    <mergeCell ref="C10:C11"/>
    <mergeCell ref="D10:I10"/>
    <mergeCell ref="J10:K10"/>
    <mergeCell ref="A12:A21"/>
    <mergeCell ref="A22:A31"/>
    <mergeCell ref="A32:A41"/>
    <mergeCell ref="A42:A47"/>
    <mergeCell ref="A48:A53"/>
    <mergeCell ref="A58:A64"/>
    <mergeCell ref="A65:J65"/>
    <mergeCell ref="A66:A68"/>
    <mergeCell ref="B66:B68"/>
    <mergeCell ref="C66:K66"/>
    <mergeCell ref="C67:C68"/>
    <mergeCell ref="D67:I67"/>
    <mergeCell ref="J67:K67"/>
    <mergeCell ref="A105:A108"/>
    <mergeCell ref="A69:A73"/>
    <mergeCell ref="A74:A78"/>
    <mergeCell ref="A80:A88"/>
    <mergeCell ref="A91:A92"/>
    <mergeCell ref="D91:I91"/>
    <mergeCell ref="K91:K92"/>
    <mergeCell ref="A93:A96"/>
    <mergeCell ref="A97:A100"/>
    <mergeCell ref="A101:A104"/>
    <mergeCell ref="B91:B92"/>
    <mergeCell ref="C91:C92"/>
    <mergeCell ref="M139:O139"/>
    <mergeCell ref="A141:B141"/>
    <mergeCell ref="A124:A125"/>
    <mergeCell ref="B124:D124"/>
    <mergeCell ref="E124:E125"/>
    <mergeCell ref="F124:F125"/>
    <mergeCell ref="G124:H124"/>
    <mergeCell ref="I124:J124"/>
    <mergeCell ref="A147:B147"/>
    <mergeCell ref="K124:L124"/>
    <mergeCell ref="A139:B140"/>
    <mergeCell ref="C139:F139"/>
    <mergeCell ref="G139:L139"/>
    <mergeCell ref="A142:B142"/>
    <mergeCell ref="A143:B143"/>
    <mergeCell ref="A144:B144"/>
    <mergeCell ref="A145:B145"/>
    <mergeCell ref="A146:B146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53:B15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989"/>
  <sheetViews>
    <sheetView workbookViewId="0">
      <selection activeCell="I16" sqref="I16"/>
    </sheetView>
  </sheetViews>
  <sheetFormatPr baseColWidth="10" defaultRowHeight="15" x14ac:dyDescent="0.2"/>
  <cols>
    <col min="1" max="1" width="19.5703125" style="4" customWidth="1"/>
    <col min="2" max="2" width="23.7109375" style="4" customWidth="1"/>
    <col min="3" max="7" width="13.28515625" style="4" customWidth="1"/>
    <col min="8" max="8" width="13.7109375" style="4" customWidth="1"/>
    <col min="9" max="11" width="13.28515625" style="4" customWidth="1"/>
    <col min="12" max="12" width="13.28515625" style="203" customWidth="1"/>
    <col min="13" max="13" width="13.28515625" style="204" customWidth="1"/>
    <col min="14" max="15" width="12.7109375" style="204" customWidth="1"/>
    <col min="16" max="16" width="13.140625" style="204" customWidth="1"/>
    <col min="17" max="17" width="12.140625" style="204" customWidth="1"/>
    <col min="18" max="19" width="13.5703125" style="204" customWidth="1"/>
    <col min="20" max="20" width="17.140625" style="204" customWidth="1"/>
    <col min="21" max="22" width="17.140625" style="206" customWidth="1"/>
    <col min="23" max="24" width="17.140625" style="206" hidden="1" customWidth="1"/>
    <col min="25" max="26" width="12.7109375" style="204" hidden="1" customWidth="1"/>
    <col min="27" max="27" width="17.140625" style="204" hidden="1" customWidth="1"/>
    <col min="28" max="29" width="15.85546875" style="204" hidden="1" customWidth="1"/>
    <col min="30" max="30" width="15.85546875" style="204" customWidth="1"/>
    <col min="31" max="49" width="12.140625" style="204" customWidth="1"/>
    <col min="50" max="50" width="12.140625" style="204" hidden="1" customWidth="1"/>
    <col min="51" max="64" width="12.140625" style="204" customWidth="1"/>
    <col min="65" max="256" width="11.42578125" style="204"/>
    <col min="257" max="257" width="19.5703125" style="204" customWidth="1"/>
    <col min="258" max="258" width="23.7109375" style="204" customWidth="1"/>
    <col min="259" max="263" width="13.28515625" style="204" customWidth="1"/>
    <col min="264" max="264" width="13.7109375" style="204" customWidth="1"/>
    <col min="265" max="269" width="13.28515625" style="204" customWidth="1"/>
    <col min="270" max="271" width="12.7109375" style="204" customWidth="1"/>
    <col min="272" max="272" width="13.140625" style="204" customWidth="1"/>
    <col min="273" max="273" width="12.140625" style="204" customWidth="1"/>
    <col min="274" max="275" width="13.5703125" style="204" customWidth="1"/>
    <col min="276" max="278" width="17.140625" style="204" customWidth="1"/>
    <col min="279" max="285" width="0" style="204" hidden="1" customWidth="1"/>
    <col min="286" max="286" width="15.85546875" style="204" customWidth="1"/>
    <col min="287" max="305" width="12.140625" style="204" customWidth="1"/>
    <col min="306" max="306" width="0" style="204" hidden="1" customWidth="1"/>
    <col min="307" max="320" width="12.140625" style="204" customWidth="1"/>
    <col min="321" max="512" width="11.42578125" style="204"/>
    <col min="513" max="513" width="19.5703125" style="204" customWidth="1"/>
    <col min="514" max="514" width="23.7109375" style="204" customWidth="1"/>
    <col min="515" max="519" width="13.28515625" style="204" customWidth="1"/>
    <col min="520" max="520" width="13.7109375" style="204" customWidth="1"/>
    <col min="521" max="525" width="13.28515625" style="204" customWidth="1"/>
    <col min="526" max="527" width="12.7109375" style="204" customWidth="1"/>
    <col min="528" max="528" width="13.140625" style="204" customWidth="1"/>
    <col min="529" max="529" width="12.140625" style="204" customWidth="1"/>
    <col min="530" max="531" width="13.5703125" style="204" customWidth="1"/>
    <col min="532" max="534" width="17.140625" style="204" customWidth="1"/>
    <col min="535" max="541" width="0" style="204" hidden="1" customWidth="1"/>
    <col min="542" max="542" width="15.85546875" style="204" customWidth="1"/>
    <col min="543" max="561" width="12.140625" style="204" customWidth="1"/>
    <col min="562" max="562" width="0" style="204" hidden="1" customWidth="1"/>
    <col min="563" max="576" width="12.140625" style="204" customWidth="1"/>
    <col min="577" max="768" width="11.42578125" style="204"/>
    <col min="769" max="769" width="19.5703125" style="204" customWidth="1"/>
    <col min="770" max="770" width="23.7109375" style="204" customWidth="1"/>
    <col min="771" max="775" width="13.28515625" style="204" customWidth="1"/>
    <col min="776" max="776" width="13.7109375" style="204" customWidth="1"/>
    <col min="777" max="781" width="13.28515625" style="204" customWidth="1"/>
    <col min="782" max="783" width="12.7109375" style="204" customWidth="1"/>
    <col min="784" max="784" width="13.140625" style="204" customWidth="1"/>
    <col min="785" max="785" width="12.140625" style="204" customWidth="1"/>
    <col min="786" max="787" width="13.5703125" style="204" customWidth="1"/>
    <col min="788" max="790" width="17.140625" style="204" customWidth="1"/>
    <col min="791" max="797" width="0" style="204" hidden="1" customWidth="1"/>
    <col min="798" max="798" width="15.85546875" style="204" customWidth="1"/>
    <col min="799" max="817" width="12.140625" style="204" customWidth="1"/>
    <col min="818" max="818" width="0" style="204" hidden="1" customWidth="1"/>
    <col min="819" max="832" width="12.140625" style="204" customWidth="1"/>
    <col min="833" max="1024" width="11.42578125" style="204"/>
    <col min="1025" max="1025" width="19.5703125" style="204" customWidth="1"/>
    <col min="1026" max="1026" width="23.7109375" style="204" customWidth="1"/>
    <col min="1027" max="1031" width="13.28515625" style="204" customWidth="1"/>
    <col min="1032" max="1032" width="13.7109375" style="204" customWidth="1"/>
    <col min="1033" max="1037" width="13.28515625" style="204" customWidth="1"/>
    <col min="1038" max="1039" width="12.7109375" style="204" customWidth="1"/>
    <col min="1040" max="1040" width="13.140625" style="204" customWidth="1"/>
    <col min="1041" max="1041" width="12.140625" style="204" customWidth="1"/>
    <col min="1042" max="1043" width="13.5703125" style="204" customWidth="1"/>
    <col min="1044" max="1046" width="17.140625" style="204" customWidth="1"/>
    <col min="1047" max="1053" width="0" style="204" hidden="1" customWidth="1"/>
    <col min="1054" max="1054" width="15.85546875" style="204" customWidth="1"/>
    <col min="1055" max="1073" width="12.140625" style="204" customWidth="1"/>
    <col min="1074" max="1074" width="0" style="204" hidden="1" customWidth="1"/>
    <col min="1075" max="1088" width="12.140625" style="204" customWidth="1"/>
    <col min="1089" max="1280" width="11.42578125" style="204"/>
    <col min="1281" max="1281" width="19.5703125" style="204" customWidth="1"/>
    <col min="1282" max="1282" width="23.7109375" style="204" customWidth="1"/>
    <col min="1283" max="1287" width="13.28515625" style="204" customWidth="1"/>
    <col min="1288" max="1288" width="13.7109375" style="204" customWidth="1"/>
    <col min="1289" max="1293" width="13.28515625" style="204" customWidth="1"/>
    <col min="1294" max="1295" width="12.7109375" style="204" customWidth="1"/>
    <col min="1296" max="1296" width="13.140625" style="204" customWidth="1"/>
    <col min="1297" max="1297" width="12.140625" style="204" customWidth="1"/>
    <col min="1298" max="1299" width="13.5703125" style="204" customWidth="1"/>
    <col min="1300" max="1302" width="17.140625" style="204" customWidth="1"/>
    <col min="1303" max="1309" width="0" style="204" hidden="1" customWidth="1"/>
    <col min="1310" max="1310" width="15.85546875" style="204" customWidth="1"/>
    <col min="1311" max="1329" width="12.140625" style="204" customWidth="1"/>
    <col min="1330" max="1330" width="0" style="204" hidden="1" customWidth="1"/>
    <col min="1331" max="1344" width="12.140625" style="204" customWidth="1"/>
    <col min="1345" max="1536" width="11.42578125" style="204"/>
    <col min="1537" max="1537" width="19.5703125" style="204" customWidth="1"/>
    <col min="1538" max="1538" width="23.7109375" style="204" customWidth="1"/>
    <col min="1539" max="1543" width="13.28515625" style="204" customWidth="1"/>
    <col min="1544" max="1544" width="13.7109375" style="204" customWidth="1"/>
    <col min="1545" max="1549" width="13.28515625" style="204" customWidth="1"/>
    <col min="1550" max="1551" width="12.7109375" style="204" customWidth="1"/>
    <col min="1552" max="1552" width="13.140625" style="204" customWidth="1"/>
    <col min="1553" max="1553" width="12.140625" style="204" customWidth="1"/>
    <col min="1554" max="1555" width="13.5703125" style="204" customWidth="1"/>
    <col min="1556" max="1558" width="17.140625" style="204" customWidth="1"/>
    <col min="1559" max="1565" width="0" style="204" hidden="1" customWidth="1"/>
    <col min="1566" max="1566" width="15.85546875" style="204" customWidth="1"/>
    <col min="1567" max="1585" width="12.140625" style="204" customWidth="1"/>
    <col min="1586" max="1586" width="0" style="204" hidden="1" customWidth="1"/>
    <col min="1587" max="1600" width="12.140625" style="204" customWidth="1"/>
    <col min="1601" max="1792" width="11.42578125" style="204"/>
    <col min="1793" max="1793" width="19.5703125" style="204" customWidth="1"/>
    <col min="1794" max="1794" width="23.7109375" style="204" customWidth="1"/>
    <col min="1795" max="1799" width="13.28515625" style="204" customWidth="1"/>
    <col min="1800" max="1800" width="13.7109375" style="204" customWidth="1"/>
    <col min="1801" max="1805" width="13.28515625" style="204" customWidth="1"/>
    <col min="1806" max="1807" width="12.7109375" style="204" customWidth="1"/>
    <col min="1808" max="1808" width="13.140625" style="204" customWidth="1"/>
    <col min="1809" max="1809" width="12.140625" style="204" customWidth="1"/>
    <col min="1810" max="1811" width="13.5703125" style="204" customWidth="1"/>
    <col min="1812" max="1814" width="17.140625" style="204" customWidth="1"/>
    <col min="1815" max="1821" width="0" style="204" hidden="1" customWidth="1"/>
    <col min="1822" max="1822" width="15.85546875" style="204" customWidth="1"/>
    <col min="1823" max="1841" width="12.140625" style="204" customWidth="1"/>
    <col min="1842" max="1842" width="0" style="204" hidden="1" customWidth="1"/>
    <col min="1843" max="1856" width="12.140625" style="204" customWidth="1"/>
    <col min="1857" max="2048" width="11.42578125" style="204"/>
    <col min="2049" max="2049" width="19.5703125" style="204" customWidth="1"/>
    <col min="2050" max="2050" width="23.7109375" style="204" customWidth="1"/>
    <col min="2051" max="2055" width="13.28515625" style="204" customWidth="1"/>
    <col min="2056" max="2056" width="13.7109375" style="204" customWidth="1"/>
    <col min="2057" max="2061" width="13.28515625" style="204" customWidth="1"/>
    <col min="2062" max="2063" width="12.7109375" style="204" customWidth="1"/>
    <col min="2064" max="2064" width="13.140625" style="204" customWidth="1"/>
    <col min="2065" max="2065" width="12.140625" style="204" customWidth="1"/>
    <col min="2066" max="2067" width="13.5703125" style="204" customWidth="1"/>
    <col min="2068" max="2070" width="17.140625" style="204" customWidth="1"/>
    <col min="2071" max="2077" width="0" style="204" hidden="1" customWidth="1"/>
    <col min="2078" max="2078" width="15.85546875" style="204" customWidth="1"/>
    <col min="2079" max="2097" width="12.140625" style="204" customWidth="1"/>
    <col min="2098" max="2098" width="0" style="204" hidden="1" customWidth="1"/>
    <col min="2099" max="2112" width="12.140625" style="204" customWidth="1"/>
    <col min="2113" max="2304" width="11.42578125" style="204"/>
    <col min="2305" max="2305" width="19.5703125" style="204" customWidth="1"/>
    <col min="2306" max="2306" width="23.7109375" style="204" customWidth="1"/>
    <col min="2307" max="2311" width="13.28515625" style="204" customWidth="1"/>
    <col min="2312" max="2312" width="13.7109375" style="204" customWidth="1"/>
    <col min="2313" max="2317" width="13.28515625" style="204" customWidth="1"/>
    <col min="2318" max="2319" width="12.7109375" style="204" customWidth="1"/>
    <col min="2320" max="2320" width="13.140625" style="204" customWidth="1"/>
    <col min="2321" max="2321" width="12.140625" style="204" customWidth="1"/>
    <col min="2322" max="2323" width="13.5703125" style="204" customWidth="1"/>
    <col min="2324" max="2326" width="17.140625" style="204" customWidth="1"/>
    <col min="2327" max="2333" width="0" style="204" hidden="1" customWidth="1"/>
    <col min="2334" max="2334" width="15.85546875" style="204" customWidth="1"/>
    <col min="2335" max="2353" width="12.140625" style="204" customWidth="1"/>
    <col min="2354" max="2354" width="0" style="204" hidden="1" customWidth="1"/>
    <col min="2355" max="2368" width="12.140625" style="204" customWidth="1"/>
    <col min="2369" max="2560" width="11.42578125" style="204"/>
    <col min="2561" max="2561" width="19.5703125" style="204" customWidth="1"/>
    <col min="2562" max="2562" width="23.7109375" style="204" customWidth="1"/>
    <col min="2563" max="2567" width="13.28515625" style="204" customWidth="1"/>
    <col min="2568" max="2568" width="13.7109375" style="204" customWidth="1"/>
    <col min="2569" max="2573" width="13.28515625" style="204" customWidth="1"/>
    <col min="2574" max="2575" width="12.7109375" style="204" customWidth="1"/>
    <col min="2576" max="2576" width="13.140625" style="204" customWidth="1"/>
    <col min="2577" max="2577" width="12.140625" style="204" customWidth="1"/>
    <col min="2578" max="2579" width="13.5703125" style="204" customWidth="1"/>
    <col min="2580" max="2582" width="17.140625" style="204" customWidth="1"/>
    <col min="2583" max="2589" width="0" style="204" hidden="1" customWidth="1"/>
    <col min="2590" max="2590" width="15.85546875" style="204" customWidth="1"/>
    <col min="2591" max="2609" width="12.140625" style="204" customWidth="1"/>
    <col min="2610" max="2610" width="0" style="204" hidden="1" customWidth="1"/>
    <col min="2611" max="2624" width="12.140625" style="204" customWidth="1"/>
    <col min="2625" max="2816" width="11.42578125" style="204"/>
    <col min="2817" max="2817" width="19.5703125" style="204" customWidth="1"/>
    <col min="2818" max="2818" width="23.7109375" style="204" customWidth="1"/>
    <col min="2819" max="2823" width="13.28515625" style="204" customWidth="1"/>
    <col min="2824" max="2824" width="13.7109375" style="204" customWidth="1"/>
    <col min="2825" max="2829" width="13.28515625" style="204" customWidth="1"/>
    <col min="2830" max="2831" width="12.7109375" style="204" customWidth="1"/>
    <col min="2832" max="2832" width="13.140625" style="204" customWidth="1"/>
    <col min="2833" max="2833" width="12.140625" style="204" customWidth="1"/>
    <col min="2834" max="2835" width="13.5703125" style="204" customWidth="1"/>
    <col min="2836" max="2838" width="17.140625" style="204" customWidth="1"/>
    <col min="2839" max="2845" width="0" style="204" hidden="1" customWidth="1"/>
    <col min="2846" max="2846" width="15.85546875" style="204" customWidth="1"/>
    <col min="2847" max="2865" width="12.140625" style="204" customWidth="1"/>
    <col min="2866" max="2866" width="0" style="204" hidden="1" customWidth="1"/>
    <col min="2867" max="2880" width="12.140625" style="204" customWidth="1"/>
    <col min="2881" max="3072" width="11.42578125" style="204"/>
    <col min="3073" max="3073" width="19.5703125" style="204" customWidth="1"/>
    <col min="3074" max="3074" width="23.7109375" style="204" customWidth="1"/>
    <col min="3075" max="3079" width="13.28515625" style="204" customWidth="1"/>
    <col min="3080" max="3080" width="13.7109375" style="204" customWidth="1"/>
    <col min="3081" max="3085" width="13.28515625" style="204" customWidth="1"/>
    <col min="3086" max="3087" width="12.7109375" style="204" customWidth="1"/>
    <col min="3088" max="3088" width="13.140625" style="204" customWidth="1"/>
    <col min="3089" max="3089" width="12.140625" style="204" customWidth="1"/>
    <col min="3090" max="3091" width="13.5703125" style="204" customWidth="1"/>
    <col min="3092" max="3094" width="17.140625" style="204" customWidth="1"/>
    <col min="3095" max="3101" width="0" style="204" hidden="1" customWidth="1"/>
    <col min="3102" max="3102" width="15.85546875" style="204" customWidth="1"/>
    <col min="3103" max="3121" width="12.140625" style="204" customWidth="1"/>
    <col min="3122" max="3122" width="0" style="204" hidden="1" customWidth="1"/>
    <col min="3123" max="3136" width="12.140625" style="204" customWidth="1"/>
    <col min="3137" max="3328" width="11.42578125" style="204"/>
    <col min="3329" max="3329" width="19.5703125" style="204" customWidth="1"/>
    <col min="3330" max="3330" width="23.7109375" style="204" customWidth="1"/>
    <col min="3331" max="3335" width="13.28515625" style="204" customWidth="1"/>
    <col min="3336" max="3336" width="13.7109375" style="204" customWidth="1"/>
    <col min="3337" max="3341" width="13.28515625" style="204" customWidth="1"/>
    <col min="3342" max="3343" width="12.7109375" style="204" customWidth="1"/>
    <col min="3344" max="3344" width="13.140625" style="204" customWidth="1"/>
    <col min="3345" max="3345" width="12.140625" style="204" customWidth="1"/>
    <col min="3346" max="3347" width="13.5703125" style="204" customWidth="1"/>
    <col min="3348" max="3350" width="17.140625" style="204" customWidth="1"/>
    <col min="3351" max="3357" width="0" style="204" hidden="1" customWidth="1"/>
    <col min="3358" max="3358" width="15.85546875" style="204" customWidth="1"/>
    <col min="3359" max="3377" width="12.140625" style="204" customWidth="1"/>
    <col min="3378" max="3378" width="0" style="204" hidden="1" customWidth="1"/>
    <col min="3379" max="3392" width="12.140625" style="204" customWidth="1"/>
    <col min="3393" max="3584" width="11.42578125" style="204"/>
    <col min="3585" max="3585" width="19.5703125" style="204" customWidth="1"/>
    <col min="3586" max="3586" width="23.7109375" style="204" customWidth="1"/>
    <col min="3587" max="3591" width="13.28515625" style="204" customWidth="1"/>
    <col min="3592" max="3592" width="13.7109375" style="204" customWidth="1"/>
    <col min="3593" max="3597" width="13.28515625" style="204" customWidth="1"/>
    <col min="3598" max="3599" width="12.7109375" style="204" customWidth="1"/>
    <col min="3600" max="3600" width="13.140625" style="204" customWidth="1"/>
    <col min="3601" max="3601" width="12.140625" style="204" customWidth="1"/>
    <col min="3602" max="3603" width="13.5703125" style="204" customWidth="1"/>
    <col min="3604" max="3606" width="17.140625" style="204" customWidth="1"/>
    <col min="3607" max="3613" width="0" style="204" hidden="1" customWidth="1"/>
    <col min="3614" max="3614" width="15.85546875" style="204" customWidth="1"/>
    <col min="3615" max="3633" width="12.140625" style="204" customWidth="1"/>
    <col min="3634" max="3634" width="0" style="204" hidden="1" customWidth="1"/>
    <col min="3635" max="3648" width="12.140625" style="204" customWidth="1"/>
    <col min="3649" max="3840" width="11.42578125" style="204"/>
    <col min="3841" max="3841" width="19.5703125" style="204" customWidth="1"/>
    <col min="3842" max="3842" width="23.7109375" style="204" customWidth="1"/>
    <col min="3843" max="3847" width="13.28515625" style="204" customWidth="1"/>
    <col min="3848" max="3848" width="13.7109375" style="204" customWidth="1"/>
    <col min="3849" max="3853" width="13.28515625" style="204" customWidth="1"/>
    <col min="3854" max="3855" width="12.7109375" style="204" customWidth="1"/>
    <col min="3856" max="3856" width="13.140625" style="204" customWidth="1"/>
    <col min="3857" max="3857" width="12.140625" style="204" customWidth="1"/>
    <col min="3858" max="3859" width="13.5703125" style="204" customWidth="1"/>
    <col min="3860" max="3862" width="17.140625" style="204" customWidth="1"/>
    <col min="3863" max="3869" width="0" style="204" hidden="1" customWidth="1"/>
    <col min="3870" max="3870" width="15.85546875" style="204" customWidth="1"/>
    <col min="3871" max="3889" width="12.140625" style="204" customWidth="1"/>
    <col min="3890" max="3890" width="0" style="204" hidden="1" customWidth="1"/>
    <col min="3891" max="3904" width="12.140625" style="204" customWidth="1"/>
    <col min="3905" max="4096" width="11.42578125" style="204"/>
    <col min="4097" max="4097" width="19.5703125" style="204" customWidth="1"/>
    <col min="4098" max="4098" width="23.7109375" style="204" customWidth="1"/>
    <col min="4099" max="4103" width="13.28515625" style="204" customWidth="1"/>
    <col min="4104" max="4104" width="13.7109375" style="204" customWidth="1"/>
    <col min="4105" max="4109" width="13.28515625" style="204" customWidth="1"/>
    <col min="4110" max="4111" width="12.7109375" style="204" customWidth="1"/>
    <col min="4112" max="4112" width="13.140625" style="204" customWidth="1"/>
    <col min="4113" max="4113" width="12.140625" style="204" customWidth="1"/>
    <col min="4114" max="4115" width="13.5703125" style="204" customWidth="1"/>
    <col min="4116" max="4118" width="17.140625" style="204" customWidth="1"/>
    <col min="4119" max="4125" width="0" style="204" hidden="1" customWidth="1"/>
    <col min="4126" max="4126" width="15.85546875" style="204" customWidth="1"/>
    <col min="4127" max="4145" width="12.140625" style="204" customWidth="1"/>
    <col min="4146" max="4146" width="0" style="204" hidden="1" customWidth="1"/>
    <col min="4147" max="4160" width="12.140625" style="204" customWidth="1"/>
    <col min="4161" max="4352" width="11.42578125" style="204"/>
    <col min="4353" max="4353" width="19.5703125" style="204" customWidth="1"/>
    <col min="4354" max="4354" width="23.7109375" style="204" customWidth="1"/>
    <col min="4355" max="4359" width="13.28515625" style="204" customWidth="1"/>
    <col min="4360" max="4360" width="13.7109375" style="204" customWidth="1"/>
    <col min="4361" max="4365" width="13.28515625" style="204" customWidth="1"/>
    <col min="4366" max="4367" width="12.7109375" style="204" customWidth="1"/>
    <col min="4368" max="4368" width="13.140625" style="204" customWidth="1"/>
    <col min="4369" max="4369" width="12.140625" style="204" customWidth="1"/>
    <col min="4370" max="4371" width="13.5703125" style="204" customWidth="1"/>
    <col min="4372" max="4374" width="17.140625" style="204" customWidth="1"/>
    <col min="4375" max="4381" width="0" style="204" hidden="1" customWidth="1"/>
    <col min="4382" max="4382" width="15.85546875" style="204" customWidth="1"/>
    <col min="4383" max="4401" width="12.140625" style="204" customWidth="1"/>
    <col min="4402" max="4402" width="0" style="204" hidden="1" customWidth="1"/>
    <col min="4403" max="4416" width="12.140625" style="204" customWidth="1"/>
    <col min="4417" max="4608" width="11.42578125" style="204"/>
    <col min="4609" max="4609" width="19.5703125" style="204" customWidth="1"/>
    <col min="4610" max="4610" width="23.7109375" style="204" customWidth="1"/>
    <col min="4611" max="4615" width="13.28515625" style="204" customWidth="1"/>
    <col min="4616" max="4616" width="13.7109375" style="204" customWidth="1"/>
    <col min="4617" max="4621" width="13.28515625" style="204" customWidth="1"/>
    <col min="4622" max="4623" width="12.7109375" style="204" customWidth="1"/>
    <col min="4624" max="4624" width="13.140625" style="204" customWidth="1"/>
    <col min="4625" max="4625" width="12.140625" style="204" customWidth="1"/>
    <col min="4626" max="4627" width="13.5703125" style="204" customWidth="1"/>
    <col min="4628" max="4630" width="17.140625" style="204" customWidth="1"/>
    <col min="4631" max="4637" width="0" style="204" hidden="1" customWidth="1"/>
    <col min="4638" max="4638" width="15.85546875" style="204" customWidth="1"/>
    <col min="4639" max="4657" width="12.140625" style="204" customWidth="1"/>
    <col min="4658" max="4658" width="0" style="204" hidden="1" customWidth="1"/>
    <col min="4659" max="4672" width="12.140625" style="204" customWidth="1"/>
    <col min="4673" max="4864" width="11.42578125" style="204"/>
    <col min="4865" max="4865" width="19.5703125" style="204" customWidth="1"/>
    <col min="4866" max="4866" width="23.7109375" style="204" customWidth="1"/>
    <col min="4867" max="4871" width="13.28515625" style="204" customWidth="1"/>
    <col min="4872" max="4872" width="13.7109375" style="204" customWidth="1"/>
    <col min="4873" max="4877" width="13.28515625" style="204" customWidth="1"/>
    <col min="4878" max="4879" width="12.7109375" style="204" customWidth="1"/>
    <col min="4880" max="4880" width="13.140625" style="204" customWidth="1"/>
    <col min="4881" max="4881" width="12.140625" style="204" customWidth="1"/>
    <col min="4882" max="4883" width="13.5703125" style="204" customWidth="1"/>
    <col min="4884" max="4886" width="17.140625" style="204" customWidth="1"/>
    <col min="4887" max="4893" width="0" style="204" hidden="1" customWidth="1"/>
    <col min="4894" max="4894" width="15.85546875" style="204" customWidth="1"/>
    <col min="4895" max="4913" width="12.140625" style="204" customWidth="1"/>
    <col min="4914" max="4914" width="0" style="204" hidden="1" customWidth="1"/>
    <col min="4915" max="4928" width="12.140625" style="204" customWidth="1"/>
    <col min="4929" max="5120" width="11.42578125" style="204"/>
    <col min="5121" max="5121" width="19.5703125" style="204" customWidth="1"/>
    <col min="5122" max="5122" width="23.7109375" style="204" customWidth="1"/>
    <col min="5123" max="5127" width="13.28515625" style="204" customWidth="1"/>
    <col min="5128" max="5128" width="13.7109375" style="204" customWidth="1"/>
    <col min="5129" max="5133" width="13.28515625" style="204" customWidth="1"/>
    <col min="5134" max="5135" width="12.7109375" style="204" customWidth="1"/>
    <col min="5136" max="5136" width="13.140625" style="204" customWidth="1"/>
    <col min="5137" max="5137" width="12.140625" style="204" customWidth="1"/>
    <col min="5138" max="5139" width="13.5703125" style="204" customWidth="1"/>
    <col min="5140" max="5142" width="17.140625" style="204" customWidth="1"/>
    <col min="5143" max="5149" width="0" style="204" hidden="1" customWidth="1"/>
    <col min="5150" max="5150" width="15.85546875" style="204" customWidth="1"/>
    <col min="5151" max="5169" width="12.140625" style="204" customWidth="1"/>
    <col min="5170" max="5170" width="0" style="204" hidden="1" customWidth="1"/>
    <col min="5171" max="5184" width="12.140625" style="204" customWidth="1"/>
    <col min="5185" max="5376" width="11.42578125" style="204"/>
    <col min="5377" max="5377" width="19.5703125" style="204" customWidth="1"/>
    <col min="5378" max="5378" width="23.7109375" style="204" customWidth="1"/>
    <col min="5379" max="5383" width="13.28515625" style="204" customWidth="1"/>
    <col min="5384" max="5384" width="13.7109375" style="204" customWidth="1"/>
    <col min="5385" max="5389" width="13.28515625" style="204" customWidth="1"/>
    <col min="5390" max="5391" width="12.7109375" style="204" customWidth="1"/>
    <col min="5392" max="5392" width="13.140625" style="204" customWidth="1"/>
    <col min="5393" max="5393" width="12.140625" style="204" customWidth="1"/>
    <col min="5394" max="5395" width="13.5703125" style="204" customWidth="1"/>
    <col min="5396" max="5398" width="17.140625" style="204" customWidth="1"/>
    <col min="5399" max="5405" width="0" style="204" hidden="1" customWidth="1"/>
    <col min="5406" max="5406" width="15.85546875" style="204" customWidth="1"/>
    <col min="5407" max="5425" width="12.140625" style="204" customWidth="1"/>
    <col min="5426" max="5426" width="0" style="204" hidden="1" customWidth="1"/>
    <col min="5427" max="5440" width="12.140625" style="204" customWidth="1"/>
    <col min="5441" max="5632" width="11.42578125" style="204"/>
    <col min="5633" max="5633" width="19.5703125" style="204" customWidth="1"/>
    <col min="5634" max="5634" width="23.7109375" style="204" customWidth="1"/>
    <col min="5635" max="5639" width="13.28515625" style="204" customWidth="1"/>
    <col min="5640" max="5640" width="13.7109375" style="204" customWidth="1"/>
    <col min="5641" max="5645" width="13.28515625" style="204" customWidth="1"/>
    <col min="5646" max="5647" width="12.7109375" style="204" customWidth="1"/>
    <col min="5648" max="5648" width="13.140625" style="204" customWidth="1"/>
    <col min="5649" max="5649" width="12.140625" style="204" customWidth="1"/>
    <col min="5650" max="5651" width="13.5703125" style="204" customWidth="1"/>
    <col min="5652" max="5654" width="17.140625" style="204" customWidth="1"/>
    <col min="5655" max="5661" width="0" style="204" hidden="1" customWidth="1"/>
    <col min="5662" max="5662" width="15.85546875" style="204" customWidth="1"/>
    <col min="5663" max="5681" width="12.140625" style="204" customWidth="1"/>
    <col min="5682" max="5682" width="0" style="204" hidden="1" customWidth="1"/>
    <col min="5683" max="5696" width="12.140625" style="204" customWidth="1"/>
    <col min="5697" max="5888" width="11.42578125" style="204"/>
    <col min="5889" max="5889" width="19.5703125" style="204" customWidth="1"/>
    <col min="5890" max="5890" width="23.7109375" style="204" customWidth="1"/>
    <col min="5891" max="5895" width="13.28515625" style="204" customWidth="1"/>
    <col min="5896" max="5896" width="13.7109375" style="204" customWidth="1"/>
    <col min="5897" max="5901" width="13.28515625" style="204" customWidth="1"/>
    <col min="5902" max="5903" width="12.7109375" style="204" customWidth="1"/>
    <col min="5904" max="5904" width="13.140625" style="204" customWidth="1"/>
    <col min="5905" max="5905" width="12.140625" style="204" customWidth="1"/>
    <col min="5906" max="5907" width="13.5703125" style="204" customWidth="1"/>
    <col min="5908" max="5910" width="17.140625" style="204" customWidth="1"/>
    <col min="5911" max="5917" width="0" style="204" hidden="1" customWidth="1"/>
    <col min="5918" max="5918" width="15.85546875" style="204" customWidth="1"/>
    <col min="5919" max="5937" width="12.140625" style="204" customWidth="1"/>
    <col min="5938" max="5938" width="0" style="204" hidden="1" customWidth="1"/>
    <col min="5939" max="5952" width="12.140625" style="204" customWidth="1"/>
    <col min="5953" max="6144" width="11.42578125" style="204"/>
    <col min="6145" max="6145" width="19.5703125" style="204" customWidth="1"/>
    <col min="6146" max="6146" width="23.7109375" style="204" customWidth="1"/>
    <col min="6147" max="6151" width="13.28515625" style="204" customWidth="1"/>
    <col min="6152" max="6152" width="13.7109375" style="204" customWidth="1"/>
    <col min="6153" max="6157" width="13.28515625" style="204" customWidth="1"/>
    <col min="6158" max="6159" width="12.7109375" style="204" customWidth="1"/>
    <col min="6160" max="6160" width="13.140625" style="204" customWidth="1"/>
    <col min="6161" max="6161" width="12.140625" style="204" customWidth="1"/>
    <col min="6162" max="6163" width="13.5703125" style="204" customWidth="1"/>
    <col min="6164" max="6166" width="17.140625" style="204" customWidth="1"/>
    <col min="6167" max="6173" width="0" style="204" hidden="1" customWidth="1"/>
    <col min="6174" max="6174" width="15.85546875" style="204" customWidth="1"/>
    <col min="6175" max="6193" width="12.140625" style="204" customWidth="1"/>
    <col min="6194" max="6194" width="0" style="204" hidden="1" customWidth="1"/>
    <col min="6195" max="6208" width="12.140625" style="204" customWidth="1"/>
    <col min="6209" max="6400" width="11.42578125" style="204"/>
    <col min="6401" max="6401" width="19.5703125" style="204" customWidth="1"/>
    <col min="6402" max="6402" width="23.7109375" style="204" customWidth="1"/>
    <col min="6403" max="6407" width="13.28515625" style="204" customWidth="1"/>
    <col min="6408" max="6408" width="13.7109375" style="204" customWidth="1"/>
    <col min="6409" max="6413" width="13.28515625" style="204" customWidth="1"/>
    <col min="6414" max="6415" width="12.7109375" style="204" customWidth="1"/>
    <col min="6416" max="6416" width="13.140625" style="204" customWidth="1"/>
    <col min="6417" max="6417" width="12.140625" style="204" customWidth="1"/>
    <col min="6418" max="6419" width="13.5703125" style="204" customWidth="1"/>
    <col min="6420" max="6422" width="17.140625" style="204" customWidth="1"/>
    <col min="6423" max="6429" width="0" style="204" hidden="1" customWidth="1"/>
    <col min="6430" max="6430" width="15.85546875" style="204" customWidth="1"/>
    <col min="6431" max="6449" width="12.140625" style="204" customWidth="1"/>
    <col min="6450" max="6450" width="0" style="204" hidden="1" customWidth="1"/>
    <col min="6451" max="6464" width="12.140625" style="204" customWidth="1"/>
    <col min="6465" max="6656" width="11.42578125" style="204"/>
    <col min="6657" max="6657" width="19.5703125" style="204" customWidth="1"/>
    <col min="6658" max="6658" width="23.7109375" style="204" customWidth="1"/>
    <col min="6659" max="6663" width="13.28515625" style="204" customWidth="1"/>
    <col min="6664" max="6664" width="13.7109375" style="204" customWidth="1"/>
    <col min="6665" max="6669" width="13.28515625" style="204" customWidth="1"/>
    <col min="6670" max="6671" width="12.7109375" style="204" customWidth="1"/>
    <col min="6672" max="6672" width="13.140625" style="204" customWidth="1"/>
    <col min="6673" max="6673" width="12.140625" style="204" customWidth="1"/>
    <col min="6674" max="6675" width="13.5703125" style="204" customWidth="1"/>
    <col min="6676" max="6678" width="17.140625" style="204" customWidth="1"/>
    <col min="6679" max="6685" width="0" style="204" hidden="1" customWidth="1"/>
    <col min="6686" max="6686" width="15.85546875" style="204" customWidth="1"/>
    <col min="6687" max="6705" width="12.140625" style="204" customWidth="1"/>
    <col min="6706" max="6706" width="0" style="204" hidden="1" customWidth="1"/>
    <col min="6707" max="6720" width="12.140625" style="204" customWidth="1"/>
    <col min="6721" max="6912" width="11.42578125" style="204"/>
    <col min="6913" max="6913" width="19.5703125" style="204" customWidth="1"/>
    <col min="6914" max="6914" width="23.7109375" style="204" customWidth="1"/>
    <col min="6915" max="6919" width="13.28515625" style="204" customWidth="1"/>
    <col min="6920" max="6920" width="13.7109375" style="204" customWidth="1"/>
    <col min="6921" max="6925" width="13.28515625" style="204" customWidth="1"/>
    <col min="6926" max="6927" width="12.7109375" style="204" customWidth="1"/>
    <col min="6928" max="6928" width="13.140625" style="204" customWidth="1"/>
    <col min="6929" max="6929" width="12.140625" style="204" customWidth="1"/>
    <col min="6930" max="6931" width="13.5703125" style="204" customWidth="1"/>
    <col min="6932" max="6934" width="17.140625" style="204" customWidth="1"/>
    <col min="6935" max="6941" width="0" style="204" hidden="1" customWidth="1"/>
    <col min="6942" max="6942" width="15.85546875" style="204" customWidth="1"/>
    <col min="6943" max="6961" width="12.140625" style="204" customWidth="1"/>
    <col min="6962" max="6962" width="0" style="204" hidden="1" customWidth="1"/>
    <col min="6963" max="6976" width="12.140625" style="204" customWidth="1"/>
    <col min="6977" max="7168" width="11.42578125" style="204"/>
    <col min="7169" max="7169" width="19.5703125" style="204" customWidth="1"/>
    <col min="7170" max="7170" width="23.7109375" style="204" customWidth="1"/>
    <col min="7171" max="7175" width="13.28515625" style="204" customWidth="1"/>
    <col min="7176" max="7176" width="13.7109375" style="204" customWidth="1"/>
    <col min="7177" max="7181" width="13.28515625" style="204" customWidth="1"/>
    <col min="7182" max="7183" width="12.7109375" style="204" customWidth="1"/>
    <col min="7184" max="7184" width="13.140625" style="204" customWidth="1"/>
    <col min="7185" max="7185" width="12.140625" style="204" customWidth="1"/>
    <col min="7186" max="7187" width="13.5703125" style="204" customWidth="1"/>
    <col min="7188" max="7190" width="17.140625" style="204" customWidth="1"/>
    <col min="7191" max="7197" width="0" style="204" hidden="1" customWidth="1"/>
    <col min="7198" max="7198" width="15.85546875" style="204" customWidth="1"/>
    <col min="7199" max="7217" width="12.140625" style="204" customWidth="1"/>
    <col min="7218" max="7218" width="0" style="204" hidden="1" customWidth="1"/>
    <col min="7219" max="7232" width="12.140625" style="204" customWidth="1"/>
    <col min="7233" max="7424" width="11.42578125" style="204"/>
    <col min="7425" max="7425" width="19.5703125" style="204" customWidth="1"/>
    <col min="7426" max="7426" width="23.7109375" style="204" customWidth="1"/>
    <col min="7427" max="7431" width="13.28515625" style="204" customWidth="1"/>
    <col min="7432" max="7432" width="13.7109375" style="204" customWidth="1"/>
    <col min="7433" max="7437" width="13.28515625" style="204" customWidth="1"/>
    <col min="7438" max="7439" width="12.7109375" style="204" customWidth="1"/>
    <col min="7440" max="7440" width="13.140625" style="204" customWidth="1"/>
    <col min="7441" max="7441" width="12.140625" style="204" customWidth="1"/>
    <col min="7442" max="7443" width="13.5703125" style="204" customWidth="1"/>
    <col min="7444" max="7446" width="17.140625" style="204" customWidth="1"/>
    <col min="7447" max="7453" width="0" style="204" hidden="1" customWidth="1"/>
    <col min="7454" max="7454" width="15.85546875" style="204" customWidth="1"/>
    <col min="7455" max="7473" width="12.140625" style="204" customWidth="1"/>
    <col min="7474" max="7474" width="0" style="204" hidden="1" customWidth="1"/>
    <col min="7475" max="7488" width="12.140625" style="204" customWidth="1"/>
    <col min="7489" max="7680" width="11.42578125" style="204"/>
    <col min="7681" max="7681" width="19.5703125" style="204" customWidth="1"/>
    <col min="7682" max="7682" width="23.7109375" style="204" customWidth="1"/>
    <col min="7683" max="7687" width="13.28515625" style="204" customWidth="1"/>
    <col min="7688" max="7688" width="13.7109375" style="204" customWidth="1"/>
    <col min="7689" max="7693" width="13.28515625" style="204" customWidth="1"/>
    <col min="7694" max="7695" width="12.7109375" style="204" customWidth="1"/>
    <col min="7696" max="7696" width="13.140625" style="204" customWidth="1"/>
    <col min="7697" max="7697" width="12.140625" style="204" customWidth="1"/>
    <col min="7698" max="7699" width="13.5703125" style="204" customWidth="1"/>
    <col min="7700" max="7702" width="17.140625" style="204" customWidth="1"/>
    <col min="7703" max="7709" width="0" style="204" hidden="1" customWidth="1"/>
    <col min="7710" max="7710" width="15.85546875" style="204" customWidth="1"/>
    <col min="7711" max="7729" width="12.140625" style="204" customWidth="1"/>
    <col min="7730" max="7730" width="0" style="204" hidden="1" customWidth="1"/>
    <col min="7731" max="7744" width="12.140625" style="204" customWidth="1"/>
    <col min="7745" max="7936" width="11.42578125" style="204"/>
    <col min="7937" max="7937" width="19.5703125" style="204" customWidth="1"/>
    <col min="7938" max="7938" width="23.7109375" style="204" customWidth="1"/>
    <col min="7939" max="7943" width="13.28515625" style="204" customWidth="1"/>
    <col min="7944" max="7944" width="13.7109375" style="204" customWidth="1"/>
    <col min="7945" max="7949" width="13.28515625" style="204" customWidth="1"/>
    <col min="7950" max="7951" width="12.7109375" style="204" customWidth="1"/>
    <col min="7952" max="7952" width="13.140625" style="204" customWidth="1"/>
    <col min="7953" max="7953" width="12.140625" style="204" customWidth="1"/>
    <col min="7954" max="7955" width="13.5703125" style="204" customWidth="1"/>
    <col min="7956" max="7958" width="17.140625" style="204" customWidth="1"/>
    <col min="7959" max="7965" width="0" style="204" hidden="1" customWidth="1"/>
    <col min="7966" max="7966" width="15.85546875" style="204" customWidth="1"/>
    <col min="7967" max="7985" width="12.140625" style="204" customWidth="1"/>
    <col min="7986" max="7986" width="0" style="204" hidden="1" customWidth="1"/>
    <col min="7987" max="8000" width="12.140625" style="204" customWidth="1"/>
    <col min="8001" max="8192" width="11.42578125" style="204"/>
    <col min="8193" max="8193" width="19.5703125" style="204" customWidth="1"/>
    <col min="8194" max="8194" width="23.7109375" style="204" customWidth="1"/>
    <col min="8195" max="8199" width="13.28515625" style="204" customWidth="1"/>
    <col min="8200" max="8200" width="13.7109375" style="204" customWidth="1"/>
    <col min="8201" max="8205" width="13.28515625" style="204" customWidth="1"/>
    <col min="8206" max="8207" width="12.7109375" style="204" customWidth="1"/>
    <col min="8208" max="8208" width="13.140625" style="204" customWidth="1"/>
    <col min="8209" max="8209" width="12.140625" style="204" customWidth="1"/>
    <col min="8210" max="8211" width="13.5703125" style="204" customWidth="1"/>
    <col min="8212" max="8214" width="17.140625" style="204" customWidth="1"/>
    <col min="8215" max="8221" width="0" style="204" hidden="1" customWidth="1"/>
    <col min="8222" max="8222" width="15.85546875" style="204" customWidth="1"/>
    <col min="8223" max="8241" width="12.140625" style="204" customWidth="1"/>
    <col min="8242" max="8242" width="0" style="204" hidden="1" customWidth="1"/>
    <col min="8243" max="8256" width="12.140625" style="204" customWidth="1"/>
    <col min="8257" max="8448" width="11.42578125" style="204"/>
    <col min="8449" max="8449" width="19.5703125" style="204" customWidth="1"/>
    <col min="8450" max="8450" width="23.7109375" style="204" customWidth="1"/>
    <col min="8451" max="8455" width="13.28515625" style="204" customWidth="1"/>
    <col min="8456" max="8456" width="13.7109375" style="204" customWidth="1"/>
    <col min="8457" max="8461" width="13.28515625" style="204" customWidth="1"/>
    <col min="8462" max="8463" width="12.7109375" style="204" customWidth="1"/>
    <col min="8464" max="8464" width="13.140625" style="204" customWidth="1"/>
    <col min="8465" max="8465" width="12.140625" style="204" customWidth="1"/>
    <col min="8466" max="8467" width="13.5703125" style="204" customWidth="1"/>
    <col min="8468" max="8470" width="17.140625" style="204" customWidth="1"/>
    <col min="8471" max="8477" width="0" style="204" hidden="1" customWidth="1"/>
    <col min="8478" max="8478" width="15.85546875" style="204" customWidth="1"/>
    <col min="8479" max="8497" width="12.140625" style="204" customWidth="1"/>
    <col min="8498" max="8498" width="0" style="204" hidden="1" customWidth="1"/>
    <col min="8499" max="8512" width="12.140625" style="204" customWidth="1"/>
    <col min="8513" max="8704" width="11.42578125" style="204"/>
    <col min="8705" max="8705" width="19.5703125" style="204" customWidth="1"/>
    <col min="8706" max="8706" width="23.7109375" style="204" customWidth="1"/>
    <col min="8707" max="8711" width="13.28515625" style="204" customWidth="1"/>
    <col min="8712" max="8712" width="13.7109375" style="204" customWidth="1"/>
    <col min="8713" max="8717" width="13.28515625" style="204" customWidth="1"/>
    <col min="8718" max="8719" width="12.7109375" style="204" customWidth="1"/>
    <col min="8720" max="8720" width="13.140625" style="204" customWidth="1"/>
    <col min="8721" max="8721" width="12.140625" style="204" customWidth="1"/>
    <col min="8722" max="8723" width="13.5703125" style="204" customWidth="1"/>
    <col min="8724" max="8726" width="17.140625" style="204" customWidth="1"/>
    <col min="8727" max="8733" width="0" style="204" hidden="1" customWidth="1"/>
    <col min="8734" max="8734" width="15.85546875" style="204" customWidth="1"/>
    <col min="8735" max="8753" width="12.140625" style="204" customWidth="1"/>
    <col min="8754" max="8754" width="0" style="204" hidden="1" customWidth="1"/>
    <col min="8755" max="8768" width="12.140625" style="204" customWidth="1"/>
    <col min="8769" max="8960" width="11.42578125" style="204"/>
    <col min="8961" max="8961" width="19.5703125" style="204" customWidth="1"/>
    <col min="8962" max="8962" width="23.7109375" style="204" customWidth="1"/>
    <col min="8963" max="8967" width="13.28515625" style="204" customWidth="1"/>
    <col min="8968" max="8968" width="13.7109375" style="204" customWidth="1"/>
    <col min="8969" max="8973" width="13.28515625" style="204" customWidth="1"/>
    <col min="8974" max="8975" width="12.7109375" style="204" customWidth="1"/>
    <col min="8976" max="8976" width="13.140625" style="204" customWidth="1"/>
    <col min="8977" max="8977" width="12.140625" style="204" customWidth="1"/>
    <col min="8978" max="8979" width="13.5703125" style="204" customWidth="1"/>
    <col min="8980" max="8982" width="17.140625" style="204" customWidth="1"/>
    <col min="8983" max="8989" width="0" style="204" hidden="1" customWidth="1"/>
    <col min="8990" max="8990" width="15.85546875" style="204" customWidth="1"/>
    <col min="8991" max="9009" width="12.140625" style="204" customWidth="1"/>
    <col min="9010" max="9010" width="0" style="204" hidden="1" customWidth="1"/>
    <col min="9011" max="9024" width="12.140625" style="204" customWidth="1"/>
    <col min="9025" max="9216" width="11.42578125" style="204"/>
    <col min="9217" max="9217" width="19.5703125" style="204" customWidth="1"/>
    <col min="9218" max="9218" width="23.7109375" style="204" customWidth="1"/>
    <col min="9219" max="9223" width="13.28515625" style="204" customWidth="1"/>
    <col min="9224" max="9224" width="13.7109375" style="204" customWidth="1"/>
    <col min="9225" max="9229" width="13.28515625" style="204" customWidth="1"/>
    <col min="9230" max="9231" width="12.7109375" style="204" customWidth="1"/>
    <col min="9232" max="9232" width="13.140625" style="204" customWidth="1"/>
    <col min="9233" max="9233" width="12.140625" style="204" customWidth="1"/>
    <col min="9234" max="9235" width="13.5703125" style="204" customWidth="1"/>
    <col min="9236" max="9238" width="17.140625" style="204" customWidth="1"/>
    <col min="9239" max="9245" width="0" style="204" hidden="1" customWidth="1"/>
    <col min="9246" max="9246" width="15.85546875" style="204" customWidth="1"/>
    <col min="9247" max="9265" width="12.140625" style="204" customWidth="1"/>
    <col min="9266" max="9266" width="0" style="204" hidden="1" customWidth="1"/>
    <col min="9267" max="9280" width="12.140625" style="204" customWidth="1"/>
    <col min="9281" max="9472" width="11.42578125" style="204"/>
    <col min="9473" max="9473" width="19.5703125" style="204" customWidth="1"/>
    <col min="9474" max="9474" width="23.7109375" style="204" customWidth="1"/>
    <col min="9475" max="9479" width="13.28515625" style="204" customWidth="1"/>
    <col min="9480" max="9480" width="13.7109375" style="204" customWidth="1"/>
    <col min="9481" max="9485" width="13.28515625" style="204" customWidth="1"/>
    <col min="9486" max="9487" width="12.7109375" style="204" customWidth="1"/>
    <col min="9488" max="9488" width="13.140625" style="204" customWidth="1"/>
    <col min="9489" max="9489" width="12.140625" style="204" customWidth="1"/>
    <col min="9490" max="9491" width="13.5703125" style="204" customWidth="1"/>
    <col min="9492" max="9494" width="17.140625" style="204" customWidth="1"/>
    <col min="9495" max="9501" width="0" style="204" hidden="1" customWidth="1"/>
    <col min="9502" max="9502" width="15.85546875" style="204" customWidth="1"/>
    <col min="9503" max="9521" width="12.140625" style="204" customWidth="1"/>
    <col min="9522" max="9522" width="0" style="204" hidden="1" customWidth="1"/>
    <col min="9523" max="9536" width="12.140625" style="204" customWidth="1"/>
    <col min="9537" max="9728" width="11.42578125" style="204"/>
    <col min="9729" max="9729" width="19.5703125" style="204" customWidth="1"/>
    <col min="9730" max="9730" width="23.7109375" style="204" customWidth="1"/>
    <col min="9731" max="9735" width="13.28515625" style="204" customWidth="1"/>
    <col min="9736" max="9736" width="13.7109375" style="204" customWidth="1"/>
    <col min="9737" max="9741" width="13.28515625" style="204" customWidth="1"/>
    <col min="9742" max="9743" width="12.7109375" style="204" customWidth="1"/>
    <col min="9744" max="9744" width="13.140625" style="204" customWidth="1"/>
    <col min="9745" max="9745" width="12.140625" style="204" customWidth="1"/>
    <col min="9746" max="9747" width="13.5703125" style="204" customWidth="1"/>
    <col min="9748" max="9750" width="17.140625" style="204" customWidth="1"/>
    <col min="9751" max="9757" width="0" style="204" hidden="1" customWidth="1"/>
    <col min="9758" max="9758" width="15.85546875" style="204" customWidth="1"/>
    <col min="9759" max="9777" width="12.140625" style="204" customWidth="1"/>
    <col min="9778" max="9778" width="0" style="204" hidden="1" customWidth="1"/>
    <col min="9779" max="9792" width="12.140625" style="204" customWidth="1"/>
    <col min="9793" max="9984" width="11.42578125" style="204"/>
    <col min="9985" max="9985" width="19.5703125" style="204" customWidth="1"/>
    <col min="9986" max="9986" width="23.7109375" style="204" customWidth="1"/>
    <col min="9987" max="9991" width="13.28515625" style="204" customWidth="1"/>
    <col min="9992" max="9992" width="13.7109375" style="204" customWidth="1"/>
    <col min="9993" max="9997" width="13.28515625" style="204" customWidth="1"/>
    <col min="9998" max="9999" width="12.7109375" style="204" customWidth="1"/>
    <col min="10000" max="10000" width="13.140625" style="204" customWidth="1"/>
    <col min="10001" max="10001" width="12.140625" style="204" customWidth="1"/>
    <col min="10002" max="10003" width="13.5703125" style="204" customWidth="1"/>
    <col min="10004" max="10006" width="17.140625" style="204" customWidth="1"/>
    <col min="10007" max="10013" width="0" style="204" hidden="1" customWidth="1"/>
    <col min="10014" max="10014" width="15.85546875" style="204" customWidth="1"/>
    <col min="10015" max="10033" width="12.140625" style="204" customWidth="1"/>
    <col min="10034" max="10034" width="0" style="204" hidden="1" customWidth="1"/>
    <col min="10035" max="10048" width="12.140625" style="204" customWidth="1"/>
    <col min="10049" max="10240" width="11.42578125" style="204"/>
    <col min="10241" max="10241" width="19.5703125" style="204" customWidth="1"/>
    <col min="10242" max="10242" width="23.7109375" style="204" customWidth="1"/>
    <col min="10243" max="10247" width="13.28515625" style="204" customWidth="1"/>
    <col min="10248" max="10248" width="13.7109375" style="204" customWidth="1"/>
    <col min="10249" max="10253" width="13.28515625" style="204" customWidth="1"/>
    <col min="10254" max="10255" width="12.7109375" style="204" customWidth="1"/>
    <col min="10256" max="10256" width="13.140625" style="204" customWidth="1"/>
    <col min="10257" max="10257" width="12.140625" style="204" customWidth="1"/>
    <col min="10258" max="10259" width="13.5703125" style="204" customWidth="1"/>
    <col min="10260" max="10262" width="17.140625" style="204" customWidth="1"/>
    <col min="10263" max="10269" width="0" style="204" hidden="1" customWidth="1"/>
    <col min="10270" max="10270" width="15.85546875" style="204" customWidth="1"/>
    <col min="10271" max="10289" width="12.140625" style="204" customWidth="1"/>
    <col min="10290" max="10290" width="0" style="204" hidden="1" customWidth="1"/>
    <col min="10291" max="10304" width="12.140625" style="204" customWidth="1"/>
    <col min="10305" max="10496" width="11.42578125" style="204"/>
    <col min="10497" max="10497" width="19.5703125" style="204" customWidth="1"/>
    <col min="10498" max="10498" width="23.7109375" style="204" customWidth="1"/>
    <col min="10499" max="10503" width="13.28515625" style="204" customWidth="1"/>
    <col min="10504" max="10504" width="13.7109375" style="204" customWidth="1"/>
    <col min="10505" max="10509" width="13.28515625" style="204" customWidth="1"/>
    <col min="10510" max="10511" width="12.7109375" style="204" customWidth="1"/>
    <col min="10512" max="10512" width="13.140625" style="204" customWidth="1"/>
    <col min="10513" max="10513" width="12.140625" style="204" customWidth="1"/>
    <col min="10514" max="10515" width="13.5703125" style="204" customWidth="1"/>
    <col min="10516" max="10518" width="17.140625" style="204" customWidth="1"/>
    <col min="10519" max="10525" width="0" style="204" hidden="1" customWidth="1"/>
    <col min="10526" max="10526" width="15.85546875" style="204" customWidth="1"/>
    <col min="10527" max="10545" width="12.140625" style="204" customWidth="1"/>
    <col min="10546" max="10546" width="0" style="204" hidden="1" customWidth="1"/>
    <col min="10547" max="10560" width="12.140625" style="204" customWidth="1"/>
    <col min="10561" max="10752" width="11.42578125" style="204"/>
    <col min="10753" max="10753" width="19.5703125" style="204" customWidth="1"/>
    <col min="10754" max="10754" width="23.7109375" style="204" customWidth="1"/>
    <col min="10755" max="10759" width="13.28515625" style="204" customWidth="1"/>
    <col min="10760" max="10760" width="13.7109375" style="204" customWidth="1"/>
    <col min="10761" max="10765" width="13.28515625" style="204" customWidth="1"/>
    <col min="10766" max="10767" width="12.7109375" style="204" customWidth="1"/>
    <col min="10768" max="10768" width="13.140625" style="204" customWidth="1"/>
    <col min="10769" max="10769" width="12.140625" style="204" customWidth="1"/>
    <col min="10770" max="10771" width="13.5703125" style="204" customWidth="1"/>
    <col min="10772" max="10774" width="17.140625" style="204" customWidth="1"/>
    <col min="10775" max="10781" width="0" style="204" hidden="1" customWidth="1"/>
    <col min="10782" max="10782" width="15.85546875" style="204" customWidth="1"/>
    <col min="10783" max="10801" width="12.140625" style="204" customWidth="1"/>
    <col min="10802" max="10802" width="0" style="204" hidden="1" customWidth="1"/>
    <col min="10803" max="10816" width="12.140625" style="204" customWidth="1"/>
    <col min="10817" max="11008" width="11.42578125" style="204"/>
    <col min="11009" max="11009" width="19.5703125" style="204" customWidth="1"/>
    <col min="11010" max="11010" width="23.7109375" style="204" customWidth="1"/>
    <col min="11011" max="11015" width="13.28515625" style="204" customWidth="1"/>
    <col min="11016" max="11016" width="13.7109375" style="204" customWidth="1"/>
    <col min="11017" max="11021" width="13.28515625" style="204" customWidth="1"/>
    <col min="11022" max="11023" width="12.7109375" style="204" customWidth="1"/>
    <col min="11024" max="11024" width="13.140625" style="204" customWidth="1"/>
    <col min="11025" max="11025" width="12.140625" style="204" customWidth="1"/>
    <col min="11026" max="11027" width="13.5703125" style="204" customWidth="1"/>
    <col min="11028" max="11030" width="17.140625" style="204" customWidth="1"/>
    <col min="11031" max="11037" width="0" style="204" hidden="1" customWidth="1"/>
    <col min="11038" max="11038" width="15.85546875" style="204" customWidth="1"/>
    <col min="11039" max="11057" width="12.140625" style="204" customWidth="1"/>
    <col min="11058" max="11058" width="0" style="204" hidden="1" customWidth="1"/>
    <col min="11059" max="11072" width="12.140625" style="204" customWidth="1"/>
    <col min="11073" max="11264" width="11.42578125" style="204"/>
    <col min="11265" max="11265" width="19.5703125" style="204" customWidth="1"/>
    <col min="11266" max="11266" width="23.7109375" style="204" customWidth="1"/>
    <col min="11267" max="11271" width="13.28515625" style="204" customWidth="1"/>
    <col min="11272" max="11272" width="13.7109375" style="204" customWidth="1"/>
    <col min="11273" max="11277" width="13.28515625" style="204" customWidth="1"/>
    <col min="11278" max="11279" width="12.7109375" style="204" customWidth="1"/>
    <col min="11280" max="11280" width="13.140625" style="204" customWidth="1"/>
    <col min="11281" max="11281" width="12.140625" style="204" customWidth="1"/>
    <col min="11282" max="11283" width="13.5703125" style="204" customWidth="1"/>
    <col min="11284" max="11286" width="17.140625" style="204" customWidth="1"/>
    <col min="11287" max="11293" width="0" style="204" hidden="1" customWidth="1"/>
    <col min="11294" max="11294" width="15.85546875" style="204" customWidth="1"/>
    <col min="11295" max="11313" width="12.140625" style="204" customWidth="1"/>
    <col min="11314" max="11314" width="0" style="204" hidden="1" customWidth="1"/>
    <col min="11315" max="11328" width="12.140625" style="204" customWidth="1"/>
    <col min="11329" max="11520" width="11.42578125" style="204"/>
    <col min="11521" max="11521" width="19.5703125" style="204" customWidth="1"/>
    <col min="11522" max="11522" width="23.7109375" style="204" customWidth="1"/>
    <col min="11523" max="11527" width="13.28515625" style="204" customWidth="1"/>
    <col min="11528" max="11528" width="13.7109375" style="204" customWidth="1"/>
    <col min="11529" max="11533" width="13.28515625" style="204" customWidth="1"/>
    <col min="11534" max="11535" width="12.7109375" style="204" customWidth="1"/>
    <col min="11536" max="11536" width="13.140625" style="204" customWidth="1"/>
    <col min="11537" max="11537" width="12.140625" style="204" customWidth="1"/>
    <col min="11538" max="11539" width="13.5703125" style="204" customWidth="1"/>
    <col min="11540" max="11542" width="17.140625" style="204" customWidth="1"/>
    <col min="11543" max="11549" width="0" style="204" hidden="1" customWidth="1"/>
    <col min="11550" max="11550" width="15.85546875" style="204" customWidth="1"/>
    <col min="11551" max="11569" width="12.140625" style="204" customWidth="1"/>
    <col min="11570" max="11570" width="0" style="204" hidden="1" customWidth="1"/>
    <col min="11571" max="11584" width="12.140625" style="204" customWidth="1"/>
    <col min="11585" max="11776" width="11.42578125" style="204"/>
    <col min="11777" max="11777" width="19.5703125" style="204" customWidth="1"/>
    <col min="11778" max="11778" width="23.7109375" style="204" customWidth="1"/>
    <col min="11779" max="11783" width="13.28515625" style="204" customWidth="1"/>
    <col min="11784" max="11784" width="13.7109375" style="204" customWidth="1"/>
    <col min="11785" max="11789" width="13.28515625" style="204" customWidth="1"/>
    <col min="11790" max="11791" width="12.7109375" style="204" customWidth="1"/>
    <col min="11792" max="11792" width="13.140625" style="204" customWidth="1"/>
    <col min="11793" max="11793" width="12.140625" style="204" customWidth="1"/>
    <col min="11794" max="11795" width="13.5703125" style="204" customWidth="1"/>
    <col min="11796" max="11798" width="17.140625" style="204" customWidth="1"/>
    <col min="11799" max="11805" width="0" style="204" hidden="1" customWidth="1"/>
    <col min="11806" max="11806" width="15.85546875" style="204" customWidth="1"/>
    <col min="11807" max="11825" width="12.140625" style="204" customWidth="1"/>
    <col min="11826" max="11826" width="0" style="204" hidden="1" customWidth="1"/>
    <col min="11827" max="11840" width="12.140625" style="204" customWidth="1"/>
    <col min="11841" max="12032" width="11.42578125" style="204"/>
    <col min="12033" max="12033" width="19.5703125" style="204" customWidth="1"/>
    <col min="12034" max="12034" width="23.7109375" style="204" customWidth="1"/>
    <col min="12035" max="12039" width="13.28515625" style="204" customWidth="1"/>
    <col min="12040" max="12040" width="13.7109375" style="204" customWidth="1"/>
    <col min="12041" max="12045" width="13.28515625" style="204" customWidth="1"/>
    <col min="12046" max="12047" width="12.7109375" style="204" customWidth="1"/>
    <col min="12048" max="12048" width="13.140625" style="204" customWidth="1"/>
    <col min="12049" max="12049" width="12.140625" style="204" customWidth="1"/>
    <col min="12050" max="12051" width="13.5703125" style="204" customWidth="1"/>
    <col min="12052" max="12054" width="17.140625" style="204" customWidth="1"/>
    <col min="12055" max="12061" width="0" style="204" hidden="1" customWidth="1"/>
    <col min="12062" max="12062" width="15.85546875" style="204" customWidth="1"/>
    <col min="12063" max="12081" width="12.140625" style="204" customWidth="1"/>
    <col min="12082" max="12082" width="0" style="204" hidden="1" customWidth="1"/>
    <col min="12083" max="12096" width="12.140625" style="204" customWidth="1"/>
    <col min="12097" max="12288" width="11.42578125" style="204"/>
    <col min="12289" max="12289" width="19.5703125" style="204" customWidth="1"/>
    <col min="12290" max="12290" width="23.7109375" style="204" customWidth="1"/>
    <col min="12291" max="12295" width="13.28515625" style="204" customWidth="1"/>
    <col min="12296" max="12296" width="13.7109375" style="204" customWidth="1"/>
    <col min="12297" max="12301" width="13.28515625" style="204" customWidth="1"/>
    <col min="12302" max="12303" width="12.7109375" style="204" customWidth="1"/>
    <col min="12304" max="12304" width="13.140625" style="204" customWidth="1"/>
    <col min="12305" max="12305" width="12.140625" style="204" customWidth="1"/>
    <col min="12306" max="12307" width="13.5703125" style="204" customWidth="1"/>
    <col min="12308" max="12310" width="17.140625" style="204" customWidth="1"/>
    <col min="12311" max="12317" width="0" style="204" hidden="1" customWidth="1"/>
    <col min="12318" max="12318" width="15.85546875" style="204" customWidth="1"/>
    <col min="12319" max="12337" width="12.140625" style="204" customWidth="1"/>
    <col min="12338" max="12338" width="0" style="204" hidden="1" customWidth="1"/>
    <col min="12339" max="12352" width="12.140625" style="204" customWidth="1"/>
    <col min="12353" max="12544" width="11.42578125" style="204"/>
    <col min="12545" max="12545" width="19.5703125" style="204" customWidth="1"/>
    <col min="12546" max="12546" width="23.7109375" style="204" customWidth="1"/>
    <col min="12547" max="12551" width="13.28515625" style="204" customWidth="1"/>
    <col min="12552" max="12552" width="13.7109375" style="204" customWidth="1"/>
    <col min="12553" max="12557" width="13.28515625" style="204" customWidth="1"/>
    <col min="12558" max="12559" width="12.7109375" style="204" customWidth="1"/>
    <col min="12560" max="12560" width="13.140625" style="204" customWidth="1"/>
    <col min="12561" max="12561" width="12.140625" style="204" customWidth="1"/>
    <col min="12562" max="12563" width="13.5703125" style="204" customWidth="1"/>
    <col min="12564" max="12566" width="17.140625" style="204" customWidth="1"/>
    <col min="12567" max="12573" width="0" style="204" hidden="1" customWidth="1"/>
    <col min="12574" max="12574" width="15.85546875" style="204" customWidth="1"/>
    <col min="12575" max="12593" width="12.140625" style="204" customWidth="1"/>
    <col min="12594" max="12594" width="0" style="204" hidden="1" customWidth="1"/>
    <col min="12595" max="12608" width="12.140625" style="204" customWidth="1"/>
    <col min="12609" max="12800" width="11.42578125" style="204"/>
    <col min="12801" max="12801" width="19.5703125" style="204" customWidth="1"/>
    <col min="12802" max="12802" width="23.7109375" style="204" customWidth="1"/>
    <col min="12803" max="12807" width="13.28515625" style="204" customWidth="1"/>
    <col min="12808" max="12808" width="13.7109375" style="204" customWidth="1"/>
    <col min="12809" max="12813" width="13.28515625" style="204" customWidth="1"/>
    <col min="12814" max="12815" width="12.7109375" style="204" customWidth="1"/>
    <col min="12816" max="12816" width="13.140625" style="204" customWidth="1"/>
    <col min="12817" max="12817" width="12.140625" style="204" customWidth="1"/>
    <col min="12818" max="12819" width="13.5703125" style="204" customWidth="1"/>
    <col min="12820" max="12822" width="17.140625" style="204" customWidth="1"/>
    <col min="12823" max="12829" width="0" style="204" hidden="1" customWidth="1"/>
    <col min="12830" max="12830" width="15.85546875" style="204" customWidth="1"/>
    <col min="12831" max="12849" width="12.140625" style="204" customWidth="1"/>
    <col min="12850" max="12850" width="0" style="204" hidden="1" customWidth="1"/>
    <col min="12851" max="12864" width="12.140625" style="204" customWidth="1"/>
    <col min="12865" max="13056" width="11.42578125" style="204"/>
    <col min="13057" max="13057" width="19.5703125" style="204" customWidth="1"/>
    <col min="13058" max="13058" width="23.7109375" style="204" customWidth="1"/>
    <col min="13059" max="13063" width="13.28515625" style="204" customWidth="1"/>
    <col min="13064" max="13064" width="13.7109375" style="204" customWidth="1"/>
    <col min="13065" max="13069" width="13.28515625" style="204" customWidth="1"/>
    <col min="13070" max="13071" width="12.7109375" style="204" customWidth="1"/>
    <col min="13072" max="13072" width="13.140625" style="204" customWidth="1"/>
    <col min="13073" max="13073" width="12.140625" style="204" customWidth="1"/>
    <col min="13074" max="13075" width="13.5703125" style="204" customWidth="1"/>
    <col min="13076" max="13078" width="17.140625" style="204" customWidth="1"/>
    <col min="13079" max="13085" width="0" style="204" hidden="1" customWidth="1"/>
    <col min="13086" max="13086" width="15.85546875" style="204" customWidth="1"/>
    <col min="13087" max="13105" width="12.140625" style="204" customWidth="1"/>
    <col min="13106" max="13106" width="0" style="204" hidden="1" customWidth="1"/>
    <col min="13107" max="13120" width="12.140625" style="204" customWidth="1"/>
    <col min="13121" max="13312" width="11.42578125" style="204"/>
    <col min="13313" max="13313" width="19.5703125" style="204" customWidth="1"/>
    <col min="13314" max="13314" width="23.7109375" style="204" customWidth="1"/>
    <col min="13315" max="13319" width="13.28515625" style="204" customWidth="1"/>
    <col min="13320" max="13320" width="13.7109375" style="204" customWidth="1"/>
    <col min="13321" max="13325" width="13.28515625" style="204" customWidth="1"/>
    <col min="13326" max="13327" width="12.7109375" style="204" customWidth="1"/>
    <col min="13328" max="13328" width="13.140625" style="204" customWidth="1"/>
    <col min="13329" max="13329" width="12.140625" style="204" customWidth="1"/>
    <col min="13330" max="13331" width="13.5703125" style="204" customWidth="1"/>
    <col min="13332" max="13334" width="17.140625" style="204" customWidth="1"/>
    <col min="13335" max="13341" width="0" style="204" hidden="1" customWidth="1"/>
    <col min="13342" max="13342" width="15.85546875" style="204" customWidth="1"/>
    <col min="13343" max="13361" width="12.140625" style="204" customWidth="1"/>
    <col min="13362" max="13362" width="0" style="204" hidden="1" customWidth="1"/>
    <col min="13363" max="13376" width="12.140625" style="204" customWidth="1"/>
    <col min="13377" max="13568" width="11.42578125" style="204"/>
    <col min="13569" max="13569" width="19.5703125" style="204" customWidth="1"/>
    <col min="13570" max="13570" width="23.7109375" style="204" customWidth="1"/>
    <col min="13571" max="13575" width="13.28515625" style="204" customWidth="1"/>
    <col min="13576" max="13576" width="13.7109375" style="204" customWidth="1"/>
    <col min="13577" max="13581" width="13.28515625" style="204" customWidth="1"/>
    <col min="13582" max="13583" width="12.7109375" style="204" customWidth="1"/>
    <col min="13584" max="13584" width="13.140625" style="204" customWidth="1"/>
    <col min="13585" max="13585" width="12.140625" style="204" customWidth="1"/>
    <col min="13586" max="13587" width="13.5703125" style="204" customWidth="1"/>
    <col min="13588" max="13590" width="17.140625" style="204" customWidth="1"/>
    <col min="13591" max="13597" width="0" style="204" hidden="1" customWidth="1"/>
    <col min="13598" max="13598" width="15.85546875" style="204" customWidth="1"/>
    <col min="13599" max="13617" width="12.140625" style="204" customWidth="1"/>
    <col min="13618" max="13618" width="0" style="204" hidden="1" customWidth="1"/>
    <col min="13619" max="13632" width="12.140625" style="204" customWidth="1"/>
    <col min="13633" max="13824" width="11.42578125" style="204"/>
    <col min="13825" max="13825" width="19.5703125" style="204" customWidth="1"/>
    <col min="13826" max="13826" width="23.7109375" style="204" customWidth="1"/>
    <col min="13827" max="13831" width="13.28515625" style="204" customWidth="1"/>
    <col min="13832" max="13832" width="13.7109375" style="204" customWidth="1"/>
    <col min="13833" max="13837" width="13.28515625" style="204" customWidth="1"/>
    <col min="13838" max="13839" width="12.7109375" style="204" customWidth="1"/>
    <col min="13840" max="13840" width="13.140625" style="204" customWidth="1"/>
    <col min="13841" max="13841" width="12.140625" style="204" customWidth="1"/>
    <col min="13842" max="13843" width="13.5703125" style="204" customWidth="1"/>
    <col min="13844" max="13846" width="17.140625" style="204" customWidth="1"/>
    <col min="13847" max="13853" width="0" style="204" hidden="1" customWidth="1"/>
    <col min="13854" max="13854" width="15.85546875" style="204" customWidth="1"/>
    <col min="13855" max="13873" width="12.140625" style="204" customWidth="1"/>
    <col min="13874" max="13874" width="0" style="204" hidden="1" customWidth="1"/>
    <col min="13875" max="13888" width="12.140625" style="204" customWidth="1"/>
    <col min="13889" max="14080" width="11.42578125" style="204"/>
    <col min="14081" max="14081" width="19.5703125" style="204" customWidth="1"/>
    <col min="14082" max="14082" width="23.7109375" style="204" customWidth="1"/>
    <col min="14083" max="14087" width="13.28515625" style="204" customWidth="1"/>
    <col min="14088" max="14088" width="13.7109375" style="204" customWidth="1"/>
    <col min="14089" max="14093" width="13.28515625" style="204" customWidth="1"/>
    <col min="14094" max="14095" width="12.7109375" style="204" customWidth="1"/>
    <col min="14096" max="14096" width="13.140625" style="204" customWidth="1"/>
    <col min="14097" max="14097" width="12.140625" style="204" customWidth="1"/>
    <col min="14098" max="14099" width="13.5703125" style="204" customWidth="1"/>
    <col min="14100" max="14102" width="17.140625" style="204" customWidth="1"/>
    <col min="14103" max="14109" width="0" style="204" hidden="1" customWidth="1"/>
    <col min="14110" max="14110" width="15.85546875" style="204" customWidth="1"/>
    <col min="14111" max="14129" width="12.140625" style="204" customWidth="1"/>
    <col min="14130" max="14130" width="0" style="204" hidden="1" customWidth="1"/>
    <col min="14131" max="14144" width="12.140625" style="204" customWidth="1"/>
    <col min="14145" max="14336" width="11.42578125" style="204"/>
    <col min="14337" max="14337" width="19.5703125" style="204" customWidth="1"/>
    <col min="14338" max="14338" width="23.7109375" style="204" customWidth="1"/>
    <col min="14339" max="14343" width="13.28515625" style="204" customWidth="1"/>
    <col min="14344" max="14344" width="13.7109375" style="204" customWidth="1"/>
    <col min="14345" max="14349" width="13.28515625" style="204" customWidth="1"/>
    <col min="14350" max="14351" width="12.7109375" style="204" customWidth="1"/>
    <col min="14352" max="14352" width="13.140625" style="204" customWidth="1"/>
    <col min="14353" max="14353" width="12.140625" style="204" customWidth="1"/>
    <col min="14354" max="14355" width="13.5703125" style="204" customWidth="1"/>
    <col min="14356" max="14358" width="17.140625" style="204" customWidth="1"/>
    <col min="14359" max="14365" width="0" style="204" hidden="1" customWidth="1"/>
    <col min="14366" max="14366" width="15.85546875" style="204" customWidth="1"/>
    <col min="14367" max="14385" width="12.140625" style="204" customWidth="1"/>
    <col min="14386" max="14386" width="0" style="204" hidden="1" customWidth="1"/>
    <col min="14387" max="14400" width="12.140625" style="204" customWidth="1"/>
    <col min="14401" max="14592" width="11.42578125" style="204"/>
    <col min="14593" max="14593" width="19.5703125" style="204" customWidth="1"/>
    <col min="14594" max="14594" width="23.7109375" style="204" customWidth="1"/>
    <col min="14595" max="14599" width="13.28515625" style="204" customWidth="1"/>
    <col min="14600" max="14600" width="13.7109375" style="204" customWidth="1"/>
    <col min="14601" max="14605" width="13.28515625" style="204" customWidth="1"/>
    <col min="14606" max="14607" width="12.7109375" style="204" customWidth="1"/>
    <col min="14608" max="14608" width="13.140625" style="204" customWidth="1"/>
    <col min="14609" max="14609" width="12.140625" style="204" customWidth="1"/>
    <col min="14610" max="14611" width="13.5703125" style="204" customWidth="1"/>
    <col min="14612" max="14614" width="17.140625" style="204" customWidth="1"/>
    <col min="14615" max="14621" width="0" style="204" hidden="1" customWidth="1"/>
    <col min="14622" max="14622" width="15.85546875" style="204" customWidth="1"/>
    <col min="14623" max="14641" width="12.140625" style="204" customWidth="1"/>
    <col min="14642" max="14642" width="0" style="204" hidden="1" customWidth="1"/>
    <col min="14643" max="14656" width="12.140625" style="204" customWidth="1"/>
    <col min="14657" max="14848" width="11.42578125" style="204"/>
    <col min="14849" max="14849" width="19.5703125" style="204" customWidth="1"/>
    <col min="14850" max="14850" width="23.7109375" style="204" customWidth="1"/>
    <col min="14851" max="14855" width="13.28515625" style="204" customWidth="1"/>
    <col min="14856" max="14856" width="13.7109375" style="204" customWidth="1"/>
    <col min="14857" max="14861" width="13.28515625" style="204" customWidth="1"/>
    <col min="14862" max="14863" width="12.7109375" style="204" customWidth="1"/>
    <col min="14864" max="14864" width="13.140625" style="204" customWidth="1"/>
    <col min="14865" max="14865" width="12.140625" style="204" customWidth="1"/>
    <col min="14866" max="14867" width="13.5703125" style="204" customWidth="1"/>
    <col min="14868" max="14870" width="17.140625" style="204" customWidth="1"/>
    <col min="14871" max="14877" width="0" style="204" hidden="1" customWidth="1"/>
    <col min="14878" max="14878" width="15.85546875" style="204" customWidth="1"/>
    <col min="14879" max="14897" width="12.140625" style="204" customWidth="1"/>
    <col min="14898" max="14898" width="0" style="204" hidden="1" customWidth="1"/>
    <col min="14899" max="14912" width="12.140625" style="204" customWidth="1"/>
    <col min="14913" max="15104" width="11.42578125" style="204"/>
    <col min="15105" max="15105" width="19.5703125" style="204" customWidth="1"/>
    <col min="15106" max="15106" width="23.7109375" style="204" customWidth="1"/>
    <col min="15107" max="15111" width="13.28515625" style="204" customWidth="1"/>
    <col min="15112" max="15112" width="13.7109375" style="204" customWidth="1"/>
    <col min="15113" max="15117" width="13.28515625" style="204" customWidth="1"/>
    <col min="15118" max="15119" width="12.7109375" style="204" customWidth="1"/>
    <col min="15120" max="15120" width="13.140625" style="204" customWidth="1"/>
    <col min="15121" max="15121" width="12.140625" style="204" customWidth="1"/>
    <col min="15122" max="15123" width="13.5703125" style="204" customWidth="1"/>
    <col min="15124" max="15126" width="17.140625" style="204" customWidth="1"/>
    <col min="15127" max="15133" width="0" style="204" hidden="1" customWidth="1"/>
    <col min="15134" max="15134" width="15.85546875" style="204" customWidth="1"/>
    <col min="15135" max="15153" width="12.140625" style="204" customWidth="1"/>
    <col min="15154" max="15154" width="0" style="204" hidden="1" customWidth="1"/>
    <col min="15155" max="15168" width="12.140625" style="204" customWidth="1"/>
    <col min="15169" max="15360" width="11.42578125" style="204"/>
    <col min="15361" max="15361" width="19.5703125" style="204" customWidth="1"/>
    <col min="15362" max="15362" width="23.7109375" style="204" customWidth="1"/>
    <col min="15363" max="15367" width="13.28515625" style="204" customWidth="1"/>
    <col min="15368" max="15368" width="13.7109375" style="204" customWidth="1"/>
    <col min="15369" max="15373" width="13.28515625" style="204" customWidth="1"/>
    <col min="15374" max="15375" width="12.7109375" style="204" customWidth="1"/>
    <col min="15376" max="15376" width="13.140625" style="204" customWidth="1"/>
    <col min="15377" max="15377" width="12.140625" style="204" customWidth="1"/>
    <col min="15378" max="15379" width="13.5703125" style="204" customWidth="1"/>
    <col min="15380" max="15382" width="17.140625" style="204" customWidth="1"/>
    <col min="15383" max="15389" width="0" style="204" hidden="1" customWidth="1"/>
    <col min="15390" max="15390" width="15.85546875" style="204" customWidth="1"/>
    <col min="15391" max="15409" width="12.140625" style="204" customWidth="1"/>
    <col min="15410" max="15410" width="0" style="204" hidden="1" customWidth="1"/>
    <col min="15411" max="15424" width="12.140625" style="204" customWidth="1"/>
    <col min="15425" max="15616" width="11.42578125" style="204"/>
    <col min="15617" max="15617" width="19.5703125" style="204" customWidth="1"/>
    <col min="15618" max="15618" width="23.7109375" style="204" customWidth="1"/>
    <col min="15619" max="15623" width="13.28515625" style="204" customWidth="1"/>
    <col min="15624" max="15624" width="13.7109375" style="204" customWidth="1"/>
    <col min="15625" max="15629" width="13.28515625" style="204" customWidth="1"/>
    <col min="15630" max="15631" width="12.7109375" style="204" customWidth="1"/>
    <col min="15632" max="15632" width="13.140625" style="204" customWidth="1"/>
    <col min="15633" max="15633" width="12.140625" style="204" customWidth="1"/>
    <col min="15634" max="15635" width="13.5703125" style="204" customWidth="1"/>
    <col min="15636" max="15638" width="17.140625" style="204" customWidth="1"/>
    <col min="15639" max="15645" width="0" style="204" hidden="1" customWidth="1"/>
    <col min="15646" max="15646" width="15.85546875" style="204" customWidth="1"/>
    <col min="15647" max="15665" width="12.140625" style="204" customWidth="1"/>
    <col min="15666" max="15666" width="0" style="204" hidden="1" customWidth="1"/>
    <col min="15667" max="15680" width="12.140625" style="204" customWidth="1"/>
    <col min="15681" max="15872" width="11.42578125" style="204"/>
    <col min="15873" max="15873" width="19.5703125" style="204" customWidth="1"/>
    <col min="15874" max="15874" width="23.7109375" style="204" customWidth="1"/>
    <col min="15875" max="15879" width="13.28515625" style="204" customWidth="1"/>
    <col min="15880" max="15880" width="13.7109375" style="204" customWidth="1"/>
    <col min="15881" max="15885" width="13.28515625" style="204" customWidth="1"/>
    <col min="15886" max="15887" width="12.7109375" style="204" customWidth="1"/>
    <col min="15888" max="15888" width="13.140625" style="204" customWidth="1"/>
    <col min="15889" max="15889" width="12.140625" style="204" customWidth="1"/>
    <col min="15890" max="15891" width="13.5703125" style="204" customWidth="1"/>
    <col min="15892" max="15894" width="17.140625" style="204" customWidth="1"/>
    <col min="15895" max="15901" width="0" style="204" hidden="1" customWidth="1"/>
    <col min="15902" max="15902" width="15.85546875" style="204" customWidth="1"/>
    <col min="15903" max="15921" width="12.140625" style="204" customWidth="1"/>
    <col min="15922" max="15922" width="0" style="204" hidden="1" customWidth="1"/>
    <col min="15923" max="15936" width="12.140625" style="204" customWidth="1"/>
    <col min="15937" max="16128" width="11.42578125" style="204"/>
    <col min="16129" max="16129" width="19.5703125" style="204" customWidth="1"/>
    <col min="16130" max="16130" width="23.7109375" style="204" customWidth="1"/>
    <col min="16131" max="16135" width="13.28515625" style="204" customWidth="1"/>
    <col min="16136" max="16136" width="13.7109375" style="204" customWidth="1"/>
    <col min="16137" max="16141" width="13.28515625" style="204" customWidth="1"/>
    <col min="16142" max="16143" width="12.7109375" style="204" customWidth="1"/>
    <col min="16144" max="16144" width="13.140625" style="204" customWidth="1"/>
    <col min="16145" max="16145" width="12.140625" style="204" customWidth="1"/>
    <col min="16146" max="16147" width="13.5703125" style="204" customWidth="1"/>
    <col min="16148" max="16150" width="17.140625" style="204" customWidth="1"/>
    <col min="16151" max="16157" width="0" style="204" hidden="1" customWidth="1"/>
    <col min="16158" max="16158" width="15.85546875" style="204" customWidth="1"/>
    <col min="16159" max="16177" width="12.140625" style="204" customWidth="1"/>
    <col min="16178" max="16178" width="0" style="204" hidden="1" customWidth="1"/>
    <col min="16179" max="16192" width="12.140625" style="204" customWidth="1"/>
    <col min="16193" max="16384" width="11.42578125" style="204"/>
  </cols>
  <sheetData>
    <row r="1" spans="1:52" s="4" customFormat="1" ht="12.75" customHeight="1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  <c r="U1" s="5"/>
      <c r="V1" s="5"/>
      <c r="W1" s="5"/>
      <c r="X1" s="5"/>
    </row>
    <row r="2" spans="1:52" s="4" customFormat="1" ht="12.75" customHeight="1" x14ac:dyDescent="0.2">
      <c r="A2" s="1" t="str">
        <f>CONCATENATE("COMUNA: ",[12]NOMBRE!B2," - ","( ",[12]NOMBRE!C2,[12]NOMBRE!D2,[12]NOMBRE!E2,[12]NOMBRE!F2,[12]NOMBRE!G2," )")</f>
        <v>COMUNA: LINARES  - ( 16108 )</v>
      </c>
      <c r="B2" s="2"/>
      <c r="C2" s="2"/>
      <c r="D2" s="2"/>
      <c r="E2" s="2"/>
      <c r="F2" s="2"/>
      <c r="G2" s="2"/>
      <c r="H2" s="2"/>
      <c r="I2" s="2"/>
      <c r="J2" s="2"/>
      <c r="K2" s="2"/>
      <c r="L2" s="3"/>
      <c r="U2" s="5"/>
      <c r="V2" s="5"/>
      <c r="W2" s="5"/>
      <c r="X2" s="5"/>
    </row>
    <row r="3" spans="1:52" s="4" customFormat="1" ht="12.75" customHeight="1" x14ac:dyDescent="0.2">
      <c r="A3" s="1" t="str">
        <f>CONCATENATE("ESTABLECIMIENTO: ",[12]NOMBRE!B3," - ","( ",[12]NOMBRE!C3,[12]NOMBRE!D3,[12]NOMBRE!E3,[12]NOMBRE!F3,[12]NOMBRE!G3," )")</f>
        <v>ESTABLECIMIENTO: HOSPITAL DE LINARES  - ( 07401 )</v>
      </c>
      <c r="B3" s="2"/>
      <c r="C3" s="2"/>
      <c r="D3" s="6"/>
      <c r="E3" s="2"/>
      <c r="F3" s="2"/>
      <c r="G3" s="2"/>
      <c r="H3" s="2"/>
      <c r="I3" s="2"/>
      <c r="J3" s="2"/>
      <c r="K3" s="2"/>
      <c r="L3" s="3"/>
      <c r="U3" s="5"/>
      <c r="V3" s="5"/>
      <c r="W3" s="5"/>
      <c r="X3" s="5"/>
    </row>
    <row r="4" spans="1:52" s="4" customFormat="1" ht="12.75" customHeight="1" x14ac:dyDescent="0.2">
      <c r="A4" s="1" t="str">
        <f>CONCATENATE("MES: ",[12]NOMBRE!B6," - ","( ",[12]NOMBRE!C6,[12]NOMBRE!D6," )")</f>
        <v>MES: DICIEMBRE - ( 12 )</v>
      </c>
      <c r="B4" s="2"/>
      <c r="C4" s="2"/>
      <c r="D4" s="2"/>
      <c r="E4" s="2"/>
      <c r="F4" s="2"/>
      <c r="G4" s="2"/>
      <c r="H4" s="2"/>
      <c r="I4" s="2"/>
      <c r="J4" s="2"/>
      <c r="K4" s="2"/>
      <c r="L4" s="3"/>
      <c r="U4" s="5"/>
      <c r="V4" s="5"/>
      <c r="W4" s="5"/>
      <c r="X4" s="5"/>
    </row>
    <row r="5" spans="1:52" s="4" customFormat="1" ht="12.75" customHeight="1" x14ac:dyDescent="0.2">
      <c r="A5" s="1" t="str">
        <f>CONCATENATE("AÑO: ",[12]NOMBRE!B7)</f>
        <v>AÑO: 2011</v>
      </c>
      <c r="B5" s="2"/>
      <c r="C5" s="2"/>
      <c r="D5" s="2"/>
      <c r="E5" s="2"/>
      <c r="F5" s="2"/>
      <c r="G5" s="2"/>
      <c r="H5" s="2"/>
      <c r="I5" s="2"/>
      <c r="J5" s="2"/>
      <c r="K5" s="2"/>
      <c r="L5" s="3"/>
      <c r="U5" s="5"/>
      <c r="V5" s="5"/>
      <c r="W5" s="5"/>
      <c r="X5" s="5"/>
    </row>
    <row r="6" spans="1:52" s="4" customFormat="1" ht="39.950000000000003" customHeight="1" x14ac:dyDescent="0.2">
      <c r="A6" s="239" t="s">
        <v>1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7"/>
      <c r="Q6" s="3"/>
      <c r="R6" s="3"/>
      <c r="S6" s="3"/>
      <c r="T6" s="3"/>
      <c r="U6" s="8"/>
      <c r="V6" s="8"/>
      <c r="W6" s="9"/>
      <c r="X6" s="9"/>
      <c r="Y6" s="2"/>
      <c r="Z6" s="2"/>
      <c r="AX6" s="5"/>
      <c r="AY6" s="5"/>
      <c r="AZ6" s="5"/>
    </row>
    <row r="7" spans="1:52" s="4" customFormat="1" ht="45" customHeight="1" x14ac:dyDescent="0.2">
      <c r="A7" s="240" t="s">
        <v>2</v>
      </c>
      <c r="B7" s="24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/>
      <c r="O7" s="11"/>
      <c r="P7" s="12"/>
      <c r="U7" s="2"/>
      <c r="V7" s="2"/>
      <c r="W7" s="2"/>
      <c r="X7" s="2"/>
      <c r="Y7" s="2"/>
      <c r="Z7" s="2"/>
      <c r="AX7" s="5"/>
      <c r="AY7" s="5"/>
      <c r="AZ7" s="5"/>
    </row>
    <row r="8" spans="1:52" s="4" customFormat="1" ht="14.25" x14ac:dyDescent="0.2">
      <c r="A8" s="13" t="s">
        <v>3</v>
      </c>
      <c r="B8" s="14"/>
      <c r="C8" s="15"/>
      <c r="D8" s="15"/>
      <c r="E8" s="15"/>
      <c r="F8" s="15"/>
      <c r="G8" s="15"/>
      <c r="H8" s="15"/>
      <c r="I8" s="15"/>
      <c r="J8" s="15"/>
      <c r="K8" s="15"/>
      <c r="L8" s="15"/>
      <c r="M8" s="16"/>
      <c r="N8" s="16"/>
      <c r="O8" s="12"/>
      <c r="P8" s="12"/>
      <c r="U8" s="2"/>
      <c r="V8" s="2"/>
      <c r="W8" s="2"/>
      <c r="X8" s="2"/>
      <c r="Y8" s="2"/>
      <c r="Z8" s="2"/>
      <c r="AX8" s="5"/>
      <c r="AY8" s="5"/>
      <c r="AZ8" s="5"/>
    </row>
    <row r="9" spans="1:52" s="4" customFormat="1" ht="16.5" customHeight="1" x14ac:dyDescent="0.15">
      <c r="A9" s="241" t="s">
        <v>4</v>
      </c>
      <c r="B9" s="241" t="s">
        <v>5</v>
      </c>
      <c r="C9" s="244" t="s">
        <v>6</v>
      </c>
      <c r="D9" s="244"/>
      <c r="E9" s="244"/>
      <c r="F9" s="244"/>
      <c r="G9" s="244"/>
      <c r="H9" s="244"/>
      <c r="I9" s="244"/>
      <c r="J9" s="244"/>
      <c r="K9" s="244"/>
      <c r="L9" s="17"/>
      <c r="M9" s="16"/>
      <c r="N9" s="12"/>
      <c r="O9" s="12"/>
      <c r="P9" s="12"/>
      <c r="U9" s="2"/>
      <c r="V9" s="2"/>
      <c r="W9" s="2"/>
      <c r="X9" s="2"/>
      <c r="Y9" s="2"/>
      <c r="Z9" s="2"/>
      <c r="AX9" s="5"/>
      <c r="AY9" s="5"/>
      <c r="AZ9" s="5"/>
    </row>
    <row r="10" spans="1:52" s="4" customFormat="1" ht="17.25" customHeight="1" x14ac:dyDescent="0.15">
      <c r="A10" s="242"/>
      <c r="B10" s="242"/>
      <c r="C10" s="245" t="s">
        <v>7</v>
      </c>
      <c r="D10" s="244" t="s">
        <v>8</v>
      </c>
      <c r="E10" s="244"/>
      <c r="F10" s="244"/>
      <c r="G10" s="244"/>
      <c r="H10" s="244"/>
      <c r="I10" s="244"/>
      <c r="J10" s="244" t="s">
        <v>9</v>
      </c>
      <c r="K10" s="244"/>
      <c r="L10" s="17"/>
      <c r="M10" s="16"/>
      <c r="N10" s="12"/>
      <c r="O10" s="12"/>
      <c r="P10" s="12"/>
      <c r="U10" s="2"/>
      <c r="V10" s="2"/>
      <c r="W10" s="2"/>
      <c r="X10" s="2"/>
      <c r="Y10" s="2"/>
      <c r="Z10" s="2"/>
      <c r="AX10" s="5"/>
      <c r="AY10" s="5"/>
      <c r="AZ10" s="5"/>
    </row>
    <row r="11" spans="1:52" s="4" customFormat="1" ht="21" x14ac:dyDescent="0.15">
      <c r="A11" s="243"/>
      <c r="B11" s="243"/>
      <c r="C11" s="245"/>
      <c r="D11" s="18" t="s">
        <v>10</v>
      </c>
      <c r="E11" s="19" t="s">
        <v>11</v>
      </c>
      <c r="F11" s="20" t="s">
        <v>12</v>
      </c>
      <c r="G11" s="19" t="s">
        <v>13</v>
      </c>
      <c r="H11" s="19" t="s">
        <v>14</v>
      </c>
      <c r="I11" s="21" t="s">
        <v>15</v>
      </c>
      <c r="J11" s="18" t="s">
        <v>16</v>
      </c>
      <c r="K11" s="22" t="s">
        <v>17</v>
      </c>
      <c r="L11" s="17"/>
      <c r="M11" s="17"/>
      <c r="N11" s="16"/>
      <c r="O11" s="12"/>
      <c r="P11" s="12"/>
      <c r="U11" s="2"/>
      <c r="V11" s="2"/>
      <c r="W11" s="2"/>
      <c r="X11" s="2"/>
      <c r="Y11" s="2"/>
      <c r="Z11" s="2"/>
      <c r="AX11" s="5"/>
      <c r="AY11" s="5"/>
      <c r="AZ11" s="5"/>
    </row>
    <row r="12" spans="1:52" s="4" customFormat="1" ht="15" customHeight="1" x14ac:dyDescent="0.2">
      <c r="A12" s="237" t="s">
        <v>18</v>
      </c>
      <c r="B12" s="23" t="s">
        <v>19</v>
      </c>
      <c r="C12" s="24">
        <f>SUM(D12:I12)</f>
        <v>0</v>
      </c>
      <c r="D12" s="25"/>
      <c r="E12" s="26"/>
      <c r="F12" s="26"/>
      <c r="G12" s="26"/>
      <c r="H12" s="26"/>
      <c r="I12" s="27"/>
      <c r="J12" s="25"/>
      <c r="K12" s="27"/>
      <c r="L12" s="28" t="str">
        <f>$X12&amp;""&amp;$Y12&amp;""&amp;Z12</f>
        <v/>
      </c>
      <c r="M12" s="29"/>
      <c r="N12" s="29"/>
      <c r="O12" s="29"/>
      <c r="P12" s="16"/>
      <c r="V12" s="2"/>
      <c r="W12" s="2"/>
      <c r="X12" s="30" t="str">
        <f>IF($C12&lt;&gt;($J12+$K12)," El número consejerías según sexo NO puede ser diferente al Total.","")</f>
        <v/>
      </c>
      <c r="Y12" s="31"/>
      <c r="Z12" s="31"/>
      <c r="AA12" s="32">
        <f>IF($C12&lt;&gt;($J12+$K12),1,0)</f>
        <v>0</v>
      </c>
      <c r="AX12" s="5"/>
      <c r="AY12" s="5"/>
      <c r="AZ12" s="5"/>
    </row>
    <row r="13" spans="1:52" s="4" customFormat="1" ht="15" customHeight="1" x14ac:dyDescent="0.2">
      <c r="A13" s="238"/>
      <c r="B13" s="33" t="s">
        <v>20</v>
      </c>
      <c r="C13" s="34">
        <f t="shared" ref="C13:C64" si="0">SUM(D13:I13)</f>
        <v>0</v>
      </c>
      <c r="D13" s="35"/>
      <c r="E13" s="36"/>
      <c r="F13" s="36"/>
      <c r="G13" s="36"/>
      <c r="H13" s="36"/>
      <c r="I13" s="37"/>
      <c r="J13" s="35"/>
      <c r="K13" s="37"/>
      <c r="L13" s="28" t="str">
        <f t="shared" ref="L13:L64" si="1">$X13&amp;""&amp;$Y13&amp;""&amp;Z13</f>
        <v/>
      </c>
      <c r="M13" s="29"/>
      <c r="N13" s="29"/>
      <c r="O13" s="29"/>
      <c r="P13" s="16"/>
      <c r="V13" s="2"/>
      <c r="W13" s="2"/>
      <c r="X13" s="30" t="str">
        <f t="shared" ref="X13:X64" si="2">IF($C13&lt;&gt;($J13+$K13)," El número consejerías según sexo NO puede ser diferente al Total.","")</f>
        <v/>
      </c>
      <c r="Y13" s="31"/>
      <c r="Z13" s="31"/>
      <c r="AA13" s="32">
        <f t="shared" ref="AA13:AA64" si="3">IF($C13&lt;&gt;($J13+$K13),1,0)</f>
        <v>0</v>
      </c>
      <c r="AX13" s="5"/>
      <c r="AY13" s="5"/>
      <c r="AZ13" s="5"/>
    </row>
    <row r="14" spans="1:52" s="4" customFormat="1" ht="15" customHeight="1" x14ac:dyDescent="0.2">
      <c r="A14" s="238"/>
      <c r="B14" s="33" t="s">
        <v>21</v>
      </c>
      <c r="C14" s="34">
        <f t="shared" si="0"/>
        <v>0</v>
      </c>
      <c r="D14" s="35"/>
      <c r="E14" s="36"/>
      <c r="F14" s="36"/>
      <c r="G14" s="36"/>
      <c r="H14" s="36"/>
      <c r="I14" s="37"/>
      <c r="J14" s="35"/>
      <c r="K14" s="37"/>
      <c r="L14" s="28" t="str">
        <f t="shared" si="1"/>
        <v/>
      </c>
      <c r="M14" s="29"/>
      <c r="N14" s="29"/>
      <c r="O14" s="29"/>
      <c r="P14" s="16"/>
      <c r="V14" s="2"/>
      <c r="W14" s="2"/>
      <c r="X14" s="30" t="str">
        <f t="shared" si="2"/>
        <v/>
      </c>
      <c r="Y14" s="31"/>
      <c r="Z14" s="31"/>
      <c r="AA14" s="32">
        <f t="shared" si="3"/>
        <v>0</v>
      </c>
      <c r="AX14" s="5"/>
      <c r="AY14" s="5"/>
      <c r="AZ14" s="5"/>
    </row>
    <row r="15" spans="1:52" s="4" customFormat="1" ht="15" customHeight="1" x14ac:dyDescent="0.2">
      <c r="A15" s="238"/>
      <c r="B15" s="33" t="s">
        <v>22</v>
      </c>
      <c r="C15" s="34">
        <f t="shared" si="0"/>
        <v>0</v>
      </c>
      <c r="D15" s="35"/>
      <c r="E15" s="36"/>
      <c r="F15" s="36"/>
      <c r="G15" s="36"/>
      <c r="H15" s="36"/>
      <c r="I15" s="37"/>
      <c r="J15" s="35"/>
      <c r="K15" s="37"/>
      <c r="L15" s="28" t="str">
        <f t="shared" si="1"/>
        <v/>
      </c>
      <c r="M15" s="29"/>
      <c r="N15" s="29"/>
      <c r="O15" s="29"/>
      <c r="P15" s="16"/>
      <c r="V15" s="2"/>
      <c r="W15" s="2"/>
      <c r="X15" s="30" t="str">
        <f t="shared" si="2"/>
        <v/>
      </c>
      <c r="Y15" s="31"/>
      <c r="Z15" s="31"/>
      <c r="AA15" s="32">
        <f t="shared" si="3"/>
        <v>0</v>
      </c>
      <c r="AX15" s="5"/>
      <c r="AY15" s="5"/>
      <c r="AZ15" s="5"/>
    </row>
    <row r="16" spans="1:52" s="4" customFormat="1" ht="15" customHeight="1" x14ac:dyDescent="0.2">
      <c r="A16" s="238"/>
      <c r="B16" s="33" t="s">
        <v>23</v>
      </c>
      <c r="C16" s="34">
        <f t="shared" si="0"/>
        <v>0</v>
      </c>
      <c r="D16" s="35"/>
      <c r="E16" s="36"/>
      <c r="F16" s="36"/>
      <c r="G16" s="36"/>
      <c r="H16" s="36"/>
      <c r="I16" s="37"/>
      <c r="J16" s="35"/>
      <c r="K16" s="37"/>
      <c r="L16" s="28" t="str">
        <f t="shared" si="1"/>
        <v/>
      </c>
      <c r="M16" s="29"/>
      <c r="N16" s="29"/>
      <c r="O16" s="29"/>
      <c r="P16" s="16"/>
      <c r="V16" s="2"/>
      <c r="W16" s="2"/>
      <c r="X16" s="30" t="str">
        <f t="shared" si="2"/>
        <v/>
      </c>
      <c r="Y16" s="31"/>
      <c r="Z16" s="31"/>
      <c r="AA16" s="32">
        <f t="shared" si="3"/>
        <v>0</v>
      </c>
      <c r="AX16" s="5"/>
      <c r="AY16" s="5"/>
      <c r="AZ16" s="5"/>
    </row>
    <row r="17" spans="1:52" s="4" customFormat="1" ht="15" customHeight="1" x14ac:dyDescent="0.2">
      <c r="A17" s="238"/>
      <c r="B17" s="33" t="s">
        <v>24</v>
      </c>
      <c r="C17" s="34">
        <f t="shared" si="0"/>
        <v>0</v>
      </c>
      <c r="D17" s="38"/>
      <c r="E17" s="39"/>
      <c r="F17" s="39"/>
      <c r="G17" s="39"/>
      <c r="H17" s="39"/>
      <c r="I17" s="40"/>
      <c r="J17" s="38"/>
      <c r="K17" s="40"/>
      <c r="L17" s="28" t="str">
        <f t="shared" si="1"/>
        <v/>
      </c>
      <c r="M17" s="29"/>
      <c r="N17" s="29"/>
      <c r="O17" s="29"/>
      <c r="P17" s="16"/>
      <c r="V17" s="2"/>
      <c r="W17" s="2"/>
      <c r="X17" s="30" t="str">
        <f t="shared" si="2"/>
        <v/>
      </c>
      <c r="Y17" s="31"/>
      <c r="Z17" s="31"/>
      <c r="AA17" s="32">
        <f t="shared" si="3"/>
        <v>0</v>
      </c>
      <c r="AX17" s="5"/>
      <c r="AY17" s="5"/>
      <c r="AZ17" s="5"/>
    </row>
    <row r="18" spans="1:52" s="4" customFormat="1" ht="15" customHeight="1" x14ac:dyDescent="0.2">
      <c r="A18" s="238"/>
      <c r="B18" s="33" t="s">
        <v>25</v>
      </c>
      <c r="C18" s="34">
        <f t="shared" si="0"/>
        <v>0</v>
      </c>
      <c r="D18" s="38"/>
      <c r="E18" s="39"/>
      <c r="F18" s="39"/>
      <c r="G18" s="39"/>
      <c r="H18" s="39"/>
      <c r="I18" s="40"/>
      <c r="J18" s="38"/>
      <c r="K18" s="40"/>
      <c r="L18" s="28" t="str">
        <f t="shared" si="1"/>
        <v/>
      </c>
      <c r="M18" s="29"/>
      <c r="N18" s="29"/>
      <c r="O18" s="29"/>
      <c r="P18" s="16"/>
      <c r="V18" s="2"/>
      <c r="W18" s="2"/>
      <c r="X18" s="30" t="str">
        <f t="shared" si="2"/>
        <v/>
      </c>
      <c r="Y18" s="31"/>
      <c r="Z18" s="31"/>
      <c r="AA18" s="32">
        <f t="shared" si="3"/>
        <v>0</v>
      </c>
      <c r="AX18" s="5"/>
      <c r="AY18" s="5"/>
      <c r="AZ18" s="5"/>
    </row>
    <row r="19" spans="1:52" s="4" customFormat="1" ht="15" customHeight="1" x14ac:dyDescent="0.2">
      <c r="A19" s="238"/>
      <c r="B19" s="41" t="s">
        <v>26</v>
      </c>
      <c r="C19" s="34">
        <f t="shared" si="0"/>
        <v>0</v>
      </c>
      <c r="D19" s="38"/>
      <c r="E19" s="39"/>
      <c r="F19" s="39"/>
      <c r="G19" s="39"/>
      <c r="H19" s="39"/>
      <c r="I19" s="40"/>
      <c r="J19" s="38"/>
      <c r="K19" s="40"/>
      <c r="L19" s="28" t="str">
        <f t="shared" si="1"/>
        <v/>
      </c>
      <c r="M19" s="29"/>
      <c r="N19" s="29"/>
      <c r="O19" s="29"/>
      <c r="P19" s="16"/>
      <c r="V19" s="2"/>
      <c r="W19" s="2"/>
      <c r="X19" s="30" t="str">
        <f t="shared" si="2"/>
        <v/>
      </c>
      <c r="Y19" s="31"/>
      <c r="Z19" s="31"/>
      <c r="AA19" s="32">
        <f t="shared" si="3"/>
        <v>0</v>
      </c>
      <c r="AX19" s="5"/>
      <c r="AY19" s="5"/>
      <c r="AZ19" s="5"/>
    </row>
    <row r="20" spans="1:52" s="4" customFormat="1" ht="15" customHeight="1" x14ac:dyDescent="0.2">
      <c r="A20" s="238"/>
      <c r="B20" s="33" t="s">
        <v>27</v>
      </c>
      <c r="C20" s="34">
        <f t="shared" si="0"/>
        <v>0</v>
      </c>
      <c r="D20" s="38"/>
      <c r="E20" s="39"/>
      <c r="F20" s="39"/>
      <c r="G20" s="39"/>
      <c r="H20" s="39"/>
      <c r="I20" s="40"/>
      <c r="J20" s="38"/>
      <c r="K20" s="40"/>
      <c r="L20" s="28" t="str">
        <f t="shared" si="1"/>
        <v/>
      </c>
      <c r="M20" s="29"/>
      <c r="N20" s="29"/>
      <c r="O20" s="29"/>
      <c r="P20" s="16"/>
      <c r="V20" s="2"/>
      <c r="W20" s="2"/>
      <c r="X20" s="30" t="str">
        <f t="shared" si="2"/>
        <v/>
      </c>
      <c r="Y20" s="31"/>
      <c r="Z20" s="31"/>
      <c r="AA20" s="32">
        <f t="shared" si="3"/>
        <v>0</v>
      </c>
      <c r="AX20" s="5"/>
      <c r="AY20" s="5"/>
      <c r="AZ20" s="5"/>
    </row>
    <row r="21" spans="1:52" s="4" customFormat="1" ht="15" customHeight="1" x14ac:dyDescent="0.2">
      <c r="A21" s="246"/>
      <c r="B21" s="42" t="s">
        <v>28</v>
      </c>
      <c r="C21" s="43">
        <f t="shared" si="0"/>
        <v>0</v>
      </c>
      <c r="D21" s="44"/>
      <c r="E21" s="45"/>
      <c r="F21" s="45"/>
      <c r="G21" s="45"/>
      <c r="H21" s="45"/>
      <c r="I21" s="46"/>
      <c r="J21" s="44"/>
      <c r="K21" s="46"/>
      <c r="L21" s="28" t="str">
        <f t="shared" si="1"/>
        <v/>
      </c>
      <c r="M21" s="29"/>
      <c r="N21" s="29"/>
      <c r="O21" s="29"/>
      <c r="P21" s="16"/>
      <c r="V21" s="2"/>
      <c r="W21" s="2"/>
      <c r="X21" s="30" t="str">
        <f t="shared" si="2"/>
        <v/>
      </c>
      <c r="Y21" s="31"/>
      <c r="Z21" s="31"/>
      <c r="AA21" s="32">
        <f t="shared" si="3"/>
        <v>0</v>
      </c>
      <c r="AX21" s="5"/>
      <c r="AY21" s="5"/>
      <c r="AZ21" s="5"/>
    </row>
    <row r="22" spans="1:52" s="4" customFormat="1" ht="15" customHeight="1" x14ac:dyDescent="0.2">
      <c r="A22" s="237" t="s">
        <v>29</v>
      </c>
      <c r="B22" s="23" t="s">
        <v>19</v>
      </c>
      <c r="C22" s="24">
        <f t="shared" si="0"/>
        <v>0</v>
      </c>
      <c r="D22" s="47"/>
      <c r="E22" s="48"/>
      <c r="F22" s="48"/>
      <c r="G22" s="48"/>
      <c r="H22" s="48"/>
      <c r="I22" s="49"/>
      <c r="J22" s="47"/>
      <c r="K22" s="49"/>
      <c r="L22" s="28" t="str">
        <f t="shared" si="1"/>
        <v/>
      </c>
      <c r="M22" s="29"/>
      <c r="N22" s="29"/>
      <c r="O22" s="29"/>
      <c r="P22" s="16"/>
      <c r="V22" s="2"/>
      <c r="W22" s="2"/>
      <c r="X22" s="30" t="str">
        <f t="shared" si="2"/>
        <v/>
      </c>
      <c r="Y22" s="31"/>
      <c r="Z22" s="31"/>
      <c r="AA22" s="32">
        <f t="shared" si="3"/>
        <v>0</v>
      </c>
      <c r="AX22" s="5"/>
      <c r="AY22" s="5"/>
      <c r="AZ22" s="5"/>
    </row>
    <row r="23" spans="1:52" s="4" customFormat="1" ht="15" customHeight="1" x14ac:dyDescent="0.2">
      <c r="A23" s="238"/>
      <c r="B23" s="33" t="s">
        <v>20</v>
      </c>
      <c r="C23" s="34">
        <f t="shared" si="0"/>
        <v>0</v>
      </c>
      <c r="D23" s="35"/>
      <c r="E23" s="36"/>
      <c r="F23" s="36"/>
      <c r="G23" s="36"/>
      <c r="H23" s="36"/>
      <c r="I23" s="37"/>
      <c r="J23" s="35"/>
      <c r="K23" s="37"/>
      <c r="L23" s="28" t="str">
        <f t="shared" si="1"/>
        <v/>
      </c>
      <c r="M23" s="29"/>
      <c r="N23" s="29"/>
      <c r="O23" s="29"/>
      <c r="P23" s="16"/>
      <c r="V23" s="2"/>
      <c r="W23" s="2"/>
      <c r="X23" s="30" t="str">
        <f t="shared" si="2"/>
        <v/>
      </c>
      <c r="Y23" s="31"/>
      <c r="Z23" s="31"/>
      <c r="AA23" s="32">
        <f t="shared" si="3"/>
        <v>0</v>
      </c>
      <c r="AX23" s="5"/>
      <c r="AY23" s="5"/>
      <c r="AZ23" s="5"/>
    </row>
    <row r="24" spans="1:52" s="4" customFormat="1" ht="15" customHeight="1" x14ac:dyDescent="0.2">
      <c r="A24" s="238"/>
      <c r="B24" s="33" t="s">
        <v>21</v>
      </c>
      <c r="C24" s="34">
        <f t="shared" si="0"/>
        <v>0</v>
      </c>
      <c r="D24" s="35"/>
      <c r="E24" s="36"/>
      <c r="F24" s="36"/>
      <c r="G24" s="36"/>
      <c r="H24" s="36"/>
      <c r="I24" s="37"/>
      <c r="J24" s="35"/>
      <c r="K24" s="37"/>
      <c r="L24" s="28" t="str">
        <f t="shared" si="1"/>
        <v/>
      </c>
      <c r="M24" s="29"/>
      <c r="N24" s="29"/>
      <c r="O24" s="29"/>
      <c r="P24" s="16"/>
      <c r="V24" s="2"/>
      <c r="W24" s="2"/>
      <c r="X24" s="30" t="str">
        <f t="shared" si="2"/>
        <v/>
      </c>
      <c r="Y24" s="31"/>
      <c r="Z24" s="31"/>
      <c r="AA24" s="32">
        <f t="shared" si="3"/>
        <v>0</v>
      </c>
      <c r="AX24" s="5"/>
      <c r="AY24" s="5"/>
      <c r="AZ24" s="5"/>
    </row>
    <row r="25" spans="1:52" s="4" customFormat="1" ht="15" customHeight="1" x14ac:dyDescent="0.2">
      <c r="A25" s="238"/>
      <c r="B25" s="33" t="s">
        <v>22</v>
      </c>
      <c r="C25" s="34">
        <f t="shared" si="0"/>
        <v>0</v>
      </c>
      <c r="D25" s="35"/>
      <c r="E25" s="36"/>
      <c r="F25" s="36"/>
      <c r="G25" s="36"/>
      <c r="H25" s="36"/>
      <c r="I25" s="37"/>
      <c r="J25" s="35"/>
      <c r="K25" s="37"/>
      <c r="L25" s="28" t="str">
        <f t="shared" si="1"/>
        <v/>
      </c>
      <c r="M25" s="29"/>
      <c r="N25" s="29"/>
      <c r="O25" s="29"/>
      <c r="P25" s="16"/>
      <c r="V25" s="2"/>
      <c r="W25" s="2"/>
      <c r="X25" s="30" t="str">
        <f t="shared" si="2"/>
        <v/>
      </c>
      <c r="Y25" s="31"/>
      <c r="Z25" s="31"/>
      <c r="AA25" s="32">
        <f t="shared" si="3"/>
        <v>0</v>
      </c>
      <c r="AX25" s="5"/>
      <c r="AY25" s="5"/>
      <c r="AZ25" s="5"/>
    </row>
    <row r="26" spans="1:52" s="4" customFormat="1" ht="15" customHeight="1" x14ac:dyDescent="0.2">
      <c r="A26" s="238"/>
      <c r="B26" s="33" t="s">
        <v>23</v>
      </c>
      <c r="C26" s="34">
        <f t="shared" si="0"/>
        <v>0</v>
      </c>
      <c r="D26" s="35"/>
      <c r="E26" s="36"/>
      <c r="F26" s="36"/>
      <c r="G26" s="36"/>
      <c r="H26" s="36"/>
      <c r="I26" s="37"/>
      <c r="J26" s="35"/>
      <c r="K26" s="37"/>
      <c r="L26" s="28" t="str">
        <f t="shared" si="1"/>
        <v/>
      </c>
      <c r="M26" s="29"/>
      <c r="N26" s="29"/>
      <c r="O26" s="29"/>
      <c r="P26" s="16"/>
      <c r="V26" s="2"/>
      <c r="W26" s="2"/>
      <c r="X26" s="30" t="str">
        <f t="shared" si="2"/>
        <v/>
      </c>
      <c r="Y26" s="31"/>
      <c r="Z26" s="31"/>
      <c r="AA26" s="32">
        <f t="shared" si="3"/>
        <v>0</v>
      </c>
      <c r="AX26" s="5"/>
      <c r="AY26" s="5"/>
      <c r="AZ26" s="5"/>
    </row>
    <row r="27" spans="1:52" s="4" customFormat="1" ht="15" customHeight="1" x14ac:dyDescent="0.2">
      <c r="A27" s="238"/>
      <c r="B27" s="33" t="s">
        <v>24</v>
      </c>
      <c r="C27" s="34">
        <f t="shared" si="0"/>
        <v>0</v>
      </c>
      <c r="D27" s="35"/>
      <c r="E27" s="36"/>
      <c r="F27" s="36"/>
      <c r="G27" s="36"/>
      <c r="H27" s="36"/>
      <c r="I27" s="37"/>
      <c r="J27" s="35"/>
      <c r="K27" s="37"/>
      <c r="L27" s="28" t="str">
        <f t="shared" si="1"/>
        <v/>
      </c>
      <c r="M27" s="29"/>
      <c r="N27" s="29"/>
      <c r="O27" s="29"/>
      <c r="P27" s="16"/>
      <c r="V27" s="2"/>
      <c r="W27" s="2"/>
      <c r="X27" s="30" t="str">
        <f t="shared" si="2"/>
        <v/>
      </c>
      <c r="Y27" s="31"/>
      <c r="Z27" s="31"/>
      <c r="AA27" s="32">
        <f t="shared" si="3"/>
        <v>0</v>
      </c>
      <c r="AX27" s="5"/>
      <c r="AY27" s="5"/>
      <c r="AZ27" s="5"/>
    </row>
    <row r="28" spans="1:52" s="4" customFormat="1" ht="15" customHeight="1" x14ac:dyDescent="0.2">
      <c r="A28" s="238"/>
      <c r="B28" s="33" t="s">
        <v>25</v>
      </c>
      <c r="C28" s="34">
        <f t="shared" si="0"/>
        <v>0</v>
      </c>
      <c r="D28" s="35"/>
      <c r="E28" s="36"/>
      <c r="F28" s="36"/>
      <c r="G28" s="36"/>
      <c r="H28" s="36"/>
      <c r="I28" s="37"/>
      <c r="J28" s="35"/>
      <c r="K28" s="37"/>
      <c r="L28" s="28" t="str">
        <f t="shared" si="1"/>
        <v/>
      </c>
      <c r="M28" s="29"/>
      <c r="N28" s="29"/>
      <c r="O28" s="29"/>
      <c r="P28" s="16"/>
      <c r="V28" s="2"/>
      <c r="W28" s="2"/>
      <c r="X28" s="30" t="str">
        <f t="shared" si="2"/>
        <v/>
      </c>
      <c r="Y28" s="31"/>
      <c r="Z28" s="31"/>
      <c r="AA28" s="32">
        <f t="shared" si="3"/>
        <v>0</v>
      </c>
      <c r="AX28" s="5"/>
      <c r="AY28" s="5"/>
      <c r="AZ28" s="5"/>
    </row>
    <row r="29" spans="1:52" s="4" customFormat="1" ht="15" customHeight="1" x14ac:dyDescent="0.2">
      <c r="A29" s="238"/>
      <c r="B29" s="41" t="s">
        <v>26</v>
      </c>
      <c r="C29" s="34">
        <f t="shared" si="0"/>
        <v>0</v>
      </c>
      <c r="D29" s="38"/>
      <c r="E29" s="39"/>
      <c r="F29" s="39"/>
      <c r="G29" s="39"/>
      <c r="H29" s="39"/>
      <c r="I29" s="40"/>
      <c r="J29" s="38"/>
      <c r="K29" s="40"/>
      <c r="L29" s="28" t="str">
        <f t="shared" si="1"/>
        <v/>
      </c>
      <c r="M29" s="29"/>
      <c r="N29" s="29"/>
      <c r="O29" s="29"/>
      <c r="P29" s="16"/>
      <c r="V29" s="2"/>
      <c r="W29" s="2"/>
      <c r="X29" s="30" t="str">
        <f t="shared" si="2"/>
        <v/>
      </c>
      <c r="Y29" s="31"/>
      <c r="Z29" s="31"/>
      <c r="AA29" s="32">
        <f t="shared" si="3"/>
        <v>0</v>
      </c>
      <c r="AX29" s="5"/>
      <c r="AY29" s="5"/>
      <c r="AZ29" s="5"/>
    </row>
    <row r="30" spans="1:52" s="4" customFormat="1" ht="15" customHeight="1" x14ac:dyDescent="0.2">
      <c r="A30" s="238"/>
      <c r="B30" s="33" t="s">
        <v>27</v>
      </c>
      <c r="C30" s="34">
        <f t="shared" si="0"/>
        <v>0</v>
      </c>
      <c r="D30" s="35"/>
      <c r="E30" s="36"/>
      <c r="F30" s="36"/>
      <c r="G30" s="36"/>
      <c r="H30" s="36"/>
      <c r="I30" s="37"/>
      <c r="J30" s="35"/>
      <c r="K30" s="40"/>
      <c r="L30" s="28" t="str">
        <f t="shared" si="1"/>
        <v/>
      </c>
      <c r="M30" s="29"/>
      <c r="N30" s="29"/>
      <c r="O30" s="29"/>
      <c r="P30" s="16"/>
      <c r="V30" s="2"/>
      <c r="W30" s="2"/>
      <c r="X30" s="30" t="str">
        <f t="shared" si="2"/>
        <v/>
      </c>
      <c r="Y30" s="31"/>
      <c r="Z30" s="31"/>
      <c r="AA30" s="32">
        <f t="shared" si="3"/>
        <v>0</v>
      </c>
      <c r="AX30" s="5"/>
      <c r="AY30" s="5"/>
      <c r="AZ30" s="5"/>
    </row>
    <row r="31" spans="1:52" s="4" customFormat="1" ht="15" customHeight="1" x14ac:dyDescent="0.2">
      <c r="A31" s="246"/>
      <c r="B31" s="42" t="s">
        <v>28</v>
      </c>
      <c r="C31" s="43">
        <f t="shared" si="0"/>
        <v>0</v>
      </c>
      <c r="D31" s="50"/>
      <c r="E31" s="51"/>
      <c r="F31" s="51"/>
      <c r="G31" s="51"/>
      <c r="H31" s="51"/>
      <c r="I31" s="52"/>
      <c r="J31" s="50"/>
      <c r="K31" s="46"/>
      <c r="L31" s="28" t="str">
        <f t="shared" si="1"/>
        <v/>
      </c>
      <c r="M31" s="29"/>
      <c r="N31" s="29"/>
      <c r="O31" s="29"/>
      <c r="P31" s="16"/>
      <c r="V31" s="2"/>
      <c r="W31" s="2"/>
      <c r="X31" s="30" t="str">
        <f t="shared" si="2"/>
        <v/>
      </c>
      <c r="Y31" s="31"/>
      <c r="Z31" s="31"/>
      <c r="AA31" s="32">
        <f t="shared" si="3"/>
        <v>0</v>
      </c>
      <c r="AX31" s="5"/>
      <c r="AY31" s="5"/>
      <c r="AZ31" s="5"/>
    </row>
    <row r="32" spans="1:52" s="4" customFormat="1" ht="15" customHeight="1" x14ac:dyDescent="0.2">
      <c r="A32" s="237" t="s">
        <v>30</v>
      </c>
      <c r="B32" s="23" t="s">
        <v>19</v>
      </c>
      <c r="C32" s="24">
        <f t="shared" si="0"/>
        <v>0</v>
      </c>
      <c r="D32" s="47"/>
      <c r="E32" s="48"/>
      <c r="F32" s="48"/>
      <c r="G32" s="48"/>
      <c r="H32" s="48"/>
      <c r="I32" s="49"/>
      <c r="J32" s="47"/>
      <c r="K32" s="49"/>
      <c r="L32" s="28" t="str">
        <f t="shared" si="1"/>
        <v/>
      </c>
      <c r="M32" s="29"/>
      <c r="N32" s="29"/>
      <c r="O32" s="29"/>
      <c r="P32" s="16"/>
      <c r="V32" s="2"/>
      <c r="W32" s="2"/>
      <c r="X32" s="30" t="str">
        <f t="shared" si="2"/>
        <v/>
      </c>
      <c r="Y32" s="31"/>
      <c r="Z32" s="31"/>
      <c r="AA32" s="32">
        <f t="shared" si="3"/>
        <v>0</v>
      </c>
      <c r="AX32" s="5"/>
      <c r="AY32" s="5"/>
      <c r="AZ32" s="5"/>
    </row>
    <row r="33" spans="1:52" s="4" customFormat="1" ht="15" customHeight="1" x14ac:dyDescent="0.2">
      <c r="A33" s="238"/>
      <c r="B33" s="33" t="s">
        <v>20</v>
      </c>
      <c r="C33" s="34">
        <f t="shared" si="0"/>
        <v>0</v>
      </c>
      <c r="D33" s="35"/>
      <c r="E33" s="36"/>
      <c r="F33" s="36"/>
      <c r="G33" s="36"/>
      <c r="H33" s="36"/>
      <c r="I33" s="37"/>
      <c r="J33" s="35"/>
      <c r="K33" s="37"/>
      <c r="L33" s="28" t="str">
        <f t="shared" si="1"/>
        <v/>
      </c>
      <c r="M33" s="29"/>
      <c r="N33" s="29"/>
      <c r="O33" s="29"/>
      <c r="P33" s="16"/>
      <c r="V33" s="2"/>
      <c r="W33" s="2"/>
      <c r="X33" s="30" t="str">
        <f t="shared" si="2"/>
        <v/>
      </c>
      <c r="Y33" s="31"/>
      <c r="Z33" s="31"/>
      <c r="AA33" s="32">
        <f t="shared" si="3"/>
        <v>0</v>
      </c>
      <c r="AX33" s="5"/>
      <c r="AY33" s="5"/>
      <c r="AZ33" s="5"/>
    </row>
    <row r="34" spans="1:52" s="4" customFormat="1" ht="15" customHeight="1" x14ac:dyDescent="0.2">
      <c r="A34" s="238"/>
      <c r="B34" s="33" t="s">
        <v>21</v>
      </c>
      <c r="C34" s="34">
        <f t="shared" si="0"/>
        <v>0</v>
      </c>
      <c r="D34" s="35"/>
      <c r="E34" s="36"/>
      <c r="F34" s="36"/>
      <c r="G34" s="36"/>
      <c r="H34" s="36"/>
      <c r="I34" s="37"/>
      <c r="J34" s="35"/>
      <c r="K34" s="37"/>
      <c r="L34" s="28" t="str">
        <f t="shared" si="1"/>
        <v/>
      </c>
      <c r="M34" s="29"/>
      <c r="N34" s="29"/>
      <c r="O34" s="29"/>
      <c r="P34" s="16"/>
      <c r="V34" s="2"/>
      <c r="W34" s="2"/>
      <c r="X34" s="30" t="str">
        <f t="shared" si="2"/>
        <v/>
      </c>
      <c r="Y34" s="31"/>
      <c r="Z34" s="31"/>
      <c r="AA34" s="32">
        <f t="shared" si="3"/>
        <v>0</v>
      </c>
      <c r="AX34" s="5"/>
      <c r="AY34" s="5"/>
      <c r="AZ34" s="5"/>
    </row>
    <row r="35" spans="1:52" s="4" customFormat="1" ht="15" customHeight="1" x14ac:dyDescent="0.2">
      <c r="A35" s="238"/>
      <c r="B35" s="33" t="s">
        <v>22</v>
      </c>
      <c r="C35" s="34">
        <f t="shared" si="0"/>
        <v>0</v>
      </c>
      <c r="D35" s="35"/>
      <c r="E35" s="36"/>
      <c r="F35" s="36"/>
      <c r="G35" s="36"/>
      <c r="H35" s="36"/>
      <c r="I35" s="37"/>
      <c r="J35" s="35"/>
      <c r="K35" s="37"/>
      <c r="L35" s="28" t="str">
        <f t="shared" si="1"/>
        <v/>
      </c>
      <c r="M35" s="29"/>
      <c r="N35" s="29"/>
      <c r="O35" s="29"/>
      <c r="P35" s="16"/>
      <c r="V35" s="2"/>
      <c r="W35" s="2"/>
      <c r="X35" s="30" t="str">
        <f t="shared" si="2"/>
        <v/>
      </c>
      <c r="Y35" s="31"/>
      <c r="Z35" s="31"/>
      <c r="AA35" s="32">
        <f t="shared" si="3"/>
        <v>0</v>
      </c>
      <c r="AX35" s="5"/>
      <c r="AY35" s="5"/>
      <c r="AZ35" s="5"/>
    </row>
    <row r="36" spans="1:52" s="4" customFormat="1" ht="15" customHeight="1" x14ac:dyDescent="0.2">
      <c r="A36" s="238"/>
      <c r="B36" s="33" t="s">
        <v>23</v>
      </c>
      <c r="C36" s="34">
        <f t="shared" si="0"/>
        <v>0</v>
      </c>
      <c r="D36" s="35"/>
      <c r="E36" s="36"/>
      <c r="F36" s="36"/>
      <c r="G36" s="36"/>
      <c r="H36" s="36"/>
      <c r="I36" s="37"/>
      <c r="J36" s="35"/>
      <c r="K36" s="37"/>
      <c r="L36" s="28" t="str">
        <f t="shared" si="1"/>
        <v/>
      </c>
      <c r="M36" s="29"/>
      <c r="N36" s="29"/>
      <c r="O36" s="29"/>
      <c r="P36" s="16"/>
      <c r="V36" s="2"/>
      <c r="W36" s="2"/>
      <c r="X36" s="30" t="str">
        <f t="shared" si="2"/>
        <v/>
      </c>
      <c r="Y36" s="31"/>
      <c r="Z36" s="31"/>
      <c r="AA36" s="32">
        <f t="shared" si="3"/>
        <v>0</v>
      </c>
      <c r="AX36" s="5"/>
      <c r="AY36" s="5"/>
      <c r="AZ36" s="5"/>
    </row>
    <row r="37" spans="1:52" s="4" customFormat="1" ht="15" customHeight="1" x14ac:dyDescent="0.2">
      <c r="A37" s="238"/>
      <c r="B37" s="33" t="s">
        <v>24</v>
      </c>
      <c r="C37" s="34">
        <f t="shared" si="0"/>
        <v>0</v>
      </c>
      <c r="D37" s="35"/>
      <c r="E37" s="36"/>
      <c r="F37" s="36"/>
      <c r="G37" s="36"/>
      <c r="H37" s="36"/>
      <c r="I37" s="37"/>
      <c r="J37" s="35"/>
      <c r="K37" s="37"/>
      <c r="L37" s="28" t="str">
        <f t="shared" si="1"/>
        <v/>
      </c>
      <c r="M37" s="29"/>
      <c r="N37" s="29"/>
      <c r="O37" s="29"/>
      <c r="P37" s="16"/>
      <c r="V37" s="2"/>
      <c r="W37" s="2"/>
      <c r="X37" s="30" t="str">
        <f t="shared" si="2"/>
        <v/>
      </c>
      <c r="Y37" s="31"/>
      <c r="Z37" s="31"/>
      <c r="AA37" s="32">
        <f t="shared" si="3"/>
        <v>0</v>
      </c>
      <c r="AX37" s="5"/>
      <c r="AY37" s="5"/>
      <c r="AZ37" s="5"/>
    </row>
    <row r="38" spans="1:52" s="4" customFormat="1" ht="15" customHeight="1" x14ac:dyDescent="0.2">
      <c r="A38" s="238"/>
      <c r="B38" s="33" t="s">
        <v>25</v>
      </c>
      <c r="C38" s="34">
        <f t="shared" si="0"/>
        <v>0</v>
      </c>
      <c r="D38" s="35"/>
      <c r="E38" s="36"/>
      <c r="F38" s="36"/>
      <c r="G38" s="36"/>
      <c r="H38" s="36"/>
      <c r="I38" s="37"/>
      <c r="J38" s="35"/>
      <c r="K38" s="37"/>
      <c r="L38" s="28" t="str">
        <f t="shared" si="1"/>
        <v/>
      </c>
      <c r="M38" s="29"/>
      <c r="N38" s="29"/>
      <c r="O38" s="29"/>
      <c r="P38" s="16"/>
      <c r="V38" s="2"/>
      <c r="W38" s="2"/>
      <c r="X38" s="30" t="str">
        <f t="shared" si="2"/>
        <v/>
      </c>
      <c r="Y38" s="31"/>
      <c r="Z38" s="31"/>
      <c r="AA38" s="32">
        <f t="shared" si="3"/>
        <v>0</v>
      </c>
      <c r="AX38" s="5"/>
      <c r="AY38" s="5"/>
      <c r="AZ38" s="5"/>
    </row>
    <row r="39" spans="1:52" s="4" customFormat="1" ht="15" customHeight="1" x14ac:dyDescent="0.2">
      <c r="A39" s="238"/>
      <c r="B39" s="41" t="s">
        <v>26</v>
      </c>
      <c r="C39" s="34">
        <f t="shared" si="0"/>
        <v>0</v>
      </c>
      <c r="D39" s="38"/>
      <c r="E39" s="39"/>
      <c r="F39" s="39"/>
      <c r="G39" s="39"/>
      <c r="H39" s="39"/>
      <c r="I39" s="40"/>
      <c r="J39" s="38"/>
      <c r="K39" s="40"/>
      <c r="L39" s="28" t="str">
        <f t="shared" si="1"/>
        <v/>
      </c>
      <c r="M39" s="29"/>
      <c r="N39" s="29"/>
      <c r="O39" s="29"/>
      <c r="P39" s="16"/>
      <c r="V39" s="2"/>
      <c r="W39" s="2"/>
      <c r="X39" s="30" t="str">
        <f t="shared" si="2"/>
        <v/>
      </c>
      <c r="Y39" s="31"/>
      <c r="Z39" s="31"/>
      <c r="AA39" s="32">
        <f t="shared" si="3"/>
        <v>0</v>
      </c>
      <c r="AX39" s="5"/>
      <c r="AY39" s="5"/>
      <c r="AZ39" s="5"/>
    </row>
    <row r="40" spans="1:52" s="4" customFormat="1" ht="15" customHeight="1" x14ac:dyDescent="0.2">
      <c r="A40" s="238"/>
      <c r="B40" s="33" t="s">
        <v>27</v>
      </c>
      <c r="C40" s="34">
        <f t="shared" si="0"/>
        <v>0</v>
      </c>
      <c r="D40" s="35"/>
      <c r="E40" s="36"/>
      <c r="F40" s="36"/>
      <c r="G40" s="36"/>
      <c r="H40" s="36"/>
      <c r="I40" s="37"/>
      <c r="J40" s="35"/>
      <c r="K40" s="40"/>
      <c r="L40" s="28" t="str">
        <f t="shared" si="1"/>
        <v/>
      </c>
      <c r="M40" s="29"/>
      <c r="N40" s="29"/>
      <c r="O40" s="29"/>
      <c r="P40" s="16"/>
      <c r="V40" s="2"/>
      <c r="W40" s="2"/>
      <c r="X40" s="30" t="str">
        <f t="shared" si="2"/>
        <v/>
      </c>
      <c r="Y40" s="31"/>
      <c r="Z40" s="31"/>
      <c r="AA40" s="32">
        <f t="shared" si="3"/>
        <v>0</v>
      </c>
      <c r="AX40" s="5"/>
      <c r="AY40" s="5"/>
      <c r="AZ40" s="5"/>
    </row>
    <row r="41" spans="1:52" s="4" customFormat="1" ht="15" customHeight="1" x14ac:dyDescent="0.2">
      <c r="A41" s="246"/>
      <c r="B41" s="42" t="s">
        <v>28</v>
      </c>
      <c r="C41" s="43">
        <f t="shared" si="0"/>
        <v>0</v>
      </c>
      <c r="D41" s="50"/>
      <c r="E41" s="51"/>
      <c r="F41" s="51"/>
      <c r="G41" s="51"/>
      <c r="H41" s="51"/>
      <c r="I41" s="52"/>
      <c r="J41" s="50"/>
      <c r="K41" s="46"/>
      <c r="L41" s="28" t="str">
        <f t="shared" si="1"/>
        <v/>
      </c>
      <c r="M41" s="29"/>
      <c r="N41" s="29"/>
      <c r="O41" s="29"/>
      <c r="P41" s="16"/>
      <c r="V41" s="2"/>
      <c r="W41" s="2"/>
      <c r="X41" s="30" t="str">
        <f t="shared" si="2"/>
        <v/>
      </c>
      <c r="Y41" s="31"/>
      <c r="Z41" s="31"/>
      <c r="AA41" s="32">
        <f t="shared" si="3"/>
        <v>0</v>
      </c>
      <c r="AX41" s="5"/>
      <c r="AY41" s="5"/>
      <c r="AZ41" s="5"/>
    </row>
    <row r="42" spans="1:52" s="4" customFormat="1" ht="15" customHeight="1" x14ac:dyDescent="0.2">
      <c r="A42" s="237" t="s">
        <v>31</v>
      </c>
      <c r="B42" s="23" t="s">
        <v>19</v>
      </c>
      <c r="C42" s="24">
        <f t="shared" si="0"/>
        <v>0</v>
      </c>
      <c r="D42" s="47"/>
      <c r="E42" s="48"/>
      <c r="F42" s="48"/>
      <c r="G42" s="48"/>
      <c r="H42" s="48"/>
      <c r="I42" s="49"/>
      <c r="J42" s="47"/>
      <c r="K42" s="49"/>
      <c r="L42" s="28" t="str">
        <f t="shared" si="1"/>
        <v/>
      </c>
      <c r="M42" s="29"/>
      <c r="N42" s="29"/>
      <c r="O42" s="29"/>
      <c r="P42" s="16"/>
      <c r="V42" s="2"/>
      <c r="W42" s="2"/>
      <c r="X42" s="30" t="str">
        <f t="shared" si="2"/>
        <v/>
      </c>
      <c r="Y42" s="31"/>
      <c r="Z42" s="31"/>
      <c r="AA42" s="32">
        <f t="shared" si="3"/>
        <v>0</v>
      </c>
      <c r="AX42" s="5"/>
      <c r="AY42" s="5"/>
      <c r="AZ42" s="5"/>
    </row>
    <row r="43" spans="1:52" s="4" customFormat="1" ht="15" customHeight="1" x14ac:dyDescent="0.2">
      <c r="A43" s="238"/>
      <c r="B43" s="33" t="s">
        <v>20</v>
      </c>
      <c r="C43" s="34">
        <f t="shared" si="0"/>
        <v>0</v>
      </c>
      <c r="D43" s="35"/>
      <c r="E43" s="36"/>
      <c r="F43" s="36"/>
      <c r="G43" s="36"/>
      <c r="H43" s="36"/>
      <c r="I43" s="37"/>
      <c r="J43" s="35"/>
      <c r="K43" s="37"/>
      <c r="L43" s="28" t="str">
        <f t="shared" si="1"/>
        <v/>
      </c>
      <c r="M43" s="29"/>
      <c r="N43" s="29"/>
      <c r="O43" s="29"/>
      <c r="P43" s="16"/>
      <c r="V43" s="2"/>
      <c r="W43" s="2"/>
      <c r="X43" s="30" t="str">
        <f t="shared" si="2"/>
        <v/>
      </c>
      <c r="Y43" s="31"/>
      <c r="Z43" s="31"/>
      <c r="AA43" s="32">
        <f t="shared" si="3"/>
        <v>0</v>
      </c>
      <c r="AX43" s="5"/>
      <c r="AY43" s="5"/>
      <c r="AZ43" s="5"/>
    </row>
    <row r="44" spans="1:52" s="4" customFormat="1" ht="15" customHeight="1" x14ac:dyDescent="0.2">
      <c r="A44" s="238"/>
      <c r="B44" s="33" t="s">
        <v>21</v>
      </c>
      <c r="C44" s="34">
        <f t="shared" si="0"/>
        <v>4</v>
      </c>
      <c r="D44" s="35"/>
      <c r="E44" s="36"/>
      <c r="F44" s="36">
        <v>1</v>
      </c>
      <c r="G44" s="36">
        <v>2</v>
      </c>
      <c r="H44" s="36">
        <v>1</v>
      </c>
      <c r="I44" s="37"/>
      <c r="J44" s="35">
        <v>3</v>
      </c>
      <c r="K44" s="37">
        <v>1</v>
      </c>
      <c r="L44" s="28" t="str">
        <f t="shared" si="1"/>
        <v/>
      </c>
      <c r="M44" s="29"/>
      <c r="N44" s="29"/>
      <c r="O44" s="29"/>
      <c r="P44" s="16"/>
      <c r="V44" s="2"/>
      <c r="W44" s="2"/>
      <c r="X44" s="30" t="str">
        <f t="shared" si="2"/>
        <v/>
      </c>
      <c r="Y44" s="31"/>
      <c r="Z44" s="31"/>
      <c r="AA44" s="32">
        <f t="shared" si="3"/>
        <v>0</v>
      </c>
      <c r="AX44" s="5"/>
      <c r="AY44" s="5"/>
      <c r="AZ44" s="5"/>
    </row>
    <row r="45" spans="1:52" s="4" customFormat="1" ht="15" customHeight="1" x14ac:dyDescent="0.2">
      <c r="A45" s="238"/>
      <c r="B45" s="33" t="s">
        <v>23</v>
      </c>
      <c r="C45" s="34">
        <f t="shared" si="0"/>
        <v>0</v>
      </c>
      <c r="D45" s="35"/>
      <c r="E45" s="36"/>
      <c r="F45" s="36"/>
      <c r="G45" s="36"/>
      <c r="H45" s="36"/>
      <c r="I45" s="37"/>
      <c r="J45" s="35"/>
      <c r="K45" s="37"/>
      <c r="L45" s="28" t="str">
        <f t="shared" si="1"/>
        <v/>
      </c>
      <c r="M45" s="29"/>
      <c r="N45" s="29"/>
      <c r="O45" s="29"/>
      <c r="P45" s="16"/>
      <c r="V45" s="2"/>
      <c r="W45" s="2"/>
      <c r="X45" s="30" t="str">
        <f t="shared" si="2"/>
        <v/>
      </c>
      <c r="Y45" s="31"/>
      <c r="Z45" s="31"/>
      <c r="AA45" s="32">
        <f t="shared" si="3"/>
        <v>0</v>
      </c>
      <c r="AX45" s="5"/>
      <c r="AY45" s="5"/>
      <c r="AZ45" s="5"/>
    </row>
    <row r="46" spans="1:52" s="4" customFormat="1" ht="15" customHeight="1" x14ac:dyDescent="0.2">
      <c r="A46" s="238"/>
      <c r="B46" s="33" t="s">
        <v>24</v>
      </c>
      <c r="C46" s="34">
        <f t="shared" si="0"/>
        <v>0</v>
      </c>
      <c r="D46" s="35"/>
      <c r="E46" s="36"/>
      <c r="F46" s="36"/>
      <c r="G46" s="36"/>
      <c r="H46" s="36"/>
      <c r="I46" s="37"/>
      <c r="J46" s="35"/>
      <c r="K46" s="37"/>
      <c r="L46" s="28" t="str">
        <f t="shared" si="1"/>
        <v/>
      </c>
      <c r="M46" s="29"/>
      <c r="N46" s="29"/>
      <c r="O46" s="29"/>
      <c r="P46" s="16"/>
      <c r="V46" s="2"/>
      <c r="W46" s="2"/>
      <c r="X46" s="30" t="str">
        <f t="shared" si="2"/>
        <v/>
      </c>
      <c r="Y46" s="31"/>
      <c r="Z46" s="31"/>
      <c r="AA46" s="32">
        <f t="shared" si="3"/>
        <v>0</v>
      </c>
      <c r="AX46" s="5"/>
      <c r="AY46" s="5"/>
      <c r="AZ46" s="5"/>
    </row>
    <row r="47" spans="1:52" s="4" customFormat="1" ht="15" customHeight="1" x14ac:dyDescent="0.2">
      <c r="A47" s="238"/>
      <c r="B47" s="33" t="s">
        <v>27</v>
      </c>
      <c r="C47" s="43">
        <f t="shared" si="0"/>
        <v>0</v>
      </c>
      <c r="D47" s="38"/>
      <c r="E47" s="39"/>
      <c r="F47" s="39"/>
      <c r="G47" s="39"/>
      <c r="H47" s="39"/>
      <c r="I47" s="40"/>
      <c r="J47" s="38"/>
      <c r="K47" s="40"/>
      <c r="L47" s="28" t="str">
        <f t="shared" si="1"/>
        <v/>
      </c>
      <c r="M47" s="29"/>
      <c r="N47" s="29"/>
      <c r="O47" s="29"/>
      <c r="P47" s="16"/>
      <c r="V47" s="2"/>
      <c r="W47" s="2"/>
      <c r="X47" s="30" t="str">
        <f t="shared" si="2"/>
        <v/>
      </c>
      <c r="Y47" s="31"/>
      <c r="Z47" s="31"/>
      <c r="AA47" s="32">
        <f t="shared" si="3"/>
        <v>0</v>
      </c>
      <c r="AX47" s="5"/>
      <c r="AY47" s="5"/>
      <c r="AZ47" s="5"/>
    </row>
    <row r="48" spans="1:52" s="4" customFormat="1" ht="15" customHeight="1" x14ac:dyDescent="0.2">
      <c r="A48" s="237" t="s">
        <v>32</v>
      </c>
      <c r="B48" s="23" t="s">
        <v>19</v>
      </c>
      <c r="C48" s="24">
        <f t="shared" si="0"/>
        <v>0</v>
      </c>
      <c r="D48" s="53"/>
      <c r="E48" s="54"/>
      <c r="F48" s="54"/>
      <c r="G48" s="54"/>
      <c r="H48" s="54"/>
      <c r="I48" s="55"/>
      <c r="J48" s="53"/>
      <c r="K48" s="55"/>
      <c r="L48" s="28" t="str">
        <f t="shared" si="1"/>
        <v/>
      </c>
      <c r="M48" s="29"/>
      <c r="N48" s="29"/>
      <c r="O48" s="29"/>
      <c r="P48" s="16"/>
      <c r="V48" s="2"/>
      <c r="W48" s="2"/>
      <c r="X48" s="30" t="str">
        <f t="shared" si="2"/>
        <v/>
      </c>
      <c r="Y48" s="31"/>
      <c r="Z48" s="31"/>
      <c r="AA48" s="32">
        <f t="shared" si="3"/>
        <v>0</v>
      </c>
      <c r="AX48" s="5"/>
      <c r="AY48" s="5"/>
      <c r="AZ48" s="5"/>
    </row>
    <row r="49" spans="1:52" s="4" customFormat="1" ht="15" customHeight="1" x14ac:dyDescent="0.2">
      <c r="A49" s="238"/>
      <c r="B49" s="33" t="s">
        <v>20</v>
      </c>
      <c r="C49" s="34">
        <f t="shared" si="0"/>
        <v>0</v>
      </c>
      <c r="D49" s="35"/>
      <c r="E49" s="36"/>
      <c r="F49" s="36"/>
      <c r="G49" s="36"/>
      <c r="H49" s="36"/>
      <c r="I49" s="37"/>
      <c r="J49" s="35"/>
      <c r="K49" s="37"/>
      <c r="L49" s="28" t="str">
        <f t="shared" si="1"/>
        <v/>
      </c>
      <c r="M49" s="29"/>
      <c r="N49" s="29"/>
      <c r="O49" s="29"/>
      <c r="P49" s="16"/>
      <c r="V49" s="2"/>
      <c r="W49" s="2"/>
      <c r="X49" s="30" t="str">
        <f t="shared" si="2"/>
        <v/>
      </c>
      <c r="Y49" s="31"/>
      <c r="Z49" s="31"/>
      <c r="AA49" s="32">
        <f t="shared" si="3"/>
        <v>0</v>
      </c>
      <c r="AX49" s="5"/>
      <c r="AY49" s="5"/>
      <c r="AZ49" s="5"/>
    </row>
    <row r="50" spans="1:52" s="4" customFormat="1" ht="15" customHeight="1" x14ac:dyDescent="0.2">
      <c r="A50" s="238"/>
      <c r="B50" s="33" t="s">
        <v>21</v>
      </c>
      <c r="C50" s="34">
        <f t="shared" si="0"/>
        <v>0</v>
      </c>
      <c r="D50" s="35"/>
      <c r="E50" s="36"/>
      <c r="F50" s="36"/>
      <c r="G50" s="36"/>
      <c r="H50" s="36"/>
      <c r="I50" s="37"/>
      <c r="J50" s="35"/>
      <c r="K50" s="37"/>
      <c r="L50" s="28" t="str">
        <f t="shared" si="1"/>
        <v/>
      </c>
      <c r="M50" s="29"/>
      <c r="N50" s="29"/>
      <c r="O50" s="29"/>
      <c r="P50" s="16"/>
      <c r="V50" s="2"/>
      <c r="W50" s="2"/>
      <c r="X50" s="30" t="str">
        <f t="shared" si="2"/>
        <v/>
      </c>
      <c r="Y50" s="31"/>
      <c r="Z50" s="31"/>
      <c r="AA50" s="32">
        <f t="shared" si="3"/>
        <v>0</v>
      </c>
      <c r="AX50" s="5"/>
      <c r="AY50" s="5"/>
      <c r="AZ50" s="5"/>
    </row>
    <row r="51" spans="1:52" s="4" customFormat="1" ht="15" customHeight="1" x14ac:dyDescent="0.2">
      <c r="A51" s="238"/>
      <c r="B51" s="33" t="s">
        <v>23</v>
      </c>
      <c r="C51" s="34">
        <f t="shared" si="0"/>
        <v>0</v>
      </c>
      <c r="D51" s="35"/>
      <c r="E51" s="36"/>
      <c r="F51" s="36"/>
      <c r="G51" s="36"/>
      <c r="H51" s="36"/>
      <c r="I51" s="37"/>
      <c r="J51" s="35"/>
      <c r="K51" s="37"/>
      <c r="L51" s="28" t="str">
        <f t="shared" si="1"/>
        <v/>
      </c>
      <c r="M51" s="29"/>
      <c r="N51" s="29"/>
      <c r="O51" s="29"/>
      <c r="P51" s="16"/>
      <c r="V51" s="2"/>
      <c r="W51" s="2"/>
      <c r="X51" s="30" t="str">
        <f t="shared" si="2"/>
        <v/>
      </c>
      <c r="Y51" s="31"/>
      <c r="Z51" s="31"/>
      <c r="AA51" s="32">
        <f t="shared" si="3"/>
        <v>0</v>
      </c>
      <c r="AX51" s="5"/>
      <c r="AY51" s="5"/>
      <c r="AZ51" s="5"/>
    </row>
    <row r="52" spans="1:52" s="4" customFormat="1" ht="15" customHeight="1" x14ac:dyDescent="0.2">
      <c r="A52" s="238"/>
      <c r="B52" s="33" t="s">
        <v>24</v>
      </c>
      <c r="C52" s="34">
        <f t="shared" si="0"/>
        <v>0</v>
      </c>
      <c r="D52" s="35"/>
      <c r="E52" s="36"/>
      <c r="F52" s="36"/>
      <c r="G52" s="36"/>
      <c r="H52" s="36"/>
      <c r="I52" s="37"/>
      <c r="J52" s="35"/>
      <c r="K52" s="37"/>
      <c r="L52" s="28" t="str">
        <f t="shared" si="1"/>
        <v/>
      </c>
      <c r="M52" s="29"/>
      <c r="N52" s="29"/>
      <c r="O52" s="29"/>
      <c r="P52" s="16"/>
      <c r="V52" s="2"/>
      <c r="W52" s="2"/>
      <c r="X52" s="30" t="str">
        <f t="shared" si="2"/>
        <v/>
      </c>
      <c r="Y52" s="31"/>
      <c r="Z52" s="31"/>
      <c r="AA52" s="32">
        <f t="shared" si="3"/>
        <v>0</v>
      </c>
      <c r="AX52" s="5"/>
      <c r="AY52" s="5"/>
      <c r="AZ52" s="5"/>
    </row>
    <row r="53" spans="1:52" s="4" customFormat="1" ht="15" customHeight="1" x14ac:dyDescent="0.2">
      <c r="A53" s="246"/>
      <c r="B53" s="42" t="s">
        <v>27</v>
      </c>
      <c r="C53" s="43">
        <f t="shared" si="0"/>
        <v>0</v>
      </c>
      <c r="D53" s="44"/>
      <c r="E53" s="45"/>
      <c r="F53" s="45"/>
      <c r="G53" s="45"/>
      <c r="H53" s="45"/>
      <c r="I53" s="46"/>
      <c r="J53" s="44"/>
      <c r="K53" s="46"/>
      <c r="L53" s="28" t="str">
        <f t="shared" si="1"/>
        <v/>
      </c>
      <c r="M53" s="29"/>
      <c r="N53" s="29"/>
      <c r="O53" s="29"/>
      <c r="P53" s="16"/>
      <c r="V53" s="2"/>
      <c r="W53" s="2"/>
      <c r="X53" s="30" t="str">
        <f t="shared" si="2"/>
        <v/>
      </c>
      <c r="Y53" s="31"/>
      <c r="Z53" s="31"/>
      <c r="AA53" s="32">
        <f t="shared" si="3"/>
        <v>0</v>
      </c>
      <c r="AX53" s="5"/>
      <c r="AY53" s="5"/>
      <c r="AZ53" s="5"/>
    </row>
    <row r="54" spans="1:52" s="4" customFormat="1" ht="15" customHeight="1" x14ac:dyDescent="0.2">
      <c r="A54" s="237" t="s">
        <v>33</v>
      </c>
      <c r="B54" s="23" t="s">
        <v>34</v>
      </c>
      <c r="C54" s="24">
        <f t="shared" si="0"/>
        <v>0</v>
      </c>
      <c r="D54" s="56"/>
      <c r="E54" s="54"/>
      <c r="F54" s="54"/>
      <c r="G54" s="54"/>
      <c r="H54" s="54"/>
      <c r="I54" s="57"/>
      <c r="J54" s="56"/>
      <c r="K54" s="57"/>
      <c r="L54" s="28" t="str">
        <f t="shared" si="1"/>
        <v/>
      </c>
      <c r="M54" s="29"/>
      <c r="N54" s="29"/>
      <c r="O54" s="29"/>
      <c r="P54" s="16"/>
      <c r="V54" s="2"/>
      <c r="W54" s="2"/>
      <c r="X54" s="31"/>
      <c r="Y54" s="31"/>
      <c r="Z54" s="31"/>
      <c r="AA54" s="31"/>
      <c r="AX54" s="5"/>
      <c r="AY54" s="5"/>
      <c r="AZ54" s="5"/>
    </row>
    <row r="55" spans="1:52" s="4" customFormat="1" ht="15" customHeight="1" x14ac:dyDescent="0.2">
      <c r="A55" s="238"/>
      <c r="B55" s="58" t="s">
        <v>35</v>
      </c>
      <c r="C55" s="59">
        <f t="shared" si="0"/>
        <v>14</v>
      </c>
      <c r="D55" s="60"/>
      <c r="E55" s="36"/>
      <c r="F55" s="36">
        <v>1</v>
      </c>
      <c r="G55" s="36">
        <v>6</v>
      </c>
      <c r="H55" s="36">
        <v>7</v>
      </c>
      <c r="I55" s="61"/>
      <c r="J55" s="62"/>
      <c r="K55" s="61"/>
      <c r="L55" s="28" t="str">
        <f t="shared" si="1"/>
        <v/>
      </c>
      <c r="M55" s="29"/>
      <c r="N55" s="29"/>
      <c r="O55" s="29"/>
      <c r="P55" s="16"/>
      <c r="V55" s="2"/>
      <c r="W55" s="2"/>
      <c r="X55" s="31"/>
      <c r="Y55" s="31"/>
      <c r="Z55" s="31"/>
      <c r="AA55" s="31"/>
      <c r="AX55" s="5"/>
      <c r="AY55" s="5"/>
      <c r="AZ55" s="5"/>
    </row>
    <row r="56" spans="1:52" s="4" customFormat="1" ht="15" customHeight="1" x14ac:dyDescent="0.2">
      <c r="A56" s="238"/>
      <c r="B56" s="58" t="s">
        <v>36</v>
      </c>
      <c r="C56" s="34">
        <f t="shared" si="0"/>
        <v>0</v>
      </c>
      <c r="D56" s="62"/>
      <c r="E56" s="36"/>
      <c r="F56" s="36"/>
      <c r="G56" s="36"/>
      <c r="H56" s="36"/>
      <c r="I56" s="61"/>
      <c r="J56" s="62"/>
      <c r="K56" s="61"/>
      <c r="L56" s="28" t="str">
        <f t="shared" si="1"/>
        <v/>
      </c>
      <c r="M56" s="29"/>
      <c r="N56" s="29"/>
      <c r="O56" s="29"/>
      <c r="P56" s="16"/>
      <c r="V56" s="2"/>
      <c r="W56" s="2"/>
      <c r="X56" s="31"/>
      <c r="Y56" s="31"/>
      <c r="Z56" s="31"/>
      <c r="AA56" s="31"/>
      <c r="AX56" s="5"/>
      <c r="AY56" s="5"/>
      <c r="AZ56" s="5"/>
    </row>
    <row r="57" spans="1:52" s="4" customFormat="1" ht="15" customHeight="1" x14ac:dyDescent="0.2">
      <c r="A57" s="238"/>
      <c r="B57" s="33" t="s">
        <v>37</v>
      </c>
      <c r="C57" s="34">
        <f t="shared" si="0"/>
        <v>0</v>
      </c>
      <c r="D57" s="63"/>
      <c r="E57" s="45"/>
      <c r="F57" s="45"/>
      <c r="G57" s="45"/>
      <c r="H57" s="45"/>
      <c r="I57" s="64"/>
      <c r="J57" s="62"/>
      <c r="K57" s="61"/>
      <c r="L57" s="28" t="str">
        <f t="shared" si="1"/>
        <v/>
      </c>
      <c r="M57" s="29"/>
      <c r="N57" s="29"/>
      <c r="O57" s="29"/>
      <c r="P57" s="16"/>
      <c r="V57" s="2"/>
      <c r="W57" s="2"/>
      <c r="X57" s="31"/>
      <c r="Y57" s="31"/>
      <c r="Z57" s="31"/>
      <c r="AA57" s="31"/>
      <c r="AX57" s="5"/>
      <c r="AY57" s="5"/>
      <c r="AZ57" s="5"/>
    </row>
    <row r="58" spans="1:52" s="4" customFormat="1" ht="15" customHeight="1" x14ac:dyDescent="0.2">
      <c r="A58" s="237" t="s">
        <v>38</v>
      </c>
      <c r="B58" s="23" t="s">
        <v>19</v>
      </c>
      <c r="C58" s="24">
        <f t="shared" si="0"/>
        <v>0</v>
      </c>
      <c r="D58" s="53"/>
      <c r="E58" s="54"/>
      <c r="F58" s="54"/>
      <c r="G58" s="54"/>
      <c r="H58" s="54"/>
      <c r="I58" s="55"/>
      <c r="J58" s="53"/>
      <c r="K58" s="55"/>
      <c r="L58" s="28" t="str">
        <f t="shared" si="1"/>
        <v/>
      </c>
      <c r="M58" s="29"/>
      <c r="N58" s="29"/>
      <c r="O58" s="29"/>
      <c r="P58" s="16"/>
      <c r="V58" s="2"/>
      <c r="W58" s="2"/>
      <c r="X58" s="30" t="str">
        <f t="shared" si="2"/>
        <v/>
      </c>
      <c r="Y58" s="31"/>
      <c r="Z58" s="31"/>
      <c r="AA58" s="32">
        <f t="shared" si="3"/>
        <v>0</v>
      </c>
      <c r="AX58" s="5"/>
      <c r="AY58" s="5"/>
      <c r="AZ58" s="5"/>
    </row>
    <row r="59" spans="1:52" s="4" customFormat="1" ht="15" customHeight="1" x14ac:dyDescent="0.2">
      <c r="A59" s="238"/>
      <c r="B59" s="33" t="s">
        <v>20</v>
      </c>
      <c r="C59" s="34">
        <f t="shared" si="0"/>
        <v>0</v>
      </c>
      <c r="D59" s="35"/>
      <c r="E59" s="36"/>
      <c r="F59" s="36"/>
      <c r="G59" s="36"/>
      <c r="H59" s="36"/>
      <c r="I59" s="37"/>
      <c r="J59" s="35"/>
      <c r="K59" s="37"/>
      <c r="L59" s="28" t="str">
        <f t="shared" si="1"/>
        <v/>
      </c>
      <c r="M59" s="29"/>
      <c r="N59" s="29"/>
      <c r="O59" s="29"/>
      <c r="P59" s="16"/>
      <c r="V59" s="2"/>
      <c r="W59" s="2"/>
      <c r="X59" s="30" t="str">
        <f t="shared" si="2"/>
        <v/>
      </c>
      <c r="Y59" s="31"/>
      <c r="Z59" s="31"/>
      <c r="AA59" s="32">
        <f t="shared" si="3"/>
        <v>0</v>
      </c>
      <c r="AX59" s="5"/>
      <c r="AY59" s="5"/>
      <c r="AZ59" s="5"/>
    </row>
    <row r="60" spans="1:52" s="4" customFormat="1" ht="15" customHeight="1" x14ac:dyDescent="0.2">
      <c r="A60" s="238"/>
      <c r="B60" s="33" t="s">
        <v>21</v>
      </c>
      <c r="C60" s="34">
        <f t="shared" si="0"/>
        <v>14</v>
      </c>
      <c r="D60" s="35"/>
      <c r="E60" s="36"/>
      <c r="F60" s="36">
        <v>1</v>
      </c>
      <c r="G60" s="36">
        <v>6</v>
      </c>
      <c r="H60" s="36">
        <v>7</v>
      </c>
      <c r="I60" s="37"/>
      <c r="J60" s="35"/>
      <c r="K60" s="37">
        <v>14</v>
      </c>
      <c r="L60" s="28" t="str">
        <f t="shared" si="1"/>
        <v/>
      </c>
      <c r="M60" s="29"/>
      <c r="N60" s="29"/>
      <c r="O60" s="29"/>
      <c r="P60" s="16"/>
      <c r="V60" s="2"/>
      <c r="W60" s="2"/>
      <c r="X60" s="30" t="str">
        <f t="shared" si="2"/>
        <v/>
      </c>
      <c r="Y60" s="31"/>
      <c r="Z60" s="31"/>
      <c r="AA60" s="32">
        <f t="shared" si="3"/>
        <v>0</v>
      </c>
      <c r="AX60" s="5"/>
      <c r="AY60" s="5"/>
      <c r="AZ60" s="5"/>
    </row>
    <row r="61" spans="1:52" s="4" customFormat="1" ht="15" customHeight="1" x14ac:dyDescent="0.2">
      <c r="A61" s="238"/>
      <c r="B61" s="33" t="s">
        <v>23</v>
      </c>
      <c r="C61" s="34">
        <f t="shared" si="0"/>
        <v>0</v>
      </c>
      <c r="D61" s="35"/>
      <c r="E61" s="36"/>
      <c r="F61" s="36"/>
      <c r="G61" s="36"/>
      <c r="H61" s="36"/>
      <c r="I61" s="37"/>
      <c r="J61" s="35"/>
      <c r="K61" s="37"/>
      <c r="L61" s="28" t="str">
        <f t="shared" si="1"/>
        <v/>
      </c>
      <c r="M61" s="29"/>
      <c r="N61" s="29"/>
      <c r="O61" s="29"/>
      <c r="P61" s="16"/>
      <c r="V61" s="2"/>
      <c r="W61" s="2"/>
      <c r="X61" s="30" t="str">
        <f t="shared" si="2"/>
        <v/>
      </c>
      <c r="Y61" s="31"/>
      <c r="Z61" s="31"/>
      <c r="AA61" s="32">
        <f t="shared" si="3"/>
        <v>0</v>
      </c>
      <c r="AX61" s="5"/>
      <c r="AY61" s="5"/>
      <c r="AZ61" s="5"/>
    </row>
    <row r="62" spans="1:52" s="4" customFormat="1" ht="15" customHeight="1" x14ac:dyDescent="0.2">
      <c r="A62" s="238"/>
      <c r="B62" s="33" t="s">
        <v>24</v>
      </c>
      <c r="C62" s="34">
        <f t="shared" si="0"/>
        <v>0</v>
      </c>
      <c r="D62" s="35"/>
      <c r="E62" s="36"/>
      <c r="F62" s="36"/>
      <c r="G62" s="36"/>
      <c r="H62" s="36"/>
      <c r="I62" s="37"/>
      <c r="J62" s="35"/>
      <c r="K62" s="37"/>
      <c r="L62" s="28" t="str">
        <f t="shared" si="1"/>
        <v/>
      </c>
      <c r="M62" s="29"/>
      <c r="N62" s="29"/>
      <c r="O62" s="29"/>
      <c r="P62" s="16"/>
      <c r="V62" s="2"/>
      <c r="W62" s="2"/>
      <c r="X62" s="30" t="str">
        <f t="shared" si="2"/>
        <v/>
      </c>
      <c r="Y62" s="31"/>
      <c r="Z62" s="31"/>
      <c r="AA62" s="32">
        <f t="shared" si="3"/>
        <v>0</v>
      </c>
      <c r="AX62" s="5"/>
      <c r="AY62" s="5"/>
      <c r="AZ62" s="5"/>
    </row>
    <row r="63" spans="1:52" s="4" customFormat="1" ht="15" customHeight="1" x14ac:dyDescent="0.2">
      <c r="A63" s="238"/>
      <c r="B63" s="33" t="s">
        <v>26</v>
      </c>
      <c r="C63" s="34">
        <f t="shared" si="0"/>
        <v>0</v>
      </c>
      <c r="D63" s="38"/>
      <c r="E63" s="39"/>
      <c r="F63" s="39"/>
      <c r="G63" s="39"/>
      <c r="H63" s="39"/>
      <c r="I63" s="40"/>
      <c r="J63" s="38"/>
      <c r="K63" s="40"/>
      <c r="L63" s="28" t="str">
        <f t="shared" si="1"/>
        <v/>
      </c>
      <c r="M63" s="29"/>
      <c r="N63" s="29"/>
      <c r="O63" s="29"/>
      <c r="P63" s="16"/>
      <c r="V63" s="2"/>
      <c r="W63" s="2"/>
      <c r="X63" s="30" t="str">
        <f t="shared" si="2"/>
        <v/>
      </c>
      <c r="Y63" s="31"/>
      <c r="Z63" s="31"/>
      <c r="AA63" s="32">
        <f t="shared" si="3"/>
        <v>0</v>
      </c>
      <c r="AX63" s="5"/>
      <c r="AY63" s="5"/>
      <c r="AZ63" s="5"/>
    </row>
    <row r="64" spans="1:52" s="4" customFormat="1" ht="15" customHeight="1" x14ac:dyDescent="0.2">
      <c r="A64" s="246"/>
      <c r="B64" s="42" t="s">
        <v>27</v>
      </c>
      <c r="C64" s="43">
        <f t="shared" si="0"/>
        <v>0</v>
      </c>
      <c r="D64" s="44"/>
      <c r="E64" s="45"/>
      <c r="F64" s="45"/>
      <c r="G64" s="45"/>
      <c r="H64" s="45"/>
      <c r="I64" s="46"/>
      <c r="J64" s="44"/>
      <c r="K64" s="46"/>
      <c r="L64" s="28" t="str">
        <f t="shared" si="1"/>
        <v/>
      </c>
      <c r="M64" s="29"/>
      <c r="N64" s="29"/>
      <c r="O64" s="29"/>
      <c r="P64" s="16"/>
      <c r="V64" s="2"/>
      <c r="W64" s="2"/>
      <c r="X64" s="30" t="str">
        <f t="shared" si="2"/>
        <v/>
      </c>
      <c r="Y64" s="31"/>
      <c r="Z64" s="31"/>
      <c r="AA64" s="32">
        <f t="shared" si="3"/>
        <v>0</v>
      </c>
      <c r="AX64" s="5"/>
      <c r="AY64" s="5"/>
      <c r="AZ64" s="5"/>
    </row>
    <row r="65" spans="1:52" s="4" customFormat="1" ht="30" customHeight="1" x14ac:dyDescent="0.2">
      <c r="A65" s="247" t="s">
        <v>39</v>
      </c>
      <c r="B65" s="247"/>
      <c r="C65" s="247"/>
      <c r="D65" s="247"/>
      <c r="E65" s="247"/>
      <c r="F65" s="247"/>
      <c r="G65" s="247"/>
      <c r="H65" s="247"/>
      <c r="I65" s="247"/>
      <c r="J65" s="247"/>
      <c r="K65" s="15"/>
      <c r="L65" s="15"/>
      <c r="M65" s="16"/>
      <c r="N65" s="16"/>
      <c r="O65" s="12"/>
      <c r="P65" s="12"/>
      <c r="U65" s="2"/>
      <c r="V65" s="2"/>
      <c r="W65" s="2"/>
      <c r="X65" s="2"/>
      <c r="Y65" s="2"/>
      <c r="Z65" s="2"/>
      <c r="AX65" s="5"/>
      <c r="AY65" s="5"/>
      <c r="AZ65" s="5"/>
    </row>
    <row r="66" spans="1:52" s="4" customFormat="1" ht="14.25" customHeight="1" x14ac:dyDescent="0.15">
      <c r="A66" s="241" t="s">
        <v>4</v>
      </c>
      <c r="B66" s="241" t="s">
        <v>40</v>
      </c>
      <c r="C66" s="248" t="s">
        <v>6</v>
      </c>
      <c r="D66" s="249"/>
      <c r="E66" s="249"/>
      <c r="F66" s="249"/>
      <c r="G66" s="249"/>
      <c r="H66" s="249"/>
      <c r="I66" s="249"/>
      <c r="J66" s="249"/>
      <c r="K66" s="250"/>
      <c r="L66" s="17"/>
      <c r="M66" s="17"/>
      <c r="N66" s="16"/>
      <c r="O66" s="12"/>
      <c r="P66" s="12"/>
      <c r="U66" s="2"/>
      <c r="V66" s="2"/>
      <c r="W66" s="2"/>
      <c r="X66" s="2"/>
      <c r="Y66" s="2"/>
      <c r="Z66" s="2"/>
      <c r="AX66" s="5"/>
      <c r="AY66" s="5"/>
      <c r="AZ66" s="5"/>
    </row>
    <row r="67" spans="1:52" s="4" customFormat="1" ht="15.75" customHeight="1" x14ac:dyDescent="0.15">
      <c r="A67" s="242"/>
      <c r="B67" s="242"/>
      <c r="C67" s="251" t="s">
        <v>7</v>
      </c>
      <c r="D67" s="248" t="s">
        <v>8</v>
      </c>
      <c r="E67" s="249"/>
      <c r="F67" s="249"/>
      <c r="G67" s="249"/>
      <c r="H67" s="249"/>
      <c r="I67" s="250"/>
      <c r="J67" s="248" t="s">
        <v>9</v>
      </c>
      <c r="K67" s="250"/>
      <c r="L67" s="17"/>
      <c r="M67" s="17"/>
      <c r="N67" s="16"/>
      <c r="O67" s="12"/>
      <c r="P67" s="12"/>
      <c r="U67" s="2"/>
      <c r="V67" s="2"/>
      <c r="W67" s="2"/>
      <c r="X67" s="2"/>
      <c r="Y67" s="2"/>
      <c r="Z67" s="2"/>
      <c r="AX67" s="5"/>
      <c r="AY67" s="5"/>
      <c r="AZ67" s="5"/>
    </row>
    <row r="68" spans="1:52" s="4" customFormat="1" ht="21" x14ac:dyDescent="0.15">
      <c r="A68" s="243"/>
      <c r="B68" s="243"/>
      <c r="C68" s="252"/>
      <c r="D68" s="18" t="s">
        <v>10</v>
      </c>
      <c r="E68" s="19" t="s">
        <v>11</v>
      </c>
      <c r="F68" s="20" t="s">
        <v>12</v>
      </c>
      <c r="G68" s="19" t="s">
        <v>13</v>
      </c>
      <c r="H68" s="19" t="s">
        <v>14</v>
      </c>
      <c r="I68" s="21" t="s">
        <v>15</v>
      </c>
      <c r="J68" s="18" t="s">
        <v>16</v>
      </c>
      <c r="K68" s="22" t="s">
        <v>17</v>
      </c>
      <c r="L68" s="17"/>
      <c r="M68" s="17"/>
      <c r="N68" s="16"/>
      <c r="O68" s="12"/>
      <c r="P68" s="12"/>
      <c r="U68" s="2"/>
      <c r="V68" s="2"/>
      <c r="W68" s="2"/>
      <c r="X68" s="2"/>
      <c r="Y68" s="2"/>
      <c r="Z68" s="2"/>
      <c r="AX68" s="5"/>
      <c r="AY68" s="5"/>
      <c r="AZ68" s="5"/>
    </row>
    <row r="69" spans="1:52" s="4" customFormat="1" ht="15" customHeight="1" x14ac:dyDescent="0.2">
      <c r="A69" s="237" t="s">
        <v>41</v>
      </c>
      <c r="B69" s="23" t="s">
        <v>42</v>
      </c>
      <c r="C69" s="24">
        <f>SUM(D69:I69)</f>
        <v>110</v>
      </c>
      <c r="D69" s="25"/>
      <c r="E69" s="26"/>
      <c r="F69" s="26">
        <v>7</v>
      </c>
      <c r="G69" s="26">
        <v>18</v>
      </c>
      <c r="H69" s="26">
        <v>85</v>
      </c>
      <c r="I69" s="27"/>
      <c r="J69" s="25">
        <v>86</v>
      </c>
      <c r="K69" s="27">
        <v>24</v>
      </c>
      <c r="L69" s="28" t="str">
        <f>$X69&amp;""&amp;$Y69&amp;""&amp;Z69</f>
        <v/>
      </c>
      <c r="M69" s="29"/>
      <c r="N69" s="29"/>
      <c r="O69" s="29"/>
      <c r="P69" s="16"/>
      <c r="V69" s="2"/>
      <c r="W69" s="2"/>
      <c r="X69" s="30" t="str">
        <f t="shared" ref="X69:X78" si="4">IF($C69&lt;&gt;($J69+$K69)," El número consejerías según sexo NO puede ser diferente al Total.","")</f>
        <v/>
      </c>
      <c r="Y69" s="31"/>
      <c r="Z69" s="31"/>
      <c r="AA69" s="32">
        <f>IF($C69&lt;&gt;($J69+$K69),1,0)</f>
        <v>0</v>
      </c>
      <c r="AX69" s="5"/>
      <c r="AY69" s="5"/>
      <c r="AZ69" s="5"/>
    </row>
    <row r="70" spans="1:52" s="4" customFormat="1" ht="15" customHeight="1" x14ac:dyDescent="0.2">
      <c r="A70" s="238"/>
      <c r="B70" s="33" t="s">
        <v>43</v>
      </c>
      <c r="C70" s="34">
        <f t="shared" ref="C70:C78" si="5">SUM(D70:I70)</f>
        <v>0</v>
      </c>
      <c r="D70" s="35"/>
      <c r="E70" s="36"/>
      <c r="F70" s="36"/>
      <c r="G70" s="36"/>
      <c r="H70" s="36"/>
      <c r="I70" s="37"/>
      <c r="J70" s="35"/>
      <c r="K70" s="37"/>
      <c r="L70" s="28" t="str">
        <f t="shared" ref="L70:L78" si="6">$X70&amp;""&amp;$Y70&amp;""&amp;Z70</f>
        <v/>
      </c>
      <c r="M70" s="29"/>
      <c r="N70" s="29"/>
      <c r="O70" s="29"/>
      <c r="P70" s="16"/>
      <c r="V70" s="2"/>
      <c r="W70" s="2"/>
      <c r="X70" s="30" t="str">
        <f t="shared" si="4"/>
        <v/>
      </c>
      <c r="Y70" s="31"/>
      <c r="Z70" s="31"/>
      <c r="AA70" s="32">
        <f t="shared" ref="AA70:AA78" si="7">IF($C70&lt;&gt;($J70+$K70),1,0)</f>
        <v>0</v>
      </c>
      <c r="AX70" s="5"/>
      <c r="AY70" s="5"/>
      <c r="AZ70" s="5"/>
    </row>
    <row r="71" spans="1:52" s="4" customFormat="1" ht="15" customHeight="1" x14ac:dyDescent="0.2">
      <c r="A71" s="238"/>
      <c r="B71" s="33" t="s">
        <v>44</v>
      </c>
      <c r="C71" s="34">
        <f t="shared" si="5"/>
        <v>3</v>
      </c>
      <c r="D71" s="35"/>
      <c r="E71" s="36"/>
      <c r="F71" s="36"/>
      <c r="G71" s="36">
        <v>2</v>
      </c>
      <c r="H71" s="36">
        <v>1</v>
      </c>
      <c r="I71" s="37"/>
      <c r="J71" s="35"/>
      <c r="K71" s="37">
        <v>3</v>
      </c>
      <c r="L71" s="28" t="str">
        <f t="shared" si="6"/>
        <v/>
      </c>
      <c r="M71" s="29"/>
      <c r="N71" s="29"/>
      <c r="O71" s="29"/>
      <c r="P71" s="16"/>
      <c r="V71" s="2"/>
      <c r="W71" s="2"/>
      <c r="X71" s="30" t="str">
        <f t="shared" si="4"/>
        <v/>
      </c>
      <c r="Y71" s="31"/>
      <c r="Z71" s="31"/>
      <c r="AA71" s="32">
        <f t="shared" si="7"/>
        <v>0</v>
      </c>
      <c r="AX71" s="5"/>
      <c r="AY71" s="5"/>
      <c r="AZ71" s="5"/>
    </row>
    <row r="72" spans="1:52" s="4" customFormat="1" ht="15" customHeight="1" x14ac:dyDescent="0.2">
      <c r="A72" s="238"/>
      <c r="B72" s="33" t="s">
        <v>45</v>
      </c>
      <c r="C72" s="34">
        <f t="shared" si="5"/>
        <v>0</v>
      </c>
      <c r="D72" s="35"/>
      <c r="E72" s="36"/>
      <c r="F72" s="36"/>
      <c r="G72" s="36"/>
      <c r="H72" s="36"/>
      <c r="I72" s="37"/>
      <c r="J72" s="35"/>
      <c r="K72" s="37"/>
      <c r="L72" s="28" t="str">
        <f t="shared" si="6"/>
        <v/>
      </c>
      <c r="M72" s="29"/>
      <c r="N72" s="29"/>
      <c r="O72" s="29"/>
      <c r="P72" s="16"/>
      <c r="V72" s="2"/>
      <c r="W72" s="2"/>
      <c r="X72" s="30" t="str">
        <f t="shared" si="4"/>
        <v/>
      </c>
      <c r="Y72" s="31"/>
      <c r="Z72" s="31"/>
      <c r="AA72" s="32">
        <f t="shared" si="7"/>
        <v>0</v>
      </c>
      <c r="AX72" s="5"/>
      <c r="AY72" s="5"/>
      <c r="AZ72" s="5"/>
    </row>
    <row r="73" spans="1:52" s="4" customFormat="1" ht="15" customHeight="1" x14ac:dyDescent="0.2">
      <c r="A73" s="246"/>
      <c r="B73" s="42" t="s">
        <v>46</v>
      </c>
      <c r="C73" s="43">
        <f t="shared" si="5"/>
        <v>3</v>
      </c>
      <c r="D73" s="44"/>
      <c r="E73" s="45"/>
      <c r="F73" s="45"/>
      <c r="G73" s="45">
        <v>1</v>
      </c>
      <c r="H73" s="45">
        <v>2</v>
      </c>
      <c r="I73" s="46"/>
      <c r="J73" s="44">
        <v>3</v>
      </c>
      <c r="K73" s="46"/>
      <c r="L73" s="28" t="str">
        <f t="shared" si="6"/>
        <v/>
      </c>
      <c r="M73" s="29"/>
      <c r="N73" s="29"/>
      <c r="O73" s="29"/>
      <c r="P73" s="16"/>
      <c r="V73" s="2"/>
      <c r="W73" s="2"/>
      <c r="X73" s="30" t="str">
        <f t="shared" si="4"/>
        <v/>
      </c>
      <c r="Y73" s="31"/>
      <c r="Z73" s="31"/>
      <c r="AA73" s="32">
        <f t="shared" si="7"/>
        <v>0</v>
      </c>
      <c r="AX73" s="5"/>
      <c r="AY73" s="5"/>
      <c r="AZ73" s="5"/>
    </row>
    <row r="74" spans="1:52" s="4" customFormat="1" ht="15" customHeight="1" x14ac:dyDescent="0.2">
      <c r="A74" s="237" t="s">
        <v>47</v>
      </c>
      <c r="B74" s="23" t="s">
        <v>42</v>
      </c>
      <c r="C74" s="24">
        <f t="shared" si="5"/>
        <v>0</v>
      </c>
      <c r="D74" s="25"/>
      <c r="E74" s="26"/>
      <c r="F74" s="26"/>
      <c r="G74" s="26"/>
      <c r="H74" s="26"/>
      <c r="I74" s="27"/>
      <c r="J74" s="25"/>
      <c r="K74" s="27"/>
      <c r="L74" s="28" t="str">
        <f t="shared" si="6"/>
        <v/>
      </c>
      <c r="M74" s="29"/>
      <c r="N74" s="29"/>
      <c r="O74" s="29"/>
      <c r="P74" s="16"/>
      <c r="V74" s="2"/>
      <c r="W74" s="2"/>
      <c r="X74" s="30" t="str">
        <f t="shared" si="4"/>
        <v/>
      </c>
      <c r="Y74" s="31"/>
      <c r="Z74" s="31"/>
      <c r="AA74" s="32">
        <f t="shared" si="7"/>
        <v>0</v>
      </c>
      <c r="AX74" s="5"/>
      <c r="AY74" s="5"/>
      <c r="AZ74" s="5"/>
    </row>
    <row r="75" spans="1:52" s="4" customFormat="1" ht="15" customHeight="1" x14ac:dyDescent="0.2">
      <c r="A75" s="238"/>
      <c r="B75" s="33" t="s">
        <v>43</v>
      </c>
      <c r="C75" s="34">
        <f t="shared" si="5"/>
        <v>0</v>
      </c>
      <c r="D75" s="35"/>
      <c r="E75" s="36"/>
      <c r="F75" s="36"/>
      <c r="G75" s="36"/>
      <c r="H75" s="36"/>
      <c r="I75" s="37"/>
      <c r="J75" s="35"/>
      <c r="K75" s="37"/>
      <c r="L75" s="28" t="str">
        <f t="shared" si="6"/>
        <v/>
      </c>
      <c r="M75" s="29"/>
      <c r="N75" s="29"/>
      <c r="O75" s="29"/>
      <c r="P75" s="16"/>
      <c r="V75" s="2"/>
      <c r="W75" s="2"/>
      <c r="X75" s="30" t="str">
        <f t="shared" si="4"/>
        <v/>
      </c>
      <c r="Y75" s="31"/>
      <c r="Z75" s="31"/>
      <c r="AA75" s="32">
        <f t="shared" si="7"/>
        <v>0</v>
      </c>
      <c r="AX75" s="5"/>
      <c r="AY75" s="5"/>
      <c r="AZ75" s="5"/>
    </row>
    <row r="76" spans="1:52" s="4" customFormat="1" ht="15" customHeight="1" x14ac:dyDescent="0.2">
      <c r="A76" s="238"/>
      <c r="B76" s="33" t="s">
        <v>44</v>
      </c>
      <c r="C76" s="34">
        <f t="shared" si="5"/>
        <v>0</v>
      </c>
      <c r="D76" s="35"/>
      <c r="E76" s="36"/>
      <c r="F76" s="36"/>
      <c r="G76" s="36"/>
      <c r="H76" s="36"/>
      <c r="I76" s="37"/>
      <c r="J76" s="35"/>
      <c r="K76" s="37"/>
      <c r="L76" s="28" t="str">
        <f t="shared" si="6"/>
        <v/>
      </c>
      <c r="M76" s="29"/>
      <c r="N76" s="29"/>
      <c r="O76" s="29"/>
      <c r="P76" s="16"/>
      <c r="V76" s="2"/>
      <c r="W76" s="2"/>
      <c r="X76" s="30" t="str">
        <f t="shared" si="4"/>
        <v/>
      </c>
      <c r="Y76" s="31"/>
      <c r="Z76" s="31"/>
      <c r="AA76" s="32">
        <f t="shared" si="7"/>
        <v>0</v>
      </c>
      <c r="AX76" s="5"/>
      <c r="AY76" s="5"/>
      <c r="AZ76" s="5"/>
    </row>
    <row r="77" spans="1:52" s="4" customFormat="1" ht="15" customHeight="1" x14ac:dyDescent="0.2">
      <c r="A77" s="238"/>
      <c r="B77" s="33" t="s">
        <v>45</v>
      </c>
      <c r="C77" s="34">
        <f t="shared" si="5"/>
        <v>0</v>
      </c>
      <c r="D77" s="35"/>
      <c r="E77" s="36"/>
      <c r="F77" s="36"/>
      <c r="G77" s="36"/>
      <c r="H77" s="36"/>
      <c r="I77" s="37"/>
      <c r="J77" s="35"/>
      <c r="K77" s="37"/>
      <c r="L77" s="28" t="str">
        <f t="shared" si="6"/>
        <v/>
      </c>
      <c r="M77" s="29"/>
      <c r="N77" s="29"/>
      <c r="O77" s="29"/>
      <c r="P77" s="16"/>
      <c r="V77" s="2"/>
      <c r="W77" s="2"/>
      <c r="X77" s="30" t="str">
        <f t="shared" si="4"/>
        <v/>
      </c>
      <c r="Y77" s="31"/>
      <c r="Z77" s="31"/>
      <c r="AA77" s="32">
        <f t="shared" si="7"/>
        <v>0</v>
      </c>
      <c r="AX77" s="5"/>
      <c r="AY77" s="5"/>
      <c r="AZ77" s="5"/>
    </row>
    <row r="78" spans="1:52" s="4" customFormat="1" ht="15" customHeight="1" x14ac:dyDescent="0.2">
      <c r="A78" s="246"/>
      <c r="B78" s="42" t="s">
        <v>46</v>
      </c>
      <c r="C78" s="43">
        <f t="shared" si="5"/>
        <v>1</v>
      </c>
      <c r="D78" s="44"/>
      <c r="E78" s="45"/>
      <c r="F78" s="45"/>
      <c r="G78" s="45"/>
      <c r="H78" s="45">
        <v>1</v>
      </c>
      <c r="I78" s="46"/>
      <c r="J78" s="44">
        <v>1</v>
      </c>
      <c r="K78" s="46"/>
      <c r="L78" s="28" t="str">
        <f t="shared" si="6"/>
        <v/>
      </c>
      <c r="M78" s="29"/>
      <c r="N78" s="29"/>
      <c r="O78" s="29"/>
      <c r="P78" s="16"/>
      <c r="V78" s="2"/>
      <c r="W78" s="2"/>
      <c r="X78" s="30" t="str">
        <f t="shared" si="4"/>
        <v/>
      </c>
      <c r="Y78" s="31"/>
      <c r="Z78" s="31"/>
      <c r="AA78" s="32">
        <f t="shared" si="7"/>
        <v>0</v>
      </c>
      <c r="AX78" s="5"/>
      <c r="AY78" s="5"/>
      <c r="AZ78" s="5"/>
    </row>
    <row r="79" spans="1:52" s="4" customFormat="1" ht="30" customHeight="1" x14ac:dyDescent="0.2">
      <c r="A79" s="66" t="s">
        <v>48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67"/>
      <c r="M79" s="67"/>
      <c r="N79" s="68"/>
      <c r="O79" s="68"/>
      <c r="P79" s="68"/>
      <c r="U79" s="2"/>
      <c r="V79" s="2"/>
      <c r="W79" s="2"/>
      <c r="X79" s="2"/>
      <c r="Y79" s="2"/>
      <c r="Z79" s="2"/>
      <c r="AX79" s="5"/>
      <c r="AY79" s="5"/>
      <c r="AZ79" s="5"/>
    </row>
    <row r="80" spans="1:52" s="4" customFormat="1" ht="26.25" customHeight="1" x14ac:dyDescent="0.15">
      <c r="A80" s="237" t="s">
        <v>49</v>
      </c>
      <c r="B80" s="229" t="s">
        <v>50</v>
      </c>
      <c r="C80" s="70" t="s">
        <v>51</v>
      </c>
      <c r="D80" s="15"/>
      <c r="E80" s="15"/>
      <c r="F80" s="15"/>
      <c r="G80" s="15"/>
      <c r="H80" s="15"/>
      <c r="I80" s="15"/>
      <c r="J80" s="15"/>
      <c r="K80" s="15"/>
      <c r="L80" s="67"/>
      <c r="M80" s="67"/>
      <c r="N80" s="68"/>
      <c r="O80" s="68"/>
      <c r="P80" s="68"/>
      <c r="U80" s="2"/>
      <c r="V80" s="2"/>
      <c r="W80" s="2"/>
      <c r="X80" s="2"/>
      <c r="Y80" s="2"/>
      <c r="Z80" s="2"/>
      <c r="AX80" s="5"/>
      <c r="AY80" s="5"/>
      <c r="AZ80" s="5"/>
    </row>
    <row r="81" spans="1:52" s="4" customFormat="1" ht="15" customHeight="1" x14ac:dyDescent="0.15">
      <c r="A81" s="238"/>
      <c r="B81" s="71" t="s">
        <v>52</v>
      </c>
      <c r="C81" s="72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73"/>
      <c r="O81" s="73"/>
      <c r="P81" s="73"/>
      <c r="U81" s="2"/>
      <c r="V81" s="2"/>
      <c r="W81" s="2"/>
      <c r="X81" s="2"/>
      <c r="Y81" s="2"/>
      <c r="Z81" s="2"/>
      <c r="AX81" s="5"/>
      <c r="AY81" s="5"/>
      <c r="AZ81" s="5"/>
    </row>
    <row r="82" spans="1:52" s="4" customFormat="1" ht="21" x14ac:dyDescent="0.15">
      <c r="A82" s="238"/>
      <c r="B82" s="74" t="s">
        <v>53</v>
      </c>
      <c r="C82" s="75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73"/>
      <c r="O82" s="73"/>
      <c r="P82" s="73"/>
      <c r="U82" s="2"/>
      <c r="V82" s="2"/>
      <c r="W82" s="2"/>
      <c r="X82" s="2"/>
      <c r="Y82" s="2"/>
      <c r="Z82" s="2"/>
      <c r="AX82" s="5"/>
      <c r="AY82" s="5"/>
      <c r="AZ82" s="5"/>
    </row>
    <row r="83" spans="1:52" s="4" customFormat="1" ht="31.5" customHeight="1" x14ac:dyDescent="0.15">
      <c r="A83" s="238"/>
      <c r="B83" s="74" t="s">
        <v>54</v>
      </c>
      <c r="C83" s="75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73"/>
      <c r="O83" s="73"/>
      <c r="P83" s="73"/>
      <c r="U83" s="2"/>
      <c r="V83" s="2"/>
      <c r="W83" s="2"/>
      <c r="X83" s="2"/>
      <c r="Y83" s="2"/>
      <c r="Z83" s="2"/>
      <c r="AX83" s="5"/>
      <c r="AY83" s="5"/>
      <c r="AZ83" s="5"/>
    </row>
    <row r="84" spans="1:52" s="4" customFormat="1" ht="24.75" customHeight="1" x14ac:dyDescent="0.15">
      <c r="A84" s="238"/>
      <c r="B84" s="74" t="s">
        <v>55</v>
      </c>
      <c r="C84" s="75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73"/>
      <c r="O84" s="73"/>
      <c r="P84" s="73"/>
      <c r="U84" s="2"/>
      <c r="V84" s="2"/>
      <c r="W84" s="2"/>
      <c r="X84" s="2"/>
      <c r="Y84" s="2"/>
      <c r="Z84" s="2"/>
      <c r="AX84" s="5"/>
      <c r="AY84" s="5"/>
      <c r="AZ84" s="5"/>
    </row>
    <row r="85" spans="1:52" s="4" customFormat="1" ht="21" x14ac:dyDescent="0.15">
      <c r="A85" s="238"/>
      <c r="B85" s="74" t="s">
        <v>56</v>
      </c>
      <c r="C85" s="75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73"/>
      <c r="O85" s="73"/>
      <c r="P85" s="73"/>
      <c r="U85" s="2"/>
      <c r="V85" s="2"/>
      <c r="W85" s="2"/>
      <c r="X85" s="2"/>
      <c r="Y85" s="2"/>
      <c r="Z85" s="2"/>
      <c r="AX85" s="5"/>
      <c r="AY85" s="5"/>
      <c r="AZ85" s="5"/>
    </row>
    <row r="86" spans="1:52" s="4" customFormat="1" ht="21" x14ac:dyDescent="0.15">
      <c r="A86" s="238"/>
      <c r="B86" s="74" t="s">
        <v>57</v>
      </c>
      <c r="C86" s="75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73"/>
      <c r="O86" s="73"/>
      <c r="P86" s="73"/>
      <c r="U86" s="2"/>
      <c r="V86" s="2"/>
      <c r="W86" s="2"/>
      <c r="X86" s="2"/>
      <c r="Y86" s="2"/>
      <c r="Z86" s="2"/>
      <c r="AX86" s="5"/>
      <c r="AY86" s="5"/>
      <c r="AZ86" s="5"/>
    </row>
    <row r="87" spans="1:52" s="4" customFormat="1" ht="15" customHeight="1" x14ac:dyDescent="0.15">
      <c r="A87" s="238"/>
      <c r="B87" s="74" t="s">
        <v>58</v>
      </c>
      <c r="C87" s="75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73"/>
      <c r="O87" s="73"/>
      <c r="P87" s="73"/>
      <c r="U87" s="2"/>
      <c r="V87" s="2"/>
      <c r="W87" s="2"/>
      <c r="X87" s="2"/>
      <c r="Y87" s="2"/>
      <c r="Z87" s="2"/>
      <c r="AX87" s="5"/>
      <c r="AY87" s="5"/>
      <c r="AZ87" s="5"/>
    </row>
    <row r="88" spans="1:52" s="4" customFormat="1" ht="15" customHeight="1" x14ac:dyDescent="0.15">
      <c r="A88" s="246"/>
      <c r="B88" s="76" t="s">
        <v>59</v>
      </c>
      <c r="C88" s="7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73"/>
      <c r="O88" s="73"/>
      <c r="P88" s="73"/>
      <c r="U88" s="2"/>
      <c r="V88" s="2"/>
      <c r="W88" s="2"/>
      <c r="X88" s="2"/>
      <c r="Y88" s="2"/>
      <c r="Z88" s="2"/>
      <c r="AX88" s="5"/>
      <c r="AY88" s="5"/>
      <c r="AZ88" s="5"/>
    </row>
    <row r="89" spans="1:52" s="4" customFormat="1" ht="30" customHeight="1" x14ac:dyDescent="0.2">
      <c r="A89" s="78" t="s">
        <v>60</v>
      </c>
      <c r="B89" s="79"/>
      <c r="C89" s="80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81"/>
      <c r="O89" s="81"/>
      <c r="P89" s="81"/>
      <c r="U89" s="2"/>
      <c r="V89" s="2"/>
      <c r="W89" s="2"/>
      <c r="X89" s="2"/>
      <c r="Y89" s="2"/>
      <c r="Z89" s="2"/>
      <c r="AX89" s="5"/>
      <c r="AY89" s="5"/>
      <c r="AZ89" s="5"/>
    </row>
    <row r="90" spans="1:52" s="4" customFormat="1" ht="14.25" x14ac:dyDescent="0.2">
      <c r="A90" s="82" t="s">
        <v>61</v>
      </c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73"/>
      <c r="M90" s="73"/>
      <c r="N90" s="83"/>
      <c r="O90" s="16"/>
      <c r="P90" s="16"/>
      <c r="U90" s="2"/>
      <c r="V90" s="2"/>
      <c r="W90" s="2"/>
      <c r="X90" s="2"/>
      <c r="Y90" s="2"/>
      <c r="Z90" s="2"/>
      <c r="AX90" s="5"/>
      <c r="AY90" s="5"/>
      <c r="AZ90" s="5"/>
    </row>
    <row r="91" spans="1:52" s="4" customFormat="1" ht="32.25" customHeight="1" x14ac:dyDescent="0.15">
      <c r="A91" s="254" t="s">
        <v>62</v>
      </c>
      <c r="B91" s="254" t="s">
        <v>63</v>
      </c>
      <c r="C91" s="259" t="s">
        <v>51</v>
      </c>
      <c r="D91" s="254" t="s">
        <v>64</v>
      </c>
      <c r="E91" s="255"/>
      <c r="F91" s="255"/>
      <c r="G91" s="255"/>
      <c r="H91" s="255"/>
      <c r="I91" s="255"/>
      <c r="J91" s="84" t="s">
        <v>65</v>
      </c>
      <c r="K91" s="256" t="s">
        <v>66</v>
      </c>
      <c r="L91" s="73"/>
      <c r="M91" s="12"/>
      <c r="N91" s="12"/>
      <c r="O91" s="16"/>
      <c r="T91" s="2"/>
      <c r="U91" s="2"/>
      <c r="V91" s="2"/>
      <c r="W91" s="2"/>
      <c r="X91" s="2"/>
      <c r="Y91" s="2"/>
      <c r="AW91" s="5"/>
      <c r="AX91" s="5"/>
      <c r="AY91" s="5"/>
    </row>
    <row r="92" spans="1:52" s="4" customFormat="1" ht="33" customHeight="1" x14ac:dyDescent="0.15">
      <c r="A92" s="254"/>
      <c r="B92" s="254"/>
      <c r="C92" s="245"/>
      <c r="D92" s="85" t="s">
        <v>29</v>
      </c>
      <c r="E92" s="86" t="s">
        <v>67</v>
      </c>
      <c r="F92" s="86" t="s">
        <v>68</v>
      </c>
      <c r="G92" s="86" t="s">
        <v>69</v>
      </c>
      <c r="H92" s="86" t="s">
        <v>70</v>
      </c>
      <c r="I92" s="87" t="s">
        <v>71</v>
      </c>
      <c r="J92" s="231" t="s">
        <v>72</v>
      </c>
      <c r="K92" s="257"/>
      <c r="L92" s="73"/>
      <c r="M92" s="12"/>
      <c r="N92" s="12"/>
      <c r="O92" s="16"/>
      <c r="T92" s="2"/>
      <c r="U92" s="2"/>
      <c r="V92" s="2"/>
      <c r="W92" s="2"/>
      <c r="X92" s="2"/>
      <c r="Y92" s="2"/>
      <c r="AW92" s="5"/>
      <c r="AX92" s="5"/>
      <c r="AY92" s="5"/>
    </row>
    <row r="93" spans="1:52" s="4" customFormat="1" ht="15" customHeight="1" x14ac:dyDescent="0.15">
      <c r="A93" s="258" t="s">
        <v>73</v>
      </c>
      <c r="B93" s="89" t="s">
        <v>74</v>
      </c>
      <c r="C93" s="90">
        <f>SUM(D93:I93)</f>
        <v>0</v>
      </c>
      <c r="D93" s="53"/>
      <c r="E93" s="54"/>
      <c r="F93" s="54"/>
      <c r="G93" s="54"/>
      <c r="H93" s="54"/>
      <c r="I93" s="55"/>
      <c r="J93" s="91"/>
      <c r="K93" s="91"/>
      <c r="L93" s="73"/>
      <c r="M93" s="12"/>
      <c r="N93" s="12"/>
      <c r="O93" s="16"/>
      <c r="T93" s="2"/>
      <c r="U93" s="2"/>
      <c r="V93" s="2"/>
      <c r="W93" s="2"/>
      <c r="X93" s="2"/>
      <c r="Y93" s="2"/>
      <c r="AW93" s="5"/>
      <c r="AX93" s="5"/>
      <c r="AY93" s="5"/>
    </row>
    <row r="94" spans="1:52" s="4" customFormat="1" ht="21" x14ac:dyDescent="0.15">
      <c r="A94" s="258"/>
      <c r="B94" s="92" t="s">
        <v>75</v>
      </c>
      <c r="C94" s="34">
        <f t="shared" ref="C94:C108" si="8">SUM(D94:I94)</f>
        <v>0</v>
      </c>
      <c r="D94" s="35"/>
      <c r="E94" s="36"/>
      <c r="F94" s="36"/>
      <c r="G94" s="36"/>
      <c r="H94" s="36"/>
      <c r="I94" s="37"/>
      <c r="J94" s="75"/>
      <c r="K94" s="75"/>
      <c r="L94" s="73"/>
      <c r="M94" s="12"/>
      <c r="N94" s="12"/>
      <c r="O94" s="16"/>
      <c r="T94" s="2"/>
      <c r="U94" s="2"/>
      <c r="V94" s="2"/>
      <c r="W94" s="2"/>
      <c r="X94" s="2"/>
      <c r="Y94" s="2"/>
      <c r="AW94" s="5"/>
      <c r="AX94" s="5"/>
      <c r="AY94" s="5"/>
    </row>
    <row r="95" spans="1:52" s="4" customFormat="1" ht="15" customHeight="1" x14ac:dyDescent="0.15">
      <c r="A95" s="253"/>
      <c r="B95" s="92" t="s">
        <v>76</v>
      </c>
      <c r="C95" s="34">
        <f t="shared" si="8"/>
        <v>0</v>
      </c>
      <c r="D95" s="35"/>
      <c r="E95" s="36"/>
      <c r="F95" s="36"/>
      <c r="G95" s="36"/>
      <c r="H95" s="36"/>
      <c r="I95" s="37"/>
      <c r="J95" s="75"/>
      <c r="K95" s="75"/>
      <c r="L95" s="73"/>
      <c r="M95" s="12"/>
      <c r="N95" s="12"/>
      <c r="O95" s="16"/>
      <c r="T95" s="2"/>
      <c r="U95" s="2"/>
      <c r="V95" s="2"/>
      <c r="W95" s="2"/>
      <c r="X95" s="2"/>
      <c r="Y95" s="2"/>
      <c r="AW95" s="5"/>
      <c r="AX95" s="5"/>
      <c r="AY95" s="5"/>
    </row>
    <row r="96" spans="1:52" s="4" customFormat="1" ht="21" x14ac:dyDescent="0.15">
      <c r="A96" s="253"/>
      <c r="B96" s="93" t="s">
        <v>77</v>
      </c>
      <c r="C96" s="43">
        <f t="shared" si="8"/>
        <v>0</v>
      </c>
      <c r="D96" s="50"/>
      <c r="E96" s="51"/>
      <c r="F96" s="51"/>
      <c r="G96" s="51"/>
      <c r="H96" s="51"/>
      <c r="I96" s="52"/>
      <c r="J96" s="94"/>
      <c r="K96" s="94"/>
      <c r="L96" s="73"/>
      <c r="M96" s="12"/>
      <c r="N96" s="12"/>
      <c r="O96" s="16"/>
      <c r="T96" s="2"/>
      <c r="U96" s="2"/>
      <c r="V96" s="2"/>
      <c r="W96" s="2"/>
      <c r="X96" s="2"/>
      <c r="Y96" s="2"/>
      <c r="AW96" s="5"/>
      <c r="AX96" s="5"/>
      <c r="AY96" s="5"/>
    </row>
    <row r="97" spans="1:52" s="4" customFormat="1" ht="15" customHeight="1" x14ac:dyDescent="0.15">
      <c r="A97" s="253" t="s">
        <v>78</v>
      </c>
      <c r="B97" s="89" t="s">
        <v>74</v>
      </c>
      <c r="C97" s="24">
        <f t="shared" si="8"/>
        <v>0</v>
      </c>
      <c r="D97" s="25"/>
      <c r="E97" s="26"/>
      <c r="F97" s="26"/>
      <c r="G97" s="26"/>
      <c r="H97" s="26"/>
      <c r="I97" s="27"/>
      <c r="J97" s="72"/>
      <c r="K97" s="72"/>
      <c r="L97" s="73"/>
      <c r="M97" s="12"/>
      <c r="N97" s="12"/>
      <c r="O97" s="16"/>
      <c r="T97" s="2"/>
      <c r="U97" s="2"/>
      <c r="V97" s="2"/>
      <c r="W97" s="2"/>
      <c r="X97" s="2"/>
      <c r="Y97" s="2"/>
      <c r="AW97" s="5"/>
      <c r="AX97" s="5"/>
      <c r="AY97" s="5"/>
    </row>
    <row r="98" spans="1:52" s="4" customFormat="1" ht="21" customHeight="1" x14ac:dyDescent="0.15">
      <c r="A98" s="253"/>
      <c r="B98" s="92" t="s">
        <v>75</v>
      </c>
      <c r="C98" s="95">
        <f t="shared" si="8"/>
        <v>0</v>
      </c>
      <c r="D98" s="47"/>
      <c r="E98" s="48"/>
      <c r="F98" s="48"/>
      <c r="G98" s="48"/>
      <c r="H98" s="48"/>
      <c r="I98" s="49"/>
      <c r="J98" s="96"/>
      <c r="K98" s="96"/>
      <c r="L98" s="73"/>
      <c r="M98" s="12"/>
      <c r="N98" s="12"/>
      <c r="O98" s="16"/>
      <c r="T98" s="2"/>
      <c r="U98" s="2"/>
      <c r="V98" s="2"/>
      <c r="W98" s="2"/>
      <c r="X98" s="2"/>
      <c r="Y98" s="2"/>
      <c r="AW98" s="5"/>
      <c r="AX98" s="5"/>
      <c r="AY98" s="5"/>
    </row>
    <row r="99" spans="1:52" s="4" customFormat="1" ht="15" customHeight="1" x14ac:dyDescent="0.15">
      <c r="A99" s="253"/>
      <c r="B99" s="92" t="s">
        <v>76</v>
      </c>
      <c r="C99" s="34">
        <f t="shared" si="8"/>
        <v>0</v>
      </c>
      <c r="D99" s="35"/>
      <c r="E99" s="36"/>
      <c r="F99" s="36"/>
      <c r="G99" s="36"/>
      <c r="H99" s="36"/>
      <c r="I99" s="37"/>
      <c r="J99" s="75"/>
      <c r="K99" s="75"/>
      <c r="L99" s="73"/>
      <c r="M99" s="12"/>
      <c r="N99" s="12"/>
      <c r="O99" s="16"/>
      <c r="T99" s="2"/>
      <c r="U99" s="2"/>
      <c r="V99" s="2"/>
      <c r="W99" s="2"/>
      <c r="X99" s="2"/>
      <c r="Y99" s="2"/>
      <c r="AW99" s="5"/>
      <c r="AX99" s="5"/>
      <c r="AY99" s="5"/>
    </row>
    <row r="100" spans="1:52" s="4" customFormat="1" ht="21" customHeight="1" x14ac:dyDescent="0.15">
      <c r="A100" s="253"/>
      <c r="B100" s="93" t="s">
        <v>77</v>
      </c>
      <c r="C100" s="43">
        <f t="shared" si="8"/>
        <v>0</v>
      </c>
      <c r="D100" s="44"/>
      <c r="E100" s="45"/>
      <c r="F100" s="45"/>
      <c r="G100" s="45"/>
      <c r="H100" s="45"/>
      <c r="I100" s="46"/>
      <c r="J100" s="77"/>
      <c r="K100" s="77"/>
      <c r="L100" s="73"/>
      <c r="M100" s="12"/>
      <c r="N100" s="12"/>
      <c r="O100" s="16"/>
      <c r="T100" s="2"/>
      <c r="U100" s="2"/>
      <c r="V100" s="2"/>
      <c r="W100" s="2"/>
      <c r="X100" s="2"/>
      <c r="Y100" s="2"/>
      <c r="AW100" s="5"/>
      <c r="AX100" s="5"/>
      <c r="AY100" s="5"/>
    </row>
    <row r="101" spans="1:52" s="4" customFormat="1" ht="15" customHeight="1" x14ac:dyDescent="0.15">
      <c r="A101" s="253" t="s">
        <v>79</v>
      </c>
      <c r="B101" s="89" t="s">
        <v>74</v>
      </c>
      <c r="C101" s="24">
        <f t="shared" si="8"/>
        <v>0</v>
      </c>
      <c r="D101" s="25"/>
      <c r="E101" s="26"/>
      <c r="F101" s="26"/>
      <c r="G101" s="26"/>
      <c r="H101" s="26"/>
      <c r="I101" s="27"/>
      <c r="J101" s="72"/>
      <c r="K101" s="72"/>
      <c r="L101" s="73"/>
      <c r="M101" s="12"/>
      <c r="N101" s="12"/>
      <c r="O101" s="16"/>
      <c r="T101" s="2"/>
      <c r="U101" s="2"/>
      <c r="V101" s="2"/>
      <c r="W101" s="2"/>
      <c r="X101" s="2"/>
      <c r="Y101" s="2"/>
      <c r="AW101" s="5"/>
      <c r="AX101" s="5"/>
      <c r="AY101" s="5"/>
    </row>
    <row r="102" spans="1:52" s="4" customFormat="1" ht="21" x14ac:dyDescent="0.15">
      <c r="A102" s="253"/>
      <c r="B102" s="92" t="s">
        <v>75</v>
      </c>
      <c r="C102" s="95">
        <f t="shared" si="8"/>
        <v>0</v>
      </c>
      <c r="D102" s="47"/>
      <c r="E102" s="48"/>
      <c r="F102" s="48"/>
      <c r="G102" s="48"/>
      <c r="H102" s="48"/>
      <c r="I102" s="49"/>
      <c r="J102" s="96"/>
      <c r="K102" s="96"/>
      <c r="L102" s="73"/>
      <c r="M102" s="12"/>
      <c r="N102" s="12"/>
      <c r="O102" s="16"/>
      <c r="T102" s="2"/>
      <c r="U102" s="2"/>
      <c r="V102" s="2"/>
      <c r="W102" s="2"/>
      <c r="X102" s="2"/>
      <c r="Y102" s="2"/>
      <c r="AW102" s="5"/>
      <c r="AX102" s="5"/>
      <c r="AY102" s="5"/>
    </row>
    <row r="103" spans="1:52" s="4" customFormat="1" ht="15" customHeight="1" x14ac:dyDescent="0.15">
      <c r="A103" s="253"/>
      <c r="B103" s="92" t="s">
        <v>76</v>
      </c>
      <c r="C103" s="34">
        <f t="shared" si="8"/>
        <v>0</v>
      </c>
      <c r="D103" s="35"/>
      <c r="E103" s="36"/>
      <c r="F103" s="36"/>
      <c r="G103" s="36"/>
      <c r="H103" s="36"/>
      <c r="I103" s="37"/>
      <c r="J103" s="75"/>
      <c r="K103" s="75"/>
      <c r="L103" s="73"/>
      <c r="M103" s="12"/>
      <c r="N103" s="12"/>
      <c r="O103" s="16"/>
      <c r="T103" s="2"/>
      <c r="U103" s="2"/>
      <c r="V103" s="2"/>
      <c r="W103" s="2"/>
      <c r="X103" s="2"/>
      <c r="Y103" s="2"/>
      <c r="AW103" s="5"/>
      <c r="AX103" s="5"/>
      <c r="AY103" s="5"/>
    </row>
    <row r="104" spans="1:52" s="4" customFormat="1" ht="21" customHeight="1" x14ac:dyDescent="0.15">
      <c r="A104" s="253"/>
      <c r="B104" s="93" t="s">
        <v>77</v>
      </c>
      <c r="C104" s="43">
        <f t="shared" si="8"/>
        <v>0</v>
      </c>
      <c r="D104" s="44"/>
      <c r="E104" s="45"/>
      <c r="F104" s="45"/>
      <c r="G104" s="45"/>
      <c r="H104" s="45"/>
      <c r="I104" s="46"/>
      <c r="J104" s="77"/>
      <c r="K104" s="77"/>
      <c r="L104" s="73"/>
      <c r="M104" s="12"/>
      <c r="N104" s="12"/>
      <c r="O104" s="16"/>
      <c r="T104" s="2"/>
      <c r="U104" s="2"/>
      <c r="V104" s="2"/>
      <c r="W104" s="2"/>
      <c r="X104" s="2"/>
      <c r="Y104" s="2"/>
      <c r="AW104" s="5"/>
      <c r="AX104" s="5"/>
      <c r="AY104" s="5"/>
    </row>
    <row r="105" spans="1:52" s="4" customFormat="1" ht="15" customHeight="1" x14ac:dyDescent="0.15">
      <c r="A105" s="253" t="s">
        <v>80</v>
      </c>
      <c r="B105" s="89" t="s">
        <v>74</v>
      </c>
      <c r="C105" s="24">
        <f t="shared" si="8"/>
        <v>0</v>
      </c>
      <c r="D105" s="25"/>
      <c r="E105" s="26"/>
      <c r="F105" s="26"/>
      <c r="G105" s="26"/>
      <c r="H105" s="26"/>
      <c r="I105" s="27"/>
      <c r="J105" s="72"/>
      <c r="K105" s="72"/>
      <c r="L105" s="73"/>
      <c r="M105" s="12"/>
      <c r="N105" s="12"/>
      <c r="O105" s="16"/>
      <c r="T105" s="2"/>
      <c r="U105" s="2"/>
      <c r="V105" s="2"/>
      <c r="W105" s="2"/>
      <c r="X105" s="2"/>
      <c r="Y105" s="2"/>
      <c r="AW105" s="5"/>
      <c r="AX105" s="5"/>
      <c r="AY105" s="5"/>
    </row>
    <row r="106" spans="1:52" s="4" customFormat="1" ht="21" x14ac:dyDescent="0.15">
      <c r="A106" s="253"/>
      <c r="B106" s="92" t="s">
        <v>75</v>
      </c>
      <c r="C106" s="95">
        <f t="shared" si="8"/>
        <v>0</v>
      </c>
      <c r="D106" s="47"/>
      <c r="E106" s="48"/>
      <c r="F106" s="48"/>
      <c r="G106" s="48"/>
      <c r="H106" s="48"/>
      <c r="I106" s="49"/>
      <c r="J106" s="96"/>
      <c r="K106" s="96"/>
      <c r="L106" s="73"/>
      <c r="M106" s="12"/>
      <c r="N106" s="12"/>
      <c r="O106" s="16"/>
      <c r="T106" s="2"/>
      <c r="U106" s="2"/>
      <c r="V106" s="2"/>
      <c r="W106" s="2"/>
      <c r="X106" s="2"/>
      <c r="Y106" s="2"/>
      <c r="AW106" s="5"/>
      <c r="AX106" s="5"/>
      <c r="AY106" s="5"/>
    </row>
    <row r="107" spans="1:52" s="4" customFormat="1" ht="15" customHeight="1" x14ac:dyDescent="0.15">
      <c r="A107" s="253"/>
      <c r="B107" s="92" t="s">
        <v>76</v>
      </c>
      <c r="C107" s="34">
        <f t="shared" si="8"/>
        <v>0</v>
      </c>
      <c r="D107" s="35"/>
      <c r="E107" s="36"/>
      <c r="F107" s="36"/>
      <c r="G107" s="36"/>
      <c r="H107" s="36"/>
      <c r="I107" s="37"/>
      <c r="J107" s="75"/>
      <c r="K107" s="75"/>
      <c r="L107" s="73"/>
      <c r="M107" s="12"/>
      <c r="N107" s="12"/>
      <c r="O107" s="16"/>
      <c r="T107" s="2"/>
      <c r="U107" s="2"/>
      <c r="V107" s="2"/>
      <c r="W107" s="2"/>
      <c r="X107" s="2"/>
      <c r="Y107" s="2"/>
      <c r="AW107" s="5"/>
      <c r="AX107" s="5"/>
      <c r="AY107" s="5"/>
    </row>
    <row r="108" spans="1:52" s="4" customFormat="1" ht="21" x14ac:dyDescent="0.15">
      <c r="A108" s="253"/>
      <c r="B108" s="93" t="s">
        <v>77</v>
      </c>
      <c r="C108" s="43">
        <f t="shared" si="8"/>
        <v>0</v>
      </c>
      <c r="D108" s="44"/>
      <c r="E108" s="45"/>
      <c r="F108" s="45"/>
      <c r="G108" s="45"/>
      <c r="H108" s="45"/>
      <c r="I108" s="46"/>
      <c r="J108" s="77"/>
      <c r="K108" s="77"/>
      <c r="L108" s="73"/>
      <c r="M108" s="12"/>
      <c r="N108" s="12"/>
      <c r="O108" s="16"/>
      <c r="T108" s="2"/>
      <c r="U108" s="2"/>
      <c r="V108" s="2"/>
      <c r="W108" s="2"/>
      <c r="X108" s="2"/>
      <c r="Y108" s="2"/>
      <c r="AW108" s="5"/>
      <c r="AX108" s="5"/>
      <c r="AY108" s="5"/>
    </row>
    <row r="109" spans="1:52" s="4" customFormat="1" ht="30" customHeight="1" x14ac:dyDescent="0.2">
      <c r="A109" s="82" t="s">
        <v>81</v>
      </c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73"/>
      <c r="M109" s="73"/>
      <c r="N109" s="83"/>
      <c r="O109" s="16"/>
      <c r="P109" s="16"/>
      <c r="U109" s="2"/>
      <c r="V109" s="2"/>
      <c r="W109" s="2"/>
      <c r="X109" s="2"/>
      <c r="Y109" s="2"/>
      <c r="Z109" s="2"/>
      <c r="AX109" s="5"/>
      <c r="AY109" s="5"/>
      <c r="AZ109" s="5"/>
    </row>
    <row r="110" spans="1:52" s="4" customFormat="1" ht="31.5" x14ac:dyDescent="0.15">
      <c r="A110" s="229" t="s">
        <v>82</v>
      </c>
      <c r="B110" s="97" t="s">
        <v>83</v>
      </c>
      <c r="C110" s="97" t="s">
        <v>84</v>
      </c>
      <c r="D110" s="97" t="s">
        <v>85</v>
      </c>
      <c r="E110" s="97" t="s">
        <v>86</v>
      </c>
      <c r="F110" s="97" t="s">
        <v>87</v>
      </c>
      <c r="G110" s="97" t="s">
        <v>88</v>
      </c>
      <c r="H110" s="97" t="s">
        <v>89</v>
      </c>
      <c r="I110" s="83"/>
      <c r="J110" s="98"/>
      <c r="K110" s="99"/>
      <c r="L110" s="99"/>
      <c r="M110" s="99"/>
      <c r="N110" s="99"/>
      <c r="O110" s="83"/>
      <c r="P110" s="83"/>
      <c r="U110" s="2"/>
      <c r="V110" s="2"/>
      <c r="W110" s="2"/>
      <c r="X110" s="2"/>
      <c r="Y110" s="2"/>
      <c r="Z110" s="2"/>
      <c r="AX110" s="5"/>
      <c r="AY110" s="5"/>
      <c r="AZ110" s="5"/>
    </row>
    <row r="111" spans="1:52" s="4" customFormat="1" ht="21.95" customHeight="1" x14ac:dyDescent="0.15">
      <c r="A111" s="89" t="s">
        <v>90</v>
      </c>
      <c r="B111" s="24">
        <f>SUM(C111:H111)</f>
        <v>0</v>
      </c>
      <c r="C111" s="72"/>
      <c r="D111" s="100"/>
      <c r="E111" s="100"/>
      <c r="F111" s="100"/>
      <c r="G111" s="100"/>
      <c r="H111" s="100"/>
      <c r="I111" s="16"/>
      <c r="J111" s="16"/>
      <c r="K111" s="12"/>
      <c r="L111" s="12"/>
      <c r="M111" s="12"/>
      <c r="N111" s="12"/>
      <c r="O111" s="16"/>
      <c r="P111" s="16"/>
      <c r="U111" s="2"/>
      <c r="V111" s="2"/>
      <c r="W111" s="2"/>
      <c r="X111" s="2"/>
      <c r="Y111" s="2"/>
      <c r="Z111" s="2"/>
      <c r="AX111" s="5"/>
      <c r="AY111" s="5"/>
      <c r="AZ111" s="5"/>
    </row>
    <row r="112" spans="1:52" s="4" customFormat="1" ht="34.5" customHeight="1" x14ac:dyDescent="0.15">
      <c r="A112" s="92" t="s">
        <v>75</v>
      </c>
      <c r="B112" s="95">
        <f>SUM(C112:H112)</f>
        <v>0</v>
      </c>
      <c r="C112" s="96"/>
      <c r="D112" s="96"/>
      <c r="E112" s="96"/>
      <c r="F112" s="96"/>
      <c r="G112" s="96"/>
      <c r="H112" s="96"/>
      <c r="I112" s="16"/>
      <c r="J112" s="16"/>
      <c r="K112" s="12"/>
      <c r="L112" s="12"/>
      <c r="M112" s="12"/>
      <c r="N112" s="12"/>
      <c r="O112" s="16"/>
      <c r="P112" s="16"/>
      <c r="U112" s="2"/>
      <c r="V112" s="2"/>
      <c r="W112" s="2"/>
      <c r="X112" s="2"/>
      <c r="Y112" s="2"/>
      <c r="Z112" s="2"/>
      <c r="AX112" s="5"/>
      <c r="AY112" s="5"/>
      <c r="AZ112" s="5"/>
    </row>
    <row r="113" spans="1:53" s="4" customFormat="1" ht="15" customHeight="1" x14ac:dyDescent="0.15">
      <c r="A113" s="92" t="s">
        <v>76</v>
      </c>
      <c r="B113" s="34">
        <f>SUM(C113:H113)</f>
        <v>0</v>
      </c>
      <c r="C113" s="75"/>
      <c r="D113" s="75"/>
      <c r="E113" s="75"/>
      <c r="F113" s="75"/>
      <c r="G113" s="75"/>
      <c r="H113" s="75"/>
      <c r="I113" s="16"/>
      <c r="J113" s="16"/>
      <c r="K113" s="12"/>
      <c r="L113" s="12"/>
      <c r="M113" s="12"/>
      <c r="N113" s="12"/>
      <c r="O113" s="16"/>
      <c r="P113" s="16"/>
      <c r="U113" s="2"/>
      <c r="V113" s="2"/>
      <c r="W113" s="2"/>
      <c r="X113" s="2"/>
      <c r="Y113" s="2"/>
      <c r="Z113" s="2"/>
      <c r="AX113" s="5"/>
      <c r="AY113" s="5"/>
      <c r="AZ113" s="5"/>
    </row>
    <row r="114" spans="1:53" s="4" customFormat="1" ht="21.95" customHeight="1" x14ac:dyDescent="0.15">
      <c r="A114" s="93" t="s">
        <v>91</v>
      </c>
      <c r="B114" s="43">
        <f>SUM(C114:H114)</f>
        <v>0</v>
      </c>
      <c r="C114" s="77"/>
      <c r="D114" s="77"/>
      <c r="E114" s="77"/>
      <c r="F114" s="77"/>
      <c r="G114" s="77"/>
      <c r="H114" s="77"/>
      <c r="I114" s="16"/>
      <c r="J114" s="16"/>
      <c r="K114" s="12"/>
      <c r="L114" s="12"/>
      <c r="M114" s="12"/>
      <c r="N114" s="12"/>
      <c r="O114" s="16"/>
      <c r="P114" s="16"/>
      <c r="U114" s="2"/>
      <c r="V114" s="2"/>
      <c r="W114" s="2"/>
      <c r="X114" s="2"/>
      <c r="Y114" s="2"/>
      <c r="Z114" s="2"/>
      <c r="AX114" s="5"/>
      <c r="AY114" s="5"/>
      <c r="AZ114" s="5"/>
    </row>
    <row r="115" spans="1:53" s="4" customFormat="1" ht="30" customHeight="1" x14ac:dyDescent="0.2">
      <c r="A115" s="82" t="s">
        <v>92</v>
      </c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73"/>
      <c r="M115" s="73"/>
      <c r="N115" s="83"/>
      <c r="O115" s="16"/>
      <c r="P115" s="16"/>
      <c r="U115" s="2"/>
      <c r="V115" s="2"/>
      <c r="W115" s="2"/>
      <c r="X115" s="2"/>
      <c r="Y115" s="2"/>
      <c r="Z115" s="2"/>
      <c r="AX115" s="5"/>
      <c r="AY115" s="5"/>
      <c r="AZ115" s="5"/>
    </row>
    <row r="116" spans="1:53" s="4" customFormat="1" ht="45" customHeight="1" x14ac:dyDescent="0.15">
      <c r="A116" s="229" t="s">
        <v>82</v>
      </c>
      <c r="B116" s="97" t="s">
        <v>51</v>
      </c>
      <c r="C116" s="97" t="s">
        <v>93</v>
      </c>
      <c r="D116" s="97" t="s">
        <v>94</v>
      </c>
      <c r="E116" s="97" t="s">
        <v>95</v>
      </c>
      <c r="F116" s="97" t="s">
        <v>96</v>
      </c>
      <c r="G116" s="97" t="s">
        <v>97</v>
      </c>
      <c r="H116" s="97" t="s">
        <v>98</v>
      </c>
      <c r="I116" s="83"/>
      <c r="J116" s="98"/>
      <c r="K116" s="99"/>
      <c r="L116" s="99"/>
      <c r="M116" s="99"/>
      <c r="N116" s="99"/>
      <c r="O116" s="83"/>
      <c r="P116" s="83"/>
      <c r="U116" s="2"/>
      <c r="V116" s="2"/>
      <c r="W116" s="2"/>
      <c r="X116" s="2"/>
      <c r="Y116" s="2"/>
      <c r="Z116" s="2"/>
      <c r="AX116" s="5"/>
      <c r="AY116" s="5"/>
      <c r="AZ116" s="5"/>
    </row>
    <row r="117" spans="1:53" s="4" customFormat="1" ht="21" x14ac:dyDescent="0.15">
      <c r="A117" s="89" t="s">
        <v>90</v>
      </c>
      <c r="B117" s="24">
        <f>SUM(C117:H117)</f>
        <v>0</v>
      </c>
      <c r="C117" s="72"/>
      <c r="D117" s="100"/>
      <c r="E117" s="100"/>
      <c r="F117" s="100"/>
      <c r="G117" s="100"/>
      <c r="H117" s="100"/>
      <c r="I117" s="16"/>
      <c r="J117" s="16"/>
      <c r="K117" s="12"/>
      <c r="L117" s="12"/>
      <c r="M117" s="12"/>
      <c r="N117" s="12"/>
      <c r="O117" s="16"/>
      <c r="P117" s="16"/>
      <c r="U117" s="2"/>
      <c r="V117" s="2"/>
      <c r="W117" s="2"/>
      <c r="X117" s="2"/>
      <c r="Y117" s="2"/>
      <c r="Z117" s="2"/>
      <c r="AX117" s="5"/>
      <c r="AY117" s="5"/>
      <c r="AZ117" s="5"/>
    </row>
    <row r="118" spans="1:53" s="4" customFormat="1" ht="31.5" x14ac:dyDescent="0.15">
      <c r="A118" s="92" t="s">
        <v>75</v>
      </c>
      <c r="B118" s="34">
        <f>SUM(C118:H118)</f>
        <v>0</v>
      </c>
      <c r="C118" s="75"/>
      <c r="D118" s="75"/>
      <c r="E118" s="75"/>
      <c r="F118" s="75"/>
      <c r="G118" s="75"/>
      <c r="H118" s="75"/>
      <c r="I118" s="16"/>
      <c r="J118" s="16"/>
      <c r="K118" s="12"/>
      <c r="L118" s="12"/>
      <c r="M118" s="12"/>
      <c r="N118" s="12"/>
      <c r="O118" s="16"/>
      <c r="P118" s="16"/>
      <c r="U118" s="2"/>
      <c r="V118" s="2"/>
      <c r="W118" s="2"/>
      <c r="X118" s="2"/>
      <c r="Y118" s="2"/>
      <c r="Z118" s="2"/>
      <c r="AX118" s="5"/>
      <c r="AY118" s="5"/>
      <c r="AZ118" s="5"/>
    </row>
    <row r="119" spans="1:53" s="4" customFormat="1" ht="15" customHeight="1" x14ac:dyDescent="0.15">
      <c r="A119" s="92" t="s">
        <v>76</v>
      </c>
      <c r="B119" s="34">
        <f>SUM(C119:H119)</f>
        <v>0</v>
      </c>
      <c r="C119" s="75"/>
      <c r="D119" s="75"/>
      <c r="E119" s="75"/>
      <c r="F119" s="75"/>
      <c r="G119" s="75"/>
      <c r="H119" s="75"/>
      <c r="I119" s="16"/>
      <c r="J119" s="16"/>
      <c r="K119" s="12"/>
      <c r="L119" s="12"/>
      <c r="M119" s="12"/>
      <c r="N119" s="12"/>
      <c r="O119" s="16"/>
      <c r="P119" s="16"/>
      <c r="U119" s="2"/>
      <c r="V119" s="2"/>
      <c r="W119" s="2"/>
      <c r="X119" s="2"/>
      <c r="Y119" s="2"/>
      <c r="Z119" s="2"/>
      <c r="AX119" s="5"/>
      <c r="AY119" s="5"/>
      <c r="AZ119" s="5"/>
    </row>
    <row r="120" spans="1:53" s="4" customFormat="1" ht="21" x14ac:dyDescent="0.15">
      <c r="A120" s="92" t="s">
        <v>99</v>
      </c>
      <c r="B120" s="34">
        <f>SUM(C120:H120)</f>
        <v>0</v>
      </c>
      <c r="C120" s="75"/>
      <c r="D120" s="75"/>
      <c r="E120" s="75"/>
      <c r="F120" s="75"/>
      <c r="G120" s="75"/>
      <c r="H120" s="75"/>
      <c r="I120" s="16"/>
      <c r="J120" s="16"/>
      <c r="K120" s="12"/>
      <c r="L120" s="12"/>
      <c r="M120" s="12"/>
      <c r="N120" s="12"/>
      <c r="O120" s="16"/>
      <c r="P120" s="16"/>
      <c r="U120" s="2"/>
      <c r="V120" s="2"/>
      <c r="W120" s="2"/>
      <c r="X120" s="2"/>
      <c r="Y120" s="2"/>
      <c r="Z120" s="2"/>
      <c r="AX120" s="5"/>
      <c r="AY120" s="5"/>
      <c r="AZ120" s="5"/>
    </row>
    <row r="121" spans="1:53" s="4" customFormat="1" ht="15" customHeight="1" x14ac:dyDescent="0.15">
      <c r="A121" s="101" t="s">
        <v>100</v>
      </c>
      <c r="B121" s="43">
        <f>SUM(C121:H121)</f>
        <v>0</v>
      </c>
      <c r="C121" s="77"/>
      <c r="D121" s="77"/>
      <c r="E121" s="77"/>
      <c r="F121" s="77"/>
      <c r="G121" s="77"/>
      <c r="H121" s="77"/>
      <c r="I121" s="102"/>
      <c r="J121" s="16"/>
      <c r="K121" s="12"/>
      <c r="L121" s="12"/>
      <c r="M121" s="12"/>
      <c r="N121" s="12"/>
      <c r="O121" s="16"/>
      <c r="P121" s="16"/>
      <c r="U121" s="2"/>
      <c r="V121" s="2"/>
      <c r="W121" s="2"/>
      <c r="X121" s="2"/>
      <c r="Y121" s="2"/>
      <c r="Z121" s="2"/>
      <c r="AX121" s="5"/>
      <c r="AY121" s="5"/>
      <c r="AZ121" s="5"/>
    </row>
    <row r="122" spans="1:53" s="4" customFormat="1" ht="24.95" customHeight="1" x14ac:dyDescent="0.2">
      <c r="A122" s="66" t="s">
        <v>101</v>
      </c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6"/>
      <c r="O122" s="16"/>
      <c r="P122" s="12"/>
      <c r="U122" s="2"/>
      <c r="V122" s="2"/>
      <c r="W122" s="2"/>
      <c r="X122" s="2"/>
      <c r="Y122" s="2"/>
      <c r="Z122" s="2"/>
      <c r="AX122" s="5"/>
      <c r="AY122" s="5"/>
      <c r="AZ122" s="5"/>
    </row>
    <row r="123" spans="1:53" s="4" customFormat="1" ht="14.25" x14ac:dyDescent="0.2">
      <c r="A123" s="103" t="s">
        <v>102</v>
      </c>
      <c r="B123" s="104"/>
      <c r="C123" s="104"/>
      <c r="D123" s="104"/>
      <c r="E123" s="104"/>
      <c r="F123" s="104"/>
      <c r="G123" s="104"/>
      <c r="H123" s="104"/>
      <c r="I123" s="104"/>
      <c r="J123" s="67"/>
      <c r="K123" s="105"/>
      <c r="L123" s="105"/>
      <c r="M123" s="105"/>
      <c r="N123" s="106"/>
      <c r="O123" s="106"/>
      <c r="P123" s="105"/>
      <c r="U123" s="2"/>
      <c r="V123" s="2"/>
      <c r="W123" s="2"/>
      <c r="X123" s="2"/>
      <c r="Y123" s="2"/>
      <c r="Z123" s="2"/>
      <c r="AX123" s="5"/>
      <c r="AY123" s="5"/>
      <c r="AZ123" s="5"/>
    </row>
    <row r="124" spans="1:53" s="4" customFormat="1" ht="31.5" customHeight="1" x14ac:dyDescent="0.2">
      <c r="A124" s="262" t="s">
        <v>62</v>
      </c>
      <c r="B124" s="264" t="s">
        <v>158</v>
      </c>
      <c r="C124" s="265"/>
      <c r="D124" s="292"/>
      <c r="E124" s="293" t="s">
        <v>104</v>
      </c>
      <c r="F124" s="251" t="s">
        <v>105</v>
      </c>
      <c r="G124" s="290" t="s">
        <v>159</v>
      </c>
      <c r="H124" s="291"/>
      <c r="I124" s="290" t="s">
        <v>160</v>
      </c>
      <c r="J124" s="291"/>
      <c r="K124" s="290" t="s">
        <v>161</v>
      </c>
      <c r="L124" s="291"/>
      <c r="M124" s="68"/>
      <c r="N124" s="68"/>
      <c r="O124" s="68"/>
      <c r="P124" s="68"/>
      <c r="Q124" s="68"/>
      <c r="V124" s="2"/>
      <c r="W124" s="2"/>
      <c r="X124" s="2"/>
      <c r="Y124" s="2"/>
      <c r="Z124" s="2"/>
      <c r="AA124" s="2"/>
      <c r="AY124" s="5"/>
      <c r="AZ124" s="5"/>
      <c r="BA124" s="5"/>
    </row>
    <row r="125" spans="1:53" s="4" customFormat="1" ht="44.25" customHeight="1" x14ac:dyDescent="0.15">
      <c r="A125" s="263"/>
      <c r="B125" s="232" t="s">
        <v>106</v>
      </c>
      <c r="C125" s="109" t="s">
        <v>107</v>
      </c>
      <c r="D125" s="211" t="s">
        <v>108</v>
      </c>
      <c r="E125" s="294"/>
      <c r="F125" s="252"/>
      <c r="G125" s="230" t="s">
        <v>162</v>
      </c>
      <c r="H125" s="230" t="s">
        <v>163</v>
      </c>
      <c r="I125" s="230" t="s">
        <v>162</v>
      </c>
      <c r="J125" s="230" t="s">
        <v>163</v>
      </c>
      <c r="K125" s="230" t="s">
        <v>162</v>
      </c>
      <c r="L125" s="230" t="s">
        <v>163</v>
      </c>
      <c r="M125" s="68"/>
      <c r="N125" s="68"/>
      <c r="O125" s="68"/>
      <c r="P125" s="68"/>
      <c r="Q125" s="68"/>
      <c r="V125" s="2"/>
      <c r="W125" s="2"/>
      <c r="X125" s="2"/>
      <c r="Y125" s="2"/>
      <c r="Z125" s="2"/>
      <c r="AA125" s="2"/>
      <c r="AY125" s="5"/>
      <c r="AZ125" s="5"/>
      <c r="BA125" s="5"/>
    </row>
    <row r="126" spans="1:53" s="4" customFormat="1" ht="15" customHeight="1" x14ac:dyDescent="0.15">
      <c r="A126" s="111" t="s">
        <v>109</v>
      </c>
      <c r="B126" s="112">
        <f>SUM(C126:D126)</f>
        <v>56</v>
      </c>
      <c r="C126" s="113">
        <f t="shared" ref="C126:L126" si="9">SUM(C127:C134)</f>
        <v>21</v>
      </c>
      <c r="D126" s="212">
        <f t="shared" si="9"/>
        <v>35</v>
      </c>
      <c r="E126" s="114">
        <f t="shared" si="9"/>
        <v>39</v>
      </c>
      <c r="F126" s="114">
        <f t="shared" si="9"/>
        <v>0</v>
      </c>
      <c r="G126" s="114">
        <f t="shared" si="9"/>
        <v>17</v>
      </c>
      <c r="H126" s="114">
        <f t="shared" si="9"/>
        <v>0</v>
      </c>
      <c r="I126" s="114">
        <f t="shared" si="9"/>
        <v>0</v>
      </c>
      <c r="J126" s="114">
        <f t="shared" si="9"/>
        <v>0</v>
      </c>
      <c r="K126" s="114">
        <f t="shared" si="9"/>
        <v>0</v>
      </c>
      <c r="L126" s="114">
        <f t="shared" si="9"/>
        <v>0</v>
      </c>
      <c r="M126" s="68"/>
      <c r="N126" s="68"/>
      <c r="O126" s="68"/>
      <c r="P126" s="68"/>
      <c r="Q126" s="68"/>
      <c r="V126" s="2"/>
      <c r="W126" s="2"/>
      <c r="X126" s="2"/>
      <c r="Y126" s="2"/>
      <c r="Z126" s="2"/>
      <c r="AA126" s="2"/>
      <c r="AY126" s="5"/>
      <c r="AZ126" s="5"/>
      <c r="BA126" s="5"/>
    </row>
    <row r="127" spans="1:53" s="4" customFormat="1" ht="15" customHeight="1" x14ac:dyDescent="0.2">
      <c r="A127" s="115" t="s">
        <v>110</v>
      </c>
      <c r="B127" s="95">
        <f t="shared" ref="B127:B137" si="10">SUM(C127:D127)</f>
        <v>4</v>
      </c>
      <c r="C127" s="116">
        <v>2</v>
      </c>
      <c r="D127" s="213">
        <v>2</v>
      </c>
      <c r="E127" s="214">
        <v>1</v>
      </c>
      <c r="F127" s="119"/>
      <c r="G127" s="214">
        <v>3</v>
      </c>
      <c r="H127" s="119"/>
      <c r="I127" s="119"/>
      <c r="J127" s="119"/>
      <c r="K127" s="119"/>
      <c r="L127" s="119"/>
      <c r="M127" s="68"/>
      <c r="N127" s="68"/>
      <c r="O127" s="68"/>
      <c r="P127" s="68"/>
      <c r="Q127" s="68"/>
      <c r="V127" s="2"/>
      <c r="W127" s="2"/>
      <c r="X127" s="30" t="str">
        <f>IF($B127&lt;&gt;($C127+$D127)," El número personas atendidas según sexo NO puede ser diferente al Total.","")</f>
        <v/>
      </c>
      <c r="Y127" s="2"/>
      <c r="Z127" s="2"/>
      <c r="AA127" s="120">
        <f>IF(B127&lt;&gt;C127+D127,1,0)</f>
        <v>0</v>
      </c>
      <c r="AY127" s="5"/>
      <c r="AZ127" s="5"/>
      <c r="BA127" s="5"/>
    </row>
    <row r="128" spans="1:53" s="4" customFormat="1" ht="15" customHeight="1" x14ac:dyDescent="0.2">
      <c r="A128" s="121" t="s">
        <v>111</v>
      </c>
      <c r="B128" s="34">
        <f t="shared" si="10"/>
        <v>1</v>
      </c>
      <c r="C128" s="122"/>
      <c r="D128" s="215">
        <v>1</v>
      </c>
      <c r="E128" s="125"/>
      <c r="F128" s="125"/>
      <c r="G128" s="125">
        <v>1</v>
      </c>
      <c r="H128" s="125"/>
      <c r="I128" s="125"/>
      <c r="J128" s="125"/>
      <c r="K128" s="125"/>
      <c r="L128" s="125"/>
      <c r="M128" s="68"/>
      <c r="N128" s="68"/>
      <c r="O128" s="68"/>
      <c r="P128" s="68"/>
      <c r="Q128" s="68"/>
      <c r="V128" s="2"/>
      <c r="W128" s="2"/>
      <c r="X128" s="30" t="str">
        <f t="shared" ref="X128:X137" si="11">IF($B128&lt;&gt;($C128+$D128)," El número personas atendidas según sexo NO puede ser diferente al Total.","")</f>
        <v/>
      </c>
      <c r="Y128" s="2"/>
      <c r="Z128" s="2"/>
      <c r="AA128" s="120">
        <f t="shared" ref="AA128:AA137" si="12">IF(B128&lt;&gt;C128+D128,1,0)</f>
        <v>0</v>
      </c>
      <c r="AY128" s="5"/>
      <c r="AZ128" s="5"/>
      <c r="BA128" s="5"/>
    </row>
    <row r="129" spans="1:53" s="4" customFormat="1" ht="15" customHeight="1" x14ac:dyDescent="0.2">
      <c r="A129" s="121" t="s">
        <v>112</v>
      </c>
      <c r="B129" s="34">
        <f t="shared" si="10"/>
        <v>1</v>
      </c>
      <c r="C129" s="122"/>
      <c r="D129" s="215">
        <v>1</v>
      </c>
      <c r="E129" s="125">
        <v>1</v>
      </c>
      <c r="F129" s="125"/>
      <c r="G129" s="125"/>
      <c r="H129" s="125"/>
      <c r="I129" s="125"/>
      <c r="J129" s="125"/>
      <c r="K129" s="125"/>
      <c r="L129" s="125"/>
      <c r="M129" s="68"/>
      <c r="N129" s="68"/>
      <c r="O129" s="68"/>
      <c r="P129" s="68"/>
      <c r="Q129" s="68"/>
      <c r="V129" s="2"/>
      <c r="W129" s="2"/>
      <c r="X129" s="30" t="str">
        <f t="shared" si="11"/>
        <v/>
      </c>
      <c r="Y129" s="2"/>
      <c r="Z129" s="2"/>
      <c r="AA129" s="120">
        <f t="shared" si="12"/>
        <v>0</v>
      </c>
      <c r="AY129" s="5"/>
      <c r="AZ129" s="5"/>
      <c r="BA129" s="5"/>
    </row>
    <row r="130" spans="1:53" s="4" customFormat="1" ht="15" customHeight="1" x14ac:dyDescent="0.2">
      <c r="A130" s="121" t="s">
        <v>113</v>
      </c>
      <c r="B130" s="34">
        <f t="shared" si="10"/>
        <v>35</v>
      </c>
      <c r="C130" s="122">
        <v>13</v>
      </c>
      <c r="D130" s="215">
        <v>22</v>
      </c>
      <c r="E130" s="125">
        <v>27</v>
      </c>
      <c r="F130" s="125"/>
      <c r="G130" s="125">
        <v>8</v>
      </c>
      <c r="H130" s="125"/>
      <c r="I130" s="125"/>
      <c r="J130" s="125"/>
      <c r="K130" s="125"/>
      <c r="L130" s="125"/>
      <c r="M130" s="68"/>
      <c r="N130" s="68"/>
      <c r="O130" s="68"/>
      <c r="P130" s="68"/>
      <c r="Q130" s="68"/>
      <c r="V130" s="2"/>
      <c r="W130" s="2"/>
      <c r="X130" s="30" t="str">
        <f t="shared" si="11"/>
        <v/>
      </c>
      <c r="Y130" s="2"/>
      <c r="Z130" s="2"/>
      <c r="AA130" s="120">
        <f t="shared" si="12"/>
        <v>0</v>
      </c>
      <c r="AY130" s="5"/>
      <c r="AZ130" s="5"/>
      <c r="BA130" s="5"/>
    </row>
    <row r="131" spans="1:53" s="4" customFormat="1" ht="15" customHeight="1" x14ac:dyDescent="0.2">
      <c r="A131" s="121" t="s">
        <v>114</v>
      </c>
      <c r="B131" s="34">
        <f t="shared" si="10"/>
        <v>9</v>
      </c>
      <c r="C131" s="122">
        <v>5</v>
      </c>
      <c r="D131" s="215">
        <v>4</v>
      </c>
      <c r="E131" s="125">
        <v>6</v>
      </c>
      <c r="F131" s="125"/>
      <c r="G131" s="125">
        <v>3</v>
      </c>
      <c r="H131" s="125"/>
      <c r="I131" s="125"/>
      <c r="J131" s="125"/>
      <c r="K131" s="125"/>
      <c r="L131" s="125"/>
      <c r="M131" s="68"/>
      <c r="N131" s="68"/>
      <c r="O131" s="68"/>
      <c r="P131" s="68"/>
      <c r="Q131" s="68"/>
      <c r="V131" s="2"/>
      <c r="W131" s="2"/>
      <c r="X131" s="30" t="str">
        <f t="shared" si="11"/>
        <v/>
      </c>
      <c r="Y131" s="2"/>
      <c r="Z131" s="2"/>
      <c r="AA131" s="120">
        <f t="shared" si="12"/>
        <v>0</v>
      </c>
      <c r="AY131" s="5"/>
      <c r="AZ131" s="5"/>
      <c r="BA131" s="5"/>
    </row>
    <row r="132" spans="1:53" s="4" customFormat="1" ht="23.25" customHeight="1" x14ac:dyDescent="0.2">
      <c r="A132" s="121" t="s">
        <v>115</v>
      </c>
      <c r="B132" s="59">
        <f t="shared" si="10"/>
        <v>3</v>
      </c>
      <c r="C132" s="126">
        <v>1</v>
      </c>
      <c r="D132" s="216">
        <v>2</v>
      </c>
      <c r="E132" s="129">
        <v>1</v>
      </c>
      <c r="F132" s="129"/>
      <c r="G132" s="129">
        <v>2</v>
      </c>
      <c r="H132" s="129"/>
      <c r="I132" s="129"/>
      <c r="J132" s="129"/>
      <c r="K132" s="129"/>
      <c r="L132" s="129"/>
      <c r="M132" s="68"/>
      <c r="N132" s="68"/>
      <c r="O132" s="68"/>
      <c r="P132" s="68"/>
      <c r="Q132" s="68"/>
      <c r="V132" s="2"/>
      <c r="W132" s="2"/>
      <c r="X132" s="30" t="str">
        <f t="shared" si="11"/>
        <v/>
      </c>
      <c r="Y132" s="2"/>
      <c r="Z132" s="2"/>
      <c r="AA132" s="120">
        <f t="shared" si="12"/>
        <v>0</v>
      </c>
      <c r="AY132" s="5"/>
      <c r="AZ132" s="5"/>
      <c r="BA132" s="5"/>
    </row>
    <row r="133" spans="1:53" s="4" customFormat="1" ht="15" customHeight="1" x14ac:dyDescent="0.2">
      <c r="A133" s="121" t="s">
        <v>116</v>
      </c>
      <c r="B133" s="34">
        <f t="shared" si="10"/>
        <v>0</v>
      </c>
      <c r="C133" s="122"/>
      <c r="D133" s="215"/>
      <c r="E133" s="125"/>
      <c r="F133" s="125"/>
      <c r="G133" s="125"/>
      <c r="H133" s="125"/>
      <c r="I133" s="125"/>
      <c r="J133" s="125"/>
      <c r="K133" s="125"/>
      <c r="L133" s="125"/>
      <c r="M133" s="68"/>
      <c r="N133" s="68"/>
      <c r="O133" s="68"/>
      <c r="P133" s="68"/>
      <c r="Q133" s="68"/>
      <c r="V133" s="2"/>
      <c r="W133" s="2"/>
      <c r="X133" s="30" t="str">
        <f t="shared" si="11"/>
        <v/>
      </c>
      <c r="Y133" s="2"/>
      <c r="Z133" s="2"/>
      <c r="AA133" s="120">
        <f t="shared" si="12"/>
        <v>0</v>
      </c>
      <c r="AY133" s="5"/>
      <c r="AZ133" s="5"/>
      <c r="BA133" s="5"/>
    </row>
    <row r="134" spans="1:53" s="4" customFormat="1" ht="21.75" customHeight="1" thickBot="1" x14ac:dyDescent="0.25">
      <c r="A134" s="217" t="s">
        <v>117</v>
      </c>
      <c r="B134" s="218">
        <f t="shared" si="10"/>
        <v>3</v>
      </c>
      <c r="C134" s="219"/>
      <c r="D134" s="220">
        <v>3</v>
      </c>
      <c r="E134" s="221">
        <v>3</v>
      </c>
      <c r="F134" s="222"/>
      <c r="G134" s="221"/>
      <c r="H134" s="222"/>
      <c r="I134" s="222"/>
      <c r="J134" s="222"/>
      <c r="K134" s="222"/>
      <c r="L134" s="222"/>
      <c r="M134" s="68"/>
      <c r="N134" s="68"/>
      <c r="O134" s="68"/>
      <c r="P134" s="68"/>
      <c r="Q134" s="68"/>
      <c r="V134" s="2"/>
      <c r="W134" s="2"/>
      <c r="X134" s="30" t="str">
        <f t="shared" si="11"/>
        <v/>
      </c>
      <c r="Y134" s="2"/>
      <c r="Z134" s="2"/>
      <c r="AA134" s="120">
        <f t="shared" si="12"/>
        <v>0</v>
      </c>
      <c r="AY134" s="5"/>
      <c r="AZ134" s="5"/>
      <c r="BA134" s="5"/>
    </row>
    <row r="135" spans="1:53" s="4" customFormat="1" ht="15" customHeight="1" thickTop="1" x14ac:dyDescent="0.2">
      <c r="A135" s="223" t="s">
        <v>118</v>
      </c>
      <c r="B135" s="95">
        <f t="shared" si="10"/>
        <v>2</v>
      </c>
      <c r="C135" s="116">
        <v>1</v>
      </c>
      <c r="D135" s="213">
        <v>1</v>
      </c>
      <c r="E135" s="224"/>
      <c r="F135" s="225"/>
      <c r="G135" s="225"/>
      <c r="H135" s="225"/>
      <c r="I135" s="225"/>
      <c r="J135" s="225"/>
      <c r="K135" s="225"/>
      <c r="L135" s="225"/>
      <c r="M135" s="68"/>
      <c r="N135" s="68"/>
      <c r="O135" s="68"/>
      <c r="P135" s="68"/>
      <c r="Q135" s="68"/>
      <c r="V135" s="2"/>
      <c r="W135" s="2"/>
      <c r="X135" s="30" t="str">
        <f t="shared" si="11"/>
        <v/>
      </c>
      <c r="Y135" s="2"/>
      <c r="Z135" s="2"/>
      <c r="AA135" s="120">
        <f t="shared" si="12"/>
        <v>0</v>
      </c>
      <c r="AY135" s="5"/>
      <c r="AZ135" s="5"/>
      <c r="BA135" s="5"/>
    </row>
    <row r="136" spans="1:53" s="4" customFormat="1" ht="15" customHeight="1" x14ac:dyDescent="0.2">
      <c r="A136" s="135" t="s">
        <v>119</v>
      </c>
      <c r="B136" s="34">
        <f t="shared" si="10"/>
        <v>16</v>
      </c>
      <c r="C136" s="122">
        <v>4</v>
      </c>
      <c r="D136" s="215">
        <v>12</v>
      </c>
      <c r="E136" s="226"/>
      <c r="F136" s="136"/>
      <c r="G136" s="136"/>
      <c r="H136" s="136"/>
      <c r="I136" s="136"/>
      <c r="J136" s="136"/>
      <c r="K136" s="136"/>
      <c r="L136" s="136"/>
      <c r="M136" s="68"/>
      <c r="N136" s="68"/>
      <c r="O136" s="68"/>
      <c r="P136" s="68"/>
      <c r="Q136" s="68"/>
      <c r="V136" s="2"/>
      <c r="W136" s="2"/>
      <c r="X136" s="30" t="str">
        <f t="shared" si="11"/>
        <v/>
      </c>
      <c r="Y136" s="2"/>
      <c r="Z136" s="2"/>
      <c r="AA136" s="120">
        <f t="shared" si="12"/>
        <v>0</v>
      </c>
      <c r="AY136" s="5"/>
      <c r="AZ136" s="5"/>
      <c r="BA136" s="5"/>
    </row>
    <row r="137" spans="1:53" s="4" customFormat="1" ht="15" customHeight="1" x14ac:dyDescent="0.2">
      <c r="A137" s="137" t="s">
        <v>120</v>
      </c>
      <c r="B137" s="43">
        <f t="shared" si="10"/>
        <v>2396</v>
      </c>
      <c r="C137" s="138">
        <v>994</v>
      </c>
      <c r="D137" s="227">
        <v>1402</v>
      </c>
      <c r="E137" s="228"/>
      <c r="F137" s="140"/>
      <c r="G137" s="140"/>
      <c r="H137" s="140"/>
      <c r="I137" s="140"/>
      <c r="J137" s="140"/>
      <c r="K137" s="140"/>
      <c r="L137" s="140"/>
      <c r="M137" s="68"/>
      <c r="N137" s="68"/>
      <c r="O137" s="68"/>
      <c r="P137" s="68"/>
      <c r="Q137" s="68"/>
      <c r="V137" s="2"/>
      <c r="W137" s="2"/>
      <c r="X137" s="30" t="str">
        <f t="shared" si="11"/>
        <v/>
      </c>
      <c r="Y137" s="2"/>
      <c r="Z137" s="2"/>
      <c r="AA137" s="120">
        <f t="shared" si="12"/>
        <v>0</v>
      </c>
      <c r="AY137" s="5"/>
      <c r="AZ137" s="5"/>
      <c r="BA137" s="5"/>
    </row>
    <row r="138" spans="1:53" s="4" customFormat="1" ht="24.95" customHeight="1" x14ac:dyDescent="0.2">
      <c r="A138" s="141" t="s">
        <v>121</v>
      </c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73"/>
      <c r="M138" s="73"/>
      <c r="N138" s="16"/>
      <c r="O138" s="16"/>
      <c r="P138" s="16"/>
      <c r="U138" s="2"/>
      <c r="V138" s="2"/>
      <c r="W138" s="2"/>
      <c r="X138" s="2"/>
      <c r="Y138" s="2"/>
      <c r="Z138" s="2"/>
      <c r="AX138" s="5"/>
      <c r="AY138" s="5"/>
      <c r="AZ138" s="5"/>
    </row>
    <row r="139" spans="1:53" s="4" customFormat="1" ht="18.75" customHeight="1" x14ac:dyDescent="0.15">
      <c r="A139" s="267" t="s">
        <v>164</v>
      </c>
      <c r="B139" s="268"/>
      <c r="C139" s="264" t="s">
        <v>123</v>
      </c>
      <c r="D139" s="271"/>
      <c r="E139" s="271"/>
      <c r="F139" s="272"/>
      <c r="G139" s="264" t="s">
        <v>124</v>
      </c>
      <c r="H139" s="271"/>
      <c r="I139" s="271"/>
      <c r="J139" s="271"/>
      <c r="K139" s="271"/>
      <c r="L139" s="272"/>
      <c r="M139" s="273" t="s">
        <v>125</v>
      </c>
      <c r="N139" s="273"/>
      <c r="O139" s="273"/>
      <c r="P139" s="73"/>
      <c r="U139" s="2"/>
      <c r="V139" s="2"/>
      <c r="W139" s="2"/>
      <c r="X139" s="2"/>
      <c r="Y139" s="2"/>
      <c r="Z139" s="2"/>
      <c r="AX139" s="5"/>
      <c r="AY139" s="5"/>
      <c r="AZ139" s="5"/>
    </row>
    <row r="140" spans="1:53" s="4" customFormat="1" ht="100.5" customHeight="1" x14ac:dyDescent="0.15">
      <c r="A140" s="269"/>
      <c r="B140" s="270"/>
      <c r="C140" s="144" t="s">
        <v>126</v>
      </c>
      <c r="D140" s="145" t="s">
        <v>127</v>
      </c>
      <c r="E140" s="146" t="s">
        <v>128</v>
      </c>
      <c r="F140" s="147" t="s">
        <v>129</v>
      </c>
      <c r="G140" s="144" t="s">
        <v>130</v>
      </c>
      <c r="H140" s="145" t="s">
        <v>131</v>
      </c>
      <c r="I140" s="146" t="s">
        <v>132</v>
      </c>
      <c r="J140" s="146" t="s">
        <v>133</v>
      </c>
      <c r="K140" s="146" t="s">
        <v>134</v>
      </c>
      <c r="L140" s="147" t="s">
        <v>135</v>
      </c>
      <c r="M140" s="148" t="s">
        <v>136</v>
      </c>
      <c r="N140" s="149" t="s">
        <v>137</v>
      </c>
      <c r="O140" s="150" t="s">
        <v>138</v>
      </c>
      <c r="P140" s="73"/>
      <c r="U140" s="2"/>
      <c r="V140" s="2"/>
      <c r="W140" s="2"/>
      <c r="X140" s="2"/>
      <c r="Y140" s="2"/>
      <c r="Z140" s="2"/>
      <c r="AX140" s="5"/>
      <c r="AY140" s="5"/>
      <c r="AZ140" s="5"/>
    </row>
    <row r="141" spans="1:53" s="4" customFormat="1" ht="15" customHeight="1" x14ac:dyDescent="0.15">
      <c r="A141" s="274" t="s">
        <v>139</v>
      </c>
      <c r="B141" s="275"/>
      <c r="C141" s="151"/>
      <c r="D141" s="152"/>
      <c r="E141" s="153"/>
      <c r="F141" s="154"/>
      <c r="G141" s="155"/>
      <c r="H141" s="153"/>
      <c r="I141" s="153"/>
      <c r="J141" s="153"/>
      <c r="K141" s="153"/>
      <c r="L141" s="154"/>
      <c r="M141" s="156">
        <f>SUM(N141:O141)</f>
        <v>0</v>
      </c>
      <c r="N141" s="26"/>
      <c r="O141" s="27"/>
      <c r="P141" s="157" t="s">
        <v>140</v>
      </c>
      <c r="U141" s="2"/>
      <c r="V141" s="2"/>
      <c r="W141" s="2"/>
      <c r="X141" s="2"/>
      <c r="Y141" s="2"/>
      <c r="Z141" s="2"/>
      <c r="AX141" s="5"/>
      <c r="AY141" s="5"/>
      <c r="AZ141" s="5"/>
    </row>
    <row r="142" spans="1:53" s="4" customFormat="1" ht="15" customHeight="1" x14ac:dyDescent="0.15">
      <c r="A142" s="260" t="s">
        <v>97</v>
      </c>
      <c r="B142" s="261"/>
      <c r="C142" s="158"/>
      <c r="D142" s="159"/>
      <c r="E142" s="160"/>
      <c r="F142" s="161"/>
      <c r="G142" s="162"/>
      <c r="H142" s="160"/>
      <c r="I142" s="160"/>
      <c r="J142" s="160"/>
      <c r="K142" s="160"/>
      <c r="L142" s="161"/>
      <c r="M142" s="163">
        <f>SUM(N142:O142)</f>
        <v>0</v>
      </c>
      <c r="N142" s="36"/>
      <c r="O142" s="37"/>
      <c r="P142" s="157" t="s">
        <v>140</v>
      </c>
      <c r="U142" s="2"/>
      <c r="V142" s="2"/>
      <c r="W142" s="2"/>
      <c r="X142" s="2"/>
      <c r="Y142" s="2"/>
      <c r="Z142" s="2"/>
      <c r="AX142" s="5"/>
      <c r="AY142" s="5"/>
      <c r="AZ142" s="5"/>
    </row>
    <row r="143" spans="1:53" s="4" customFormat="1" ht="15" customHeight="1" x14ac:dyDescent="0.15">
      <c r="A143" s="260" t="s">
        <v>141</v>
      </c>
      <c r="B143" s="261"/>
      <c r="C143" s="158"/>
      <c r="D143" s="159"/>
      <c r="E143" s="160"/>
      <c r="F143" s="161"/>
      <c r="G143" s="162"/>
      <c r="H143" s="160"/>
      <c r="I143" s="160"/>
      <c r="J143" s="160"/>
      <c r="K143" s="160"/>
      <c r="L143" s="161"/>
      <c r="M143" s="163">
        <f>SUM(N143:O143)</f>
        <v>0</v>
      </c>
      <c r="N143" s="36"/>
      <c r="O143" s="37"/>
      <c r="P143" s="157" t="s">
        <v>140</v>
      </c>
      <c r="U143" s="2"/>
      <c r="V143" s="2"/>
      <c r="W143" s="2"/>
      <c r="X143" s="2"/>
      <c r="Y143" s="2"/>
      <c r="Z143" s="2"/>
      <c r="AX143" s="5"/>
      <c r="AY143" s="5"/>
      <c r="AZ143" s="5"/>
    </row>
    <row r="144" spans="1:53" s="4" customFormat="1" ht="15" customHeight="1" x14ac:dyDescent="0.15">
      <c r="A144" s="260" t="s">
        <v>142</v>
      </c>
      <c r="B144" s="261"/>
      <c r="C144" s="158"/>
      <c r="D144" s="159">
        <v>1</v>
      </c>
      <c r="E144" s="160"/>
      <c r="F144" s="161"/>
      <c r="G144" s="162"/>
      <c r="H144" s="160"/>
      <c r="I144" s="160"/>
      <c r="J144" s="160"/>
      <c r="K144" s="160"/>
      <c r="L144" s="161"/>
      <c r="M144" s="163">
        <f>SUM(N144:O144)</f>
        <v>0</v>
      </c>
      <c r="N144" s="36"/>
      <c r="O144" s="37"/>
      <c r="P144" s="157" t="s">
        <v>140</v>
      </c>
      <c r="U144" s="2"/>
      <c r="V144" s="2"/>
      <c r="W144" s="2"/>
      <c r="X144" s="2"/>
      <c r="Y144" s="2"/>
      <c r="Z144" s="2"/>
      <c r="AX144" s="5"/>
      <c r="AY144" s="5"/>
      <c r="AZ144" s="5"/>
    </row>
    <row r="145" spans="1:52" s="4" customFormat="1" ht="15" customHeight="1" x14ac:dyDescent="0.15">
      <c r="A145" s="260" t="s">
        <v>143</v>
      </c>
      <c r="B145" s="261"/>
      <c r="C145" s="158"/>
      <c r="D145" s="159"/>
      <c r="E145" s="160"/>
      <c r="F145" s="161"/>
      <c r="G145" s="162"/>
      <c r="H145" s="160"/>
      <c r="I145" s="160"/>
      <c r="J145" s="160"/>
      <c r="K145" s="160"/>
      <c r="L145" s="161"/>
      <c r="M145" s="164"/>
      <c r="N145" s="165"/>
      <c r="O145" s="166"/>
      <c r="P145" s="157" t="s">
        <v>140</v>
      </c>
      <c r="U145" s="2"/>
      <c r="V145" s="2"/>
      <c r="W145" s="2"/>
      <c r="X145" s="2"/>
      <c r="Y145" s="2"/>
      <c r="Z145" s="2"/>
      <c r="AX145" s="5"/>
      <c r="AY145" s="5"/>
      <c r="AZ145" s="5"/>
    </row>
    <row r="146" spans="1:52" s="4" customFormat="1" ht="15" customHeight="1" x14ac:dyDescent="0.15">
      <c r="A146" s="260" t="s">
        <v>144</v>
      </c>
      <c r="B146" s="261"/>
      <c r="C146" s="158"/>
      <c r="D146" s="159">
        <v>1</v>
      </c>
      <c r="E146" s="160"/>
      <c r="F146" s="161"/>
      <c r="G146" s="162"/>
      <c r="H146" s="160"/>
      <c r="I146" s="160"/>
      <c r="J146" s="160"/>
      <c r="K146" s="160"/>
      <c r="L146" s="161"/>
      <c r="M146" s="164"/>
      <c r="N146" s="165"/>
      <c r="O146" s="166"/>
      <c r="P146" s="157" t="s">
        <v>140</v>
      </c>
      <c r="U146" s="2"/>
      <c r="V146" s="2"/>
      <c r="W146" s="2"/>
      <c r="X146" s="2"/>
      <c r="Y146" s="2"/>
      <c r="Z146" s="2"/>
      <c r="AX146" s="5"/>
      <c r="AY146" s="5"/>
      <c r="AZ146" s="5"/>
    </row>
    <row r="147" spans="1:52" s="4" customFormat="1" ht="15" customHeight="1" x14ac:dyDescent="0.15">
      <c r="A147" s="260" t="s">
        <v>145</v>
      </c>
      <c r="B147" s="261"/>
      <c r="C147" s="158"/>
      <c r="D147" s="159"/>
      <c r="E147" s="160"/>
      <c r="F147" s="161"/>
      <c r="G147" s="162"/>
      <c r="H147" s="160"/>
      <c r="I147" s="160"/>
      <c r="J147" s="160"/>
      <c r="K147" s="160"/>
      <c r="L147" s="161"/>
      <c r="M147" s="167"/>
      <c r="N147" s="165"/>
      <c r="O147" s="166"/>
      <c r="P147" s="157" t="s">
        <v>140</v>
      </c>
      <c r="U147" s="2"/>
      <c r="V147" s="2"/>
      <c r="W147" s="2"/>
      <c r="X147" s="2"/>
      <c r="Y147" s="2"/>
      <c r="Z147" s="2"/>
      <c r="AX147" s="5"/>
      <c r="AY147" s="5"/>
      <c r="AZ147" s="5"/>
    </row>
    <row r="148" spans="1:52" s="4" customFormat="1" ht="15" customHeight="1" x14ac:dyDescent="0.15">
      <c r="A148" s="260" t="s">
        <v>146</v>
      </c>
      <c r="B148" s="261"/>
      <c r="C148" s="158"/>
      <c r="D148" s="159"/>
      <c r="E148" s="160"/>
      <c r="F148" s="161"/>
      <c r="G148" s="162"/>
      <c r="H148" s="160"/>
      <c r="I148" s="160"/>
      <c r="J148" s="160"/>
      <c r="K148" s="160"/>
      <c r="L148" s="161"/>
      <c r="M148" s="167"/>
      <c r="N148" s="165"/>
      <c r="O148" s="166"/>
      <c r="P148" s="157" t="s">
        <v>140</v>
      </c>
      <c r="U148" s="2"/>
      <c r="V148" s="2"/>
      <c r="W148" s="2"/>
      <c r="X148" s="2"/>
      <c r="Y148" s="2"/>
      <c r="Z148" s="2"/>
      <c r="AX148" s="5"/>
      <c r="AY148" s="5"/>
      <c r="AZ148" s="5"/>
    </row>
    <row r="149" spans="1:52" s="4" customFormat="1" ht="11.25" customHeight="1" x14ac:dyDescent="0.15">
      <c r="A149" s="260" t="s">
        <v>147</v>
      </c>
      <c r="B149" s="261"/>
      <c r="C149" s="158"/>
      <c r="D149" s="159"/>
      <c r="E149" s="160"/>
      <c r="F149" s="161"/>
      <c r="G149" s="162"/>
      <c r="H149" s="160"/>
      <c r="I149" s="160"/>
      <c r="J149" s="160"/>
      <c r="K149" s="160"/>
      <c r="L149" s="161"/>
      <c r="M149" s="163">
        <f>SUM(N149:O149)</f>
        <v>0</v>
      </c>
      <c r="N149" s="36"/>
      <c r="O149" s="37"/>
      <c r="P149" s="157" t="s">
        <v>140</v>
      </c>
      <c r="U149" s="2"/>
      <c r="V149" s="2"/>
      <c r="W149" s="2"/>
      <c r="X149" s="2"/>
      <c r="Y149" s="2"/>
      <c r="Z149" s="2"/>
      <c r="AX149" s="5"/>
      <c r="AY149" s="5"/>
      <c r="AZ149" s="5"/>
    </row>
    <row r="150" spans="1:52" s="4" customFormat="1" ht="23.25" customHeight="1" x14ac:dyDescent="0.15">
      <c r="A150" s="278" t="s">
        <v>148</v>
      </c>
      <c r="B150" s="279"/>
      <c r="C150" s="168"/>
      <c r="D150" s="169"/>
      <c r="E150" s="170"/>
      <c r="F150" s="171"/>
      <c r="G150" s="172"/>
      <c r="H150" s="170"/>
      <c r="I150" s="170"/>
      <c r="J150" s="170"/>
      <c r="K150" s="170"/>
      <c r="L150" s="171"/>
      <c r="M150" s="172"/>
      <c r="N150" s="173"/>
      <c r="O150" s="174"/>
      <c r="P150" s="157"/>
      <c r="U150" s="2"/>
      <c r="V150" s="2"/>
      <c r="W150" s="2"/>
      <c r="X150" s="2"/>
      <c r="Y150" s="2"/>
      <c r="Z150" s="2"/>
      <c r="AX150" s="5"/>
      <c r="AY150" s="5"/>
      <c r="AZ150" s="5"/>
    </row>
    <row r="151" spans="1:52" s="4" customFormat="1" ht="15" customHeight="1" x14ac:dyDescent="0.15">
      <c r="A151" s="280" t="s">
        <v>165</v>
      </c>
      <c r="B151" s="281"/>
      <c r="C151" s="168"/>
      <c r="D151" s="169"/>
      <c r="E151" s="170"/>
      <c r="F151" s="171"/>
      <c r="G151" s="175"/>
      <c r="H151" s="176"/>
      <c r="I151" s="170"/>
      <c r="J151" s="170"/>
      <c r="K151" s="170"/>
      <c r="L151" s="171"/>
      <c r="M151" s="172"/>
      <c r="N151" s="39"/>
      <c r="O151" s="40"/>
      <c r="P151" s="157"/>
      <c r="U151" s="2"/>
      <c r="V151" s="2"/>
      <c r="W151" s="2"/>
      <c r="X151" s="2"/>
      <c r="Y151" s="2"/>
      <c r="Z151" s="2"/>
      <c r="AX151" s="5"/>
      <c r="AY151" s="5"/>
      <c r="AZ151" s="5"/>
    </row>
    <row r="152" spans="1:52" s="4" customFormat="1" ht="15" customHeight="1" x14ac:dyDescent="0.15">
      <c r="A152" s="282" t="s">
        <v>150</v>
      </c>
      <c r="B152" s="283"/>
      <c r="C152" s="177">
        <f>SUM(C141:C151)</f>
        <v>0</v>
      </c>
      <c r="D152" s="178">
        <f t="shared" ref="D152:O152" si="13">SUM(D141:D151)</f>
        <v>2</v>
      </c>
      <c r="E152" s="178">
        <f t="shared" si="13"/>
        <v>0</v>
      </c>
      <c r="F152" s="179">
        <f t="shared" si="13"/>
        <v>0</v>
      </c>
      <c r="G152" s="177">
        <f t="shared" si="13"/>
        <v>0</v>
      </c>
      <c r="H152" s="178">
        <f t="shared" si="13"/>
        <v>0</v>
      </c>
      <c r="I152" s="178">
        <f t="shared" si="13"/>
        <v>0</v>
      </c>
      <c r="J152" s="178">
        <f t="shared" si="13"/>
        <v>0</v>
      </c>
      <c r="K152" s="178">
        <f t="shared" si="13"/>
        <v>0</v>
      </c>
      <c r="L152" s="179">
        <f t="shared" si="13"/>
        <v>0</v>
      </c>
      <c r="M152" s="180">
        <f t="shared" si="13"/>
        <v>0</v>
      </c>
      <c r="N152" s="181">
        <f t="shared" si="13"/>
        <v>0</v>
      </c>
      <c r="O152" s="182">
        <f t="shared" si="13"/>
        <v>0</v>
      </c>
      <c r="P152" s="157" t="s">
        <v>140</v>
      </c>
      <c r="U152" s="2"/>
      <c r="V152" s="2"/>
      <c r="W152" s="2"/>
      <c r="X152" s="2"/>
      <c r="Y152" s="2"/>
      <c r="Z152" s="2"/>
      <c r="AX152" s="5"/>
      <c r="AY152" s="5"/>
      <c r="AZ152" s="5"/>
    </row>
    <row r="153" spans="1:52" s="4" customFormat="1" ht="24.95" customHeight="1" x14ac:dyDescent="0.15">
      <c r="A153" s="284" t="s">
        <v>151</v>
      </c>
      <c r="B153" s="285"/>
      <c r="C153" s="183"/>
      <c r="D153" s="184"/>
      <c r="E153" s="185"/>
      <c r="F153" s="186"/>
      <c r="G153" s="187"/>
      <c r="H153" s="185"/>
      <c r="I153" s="185"/>
      <c r="J153" s="185"/>
      <c r="K153" s="185"/>
      <c r="L153" s="186"/>
      <c r="M153" s="180">
        <f>SUM(N153:O153)</f>
        <v>0</v>
      </c>
      <c r="N153" s="188"/>
      <c r="O153" s="189"/>
      <c r="P153" s="157" t="s">
        <v>140</v>
      </c>
      <c r="U153" s="2"/>
      <c r="V153" s="2"/>
      <c r="W153" s="2"/>
      <c r="X153" s="2"/>
      <c r="Y153" s="2"/>
      <c r="Z153" s="2"/>
      <c r="AX153" s="5"/>
      <c r="AY153" s="5"/>
      <c r="AZ153" s="5"/>
    </row>
    <row r="154" spans="1:52" s="4" customFormat="1" ht="24.95" customHeight="1" x14ac:dyDescent="0.2">
      <c r="A154" s="190" t="s">
        <v>152</v>
      </c>
      <c r="B154" s="191"/>
      <c r="C154" s="192"/>
      <c r="D154" s="193"/>
      <c r="E154" s="16"/>
      <c r="F154" s="16"/>
      <c r="G154" s="16"/>
      <c r="H154" s="16"/>
      <c r="I154" s="16"/>
      <c r="J154" s="16"/>
      <c r="K154" s="16"/>
      <c r="L154" s="73"/>
      <c r="M154" s="73"/>
      <c r="N154" s="16"/>
      <c r="O154" s="16"/>
      <c r="P154" s="16"/>
      <c r="U154" s="2"/>
      <c r="V154" s="2"/>
      <c r="W154" s="2"/>
      <c r="X154" s="2"/>
      <c r="Y154" s="2"/>
      <c r="Z154" s="2"/>
      <c r="AX154" s="5"/>
      <c r="AY154" s="5"/>
      <c r="AZ154" s="5"/>
    </row>
    <row r="155" spans="1:52" s="4" customFormat="1" ht="21.75" customHeight="1" x14ac:dyDescent="0.15">
      <c r="A155" s="286" t="s">
        <v>153</v>
      </c>
      <c r="B155" s="287"/>
      <c r="C155" s="194" t="s">
        <v>154</v>
      </c>
      <c r="D155" s="195" t="s">
        <v>155</v>
      </c>
      <c r="E155" s="16"/>
      <c r="F155" s="16"/>
      <c r="G155" s="16"/>
      <c r="H155" s="16"/>
      <c r="I155" s="16"/>
      <c r="J155" s="16"/>
      <c r="K155" s="16"/>
      <c r="L155" s="73"/>
      <c r="M155" s="73"/>
      <c r="N155" s="16"/>
      <c r="O155" s="16"/>
      <c r="P155" s="16"/>
      <c r="U155" s="2"/>
      <c r="V155" s="2"/>
      <c r="W155" s="2"/>
      <c r="X155" s="2"/>
      <c r="Y155" s="2"/>
      <c r="Z155" s="2"/>
      <c r="AX155" s="5"/>
      <c r="AY155" s="5"/>
      <c r="AZ155" s="5"/>
    </row>
    <row r="156" spans="1:52" s="4" customFormat="1" ht="15" customHeight="1" x14ac:dyDescent="0.15">
      <c r="A156" s="288" t="s">
        <v>156</v>
      </c>
      <c r="B156" s="289"/>
      <c r="C156" s="196"/>
      <c r="D156" s="196"/>
      <c r="E156" s="16"/>
      <c r="F156" s="16"/>
      <c r="G156" s="16"/>
      <c r="H156" s="16"/>
      <c r="I156" s="16"/>
      <c r="J156" s="16"/>
      <c r="K156" s="16"/>
      <c r="L156" s="73"/>
      <c r="M156" s="73"/>
      <c r="N156" s="16"/>
      <c r="O156" s="16"/>
      <c r="P156" s="16"/>
      <c r="U156" s="2"/>
      <c r="V156" s="2"/>
      <c r="W156" s="2"/>
      <c r="X156" s="2"/>
      <c r="Y156" s="2"/>
      <c r="Z156" s="2"/>
      <c r="AX156" s="5"/>
      <c r="AY156" s="5"/>
      <c r="AZ156" s="5"/>
    </row>
    <row r="157" spans="1:52" s="4" customFormat="1" ht="15" customHeight="1" x14ac:dyDescent="0.15">
      <c r="A157" s="276" t="s">
        <v>157</v>
      </c>
      <c r="B157" s="277"/>
      <c r="C157" s="197"/>
      <c r="D157" s="198"/>
      <c r="E157" s="16"/>
      <c r="F157" s="16"/>
      <c r="G157" s="16"/>
      <c r="H157" s="16"/>
      <c r="I157" s="16"/>
      <c r="J157" s="16"/>
      <c r="K157" s="16"/>
      <c r="L157" s="73"/>
      <c r="M157" s="73"/>
      <c r="N157" s="16"/>
      <c r="O157" s="16"/>
      <c r="P157" s="16"/>
      <c r="U157" s="2"/>
      <c r="V157" s="2"/>
      <c r="W157" s="2"/>
      <c r="X157" s="2"/>
      <c r="Y157" s="2"/>
      <c r="Z157" s="2"/>
      <c r="AX157" s="5"/>
      <c r="AY157" s="5"/>
      <c r="AZ157" s="5"/>
    </row>
    <row r="158" spans="1:52" s="4" customFormat="1" ht="10.5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73"/>
      <c r="M158" s="73"/>
      <c r="N158" s="16"/>
      <c r="O158" s="16"/>
      <c r="P158" s="16"/>
      <c r="U158" s="2"/>
      <c r="V158" s="2"/>
      <c r="W158" s="2"/>
      <c r="X158" s="2"/>
      <c r="Y158" s="2"/>
      <c r="Z158" s="2"/>
      <c r="AX158" s="5"/>
      <c r="AY158" s="5"/>
      <c r="AZ158" s="5"/>
    </row>
    <row r="159" spans="1:52" s="4" customFormat="1" ht="10.5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73"/>
      <c r="M159" s="73"/>
      <c r="N159" s="16"/>
      <c r="O159" s="16"/>
      <c r="P159" s="16"/>
      <c r="U159" s="2"/>
      <c r="V159" s="2"/>
      <c r="W159" s="2"/>
      <c r="X159" s="2"/>
      <c r="Y159" s="2"/>
      <c r="Z159" s="2"/>
      <c r="AX159" s="5"/>
      <c r="AY159" s="5"/>
      <c r="AZ159" s="5"/>
    </row>
    <row r="160" spans="1:52" s="4" customFormat="1" ht="10.5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73"/>
      <c r="M160" s="73"/>
      <c r="N160" s="16"/>
      <c r="O160" s="16"/>
      <c r="P160" s="16"/>
      <c r="U160" s="2"/>
      <c r="V160" s="2"/>
      <c r="W160" s="2"/>
      <c r="X160" s="2"/>
      <c r="Y160" s="2"/>
      <c r="Z160" s="2"/>
      <c r="AX160" s="5"/>
      <c r="AY160" s="5"/>
      <c r="AZ160" s="5"/>
    </row>
    <row r="161" spans="12:52" s="4" customFormat="1" x14ac:dyDescent="0.2">
      <c r="L161" s="5"/>
      <c r="M161" s="5"/>
      <c r="N161" s="3"/>
      <c r="U161" s="2"/>
      <c r="V161" s="2"/>
      <c r="W161" s="2"/>
      <c r="X161" s="2"/>
      <c r="Y161" s="2"/>
      <c r="Z161" s="2"/>
      <c r="AX161" s="5"/>
      <c r="AY161" s="5"/>
      <c r="AZ161" s="5"/>
    </row>
    <row r="162" spans="12:52" s="4" customFormat="1" x14ac:dyDescent="0.2">
      <c r="L162" s="5"/>
      <c r="M162" s="5"/>
      <c r="N162" s="3"/>
      <c r="U162" s="2"/>
      <c r="V162" s="2"/>
      <c r="W162" s="2"/>
      <c r="X162" s="2"/>
      <c r="Y162" s="2"/>
      <c r="Z162" s="2"/>
      <c r="AX162" s="5"/>
      <c r="AY162" s="5"/>
      <c r="AZ162" s="5"/>
    </row>
    <row r="163" spans="12:52" s="4" customFormat="1" x14ac:dyDescent="0.2">
      <c r="L163" s="5"/>
      <c r="M163" s="5"/>
      <c r="N163" s="3"/>
      <c r="U163" s="2"/>
      <c r="V163" s="2"/>
      <c r="W163" s="2"/>
      <c r="X163" s="2"/>
      <c r="Y163" s="2"/>
      <c r="Z163" s="2"/>
      <c r="AX163" s="5"/>
      <c r="AY163" s="5"/>
      <c r="AZ163" s="5"/>
    </row>
    <row r="164" spans="12:52" s="4" customFormat="1" x14ac:dyDescent="0.2">
      <c r="L164" s="5"/>
      <c r="M164" s="5"/>
      <c r="N164" s="3"/>
      <c r="U164" s="2"/>
      <c r="V164" s="2"/>
      <c r="W164" s="2"/>
      <c r="X164" s="2"/>
      <c r="Y164" s="2"/>
      <c r="Z164" s="2"/>
      <c r="AX164" s="5"/>
      <c r="AY164" s="5"/>
      <c r="AZ164" s="5"/>
    </row>
    <row r="165" spans="12:52" s="4" customFormat="1" x14ac:dyDescent="0.2">
      <c r="L165" s="3"/>
      <c r="U165" s="5"/>
      <c r="V165" s="5"/>
      <c r="W165" s="5"/>
      <c r="X165" s="5"/>
    </row>
    <row r="166" spans="12:52" s="4" customFormat="1" x14ac:dyDescent="0.2">
      <c r="L166" s="3"/>
      <c r="U166" s="5"/>
      <c r="V166" s="5"/>
      <c r="W166" s="5"/>
      <c r="X166" s="5"/>
    </row>
    <row r="167" spans="12:52" s="4" customFormat="1" x14ac:dyDescent="0.2">
      <c r="L167" s="3"/>
      <c r="U167" s="5"/>
      <c r="V167" s="5"/>
      <c r="W167" s="5"/>
      <c r="X167" s="5"/>
    </row>
    <row r="168" spans="12:52" s="4" customFormat="1" x14ac:dyDescent="0.2">
      <c r="L168" s="3"/>
      <c r="U168" s="5"/>
      <c r="V168" s="5"/>
      <c r="W168" s="5"/>
      <c r="X168" s="5"/>
    </row>
    <row r="169" spans="12:52" s="4" customFormat="1" x14ac:dyDescent="0.2">
      <c r="L169" s="3"/>
      <c r="U169" s="5"/>
      <c r="V169" s="5"/>
      <c r="W169" s="5"/>
      <c r="X169" s="5"/>
    </row>
    <row r="170" spans="12:52" s="4" customFormat="1" x14ac:dyDescent="0.2">
      <c r="L170" s="3"/>
      <c r="U170" s="5"/>
      <c r="V170" s="5"/>
      <c r="W170" s="5"/>
      <c r="X170" s="5"/>
    </row>
    <row r="171" spans="12:52" s="4" customFormat="1" x14ac:dyDescent="0.2">
      <c r="L171" s="3"/>
      <c r="U171" s="5"/>
      <c r="V171" s="5"/>
      <c r="W171" s="5"/>
      <c r="X171" s="5"/>
    </row>
    <row r="172" spans="12:52" s="4" customFormat="1" x14ac:dyDescent="0.2">
      <c r="L172" s="3"/>
      <c r="U172" s="5"/>
      <c r="V172" s="5"/>
      <c r="W172" s="5"/>
      <c r="X172" s="5"/>
    </row>
    <row r="173" spans="12:52" s="4" customFormat="1" x14ac:dyDescent="0.2">
      <c r="L173" s="3"/>
      <c r="U173" s="5"/>
      <c r="V173" s="5"/>
      <c r="W173" s="5"/>
      <c r="X173" s="5"/>
    </row>
    <row r="174" spans="12:52" s="4" customFormat="1" x14ac:dyDescent="0.2">
      <c r="L174" s="3"/>
      <c r="U174" s="5"/>
      <c r="V174" s="5"/>
      <c r="W174" s="5"/>
      <c r="X174" s="5"/>
    </row>
    <row r="175" spans="12:52" s="4" customFormat="1" x14ac:dyDescent="0.2">
      <c r="L175" s="3"/>
      <c r="U175" s="5"/>
      <c r="V175" s="5"/>
      <c r="W175" s="5"/>
      <c r="X175" s="5"/>
    </row>
    <row r="176" spans="12:52" s="4" customFormat="1" x14ac:dyDescent="0.2">
      <c r="L176" s="3"/>
      <c r="U176" s="5"/>
      <c r="V176" s="5"/>
      <c r="W176" s="5"/>
      <c r="X176" s="5"/>
    </row>
    <row r="177" spans="12:24" s="4" customFormat="1" x14ac:dyDescent="0.2">
      <c r="L177" s="3"/>
      <c r="U177" s="5"/>
      <c r="V177" s="5"/>
      <c r="W177" s="5"/>
      <c r="X177" s="5"/>
    </row>
    <row r="178" spans="12:24" s="4" customFormat="1" x14ac:dyDescent="0.2">
      <c r="L178" s="3"/>
      <c r="U178" s="5"/>
      <c r="V178" s="5"/>
      <c r="W178" s="5"/>
      <c r="X178" s="5"/>
    </row>
    <row r="179" spans="12:24" s="4" customFormat="1" x14ac:dyDescent="0.2">
      <c r="L179" s="3"/>
      <c r="U179" s="5"/>
      <c r="V179" s="5"/>
      <c r="W179" s="5"/>
      <c r="X179" s="5"/>
    </row>
    <row r="180" spans="12:24" s="4" customFormat="1" x14ac:dyDescent="0.2">
      <c r="L180" s="3"/>
      <c r="U180" s="5"/>
      <c r="V180" s="5"/>
      <c r="W180" s="5"/>
      <c r="X180" s="5"/>
    </row>
    <row r="181" spans="12:24" s="4" customFormat="1" x14ac:dyDescent="0.2">
      <c r="L181" s="3"/>
      <c r="U181" s="5"/>
      <c r="V181" s="5"/>
      <c r="W181" s="5"/>
      <c r="X181" s="5"/>
    </row>
    <row r="182" spans="12:24" s="4" customFormat="1" x14ac:dyDescent="0.2">
      <c r="L182" s="3"/>
      <c r="U182" s="5"/>
      <c r="V182" s="5"/>
      <c r="W182" s="5"/>
      <c r="X182" s="5"/>
    </row>
    <row r="183" spans="12:24" s="4" customFormat="1" x14ac:dyDescent="0.2">
      <c r="L183" s="3"/>
      <c r="U183" s="5"/>
      <c r="V183" s="5"/>
      <c r="W183" s="5"/>
      <c r="X183" s="5"/>
    </row>
    <row r="184" spans="12:24" s="4" customFormat="1" x14ac:dyDescent="0.2">
      <c r="L184" s="3"/>
      <c r="U184" s="5"/>
      <c r="V184" s="5"/>
      <c r="W184" s="5"/>
      <c r="X184" s="5"/>
    </row>
    <row r="185" spans="12:24" s="4" customFormat="1" x14ac:dyDescent="0.2">
      <c r="L185" s="3"/>
      <c r="U185" s="5"/>
      <c r="V185" s="5"/>
      <c r="W185" s="5"/>
      <c r="X185" s="5"/>
    </row>
    <row r="186" spans="12:24" s="4" customFormat="1" x14ac:dyDescent="0.2">
      <c r="L186" s="3"/>
      <c r="U186" s="5"/>
      <c r="V186" s="5"/>
      <c r="W186" s="5"/>
      <c r="X186" s="5"/>
    </row>
    <row r="187" spans="12:24" s="4" customFormat="1" x14ac:dyDescent="0.2">
      <c r="L187" s="3"/>
      <c r="U187" s="5"/>
      <c r="V187" s="5"/>
      <c r="W187" s="5"/>
      <c r="X187" s="5"/>
    </row>
    <row r="188" spans="12:24" s="4" customFormat="1" x14ac:dyDescent="0.2">
      <c r="L188" s="3"/>
      <c r="U188" s="5"/>
      <c r="V188" s="5"/>
      <c r="W188" s="5"/>
      <c r="X188" s="5"/>
    </row>
    <row r="189" spans="12:24" s="4" customFormat="1" x14ac:dyDescent="0.2">
      <c r="L189" s="3"/>
      <c r="U189" s="5"/>
      <c r="V189" s="5"/>
      <c r="W189" s="5"/>
      <c r="X189" s="5"/>
    </row>
    <row r="190" spans="12:24" s="4" customFormat="1" x14ac:dyDescent="0.2">
      <c r="L190" s="3"/>
      <c r="U190" s="5"/>
      <c r="V190" s="5"/>
      <c r="W190" s="5"/>
      <c r="X190" s="5"/>
    </row>
    <row r="191" spans="12:24" s="4" customFormat="1" x14ac:dyDescent="0.2">
      <c r="L191" s="3"/>
      <c r="U191" s="5"/>
      <c r="V191" s="5"/>
      <c r="W191" s="5"/>
      <c r="X191" s="5"/>
    </row>
    <row r="192" spans="12:24" s="4" customFormat="1" x14ac:dyDescent="0.2">
      <c r="L192" s="3"/>
      <c r="U192" s="5"/>
      <c r="V192" s="5"/>
      <c r="W192" s="5"/>
      <c r="X192" s="5"/>
    </row>
    <row r="193" spans="12:24" s="4" customFormat="1" x14ac:dyDescent="0.2">
      <c r="L193" s="3"/>
      <c r="U193" s="5"/>
      <c r="V193" s="5"/>
      <c r="W193" s="5"/>
      <c r="X193" s="5"/>
    </row>
    <row r="194" spans="12:24" s="4" customFormat="1" x14ac:dyDescent="0.2">
      <c r="L194" s="3"/>
      <c r="U194" s="5"/>
      <c r="V194" s="5"/>
      <c r="W194" s="5"/>
      <c r="X194" s="5"/>
    </row>
    <row r="195" spans="12:24" s="4" customFormat="1" x14ac:dyDescent="0.2">
      <c r="L195" s="3"/>
      <c r="U195" s="5"/>
      <c r="V195" s="5"/>
      <c r="W195" s="5"/>
      <c r="X195" s="5"/>
    </row>
    <row r="196" spans="12:24" s="4" customFormat="1" x14ac:dyDescent="0.2">
      <c r="L196" s="3"/>
      <c r="U196" s="5"/>
      <c r="V196" s="5"/>
      <c r="W196" s="5"/>
      <c r="X196" s="5"/>
    </row>
    <row r="197" spans="12:24" s="4" customFormat="1" x14ac:dyDescent="0.2">
      <c r="L197" s="3"/>
      <c r="U197" s="5"/>
      <c r="V197" s="5"/>
      <c r="W197" s="5"/>
      <c r="X197" s="5"/>
    </row>
    <row r="198" spans="12:24" s="4" customFormat="1" x14ac:dyDescent="0.2">
      <c r="L198" s="3"/>
      <c r="U198" s="5"/>
      <c r="V198" s="5"/>
      <c r="W198" s="5"/>
      <c r="X198" s="5"/>
    </row>
    <row r="199" spans="12:24" s="4" customFormat="1" x14ac:dyDescent="0.2">
      <c r="L199" s="3"/>
      <c r="U199" s="5"/>
      <c r="V199" s="5"/>
      <c r="W199" s="5"/>
      <c r="X199" s="5"/>
    </row>
    <row r="200" spans="12:24" s="4" customFormat="1" x14ac:dyDescent="0.2">
      <c r="L200" s="3"/>
      <c r="U200" s="5"/>
      <c r="V200" s="5"/>
      <c r="W200" s="5"/>
      <c r="X200" s="5"/>
    </row>
    <row r="201" spans="12:24" s="4" customFormat="1" x14ac:dyDescent="0.2">
      <c r="L201" s="3"/>
      <c r="U201" s="5"/>
      <c r="V201" s="5"/>
      <c r="W201" s="5"/>
      <c r="X201" s="5"/>
    </row>
    <row r="202" spans="12:24" s="4" customFormat="1" x14ac:dyDescent="0.2">
      <c r="L202" s="3"/>
      <c r="U202" s="5"/>
      <c r="V202" s="5"/>
      <c r="W202" s="5"/>
      <c r="X202" s="5"/>
    </row>
    <row r="203" spans="12:24" s="4" customFormat="1" x14ac:dyDescent="0.2">
      <c r="L203" s="3"/>
      <c r="U203" s="5"/>
      <c r="V203" s="5"/>
      <c r="W203" s="5"/>
      <c r="X203" s="5"/>
    </row>
    <row r="204" spans="12:24" s="4" customFormat="1" x14ac:dyDescent="0.2">
      <c r="L204" s="3"/>
      <c r="U204" s="5"/>
      <c r="V204" s="5"/>
      <c r="W204" s="5"/>
      <c r="X204" s="5"/>
    </row>
    <row r="205" spans="12:24" s="4" customFormat="1" x14ac:dyDescent="0.2">
      <c r="L205" s="3"/>
      <c r="U205" s="5"/>
      <c r="V205" s="5"/>
      <c r="W205" s="5"/>
      <c r="X205" s="5"/>
    </row>
    <row r="206" spans="12:24" s="4" customFormat="1" x14ac:dyDescent="0.2">
      <c r="L206" s="3"/>
      <c r="U206" s="5"/>
      <c r="V206" s="5"/>
      <c r="W206" s="5"/>
      <c r="X206" s="5"/>
    </row>
    <row r="207" spans="12:24" s="4" customFormat="1" x14ac:dyDescent="0.2">
      <c r="L207" s="3"/>
      <c r="U207" s="5"/>
      <c r="V207" s="5"/>
      <c r="W207" s="5"/>
      <c r="X207" s="5"/>
    </row>
    <row r="208" spans="12:24" s="4" customFormat="1" x14ac:dyDescent="0.2">
      <c r="L208" s="3"/>
      <c r="U208" s="5"/>
      <c r="V208" s="5"/>
      <c r="W208" s="5"/>
      <c r="X208" s="5"/>
    </row>
    <row r="209" spans="1:27" s="4" customFormat="1" x14ac:dyDescent="0.2">
      <c r="L209" s="3"/>
      <c r="U209" s="5"/>
      <c r="V209" s="5"/>
      <c r="W209" s="5"/>
      <c r="X209" s="5"/>
    </row>
    <row r="210" spans="1:27" s="4" customFormat="1" x14ac:dyDescent="0.2">
      <c r="L210" s="3"/>
      <c r="U210" s="5"/>
      <c r="V210" s="5"/>
      <c r="W210" s="5"/>
      <c r="X210" s="5"/>
    </row>
    <row r="211" spans="1:27" s="4" customFormat="1" x14ac:dyDescent="0.2">
      <c r="L211" s="3"/>
      <c r="U211" s="5"/>
      <c r="V211" s="5"/>
      <c r="W211" s="5"/>
      <c r="X211" s="5"/>
    </row>
    <row r="212" spans="1:27" s="4" customFormat="1" x14ac:dyDescent="0.2">
      <c r="L212" s="3"/>
      <c r="U212" s="5"/>
      <c r="V212" s="5"/>
      <c r="W212" s="5"/>
      <c r="X212" s="5"/>
    </row>
    <row r="213" spans="1:27" s="4" customFormat="1" x14ac:dyDescent="0.2">
      <c r="L213" s="3"/>
      <c r="U213" s="5"/>
      <c r="V213" s="5"/>
      <c r="W213" s="5"/>
      <c r="X213" s="5"/>
    </row>
    <row r="214" spans="1:27" s="4" customFormat="1" x14ac:dyDescent="0.2">
      <c r="L214" s="3"/>
      <c r="U214" s="5"/>
      <c r="V214" s="5"/>
      <c r="W214" s="5"/>
      <c r="X214" s="5"/>
    </row>
    <row r="215" spans="1:27" s="4" customFormat="1" x14ac:dyDescent="0.2">
      <c r="L215" s="3"/>
      <c r="U215" s="5"/>
      <c r="V215" s="5"/>
      <c r="W215" s="5"/>
      <c r="X215" s="5"/>
    </row>
    <row r="216" spans="1:27" s="4" customFormat="1" hidden="1" x14ac:dyDescent="0.2">
      <c r="A216" s="199">
        <f>SUM(A8:O157)</f>
        <v>5601</v>
      </c>
      <c r="L216" s="3"/>
      <c r="U216" s="5"/>
      <c r="V216" s="5"/>
      <c r="W216" s="5"/>
      <c r="X216" s="5"/>
    </row>
    <row r="217" spans="1:27" s="200" customFormat="1" hidden="1" x14ac:dyDescent="0.2">
      <c r="A217" s="200">
        <f>SUM(A12:O157)</f>
        <v>5601</v>
      </c>
      <c r="L217" s="201"/>
      <c r="AA217" s="202">
        <f>SUM(AA1:AB216)</f>
        <v>0</v>
      </c>
    </row>
    <row r="218" spans="1:27" s="4" customFormat="1" x14ac:dyDescent="0.2">
      <c r="L218" s="3"/>
      <c r="U218" s="5"/>
      <c r="V218" s="5"/>
      <c r="W218" s="5"/>
      <c r="X218" s="5"/>
    </row>
    <row r="219" spans="1:27" s="4" customFormat="1" x14ac:dyDescent="0.2">
      <c r="L219" s="3"/>
      <c r="U219" s="5"/>
      <c r="V219" s="5"/>
      <c r="W219" s="5"/>
      <c r="X219" s="5"/>
    </row>
    <row r="220" spans="1:27" s="4" customFormat="1" x14ac:dyDescent="0.2">
      <c r="L220" s="3"/>
      <c r="U220" s="5"/>
      <c r="V220" s="5"/>
      <c r="W220" s="5"/>
      <c r="X220" s="5"/>
    </row>
    <row r="221" spans="1:27" s="4" customFormat="1" x14ac:dyDescent="0.2">
      <c r="L221" s="3"/>
      <c r="U221" s="5"/>
      <c r="V221" s="5"/>
      <c r="W221" s="5"/>
      <c r="X221" s="5"/>
    </row>
    <row r="222" spans="1:27" s="4" customFormat="1" x14ac:dyDescent="0.2">
      <c r="L222" s="3"/>
      <c r="U222" s="5"/>
      <c r="V222" s="5"/>
      <c r="W222" s="5"/>
      <c r="X222" s="5"/>
    </row>
    <row r="223" spans="1:27" x14ac:dyDescent="0.2">
      <c r="U223" s="205"/>
      <c r="V223" s="205"/>
      <c r="W223" s="205"/>
      <c r="X223" s="205"/>
    </row>
    <row r="224" spans="1:27" x14ac:dyDescent="0.2">
      <c r="U224" s="205"/>
      <c r="V224" s="205"/>
      <c r="W224" s="205"/>
      <c r="X224" s="205"/>
    </row>
    <row r="225" spans="21:24" x14ac:dyDescent="0.2">
      <c r="U225" s="205"/>
      <c r="V225" s="205"/>
      <c r="W225" s="205"/>
      <c r="X225" s="205"/>
    </row>
    <row r="226" spans="21:24" x14ac:dyDescent="0.2">
      <c r="U226" s="205"/>
      <c r="V226" s="205"/>
      <c r="W226" s="205"/>
      <c r="X226" s="205"/>
    </row>
    <row r="227" spans="21:24" x14ac:dyDescent="0.2">
      <c r="U227" s="205"/>
      <c r="V227" s="205"/>
      <c r="W227" s="205"/>
      <c r="X227" s="205"/>
    </row>
    <row r="228" spans="21:24" x14ac:dyDescent="0.2">
      <c r="U228" s="205"/>
      <c r="V228" s="205"/>
      <c r="W228" s="205"/>
      <c r="X228" s="205"/>
    </row>
    <row r="229" spans="21:24" x14ac:dyDescent="0.2">
      <c r="U229" s="205"/>
      <c r="V229" s="205"/>
      <c r="W229" s="205"/>
      <c r="X229" s="205"/>
    </row>
    <row r="230" spans="21:24" x14ac:dyDescent="0.2">
      <c r="U230" s="205"/>
      <c r="V230" s="205"/>
      <c r="W230" s="205"/>
      <c r="X230" s="205"/>
    </row>
    <row r="231" spans="21:24" x14ac:dyDescent="0.2">
      <c r="U231" s="205"/>
      <c r="V231" s="205"/>
      <c r="W231" s="205"/>
      <c r="X231" s="205"/>
    </row>
    <row r="232" spans="21:24" x14ac:dyDescent="0.2">
      <c r="U232" s="205"/>
      <c r="V232" s="205"/>
      <c r="W232" s="205"/>
      <c r="X232" s="205"/>
    </row>
    <row r="233" spans="21:24" x14ac:dyDescent="0.2">
      <c r="U233" s="205"/>
      <c r="V233" s="205"/>
      <c r="W233" s="205"/>
      <c r="X233" s="205"/>
    </row>
    <row r="234" spans="21:24" x14ac:dyDescent="0.2">
      <c r="U234" s="205"/>
      <c r="V234" s="205"/>
      <c r="W234" s="205"/>
      <c r="X234" s="205"/>
    </row>
    <row r="235" spans="21:24" x14ac:dyDescent="0.2">
      <c r="U235" s="205"/>
      <c r="V235" s="205"/>
      <c r="W235" s="205"/>
      <c r="X235" s="205"/>
    </row>
    <row r="236" spans="21:24" x14ac:dyDescent="0.2">
      <c r="U236" s="205"/>
      <c r="V236" s="205"/>
      <c r="W236" s="205"/>
      <c r="X236" s="205"/>
    </row>
    <row r="237" spans="21:24" x14ac:dyDescent="0.2">
      <c r="U237" s="205"/>
      <c r="V237" s="205"/>
      <c r="W237" s="205"/>
      <c r="X237" s="205"/>
    </row>
    <row r="238" spans="21:24" x14ac:dyDescent="0.2">
      <c r="U238" s="205"/>
      <c r="V238" s="205"/>
      <c r="W238" s="205"/>
      <c r="X238" s="205"/>
    </row>
    <row r="239" spans="21:24" x14ac:dyDescent="0.2">
      <c r="U239" s="205"/>
      <c r="V239" s="205"/>
      <c r="W239" s="205"/>
      <c r="X239" s="205"/>
    </row>
    <row r="240" spans="21:24" x14ac:dyDescent="0.2">
      <c r="U240" s="205"/>
      <c r="V240" s="205"/>
      <c r="W240" s="205"/>
      <c r="X240" s="205"/>
    </row>
    <row r="241" spans="21:24" x14ac:dyDescent="0.2">
      <c r="U241" s="205"/>
      <c r="V241" s="205"/>
      <c r="W241" s="205"/>
      <c r="X241" s="205"/>
    </row>
    <row r="242" spans="21:24" x14ac:dyDescent="0.2">
      <c r="U242" s="205"/>
      <c r="V242" s="205"/>
      <c r="W242" s="205"/>
      <c r="X242" s="205"/>
    </row>
    <row r="243" spans="21:24" x14ac:dyDescent="0.2">
      <c r="U243" s="205"/>
      <c r="V243" s="205"/>
      <c r="W243" s="205"/>
      <c r="X243" s="205"/>
    </row>
    <row r="244" spans="21:24" x14ac:dyDescent="0.2">
      <c r="U244" s="205"/>
      <c r="V244" s="205"/>
      <c r="W244" s="205"/>
      <c r="X244" s="205"/>
    </row>
    <row r="245" spans="21:24" x14ac:dyDescent="0.2">
      <c r="U245" s="205"/>
      <c r="V245" s="205"/>
      <c r="W245" s="205"/>
      <c r="X245" s="205"/>
    </row>
    <row r="246" spans="21:24" x14ac:dyDescent="0.2">
      <c r="U246" s="205"/>
      <c r="V246" s="205"/>
      <c r="W246" s="205"/>
      <c r="X246" s="205"/>
    </row>
    <row r="247" spans="21:24" x14ac:dyDescent="0.2">
      <c r="U247" s="205"/>
      <c r="V247" s="205"/>
      <c r="W247" s="205"/>
      <c r="X247" s="205"/>
    </row>
    <row r="248" spans="21:24" x14ac:dyDescent="0.2">
      <c r="U248" s="205"/>
      <c r="V248" s="205"/>
      <c r="W248" s="205"/>
      <c r="X248" s="205"/>
    </row>
    <row r="249" spans="21:24" x14ac:dyDescent="0.2">
      <c r="U249" s="205"/>
      <c r="V249" s="205"/>
      <c r="W249" s="205"/>
      <c r="X249" s="205"/>
    </row>
    <row r="250" spans="21:24" x14ac:dyDescent="0.2">
      <c r="U250" s="205"/>
      <c r="V250" s="205"/>
      <c r="W250" s="205"/>
      <c r="X250" s="205"/>
    </row>
    <row r="251" spans="21:24" x14ac:dyDescent="0.2">
      <c r="U251" s="205"/>
      <c r="V251" s="205"/>
      <c r="W251" s="205"/>
      <c r="X251" s="205"/>
    </row>
    <row r="252" spans="21:24" x14ac:dyDescent="0.2">
      <c r="U252" s="205"/>
      <c r="V252" s="205"/>
      <c r="W252" s="205"/>
      <c r="X252" s="205"/>
    </row>
    <row r="253" spans="21:24" x14ac:dyDescent="0.2">
      <c r="U253" s="205"/>
      <c r="V253" s="205"/>
      <c r="W253" s="205"/>
      <c r="X253" s="205"/>
    </row>
    <row r="254" spans="21:24" x14ac:dyDescent="0.2">
      <c r="U254" s="205"/>
      <c r="V254" s="205"/>
      <c r="W254" s="205"/>
      <c r="X254" s="205"/>
    </row>
    <row r="255" spans="21:24" x14ac:dyDescent="0.2">
      <c r="U255" s="205"/>
      <c r="V255" s="205"/>
      <c r="W255" s="205"/>
      <c r="X255" s="205"/>
    </row>
    <row r="256" spans="21:24" x14ac:dyDescent="0.2">
      <c r="U256" s="205"/>
      <c r="V256" s="205"/>
      <c r="W256" s="205"/>
      <c r="X256" s="205"/>
    </row>
    <row r="257" spans="21:24" x14ac:dyDescent="0.2">
      <c r="U257" s="205"/>
      <c r="V257" s="205"/>
      <c r="W257" s="205"/>
      <c r="X257" s="205"/>
    </row>
    <row r="258" spans="21:24" x14ac:dyDescent="0.2">
      <c r="U258" s="205"/>
      <c r="V258" s="205"/>
      <c r="W258" s="205"/>
      <c r="X258" s="205"/>
    </row>
    <row r="259" spans="21:24" x14ac:dyDescent="0.2">
      <c r="U259" s="205"/>
      <c r="V259" s="205"/>
      <c r="W259" s="205"/>
      <c r="X259" s="205"/>
    </row>
    <row r="260" spans="21:24" x14ac:dyDescent="0.2">
      <c r="U260" s="205"/>
      <c r="V260" s="205"/>
      <c r="W260" s="205"/>
      <c r="X260" s="205"/>
    </row>
    <row r="261" spans="21:24" x14ac:dyDescent="0.2">
      <c r="U261" s="205"/>
      <c r="V261" s="205"/>
      <c r="W261" s="205"/>
      <c r="X261" s="205"/>
    </row>
    <row r="262" spans="21:24" x14ac:dyDescent="0.2">
      <c r="U262" s="205"/>
      <c r="V262" s="205"/>
      <c r="W262" s="205"/>
      <c r="X262" s="205"/>
    </row>
    <row r="263" spans="21:24" x14ac:dyDescent="0.2">
      <c r="U263" s="205"/>
      <c r="V263" s="205"/>
      <c r="W263" s="205"/>
      <c r="X263" s="205"/>
    </row>
    <row r="264" spans="21:24" x14ac:dyDescent="0.2">
      <c r="U264" s="205"/>
      <c r="V264" s="205"/>
      <c r="W264" s="205"/>
      <c r="X264" s="205"/>
    </row>
    <row r="265" spans="21:24" x14ac:dyDescent="0.2">
      <c r="U265" s="205"/>
      <c r="V265" s="205"/>
      <c r="W265" s="205"/>
      <c r="X265" s="205"/>
    </row>
    <row r="266" spans="21:24" x14ac:dyDescent="0.2">
      <c r="U266" s="205"/>
      <c r="V266" s="205"/>
      <c r="W266" s="205"/>
      <c r="X266" s="205"/>
    </row>
    <row r="267" spans="21:24" x14ac:dyDescent="0.2">
      <c r="U267" s="205"/>
      <c r="V267" s="205"/>
      <c r="W267" s="205"/>
      <c r="X267" s="205"/>
    </row>
    <row r="268" spans="21:24" x14ac:dyDescent="0.2">
      <c r="U268" s="205"/>
      <c r="V268" s="205"/>
      <c r="W268" s="205"/>
      <c r="X268" s="205"/>
    </row>
    <row r="269" spans="21:24" x14ac:dyDescent="0.2">
      <c r="U269" s="205"/>
      <c r="V269" s="205"/>
      <c r="W269" s="205"/>
      <c r="X269" s="205"/>
    </row>
    <row r="270" spans="21:24" x14ac:dyDescent="0.2">
      <c r="U270" s="205"/>
      <c r="V270" s="205"/>
      <c r="W270" s="205"/>
      <c r="X270" s="205"/>
    </row>
    <row r="271" spans="21:24" x14ac:dyDescent="0.2">
      <c r="U271" s="205"/>
      <c r="V271" s="205"/>
      <c r="W271" s="205"/>
      <c r="X271" s="205"/>
    </row>
    <row r="272" spans="21:24" x14ac:dyDescent="0.2">
      <c r="U272" s="205"/>
      <c r="V272" s="205"/>
      <c r="W272" s="205"/>
      <c r="X272" s="205"/>
    </row>
    <row r="273" spans="21:24" x14ac:dyDescent="0.2">
      <c r="U273" s="205"/>
      <c r="V273" s="205"/>
      <c r="W273" s="205"/>
      <c r="X273" s="205"/>
    </row>
    <row r="274" spans="21:24" x14ac:dyDescent="0.2">
      <c r="U274" s="205"/>
      <c r="V274" s="205"/>
      <c r="W274" s="205"/>
      <c r="X274" s="205"/>
    </row>
    <row r="275" spans="21:24" x14ac:dyDescent="0.2">
      <c r="U275" s="205"/>
      <c r="V275" s="205"/>
      <c r="W275" s="205"/>
      <c r="X275" s="205"/>
    </row>
    <row r="276" spans="21:24" x14ac:dyDescent="0.2">
      <c r="U276" s="205"/>
      <c r="V276" s="205"/>
      <c r="W276" s="205"/>
      <c r="X276" s="205"/>
    </row>
    <row r="277" spans="21:24" x14ac:dyDescent="0.2">
      <c r="U277" s="205"/>
      <c r="V277" s="205"/>
      <c r="W277" s="205"/>
      <c r="X277" s="205"/>
    </row>
    <row r="278" spans="21:24" x14ac:dyDescent="0.2">
      <c r="U278" s="205"/>
      <c r="V278" s="205"/>
      <c r="W278" s="205"/>
      <c r="X278" s="205"/>
    </row>
    <row r="279" spans="21:24" x14ac:dyDescent="0.2">
      <c r="U279" s="205"/>
      <c r="V279" s="205"/>
      <c r="W279" s="205"/>
      <c r="X279" s="205"/>
    </row>
    <row r="280" spans="21:24" x14ac:dyDescent="0.2">
      <c r="U280" s="205"/>
      <c r="V280" s="205"/>
      <c r="W280" s="205"/>
      <c r="X280" s="205"/>
    </row>
    <row r="281" spans="21:24" x14ac:dyDescent="0.2">
      <c r="U281" s="205"/>
      <c r="V281" s="205"/>
      <c r="W281" s="205"/>
      <c r="X281" s="205"/>
    </row>
    <row r="282" spans="21:24" x14ac:dyDescent="0.2">
      <c r="U282" s="205"/>
      <c r="V282" s="205"/>
      <c r="W282" s="205"/>
      <c r="X282" s="205"/>
    </row>
    <row r="283" spans="21:24" x14ac:dyDescent="0.2">
      <c r="U283" s="205"/>
      <c r="V283" s="205"/>
      <c r="W283" s="205"/>
      <c r="X283" s="205"/>
    </row>
    <row r="284" spans="21:24" x14ac:dyDescent="0.2">
      <c r="U284" s="205"/>
      <c r="V284" s="205"/>
      <c r="W284" s="205"/>
      <c r="X284" s="205"/>
    </row>
    <row r="285" spans="21:24" x14ac:dyDescent="0.2">
      <c r="U285" s="205"/>
      <c r="V285" s="205"/>
      <c r="W285" s="205"/>
      <c r="X285" s="205"/>
    </row>
    <row r="286" spans="21:24" x14ac:dyDescent="0.2">
      <c r="U286" s="205"/>
      <c r="V286" s="205"/>
      <c r="W286" s="205"/>
      <c r="X286" s="205"/>
    </row>
    <row r="287" spans="21:24" x14ac:dyDescent="0.2">
      <c r="U287" s="205"/>
      <c r="V287" s="205"/>
      <c r="W287" s="205"/>
      <c r="X287" s="205"/>
    </row>
    <row r="288" spans="21:24" x14ac:dyDescent="0.2">
      <c r="U288" s="205"/>
      <c r="V288" s="205"/>
      <c r="W288" s="205"/>
      <c r="X288" s="205"/>
    </row>
    <row r="289" spans="21:24" x14ac:dyDescent="0.2">
      <c r="U289" s="205"/>
      <c r="V289" s="205"/>
      <c r="W289" s="205"/>
      <c r="X289" s="205"/>
    </row>
    <row r="290" spans="21:24" x14ac:dyDescent="0.2">
      <c r="U290" s="205"/>
      <c r="V290" s="205"/>
      <c r="W290" s="205"/>
      <c r="X290" s="205"/>
    </row>
    <row r="291" spans="21:24" x14ac:dyDescent="0.2">
      <c r="U291" s="205"/>
      <c r="V291" s="205"/>
      <c r="W291" s="205"/>
      <c r="X291" s="205"/>
    </row>
    <row r="292" spans="21:24" x14ac:dyDescent="0.2">
      <c r="U292" s="205"/>
      <c r="V292" s="205"/>
      <c r="W292" s="205"/>
      <c r="X292" s="205"/>
    </row>
    <row r="293" spans="21:24" x14ac:dyDescent="0.2">
      <c r="U293" s="205"/>
      <c r="V293" s="205"/>
      <c r="W293" s="205"/>
      <c r="X293" s="205"/>
    </row>
    <row r="294" spans="21:24" x14ac:dyDescent="0.2">
      <c r="U294" s="205"/>
      <c r="V294" s="205"/>
      <c r="W294" s="205"/>
      <c r="X294" s="205"/>
    </row>
    <row r="295" spans="21:24" x14ac:dyDescent="0.2">
      <c r="U295" s="205"/>
      <c r="V295" s="205"/>
      <c r="W295" s="205"/>
      <c r="X295" s="205"/>
    </row>
    <row r="296" spans="21:24" x14ac:dyDescent="0.2">
      <c r="U296" s="205"/>
      <c r="V296" s="205"/>
      <c r="W296" s="205"/>
      <c r="X296" s="205"/>
    </row>
    <row r="297" spans="21:24" x14ac:dyDescent="0.2">
      <c r="U297" s="205"/>
      <c r="V297" s="205"/>
      <c r="W297" s="205"/>
      <c r="X297" s="205"/>
    </row>
    <row r="298" spans="21:24" x14ac:dyDescent="0.2">
      <c r="U298" s="205"/>
      <c r="V298" s="205"/>
      <c r="W298" s="205"/>
      <c r="X298" s="205"/>
    </row>
    <row r="299" spans="21:24" x14ac:dyDescent="0.2">
      <c r="U299" s="205"/>
      <c r="V299" s="205"/>
      <c r="W299" s="205"/>
      <c r="X299" s="205"/>
    </row>
    <row r="300" spans="21:24" x14ac:dyDescent="0.2">
      <c r="U300" s="205"/>
      <c r="V300" s="205"/>
      <c r="W300" s="205"/>
      <c r="X300" s="205"/>
    </row>
    <row r="301" spans="21:24" x14ac:dyDescent="0.2">
      <c r="U301" s="205"/>
      <c r="V301" s="205"/>
      <c r="W301" s="205"/>
      <c r="X301" s="205"/>
    </row>
    <row r="302" spans="21:24" x14ac:dyDescent="0.2">
      <c r="U302" s="205"/>
      <c r="V302" s="205"/>
      <c r="W302" s="205"/>
      <c r="X302" s="205"/>
    </row>
    <row r="303" spans="21:24" x14ac:dyDescent="0.2">
      <c r="U303" s="205"/>
      <c r="V303" s="205"/>
      <c r="W303" s="205"/>
      <c r="X303" s="205"/>
    </row>
    <row r="304" spans="21:24" x14ac:dyDescent="0.2">
      <c r="U304" s="205"/>
      <c r="V304" s="205"/>
      <c r="W304" s="205"/>
      <c r="X304" s="205"/>
    </row>
    <row r="305" spans="21:24" x14ac:dyDescent="0.2">
      <c r="U305" s="205"/>
      <c r="V305" s="205"/>
      <c r="W305" s="205"/>
      <c r="X305" s="205"/>
    </row>
    <row r="306" spans="21:24" x14ac:dyDescent="0.2">
      <c r="U306" s="205"/>
      <c r="V306" s="205"/>
      <c r="W306" s="205"/>
      <c r="X306" s="205"/>
    </row>
    <row r="307" spans="21:24" x14ac:dyDescent="0.2">
      <c r="U307" s="205"/>
      <c r="V307" s="205"/>
      <c r="W307" s="205"/>
      <c r="X307" s="205"/>
    </row>
    <row r="308" spans="21:24" x14ac:dyDescent="0.2">
      <c r="U308" s="205"/>
      <c r="V308" s="205"/>
      <c r="W308" s="205"/>
      <c r="X308" s="205"/>
    </row>
    <row r="309" spans="21:24" x14ac:dyDescent="0.2">
      <c r="U309" s="205"/>
      <c r="V309" s="205"/>
      <c r="W309" s="205"/>
      <c r="X309" s="205"/>
    </row>
    <row r="310" spans="21:24" x14ac:dyDescent="0.2">
      <c r="U310" s="205"/>
      <c r="V310" s="205"/>
      <c r="W310" s="205"/>
      <c r="X310" s="205"/>
    </row>
    <row r="311" spans="21:24" x14ac:dyDescent="0.2">
      <c r="U311" s="205"/>
      <c r="V311" s="205"/>
      <c r="W311" s="205"/>
      <c r="X311" s="205"/>
    </row>
    <row r="312" spans="21:24" x14ac:dyDescent="0.2">
      <c r="U312" s="205"/>
      <c r="V312" s="205"/>
      <c r="W312" s="205"/>
      <c r="X312" s="205"/>
    </row>
    <row r="313" spans="21:24" x14ac:dyDescent="0.2">
      <c r="U313" s="205"/>
      <c r="V313" s="205"/>
      <c r="W313" s="205"/>
      <c r="X313" s="205"/>
    </row>
    <row r="314" spans="21:24" x14ac:dyDescent="0.2">
      <c r="U314" s="205"/>
      <c r="V314" s="205"/>
      <c r="W314" s="205"/>
      <c r="X314" s="205"/>
    </row>
    <row r="315" spans="21:24" x14ac:dyDescent="0.2">
      <c r="U315" s="205"/>
      <c r="V315" s="205"/>
      <c r="W315" s="205"/>
      <c r="X315" s="205"/>
    </row>
    <row r="316" spans="21:24" x14ac:dyDescent="0.2">
      <c r="U316" s="205"/>
      <c r="V316" s="205"/>
      <c r="W316" s="205"/>
      <c r="X316" s="205"/>
    </row>
    <row r="317" spans="21:24" x14ac:dyDescent="0.2">
      <c r="U317" s="205"/>
      <c r="V317" s="205"/>
      <c r="W317" s="205"/>
      <c r="X317" s="205"/>
    </row>
    <row r="318" spans="21:24" x14ac:dyDescent="0.2">
      <c r="U318" s="205"/>
      <c r="V318" s="205"/>
      <c r="W318" s="205"/>
      <c r="X318" s="205"/>
    </row>
    <row r="319" spans="21:24" x14ac:dyDescent="0.2">
      <c r="U319" s="205"/>
      <c r="V319" s="205"/>
      <c r="W319" s="205"/>
      <c r="X319" s="205"/>
    </row>
    <row r="320" spans="21:24" x14ac:dyDescent="0.2">
      <c r="U320" s="205"/>
      <c r="V320" s="205"/>
      <c r="W320" s="205"/>
      <c r="X320" s="205"/>
    </row>
    <row r="321" spans="21:24" x14ac:dyDescent="0.2">
      <c r="U321" s="205"/>
      <c r="V321" s="205"/>
      <c r="W321" s="205"/>
      <c r="X321" s="205"/>
    </row>
    <row r="322" spans="21:24" x14ac:dyDescent="0.2">
      <c r="U322" s="205"/>
      <c r="V322" s="205"/>
      <c r="W322" s="205"/>
      <c r="X322" s="205"/>
    </row>
    <row r="323" spans="21:24" x14ac:dyDescent="0.2">
      <c r="U323" s="205"/>
      <c r="V323" s="205"/>
      <c r="W323" s="205"/>
      <c r="X323" s="205"/>
    </row>
    <row r="324" spans="21:24" x14ac:dyDescent="0.2">
      <c r="U324" s="205"/>
      <c r="V324" s="205"/>
      <c r="W324" s="205"/>
      <c r="X324" s="205"/>
    </row>
    <row r="325" spans="21:24" x14ac:dyDescent="0.2">
      <c r="U325" s="205"/>
      <c r="V325" s="205"/>
      <c r="W325" s="205"/>
      <c r="X325" s="205"/>
    </row>
    <row r="326" spans="21:24" x14ac:dyDescent="0.2">
      <c r="U326" s="205"/>
      <c r="V326" s="205"/>
      <c r="W326" s="205"/>
      <c r="X326" s="205"/>
    </row>
    <row r="327" spans="21:24" x14ac:dyDescent="0.2">
      <c r="U327" s="205"/>
      <c r="V327" s="205"/>
      <c r="W327" s="205"/>
      <c r="X327" s="205"/>
    </row>
    <row r="328" spans="21:24" x14ac:dyDescent="0.2">
      <c r="U328" s="205"/>
      <c r="V328" s="205"/>
      <c r="W328" s="205"/>
      <c r="X328" s="205"/>
    </row>
    <row r="329" spans="21:24" x14ac:dyDescent="0.2">
      <c r="U329" s="205"/>
      <c r="V329" s="205"/>
      <c r="W329" s="205"/>
      <c r="X329" s="205"/>
    </row>
    <row r="330" spans="21:24" x14ac:dyDescent="0.2">
      <c r="U330" s="205"/>
      <c r="V330" s="205"/>
      <c r="W330" s="205"/>
      <c r="X330" s="205"/>
    </row>
    <row r="331" spans="21:24" x14ac:dyDescent="0.2">
      <c r="U331" s="205"/>
      <c r="V331" s="205"/>
      <c r="W331" s="205"/>
      <c r="X331" s="205"/>
    </row>
    <row r="332" spans="21:24" x14ac:dyDescent="0.2">
      <c r="U332" s="205"/>
      <c r="V332" s="205"/>
      <c r="W332" s="205"/>
      <c r="X332" s="205"/>
    </row>
    <row r="333" spans="21:24" x14ac:dyDescent="0.2">
      <c r="U333" s="205"/>
      <c r="V333" s="205"/>
      <c r="W333" s="205"/>
      <c r="X333" s="205"/>
    </row>
    <row r="334" spans="21:24" x14ac:dyDescent="0.2">
      <c r="U334" s="205"/>
      <c r="V334" s="205"/>
      <c r="W334" s="205"/>
      <c r="X334" s="205"/>
    </row>
    <row r="335" spans="21:24" x14ac:dyDescent="0.2">
      <c r="U335" s="205"/>
      <c r="V335" s="205"/>
      <c r="W335" s="205"/>
      <c r="X335" s="205"/>
    </row>
    <row r="336" spans="21:24" x14ac:dyDescent="0.2">
      <c r="U336" s="205"/>
      <c r="V336" s="205"/>
      <c r="W336" s="205"/>
      <c r="X336" s="205"/>
    </row>
    <row r="337" spans="21:24" x14ac:dyDescent="0.2">
      <c r="U337" s="205"/>
      <c r="V337" s="205"/>
      <c r="W337" s="205"/>
      <c r="X337" s="205"/>
    </row>
    <row r="338" spans="21:24" x14ac:dyDescent="0.2">
      <c r="U338" s="205"/>
      <c r="V338" s="205"/>
      <c r="W338" s="205"/>
      <c r="X338" s="205"/>
    </row>
    <row r="339" spans="21:24" x14ac:dyDescent="0.2">
      <c r="U339" s="205"/>
      <c r="V339" s="205"/>
      <c r="W339" s="205"/>
      <c r="X339" s="205"/>
    </row>
    <row r="340" spans="21:24" x14ac:dyDescent="0.2">
      <c r="U340" s="205"/>
      <c r="V340" s="205"/>
      <c r="W340" s="205"/>
      <c r="X340" s="205"/>
    </row>
    <row r="341" spans="21:24" x14ac:dyDescent="0.2">
      <c r="U341" s="205"/>
      <c r="V341" s="205"/>
      <c r="W341" s="205"/>
      <c r="X341" s="205"/>
    </row>
    <row r="342" spans="21:24" x14ac:dyDescent="0.2">
      <c r="U342" s="205"/>
      <c r="V342" s="205"/>
      <c r="W342" s="205"/>
      <c r="X342" s="205"/>
    </row>
    <row r="343" spans="21:24" x14ac:dyDescent="0.2">
      <c r="U343" s="205"/>
      <c r="V343" s="205"/>
      <c r="W343" s="205"/>
      <c r="X343" s="205"/>
    </row>
    <row r="344" spans="21:24" x14ac:dyDescent="0.2">
      <c r="U344" s="205"/>
      <c r="V344" s="205"/>
      <c r="W344" s="205"/>
      <c r="X344" s="205"/>
    </row>
    <row r="345" spans="21:24" x14ac:dyDescent="0.2">
      <c r="U345" s="205"/>
      <c r="V345" s="205"/>
      <c r="W345" s="205"/>
      <c r="X345" s="205"/>
    </row>
    <row r="346" spans="21:24" x14ac:dyDescent="0.2">
      <c r="U346" s="205"/>
      <c r="V346" s="205"/>
      <c r="W346" s="205"/>
      <c r="X346" s="205"/>
    </row>
    <row r="347" spans="21:24" x14ac:dyDescent="0.2">
      <c r="U347" s="205"/>
      <c r="V347" s="205"/>
      <c r="W347" s="205"/>
      <c r="X347" s="205"/>
    </row>
    <row r="348" spans="21:24" x14ac:dyDescent="0.2">
      <c r="U348" s="205"/>
      <c r="V348" s="205"/>
      <c r="W348" s="205"/>
      <c r="X348" s="205"/>
    </row>
    <row r="349" spans="21:24" x14ac:dyDescent="0.2">
      <c r="U349" s="205"/>
      <c r="V349" s="205"/>
      <c r="W349" s="205"/>
      <c r="X349" s="205"/>
    </row>
    <row r="350" spans="21:24" x14ac:dyDescent="0.2">
      <c r="U350" s="205"/>
      <c r="V350" s="205"/>
      <c r="W350" s="205"/>
      <c r="X350" s="205"/>
    </row>
    <row r="351" spans="21:24" x14ac:dyDescent="0.2">
      <c r="U351" s="205"/>
      <c r="V351" s="205"/>
      <c r="W351" s="205"/>
      <c r="X351" s="205"/>
    </row>
    <row r="352" spans="21:24" x14ac:dyDescent="0.2">
      <c r="U352" s="205"/>
      <c r="V352" s="205"/>
      <c r="W352" s="205"/>
      <c r="X352" s="205"/>
    </row>
    <row r="353" spans="21:24" x14ac:dyDescent="0.2">
      <c r="U353" s="205"/>
      <c r="V353" s="205"/>
      <c r="W353" s="205"/>
      <c r="X353" s="205"/>
    </row>
    <row r="354" spans="21:24" x14ac:dyDescent="0.2">
      <c r="U354" s="205"/>
      <c r="V354" s="205"/>
      <c r="W354" s="205"/>
      <c r="X354" s="205"/>
    </row>
    <row r="355" spans="21:24" x14ac:dyDescent="0.2">
      <c r="U355" s="205"/>
      <c r="V355" s="205"/>
      <c r="W355" s="205"/>
      <c r="X355" s="205"/>
    </row>
    <row r="356" spans="21:24" x14ac:dyDescent="0.2">
      <c r="U356" s="205"/>
      <c r="V356" s="205"/>
      <c r="W356" s="205"/>
      <c r="X356" s="205"/>
    </row>
    <row r="357" spans="21:24" x14ac:dyDescent="0.2">
      <c r="U357" s="205"/>
      <c r="V357" s="205"/>
      <c r="W357" s="205"/>
      <c r="X357" s="205"/>
    </row>
    <row r="358" spans="21:24" x14ac:dyDescent="0.2">
      <c r="U358" s="205"/>
      <c r="V358" s="205"/>
      <c r="W358" s="205"/>
      <c r="X358" s="205"/>
    </row>
    <row r="359" spans="21:24" x14ac:dyDescent="0.2">
      <c r="U359" s="205"/>
      <c r="V359" s="205"/>
      <c r="W359" s="205"/>
      <c r="X359" s="205"/>
    </row>
    <row r="360" spans="21:24" x14ac:dyDescent="0.2">
      <c r="U360" s="205"/>
      <c r="V360" s="205"/>
      <c r="W360" s="205"/>
      <c r="X360" s="205"/>
    </row>
    <row r="361" spans="21:24" x14ac:dyDescent="0.2">
      <c r="U361" s="205"/>
      <c r="V361" s="205"/>
      <c r="W361" s="205"/>
      <c r="X361" s="205"/>
    </row>
    <row r="362" spans="21:24" x14ac:dyDescent="0.2">
      <c r="U362" s="205"/>
      <c r="V362" s="205"/>
      <c r="W362" s="205"/>
      <c r="X362" s="205"/>
    </row>
    <row r="363" spans="21:24" x14ac:dyDescent="0.2">
      <c r="U363" s="205"/>
      <c r="V363" s="205"/>
      <c r="W363" s="205"/>
      <c r="X363" s="205"/>
    </row>
    <row r="364" spans="21:24" x14ac:dyDescent="0.2">
      <c r="U364" s="205"/>
      <c r="V364" s="205"/>
      <c r="W364" s="205"/>
      <c r="X364" s="205"/>
    </row>
    <row r="365" spans="21:24" x14ac:dyDescent="0.2">
      <c r="U365" s="205"/>
      <c r="V365" s="205"/>
      <c r="W365" s="205"/>
      <c r="X365" s="205"/>
    </row>
    <row r="366" spans="21:24" x14ac:dyDescent="0.2">
      <c r="U366" s="205"/>
      <c r="V366" s="205"/>
      <c r="W366" s="205"/>
      <c r="X366" s="205"/>
    </row>
    <row r="367" spans="21:24" x14ac:dyDescent="0.2">
      <c r="U367" s="205"/>
      <c r="V367" s="205"/>
      <c r="W367" s="205"/>
      <c r="X367" s="205"/>
    </row>
    <row r="368" spans="21:24" x14ac:dyDescent="0.2">
      <c r="U368" s="205"/>
      <c r="V368" s="205"/>
      <c r="W368" s="205"/>
      <c r="X368" s="205"/>
    </row>
    <row r="369" spans="21:24" x14ac:dyDescent="0.2">
      <c r="U369" s="205"/>
      <c r="V369" s="205"/>
      <c r="W369" s="205"/>
      <c r="X369" s="205"/>
    </row>
    <row r="370" spans="21:24" x14ac:dyDescent="0.2">
      <c r="U370" s="205"/>
      <c r="V370" s="205"/>
      <c r="W370" s="205"/>
      <c r="X370" s="205"/>
    </row>
    <row r="371" spans="21:24" x14ac:dyDescent="0.2">
      <c r="U371" s="205"/>
      <c r="V371" s="205"/>
      <c r="W371" s="205"/>
      <c r="X371" s="205"/>
    </row>
    <row r="372" spans="21:24" x14ac:dyDescent="0.2">
      <c r="U372" s="205"/>
      <c r="V372" s="205"/>
      <c r="W372" s="205"/>
      <c r="X372" s="205"/>
    </row>
    <row r="373" spans="21:24" x14ac:dyDescent="0.2">
      <c r="U373" s="205"/>
      <c r="V373" s="205"/>
      <c r="W373" s="205"/>
      <c r="X373" s="205"/>
    </row>
    <row r="374" spans="21:24" x14ac:dyDescent="0.2">
      <c r="U374" s="205"/>
      <c r="V374" s="205"/>
      <c r="W374" s="205"/>
      <c r="X374" s="205"/>
    </row>
    <row r="375" spans="21:24" x14ac:dyDescent="0.2">
      <c r="U375" s="205"/>
      <c r="V375" s="205"/>
      <c r="W375" s="205"/>
      <c r="X375" s="205"/>
    </row>
    <row r="376" spans="21:24" x14ac:dyDescent="0.2">
      <c r="U376" s="205"/>
      <c r="V376" s="205"/>
      <c r="W376" s="205"/>
      <c r="X376" s="205"/>
    </row>
    <row r="377" spans="21:24" x14ac:dyDescent="0.2">
      <c r="U377" s="205"/>
      <c r="V377" s="205"/>
      <c r="W377" s="205"/>
      <c r="X377" s="205"/>
    </row>
    <row r="378" spans="21:24" x14ac:dyDescent="0.2">
      <c r="U378" s="205"/>
      <c r="V378" s="205"/>
      <c r="W378" s="205"/>
      <c r="X378" s="205"/>
    </row>
    <row r="379" spans="21:24" x14ac:dyDescent="0.2">
      <c r="U379" s="205"/>
      <c r="V379" s="205"/>
      <c r="W379" s="205"/>
      <c r="X379" s="205"/>
    </row>
    <row r="380" spans="21:24" x14ac:dyDescent="0.2">
      <c r="U380" s="205"/>
      <c r="V380" s="205"/>
      <c r="W380" s="205"/>
      <c r="X380" s="205"/>
    </row>
    <row r="381" spans="21:24" x14ac:dyDescent="0.2">
      <c r="U381" s="205"/>
      <c r="V381" s="205"/>
      <c r="W381" s="205"/>
      <c r="X381" s="205"/>
    </row>
    <row r="382" spans="21:24" x14ac:dyDescent="0.2">
      <c r="U382" s="205"/>
      <c r="V382" s="205"/>
      <c r="W382" s="205"/>
      <c r="X382" s="205"/>
    </row>
    <row r="383" spans="21:24" x14ac:dyDescent="0.2">
      <c r="U383" s="205"/>
      <c r="V383" s="205"/>
      <c r="W383" s="205"/>
      <c r="X383" s="205"/>
    </row>
    <row r="384" spans="21:24" x14ac:dyDescent="0.2">
      <c r="U384" s="205"/>
      <c r="V384" s="205"/>
      <c r="W384" s="205"/>
      <c r="X384" s="205"/>
    </row>
    <row r="385" spans="21:24" x14ac:dyDescent="0.2">
      <c r="U385" s="205"/>
      <c r="V385" s="205"/>
      <c r="W385" s="205"/>
      <c r="X385" s="205"/>
    </row>
    <row r="386" spans="21:24" x14ac:dyDescent="0.2">
      <c r="U386" s="205"/>
      <c r="V386" s="205"/>
      <c r="W386" s="205"/>
      <c r="X386" s="205"/>
    </row>
    <row r="387" spans="21:24" x14ac:dyDescent="0.2">
      <c r="U387" s="205"/>
      <c r="V387" s="205"/>
      <c r="W387" s="205"/>
      <c r="X387" s="205"/>
    </row>
    <row r="388" spans="21:24" x14ac:dyDescent="0.2">
      <c r="U388" s="205"/>
      <c r="V388" s="205"/>
      <c r="W388" s="205"/>
      <c r="X388" s="205"/>
    </row>
    <row r="389" spans="21:24" x14ac:dyDescent="0.2">
      <c r="U389" s="205"/>
      <c r="V389" s="205"/>
      <c r="W389" s="205"/>
      <c r="X389" s="205"/>
    </row>
    <row r="390" spans="21:24" x14ac:dyDescent="0.2">
      <c r="U390" s="205"/>
      <c r="V390" s="205"/>
      <c r="W390" s="205"/>
      <c r="X390" s="205"/>
    </row>
    <row r="391" spans="21:24" x14ac:dyDescent="0.2">
      <c r="U391" s="205"/>
      <c r="V391" s="205"/>
      <c r="W391" s="205"/>
      <c r="X391" s="205"/>
    </row>
    <row r="392" spans="21:24" x14ac:dyDescent="0.2">
      <c r="U392" s="205"/>
      <c r="V392" s="205"/>
      <c r="W392" s="205"/>
      <c r="X392" s="205"/>
    </row>
    <row r="393" spans="21:24" x14ac:dyDescent="0.2">
      <c r="U393" s="205"/>
      <c r="V393" s="205"/>
      <c r="W393" s="205"/>
      <c r="X393" s="205"/>
    </row>
    <row r="394" spans="21:24" x14ac:dyDescent="0.2">
      <c r="U394" s="205"/>
      <c r="V394" s="205"/>
      <c r="W394" s="205"/>
      <c r="X394" s="205"/>
    </row>
    <row r="395" spans="21:24" x14ac:dyDescent="0.2">
      <c r="U395" s="205"/>
      <c r="V395" s="205"/>
      <c r="W395" s="205"/>
      <c r="X395" s="205"/>
    </row>
    <row r="396" spans="21:24" x14ac:dyDescent="0.2">
      <c r="U396" s="205"/>
      <c r="V396" s="205"/>
      <c r="W396" s="205"/>
      <c r="X396" s="205"/>
    </row>
    <row r="397" spans="21:24" x14ac:dyDescent="0.2">
      <c r="U397" s="205"/>
      <c r="V397" s="205"/>
      <c r="W397" s="205"/>
      <c r="X397" s="205"/>
    </row>
    <row r="398" spans="21:24" x14ac:dyDescent="0.2">
      <c r="U398" s="205"/>
      <c r="V398" s="205"/>
      <c r="W398" s="205"/>
      <c r="X398" s="205"/>
    </row>
    <row r="399" spans="21:24" x14ac:dyDescent="0.2">
      <c r="U399" s="205"/>
      <c r="V399" s="205"/>
      <c r="W399" s="205"/>
      <c r="X399" s="205"/>
    </row>
    <row r="400" spans="21:24" x14ac:dyDescent="0.2">
      <c r="U400" s="205"/>
      <c r="V400" s="205"/>
      <c r="W400" s="205"/>
      <c r="X400" s="205"/>
    </row>
    <row r="401" spans="21:24" x14ac:dyDescent="0.2">
      <c r="U401" s="205"/>
      <c r="V401" s="205"/>
      <c r="W401" s="205"/>
      <c r="X401" s="205"/>
    </row>
    <row r="402" spans="21:24" x14ac:dyDescent="0.2">
      <c r="U402" s="205"/>
      <c r="V402" s="205"/>
      <c r="W402" s="205"/>
      <c r="X402" s="205"/>
    </row>
    <row r="403" spans="21:24" x14ac:dyDescent="0.2">
      <c r="U403" s="205"/>
      <c r="V403" s="205"/>
      <c r="W403" s="205"/>
      <c r="X403" s="205"/>
    </row>
    <row r="404" spans="21:24" x14ac:dyDescent="0.2">
      <c r="U404" s="205"/>
      <c r="V404" s="205"/>
      <c r="W404" s="205"/>
      <c r="X404" s="205"/>
    </row>
    <row r="405" spans="21:24" x14ac:dyDescent="0.2">
      <c r="U405" s="205"/>
      <c r="V405" s="205"/>
      <c r="W405" s="205"/>
      <c r="X405" s="205"/>
    </row>
    <row r="406" spans="21:24" x14ac:dyDescent="0.2">
      <c r="U406" s="205"/>
      <c r="V406" s="205"/>
      <c r="W406" s="205"/>
      <c r="X406" s="205"/>
    </row>
    <row r="407" spans="21:24" x14ac:dyDescent="0.2">
      <c r="U407" s="205"/>
      <c r="V407" s="205"/>
      <c r="W407" s="205"/>
      <c r="X407" s="205"/>
    </row>
    <row r="408" spans="21:24" x14ac:dyDescent="0.2">
      <c r="U408" s="205"/>
      <c r="V408" s="205"/>
      <c r="W408" s="205"/>
      <c r="X408" s="205"/>
    </row>
    <row r="409" spans="21:24" x14ac:dyDescent="0.2">
      <c r="U409" s="205"/>
      <c r="V409" s="205"/>
      <c r="W409" s="205"/>
      <c r="X409" s="205"/>
    </row>
    <row r="410" spans="21:24" x14ac:dyDescent="0.2">
      <c r="U410" s="205"/>
      <c r="V410" s="205"/>
      <c r="W410" s="205"/>
      <c r="X410" s="205"/>
    </row>
    <row r="411" spans="21:24" x14ac:dyDescent="0.2">
      <c r="U411" s="205"/>
      <c r="V411" s="205"/>
      <c r="W411" s="205"/>
      <c r="X411" s="205"/>
    </row>
    <row r="412" spans="21:24" x14ac:dyDescent="0.2">
      <c r="U412" s="205"/>
      <c r="V412" s="205"/>
      <c r="W412" s="205"/>
      <c r="X412" s="205"/>
    </row>
    <row r="413" spans="21:24" x14ac:dyDescent="0.2">
      <c r="U413" s="205"/>
      <c r="V413" s="205"/>
      <c r="W413" s="205"/>
      <c r="X413" s="205"/>
    </row>
    <row r="414" spans="21:24" x14ac:dyDescent="0.2">
      <c r="U414" s="205"/>
      <c r="V414" s="205"/>
      <c r="W414" s="205"/>
      <c r="X414" s="205"/>
    </row>
    <row r="415" spans="21:24" x14ac:dyDescent="0.2">
      <c r="U415" s="205"/>
      <c r="V415" s="205"/>
      <c r="W415" s="205"/>
      <c r="X415" s="205"/>
    </row>
    <row r="416" spans="21:24" x14ac:dyDescent="0.2">
      <c r="U416" s="205"/>
      <c r="V416" s="205"/>
      <c r="W416" s="205"/>
      <c r="X416" s="205"/>
    </row>
    <row r="417" spans="21:24" x14ac:dyDescent="0.2">
      <c r="U417" s="205"/>
      <c r="V417" s="205"/>
      <c r="W417" s="205"/>
      <c r="X417" s="205"/>
    </row>
    <row r="418" spans="21:24" x14ac:dyDescent="0.2">
      <c r="U418" s="205"/>
      <c r="V418" s="205"/>
      <c r="W418" s="205"/>
      <c r="X418" s="205"/>
    </row>
    <row r="419" spans="21:24" x14ac:dyDescent="0.2">
      <c r="U419" s="205"/>
      <c r="V419" s="205"/>
      <c r="W419" s="205"/>
      <c r="X419" s="205"/>
    </row>
    <row r="420" spans="21:24" x14ac:dyDescent="0.2">
      <c r="U420" s="205"/>
      <c r="V420" s="205"/>
      <c r="W420" s="205"/>
      <c r="X420" s="205"/>
    </row>
    <row r="421" spans="21:24" x14ac:dyDescent="0.2">
      <c r="U421" s="205"/>
      <c r="V421" s="205"/>
      <c r="W421" s="205"/>
      <c r="X421" s="205"/>
    </row>
    <row r="422" spans="21:24" x14ac:dyDescent="0.2">
      <c r="U422" s="205"/>
      <c r="V422" s="205"/>
      <c r="W422" s="205"/>
      <c r="X422" s="205"/>
    </row>
    <row r="423" spans="21:24" x14ac:dyDescent="0.2">
      <c r="U423" s="205"/>
      <c r="V423" s="205"/>
      <c r="W423" s="205"/>
      <c r="X423" s="205"/>
    </row>
    <row r="424" spans="21:24" x14ac:dyDescent="0.2">
      <c r="U424" s="205"/>
      <c r="V424" s="205"/>
      <c r="W424" s="205"/>
      <c r="X424" s="205"/>
    </row>
    <row r="425" spans="21:24" x14ac:dyDescent="0.2">
      <c r="U425" s="205"/>
      <c r="V425" s="205"/>
      <c r="W425" s="205"/>
      <c r="X425" s="205"/>
    </row>
    <row r="426" spans="21:24" x14ac:dyDescent="0.2">
      <c r="U426" s="205"/>
      <c r="V426" s="205"/>
      <c r="W426" s="205"/>
      <c r="X426" s="205"/>
    </row>
    <row r="427" spans="21:24" x14ac:dyDescent="0.2">
      <c r="U427" s="205"/>
      <c r="V427" s="205"/>
      <c r="W427" s="205"/>
      <c r="X427" s="205"/>
    </row>
    <row r="428" spans="21:24" x14ac:dyDescent="0.2">
      <c r="U428" s="205"/>
      <c r="V428" s="205"/>
      <c r="W428" s="205"/>
      <c r="X428" s="205"/>
    </row>
    <row r="429" spans="21:24" x14ac:dyDescent="0.2">
      <c r="U429" s="205"/>
      <c r="V429" s="205"/>
      <c r="W429" s="205"/>
      <c r="X429" s="205"/>
    </row>
    <row r="430" spans="21:24" x14ac:dyDescent="0.2">
      <c r="U430" s="205"/>
      <c r="V430" s="205"/>
      <c r="W430" s="205"/>
      <c r="X430" s="205"/>
    </row>
    <row r="431" spans="21:24" x14ac:dyDescent="0.2">
      <c r="U431" s="205"/>
      <c r="V431" s="205"/>
      <c r="W431" s="205"/>
      <c r="X431" s="205"/>
    </row>
    <row r="432" spans="21:24" x14ac:dyDescent="0.2">
      <c r="U432" s="205"/>
      <c r="V432" s="205"/>
      <c r="W432" s="205"/>
      <c r="X432" s="205"/>
    </row>
    <row r="433" spans="21:24" x14ac:dyDescent="0.2">
      <c r="U433" s="205"/>
      <c r="V433" s="205"/>
      <c r="W433" s="205"/>
      <c r="X433" s="205"/>
    </row>
    <row r="434" spans="21:24" x14ac:dyDescent="0.2">
      <c r="U434" s="205"/>
      <c r="V434" s="205"/>
      <c r="W434" s="205"/>
      <c r="X434" s="205"/>
    </row>
    <row r="435" spans="21:24" x14ac:dyDescent="0.2">
      <c r="U435" s="205"/>
      <c r="V435" s="205"/>
      <c r="W435" s="205"/>
      <c r="X435" s="205"/>
    </row>
    <row r="436" spans="21:24" x14ac:dyDescent="0.2">
      <c r="U436" s="205"/>
      <c r="V436" s="205"/>
      <c r="W436" s="205"/>
      <c r="X436" s="205"/>
    </row>
    <row r="437" spans="21:24" x14ac:dyDescent="0.2">
      <c r="U437" s="205"/>
      <c r="V437" s="205"/>
      <c r="W437" s="205"/>
      <c r="X437" s="205"/>
    </row>
    <row r="438" spans="21:24" x14ac:dyDescent="0.2">
      <c r="U438" s="205"/>
      <c r="V438" s="205"/>
      <c r="W438" s="205"/>
      <c r="X438" s="205"/>
    </row>
    <row r="439" spans="21:24" x14ac:dyDescent="0.2">
      <c r="U439" s="205"/>
      <c r="V439" s="205"/>
      <c r="W439" s="205"/>
      <c r="X439" s="205"/>
    </row>
    <row r="440" spans="21:24" x14ac:dyDescent="0.2">
      <c r="U440" s="205"/>
      <c r="V440" s="205"/>
      <c r="W440" s="205"/>
      <c r="X440" s="205"/>
    </row>
    <row r="441" spans="21:24" x14ac:dyDescent="0.2">
      <c r="U441" s="205"/>
      <c r="V441" s="205"/>
      <c r="W441" s="205"/>
      <c r="X441" s="205"/>
    </row>
    <row r="442" spans="21:24" x14ac:dyDescent="0.2">
      <c r="U442" s="205"/>
      <c r="V442" s="205"/>
      <c r="W442" s="205"/>
      <c r="X442" s="205"/>
    </row>
    <row r="443" spans="21:24" x14ac:dyDescent="0.2">
      <c r="U443" s="205"/>
      <c r="V443" s="205"/>
      <c r="W443" s="205"/>
      <c r="X443" s="205"/>
    </row>
    <row r="444" spans="21:24" x14ac:dyDescent="0.2">
      <c r="U444" s="205"/>
      <c r="V444" s="205"/>
      <c r="W444" s="205"/>
      <c r="X444" s="205"/>
    </row>
    <row r="445" spans="21:24" x14ac:dyDescent="0.2">
      <c r="U445" s="205"/>
      <c r="V445" s="205"/>
      <c r="W445" s="205"/>
      <c r="X445" s="205"/>
    </row>
    <row r="446" spans="21:24" x14ac:dyDescent="0.2">
      <c r="U446" s="205"/>
      <c r="V446" s="205"/>
      <c r="W446" s="205"/>
      <c r="X446" s="205"/>
    </row>
    <row r="447" spans="21:24" x14ac:dyDescent="0.2">
      <c r="U447" s="205"/>
      <c r="V447" s="205"/>
      <c r="W447" s="205"/>
      <c r="X447" s="205"/>
    </row>
    <row r="448" spans="21:24" x14ac:dyDescent="0.2">
      <c r="U448" s="205"/>
      <c r="V448" s="205"/>
      <c r="W448" s="205"/>
      <c r="X448" s="205"/>
    </row>
    <row r="449" spans="21:24" x14ac:dyDescent="0.2">
      <c r="U449" s="205"/>
      <c r="V449" s="205"/>
      <c r="W449" s="205"/>
      <c r="X449" s="205"/>
    </row>
    <row r="450" spans="21:24" x14ac:dyDescent="0.2">
      <c r="U450" s="205"/>
      <c r="V450" s="205"/>
      <c r="W450" s="205"/>
      <c r="X450" s="205"/>
    </row>
    <row r="451" spans="21:24" x14ac:dyDescent="0.2">
      <c r="U451" s="205"/>
      <c r="V451" s="205"/>
      <c r="W451" s="205"/>
      <c r="X451" s="205"/>
    </row>
    <row r="452" spans="21:24" x14ac:dyDescent="0.2">
      <c r="U452" s="205"/>
      <c r="V452" s="205"/>
      <c r="W452" s="205"/>
      <c r="X452" s="205"/>
    </row>
    <row r="453" spans="21:24" x14ac:dyDescent="0.2">
      <c r="U453" s="205"/>
      <c r="V453" s="205"/>
      <c r="W453" s="205"/>
      <c r="X453" s="205"/>
    </row>
    <row r="454" spans="21:24" x14ac:dyDescent="0.2">
      <c r="U454" s="205"/>
      <c r="V454" s="205"/>
      <c r="W454" s="205"/>
      <c r="X454" s="205"/>
    </row>
    <row r="455" spans="21:24" x14ac:dyDescent="0.2">
      <c r="U455" s="205"/>
      <c r="V455" s="205"/>
      <c r="W455" s="205"/>
      <c r="X455" s="205"/>
    </row>
    <row r="456" spans="21:24" x14ac:dyDescent="0.2">
      <c r="U456" s="205"/>
      <c r="V456" s="205"/>
      <c r="W456" s="205"/>
      <c r="X456" s="205"/>
    </row>
    <row r="457" spans="21:24" x14ac:dyDescent="0.2">
      <c r="U457" s="205"/>
      <c r="V457" s="205"/>
      <c r="W457" s="205"/>
      <c r="X457" s="205"/>
    </row>
    <row r="458" spans="21:24" x14ac:dyDescent="0.2">
      <c r="U458" s="205"/>
      <c r="V458" s="205"/>
      <c r="W458" s="205"/>
      <c r="X458" s="205"/>
    </row>
    <row r="459" spans="21:24" x14ac:dyDescent="0.2">
      <c r="U459" s="205"/>
      <c r="V459" s="205"/>
      <c r="W459" s="205"/>
      <c r="X459" s="205"/>
    </row>
    <row r="460" spans="21:24" x14ac:dyDescent="0.2">
      <c r="U460" s="205"/>
      <c r="V460" s="205"/>
      <c r="W460" s="205"/>
      <c r="X460" s="205"/>
    </row>
    <row r="461" spans="21:24" x14ac:dyDescent="0.2">
      <c r="U461" s="205"/>
      <c r="V461" s="205"/>
      <c r="W461" s="205"/>
      <c r="X461" s="205"/>
    </row>
    <row r="462" spans="21:24" x14ac:dyDescent="0.2">
      <c r="U462" s="205"/>
      <c r="V462" s="205"/>
      <c r="W462" s="205"/>
      <c r="X462" s="205"/>
    </row>
    <row r="463" spans="21:24" x14ac:dyDescent="0.2">
      <c r="U463" s="205"/>
      <c r="V463" s="205"/>
      <c r="W463" s="205"/>
      <c r="X463" s="205"/>
    </row>
    <row r="464" spans="21:24" x14ac:dyDescent="0.2">
      <c r="U464" s="205"/>
      <c r="V464" s="205"/>
      <c r="W464" s="205"/>
      <c r="X464" s="205"/>
    </row>
    <row r="465" spans="21:24" x14ac:dyDescent="0.2">
      <c r="U465" s="205"/>
      <c r="V465" s="205"/>
      <c r="W465" s="205"/>
      <c r="X465" s="205"/>
    </row>
    <row r="466" spans="21:24" x14ac:dyDescent="0.2">
      <c r="U466" s="205"/>
      <c r="V466" s="205"/>
      <c r="W466" s="205"/>
      <c r="X466" s="205"/>
    </row>
    <row r="467" spans="21:24" x14ac:dyDescent="0.2">
      <c r="U467" s="205"/>
      <c r="V467" s="205"/>
      <c r="W467" s="205"/>
      <c r="X467" s="205"/>
    </row>
    <row r="468" spans="21:24" x14ac:dyDescent="0.2">
      <c r="U468" s="205"/>
      <c r="V468" s="205"/>
      <c r="W468" s="205"/>
      <c r="X468" s="205"/>
    </row>
    <row r="469" spans="21:24" x14ac:dyDescent="0.2">
      <c r="U469" s="205"/>
      <c r="V469" s="205"/>
      <c r="W469" s="205"/>
      <c r="X469" s="205"/>
    </row>
    <row r="470" spans="21:24" x14ac:dyDescent="0.2">
      <c r="U470" s="205"/>
      <c r="V470" s="205"/>
      <c r="W470" s="205"/>
      <c r="X470" s="205"/>
    </row>
    <row r="471" spans="21:24" x14ac:dyDescent="0.2">
      <c r="U471" s="205"/>
      <c r="V471" s="205"/>
      <c r="W471" s="205"/>
      <c r="X471" s="205"/>
    </row>
    <row r="472" spans="21:24" x14ac:dyDescent="0.2">
      <c r="U472" s="205"/>
      <c r="V472" s="205"/>
      <c r="W472" s="205"/>
      <c r="X472" s="205"/>
    </row>
    <row r="473" spans="21:24" x14ac:dyDescent="0.2">
      <c r="U473" s="205"/>
      <c r="V473" s="205"/>
      <c r="W473" s="205"/>
      <c r="X473" s="205"/>
    </row>
    <row r="474" spans="21:24" x14ac:dyDescent="0.2">
      <c r="U474" s="205"/>
      <c r="V474" s="205"/>
      <c r="W474" s="205"/>
      <c r="X474" s="205"/>
    </row>
    <row r="475" spans="21:24" x14ac:dyDescent="0.2">
      <c r="U475" s="205"/>
      <c r="V475" s="205"/>
      <c r="W475" s="205"/>
      <c r="X475" s="205"/>
    </row>
    <row r="476" spans="21:24" x14ac:dyDescent="0.2">
      <c r="U476" s="205"/>
      <c r="V476" s="205"/>
      <c r="W476" s="205"/>
      <c r="X476" s="205"/>
    </row>
    <row r="477" spans="21:24" x14ac:dyDescent="0.2">
      <c r="U477" s="205"/>
      <c r="V477" s="205"/>
      <c r="W477" s="205"/>
      <c r="X477" s="205"/>
    </row>
    <row r="478" spans="21:24" x14ac:dyDescent="0.2">
      <c r="U478" s="205"/>
      <c r="V478" s="205"/>
      <c r="W478" s="205"/>
      <c r="X478" s="205"/>
    </row>
    <row r="479" spans="21:24" x14ac:dyDescent="0.2">
      <c r="U479" s="205"/>
      <c r="V479" s="205"/>
      <c r="W479" s="205"/>
      <c r="X479" s="205"/>
    </row>
    <row r="480" spans="21:24" x14ac:dyDescent="0.2">
      <c r="U480" s="205"/>
      <c r="V480" s="205"/>
      <c r="W480" s="205"/>
      <c r="X480" s="205"/>
    </row>
    <row r="481" spans="21:24" x14ac:dyDescent="0.2">
      <c r="U481" s="205"/>
      <c r="V481" s="205"/>
      <c r="W481" s="205"/>
      <c r="X481" s="205"/>
    </row>
    <row r="482" spans="21:24" x14ac:dyDescent="0.2">
      <c r="U482" s="205"/>
      <c r="V482" s="205"/>
      <c r="W482" s="205"/>
      <c r="X482" s="205"/>
    </row>
    <row r="483" spans="21:24" x14ac:dyDescent="0.2">
      <c r="U483" s="205"/>
      <c r="V483" s="205"/>
      <c r="W483" s="205"/>
      <c r="X483" s="205"/>
    </row>
    <row r="484" spans="21:24" x14ac:dyDescent="0.2">
      <c r="U484" s="205"/>
      <c r="V484" s="205"/>
      <c r="W484" s="205"/>
      <c r="X484" s="205"/>
    </row>
    <row r="485" spans="21:24" x14ac:dyDescent="0.2">
      <c r="U485" s="205"/>
      <c r="V485" s="205"/>
      <c r="W485" s="205"/>
      <c r="X485" s="205"/>
    </row>
    <row r="486" spans="21:24" x14ac:dyDescent="0.2">
      <c r="U486" s="205"/>
      <c r="V486" s="205"/>
      <c r="W486" s="205"/>
      <c r="X486" s="205"/>
    </row>
    <row r="487" spans="21:24" x14ac:dyDescent="0.2">
      <c r="U487" s="205"/>
      <c r="V487" s="205"/>
      <c r="W487" s="205"/>
      <c r="X487" s="205"/>
    </row>
    <row r="488" spans="21:24" x14ac:dyDescent="0.2">
      <c r="U488" s="205"/>
      <c r="V488" s="205"/>
      <c r="W488" s="205"/>
      <c r="X488" s="205"/>
    </row>
    <row r="489" spans="21:24" x14ac:dyDescent="0.2">
      <c r="U489" s="205"/>
      <c r="V489" s="205"/>
      <c r="W489" s="205"/>
      <c r="X489" s="205"/>
    </row>
    <row r="490" spans="21:24" x14ac:dyDescent="0.2">
      <c r="U490" s="205"/>
      <c r="V490" s="205"/>
      <c r="W490" s="205"/>
      <c r="X490" s="205"/>
    </row>
    <row r="491" spans="21:24" x14ac:dyDescent="0.2">
      <c r="U491" s="205"/>
      <c r="V491" s="205"/>
      <c r="W491" s="205"/>
      <c r="X491" s="205"/>
    </row>
    <row r="492" spans="21:24" x14ac:dyDescent="0.2">
      <c r="U492" s="205"/>
      <c r="V492" s="205"/>
      <c r="W492" s="205"/>
      <c r="X492" s="205"/>
    </row>
    <row r="493" spans="21:24" x14ac:dyDescent="0.2">
      <c r="U493" s="205"/>
      <c r="V493" s="205"/>
      <c r="W493" s="205"/>
      <c r="X493" s="205"/>
    </row>
    <row r="494" spans="21:24" x14ac:dyDescent="0.2">
      <c r="U494" s="205"/>
      <c r="V494" s="205"/>
      <c r="W494" s="205"/>
      <c r="X494" s="205"/>
    </row>
    <row r="495" spans="21:24" x14ac:dyDescent="0.2">
      <c r="U495" s="205"/>
      <c r="V495" s="205"/>
      <c r="W495" s="205"/>
      <c r="X495" s="205"/>
    </row>
    <row r="496" spans="21:24" x14ac:dyDescent="0.2">
      <c r="U496" s="205"/>
      <c r="V496" s="205"/>
      <c r="W496" s="205"/>
      <c r="X496" s="205"/>
    </row>
    <row r="497" spans="21:24" x14ac:dyDescent="0.2">
      <c r="U497" s="205"/>
      <c r="V497" s="205"/>
      <c r="W497" s="205"/>
      <c r="X497" s="205"/>
    </row>
    <row r="498" spans="21:24" x14ac:dyDescent="0.2">
      <c r="U498" s="205"/>
      <c r="V498" s="205"/>
      <c r="W498" s="205"/>
      <c r="X498" s="205"/>
    </row>
    <row r="499" spans="21:24" x14ac:dyDescent="0.2">
      <c r="U499" s="205"/>
      <c r="V499" s="205"/>
      <c r="W499" s="205"/>
      <c r="X499" s="205"/>
    </row>
    <row r="500" spans="21:24" x14ac:dyDescent="0.2">
      <c r="U500" s="205"/>
      <c r="V500" s="205"/>
      <c r="W500" s="205"/>
      <c r="X500" s="205"/>
    </row>
    <row r="501" spans="21:24" x14ac:dyDescent="0.2">
      <c r="U501" s="205"/>
      <c r="V501" s="205"/>
      <c r="W501" s="205"/>
      <c r="X501" s="205"/>
    </row>
    <row r="502" spans="21:24" x14ac:dyDescent="0.2">
      <c r="U502" s="205"/>
      <c r="V502" s="205"/>
      <c r="W502" s="205"/>
      <c r="X502" s="205"/>
    </row>
    <row r="503" spans="21:24" x14ac:dyDescent="0.2">
      <c r="U503" s="205"/>
      <c r="V503" s="205"/>
      <c r="W503" s="205"/>
      <c r="X503" s="205"/>
    </row>
    <row r="504" spans="21:24" x14ac:dyDescent="0.2">
      <c r="U504" s="205"/>
      <c r="V504" s="205"/>
      <c r="W504" s="205"/>
      <c r="X504" s="205"/>
    </row>
    <row r="505" spans="21:24" x14ac:dyDescent="0.2">
      <c r="U505" s="205"/>
      <c r="V505" s="205"/>
      <c r="W505" s="205"/>
      <c r="X505" s="205"/>
    </row>
    <row r="506" spans="21:24" x14ac:dyDescent="0.2">
      <c r="U506" s="205"/>
      <c r="V506" s="205"/>
      <c r="W506" s="205"/>
      <c r="X506" s="205"/>
    </row>
    <row r="507" spans="21:24" x14ac:dyDescent="0.2">
      <c r="U507" s="205"/>
      <c r="V507" s="205"/>
      <c r="W507" s="205"/>
      <c r="X507" s="205"/>
    </row>
    <row r="508" spans="21:24" x14ac:dyDescent="0.2">
      <c r="U508" s="205"/>
      <c r="V508" s="205"/>
      <c r="W508" s="205"/>
      <c r="X508" s="205"/>
    </row>
    <row r="509" spans="21:24" x14ac:dyDescent="0.2">
      <c r="U509" s="205"/>
      <c r="V509" s="205"/>
      <c r="W509" s="205"/>
      <c r="X509" s="205"/>
    </row>
    <row r="510" spans="21:24" x14ac:dyDescent="0.2">
      <c r="U510" s="205"/>
      <c r="V510" s="205"/>
      <c r="W510" s="205"/>
      <c r="X510" s="205"/>
    </row>
    <row r="511" spans="21:24" x14ac:dyDescent="0.2">
      <c r="U511" s="205"/>
      <c r="V511" s="205"/>
      <c r="W511" s="205"/>
      <c r="X511" s="205"/>
    </row>
    <row r="512" spans="21:24" x14ac:dyDescent="0.2">
      <c r="U512" s="205"/>
      <c r="V512" s="205"/>
      <c r="W512" s="205"/>
      <c r="X512" s="205"/>
    </row>
    <row r="513" spans="21:24" x14ac:dyDescent="0.2">
      <c r="U513" s="205"/>
      <c r="V513" s="205"/>
      <c r="W513" s="205"/>
      <c r="X513" s="205"/>
    </row>
    <row r="514" spans="21:24" x14ac:dyDescent="0.2">
      <c r="U514" s="205"/>
      <c r="V514" s="205"/>
      <c r="W514" s="205"/>
      <c r="X514" s="205"/>
    </row>
    <row r="515" spans="21:24" x14ac:dyDescent="0.2">
      <c r="U515" s="205"/>
      <c r="V515" s="205"/>
      <c r="W515" s="205"/>
      <c r="X515" s="205"/>
    </row>
    <row r="516" spans="21:24" x14ac:dyDescent="0.2">
      <c r="U516" s="205"/>
      <c r="V516" s="205"/>
      <c r="W516" s="205"/>
      <c r="X516" s="205"/>
    </row>
    <row r="517" spans="21:24" x14ac:dyDescent="0.2">
      <c r="U517" s="205"/>
      <c r="V517" s="205"/>
      <c r="W517" s="205"/>
      <c r="X517" s="205"/>
    </row>
    <row r="518" spans="21:24" x14ac:dyDescent="0.2">
      <c r="U518" s="205"/>
      <c r="V518" s="205"/>
      <c r="W518" s="205"/>
      <c r="X518" s="205"/>
    </row>
    <row r="519" spans="21:24" x14ac:dyDescent="0.2">
      <c r="U519" s="205"/>
      <c r="V519" s="205"/>
      <c r="W519" s="205"/>
      <c r="X519" s="205"/>
    </row>
    <row r="520" spans="21:24" x14ac:dyDescent="0.2">
      <c r="U520" s="205"/>
      <c r="V520" s="205"/>
      <c r="W520" s="205"/>
      <c r="X520" s="205"/>
    </row>
    <row r="521" spans="21:24" x14ac:dyDescent="0.2">
      <c r="U521" s="205"/>
      <c r="V521" s="205"/>
      <c r="W521" s="205"/>
      <c r="X521" s="205"/>
    </row>
    <row r="522" spans="21:24" x14ac:dyDescent="0.2">
      <c r="U522" s="205"/>
      <c r="V522" s="205"/>
      <c r="W522" s="205"/>
      <c r="X522" s="205"/>
    </row>
    <row r="523" spans="21:24" x14ac:dyDescent="0.2">
      <c r="U523" s="205"/>
      <c r="V523" s="205"/>
      <c r="W523" s="205"/>
      <c r="X523" s="205"/>
    </row>
    <row r="524" spans="21:24" x14ac:dyDescent="0.2">
      <c r="U524" s="205"/>
      <c r="V524" s="205"/>
      <c r="W524" s="205"/>
      <c r="X524" s="205"/>
    </row>
    <row r="525" spans="21:24" x14ac:dyDescent="0.2">
      <c r="U525" s="205"/>
      <c r="V525" s="205"/>
      <c r="W525" s="205"/>
      <c r="X525" s="205"/>
    </row>
    <row r="526" spans="21:24" x14ac:dyDescent="0.2">
      <c r="U526" s="205"/>
      <c r="V526" s="205"/>
      <c r="W526" s="205"/>
      <c r="X526" s="205"/>
    </row>
    <row r="527" spans="21:24" x14ac:dyDescent="0.2">
      <c r="U527" s="205"/>
      <c r="V527" s="205"/>
      <c r="W527" s="205"/>
      <c r="X527" s="205"/>
    </row>
    <row r="528" spans="21:24" x14ac:dyDescent="0.2">
      <c r="U528" s="205"/>
      <c r="V528" s="205"/>
      <c r="W528" s="205"/>
      <c r="X528" s="205"/>
    </row>
    <row r="529" spans="21:24" x14ac:dyDescent="0.2">
      <c r="U529" s="205"/>
      <c r="V529" s="205"/>
      <c r="W529" s="205"/>
      <c r="X529" s="205"/>
    </row>
    <row r="530" spans="21:24" x14ac:dyDescent="0.2">
      <c r="U530" s="205"/>
      <c r="V530" s="205"/>
      <c r="W530" s="205"/>
      <c r="X530" s="205"/>
    </row>
    <row r="531" spans="21:24" x14ac:dyDescent="0.2">
      <c r="U531" s="205"/>
      <c r="V531" s="205"/>
      <c r="W531" s="205"/>
      <c r="X531" s="205"/>
    </row>
    <row r="532" spans="21:24" x14ac:dyDescent="0.2">
      <c r="U532" s="205"/>
      <c r="V532" s="205"/>
      <c r="W532" s="205"/>
      <c r="X532" s="205"/>
    </row>
    <row r="533" spans="21:24" x14ac:dyDescent="0.2">
      <c r="U533" s="205"/>
      <c r="V533" s="205"/>
      <c r="W533" s="205"/>
      <c r="X533" s="205"/>
    </row>
    <row r="534" spans="21:24" x14ac:dyDescent="0.2">
      <c r="U534" s="205"/>
      <c r="V534" s="205"/>
      <c r="W534" s="205"/>
      <c r="X534" s="205"/>
    </row>
    <row r="535" spans="21:24" x14ac:dyDescent="0.2">
      <c r="U535" s="205"/>
      <c r="V535" s="205"/>
      <c r="W535" s="205"/>
      <c r="X535" s="205"/>
    </row>
    <row r="536" spans="21:24" x14ac:dyDescent="0.2">
      <c r="U536" s="205"/>
      <c r="V536" s="205"/>
      <c r="W536" s="205"/>
      <c r="X536" s="205"/>
    </row>
    <row r="537" spans="21:24" x14ac:dyDescent="0.2">
      <c r="U537" s="205"/>
      <c r="V537" s="205"/>
      <c r="W537" s="205"/>
      <c r="X537" s="205"/>
    </row>
    <row r="538" spans="21:24" x14ac:dyDescent="0.2">
      <c r="U538" s="205"/>
      <c r="V538" s="205"/>
      <c r="W538" s="205"/>
      <c r="X538" s="205"/>
    </row>
    <row r="539" spans="21:24" x14ac:dyDescent="0.2">
      <c r="U539" s="205"/>
      <c r="V539" s="205"/>
      <c r="W539" s="205"/>
      <c r="X539" s="205"/>
    </row>
    <row r="540" spans="21:24" x14ac:dyDescent="0.2">
      <c r="U540" s="205"/>
      <c r="V540" s="205"/>
      <c r="W540" s="205"/>
      <c r="X540" s="205"/>
    </row>
    <row r="541" spans="21:24" x14ac:dyDescent="0.2">
      <c r="U541" s="205"/>
      <c r="V541" s="205"/>
      <c r="W541" s="205"/>
      <c r="X541" s="205"/>
    </row>
    <row r="542" spans="21:24" x14ac:dyDescent="0.2">
      <c r="U542" s="205"/>
      <c r="V542" s="205"/>
      <c r="W542" s="205"/>
      <c r="X542" s="205"/>
    </row>
    <row r="543" spans="21:24" x14ac:dyDescent="0.2">
      <c r="U543" s="205"/>
      <c r="V543" s="205"/>
      <c r="W543" s="205"/>
      <c r="X543" s="205"/>
    </row>
    <row r="544" spans="21:24" x14ac:dyDescent="0.2">
      <c r="U544" s="205"/>
      <c r="V544" s="205"/>
      <c r="W544" s="205"/>
      <c r="X544" s="205"/>
    </row>
    <row r="545" spans="21:24" x14ac:dyDescent="0.2">
      <c r="U545" s="205"/>
      <c r="V545" s="205"/>
      <c r="W545" s="205"/>
      <c r="X545" s="205"/>
    </row>
    <row r="546" spans="21:24" x14ac:dyDescent="0.2">
      <c r="U546" s="205"/>
      <c r="V546" s="205"/>
      <c r="W546" s="205"/>
      <c r="X546" s="205"/>
    </row>
    <row r="547" spans="21:24" x14ac:dyDescent="0.2">
      <c r="U547" s="205"/>
      <c r="V547" s="205"/>
      <c r="W547" s="205"/>
      <c r="X547" s="205"/>
    </row>
    <row r="548" spans="21:24" x14ac:dyDescent="0.2">
      <c r="U548" s="205"/>
      <c r="V548" s="205"/>
      <c r="W548" s="205"/>
      <c r="X548" s="205"/>
    </row>
    <row r="549" spans="21:24" x14ac:dyDescent="0.2">
      <c r="U549" s="205"/>
      <c r="V549" s="205"/>
      <c r="W549" s="205"/>
      <c r="X549" s="205"/>
    </row>
    <row r="550" spans="21:24" x14ac:dyDescent="0.2">
      <c r="U550" s="205"/>
      <c r="V550" s="205"/>
      <c r="W550" s="205"/>
      <c r="X550" s="205"/>
    </row>
    <row r="551" spans="21:24" x14ac:dyDescent="0.2">
      <c r="U551" s="205"/>
      <c r="V551" s="205"/>
      <c r="W551" s="205"/>
      <c r="X551" s="205"/>
    </row>
    <row r="552" spans="21:24" x14ac:dyDescent="0.2">
      <c r="U552" s="205"/>
      <c r="V552" s="205"/>
      <c r="W552" s="205"/>
      <c r="X552" s="205"/>
    </row>
    <row r="553" spans="21:24" x14ac:dyDescent="0.2">
      <c r="U553" s="205"/>
      <c r="V553" s="205"/>
      <c r="W553" s="205"/>
      <c r="X553" s="205"/>
    </row>
    <row r="554" spans="21:24" x14ac:dyDescent="0.2">
      <c r="U554" s="205"/>
      <c r="V554" s="205"/>
      <c r="W554" s="205"/>
      <c r="X554" s="205"/>
    </row>
    <row r="555" spans="21:24" x14ac:dyDescent="0.2">
      <c r="U555" s="205"/>
      <c r="V555" s="205"/>
      <c r="W555" s="205"/>
      <c r="X555" s="205"/>
    </row>
    <row r="556" spans="21:24" x14ac:dyDescent="0.2">
      <c r="U556" s="205"/>
      <c r="V556" s="205"/>
      <c r="W556" s="205"/>
      <c r="X556" s="205"/>
    </row>
    <row r="557" spans="21:24" x14ac:dyDescent="0.2">
      <c r="U557" s="205"/>
      <c r="V557" s="205"/>
      <c r="W557" s="205"/>
      <c r="X557" s="205"/>
    </row>
    <row r="558" spans="21:24" x14ac:dyDescent="0.2">
      <c r="U558" s="205"/>
      <c r="V558" s="205"/>
      <c r="W558" s="205"/>
      <c r="X558" s="205"/>
    </row>
    <row r="559" spans="21:24" x14ac:dyDescent="0.2">
      <c r="U559" s="205"/>
      <c r="V559" s="205"/>
      <c r="W559" s="205"/>
      <c r="X559" s="205"/>
    </row>
    <row r="560" spans="21:24" x14ac:dyDescent="0.2">
      <c r="U560" s="205"/>
      <c r="V560" s="205"/>
      <c r="W560" s="205"/>
      <c r="X560" s="205"/>
    </row>
    <row r="561" spans="21:24" x14ac:dyDescent="0.2">
      <c r="U561" s="205"/>
      <c r="V561" s="205"/>
      <c r="W561" s="205"/>
      <c r="X561" s="205"/>
    </row>
    <row r="562" spans="21:24" x14ac:dyDescent="0.2">
      <c r="U562" s="205"/>
      <c r="V562" s="205"/>
      <c r="W562" s="205"/>
      <c r="X562" s="205"/>
    </row>
    <row r="563" spans="21:24" x14ac:dyDescent="0.2">
      <c r="U563" s="205"/>
      <c r="V563" s="205"/>
      <c r="W563" s="205"/>
      <c r="X563" s="205"/>
    </row>
    <row r="564" spans="21:24" x14ac:dyDescent="0.2">
      <c r="U564" s="205"/>
      <c r="V564" s="205"/>
      <c r="W564" s="205"/>
      <c r="X564" s="205"/>
    </row>
    <row r="565" spans="21:24" x14ac:dyDescent="0.2">
      <c r="U565" s="205"/>
      <c r="V565" s="205"/>
      <c r="W565" s="205"/>
      <c r="X565" s="205"/>
    </row>
    <row r="566" spans="21:24" x14ac:dyDescent="0.2">
      <c r="U566" s="205"/>
      <c r="V566" s="205"/>
      <c r="W566" s="205"/>
      <c r="X566" s="205"/>
    </row>
    <row r="567" spans="21:24" x14ac:dyDescent="0.2">
      <c r="U567" s="205"/>
      <c r="V567" s="205"/>
      <c r="W567" s="205"/>
      <c r="X567" s="205"/>
    </row>
    <row r="568" spans="21:24" x14ac:dyDescent="0.2">
      <c r="U568" s="205"/>
      <c r="V568" s="205"/>
      <c r="W568" s="205"/>
      <c r="X568" s="205"/>
    </row>
    <row r="569" spans="21:24" x14ac:dyDescent="0.2">
      <c r="U569" s="205"/>
      <c r="V569" s="205"/>
      <c r="W569" s="205"/>
      <c r="X569" s="205"/>
    </row>
    <row r="570" spans="21:24" x14ac:dyDescent="0.2">
      <c r="U570" s="205"/>
      <c r="V570" s="205"/>
      <c r="W570" s="205"/>
      <c r="X570" s="205"/>
    </row>
    <row r="571" spans="21:24" x14ac:dyDescent="0.2">
      <c r="U571" s="205"/>
      <c r="V571" s="205"/>
      <c r="W571" s="205"/>
      <c r="X571" s="205"/>
    </row>
    <row r="572" spans="21:24" x14ac:dyDescent="0.2">
      <c r="U572" s="205"/>
      <c r="V572" s="205"/>
      <c r="W572" s="205"/>
      <c r="X572" s="205"/>
    </row>
    <row r="573" spans="21:24" x14ac:dyDescent="0.2">
      <c r="U573" s="205"/>
      <c r="V573" s="205"/>
      <c r="W573" s="205"/>
      <c r="X573" s="205"/>
    </row>
    <row r="574" spans="21:24" x14ac:dyDescent="0.2">
      <c r="U574" s="205"/>
      <c r="V574" s="205"/>
      <c r="W574" s="205"/>
      <c r="X574" s="205"/>
    </row>
    <row r="575" spans="21:24" x14ac:dyDescent="0.2">
      <c r="U575" s="205"/>
      <c r="V575" s="205"/>
      <c r="W575" s="205"/>
      <c r="X575" s="205"/>
    </row>
    <row r="576" spans="21:24" x14ac:dyDescent="0.2">
      <c r="U576" s="205"/>
      <c r="V576" s="205"/>
      <c r="W576" s="205"/>
      <c r="X576" s="205"/>
    </row>
    <row r="577" spans="21:24" x14ac:dyDescent="0.2">
      <c r="U577" s="205"/>
      <c r="V577" s="205"/>
      <c r="W577" s="205"/>
      <c r="X577" s="205"/>
    </row>
    <row r="578" spans="21:24" x14ac:dyDescent="0.2">
      <c r="U578" s="205"/>
      <c r="V578" s="205"/>
      <c r="W578" s="205"/>
      <c r="X578" s="205"/>
    </row>
    <row r="579" spans="21:24" x14ac:dyDescent="0.2">
      <c r="U579" s="205"/>
      <c r="V579" s="205"/>
      <c r="W579" s="205"/>
      <c r="X579" s="205"/>
    </row>
    <row r="580" spans="21:24" x14ac:dyDescent="0.2">
      <c r="U580" s="205"/>
      <c r="V580" s="205"/>
      <c r="W580" s="205"/>
      <c r="X580" s="205"/>
    </row>
    <row r="581" spans="21:24" x14ac:dyDescent="0.2">
      <c r="U581" s="205"/>
      <c r="V581" s="205"/>
      <c r="W581" s="205"/>
      <c r="X581" s="205"/>
    </row>
    <row r="582" spans="21:24" x14ac:dyDescent="0.2">
      <c r="U582" s="205"/>
      <c r="V582" s="205"/>
      <c r="W582" s="205"/>
      <c r="X582" s="205"/>
    </row>
    <row r="583" spans="21:24" x14ac:dyDescent="0.2">
      <c r="U583" s="205"/>
      <c r="V583" s="205"/>
      <c r="W583" s="205"/>
      <c r="X583" s="205"/>
    </row>
    <row r="584" spans="21:24" x14ac:dyDescent="0.2">
      <c r="U584" s="205"/>
      <c r="V584" s="205"/>
      <c r="W584" s="205"/>
      <c r="X584" s="205"/>
    </row>
    <row r="585" spans="21:24" x14ac:dyDescent="0.2">
      <c r="U585" s="205"/>
      <c r="V585" s="205"/>
      <c r="W585" s="205"/>
      <c r="X585" s="205"/>
    </row>
    <row r="586" spans="21:24" x14ac:dyDescent="0.2">
      <c r="U586" s="205"/>
      <c r="V586" s="205"/>
      <c r="W586" s="205"/>
      <c r="X586" s="205"/>
    </row>
    <row r="587" spans="21:24" x14ac:dyDescent="0.2">
      <c r="U587" s="205"/>
      <c r="V587" s="205"/>
      <c r="W587" s="205"/>
      <c r="X587" s="205"/>
    </row>
    <row r="588" spans="21:24" x14ac:dyDescent="0.2">
      <c r="U588" s="205"/>
      <c r="V588" s="205"/>
      <c r="W588" s="205"/>
      <c r="X588" s="205"/>
    </row>
    <row r="589" spans="21:24" x14ac:dyDescent="0.2">
      <c r="U589" s="205"/>
      <c r="V589" s="205"/>
      <c r="W589" s="205"/>
      <c r="X589" s="205"/>
    </row>
    <row r="590" spans="21:24" x14ac:dyDescent="0.2">
      <c r="U590" s="205"/>
      <c r="V590" s="205"/>
      <c r="W590" s="205"/>
      <c r="X590" s="205"/>
    </row>
    <row r="591" spans="21:24" x14ac:dyDescent="0.2">
      <c r="U591" s="205"/>
      <c r="V591" s="205"/>
      <c r="W591" s="205"/>
      <c r="X591" s="205"/>
    </row>
    <row r="592" spans="21:24" x14ac:dyDescent="0.2">
      <c r="U592" s="205"/>
      <c r="V592" s="205"/>
      <c r="W592" s="205"/>
      <c r="X592" s="205"/>
    </row>
    <row r="593" spans="21:24" x14ac:dyDescent="0.2">
      <c r="U593" s="205"/>
      <c r="V593" s="205"/>
      <c r="W593" s="205"/>
      <c r="X593" s="205"/>
    </row>
    <row r="594" spans="21:24" x14ac:dyDescent="0.2">
      <c r="U594" s="205"/>
      <c r="V594" s="205"/>
      <c r="W594" s="205"/>
      <c r="X594" s="205"/>
    </row>
    <row r="595" spans="21:24" x14ac:dyDescent="0.2">
      <c r="U595" s="205"/>
      <c r="V595" s="205"/>
      <c r="W595" s="205"/>
      <c r="X595" s="205"/>
    </row>
    <row r="596" spans="21:24" x14ac:dyDescent="0.2">
      <c r="U596" s="205"/>
      <c r="V596" s="205"/>
      <c r="W596" s="205"/>
      <c r="X596" s="205"/>
    </row>
    <row r="597" spans="21:24" x14ac:dyDescent="0.2">
      <c r="U597" s="205"/>
      <c r="V597" s="205"/>
      <c r="W597" s="205"/>
      <c r="X597" s="205"/>
    </row>
    <row r="598" spans="21:24" x14ac:dyDescent="0.2">
      <c r="U598" s="205"/>
      <c r="V598" s="205"/>
      <c r="W598" s="205"/>
      <c r="X598" s="205"/>
    </row>
    <row r="599" spans="21:24" x14ac:dyDescent="0.2">
      <c r="U599" s="205"/>
      <c r="V599" s="205"/>
      <c r="W599" s="205"/>
      <c r="X599" s="205"/>
    </row>
    <row r="600" spans="21:24" x14ac:dyDescent="0.2">
      <c r="U600" s="205"/>
      <c r="V600" s="205"/>
      <c r="W600" s="205"/>
      <c r="X600" s="205"/>
    </row>
    <row r="601" spans="21:24" x14ac:dyDescent="0.2">
      <c r="U601" s="205"/>
      <c r="V601" s="205"/>
      <c r="W601" s="205"/>
      <c r="X601" s="205"/>
    </row>
    <row r="602" spans="21:24" x14ac:dyDescent="0.2">
      <c r="U602" s="205"/>
      <c r="V602" s="205"/>
      <c r="W602" s="205"/>
      <c r="X602" s="205"/>
    </row>
    <row r="603" spans="21:24" x14ac:dyDescent="0.2">
      <c r="U603" s="205"/>
      <c r="V603" s="205"/>
      <c r="W603" s="205"/>
      <c r="X603" s="205"/>
    </row>
    <row r="604" spans="21:24" x14ac:dyDescent="0.2">
      <c r="U604" s="205"/>
      <c r="V604" s="205"/>
      <c r="W604" s="205"/>
      <c r="X604" s="205"/>
    </row>
    <row r="605" spans="21:24" x14ac:dyDescent="0.2">
      <c r="U605" s="205"/>
      <c r="V605" s="205"/>
      <c r="W605" s="205"/>
      <c r="X605" s="205"/>
    </row>
    <row r="606" spans="21:24" x14ac:dyDescent="0.2">
      <c r="U606" s="205"/>
      <c r="V606" s="205"/>
      <c r="W606" s="205"/>
      <c r="X606" s="205"/>
    </row>
    <row r="607" spans="21:24" x14ac:dyDescent="0.2">
      <c r="U607" s="205"/>
      <c r="V607" s="205"/>
      <c r="W607" s="205"/>
      <c r="X607" s="205"/>
    </row>
    <row r="608" spans="21:24" x14ac:dyDescent="0.2">
      <c r="U608" s="205"/>
      <c r="V608" s="205"/>
      <c r="W608" s="205"/>
      <c r="X608" s="205"/>
    </row>
    <row r="609" spans="21:24" x14ac:dyDescent="0.2">
      <c r="U609" s="205"/>
      <c r="V609" s="205"/>
      <c r="W609" s="205"/>
      <c r="X609" s="205"/>
    </row>
    <row r="610" spans="21:24" x14ac:dyDescent="0.2">
      <c r="U610" s="205"/>
      <c r="V610" s="205"/>
      <c r="W610" s="205"/>
      <c r="X610" s="205"/>
    </row>
    <row r="611" spans="21:24" x14ac:dyDescent="0.2">
      <c r="U611" s="205"/>
      <c r="V611" s="205"/>
      <c r="W611" s="205"/>
      <c r="X611" s="205"/>
    </row>
    <row r="612" spans="21:24" x14ac:dyDescent="0.2">
      <c r="U612" s="205"/>
      <c r="V612" s="205"/>
      <c r="W612" s="205"/>
      <c r="X612" s="205"/>
    </row>
    <row r="613" spans="21:24" x14ac:dyDescent="0.2">
      <c r="U613" s="205"/>
      <c r="V613" s="205"/>
      <c r="W613" s="205"/>
      <c r="X613" s="205"/>
    </row>
    <row r="614" spans="21:24" x14ac:dyDescent="0.2">
      <c r="U614" s="205"/>
      <c r="V614" s="205"/>
      <c r="W614" s="205"/>
      <c r="X614" s="205"/>
    </row>
    <row r="615" spans="21:24" x14ac:dyDescent="0.2">
      <c r="U615" s="205"/>
      <c r="V615" s="205"/>
      <c r="W615" s="205"/>
      <c r="X615" s="205"/>
    </row>
    <row r="616" spans="21:24" x14ac:dyDescent="0.2">
      <c r="U616" s="205"/>
      <c r="V616" s="205"/>
      <c r="W616" s="205"/>
      <c r="X616" s="205"/>
    </row>
    <row r="617" spans="21:24" x14ac:dyDescent="0.2">
      <c r="U617" s="205"/>
      <c r="V617" s="205"/>
      <c r="W617" s="205"/>
      <c r="X617" s="205"/>
    </row>
    <row r="618" spans="21:24" x14ac:dyDescent="0.2">
      <c r="U618" s="205"/>
      <c r="V618" s="205"/>
      <c r="W618" s="205"/>
      <c r="X618" s="205"/>
    </row>
    <row r="619" spans="21:24" x14ac:dyDescent="0.2">
      <c r="U619" s="205"/>
      <c r="V619" s="205"/>
      <c r="W619" s="205"/>
      <c r="X619" s="205"/>
    </row>
    <row r="620" spans="21:24" x14ac:dyDescent="0.2">
      <c r="U620" s="205"/>
      <c r="V620" s="205"/>
      <c r="W620" s="205"/>
      <c r="X620" s="205"/>
    </row>
    <row r="621" spans="21:24" x14ac:dyDescent="0.2">
      <c r="U621" s="205"/>
      <c r="V621" s="205"/>
      <c r="W621" s="205"/>
      <c r="X621" s="205"/>
    </row>
    <row r="622" spans="21:24" x14ac:dyDescent="0.2">
      <c r="U622" s="205"/>
      <c r="V622" s="205"/>
      <c r="W622" s="205"/>
      <c r="X622" s="205"/>
    </row>
    <row r="623" spans="21:24" x14ac:dyDescent="0.2">
      <c r="U623" s="205"/>
      <c r="V623" s="205"/>
      <c r="W623" s="205"/>
      <c r="X623" s="205"/>
    </row>
    <row r="624" spans="21:24" x14ac:dyDescent="0.2">
      <c r="U624" s="205"/>
      <c r="V624" s="205"/>
      <c r="W624" s="205"/>
      <c r="X624" s="205"/>
    </row>
    <row r="625" spans="21:24" x14ac:dyDescent="0.2">
      <c r="U625" s="205"/>
      <c r="V625" s="205"/>
      <c r="W625" s="205"/>
      <c r="X625" s="205"/>
    </row>
    <row r="626" spans="21:24" x14ac:dyDescent="0.2">
      <c r="U626" s="205"/>
      <c r="V626" s="205"/>
      <c r="W626" s="205"/>
      <c r="X626" s="205"/>
    </row>
    <row r="627" spans="21:24" x14ac:dyDescent="0.2">
      <c r="U627" s="205"/>
      <c r="V627" s="205"/>
      <c r="W627" s="205"/>
      <c r="X627" s="205"/>
    </row>
    <row r="628" spans="21:24" x14ac:dyDescent="0.2">
      <c r="U628" s="205"/>
      <c r="V628" s="205"/>
      <c r="W628" s="205"/>
      <c r="X628" s="205"/>
    </row>
    <row r="629" spans="21:24" x14ac:dyDescent="0.2">
      <c r="U629" s="205"/>
      <c r="V629" s="205"/>
      <c r="W629" s="205"/>
      <c r="X629" s="205"/>
    </row>
    <row r="630" spans="21:24" x14ac:dyDescent="0.2">
      <c r="U630" s="205"/>
      <c r="V630" s="205"/>
      <c r="W630" s="205"/>
      <c r="X630" s="205"/>
    </row>
    <row r="631" spans="21:24" x14ac:dyDescent="0.2">
      <c r="U631" s="205"/>
      <c r="V631" s="205"/>
      <c r="W631" s="205"/>
      <c r="X631" s="205"/>
    </row>
    <row r="632" spans="21:24" x14ac:dyDescent="0.2">
      <c r="U632" s="205"/>
      <c r="V632" s="205"/>
      <c r="W632" s="205"/>
      <c r="X632" s="205"/>
    </row>
    <row r="633" spans="21:24" x14ac:dyDescent="0.2">
      <c r="U633" s="205"/>
      <c r="V633" s="205"/>
      <c r="W633" s="205"/>
      <c r="X633" s="205"/>
    </row>
    <row r="634" spans="21:24" x14ac:dyDescent="0.2">
      <c r="U634" s="205"/>
      <c r="V634" s="205"/>
      <c r="W634" s="205"/>
      <c r="X634" s="205"/>
    </row>
    <row r="635" spans="21:24" x14ac:dyDescent="0.2">
      <c r="U635" s="205"/>
      <c r="V635" s="205"/>
      <c r="W635" s="205"/>
      <c r="X635" s="205"/>
    </row>
    <row r="636" spans="21:24" x14ac:dyDescent="0.2">
      <c r="U636" s="205"/>
      <c r="V636" s="205"/>
      <c r="W636" s="205"/>
      <c r="X636" s="205"/>
    </row>
    <row r="637" spans="21:24" x14ac:dyDescent="0.2">
      <c r="U637" s="205"/>
      <c r="V637" s="205"/>
      <c r="W637" s="205"/>
      <c r="X637" s="205"/>
    </row>
    <row r="638" spans="21:24" x14ac:dyDescent="0.2">
      <c r="U638" s="205"/>
      <c r="V638" s="205"/>
      <c r="W638" s="205"/>
      <c r="X638" s="205"/>
    </row>
    <row r="639" spans="21:24" x14ac:dyDescent="0.2">
      <c r="U639" s="205"/>
      <c r="V639" s="205"/>
      <c r="W639" s="205"/>
      <c r="X639" s="205"/>
    </row>
    <row r="640" spans="21:24" x14ac:dyDescent="0.2">
      <c r="U640" s="205"/>
      <c r="V640" s="205"/>
      <c r="W640" s="205"/>
      <c r="X640" s="205"/>
    </row>
    <row r="641" spans="21:24" x14ac:dyDescent="0.2">
      <c r="U641" s="205"/>
      <c r="V641" s="205"/>
      <c r="W641" s="205"/>
      <c r="X641" s="205"/>
    </row>
    <row r="642" spans="21:24" x14ac:dyDescent="0.2">
      <c r="U642" s="205"/>
      <c r="V642" s="205"/>
      <c r="W642" s="205"/>
      <c r="X642" s="205"/>
    </row>
    <row r="643" spans="21:24" x14ac:dyDescent="0.2">
      <c r="U643" s="205"/>
      <c r="V643" s="205"/>
      <c r="W643" s="205"/>
      <c r="X643" s="205"/>
    </row>
    <row r="644" spans="21:24" x14ac:dyDescent="0.2">
      <c r="U644" s="205"/>
      <c r="V644" s="205"/>
      <c r="W644" s="205"/>
      <c r="X644" s="205"/>
    </row>
    <row r="645" spans="21:24" x14ac:dyDescent="0.2">
      <c r="U645" s="205"/>
      <c r="V645" s="205"/>
      <c r="W645" s="205"/>
      <c r="X645" s="205"/>
    </row>
    <row r="646" spans="21:24" x14ac:dyDescent="0.2">
      <c r="U646" s="205"/>
      <c r="V646" s="205"/>
      <c r="W646" s="205"/>
      <c r="X646" s="205"/>
    </row>
    <row r="647" spans="21:24" x14ac:dyDescent="0.2">
      <c r="U647" s="205"/>
      <c r="V647" s="205"/>
      <c r="W647" s="205"/>
      <c r="X647" s="205"/>
    </row>
    <row r="648" spans="21:24" x14ac:dyDescent="0.2">
      <c r="U648" s="205"/>
      <c r="V648" s="205"/>
      <c r="W648" s="205"/>
      <c r="X648" s="205"/>
    </row>
    <row r="649" spans="21:24" x14ac:dyDescent="0.2">
      <c r="U649" s="205"/>
      <c r="V649" s="205"/>
      <c r="W649" s="205"/>
      <c r="X649" s="205"/>
    </row>
    <row r="650" spans="21:24" x14ac:dyDescent="0.2">
      <c r="U650" s="205"/>
      <c r="V650" s="205"/>
      <c r="W650" s="205"/>
      <c r="X650" s="205"/>
    </row>
    <row r="651" spans="21:24" x14ac:dyDescent="0.2">
      <c r="U651" s="205"/>
      <c r="V651" s="205"/>
      <c r="W651" s="205"/>
      <c r="X651" s="205"/>
    </row>
    <row r="652" spans="21:24" x14ac:dyDescent="0.2">
      <c r="U652" s="205"/>
      <c r="V652" s="205"/>
      <c r="W652" s="205"/>
      <c r="X652" s="205"/>
    </row>
    <row r="653" spans="21:24" x14ac:dyDescent="0.2">
      <c r="U653" s="205"/>
      <c r="V653" s="205"/>
      <c r="W653" s="205"/>
      <c r="X653" s="205"/>
    </row>
    <row r="654" spans="21:24" x14ac:dyDescent="0.2">
      <c r="U654" s="205"/>
      <c r="V654" s="205"/>
      <c r="W654" s="205"/>
      <c r="X654" s="205"/>
    </row>
    <row r="655" spans="21:24" x14ac:dyDescent="0.2">
      <c r="U655" s="205"/>
      <c r="V655" s="205"/>
      <c r="W655" s="205"/>
      <c r="X655" s="205"/>
    </row>
    <row r="656" spans="21:24" x14ac:dyDescent="0.2">
      <c r="U656" s="205"/>
      <c r="V656" s="205"/>
      <c r="W656" s="205"/>
      <c r="X656" s="205"/>
    </row>
    <row r="657" spans="21:24" x14ac:dyDescent="0.2">
      <c r="U657" s="205"/>
      <c r="V657" s="205"/>
      <c r="W657" s="205"/>
      <c r="X657" s="205"/>
    </row>
    <row r="658" spans="21:24" x14ac:dyDescent="0.2">
      <c r="U658" s="205"/>
      <c r="V658" s="205"/>
      <c r="W658" s="205"/>
      <c r="X658" s="205"/>
    </row>
    <row r="659" spans="21:24" x14ac:dyDescent="0.2">
      <c r="U659" s="205"/>
      <c r="V659" s="205"/>
      <c r="W659" s="205"/>
      <c r="X659" s="205"/>
    </row>
    <row r="660" spans="21:24" x14ac:dyDescent="0.2">
      <c r="U660" s="205"/>
      <c r="V660" s="205"/>
      <c r="W660" s="205"/>
      <c r="X660" s="205"/>
    </row>
    <row r="661" spans="21:24" x14ac:dyDescent="0.2">
      <c r="U661" s="205"/>
      <c r="V661" s="205"/>
      <c r="W661" s="205"/>
      <c r="X661" s="205"/>
    </row>
    <row r="662" spans="21:24" x14ac:dyDescent="0.2">
      <c r="U662" s="205"/>
      <c r="V662" s="205"/>
      <c r="W662" s="205"/>
      <c r="X662" s="205"/>
    </row>
    <row r="663" spans="21:24" x14ac:dyDescent="0.2">
      <c r="U663" s="205"/>
      <c r="V663" s="205"/>
      <c r="W663" s="205"/>
      <c r="X663" s="205"/>
    </row>
    <row r="664" spans="21:24" x14ac:dyDescent="0.2">
      <c r="U664" s="205"/>
      <c r="V664" s="205"/>
      <c r="W664" s="205"/>
      <c r="X664" s="205"/>
    </row>
    <row r="665" spans="21:24" x14ac:dyDescent="0.2">
      <c r="U665" s="205"/>
      <c r="V665" s="205"/>
      <c r="W665" s="205"/>
      <c r="X665" s="205"/>
    </row>
    <row r="666" spans="21:24" x14ac:dyDescent="0.2">
      <c r="U666" s="205"/>
      <c r="V666" s="205"/>
      <c r="W666" s="205"/>
      <c r="X666" s="205"/>
    </row>
    <row r="667" spans="21:24" x14ac:dyDescent="0.2">
      <c r="U667" s="205"/>
      <c r="V667" s="205"/>
      <c r="W667" s="205"/>
      <c r="X667" s="205"/>
    </row>
    <row r="668" spans="21:24" x14ac:dyDescent="0.2">
      <c r="U668" s="205"/>
      <c r="V668" s="205"/>
      <c r="W668" s="205"/>
      <c r="X668" s="205"/>
    </row>
    <row r="669" spans="21:24" x14ac:dyDescent="0.2">
      <c r="U669" s="205"/>
      <c r="V669" s="205"/>
      <c r="W669" s="205"/>
      <c r="X669" s="205"/>
    </row>
    <row r="670" spans="21:24" x14ac:dyDescent="0.2">
      <c r="U670" s="205"/>
      <c r="V670" s="205"/>
      <c r="W670" s="205"/>
      <c r="X670" s="205"/>
    </row>
    <row r="671" spans="21:24" x14ac:dyDescent="0.2">
      <c r="U671" s="205"/>
      <c r="V671" s="205"/>
      <c r="W671" s="205"/>
      <c r="X671" s="205"/>
    </row>
    <row r="672" spans="21:24" x14ac:dyDescent="0.2">
      <c r="U672" s="205"/>
      <c r="V672" s="205"/>
      <c r="W672" s="205"/>
      <c r="X672" s="205"/>
    </row>
    <row r="673" spans="21:24" x14ac:dyDescent="0.2">
      <c r="U673" s="205"/>
      <c r="V673" s="205"/>
      <c r="W673" s="205"/>
      <c r="X673" s="205"/>
    </row>
    <row r="674" spans="21:24" x14ac:dyDescent="0.2">
      <c r="U674" s="205"/>
      <c r="V674" s="205"/>
      <c r="W674" s="205"/>
      <c r="X674" s="205"/>
    </row>
    <row r="675" spans="21:24" x14ac:dyDescent="0.2">
      <c r="U675" s="205"/>
      <c r="V675" s="205"/>
      <c r="W675" s="205"/>
      <c r="X675" s="205"/>
    </row>
    <row r="676" spans="21:24" x14ac:dyDescent="0.2">
      <c r="U676" s="205"/>
      <c r="V676" s="205"/>
      <c r="W676" s="205"/>
      <c r="X676" s="205"/>
    </row>
    <row r="677" spans="21:24" x14ac:dyDescent="0.2">
      <c r="U677" s="205"/>
      <c r="V677" s="205"/>
      <c r="W677" s="205"/>
      <c r="X677" s="205"/>
    </row>
    <row r="678" spans="21:24" x14ac:dyDescent="0.2">
      <c r="U678" s="205"/>
      <c r="V678" s="205"/>
      <c r="W678" s="205"/>
      <c r="X678" s="205"/>
    </row>
    <row r="679" spans="21:24" x14ac:dyDescent="0.2">
      <c r="U679" s="205"/>
      <c r="V679" s="205"/>
      <c r="W679" s="205"/>
      <c r="X679" s="205"/>
    </row>
    <row r="680" spans="21:24" x14ac:dyDescent="0.2">
      <c r="U680" s="205"/>
      <c r="V680" s="205"/>
      <c r="W680" s="205"/>
      <c r="X680" s="205"/>
    </row>
    <row r="681" spans="21:24" x14ac:dyDescent="0.2">
      <c r="U681" s="205"/>
      <c r="V681" s="205"/>
      <c r="W681" s="205"/>
      <c r="X681" s="205"/>
    </row>
    <row r="682" spans="21:24" x14ac:dyDescent="0.2">
      <c r="U682" s="205"/>
      <c r="V682" s="205"/>
      <c r="W682" s="205"/>
      <c r="X682" s="205"/>
    </row>
    <row r="683" spans="21:24" x14ac:dyDescent="0.2">
      <c r="U683" s="205"/>
      <c r="V683" s="205"/>
      <c r="W683" s="205"/>
      <c r="X683" s="205"/>
    </row>
    <row r="684" spans="21:24" x14ac:dyDescent="0.2">
      <c r="U684" s="205"/>
      <c r="V684" s="205"/>
      <c r="W684" s="205"/>
      <c r="X684" s="205"/>
    </row>
    <row r="685" spans="21:24" x14ac:dyDescent="0.2">
      <c r="U685" s="205"/>
      <c r="V685" s="205"/>
      <c r="W685" s="205"/>
      <c r="X685" s="205"/>
    </row>
    <row r="686" spans="21:24" x14ac:dyDescent="0.2">
      <c r="U686" s="205"/>
      <c r="V686" s="205"/>
      <c r="W686" s="205"/>
      <c r="X686" s="205"/>
    </row>
    <row r="687" spans="21:24" x14ac:dyDescent="0.2">
      <c r="U687" s="205"/>
      <c r="V687" s="205"/>
      <c r="W687" s="205"/>
      <c r="X687" s="205"/>
    </row>
    <row r="688" spans="21:24" x14ac:dyDescent="0.2">
      <c r="U688" s="205"/>
      <c r="V688" s="205"/>
      <c r="W688" s="205"/>
      <c r="X688" s="205"/>
    </row>
    <row r="689" spans="21:24" x14ac:dyDescent="0.2">
      <c r="U689" s="205"/>
      <c r="V689" s="205"/>
      <c r="W689" s="205"/>
      <c r="X689" s="205"/>
    </row>
    <row r="690" spans="21:24" x14ac:dyDescent="0.2">
      <c r="U690" s="205"/>
      <c r="V690" s="205"/>
      <c r="W690" s="205"/>
      <c r="X690" s="205"/>
    </row>
    <row r="691" spans="21:24" x14ac:dyDescent="0.2">
      <c r="U691" s="205"/>
      <c r="V691" s="205"/>
      <c r="W691" s="205"/>
      <c r="X691" s="205"/>
    </row>
    <row r="692" spans="21:24" x14ac:dyDescent="0.2">
      <c r="U692" s="205"/>
      <c r="V692" s="205"/>
      <c r="W692" s="205"/>
      <c r="X692" s="205"/>
    </row>
    <row r="693" spans="21:24" x14ac:dyDescent="0.2">
      <c r="U693" s="205"/>
      <c r="V693" s="205"/>
      <c r="W693" s="205"/>
      <c r="X693" s="205"/>
    </row>
    <row r="694" spans="21:24" x14ac:dyDescent="0.2">
      <c r="U694" s="205"/>
      <c r="V694" s="205"/>
      <c r="W694" s="205"/>
      <c r="X694" s="205"/>
    </row>
    <row r="695" spans="21:24" x14ac:dyDescent="0.2">
      <c r="U695" s="205"/>
      <c r="V695" s="205"/>
      <c r="W695" s="205"/>
      <c r="X695" s="205"/>
    </row>
    <row r="696" spans="21:24" x14ac:dyDescent="0.2">
      <c r="U696" s="205"/>
      <c r="V696" s="205"/>
      <c r="W696" s="205"/>
      <c r="X696" s="205"/>
    </row>
    <row r="697" spans="21:24" x14ac:dyDescent="0.2">
      <c r="U697" s="205"/>
      <c r="V697" s="205"/>
      <c r="W697" s="205"/>
      <c r="X697" s="205"/>
    </row>
    <row r="698" spans="21:24" x14ac:dyDescent="0.2">
      <c r="U698" s="205"/>
      <c r="V698" s="205"/>
      <c r="W698" s="205"/>
      <c r="X698" s="205"/>
    </row>
    <row r="699" spans="21:24" x14ac:dyDescent="0.2">
      <c r="U699" s="205"/>
      <c r="V699" s="205"/>
      <c r="W699" s="205"/>
      <c r="X699" s="205"/>
    </row>
    <row r="700" spans="21:24" x14ac:dyDescent="0.2">
      <c r="U700" s="205"/>
      <c r="V700" s="205"/>
      <c r="W700" s="205"/>
      <c r="X700" s="205"/>
    </row>
    <row r="701" spans="21:24" x14ac:dyDescent="0.2">
      <c r="U701" s="205"/>
      <c r="V701" s="205"/>
      <c r="W701" s="205"/>
      <c r="X701" s="205"/>
    </row>
    <row r="702" spans="21:24" x14ac:dyDescent="0.2">
      <c r="U702" s="205"/>
      <c r="V702" s="205"/>
      <c r="W702" s="205"/>
      <c r="X702" s="205"/>
    </row>
    <row r="703" spans="21:24" x14ac:dyDescent="0.2">
      <c r="U703" s="205"/>
      <c r="V703" s="205"/>
      <c r="W703" s="205"/>
      <c r="X703" s="205"/>
    </row>
    <row r="704" spans="21:24" x14ac:dyDescent="0.2">
      <c r="U704" s="205"/>
      <c r="V704" s="205"/>
      <c r="W704" s="205"/>
      <c r="X704" s="205"/>
    </row>
    <row r="705" spans="21:24" x14ac:dyDescent="0.2">
      <c r="U705" s="205"/>
      <c r="V705" s="205"/>
      <c r="W705" s="205"/>
      <c r="X705" s="205"/>
    </row>
    <row r="706" spans="21:24" x14ac:dyDescent="0.2">
      <c r="U706" s="205"/>
      <c r="V706" s="205"/>
      <c r="W706" s="205"/>
      <c r="X706" s="205"/>
    </row>
    <row r="707" spans="21:24" x14ac:dyDescent="0.2">
      <c r="U707" s="205"/>
      <c r="V707" s="205"/>
      <c r="W707" s="205"/>
      <c r="X707" s="205"/>
    </row>
    <row r="708" spans="21:24" x14ac:dyDescent="0.2">
      <c r="U708" s="205"/>
      <c r="V708" s="205"/>
      <c r="W708" s="205"/>
      <c r="X708" s="205"/>
    </row>
    <row r="709" spans="21:24" x14ac:dyDescent="0.2">
      <c r="U709" s="205"/>
      <c r="V709" s="205"/>
      <c r="W709" s="205"/>
      <c r="X709" s="205"/>
    </row>
    <row r="710" spans="21:24" x14ac:dyDescent="0.2">
      <c r="U710" s="205"/>
      <c r="V710" s="205"/>
      <c r="W710" s="205"/>
      <c r="X710" s="205"/>
    </row>
    <row r="711" spans="21:24" x14ac:dyDescent="0.2">
      <c r="U711" s="205"/>
      <c r="V711" s="205"/>
      <c r="W711" s="205"/>
      <c r="X711" s="205"/>
    </row>
    <row r="712" spans="21:24" x14ac:dyDescent="0.2">
      <c r="U712" s="205"/>
      <c r="V712" s="205"/>
      <c r="W712" s="205"/>
      <c r="X712" s="205"/>
    </row>
    <row r="713" spans="21:24" x14ac:dyDescent="0.2">
      <c r="U713" s="205"/>
      <c r="V713" s="205"/>
      <c r="W713" s="205"/>
      <c r="X713" s="205"/>
    </row>
    <row r="714" spans="21:24" x14ac:dyDescent="0.2">
      <c r="U714" s="205"/>
      <c r="V714" s="205"/>
      <c r="W714" s="205"/>
      <c r="X714" s="205"/>
    </row>
    <row r="715" spans="21:24" x14ac:dyDescent="0.2">
      <c r="U715" s="205"/>
      <c r="V715" s="205"/>
      <c r="W715" s="205"/>
      <c r="X715" s="205"/>
    </row>
    <row r="716" spans="21:24" x14ac:dyDescent="0.2">
      <c r="U716" s="205"/>
      <c r="V716" s="205"/>
      <c r="W716" s="205"/>
      <c r="X716" s="205"/>
    </row>
    <row r="717" spans="21:24" x14ac:dyDescent="0.2">
      <c r="U717" s="205"/>
      <c r="V717" s="205"/>
      <c r="W717" s="205"/>
      <c r="X717" s="205"/>
    </row>
    <row r="718" spans="21:24" x14ac:dyDescent="0.2">
      <c r="U718" s="205"/>
      <c r="V718" s="205"/>
      <c r="W718" s="205"/>
      <c r="X718" s="205"/>
    </row>
    <row r="719" spans="21:24" x14ac:dyDescent="0.2">
      <c r="U719" s="205"/>
      <c r="V719" s="205"/>
      <c r="W719" s="205"/>
      <c r="X719" s="205"/>
    </row>
    <row r="720" spans="21:24" x14ac:dyDescent="0.2">
      <c r="U720" s="205"/>
      <c r="V720" s="205"/>
      <c r="W720" s="205"/>
      <c r="X720" s="205"/>
    </row>
    <row r="721" spans="21:24" x14ac:dyDescent="0.2">
      <c r="U721" s="205"/>
      <c r="V721" s="205"/>
      <c r="W721" s="205"/>
      <c r="X721" s="205"/>
    </row>
    <row r="722" spans="21:24" x14ac:dyDescent="0.2">
      <c r="U722" s="205"/>
      <c r="V722" s="205"/>
      <c r="W722" s="205"/>
      <c r="X722" s="205"/>
    </row>
    <row r="723" spans="21:24" x14ac:dyDescent="0.2">
      <c r="U723" s="205"/>
      <c r="V723" s="205"/>
      <c r="W723" s="205"/>
      <c r="X723" s="205"/>
    </row>
    <row r="724" spans="21:24" x14ac:dyDescent="0.2">
      <c r="U724" s="205"/>
      <c r="V724" s="205"/>
      <c r="W724" s="205"/>
      <c r="X724" s="205"/>
    </row>
    <row r="725" spans="21:24" x14ac:dyDescent="0.2">
      <c r="U725" s="205"/>
      <c r="V725" s="205"/>
      <c r="W725" s="205"/>
      <c r="X725" s="205"/>
    </row>
    <row r="726" spans="21:24" x14ac:dyDescent="0.2">
      <c r="U726" s="205"/>
      <c r="V726" s="205"/>
      <c r="W726" s="205"/>
      <c r="X726" s="205"/>
    </row>
    <row r="727" spans="21:24" x14ac:dyDescent="0.2">
      <c r="U727" s="205"/>
      <c r="V727" s="205"/>
      <c r="W727" s="205"/>
      <c r="X727" s="205"/>
    </row>
    <row r="728" spans="21:24" x14ac:dyDescent="0.2">
      <c r="U728" s="205"/>
      <c r="V728" s="205"/>
      <c r="W728" s="205"/>
      <c r="X728" s="205"/>
    </row>
    <row r="729" spans="21:24" x14ac:dyDescent="0.2">
      <c r="U729" s="205"/>
      <c r="V729" s="205"/>
      <c r="W729" s="205"/>
      <c r="X729" s="205"/>
    </row>
    <row r="730" spans="21:24" x14ac:dyDescent="0.2">
      <c r="U730" s="205"/>
      <c r="V730" s="205"/>
      <c r="W730" s="205"/>
      <c r="X730" s="205"/>
    </row>
    <row r="731" spans="21:24" x14ac:dyDescent="0.2">
      <c r="U731" s="205"/>
      <c r="V731" s="205"/>
      <c r="W731" s="205"/>
      <c r="X731" s="205"/>
    </row>
    <row r="732" spans="21:24" x14ac:dyDescent="0.2">
      <c r="U732" s="205"/>
      <c r="V732" s="205"/>
      <c r="W732" s="205"/>
      <c r="X732" s="205"/>
    </row>
    <row r="733" spans="21:24" x14ac:dyDescent="0.2">
      <c r="U733" s="205"/>
      <c r="V733" s="205"/>
      <c r="W733" s="205"/>
      <c r="X733" s="205"/>
    </row>
    <row r="734" spans="21:24" x14ac:dyDescent="0.2">
      <c r="U734" s="205"/>
      <c r="V734" s="205"/>
      <c r="W734" s="205"/>
      <c r="X734" s="205"/>
    </row>
    <row r="735" spans="21:24" x14ac:dyDescent="0.2">
      <c r="U735" s="205"/>
      <c r="V735" s="205"/>
      <c r="W735" s="205"/>
      <c r="X735" s="205"/>
    </row>
    <row r="736" spans="21:24" x14ac:dyDescent="0.2">
      <c r="U736" s="205"/>
      <c r="V736" s="205"/>
      <c r="W736" s="205"/>
      <c r="X736" s="205"/>
    </row>
    <row r="737" spans="21:24" x14ac:dyDescent="0.2">
      <c r="U737" s="205"/>
      <c r="V737" s="205"/>
      <c r="W737" s="205"/>
      <c r="X737" s="205"/>
    </row>
    <row r="738" spans="21:24" x14ac:dyDescent="0.2">
      <c r="U738" s="205"/>
      <c r="V738" s="205"/>
      <c r="W738" s="205"/>
      <c r="X738" s="205"/>
    </row>
    <row r="739" spans="21:24" x14ac:dyDescent="0.2">
      <c r="U739" s="205"/>
      <c r="V739" s="205"/>
      <c r="W739" s="205"/>
      <c r="X739" s="205"/>
    </row>
    <row r="740" spans="21:24" x14ac:dyDescent="0.2">
      <c r="U740" s="205"/>
      <c r="V740" s="205"/>
      <c r="W740" s="205"/>
      <c r="X740" s="205"/>
    </row>
    <row r="741" spans="21:24" x14ac:dyDescent="0.2">
      <c r="U741" s="205"/>
      <c r="V741" s="205"/>
      <c r="W741" s="205"/>
      <c r="X741" s="205"/>
    </row>
    <row r="742" spans="21:24" x14ac:dyDescent="0.2">
      <c r="U742" s="205"/>
      <c r="V742" s="205"/>
      <c r="W742" s="205"/>
      <c r="X742" s="205"/>
    </row>
    <row r="743" spans="21:24" x14ac:dyDescent="0.2">
      <c r="U743" s="205"/>
      <c r="V743" s="205"/>
      <c r="W743" s="205"/>
      <c r="X743" s="205"/>
    </row>
    <row r="744" spans="21:24" x14ac:dyDescent="0.2">
      <c r="U744" s="205"/>
      <c r="V744" s="205"/>
      <c r="W744" s="205"/>
      <c r="X744" s="205"/>
    </row>
    <row r="745" spans="21:24" x14ac:dyDescent="0.2">
      <c r="U745" s="205"/>
      <c r="V745" s="205"/>
      <c r="W745" s="205"/>
      <c r="X745" s="205"/>
    </row>
    <row r="746" spans="21:24" x14ac:dyDescent="0.2">
      <c r="U746" s="205"/>
      <c r="V746" s="205"/>
      <c r="W746" s="205"/>
      <c r="X746" s="205"/>
    </row>
    <row r="747" spans="21:24" x14ac:dyDescent="0.2">
      <c r="U747" s="205"/>
      <c r="V747" s="205"/>
      <c r="W747" s="205"/>
      <c r="X747" s="205"/>
    </row>
    <row r="748" spans="21:24" x14ac:dyDescent="0.2">
      <c r="U748" s="205"/>
      <c r="V748" s="205"/>
      <c r="W748" s="205"/>
      <c r="X748" s="205"/>
    </row>
    <row r="749" spans="21:24" x14ac:dyDescent="0.2">
      <c r="U749" s="205"/>
      <c r="V749" s="205"/>
      <c r="W749" s="205"/>
      <c r="X749" s="205"/>
    </row>
    <row r="750" spans="21:24" x14ac:dyDescent="0.2">
      <c r="U750" s="205"/>
      <c r="V750" s="205"/>
      <c r="W750" s="205"/>
      <c r="X750" s="205"/>
    </row>
    <row r="751" spans="21:24" x14ac:dyDescent="0.2">
      <c r="U751" s="205"/>
      <c r="V751" s="205"/>
      <c r="W751" s="205"/>
      <c r="X751" s="205"/>
    </row>
    <row r="752" spans="21:24" x14ac:dyDescent="0.2">
      <c r="U752" s="205"/>
      <c r="V752" s="205"/>
      <c r="W752" s="205"/>
      <c r="X752" s="205"/>
    </row>
    <row r="753" spans="21:24" x14ac:dyDescent="0.2">
      <c r="U753" s="205"/>
      <c r="V753" s="205"/>
      <c r="W753" s="205"/>
      <c r="X753" s="205"/>
    </row>
    <row r="754" spans="21:24" x14ac:dyDescent="0.2">
      <c r="U754" s="205"/>
      <c r="V754" s="205"/>
      <c r="W754" s="205"/>
      <c r="X754" s="205"/>
    </row>
    <row r="755" spans="21:24" x14ac:dyDescent="0.2">
      <c r="U755" s="205"/>
      <c r="V755" s="205"/>
      <c r="W755" s="205"/>
      <c r="X755" s="205"/>
    </row>
    <row r="756" spans="21:24" x14ac:dyDescent="0.2">
      <c r="U756" s="205"/>
      <c r="V756" s="205"/>
      <c r="W756" s="205"/>
      <c r="X756" s="205"/>
    </row>
    <row r="757" spans="21:24" x14ac:dyDescent="0.2">
      <c r="U757" s="205"/>
      <c r="V757" s="205"/>
      <c r="W757" s="205"/>
      <c r="X757" s="205"/>
    </row>
    <row r="758" spans="21:24" x14ac:dyDescent="0.2">
      <c r="U758" s="205"/>
      <c r="V758" s="205"/>
      <c r="W758" s="205"/>
      <c r="X758" s="205"/>
    </row>
    <row r="759" spans="21:24" x14ac:dyDescent="0.2">
      <c r="U759" s="205"/>
      <c r="V759" s="205"/>
      <c r="W759" s="205"/>
      <c r="X759" s="205"/>
    </row>
    <row r="760" spans="21:24" x14ac:dyDescent="0.2">
      <c r="U760" s="205"/>
      <c r="V760" s="205"/>
      <c r="W760" s="205"/>
      <c r="X760" s="205"/>
    </row>
    <row r="761" spans="21:24" x14ac:dyDescent="0.2">
      <c r="U761" s="205"/>
      <c r="V761" s="205"/>
      <c r="W761" s="205"/>
      <c r="X761" s="205"/>
    </row>
    <row r="762" spans="21:24" x14ac:dyDescent="0.2">
      <c r="U762" s="205"/>
      <c r="V762" s="205"/>
      <c r="W762" s="205"/>
      <c r="X762" s="205"/>
    </row>
    <row r="763" spans="21:24" x14ac:dyDescent="0.2">
      <c r="U763" s="205"/>
      <c r="V763" s="205"/>
      <c r="W763" s="205"/>
      <c r="X763" s="205"/>
    </row>
    <row r="764" spans="21:24" x14ac:dyDescent="0.2">
      <c r="U764" s="205"/>
      <c r="V764" s="205"/>
      <c r="W764" s="205"/>
      <c r="X764" s="205"/>
    </row>
    <row r="765" spans="21:24" x14ac:dyDescent="0.2">
      <c r="U765" s="205"/>
      <c r="V765" s="205"/>
      <c r="W765" s="205"/>
      <c r="X765" s="205"/>
    </row>
    <row r="766" spans="21:24" x14ac:dyDescent="0.2">
      <c r="U766" s="205"/>
      <c r="V766" s="205"/>
      <c r="W766" s="205"/>
      <c r="X766" s="205"/>
    </row>
    <row r="767" spans="21:24" x14ac:dyDescent="0.2">
      <c r="U767" s="205"/>
      <c r="V767" s="205"/>
      <c r="W767" s="205"/>
      <c r="X767" s="205"/>
    </row>
    <row r="768" spans="21:24" x14ac:dyDescent="0.2">
      <c r="U768" s="205"/>
      <c r="V768" s="205"/>
      <c r="W768" s="205"/>
      <c r="X768" s="205"/>
    </row>
    <row r="769" spans="21:24" x14ac:dyDescent="0.2">
      <c r="U769" s="205"/>
      <c r="V769" s="205"/>
      <c r="W769" s="205"/>
      <c r="X769" s="205"/>
    </row>
    <row r="770" spans="21:24" x14ac:dyDescent="0.2">
      <c r="U770" s="205"/>
      <c r="V770" s="205"/>
      <c r="W770" s="205"/>
      <c r="X770" s="205"/>
    </row>
    <row r="771" spans="21:24" x14ac:dyDescent="0.2">
      <c r="U771" s="205"/>
      <c r="V771" s="205"/>
      <c r="W771" s="205"/>
      <c r="X771" s="205"/>
    </row>
    <row r="772" spans="21:24" x14ac:dyDescent="0.2">
      <c r="U772" s="205"/>
      <c r="V772" s="205"/>
      <c r="W772" s="205"/>
      <c r="X772" s="205"/>
    </row>
    <row r="773" spans="21:24" x14ac:dyDescent="0.2">
      <c r="U773" s="205"/>
      <c r="V773" s="205"/>
      <c r="W773" s="205"/>
      <c r="X773" s="205"/>
    </row>
    <row r="774" spans="21:24" x14ac:dyDescent="0.2">
      <c r="U774" s="205"/>
      <c r="V774" s="205"/>
      <c r="W774" s="205"/>
      <c r="X774" s="205"/>
    </row>
    <row r="775" spans="21:24" x14ac:dyDescent="0.2">
      <c r="U775" s="205"/>
      <c r="V775" s="205"/>
      <c r="W775" s="205"/>
      <c r="X775" s="205"/>
    </row>
    <row r="776" spans="21:24" x14ac:dyDescent="0.2">
      <c r="U776" s="205"/>
      <c r="V776" s="205"/>
      <c r="W776" s="205"/>
      <c r="X776" s="205"/>
    </row>
    <row r="777" spans="21:24" x14ac:dyDescent="0.2">
      <c r="U777" s="205"/>
      <c r="V777" s="205"/>
      <c r="W777" s="205"/>
      <c r="X777" s="205"/>
    </row>
    <row r="778" spans="21:24" x14ac:dyDescent="0.2">
      <c r="U778" s="205"/>
      <c r="V778" s="205"/>
      <c r="W778" s="205"/>
      <c r="X778" s="205"/>
    </row>
    <row r="779" spans="21:24" x14ac:dyDescent="0.2">
      <c r="U779" s="205"/>
      <c r="V779" s="205"/>
      <c r="W779" s="205"/>
      <c r="X779" s="205"/>
    </row>
    <row r="780" spans="21:24" x14ac:dyDescent="0.2">
      <c r="U780" s="205"/>
      <c r="V780" s="205"/>
      <c r="W780" s="205"/>
      <c r="X780" s="205"/>
    </row>
    <row r="781" spans="21:24" x14ac:dyDescent="0.2">
      <c r="U781" s="205"/>
      <c r="V781" s="205"/>
      <c r="W781" s="205"/>
      <c r="X781" s="205"/>
    </row>
    <row r="782" spans="21:24" x14ac:dyDescent="0.2">
      <c r="U782" s="205"/>
      <c r="V782" s="205"/>
      <c r="W782" s="205"/>
      <c r="X782" s="205"/>
    </row>
    <row r="783" spans="21:24" x14ac:dyDescent="0.2">
      <c r="U783" s="205"/>
      <c r="V783" s="205"/>
      <c r="W783" s="205"/>
      <c r="X783" s="205"/>
    </row>
    <row r="784" spans="21:24" x14ac:dyDescent="0.2">
      <c r="U784" s="205"/>
      <c r="V784" s="205"/>
      <c r="W784" s="205"/>
      <c r="X784" s="205"/>
    </row>
    <row r="785" spans="21:24" x14ac:dyDescent="0.2">
      <c r="U785" s="205"/>
      <c r="V785" s="205"/>
      <c r="W785" s="205"/>
      <c r="X785" s="205"/>
    </row>
    <row r="786" spans="21:24" x14ac:dyDescent="0.2">
      <c r="U786" s="205"/>
      <c r="V786" s="205"/>
      <c r="W786" s="205"/>
      <c r="X786" s="205"/>
    </row>
    <row r="787" spans="21:24" x14ac:dyDescent="0.2">
      <c r="U787" s="205"/>
      <c r="V787" s="205"/>
      <c r="W787" s="205"/>
      <c r="X787" s="205"/>
    </row>
    <row r="788" spans="21:24" x14ac:dyDescent="0.2">
      <c r="U788" s="205"/>
      <c r="V788" s="205"/>
      <c r="W788" s="205"/>
      <c r="X788" s="205"/>
    </row>
    <row r="789" spans="21:24" x14ac:dyDescent="0.2">
      <c r="U789" s="205"/>
      <c r="V789" s="205"/>
      <c r="W789" s="205"/>
      <c r="X789" s="205"/>
    </row>
    <row r="790" spans="21:24" x14ac:dyDescent="0.2">
      <c r="U790" s="205"/>
      <c r="V790" s="205"/>
      <c r="W790" s="205"/>
      <c r="X790" s="205"/>
    </row>
    <row r="791" spans="21:24" x14ac:dyDescent="0.2">
      <c r="U791" s="205"/>
      <c r="V791" s="205"/>
      <c r="W791" s="205"/>
      <c r="X791" s="205"/>
    </row>
    <row r="792" spans="21:24" x14ac:dyDescent="0.2">
      <c r="U792" s="205"/>
      <c r="V792" s="205"/>
      <c r="W792" s="205"/>
      <c r="X792" s="205"/>
    </row>
    <row r="793" spans="21:24" x14ac:dyDescent="0.2">
      <c r="U793" s="205"/>
      <c r="V793" s="205"/>
      <c r="W793" s="205"/>
      <c r="X793" s="205"/>
    </row>
    <row r="794" spans="21:24" x14ac:dyDescent="0.2">
      <c r="U794" s="205"/>
      <c r="V794" s="205"/>
      <c r="W794" s="205"/>
      <c r="X794" s="205"/>
    </row>
    <row r="795" spans="21:24" x14ac:dyDescent="0.2">
      <c r="U795" s="205"/>
      <c r="V795" s="205"/>
      <c r="W795" s="205"/>
      <c r="X795" s="205"/>
    </row>
    <row r="796" spans="21:24" x14ac:dyDescent="0.2">
      <c r="U796" s="205"/>
      <c r="V796" s="205"/>
      <c r="W796" s="205"/>
      <c r="X796" s="205"/>
    </row>
    <row r="797" spans="21:24" x14ac:dyDescent="0.2">
      <c r="U797" s="205"/>
      <c r="V797" s="205"/>
      <c r="W797" s="205"/>
      <c r="X797" s="205"/>
    </row>
    <row r="798" spans="21:24" x14ac:dyDescent="0.2">
      <c r="U798" s="205"/>
      <c r="V798" s="205"/>
      <c r="W798" s="205"/>
      <c r="X798" s="205"/>
    </row>
    <row r="799" spans="21:24" x14ac:dyDescent="0.2">
      <c r="U799" s="205"/>
      <c r="V799" s="205"/>
      <c r="W799" s="205"/>
      <c r="X799" s="205"/>
    </row>
    <row r="800" spans="21:24" x14ac:dyDescent="0.2">
      <c r="U800" s="205"/>
      <c r="V800" s="205"/>
      <c r="W800" s="205"/>
      <c r="X800" s="205"/>
    </row>
    <row r="801" spans="21:24" x14ac:dyDescent="0.2">
      <c r="U801" s="205"/>
      <c r="V801" s="205"/>
      <c r="W801" s="205"/>
      <c r="X801" s="205"/>
    </row>
    <row r="802" spans="21:24" x14ac:dyDescent="0.2">
      <c r="U802" s="205"/>
      <c r="V802" s="205"/>
      <c r="W802" s="205"/>
      <c r="X802" s="205"/>
    </row>
    <row r="803" spans="21:24" x14ac:dyDescent="0.2">
      <c r="U803" s="205"/>
      <c r="V803" s="205"/>
      <c r="W803" s="205"/>
      <c r="X803" s="205"/>
    </row>
    <row r="804" spans="21:24" x14ac:dyDescent="0.2">
      <c r="U804" s="205"/>
      <c r="V804" s="205"/>
      <c r="W804" s="205"/>
      <c r="X804" s="205"/>
    </row>
    <row r="805" spans="21:24" x14ac:dyDescent="0.2">
      <c r="U805" s="205"/>
      <c r="V805" s="205"/>
      <c r="W805" s="205"/>
      <c r="X805" s="205"/>
    </row>
    <row r="806" spans="21:24" x14ac:dyDescent="0.2">
      <c r="U806" s="205"/>
      <c r="V806" s="205"/>
      <c r="W806" s="205"/>
      <c r="X806" s="205"/>
    </row>
    <row r="807" spans="21:24" x14ac:dyDescent="0.2">
      <c r="U807" s="205"/>
      <c r="V807" s="205"/>
      <c r="W807" s="205"/>
      <c r="X807" s="205"/>
    </row>
    <row r="808" spans="21:24" x14ac:dyDescent="0.2">
      <c r="U808" s="205"/>
      <c r="V808" s="205"/>
      <c r="W808" s="205"/>
      <c r="X808" s="205"/>
    </row>
    <row r="809" spans="21:24" x14ac:dyDescent="0.2">
      <c r="U809" s="205"/>
      <c r="V809" s="205"/>
      <c r="W809" s="205"/>
      <c r="X809" s="205"/>
    </row>
    <row r="810" spans="21:24" x14ac:dyDescent="0.2">
      <c r="U810" s="205"/>
      <c r="V810" s="205"/>
      <c r="W810" s="205"/>
      <c r="X810" s="205"/>
    </row>
    <row r="811" spans="21:24" x14ac:dyDescent="0.2">
      <c r="U811" s="205"/>
      <c r="V811" s="205"/>
      <c r="W811" s="205"/>
      <c r="X811" s="205"/>
    </row>
    <row r="812" spans="21:24" x14ac:dyDescent="0.2">
      <c r="U812" s="205"/>
      <c r="V812" s="205"/>
      <c r="W812" s="205"/>
      <c r="X812" s="205"/>
    </row>
    <row r="813" spans="21:24" x14ac:dyDescent="0.2">
      <c r="U813" s="205"/>
      <c r="V813" s="205"/>
      <c r="W813" s="205"/>
      <c r="X813" s="205"/>
    </row>
    <row r="814" spans="21:24" x14ac:dyDescent="0.2">
      <c r="U814" s="205"/>
      <c r="V814" s="205"/>
      <c r="W814" s="205"/>
      <c r="X814" s="205"/>
    </row>
    <row r="815" spans="21:24" x14ac:dyDescent="0.2">
      <c r="U815" s="205"/>
      <c r="V815" s="205"/>
      <c r="W815" s="205"/>
      <c r="X815" s="205"/>
    </row>
    <row r="816" spans="21:24" x14ac:dyDescent="0.2">
      <c r="U816" s="205"/>
      <c r="V816" s="205"/>
      <c r="W816" s="205"/>
      <c r="X816" s="205"/>
    </row>
    <row r="817" spans="21:24" x14ac:dyDescent="0.2">
      <c r="U817" s="205"/>
      <c r="V817" s="205"/>
      <c r="W817" s="205"/>
      <c r="X817" s="205"/>
    </row>
    <row r="818" spans="21:24" x14ac:dyDescent="0.2">
      <c r="U818" s="205"/>
      <c r="V818" s="205"/>
      <c r="W818" s="205"/>
      <c r="X818" s="205"/>
    </row>
    <row r="819" spans="21:24" x14ac:dyDescent="0.2">
      <c r="U819" s="205"/>
      <c r="V819" s="205"/>
      <c r="W819" s="205"/>
      <c r="X819" s="205"/>
    </row>
    <row r="820" spans="21:24" x14ac:dyDescent="0.2">
      <c r="U820" s="205"/>
      <c r="V820" s="205"/>
      <c r="W820" s="205"/>
      <c r="X820" s="205"/>
    </row>
    <row r="821" spans="21:24" x14ac:dyDescent="0.2">
      <c r="U821" s="205"/>
      <c r="V821" s="205"/>
      <c r="W821" s="205"/>
      <c r="X821" s="205"/>
    </row>
    <row r="822" spans="21:24" x14ac:dyDescent="0.2">
      <c r="U822" s="205"/>
      <c r="V822" s="205"/>
      <c r="W822" s="205"/>
      <c r="X822" s="205"/>
    </row>
    <row r="823" spans="21:24" x14ac:dyDescent="0.2">
      <c r="U823" s="205"/>
      <c r="V823" s="205"/>
      <c r="W823" s="205"/>
      <c r="X823" s="205"/>
    </row>
    <row r="824" spans="21:24" x14ac:dyDescent="0.2">
      <c r="U824" s="205"/>
      <c r="V824" s="205"/>
      <c r="W824" s="205"/>
      <c r="X824" s="205"/>
    </row>
    <row r="825" spans="21:24" x14ac:dyDescent="0.2">
      <c r="U825" s="205"/>
      <c r="V825" s="205"/>
      <c r="W825" s="205"/>
      <c r="X825" s="205"/>
    </row>
    <row r="826" spans="21:24" x14ac:dyDescent="0.2">
      <c r="U826" s="205"/>
      <c r="V826" s="205"/>
      <c r="W826" s="205"/>
      <c r="X826" s="205"/>
    </row>
    <row r="827" spans="21:24" x14ac:dyDescent="0.2">
      <c r="U827" s="205"/>
      <c r="V827" s="205"/>
      <c r="W827" s="205"/>
      <c r="X827" s="205"/>
    </row>
    <row r="828" spans="21:24" x14ac:dyDescent="0.2">
      <c r="U828" s="205"/>
      <c r="V828" s="205"/>
      <c r="W828" s="205"/>
      <c r="X828" s="205"/>
    </row>
    <row r="829" spans="21:24" x14ac:dyDescent="0.2">
      <c r="U829" s="205"/>
      <c r="V829" s="205"/>
      <c r="W829" s="205"/>
      <c r="X829" s="205"/>
    </row>
    <row r="830" spans="21:24" x14ac:dyDescent="0.2">
      <c r="U830" s="205"/>
      <c r="V830" s="205"/>
      <c r="W830" s="205"/>
      <c r="X830" s="205"/>
    </row>
    <row r="831" spans="21:24" x14ac:dyDescent="0.2">
      <c r="U831" s="205"/>
      <c r="V831" s="205"/>
      <c r="W831" s="205"/>
      <c r="X831" s="205"/>
    </row>
    <row r="832" spans="21:24" x14ac:dyDescent="0.2">
      <c r="U832" s="205"/>
      <c r="V832" s="205"/>
      <c r="W832" s="205"/>
      <c r="X832" s="205"/>
    </row>
    <row r="833" spans="21:24" x14ac:dyDescent="0.2">
      <c r="U833" s="205"/>
      <c r="V833" s="205"/>
      <c r="W833" s="205"/>
      <c r="X833" s="205"/>
    </row>
    <row r="834" spans="21:24" x14ac:dyDescent="0.2">
      <c r="U834" s="205"/>
      <c r="V834" s="205"/>
      <c r="W834" s="205"/>
      <c r="X834" s="205"/>
    </row>
    <row r="835" spans="21:24" x14ac:dyDescent="0.2">
      <c r="U835" s="205"/>
      <c r="V835" s="205"/>
      <c r="W835" s="205"/>
      <c r="X835" s="205"/>
    </row>
    <row r="836" spans="21:24" x14ac:dyDescent="0.2">
      <c r="U836" s="205"/>
      <c r="V836" s="205"/>
      <c r="W836" s="205"/>
      <c r="X836" s="205"/>
    </row>
    <row r="837" spans="21:24" x14ac:dyDescent="0.2">
      <c r="U837" s="205"/>
      <c r="V837" s="205"/>
      <c r="W837" s="205"/>
      <c r="X837" s="205"/>
    </row>
    <row r="838" spans="21:24" x14ac:dyDescent="0.2">
      <c r="U838" s="205"/>
      <c r="V838" s="205"/>
      <c r="W838" s="205"/>
      <c r="X838" s="205"/>
    </row>
    <row r="839" spans="21:24" x14ac:dyDescent="0.2">
      <c r="U839" s="205"/>
      <c r="V839" s="205"/>
      <c r="W839" s="205"/>
      <c r="X839" s="205"/>
    </row>
    <row r="840" spans="21:24" x14ac:dyDescent="0.2">
      <c r="U840" s="205"/>
      <c r="V840" s="205"/>
      <c r="W840" s="205"/>
      <c r="X840" s="205"/>
    </row>
    <row r="841" spans="21:24" x14ac:dyDescent="0.2">
      <c r="U841" s="205"/>
      <c r="V841" s="205"/>
      <c r="W841" s="205"/>
      <c r="X841" s="205"/>
    </row>
    <row r="842" spans="21:24" x14ac:dyDescent="0.2">
      <c r="U842" s="205"/>
      <c r="V842" s="205"/>
      <c r="W842" s="205"/>
      <c r="X842" s="205"/>
    </row>
    <row r="843" spans="21:24" x14ac:dyDescent="0.2">
      <c r="U843" s="205"/>
      <c r="V843" s="205"/>
      <c r="W843" s="205"/>
      <c r="X843" s="205"/>
    </row>
    <row r="844" spans="21:24" x14ac:dyDescent="0.2">
      <c r="U844" s="205"/>
      <c r="V844" s="205"/>
      <c r="W844" s="205"/>
      <c r="X844" s="205"/>
    </row>
    <row r="845" spans="21:24" x14ac:dyDescent="0.2">
      <c r="U845" s="205"/>
      <c r="V845" s="205"/>
      <c r="W845" s="205"/>
      <c r="X845" s="205"/>
    </row>
    <row r="846" spans="21:24" x14ac:dyDescent="0.2">
      <c r="U846" s="205"/>
      <c r="V846" s="205"/>
      <c r="W846" s="205"/>
      <c r="X846" s="205"/>
    </row>
    <row r="847" spans="21:24" x14ac:dyDescent="0.2">
      <c r="U847" s="205"/>
      <c r="V847" s="205"/>
      <c r="W847" s="205"/>
      <c r="X847" s="205"/>
    </row>
    <row r="848" spans="21:24" x14ac:dyDescent="0.2">
      <c r="U848" s="205"/>
      <c r="V848" s="205"/>
      <c r="W848" s="205"/>
      <c r="X848" s="205"/>
    </row>
    <row r="849" spans="21:24" x14ac:dyDescent="0.2">
      <c r="U849" s="205"/>
      <c r="V849" s="205"/>
      <c r="W849" s="205"/>
      <c r="X849" s="205"/>
    </row>
    <row r="850" spans="21:24" x14ac:dyDescent="0.2">
      <c r="U850" s="205"/>
      <c r="V850" s="205"/>
      <c r="W850" s="205"/>
      <c r="X850" s="205"/>
    </row>
    <row r="851" spans="21:24" x14ac:dyDescent="0.2">
      <c r="U851" s="205"/>
      <c r="V851" s="205"/>
      <c r="W851" s="205"/>
      <c r="X851" s="205"/>
    </row>
    <row r="852" spans="21:24" x14ac:dyDescent="0.2">
      <c r="U852" s="205"/>
      <c r="V852" s="205"/>
      <c r="W852" s="205"/>
      <c r="X852" s="205"/>
    </row>
    <row r="853" spans="21:24" x14ac:dyDescent="0.2">
      <c r="U853" s="205"/>
      <c r="V853" s="205"/>
      <c r="W853" s="205"/>
      <c r="X853" s="205"/>
    </row>
    <row r="854" spans="21:24" x14ac:dyDescent="0.2">
      <c r="U854" s="205"/>
      <c r="V854" s="205"/>
      <c r="W854" s="205"/>
      <c r="X854" s="205"/>
    </row>
    <row r="855" spans="21:24" x14ac:dyDescent="0.2">
      <c r="U855" s="205"/>
      <c r="V855" s="205"/>
      <c r="W855" s="205"/>
      <c r="X855" s="205"/>
    </row>
    <row r="856" spans="21:24" x14ac:dyDescent="0.2">
      <c r="U856" s="205"/>
      <c r="V856" s="205"/>
      <c r="W856" s="205"/>
      <c r="X856" s="205"/>
    </row>
    <row r="857" spans="21:24" x14ac:dyDescent="0.2">
      <c r="U857" s="205"/>
      <c r="V857" s="205"/>
      <c r="W857" s="205"/>
      <c r="X857" s="205"/>
    </row>
    <row r="858" spans="21:24" x14ac:dyDescent="0.2">
      <c r="U858" s="205"/>
      <c r="V858" s="205"/>
      <c r="W858" s="205"/>
      <c r="X858" s="205"/>
    </row>
    <row r="859" spans="21:24" x14ac:dyDescent="0.2">
      <c r="U859" s="205"/>
      <c r="V859" s="205"/>
      <c r="W859" s="205"/>
      <c r="X859" s="205"/>
    </row>
    <row r="860" spans="21:24" x14ac:dyDescent="0.2">
      <c r="U860" s="205"/>
      <c r="V860" s="205"/>
      <c r="W860" s="205"/>
      <c r="X860" s="205"/>
    </row>
    <row r="861" spans="21:24" x14ac:dyDescent="0.2">
      <c r="U861" s="205"/>
      <c r="V861" s="205"/>
      <c r="W861" s="205"/>
      <c r="X861" s="205"/>
    </row>
    <row r="862" spans="21:24" x14ac:dyDescent="0.2">
      <c r="U862" s="205"/>
      <c r="V862" s="205"/>
      <c r="W862" s="205"/>
      <c r="X862" s="205"/>
    </row>
    <row r="863" spans="21:24" x14ac:dyDescent="0.2">
      <c r="U863" s="205"/>
      <c r="V863" s="205"/>
      <c r="W863" s="205"/>
      <c r="X863" s="205"/>
    </row>
    <row r="864" spans="21:24" x14ac:dyDescent="0.2">
      <c r="U864" s="205"/>
      <c r="V864" s="205"/>
      <c r="W864" s="205"/>
      <c r="X864" s="205"/>
    </row>
    <row r="865" spans="21:24" x14ac:dyDescent="0.2">
      <c r="U865" s="205"/>
      <c r="V865" s="205"/>
      <c r="W865" s="205"/>
      <c r="X865" s="205"/>
    </row>
    <row r="866" spans="21:24" x14ac:dyDescent="0.2">
      <c r="U866" s="205"/>
      <c r="V866" s="205"/>
      <c r="W866" s="205"/>
      <c r="X866" s="205"/>
    </row>
    <row r="867" spans="21:24" x14ac:dyDescent="0.2">
      <c r="U867" s="205"/>
      <c r="V867" s="205"/>
      <c r="W867" s="205"/>
      <c r="X867" s="205"/>
    </row>
    <row r="868" spans="21:24" x14ac:dyDescent="0.2">
      <c r="U868" s="205"/>
      <c r="V868" s="205"/>
      <c r="W868" s="205"/>
      <c r="X868" s="205"/>
    </row>
    <row r="869" spans="21:24" x14ac:dyDescent="0.2">
      <c r="U869" s="205"/>
      <c r="V869" s="205"/>
      <c r="W869" s="205"/>
      <c r="X869" s="205"/>
    </row>
    <row r="870" spans="21:24" x14ac:dyDescent="0.2">
      <c r="U870" s="205"/>
      <c r="V870" s="205"/>
      <c r="W870" s="205"/>
      <c r="X870" s="205"/>
    </row>
    <row r="871" spans="21:24" x14ac:dyDescent="0.2">
      <c r="U871" s="205"/>
      <c r="V871" s="205"/>
      <c r="W871" s="205"/>
      <c r="X871" s="205"/>
    </row>
    <row r="872" spans="21:24" x14ac:dyDescent="0.2">
      <c r="U872" s="205"/>
      <c r="V872" s="205"/>
      <c r="W872" s="205"/>
      <c r="X872" s="205"/>
    </row>
    <row r="873" spans="21:24" x14ac:dyDescent="0.2">
      <c r="U873" s="205"/>
      <c r="V873" s="205"/>
      <c r="W873" s="205"/>
      <c r="X873" s="205"/>
    </row>
    <row r="874" spans="21:24" x14ac:dyDescent="0.2">
      <c r="U874" s="205"/>
      <c r="V874" s="205"/>
      <c r="W874" s="205"/>
      <c r="X874" s="205"/>
    </row>
    <row r="875" spans="21:24" x14ac:dyDescent="0.2">
      <c r="U875" s="205"/>
      <c r="V875" s="205"/>
      <c r="W875" s="205"/>
      <c r="X875" s="205"/>
    </row>
    <row r="876" spans="21:24" x14ac:dyDescent="0.2">
      <c r="U876" s="205"/>
      <c r="V876" s="205"/>
      <c r="W876" s="205"/>
      <c r="X876" s="205"/>
    </row>
    <row r="877" spans="21:24" x14ac:dyDescent="0.2">
      <c r="U877" s="205"/>
      <c r="V877" s="205"/>
      <c r="W877" s="205"/>
      <c r="X877" s="205"/>
    </row>
    <row r="878" spans="21:24" x14ac:dyDescent="0.2">
      <c r="U878" s="205"/>
      <c r="V878" s="205"/>
      <c r="W878" s="205"/>
      <c r="X878" s="205"/>
    </row>
    <row r="879" spans="21:24" x14ac:dyDescent="0.2">
      <c r="U879" s="205"/>
      <c r="V879" s="205"/>
      <c r="W879" s="205"/>
      <c r="X879" s="205"/>
    </row>
    <row r="880" spans="21:24" x14ac:dyDescent="0.2">
      <c r="U880" s="205"/>
      <c r="V880" s="205"/>
      <c r="W880" s="205"/>
      <c r="X880" s="205"/>
    </row>
    <row r="881" spans="21:24" x14ac:dyDescent="0.2">
      <c r="U881" s="205"/>
      <c r="V881" s="205"/>
      <c r="W881" s="205"/>
      <c r="X881" s="205"/>
    </row>
    <row r="882" spans="21:24" x14ac:dyDescent="0.2">
      <c r="U882" s="205"/>
      <c r="V882" s="205"/>
      <c r="W882" s="205"/>
      <c r="X882" s="205"/>
    </row>
    <row r="883" spans="21:24" x14ac:dyDescent="0.2">
      <c r="U883" s="205"/>
      <c r="V883" s="205"/>
      <c r="W883" s="205"/>
      <c r="X883" s="205"/>
    </row>
    <row r="884" spans="21:24" x14ac:dyDescent="0.2">
      <c r="U884" s="205"/>
      <c r="V884" s="205"/>
      <c r="W884" s="205"/>
      <c r="X884" s="205"/>
    </row>
    <row r="885" spans="21:24" x14ac:dyDescent="0.2">
      <c r="U885" s="205"/>
      <c r="V885" s="205"/>
      <c r="W885" s="205"/>
      <c r="X885" s="205"/>
    </row>
    <row r="886" spans="21:24" x14ac:dyDescent="0.2">
      <c r="U886" s="205"/>
      <c r="V886" s="205"/>
      <c r="W886" s="205"/>
      <c r="X886" s="205"/>
    </row>
    <row r="887" spans="21:24" x14ac:dyDescent="0.2">
      <c r="U887" s="205"/>
      <c r="V887" s="205"/>
      <c r="W887" s="205"/>
      <c r="X887" s="205"/>
    </row>
    <row r="888" spans="21:24" x14ac:dyDescent="0.2">
      <c r="U888" s="205"/>
      <c r="V888" s="205"/>
      <c r="W888" s="205"/>
      <c r="X888" s="205"/>
    </row>
    <row r="889" spans="21:24" x14ac:dyDescent="0.2">
      <c r="U889" s="205"/>
      <c r="V889" s="205"/>
      <c r="W889" s="205"/>
      <c r="X889" s="205"/>
    </row>
    <row r="890" spans="21:24" x14ac:dyDescent="0.2">
      <c r="U890" s="205"/>
      <c r="V890" s="205"/>
      <c r="W890" s="205"/>
      <c r="X890" s="205"/>
    </row>
    <row r="891" spans="21:24" x14ac:dyDescent="0.2">
      <c r="U891" s="205"/>
      <c r="V891" s="205"/>
      <c r="W891" s="205"/>
      <c r="X891" s="205"/>
    </row>
    <row r="892" spans="21:24" x14ac:dyDescent="0.2">
      <c r="U892" s="205"/>
      <c r="V892" s="205"/>
      <c r="W892" s="205"/>
      <c r="X892" s="205"/>
    </row>
    <row r="893" spans="21:24" x14ac:dyDescent="0.2">
      <c r="U893" s="205"/>
      <c r="V893" s="205"/>
      <c r="W893" s="205"/>
      <c r="X893" s="205"/>
    </row>
    <row r="894" spans="21:24" x14ac:dyDescent="0.2">
      <c r="U894" s="205"/>
      <c r="V894" s="205"/>
      <c r="W894" s="205"/>
      <c r="X894" s="205"/>
    </row>
    <row r="895" spans="21:24" x14ac:dyDescent="0.2">
      <c r="U895" s="205"/>
      <c r="V895" s="205"/>
      <c r="W895" s="205"/>
      <c r="X895" s="205"/>
    </row>
    <row r="896" spans="21:24" x14ac:dyDescent="0.2">
      <c r="U896" s="205"/>
      <c r="V896" s="205"/>
      <c r="W896" s="205"/>
      <c r="X896" s="205"/>
    </row>
    <row r="897" spans="21:24" x14ac:dyDescent="0.2">
      <c r="U897" s="205"/>
      <c r="V897" s="205"/>
      <c r="W897" s="205"/>
      <c r="X897" s="205"/>
    </row>
    <row r="898" spans="21:24" x14ac:dyDescent="0.2">
      <c r="U898" s="205"/>
      <c r="V898" s="205"/>
      <c r="W898" s="205"/>
      <c r="X898" s="205"/>
    </row>
    <row r="899" spans="21:24" x14ac:dyDescent="0.2">
      <c r="U899" s="205"/>
      <c r="V899" s="205"/>
      <c r="W899" s="205"/>
      <c r="X899" s="205"/>
    </row>
    <row r="900" spans="21:24" x14ac:dyDescent="0.2">
      <c r="U900" s="205"/>
      <c r="V900" s="205"/>
      <c r="W900" s="205"/>
      <c r="X900" s="205"/>
    </row>
    <row r="901" spans="21:24" x14ac:dyDescent="0.2">
      <c r="U901" s="205"/>
      <c r="V901" s="205"/>
      <c r="W901" s="205"/>
      <c r="X901" s="205"/>
    </row>
    <row r="902" spans="21:24" x14ac:dyDescent="0.2">
      <c r="U902" s="205"/>
      <c r="V902" s="205"/>
      <c r="W902" s="205"/>
      <c r="X902" s="205"/>
    </row>
    <row r="903" spans="21:24" x14ac:dyDescent="0.2">
      <c r="U903" s="205"/>
      <c r="V903" s="205"/>
      <c r="W903" s="205"/>
      <c r="X903" s="205"/>
    </row>
    <row r="904" spans="21:24" x14ac:dyDescent="0.2">
      <c r="U904" s="205"/>
      <c r="V904" s="205"/>
      <c r="W904" s="205"/>
      <c r="X904" s="205"/>
    </row>
    <row r="905" spans="21:24" x14ac:dyDescent="0.2">
      <c r="U905" s="205"/>
      <c r="V905" s="205"/>
      <c r="W905" s="205"/>
      <c r="X905" s="205"/>
    </row>
    <row r="906" spans="21:24" x14ac:dyDescent="0.2">
      <c r="U906" s="205"/>
      <c r="V906" s="205"/>
      <c r="W906" s="205"/>
      <c r="X906" s="205"/>
    </row>
    <row r="907" spans="21:24" x14ac:dyDescent="0.2">
      <c r="U907" s="205"/>
      <c r="V907" s="205"/>
      <c r="W907" s="205"/>
      <c r="X907" s="205"/>
    </row>
    <row r="908" spans="21:24" x14ac:dyDescent="0.2">
      <c r="U908" s="205"/>
      <c r="V908" s="205"/>
      <c r="W908" s="205"/>
      <c r="X908" s="205"/>
    </row>
    <row r="909" spans="21:24" x14ac:dyDescent="0.2">
      <c r="U909" s="205"/>
      <c r="V909" s="205"/>
      <c r="W909" s="205"/>
      <c r="X909" s="205"/>
    </row>
    <row r="910" spans="21:24" x14ac:dyDescent="0.2">
      <c r="U910" s="205"/>
      <c r="V910" s="205"/>
      <c r="W910" s="205"/>
      <c r="X910" s="205"/>
    </row>
    <row r="911" spans="21:24" x14ac:dyDescent="0.2">
      <c r="U911" s="205"/>
      <c r="V911" s="205"/>
      <c r="W911" s="205"/>
      <c r="X911" s="205"/>
    </row>
    <row r="912" spans="21:24" x14ac:dyDescent="0.2">
      <c r="U912" s="205"/>
      <c r="V912" s="205"/>
      <c r="W912" s="205"/>
      <c r="X912" s="205"/>
    </row>
    <row r="913" spans="21:24" x14ac:dyDescent="0.2">
      <c r="U913" s="205"/>
      <c r="V913" s="205"/>
      <c r="W913" s="205"/>
      <c r="X913" s="205"/>
    </row>
    <row r="914" spans="21:24" x14ac:dyDescent="0.2">
      <c r="U914" s="205"/>
      <c r="V914" s="205"/>
      <c r="W914" s="205"/>
      <c r="X914" s="205"/>
    </row>
    <row r="915" spans="21:24" x14ac:dyDescent="0.2">
      <c r="U915" s="205"/>
      <c r="V915" s="205"/>
      <c r="W915" s="205"/>
      <c r="X915" s="205"/>
    </row>
    <row r="916" spans="21:24" x14ac:dyDescent="0.2">
      <c r="U916" s="205"/>
      <c r="V916" s="205"/>
      <c r="W916" s="205"/>
      <c r="X916" s="205"/>
    </row>
    <row r="917" spans="21:24" x14ac:dyDescent="0.2">
      <c r="U917" s="205"/>
      <c r="V917" s="205"/>
      <c r="W917" s="205"/>
      <c r="X917" s="205"/>
    </row>
    <row r="918" spans="21:24" x14ac:dyDescent="0.2">
      <c r="U918" s="205"/>
      <c r="V918" s="205"/>
      <c r="W918" s="205"/>
      <c r="X918" s="205"/>
    </row>
    <row r="919" spans="21:24" x14ac:dyDescent="0.2">
      <c r="U919" s="205"/>
      <c r="V919" s="205"/>
      <c r="W919" s="205"/>
      <c r="X919" s="205"/>
    </row>
    <row r="920" spans="21:24" x14ac:dyDescent="0.2">
      <c r="U920" s="205"/>
      <c r="V920" s="205"/>
      <c r="W920" s="205"/>
      <c r="X920" s="205"/>
    </row>
    <row r="921" spans="21:24" x14ac:dyDescent="0.2">
      <c r="U921" s="205"/>
      <c r="V921" s="205"/>
      <c r="W921" s="205"/>
      <c r="X921" s="205"/>
    </row>
    <row r="922" spans="21:24" x14ac:dyDescent="0.2">
      <c r="U922" s="205"/>
      <c r="V922" s="205"/>
      <c r="W922" s="205"/>
      <c r="X922" s="205"/>
    </row>
    <row r="923" spans="21:24" x14ac:dyDescent="0.2">
      <c r="U923" s="205"/>
      <c r="V923" s="205"/>
      <c r="W923" s="205"/>
      <c r="X923" s="205"/>
    </row>
    <row r="924" spans="21:24" x14ac:dyDescent="0.2">
      <c r="U924" s="205"/>
      <c r="V924" s="205"/>
      <c r="W924" s="205"/>
      <c r="X924" s="205"/>
    </row>
    <row r="925" spans="21:24" x14ac:dyDescent="0.2">
      <c r="U925" s="205"/>
      <c r="V925" s="205"/>
      <c r="W925" s="205"/>
      <c r="X925" s="205"/>
    </row>
    <row r="926" spans="21:24" x14ac:dyDescent="0.2">
      <c r="U926" s="205"/>
      <c r="V926" s="205"/>
      <c r="W926" s="205"/>
      <c r="X926" s="205"/>
    </row>
    <row r="927" spans="21:24" x14ac:dyDescent="0.2">
      <c r="U927" s="205"/>
      <c r="V927" s="205"/>
      <c r="W927" s="205"/>
      <c r="X927" s="205"/>
    </row>
    <row r="928" spans="21:24" x14ac:dyDescent="0.2">
      <c r="U928" s="205"/>
      <c r="V928" s="205"/>
      <c r="W928" s="205"/>
      <c r="X928" s="205"/>
    </row>
    <row r="929" spans="21:24" x14ac:dyDescent="0.2">
      <c r="U929" s="205"/>
      <c r="V929" s="205"/>
      <c r="W929" s="205"/>
      <c r="X929" s="205"/>
    </row>
    <row r="930" spans="21:24" x14ac:dyDescent="0.2">
      <c r="U930" s="205"/>
      <c r="V930" s="205"/>
      <c r="W930" s="205"/>
      <c r="X930" s="205"/>
    </row>
    <row r="931" spans="21:24" x14ac:dyDescent="0.2">
      <c r="U931" s="205"/>
      <c r="V931" s="205"/>
      <c r="W931" s="205"/>
      <c r="X931" s="205"/>
    </row>
    <row r="932" spans="21:24" x14ac:dyDescent="0.2">
      <c r="U932" s="205"/>
      <c r="V932" s="205"/>
      <c r="W932" s="205"/>
      <c r="X932" s="205"/>
    </row>
    <row r="933" spans="21:24" x14ac:dyDescent="0.2">
      <c r="U933" s="205"/>
      <c r="V933" s="205"/>
      <c r="W933" s="205"/>
      <c r="X933" s="205"/>
    </row>
    <row r="934" spans="21:24" x14ac:dyDescent="0.2">
      <c r="U934" s="205"/>
      <c r="V934" s="205"/>
      <c r="W934" s="205"/>
      <c r="X934" s="205"/>
    </row>
    <row r="935" spans="21:24" x14ac:dyDescent="0.2">
      <c r="U935" s="205"/>
      <c r="V935" s="205"/>
      <c r="W935" s="205"/>
      <c r="X935" s="205"/>
    </row>
    <row r="936" spans="21:24" x14ac:dyDescent="0.2">
      <c r="U936" s="205"/>
      <c r="V936" s="205"/>
      <c r="W936" s="205"/>
      <c r="X936" s="205"/>
    </row>
    <row r="937" spans="21:24" x14ac:dyDescent="0.2">
      <c r="U937" s="205"/>
      <c r="V937" s="205"/>
      <c r="W937" s="205"/>
      <c r="X937" s="205"/>
    </row>
    <row r="938" spans="21:24" x14ac:dyDescent="0.2">
      <c r="U938" s="205"/>
      <c r="V938" s="205"/>
      <c r="W938" s="205"/>
      <c r="X938" s="205"/>
    </row>
    <row r="939" spans="21:24" x14ac:dyDescent="0.2">
      <c r="U939" s="205"/>
      <c r="V939" s="205"/>
      <c r="W939" s="205"/>
      <c r="X939" s="205"/>
    </row>
    <row r="940" spans="21:24" x14ac:dyDescent="0.2">
      <c r="U940" s="205"/>
      <c r="V940" s="205"/>
      <c r="W940" s="205"/>
      <c r="X940" s="205"/>
    </row>
    <row r="941" spans="21:24" x14ac:dyDescent="0.2">
      <c r="U941" s="205"/>
      <c r="V941" s="205"/>
      <c r="W941" s="205"/>
      <c r="X941" s="205"/>
    </row>
    <row r="942" spans="21:24" x14ac:dyDescent="0.2">
      <c r="U942" s="205"/>
      <c r="V942" s="205"/>
      <c r="W942" s="205"/>
      <c r="X942" s="205"/>
    </row>
    <row r="943" spans="21:24" x14ac:dyDescent="0.2">
      <c r="U943" s="205"/>
      <c r="V943" s="205"/>
      <c r="W943" s="205"/>
      <c r="X943" s="205"/>
    </row>
    <row r="944" spans="21:24" x14ac:dyDescent="0.2">
      <c r="U944" s="205"/>
      <c r="V944" s="205"/>
      <c r="W944" s="205"/>
      <c r="X944" s="205"/>
    </row>
    <row r="945" spans="21:24" x14ac:dyDescent="0.2">
      <c r="U945" s="205"/>
      <c r="V945" s="205"/>
      <c r="W945" s="205"/>
      <c r="X945" s="205"/>
    </row>
    <row r="946" spans="21:24" x14ac:dyDescent="0.2">
      <c r="U946" s="205"/>
      <c r="V946" s="205"/>
      <c r="W946" s="205"/>
      <c r="X946" s="205"/>
    </row>
    <row r="947" spans="21:24" x14ac:dyDescent="0.2">
      <c r="U947" s="205"/>
      <c r="V947" s="205"/>
      <c r="W947" s="205"/>
      <c r="X947" s="205"/>
    </row>
    <row r="948" spans="21:24" x14ac:dyDescent="0.2">
      <c r="U948" s="205"/>
      <c r="V948" s="205"/>
      <c r="W948" s="205"/>
      <c r="X948" s="205"/>
    </row>
    <row r="949" spans="21:24" x14ac:dyDescent="0.2">
      <c r="U949" s="205"/>
      <c r="V949" s="205"/>
      <c r="W949" s="205"/>
      <c r="X949" s="205"/>
    </row>
    <row r="950" spans="21:24" x14ac:dyDescent="0.2">
      <c r="U950" s="205"/>
      <c r="V950" s="205"/>
      <c r="W950" s="205"/>
      <c r="X950" s="205"/>
    </row>
    <row r="951" spans="21:24" x14ac:dyDescent="0.2">
      <c r="U951" s="205"/>
      <c r="V951" s="205"/>
      <c r="W951" s="205"/>
      <c r="X951" s="205"/>
    </row>
    <row r="952" spans="21:24" x14ac:dyDescent="0.2">
      <c r="U952" s="205"/>
      <c r="V952" s="205"/>
      <c r="W952" s="205"/>
      <c r="X952" s="205"/>
    </row>
    <row r="953" spans="21:24" x14ac:dyDescent="0.2">
      <c r="U953" s="205"/>
      <c r="V953" s="205"/>
      <c r="W953" s="205"/>
      <c r="X953" s="205"/>
    </row>
    <row r="954" spans="21:24" x14ac:dyDescent="0.2">
      <c r="U954" s="205"/>
      <c r="V954" s="205"/>
      <c r="W954" s="205"/>
      <c r="X954" s="205"/>
    </row>
    <row r="955" spans="21:24" x14ac:dyDescent="0.2">
      <c r="U955" s="205"/>
      <c r="V955" s="205"/>
      <c r="W955" s="205"/>
      <c r="X955" s="205"/>
    </row>
    <row r="956" spans="21:24" x14ac:dyDescent="0.2">
      <c r="U956" s="205"/>
      <c r="V956" s="205"/>
      <c r="W956" s="205"/>
      <c r="X956" s="205"/>
    </row>
    <row r="957" spans="21:24" x14ac:dyDescent="0.2">
      <c r="U957" s="205"/>
      <c r="V957" s="205"/>
      <c r="W957" s="205"/>
      <c r="X957" s="205"/>
    </row>
    <row r="958" spans="21:24" x14ac:dyDescent="0.2">
      <c r="U958" s="205"/>
      <c r="V958" s="205"/>
      <c r="W958" s="205"/>
      <c r="X958" s="205"/>
    </row>
    <row r="959" spans="21:24" x14ac:dyDescent="0.2">
      <c r="U959" s="205"/>
      <c r="V959" s="205"/>
      <c r="W959" s="205"/>
      <c r="X959" s="205"/>
    </row>
    <row r="960" spans="21:24" x14ac:dyDescent="0.2">
      <c r="U960" s="205"/>
      <c r="V960" s="205"/>
      <c r="W960" s="205"/>
      <c r="X960" s="205"/>
    </row>
    <row r="961" spans="21:24" x14ac:dyDescent="0.2">
      <c r="U961" s="205"/>
      <c r="V961" s="205"/>
      <c r="W961" s="205"/>
      <c r="X961" s="205"/>
    </row>
    <row r="962" spans="21:24" x14ac:dyDescent="0.2">
      <c r="U962" s="205"/>
      <c r="V962" s="205"/>
      <c r="W962" s="205"/>
      <c r="X962" s="205"/>
    </row>
    <row r="963" spans="21:24" x14ac:dyDescent="0.2">
      <c r="U963" s="205"/>
      <c r="V963" s="205"/>
      <c r="W963" s="205"/>
      <c r="X963" s="205"/>
    </row>
    <row r="964" spans="21:24" x14ac:dyDescent="0.2">
      <c r="U964" s="205"/>
      <c r="V964" s="205"/>
      <c r="W964" s="205"/>
      <c r="X964" s="205"/>
    </row>
    <row r="965" spans="21:24" x14ac:dyDescent="0.2">
      <c r="U965" s="205"/>
      <c r="V965" s="205"/>
      <c r="W965" s="205"/>
      <c r="X965" s="205"/>
    </row>
    <row r="966" spans="21:24" x14ac:dyDescent="0.2">
      <c r="U966" s="205"/>
      <c r="V966" s="205"/>
      <c r="W966" s="205"/>
      <c r="X966" s="205"/>
    </row>
    <row r="967" spans="21:24" x14ac:dyDescent="0.2">
      <c r="U967" s="205"/>
      <c r="V967" s="205"/>
      <c r="W967" s="205"/>
      <c r="X967" s="205"/>
    </row>
    <row r="968" spans="21:24" x14ac:dyDescent="0.2">
      <c r="U968" s="205"/>
      <c r="V968" s="205"/>
      <c r="W968" s="205"/>
      <c r="X968" s="205"/>
    </row>
    <row r="969" spans="21:24" x14ac:dyDescent="0.2">
      <c r="U969" s="205"/>
      <c r="V969" s="205"/>
      <c r="W969" s="205"/>
      <c r="X969" s="205"/>
    </row>
    <row r="970" spans="21:24" x14ac:dyDescent="0.2">
      <c r="U970" s="205"/>
      <c r="V970" s="205"/>
      <c r="W970" s="205"/>
      <c r="X970" s="205"/>
    </row>
    <row r="971" spans="21:24" x14ac:dyDescent="0.2">
      <c r="U971" s="205"/>
      <c r="V971" s="205"/>
      <c r="W971" s="205"/>
      <c r="X971" s="205"/>
    </row>
    <row r="972" spans="21:24" x14ac:dyDescent="0.2">
      <c r="U972" s="205"/>
      <c r="V972" s="205"/>
      <c r="W972" s="205"/>
      <c r="X972" s="205"/>
    </row>
    <row r="973" spans="21:24" x14ac:dyDescent="0.2">
      <c r="U973" s="205"/>
      <c r="V973" s="205"/>
      <c r="W973" s="205"/>
      <c r="X973" s="205"/>
    </row>
    <row r="974" spans="21:24" x14ac:dyDescent="0.2">
      <c r="U974" s="205"/>
      <c r="V974" s="205"/>
      <c r="W974" s="205"/>
      <c r="X974" s="205"/>
    </row>
    <row r="975" spans="21:24" x14ac:dyDescent="0.2">
      <c r="U975" s="205"/>
      <c r="V975" s="205"/>
      <c r="W975" s="205"/>
      <c r="X975" s="205"/>
    </row>
    <row r="976" spans="21:24" x14ac:dyDescent="0.2">
      <c r="U976" s="205"/>
      <c r="V976" s="205"/>
      <c r="W976" s="205"/>
      <c r="X976" s="205"/>
    </row>
    <row r="977" spans="21:24" x14ac:dyDescent="0.2">
      <c r="U977" s="205"/>
      <c r="V977" s="205"/>
      <c r="W977" s="205"/>
      <c r="X977" s="205"/>
    </row>
    <row r="978" spans="21:24" x14ac:dyDescent="0.2">
      <c r="U978" s="205"/>
      <c r="V978" s="205"/>
      <c r="W978" s="205"/>
      <c r="X978" s="205"/>
    </row>
    <row r="979" spans="21:24" x14ac:dyDescent="0.2">
      <c r="U979" s="205"/>
      <c r="V979" s="205"/>
      <c r="W979" s="205"/>
      <c r="X979" s="205"/>
    </row>
    <row r="980" spans="21:24" x14ac:dyDescent="0.2">
      <c r="U980" s="205"/>
      <c r="V980" s="205"/>
      <c r="W980" s="205"/>
      <c r="X980" s="205"/>
    </row>
    <row r="981" spans="21:24" x14ac:dyDescent="0.2">
      <c r="U981" s="205"/>
      <c r="V981" s="205"/>
      <c r="W981" s="205"/>
      <c r="X981" s="205"/>
    </row>
    <row r="982" spans="21:24" x14ac:dyDescent="0.2">
      <c r="U982" s="205"/>
      <c r="V982" s="205"/>
      <c r="W982" s="205"/>
      <c r="X982" s="205"/>
    </row>
    <row r="983" spans="21:24" x14ac:dyDescent="0.2">
      <c r="U983" s="205"/>
      <c r="V983" s="205"/>
      <c r="W983" s="205"/>
      <c r="X983" s="205"/>
    </row>
    <row r="984" spans="21:24" x14ac:dyDescent="0.2">
      <c r="U984" s="205"/>
      <c r="V984" s="205"/>
      <c r="W984" s="205"/>
      <c r="X984" s="205"/>
    </row>
    <row r="985" spans="21:24" x14ac:dyDescent="0.2">
      <c r="U985" s="205"/>
      <c r="V985" s="205"/>
      <c r="W985" s="205"/>
      <c r="X985" s="205"/>
    </row>
    <row r="986" spans="21:24" x14ac:dyDescent="0.2">
      <c r="U986" s="205"/>
      <c r="V986" s="205"/>
      <c r="W986" s="205"/>
      <c r="X986" s="205"/>
    </row>
    <row r="987" spans="21:24" x14ac:dyDescent="0.2">
      <c r="U987" s="205"/>
      <c r="V987" s="205"/>
      <c r="W987" s="205"/>
      <c r="X987" s="205"/>
    </row>
    <row r="988" spans="21:24" x14ac:dyDescent="0.2">
      <c r="U988" s="205"/>
      <c r="V988" s="205"/>
      <c r="W988" s="205"/>
      <c r="X988" s="205"/>
    </row>
    <row r="989" spans="21:24" x14ac:dyDescent="0.2">
      <c r="U989" s="205"/>
      <c r="V989" s="205"/>
      <c r="W989" s="205"/>
      <c r="X989" s="205"/>
    </row>
    <row r="990" spans="21:24" x14ac:dyDescent="0.2">
      <c r="U990" s="205"/>
      <c r="V990" s="205"/>
      <c r="W990" s="205"/>
      <c r="X990" s="205"/>
    </row>
    <row r="991" spans="21:24" x14ac:dyDescent="0.2">
      <c r="U991" s="205"/>
      <c r="V991" s="205"/>
      <c r="W991" s="205"/>
      <c r="X991" s="205"/>
    </row>
    <row r="992" spans="21:24" x14ac:dyDescent="0.2">
      <c r="U992" s="205"/>
      <c r="V992" s="205"/>
      <c r="W992" s="205"/>
      <c r="X992" s="205"/>
    </row>
    <row r="993" spans="21:24" x14ac:dyDescent="0.2">
      <c r="U993" s="205"/>
      <c r="V993" s="205"/>
      <c r="W993" s="205"/>
      <c r="X993" s="205"/>
    </row>
    <row r="994" spans="21:24" x14ac:dyDescent="0.2">
      <c r="U994" s="205"/>
      <c r="V994" s="205"/>
      <c r="W994" s="205"/>
      <c r="X994" s="205"/>
    </row>
    <row r="995" spans="21:24" x14ac:dyDescent="0.2">
      <c r="U995" s="205"/>
      <c r="V995" s="205"/>
      <c r="W995" s="205"/>
      <c r="X995" s="205"/>
    </row>
    <row r="996" spans="21:24" x14ac:dyDescent="0.2">
      <c r="U996" s="205"/>
      <c r="V996" s="205"/>
      <c r="W996" s="205"/>
      <c r="X996" s="205"/>
    </row>
    <row r="997" spans="21:24" x14ac:dyDescent="0.2">
      <c r="U997" s="205"/>
      <c r="V997" s="205"/>
      <c r="W997" s="205"/>
      <c r="X997" s="205"/>
    </row>
    <row r="998" spans="21:24" x14ac:dyDescent="0.2">
      <c r="U998" s="205"/>
      <c r="V998" s="205"/>
      <c r="W998" s="205"/>
      <c r="X998" s="205"/>
    </row>
    <row r="999" spans="21:24" x14ac:dyDescent="0.2">
      <c r="U999" s="205"/>
      <c r="V999" s="205"/>
      <c r="W999" s="205"/>
      <c r="X999" s="205"/>
    </row>
    <row r="1000" spans="21:24" x14ac:dyDescent="0.2">
      <c r="U1000" s="205"/>
      <c r="V1000" s="205"/>
      <c r="W1000" s="205"/>
      <c r="X1000" s="205"/>
    </row>
    <row r="1001" spans="21:24" x14ac:dyDescent="0.2">
      <c r="U1001" s="205"/>
      <c r="V1001" s="205"/>
      <c r="W1001" s="205"/>
      <c r="X1001" s="205"/>
    </row>
    <row r="1002" spans="21:24" x14ac:dyDescent="0.2">
      <c r="U1002" s="205"/>
      <c r="V1002" s="205"/>
      <c r="W1002" s="205"/>
      <c r="X1002" s="205"/>
    </row>
    <row r="1003" spans="21:24" x14ac:dyDescent="0.2">
      <c r="U1003" s="205"/>
      <c r="V1003" s="205"/>
      <c r="W1003" s="205"/>
      <c r="X1003" s="205"/>
    </row>
    <row r="1004" spans="21:24" x14ac:dyDescent="0.2">
      <c r="U1004" s="205"/>
      <c r="V1004" s="205"/>
      <c r="W1004" s="205"/>
      <c r="X1004" s="205"/>
    </row>
    <row r="1005" spans="21:24" x14ac:dyDescent="0.2">
      <c r="U1005" s="205"/>
      <c r="V1005" s="205"/>
      <c r="W1005" s="205"/>
      <c r="X1005" s="205"/>
    </row>
    <row r="1006" spans="21:24" x14ac:dyDescent="0.2">
      <c r="U1006" s="205"/>
      <c r="V1006" s="205"/>
      <c r="W1006" s="205"/>
      <c r="X1006" s="205"/>
    </row>
    <row r="1007" spans="21:24" x14ac:dyDescent="0.2">
      <c r="U1007" s="205"/>
      <c r="V1007" s="205"/>
      <c r="W1007" s="205"/>
      <c r="X1007" s="205"/>
    </row>
    <row r="1008" spans="21:24" x14ac:dyDescent="0.2">
      <c r="U1008" s="205"/>
      <c r="V1008" s="205"/>
      <c r="W1008" s="205"/>
      <c r="X1008" s="205"/>
    </row>
    <row r="1009" spans="21:24" x14ac:dyDescent="0.2">
      <c r="U1009" s="205"/>
      <c r="V1009" s="205"/>
      <c r="W1009" s="205"/>
      <c r="X1009" s="205"/>
    </row>
    <row r="1010" spans="21:24" x14ac:dyDescent="0.2">
      <c r="U1010" s="205"/>
      <c r="V1010" s="205"/>
      <c r="W1010" s="205"/>
      <c r="X1010" s="205"/>
    </row>
    <row r="1011" spans="21:24" x14ac:dyDescent="0.2">
      <c r="U1011" s="205"/>
      <c r="V1011" s="205"/>
      <c r="W1011" s="205"/>
      <c r="X1011" s="205"/>
    </row>
    <row r="1012" spans="21:24" x14ac:dyDescent="0.2">
      <c r="U1012" s="205"/>
      <c r="V1012" s="205"/>
      <c r="W1012" s="205"/>
      <c r="X1012" s="205"/>
    </row>
    <row r="1013" spans="21:24" x14ac:dyDescent="0.2">
      <c r="U1013" s="205"/>
      <c r="V1013" s="205"/>
      <c r="W1013" s="205"/>
      <c r="X1013" s="205"/>
    </row>
    <row r="1014" spans="21:24" x14ac:dyDescent="0.2">
      <c r="U1014" s="205"/>
      <c r="V1014" s="205"/>
      <c r="W1014" s="205"/>
      <c r="X1014" s="205"/>
    </row>
    <row r="1015" spans="21:24" x14ac:dyDescent="0.2">
      <c r="U1015" s="205"/>
      <c r="V1015" s="205"/>
      <c r="W1015" s="205"/>
      <c r="X1015" s="205"/>
    </row>
    <row r="1016" spans="21:24" x14ac:dyDescent="0.2">
      <c r="U1016" s="205"/>
      <c r="V1016" s="205"/>
      <c r="W1016" s="205"/>
      <c r="X1016" s="205"/>
    </row>
    <row r="1017" spans="21:24" x14ac:dyDescent="0.2">
      <c r="U1017" s="205"/>
      <c r="V1017" s="205"/>
      <c r="W1017" s="205"/>
      <c r="X1017" s="205"/>
    </row>
    <row r="1018" spans="21:24" x14ac:dyDescent="0.2">
      <c r="U1018" s="205"/>
      <c r="V1018" s="205"/>
      <c r="W1018" s="205"/>
      <c r="X1018" s="205"/>
    </row>
    <row r="1019" spans="21:24" x14ac:dyDescent="0.2">
      <c r="U1019" s="205"/>
      <c r="V1019" s="205"/>
      <c r="W1019" s="205"/>
      <c r="X1019" s="205"/>
    </row>
    <row r="1020" spans="21:24" x14ac:dyDescent="0.2">
      <c r="U1020" s="205"/>
      <c r="V1020" s="205"/>
      <c r="W1020" s="205"/>
      <c r="X1020" s="205"/>
    </row>
    <row r="1021" spans="21:24" x14ac:dyDescent="0.2">
      <c r="U1021" s="205"/>
      <c r="V1021" s="205"/>
      <c r="W1021" s="205"/>
      <c r="X1021" s="205"/>
    </row>
    <row r="1022" spans="21:24" x14ac:dyDescent="0.2">
      <c r="U1022" s="205"/>
      <c r="V1022" s="205"/>
      <c r="W1022" s="205"/>
      <c r="X1022" s="205"/>
    </row>
    <row r="1023" spans="21:24" x14ac:dyDescent="0.2">
      <c r="U1023" s="205"/>
      <c r="V1023" s="205"/>
      <c r="W1023" s="205"/>
      <c r="X1023" s="205"/>
    </row>
    <row r="1024" spans="21:24" x14ac:dyDescent="0.2">
      <c r="U1024" s="205"/>
      <c r="V1024" s="205"/>
      <c r="W1024" s="205"/>
      <c r="X1024" s="205"/>
    </row>
    <row r="1025" spans="21:24" x14ac:dyDescent="0.2">
      <c r="U1025" s="205"/>
      <c r="V1025" s="205"/>
      <c r="W1025" s="205"/>
      <c r="X1025" s="205"/>
    </row>
    <row r="1026" spans="21:24" x14ac:dyDescent="0.2">
      <c r="U1026" s="205"/>
      <c r="V1026" s="205"/>
      <c r="W1026" s="205"/>
      <c r="X1026" s="205"/>
    </row>
    <row r="1027" spans="21:24" x14ac:dyDescent="0.2">
      <c r="U1027" s="205"/>
      <c r="V1027" s="205"/>
      <c r="W1027" s="205"/>
      <c r="X1027" s="205"/>
    </row>
    <row r="1028" spans="21:24" x14ac:dyDescent="0.2">
      <c r="U1028" s="205"/>
      <c r="V1028" s="205"/>
      <c r="W1028" s="205"/>
      <c r="X1028" s="205"/>
    </row>
    <row r="1029" spans="21:24" x14ac:dyDescent="0.2">
      <c r="U1029" s="205"/>
      <c r="V1029" s="205"/>
      <c r="W1029" s="205"/>
      <c r="X1029" s="205"/>
    </row>
    <row r="1030" spans="21:24" x14ac:dyDescent="0.2">
      <c r="U1030" s="205"/>
      <c r="V1030" s="205"/>
      <c r="W1030" s="205"/>
      <c r="X1030" s="205"/>
    </row>
    <row r="1031" spans="21:24" x14ac:dyDescent="0.2">
      <c r="U1031" s="205"/>
      <c r="V1031" s="205"/>
      <c r="W1031" s="205"/>
      <c r="X1031" s="205"/>
    </row>
    <row r="1032" spans="21:24" x14ac:dyDescent="0.2">
      <c r="U1032" s="205"/>
      <c r="V1032" s="205"/>
      <c r="W1032" s="205"/>
      <c r="X1032" s="205"/>
    </row>
    <row r="1033" spans="21:24" x14ac:dyDescent="0.2">
      <c r="U1033" s="205"/>
      <c r="V1033" s="205"/>
      <c r="W1033" s="205"/>
      <c r="X1033" s="205"/>
    </row>
    <row r="1034" spans="21:24" x14ac:dyDescent="0.2">
      <c r="U1034" s="205"/>
      <c r="V1034" s="205"/>
      <c r="W1034" s="205"/>
      <c r="X1034" s="205"/>
    </row>
    <row r="1035" spans="21:24" x14ac:dyDescent="0.2">
      <c r="U1035" s="205"/>
      <c r="V1035" s="205"/>
      <c r="W1035" s="205"/>
      <c r="X1035" s="205"/>
    </row>
    <row r="1036" spans="21:24" x14ac:dyDescent="0.2">
      <c r="U1036" s="205"/>
      <c r="V1036" s="205"/>
      <c r="W1036" s="205"/>
      <c r="X1036" s="205"/>
    </row>
    <row r="1037" spans="21:24" x14ac:dyDescent="0.2">
      <c r="U1037" s="205"/>
      <c r="V1037" s="205"/>
      <c r="W1037" s="205"/>
      <c r="X1037" s="205"/>
    </row>
    <row r="1038" spans="21:24" x14ac:dyDescent="0.2">
      <c r="U1038" s="205"/>
      <c r="V1038" s="205"/>
      <c r="W1038" s="205"/>
      <c r="X1038" s="205"/>
    </row>
    <row r="1039" spans="21:24" x14ac:dyDescent="0.2">
      <c r="U1039" s="205"/>
      <c r="V1039" s="205"/>
      <c r="W1039" s="205"/>
      <c r="X1039" s="205"/>
    </row>
    <row r="1040" spans="21:24" x14ac:dyDescent="0.2">
      <c r="U1040" s="205"/>
      <c r="V1040" s="205"/>
      <c r="W1040" s="205"/>
      <c r="X1040" s="205"/>
    </row>
    <row r="1041" spans="21:24" x14ac:dyDescent="0.2">
      <c r="U1041" s="205"/>
      <c r="V1041" s="205"/>
      <c r="W1041" s="205"/>
      <c r="X1041" s="205"/>
    </row>
    <row r="1042" spans="21:24" x14ac:dyDescent="0.2">
      <c r="U1042" s="205"/>
      <c r="V1042" s="205"/>
      <c r="W1042" s="205"/>
      <c r="X1042" s="205"/>
    </row>
    <row r="1043" spans="21:24" x14ac:dyDescent="0.2">
      <c r="U1043" s="205"/>
      <c r="V1043" s="205"/>
      <c r="W1043" s="205"/>
      <c r="X1043" s="205"/>
    </row>
    <row r="1044" spans="21:24" x14ac:dyDescent="0.2">
      <c r="U1044" s="205"/>
      <c r="V1044" s="205"/>
      <c r="W1044" s="205"/>
      <c r="X1044" s="205"/>
    </row>
    <row r="1045" spans="21:24" x14ac:dyDescent="0.2">
      <c r="U1045" s="205"/>
      <c r="V1045" s="205"/>
      <c r="W1045" s="205"/>
      <c r="X1045" s="205"/>
    </row>
    <row r="1046" spans="21:24" x14ac:dyDescent="0.2">
      <c r="U1046" s="205"/>
      <c r="V1046" s="205"/>
      <c r="W1046" s="205"/>
      <c r="X1046" s="205"/>
    </row>
    <row r="1047" spans="21:24" x14ac:dyDescent="0.2">
      <c r="U1047" s="205"/>
      <c r="V1047" s="205"/>
      <c r="W1047" s="205"/>
      <c r="X1047" s="205"/>
    </row>
    <row r="1048" spans="21:24" x14ac:dyDescent="0.2">
      <c r="U1048" s="205"/>
      <c r="V1048" s="205"/>
      <c r="W1048" s="205"/>
      <c r="X1048" s="205"/>
    </row>
    <row r="1049" spans="21:24" x14ac:dyDescent="0.2">
      <c r="U1049" s="205"/>
      <c r="V1049" s="205"/>
      <c r="W1049" s="205"/>
      <c r="X1049" s="205"/>
    </row>
    <row r="1050" spans="21:24" x14ac:dyDescent="0.2">
      <c r="U1050" s="205"/>
      <c r="V1050" s="205"/>
      <c r="W1050" s="205"/>
      <c r="X1050" s="205"/>
    </row>
    <row r="1051" spans="21:24" x14ac:dyDescent="0.2">
      <c r="U1051" s="205"/>
      <c r="V1051" s="205"/>
      <c r="W1051" s="205"/>
      <c r="X1051" s="205"/>
    </row>
    <row r="1052" spans="21:24" x14ac:dyDescent="0.2">
      <c r="U1052" s="205"/>
      <c r="V1052" s="205"/>
      <c r="W1052" s="205"/>
      <c r="X1052" s="205"/>
    </row>
    <row r="1053" spans="21:24" x14ac:dyDescent="0.2">
      <c r="U1053" s="205"/>
      <c r="V1053" s="205"/>
      <c r="W1053" s="205"/>
      <c r="X1053" s="205"/>
    </row>
    <row r="1054" spans="21:24" x14ac:dyDescent="0.2">
      <c r="U1054" s="205"/>
      <c r="V1054" s="205"/>
      <c r="W1054" s="205"/>
      <c r="X1054" s="205"/>
    </row>
    <row r="1055" spans="21:24" x14ac:dyDescent="0.2">
      <c r="U1055" s="205"/>
      <c r="V1055" s="205"/>
      <c r="W1055" s="205"/>
      <c r="X1055" s="205"/>
    </row>
    <row r="1056" spans="21:24" x14ac:dyDescent="0.2">
      <c r="U1056" s="205"/>
      <c r="V1056" s="205"/>
      <c r="W1056" s="205"/>
      <c r="X1056" s="205"/>
    </row>
    <row r="1057" spans="21:24" x14ac:dyDescent="0.2">
      <c r="U1057" s="205"/>
      <c r="V1057" s="205"/>
      <c r="W1057" s="205"/>
      <c r="X1057" s="205"/>
    </row>
    <row r="1058" spans="21:24" x14ac:dyDescent="0.2">
      <c r="U1058" s="205"/>
      <c r="V1058" s="205"/>
      <c r="W1058" s="205"/>
      <c r="X1058" s="205"/>
    </row>
    <row r="1059" spans="21:24" x14ac:dyDescent="0.2">
      <c r="U1059" s="205"/>
      <c r="V1059" s="205"/>
      <c r="W1059" s="205"/>
      <c r="X1059" s="205"/>
    </row>
    <row r="1060" spans="21:24" x14ac:dyDescent="0.2">
      <c r="U1060" s="205"/>
      <c r="V1060" s="205"/>
      <c r="W1060" s="205"/>
      <c r="X1060" s="205"/>
    </row>
    <row r="1061" spans="21:24" x14ac:dyDescent="0.2">
      <c r="U1061" s="205"/>
      <c r="V1061" s="205"/>
      <c r="W1061" s="205"/>
      <c r="X1061" s="205"/>
    </row>
    <row r="1062" spans="21:24" x14ac:dyDescent="0.2">
      <c r="U1062" s="205"/>
      <c r="V1062" s="205"/>
      <c r="W1062" s="205"/>
      <c r="X1062" s="205"/>
    </row>
    <row r="1063" spans="21:24" x14ac:dyDescent="0.2">
      <c r="U1063" s="205"/>
      <c r="V1063" s="205"/>
      <c r="W1063" s="205"/>
      <c r="X1063" s="205"/>
    </row>
    <row r="1064" spans="21:24" x14ac:dyDescent="0.2">
      <c r="U1064" s="205"/>
      <c r="V1064" s="205"/>
      <c r="W1064" s="205"/>
      <c r="X1064" s="205"/>
    </row>
    <row r="1065" spans="21:24" x14ac:dyDescent="0.2">
      <c r="U1065" s="205"/>
      <c r="V1065" s="205"/>
      <c r="W1065" s="205"/>
      <c r="X1065" s="205"/>
    </row>
    <row r="1066" spans="21:24" x14ac:dyDescent="0.2">
      <c r="U1066" s="205"/>
      <c r="V1066" s="205"/>
      <c r="W1066" s="205"/>
      <c r="X1066" s="205"/>
    </row>
    <row r="1067" spans="21:24" x14ac:dyDescent="0.2">
      <c r="U1067" s="205"/>
      <c r="V1067" s="205"/>
      <c r="W1067" s="205"/>
      <c r="X1067" s="205"/>
    </row>
    <row r="1068" spans="21:24" x14ac:dyDescent="0.2">
      <c r="U1068" s="205"/>
      <c r="V1068" s="205"/>
      <c r="W1068" s="205"/>
      <c r="X1068" s="205"/>
    </row>
    <row r="1069" spans="21:24" x14ac:dyDescent="0.2">
      <c r="U1069" s="205"/>
      <c r="V1069" s="205"/>
      <c r="W1069" s="205"/>
      <c r="X1069" s="205"/>
    </row>
    <row r="1070" spans="21:24" x14ac:dyDescent="0.2">
      <c r="U1070" s="205"/>
      <c r="V1070" s="205"/>
      <c r="W1070" s="205"/>
      <c r="X1070" s="205"/>
    </row>
    <row r="1071" spans="21:24" x14ac:dyDescent="0.2">
      <c r="U1071" s="205"/>
      <c r="V1071" s="205"/>
      <c r="W1071" s="205"/>
      <c r="X1071" s="205"/>
    </row>
    <row r="1072" spans="21:24" x14ac:dyDescent="0.2">
      <c r="U1072" s="205"/>
      <c r="V1072" s="205"/>
      <c r="W1072" s="205"/>
      <c r="X1072" s="205"/>
    </row>
    <row r="1073" spans="21:24" x14ac:dyDescent="0.2">
      <c r="U1073" s="205"/>
      <c r="V1073" s="205"/>
      <c r="W1073" s="205"/>
      <c r="X1073" s="205"/>
    </row>
    <row r="1074" spans="21:24" x14ac:dyDescent="0.2">
      <c r="U1074" s="205"/>
      <c r="V1074" s="205"/>
      <c r="W1074" s="205"/>
      <c r="X1074" s="205"/>
    </row>
    <row r="1075" spans="21:24" x14ac:dyDescent="0.2">
      <c r="U1075" s="205"/>
      <c r="V1075" s="205"/>
      <c r="W1075" s="205"/>
      <c r="X1075" s="205"/>
    </row>
    <row r="1076" spans="21:24" x14ac:dyDescent="0.2">
      <c r="U1076" s="205"/>
      <c r="V1076" s="205"/>
      <c r="W1076" s="205"/>
      <c r="X1076" s="205"/>
    </row>
    <row r="1077" spans="21:24" x14ac:dyDescent="0.2">
      <c r="U1077" s="205"/>
      <c r="V1077" s="205"/>
      <c r="W1077" s="205"/>
      <c r="X1077" s="205"/>
    </row>
    <row r="1078" spans="21:24" x14ac:dyDescent="0.2">
      <c r="U1078" s="205"/>
      <c r="V1078" s="205"/>
      <c r="W1078" s="205"/>
      <c r="X1078" s="205"/>
    </row>
    <row r="1079" spans="21:24" x14ac:dyDescent="0.2">
      <c r="U1079" s="205"/>
      <c r="V1079" s="205"/>
      <c r="W1079" s="205"/>
      <c r="X1079" s="205"/>
    </row>
    <row r="1080" spans="21:24" x14ac:dyDescent="0.2">
      <c r="U1080" s="205"/>
      <c r="V1080" s="205"/>
      <c r="W1080" s="205"/>
      <c r="X1080" s="205"/>
    </row>
    <row r="1081" spans="21:24" x14ac:dyDescent="0.2">
      <c r="U1081" s="205"/>
      <c r="V1081" s="205"/>
      <c r="W1081" s="205"/>
      <c r="X1081" s="205"/>
    </row>
    <row r="1082" spans="21:24" x14ac:dyDescent="0.2">
      <c r="U1082" s="205"/>
      <c r="V1082" s="205"/>
      <c r="W1082" s="205"/>
      <c r="X1082" s="205"/>
    </row>
    <row r="1083" spans="21:24" x14ac:dyDescent="0.2">
      <c r="U1083" s="205"/>
      <c r="V1083" s="205"/>
      <c r="W1083" s="205"/>
      <c r="X1083" s="205"/>
    </row>
    <row r="1084" spans="21:24" x14ac:dyDescent="0.2">
      <c r="U1084" s="205"/>
      <c r="V1084" s="205"/>
      <c r="W1084" s="205"/>
      <c r="X1084" s="205"/>
    </row>
    <row r="1085" spans="21:24" x14ac:dyDescent="0.2">
      <c r="U1085" s="205"/>
      <c r="V1085" s="205"/>
      <c r="W1085" s="205"/>
      <c r="X1085" s="205"/>
    </row>
    <row r="1086" spans="21:24" x14ac:dyDescent="0.2">
      <c r="U1086" s="205"/>
      <c r="V1086" s="205"/>
      <c r="W1086" s="205"/>
      <c r="X1086" s="205"/>
    </row>
    <row r="1087" spans="21:24" x14ac:dyDescent="0.2">
      <c r="U1087" s="205"/>
      <c r="V1087" s="205"/>
      <c r="W1087" s="205"/>
      <c r="X1087" s="205"/>
    </row>
    <row r="1088" spans="21:24" x14ac:dyDescent="0.2">
      <c r="U1088" s="205"/>
      <c r="V1088" s="205"/>
      <c r="W1088" s="205"/>
      <c r="X1088" s="205"/>
    </row>
    <row r="1089" spans="21:24" x14ac:dyDescent="0.2">
      <c r="U1089" s="205"/>
      <c r="V1089" s="205"/>
      <c r="W1089" s="205"/>
      <c r="X1089" s="205"/>
    </row>
    <row r="1090" spans="21:24" x14ac:dyDescent="0.2">
      <c r="U1090" s="205"/>
      <c r="V1090" s="205"/>
      <c r="W1090" s="205"/>
      <c r="X1090" s="205"/>
    </row>
    <row r="1091" spans="21:24" x14ac:dyDescent="0.2">
      <c r="U1091" s="205"/>
      <c r="V1091" s="205"/>
      <c r="W1091" s="205"/>
      <c r="X1091" s="205"/>
    </row>
    <row r="1092" spans="21:24" x14ac:dyDescent="0.2">
      <c r="U1092" s="205"/>
      <c r="V1092" s="205"/>
      <c r="W1092" s="205"/>
      <c r="X1092" s="205"/>
    </row>
    <row r="1093" spans="21:24" x14ac:dyDescent="0.2">
      <c r="U1093" s="205"/>
      <c r="V1093" s="205"/>
      <c r="W1093" s="205"/>
      <c r="X1093" s="205"/>
    </row>
    <row r="1094" spans="21:24" x14ac:dyDescent="0.2">
      <c r="U1094" s="205"/>
      <c r="V1094" s="205"/>
      <c r="W1094" s="205"/>
      <c r="X1094" s="205"/>
    </row>
    <row r="1095" spans="21:24" x14ac:dyDescent="0.2">
      <c r="U1095" s="205"/>
      <c r="V1095" s="205"/>
      <c r="W1095" s="205"/>
      <c r="X1095" s="205"/>
    </row>
    <row r="1096" spans="21:24" x14ac:dyDescent="0.2">
      <c r="U1096" s="205"/>
      <c r="V1096" s="205"/>
      <c r="W1096" s="205"/>
      <c r="X1096" s="205"/>
    </row>
    <row r="1097" spans="21:24" x14ac:dyDescent="0.2">
      <c r="U1097" s="205"/>
      <c r="V1097" s="205"/>
      <c r="W1097" s="205"/>
      <c r="X1097" s="205"/>
    </row>
    <row r="1098" spans="21:24" x14ac:dyDescent="0.2">
      <c r="U1098" s="205"/>
      <c r="V1098" s="205"/>
      <c r="W1098" s="205"/>
      <c r="X1098" s="205"/>
    </row>
    <row r="1099" spans="21:24" x14ac:dyDescent="0.2">
      <c r="U1099" s="205"/>
      <c r="V1099" s="205"/>
      <c r="W1099" s="205"/>
      <c r="X1099" s="205"/>
    </row>
    <row r="1100" spans="21:24" x14ac:dyDescent="0.2">
      <c r="U1100" s="205"/>
      <c r="V1100" s="205"/>
      <c r="W1100" s="205"/>
      <c r="X1100" s="205"/>
    </row>
    <row r="1101" spans="21:24" x14ac:dyDescent="0.2">
      <c r="U1101" s="205"/>
      <c r="V1101" s="205"/>
      <c r="W1101" s="205"/>
      <c r="X1101" s="205"/>
    </row>
    <row r="1102" spans="21:24" x14ac:dyDescent="0.2">
      <c r="U1102" s="205"/>
      <c r="V1102" s="205"/>
      <c r="W1102" s="205"/>
      <c r="X1102" s="205"/>
    </row>
    <row r="1103" spans="21:24" x14ac:dyDescent="0.2">
      <c r="U1103" s="205"/>
      <c r="V1103" s="205"/>
      <c r="W1103" s="205"/>
      <c r="X1103" s="205"/>
    </row>
    <row r="1104" spans="21:24" x14ac:dyDescent="0.2">
      <c r="U1104" s="205"/>
      <c r="V1104" s="205"/>
      <c r="W1104" s="205"/>
      <c r="X1104" s="205"/>
    </row>
    <row r="1105" spans="21:24" x14ac:dyDescent="0.2">
      <c r="U1105" s="205"/>
      <c r="V1105" s="205"/>
      <c r="W1105" s="205"/>
      <c r="X1105" s="205"/>
    </row>
    <row r="1106" spans="21:24" x14ac:dyDescent="0.2">
      <c r="U1106" s="205"/>
      <c r="V1106" s="205"/>
      <c r="W1106" s="205"/>
      <c r="X1106" s="205"/>
    </row>
    <row r="1107" spans="21:24" x14ac:dyDescent="0.2">
      <c r="U1107" s="205"/>
      <c r="V1107" s="205"/>
      <c r="W1107" s="205"/>
      <c r="X1107" s="205"/>
    </row>
    <row r="1108" spans="21:24" x14ac:dyDescent="0.2">
      <c r="U1108" s="205"/>
      <c r="V1108" s="205"/>
      <c r="W1108" s="205"/>
      <c r="X1108" s="205"/>
    </row>
    <row r="1109" spans="21:24" x14ac:dyDescent="0.2">
      <c r="U1109" s="205"/>
      <c r="V1109" s="205"/>
      <c r="W1109" s="205"/>
      <c r="X1109" s="205"/>
    </row>
    <row r="1110" spans="21:24" x14ac:dyDescent="0.2">
      <c r="U1110" s="205"/>
      <c r="V1110" s="205"/>
      <c r="W1110" s="205"/>
      <c r="X1110" s="205"/>
    </row>
    <row r="1111" spans="21:24" x14ac:dyDescent="0.2">
      <c r="U1111" s="205"/>
      <c r="V1111" s="205"/>
      <c r="W1111" s="205"/>
      <c r="X1111" s="205"/>
    </row>
    <row r="1112" spans="21:24" x14ac:dyDescent="0.2">
      <c r="U1112" s="205"/>
      <c r="V1112" s="205"/>
      <c r="W1112" s="205"/>
      <c r="X1112" s="205"/>
    </row>
    <row r="1113" spans="21:24" x14ac:dyDescent="0.2">
      <c r="U1113" s="205"/>
      <c r="V1113" s="205"/>
      <c r="W1113" s="205"/>
      <c r="X1113" s="205"/>
    </row>
    <row r="1114" spans="21:24" x14ac:dyDescent="0.2">
      <c r="U1114" s="205"/>
      <c r="V1114" s="205"/>
      <c r="W1114" s="205"/>
      <c r="X1114" s="205"/>
    </row>
    <row r="1115" spans="21:24" x14ac:dyDescent="0.2">
      <c r="U1115" s="205"/>
      <c r="V1115" s="205"/>
      <c r="W1115" s="205"/>
      <c r="X1115" s="205"/>
    </row>
    <row r="1116" spans="21:24" x14ac:dyDescent="0.2">
      <c r="U1116" s="205"/>
      <c r="V1116" s="205"/>
      <c r="W1116" s="205"/>
      <c r="X1116" s="205"/>
    </row>
    <row r="1117" spans="21:24" x14ac:dyDescent="0.2">
      <c r="U1117" s="205"/>
      <c r="V1117" s="205"/>
      <c r="W1117" s="205"/>
      <c r="X1117" s="205"/>
    </row>
    <row r="1118" spans="21:24" x14ac:dyDescent="0.2">
      <c r="U1118" s="205"/>
      <c r="V1118" s="205"/>
      <c r="W1118" s="205"/>
      <c r="X1118" s="205"/>
    </row>
    <row r="1119" spans="21:24" x14ac:dyDescent="0.2">
      <c r="U1119" s="205"/>
      <c r="V1119" s="205"/>
      <c r="W1119" s="205"/>
      <c r="X1119" s="205"/>
    </row>
    <row r="1120" spans="21:24" x14ac:dyDescent="0.2">
      <c r="U1120" s="205"/>
      <c r="V1120" s="205"/>
      <c r="W1120" s="205"/>
      <c r="X1120" s="205"/>
    </row>
    <row r="1121" spans="21:24" x14ac:dyDescent="0.2">
      <c r="U1121" s="205"/>
      <c r="V1121" s="205"/>
      <c r="W1121" s="205"/>
      <c r="X1121" s="205"/>
    </row>
    <row r="1122" spans="21:24" x14ac:dyDescent="0.2">
      <c r="U1122" s="205"/>
      <c r="V1122" s="205"/>
      <c r="W1122" s="205"/>
      <c r="X1122" s="205"/>
    </row>
    <row r="1123" spans="21:24" x14ac:dyDescent="0.2">
      <c r="U1123" s="205"/>
      <c r="V1123" s="205"/>
      <c r="W1123" s="205"/>
      <c r="X1123" s="205"/>
    </row>
    <row r="1124" spans="21:24" x14ac:dyDescent="0.2">
      <c r="U1124" s="205"/>
      <c r="V1124" s="205"/>
      <c r="W1124" s="205"/>
      <c r="X1124" s="205"/>
    </row>
    <row r="1125" spans="21:24" x14ac:dyDescent="0.2">
      <c r="U1125" s="205"/>
      <c r="V1125" s="205"/>
      <c r="W1125" s="205"/>
      <c r="X1125" s="205"/>
    </row>
    <row r="1126" spans="21:24" x14ac:dyDescent="0.2">
      <c r="U1126" s="205"/>
      <c r="V1126" s="205"/>
      <c r="W1126" s="205"/>
      <c r="X1126" s="205"/>
    </row>
    <row r="1127" spans="21:24" x14ac:dyDescent="0.2">
      <c r="U1127" s="205"/>
      <c r="V1127" s="205"/>
      <c r="W1127" s="205"/>
      <c r="X1127" s="205"/>
    </row>
    <row r="1128" spans="21:24" x14ac:dyDescent="0.2">
      <c r="U1128" s="205"/>
      <c r="V1128" s="205"/>
      <c r="W1128" s="205"/>
      <c r="X1128" s="205"/>
    </row>
    <row r="1129" spans="21:24" x14ac:dyDescent="0.2">
      <c r="U1129" s="205"/>
      <c r="V1129" s="205"/>
      <c r="W1129" s="205"/>
      <c r="X1129" s="205"/>
    </row>
    <row r="1130" spans="21:24" x14ac:dyDescent="0.2">
      <c r="U1130" s="205"/>
      <c r="V1130" s="205"/>
      <c r="W1130" s="205"/>
      <c r="X1130" s="205"/>
    </row>
    <row r="1131" spans="21:24" x14ac:dyDescent="0.2">
      <c r="U1131" s="205"/>
      <c r="V1131" s="205"/>
      <c r="W1131" s="205"/>
      <c r="X1131" s="205"/>
    </row>
    <row r="1132" spans="21:24" x14ac:dyDescent="0.2">
      <c r="U1132" s="205"/>
      <c r="V1132" s="205"/>
      <c r="W1132" s="205"/>
      <c r="X1132" s="205"/>
    </row>
    <row r="1133" spans="21:24" x14ac:dyDescent="0.2">
      <c r="U1133" s="205"/>
      <c r="V1133" s="205"/>
      <c r="W1133" s="205"/>
      <c r="X1133" s="205"/>
    </row>
    <row r="1134" spans="21:24" x14ac:dyDescent="0.2">
      <c r="U1134" s="205"/>
      <c r="V1134" s="205"/>
      <c r="W1134" s="205"/>
      <c r="X1134" s="205"/>
    </row>
    <row r="1135" spans="21:24" x14ac:dyDescent="0.2">
      <c r="U1135" s="205"/>
      <c r="V1135" s="205"/>
      <c r="W1135" s="205"/>
      <c r="X1135" s="205"/>
    </row>
    <row r="1136" spans="21:24" x14ac:dyDescent="0.2">
      <c r="U1136" s="205"/>
      <c r="V1136" s="205"/>
      <c r="W1136" s="205"/>
      <c r="X1136" s="205"/>
    </row>
    <row r="1137" spans="21:24" x14ac:dyDescent="0.2">
      <c r="U1137" s="205"/>
      <c r="V1137" s="205"/>
      <c r="W1137" s="205"/>
      <c r="X1137" s="205"/>
    </row>
    <row r="1138" spans="21:24" x14ac:dyDescent="0.2">
      <c r="U1138" s="205"/>
      <c r="V1138" s="205"/>
      <c r="W1138" s="205"/>
      <c r="X1138" s="205"/>
    </row>
    <row r="1139" spans="21:24" x14ac:dyDescent="0.2">
      <c r="U1139" s="205"/>
      <c r="V1139" s="205"/>
      <c r="W1139" s="205"/>
      <c r="X1139" s="205"/>
    </row>
    <row r="1140" spans="21:24" x14ac:dyDescent="0.2">
      <c r="U1140" s="205"/>
      <c r="V1140" s="205"/>
      <c r="W1140" s="205"/>
      <c r="X1140" s="205"/>
    </row>
    <row r="1141" spans="21:24" x14ac:dyDescent="0.2">
      <c r="U1141" s="205"/>
      <c r="V1141" s="205"/>
      <c r="W1141" s="205"/>
      <c r="X1141" s="205"/>
    </row>
    <row r="1142" spans="21:24" x14ac:dyDescent="0.2">
      <c r="U1142" s="205"/>
      <c r="V1142" s="205"/>
      <c r="W1142" s="205"/>
      <c r="X1142" s="205"/>
    </row>
    <row r="1143" spans="21:24" x14ac:dyDescent="0.2">
      <c r="U1143" s="205"/>
      <c r="V1143" s="205"/>
      <c r="W1143" s="205"/>
      <c r="X1143" s="205"/>
    </row>
    <row r="1144" spans="21:24" x14ac:dyDescent="0.2">
      <c r="U1144" s="205"/>
      <c r="V1144" s="205"/>
      <c r="W1144" s="205"/>
      <c r="X1144" s="205"/>
    </row>
    <row r="1145" spans="21:24" x14ac:dyDescent="0.2">
      <c r="U1145" s="205"/>
      <c r="V1145" s="205"/>
      <c r="W1145" s="205"/>
      <c r="X1145" s="205"/>
    </row>
    <row r="1146" spans="21:24" x14ac:dyDescent="0.2">
      <c r="U1146" s="205"/>
      <c r="V1146" s="205"/>
      <c r="W1146" s="205"/>
      <c r="X1146" s="205"/>
    </row>
    <row r="1147" spans="21:24" x14ac:dyDescent="0.2">
      <c r="U1147" s="205"/>
      <c r="V1147" s="205"/>
      <c r="W1147" s="205"/>
      <c r="X1147" s="205"/>
    </row>
    <row r="1148" spans="21:24" x14ac:dyDescent="0.2">
      <c r="U1148" s="205"/>
      <c r="V1148" s="205"/>
      <c r="W1148" s="205"/>
      <c r="X1148" s="205"/>
    </row>
    <row r="1149" spans="21:24" x14ac:dyDescent="0.2">
      <c r="U1149" s="205"/>
      <c r="V1149" s="205"/>
      <c r="W1149" s="205"/>
      <c r="X1149" s="205"/>
    </row>
    <row r="1150" spans="21:24" x14ac:dyDescent="0.2">
      <c r="U1150" s="205"/>
      <c r="V1150" s="205"/>
      <c r="W1150" s="205"/>
      <c r="X1150" s="205"/>
    </row>
    <row r="1151" spans="21:24" x14ac:dyDescent="0.2">
      <c r="U1151" s="205"/>
      <c r="V1151" s="205"/>
      <c r="W1151" s="205"/>
      <c r="X1151" s="205"/>
    </row>
    <row r="1152" spans="21:24" x14ac:dyDescent="0.2">
      <c r="U1152" s="205"/>
      <c r="V1152" s="205"/>
      <c r="W1152" s="205"/>
      <c r="X1152" s="205"/>
    </row>
    <row r="1153" spans="21:24" x14ac:dyDescent="0.2">
      <c r="U1153" s="205"/>
      <c r="V1153" s="205"/>
      <c r="W1153" s="205"/>
      <c r="X1153" s="205"/>
    </row>
    <row r="1154" spans="21:24" x14ac:dyDescent="0.2">
      <c r="U1154" s="205"/>
      <c r="V1154" s="205"/>
      <c r="W1154" s="205"/>
      <c r="X1154" s="205"/>
    </row>
    <row r="1155" spans="21:24" x14ac:dyDescent="0.2">
      <c r="U1155" s="205"/>
      <c r="V1155" s="205"/>
      <c r="W1155" s="205"/>
      <c r="X1155" s="205"/>
    </row>
    <row r="1156" spans="21:24" x14ac:dyDescent="0.2">
      <c r="U1156" s="205"/>
      <c r="V1156" s="205"/>
      <c r="W1156" s="205"/>
      <c r="X1156" s="205"/>
    </row>
    <row r="1157" spans="21:24" x14ac:dyDescent="0.2">
      <c r="U1157" s="205"/>
      <c r="V1157" s="205"/>
      <c r="W1157" s="205"/>
      <c r="X1157" s="205"/>
    </row>
    <row r="1158" spans="21:24" x14ac:dyDescent="0.2">
      <c r="U1158" s="205"/>
      <c r="V1158" s="205"/>
      <c r="W1158" s="205"/>
      <c r="X1158" s="205"/>
    </row>
    <row r="1159" spans="21:24" x14ac:dyDescent="0.2">
      <c r="U1159" s="205"/>
      <c r="V1159" s="205"/>
      <c r="W1159" s="205"/>
      <c r="X1159" s="205"/>
    </row>
    <row r="1160" spans="21:24" x14ac:dyDescent="0.2">
      <c r="U1160" s="205"/>
      <c r="V1160" s="205"/>
      <c r="W1160" s="205"/>
      <c r="X1160" s="205"/>
    </row>
    <row r="1161" spans="21:24" x14ac:dyDescent="0.2">
      <c r="U1161" s="205"/>
      <c r="V1161" s="205"/>
      <c r="W1161" s="205"/>
      <c r="X1161" s="205"/>
    </row>
    <row r="1162" spans="21:24" x14ac:dyDescent="0.2">
      <c r="U1162" s="205"/>
      <c r="V1162" s="205"/>
      <c r="W1162" s="205"/>
      <c r="X1162" s="205"/>
    </row>
    <row r="1163" spans="21:24" x14ac:dyDescent="0.2">
      <c r="U1163" s="205"/>
      <c r="V1163" s="205"/>
      <c r="W1163" s="205"/>
      <c r="X1163" s="205"/>
    </row>
    <row r="1164" spans="21:24" x14ac:dyDescent="0.2">
      <c r="U1164" s="205"/>
      <c r="V1164" s="205"/>
      <c r="W1164" s="205"/>
      <c r="X1164" s="205"/>
    </row>
    <row r="1165" spans="21:24" x14ac:dyDescent="0.2">
      <c r="U1165" s="205"/>
      <c r="V1165" s="205"/>
      <c r="W1165" s="205"/>
      <c r="X1165" s="205"/>
    </row>
    <row r="1166" spans="21:24" x14ac:dyDescent="0.2">
      <c r="U1166" s="205"/>
      <c r="V1166" s="205"/>
      <c r="W1166" s="205"/>
      <c r="X1166" s="205"/>
    </row>
    <row r="1167" spans="21:24" x14ac:dyDescent="0.2">
      <c r="U1167" s="205"/>
      <c r="V1167" s="205"/>
      <c r="W1167" s="205"/>
      <c r="X1167" s="205"/>
    </row>
    <row r="1168" spans="21:24" x14ac:dyDescent="0.2">
      <c r="U1168" s="205"/>
      <c r="V1168" s="205"/>
      <c r="W1168" s="205"/>
      <c r="X1168" s="205"/>
    </row>
    <row r="1169" spans="21:24" x14ac:dyDescent="0.2">
      <c r="U1169" s="205"/>
      <c r="V1169" s="205"/>
      <c r="W1169" s="205"/>
      <c r="X1169" s="205"/>
    </row>
    <row r="1170" spans="21:24" x14ac:dyDescent="0.2">
      <c r="U1170" s="205"/>
      <c r="V1170" s="205"/>
      <c r="W1170" s="205"/>
      <c r="X1170" s="205"/>
    </row>
    <row r="1171" spans="21:24" x14ac:dyDescent="0.2">
      <c r="U1171" s="205"/>
      <c r="V1171" s="205"/>
      <c r="W1171" s="205"/>
      <c r="X1171" s="205"/>
    </row>
    <row r="1172" spans="21:24" x14ac:dyDescent="0.2">
      <c r="U1172" s="205"/>
      <c r="V1172" s="205"/>
      <c r="W1172" s="205"/>
      <c r="X1172" s="205"/>
    </row>
    <row r="1173" spans="21:24" x14ac:dyDescent="0.2">
      <c r="U1173" s="205"/>
      <c r="V1173" s="205"/>
      <c r="W1173" s="205"/>
      <c r="X1173" s="205"/>
    </row>
    <row r="1174" spans="21:24" x14ac:dyDescent="0.2">
      <c r="U1174" s="205"/>
      <c r="V1174" s="205"/>
      <c r="W1174" s="205"/>
      <c r="X1174" s="205"/>
    </row>
    <row r="1175" spans="21:24" x14ac:dyDescent="0.2">
      <c r="U1175" s="205"/>
      <c r="V1175" s="205"/>
      <c r="W1175" s="205"/>
      <c r="X1175" s="205"/>
    </row>
    <row r="1176" spans="21:24" x14ac:dyDescent="0.2">
      <c r="U1176" s="205"/>
      <c r="V1176" s="205"/>
      <c r="W1176" s="205"/>
      <c r="X1176" s="205"/>
    </row>
    <row r="1177" spans="21:24" x14ac:dyDescent="0.2">
      <c r="U1177" s="205"/>
      <c r="V1177" s="205"/>
      <c r="W1177" s="205"/>
      <c r="X1177" s="205"/>
    </row>
    <row r="1178" spans="21:24" x14ac:dyDescent="0.2">
      <c r="U1178" s="205"/>
      <c r="V1178" s="205"/>
      <c r="W1178" s="205"/>
      <c r="X1178" s="205"/>
    </row>
    <row r="1179" spans="21:24" x14ac:dyDescent="0.2">
      <c r="U1179" s="205"/>
      <c r="V1179" s="205"/>
      <c r="W1179" s="205"/>
      <c r="X1179" s="205"/>
    </row>
    <row r="1180" spans="21:24" x14ac:dyDescent="0.2">
      <c r="U1180" s="205"/>
      <c r="V1180" s="205"/>
      <c r="W1180" s="205"/>
      <c r="X1180" s="205"/>
    </row>
    <row r="1181" spans="21:24" x14ac:dyDescent="0.2">
      <c r="U1181" s="205"/>
      <c r="V1181" s="205"/>
      <c r="W1181" s="205"/>
      <c r="X1181" s="205"/>
    </row>
    <row r="1182" spans="21:24" x14ac:dyDescent="0.2">
      <c r="U1182" s="205"/>
      <c r="V1182" s="205"/>
      <c r="W1182" s="205"/>
      <c r="X1182" s="205"/>
    </row>
    <row r="1183" spans="21:24" x14ac:dyDescent="0.2">
      <c r="U1183" s="205"/>
      <c r="V1183" s="205"/>
      <c r="W1183" s="205"/>
      <c r="X1183" s="205"/>
    </row>
    <row r="1184" spans="21:24" x14ac:dyDescent="0.2">
      <c r="U1184" s="205"/>
      <c r="V1184" s="205"/>
      <c r="W1184" s="205"/>
      <c r="X1184" s="205"/>
    </row>
    <row r="1185" spans="21:24" x14ac:dyDescent="0.2">
      <c r="U1185" s="205"/>
      <c r="V1185" s="205"/>
      <c r="W1185" s="205"/>
      <c r="X1185" s="205"/>
    </row>
    <row r="1186" spans="21:24" x14ac:dyDescent="0.2">
      <c r="U1186" s="205"/>
      <c r="V1186" s="205"/>
      <c r="W1186" s="205"/>
      <c r="X1186" s="205"/>
    </row>
    <row r="1187" spans="21:24" x14ac:dyDescent="0.2">
      <c r="U1187" s="205"/>
      <c r="V1187" s="205"/>
      <c r="W1187" s="205"/>
      <c r="X1187" s="205"/>
    </row>
    <row r="1188" spans="21:24" x14ac:dyDescent="0.2">
      <c r="U1188" s="205"/>
      <c r="V1188" s="205"/>
      <c r="W1188" s="205"/>
      <c r="X1188" s="205"/>
    </row>
    <row r="1189" spans="21:24" x14ac:dyDescent="0.2">
      <c r="U1189" s="205"/>
      <c r="V1189" s="205"/>
      <c r="W1189" s="205"/>
      <c r="X1189" s="205"/>
    </row>
    <row r="1190" spans="21:24" x14ac:dyDescent="0.2">
      <c r="U1190" s="205"/>
      <c r="V1190" s="205"/>
      <c r="W1190" s="205"/>
      <c r="X1190" s="205"/>
    </row>
    <row r="1191" spans="21:24" x14ac:dyDescent="0.2">
      <c r="U1191" s="205"/>
      <c r="V1191" s="205"/>
      <c r="W1191" s="205"/>
      <c r="X1191" s="205"/>
    </row>
    <row r="1192" spans="21:24" x14ac:dyDescent="0.2">
      <c r="U1192" s="205"/>
      <c r="V1192" s="205"/>
      <c r="W1192" s="205"/>
      <c r="X1192" s="205"/>
    </row>
    <row r="1193" spans="21:24" x14ac:dyDescent="0.2">
      <c r="U1193" s="205"/>
      <c r="V1193" s="205"/>
      <c r="W1193" s="205"/>
      <c r="X1193" s="205"/>
    </row>
    <row r="1194" spans="21:24" x14ac:dyDescent="0.2">
      <c r="U1194" s="205"/>
      <c r="V1194" s="205"/>
      <c r="W1194" s="205"/>
      <c r="X1194" s="205"/>
    </row>
    <row r="1195" spans="21:24" x14ac:dyDescent="0.2">
      <c r="U1195" s="205"/>
      <c r="V1195" s="205"/>
      <c r="W1195" s="205"/>
      <c r="X1195" s="205"/>
    </row>
    <row r="1196" spans="21:24" x14ac:dyDescent="0.2">
      <c r="U1196" s="205"/>
      <c r="V1196" s="205"/>
      <c r="W1196" s="205"/>
      <c r="X1196" s="205"/>
    </row>
    <row r="1197" spans="21:24" x14ac:dyDescent="0.2">
      <c r="U1197" s="205"/>
      <c r="V1197" s="205"/>
      <c r="W1197" s="205"/>
      <c r="X1197" s="205"/>
    </row>
    <row r="1198" spans="21:24" x14ac:dyDescent="0.2">
      <c r="U1198" s="205"/>
      <c r="V1198" s="205"/>
      <c r="W1198" s="205"/>
      <c r="X1198" s="205"/>
    </row>
    <row r="1199" spans="21:24" x14ac:dyDescent="0.2">
      <c r="U1199" s="205"/>
      <c r="V1199" s="205"/>
      <c r="W1199" s="205"/>
      <c r="X1199" s="205"/>
    </row>
    <row r="1200" spans="21:24" x14ac:dyDescent="0.2">
      <c r="U1200" s="205"/>
      <c r="V1200" s="205"/>
      <c r="W1200" s="205"/>
      <c r="X1200" s="205"/>
    </row>
    <row r="1201" spans="21:24" x14ac:dyDescent="0.2">
      <c r="U1201" s="205"/>
      <c r="V1201" s="205"/>
      <c r="W1201" s="205"/>
      <c r="X1201" s="205"/>
    </row>
    <row r="1202" spans="21:24" x14ac:dyDescent="0.2">
      <c r="U1202" s="205"/>
      <c r="V1202" s="205"/>
      <c r="W1202" s="205"/>
      <c r="X1202" s="205"/>
    </row>
    <row r="1203" spans="21:24" x14ac:dyDescent="0.2">
      <c r="U1203" s="205"/>
      <c r="V1203" s="205"/>
      <c r="W1203" s="205"/>
      <c r="X1203" s="205"/>
    </row>
    <row r="1204" spans="21:24" x14ac:dyDescent="0.2">
      <c r="U1204" s="205"/>
      <c r="V1204" s="205"/>
      <c r="W1204" s="205"/>
      <c r="X1204" s="205"/>
    </row>
    <row r="1205" spans="21:24" x14ac:dyDescent="0.2">
      <c r="U1205" s="205"/>
      <c r="V1205" s="205"/>
      <c r="W1205" s="205"/>
      <c r="X1205" s="205"/>
    </row>
    <row r="1206" spans="21:24" x14ac:dyDescent="0.2">
      <c r="U1206" s="205"/>
      <c r="V1206" s="205"/>
      <c r="W1206" s="205"/>
      <c r="X1206" s="205"/>
    </row>
    <row r="1207" spans="21:24" x14ac:dyDescent="0.2">
      <c r="U1207" s="205"/>
      <c r="V1207" s="205"/>
      <c r="W1207" s="205"/>
      <c r="X1207" s="205"/>
    </row>
    <row r="1208" spans="21:24" x14ac:dyDescent="0.2">
      <c r="U1208" s="205"/>
      <c r="V1208" s="205"/>
      <c r="W1208" s="205"/>
      <c r="X1208" s="205"/>
    </row>
    <row r="1209" spans="21:24" x14ac:dyDescent="0.2">
      <c r="U1209" s="205"/>
      <c r="V1209" s="205"/>
      <c r="W1209" s="205"/>
      <c r="X1209" s="205"/>
    </row>
    <row r="1210" spans="21:24" x14ac:dyDescent="0.2">
      <c r="U1210" s="205"/>
      <c r="V1210" s="205"/>
      <c r="W1210" s="205"/>
      <c r="X1210" s="205"/>
    </row>
    <row r="1211" spans="21:24" x14ac:dyDescent="0.2">
      <c r="U1211" s="205"/>
      <c r="V1211" s="205"/>
      <c r="W1211" s="205"/>
      <c r="X1211" s="205"/>
    </row>
    <row r="1212" spans="21:24" x14ac:dyDescent="0.2">
      <c r="U1212" s="205"/>
      <c r="V1212" s="205"/>
      <c r="W1212" s="205"/>
      <c r="X1212" s="205"/>
    </row>
    <row r="1213" spans="21:24" x14ac:dyDescent="0.2">
      <c r="U1213" s="205"/>
      <c r="V1213" s="205"/>
      <c r="W1213" s="205"/>
      <c r="X1213" s="205"/>
    </row>
    <row r="1214" spans="21:24" x14ac:dyDescent="0.2">
      <c r="U1214" s="205"/>
      <c r="V1214" s="205"/>
      <c r="W1214" s="205"/>
      <c r="X1214" s="205"/>
    </row>
    <row r="1215" spans="21:24" x14ac:dyDescent="0.2">
      <c r="U1215" s="205"/>
      <c r="V1215" s="205"/>
      <c r="W1215" s="205"/>
      <c r="X1215" s="205"/>
    </row>
    <row r="1216" spans="21:24" x14ac:dyDescent="0.2">
      <c r="U1216" s="205"/>
      <c r="V1216" s="205"/>
      <c r="W1216" s="205"/>
      <c r="X1216" s="205"/>
    </row>
    <row r="1217" spans="21:24" x14ac:dyDescent="0.2">
      <c r="U1217" s="205"/>
      <c r="V1217" s="205"/>
      <c r="W1217" s="205"/>
      <c r="X1217" s="205"/>
    </row>
    <row r="1218" spans="21:24" x14ac:dyDescent="0.2">
      <c r="U1218" s="205"/>
      <c r="V1218" s="205"/>
      <c r="W1218" s="205"/>
      <c r="X1218" s="205"/>
    </row>
    <row r="1219" spans="21:24" x14ac:dyDescent="0.2">
      <c r="U1219" s="205"/>
      <c r="V1219" s="205"/>
      <c r="W1219" s="205"/>
      <c r="X1219" s="205"/>
    </row>
    <row r="1220" spans="21:24" x14ac:dyDescent="0.2">
      <c r="U1220" s="205"/>
      <c r="V1220" s="205"/>
      <c r="W1220" s="205"/>
      <c r="X1220" s="205"/>
    </row>
    <row r="1221" spans="21:24" x14ac:dyDescent="0.2">
      <c r="U1221" s="205"/>
      <c r="V1221" s="205"/>
      <c r="W1221" s="205"/>
      <c r="X1221" s="205"/>
    </row>
    <row r="1222" spans="21:24" x14ac:dyDescent="0.2">
      <c r="U1222" s="205"/>
      <c r="V1222" s="205"/>
      <c r="W1222" s="205"/>
      <c r="X1222" s="205"/>
    </row>
    <row r="1223" spans="21:24" x14ac:dyDescent="0.2">
      <c r="U1223" s="205"/>
      <c r="V1223" s="205"/>
      <c r="W1223" s="205"/>
      <c r="X1223" s="205"/>
    </row>
    <row r="1224" spans="21:24" x14ac:dyDescent="0.2">
      <c r="U1224" s="205"/>
      <c r="V1224" s="205"/>
      <c r="W1224" s="205"/>
      <c r="X1224" s="205"/>
    </row>
    <row r="1225" spans="21:24" x14ac:dyDescent="0.2">
      <c r="U1225" s="205"/>
      <c r="V1225" s="205"/>
      <c r="W1225" s="205"/>
      <c r="X1225" s="205"/>
    </row>
    <row r="1226" spans="21:24" x14ac:dyDescent="0.2">
      <c r="U1226" s="205"/>
      <c r="V1226" s="205"/>
      <c r="W1226" s="205"/>
      <c r="X1226" s="205"/>
    </row>
    <row r="1227" spans="21:24" x14ac:dyDescent="0.2">
      <c r="U1227" s="205"/>
      <c r="V1227" s="205"/>
      <c r="W1227" s="205"/>
      <c r="X1227" s="205"/>
    </row>
    <row r="1228" spans="21:24" x14ac:dyDescent="0.2">
      <c r="U1228" s="205"/>
      <c r="V1228" s="205"/>
      <c r="W1228" s="205"/>
      <c r="X1228" s="205"/>
    </row>
    <row r="1229" spans="21:24" x14ac:dyDescent="0.2">
      <c r="U1229" s="205"/>
      <c r="V1229" s="205"/>
      <c r="W1229" s="205"/>
      <c r="X1229" s="205"/>
    </row>
    <row r="1230" spans="21:24" x14ac:dyDescent="0.2">
      <c r="U1230" s="205"/>
      <c r="V1230" s="205"/>
      <c r="W1230" s="205"/>
      <c r="X1230" s="205"/>
    </row>
    <row r="1231" spans="21:24" x14ac:dyDescent="0.2">
      <c r="U1231" s="205"/>
      <c r="V1231" s="205"/>
      <c r="W1231" s="205"/>
      <c r="X1231" s="205"/>
    </row>
    <row r="1232" spans="21:24" x14ac:dyDescent="0.2">
      <c r="U1232" s="205"/>
      <c r="V1232" s="205"/>
      <c r="W1232" s="205"/>
      <c r="X1232" s="205"/>
    </row>
    <row r="1233" spans="21:24" x14ac:dyDescent="0.2">
      <c r="U1233" s="205"/>
      <c r="V1233" s="205"/>
      <c r="W1233" s="205"/>
      <c r="X1233" s="205"/>
    </row>
    <row r="1234" spans="21:24" x14ac:dyDescent="0.2">
      <c r="U1234" s="205"/>
      <c r="V1234" s="205"/>
      <c r="W1234" s="205"/>
      <c r="X1234" s="205"/>
    </row>
    <row r="1235" spans="21:24" x14ac:dyDescent="0.2">
      <c r="U1235" s="205"/>
      <c r="V1235" s="205"/>
      <c r="W1235" s="205"/>
      <c r="X1235" s="205"/>
    </row>
    <row r="1236" spans="21:24" x14ac:dyDescent="0.2">
      <c r="U1236" s="205"/>
      <c r="V1236" s="205"/>
      <c r="W1236" s="205"/>
      <c r="X1236" s="205"/>
    </row>
    <row r="1237" spans="21:24" x14ac:dyDescent="0.2">
      <c r="U1237" s="205"/>
      <c r="V1237" s="205"/>
      <c r="W1237" s="205"/>
      <c r="X1237" s="205"/>
    </row>
    <row r="1238" spans="21:24" x14ac:dyDescent="0.2">
      <c r="U1238" s="205"/>
      <c r="V1238" s="205"/>
      <c r="W1238" s="205"/>
      <c r="X1238" s="205"/>
    </row>
    <row r="1239" spans="21:24" x14ac:dyDescent="0.2">
      <c r="U1239" s="205"/>
      <c r="V1239" s="205"/>
      <c r="W1239" s="205"/>
      <c r="X1239" s="205"/>
    </row>
    <row r="1240" spans="21:24" x14ac:dyDescent="0.2">
      <c r="U1240" s="205"/>
      <c r="V1240" s="205"/>
      <c r="W1240" s="205"/>
      <c r="X1240" s="205"/>
    </row>
    <row r="1241" spans="21:24" x14ac:dyDescent="0.2">
      <c r="U1241" s="205"/>
      <c r="V1241" s="205"/>
      <c r="W1241" s="205"/>
      <c r="X1241" s="205"/>
    </row>
    <row r="1242" spans="21:24" x14ac:dyDescent="0.2">
      <c r="U1242" s="205"/>
      <c r="V1242" s="205"/>
      <c r="W1242" s="205"/>
      <c r="X1242" s="205"/>
    </row>
    <row r="1243" spans="21:24" x14ac:dyDescent="0.2">
      <c r="U1243" s="205"/>
      <c r="V1243" s="205"/>
      <c r="W1243" s="205"/>
      <c r="X1243" s="205"/>
    </row>
    <row r="1244" spans="21:24" x14ac:dyDescent="0.2">
      <c r="U1244" s="205"/>
      <c r="V1244" s="205"/>
      <c r="W1244" s="205"/>
      <c r="X1244" s="205"/>
    </row>
    <row r="1245" spans="21:24" x14ac:dyDescent="0.2">
      <c r="U1245" s="205"/>
      <c r="V1245" s="205"/>
      <c r="W1245" s="205"/>
      <c r="X1245" s="205"/>
    </row>
    <row r="1246" spans="21:24" x14ac:dyDescent="0.2">
      <c r="U1246" s="205"/>
      <c r="V1246" s="205"/>
      <c r="W1246" s="205"/>
      <c r="X1246" s="205"/>
    </row>
    <row r="1247" spans="21:24" x14ac:dyDescent="0.2">
      <c r="U1247" s="205"/>
      <c r="V1247" s="205"/>
      <c r="W1247" s="205"/>
      <c r="X1247" s="205"/>
    </row>
    <row r="1248" spans="21:24" x14ac:dyDescent="0.2">
      <c r="U1248" s="205"/>
      <c r="V1248" s="205"/>
      <c r="W1248" s="205"/>
      <c r="X1248" s="205"/>
    </row>
    <row r="1249" spans="21:24" x14ac:dyDescent="0.2">
      <c r="U1249" s="205"/>
      <c r="V1249" s="205"/>
      <c r="W1249" s="205"/>
      <c r="X1249" s="205"/>
    </row>
    <row r="1250" spans="21:24" x14ac:dyDescent="0.2">
      <c r="U1250" s="205"/>
      <c r="V1250" s="205"/>
      <c r="W1250" s="205"/>
      <c r="X1250" s="205"/>
    </row>
    <row r="1251" spans="21:24" x14ac:dyDescent="0.2">
      <c r="U1251" s="205"/>
      <c r="V1251" s="205"/>
      <c r="W1251" s="205"/>
      <c r="X1251" s="205"/>
    </row>
    <row r="1252" spans="21:24" x14ac:dyDescent="0.2">
      <c r="U1252" s="205"/>
      <c r="V1252" s="205"/>
      <c r="W1252" s="205"/>
      <c r="X1252" s="205"/>
    </row>
    <row r="1253" spans="21:24" x14ac:dyDescent="0.2">
      <c r="U1253" s="205"/>
      <c r="V1253" s="205"/>
      <c r="W1253" s="205"/>
      <c r="X1253" s="205"/>
    </row>
    <row r="1254" spans="21:24" x14ac:dyDescent="0.2">
      <c r="U1254" s="205"/>
      <c r="V1254" s="205"/>
      <c r="W1254" s="205"/>
      <c r="X1254" s="205"/>
    </row>
    <row r="1255" spans="21:24" x14ac:dyDescent="0.2">
      <c r="U1255" s="205"/>
      <c r="V1255" s="205"/>
      <c r="W1255" s="205"/>
      <c r="X1255" s="205"/>
    </row>
    <row r="1256" spans="21:24" x14ac:dyDescent="0.2">
      <c r="U1256" s="205"/>
      <c r="V1256" s="205"/>
      <c r="W1256" s="205"/>
      <c r="X1256" s="205"/>
    </row>
    <row r="1257" spans="21:24" x14ac:dyDescent="0.2">
      <c r="U1257" s="205"/>
      <c r="V1257" s="205"/>
      <c r="W1257" s="205"/>
      <c r="X1257" s="205"/>
    </row>
    <row r="1258" spans="21:24" x14ac:dyDescent="0.2">
      <c r="U1258" s="205"/>
      <c r="V1258" s="205"/>
      <c r="W1258" s="205"/>
      <c r="X1258" s="205"/>
    </row>
    <row r="1259" spans="21:24" x14ac:dyDescent="0.2">
      <c r="U1259" s="205"/>
      <c r="V1259" s="205"/>
      <c r="W1259" s="205"/>
      <c r="X1259" s="205"/>
    </row>
    <row r="1260" spans="21:24" x14ac:dyDescent="0.2">
      <c r="U1260" s="205"/>
      <c r="V1260" s="205"/>
      <c r="W1260" s="205"/>
      <c r="X1260" s="205"/>
    </row>
    <row r="1261" spans="21:24" x14ac:dyDescent="0.2">
      <c r="U1261" s="205"/>
      <c r="V1261" s="205"/>
      <c r="W1261" s="205"/>
      <c r="X1261" s="205"/>
    </row>
    <row r="1262" spans="21:24" x14ac:dyDescent="0.2">
      <c r="U1262" s="205"/>
      <c r="V1262" s="205"/>
      <c r="W1262" s="205"/>
      <c r="X1262" s="205"/>
    </row>
    <row r="1263" spans="21:24" x14ac:dyDescent="0.2">
      <c r="U1263" s="205"/>
      <c r="V1263" s="205"/>
      <c r="W1263" s="205"/>
      <c r="X1263" s="205"/>
    </row>
    <row r="1264" spans="21:24" x14ac:dyDescent="0.2">
      <c r="U1264" s="205"/>
      <c r="V1264" s="205"/>
      <c r="W1264" s="205"/>
      <c r="X1264" s="205"/>
    </row>
    <row r="1265" spans="21:24" x14ac:dyDescent="0.2">
      <c r="U1265" s="205"/>
      <c r="V1265" s="205"/>
      <c r="W1265" s="205"/>
      <c r="X1265" s="205"/>
    </row>
    <row r="1266" spans="21:24" x14ac:dyDescent="0.2">
      <c r="U1266" s="205"/>
      <c r="V1266" s="205"/>
      <c r="W1266" s="205"/>
      <c r="X1266" s="205"/>
    </row>
    <row r="1267" spans="21:24" x14ac:dyDescent="0.2">
      <c r="U1267" s="205"/>
      <c r="V1267" s="205"/>
      <c r="W1267" s="205"/>
      <c r="X1267" s="205"/>
    </row>
    <row r="1268" spans="21:24" x14ac:dyDescent="0.2">
      <c r="U1268" s="205"/>
      <c r="V1268" s="205"/>
      <c r="W1268" s="205"/>
      <c r="X1268" s="205"/>
    </row>
    <row r="1269" spans="21:24" x14ac:dyDescent="0.2">
      <c r="U1269" s="205"/>
      <c r="V1269" s="205"/>
      <c r="W1269" s="205"/>
      <c r="X1269" s="205"/>
    </row>
    <row r="1270" spans="21:24" x14ac:dyDescent="0.2">
      <c r="U1270" s="205"/>
      <c r="V1270" s="205"/>
      <c r="W1270" s="205"/>
      <c r="X1270" s="205"/>
    </row>
    <row r="1271" spans="21:24" x14ac:dyDescent="0.2">
      <c r="U1271" s="205"/>
      <c r="V1271" s="205"/>
      <c r="W1271" s="205"/>
      <c r="X1271" s="205"/>
    </row>
    <row r="1272" spans="21:24" x14ac:dyDescent="0.2">
      <c r="U1272" s="205"/>
      <c r="V1272" s="205"/>
      <c r="W1272" s="205"/>
      <c r="X1272" s="205"/>
    </row>
    <row r="1273" spans="21:24" x14ac:dyDescent="0.2">
      <c r="U1273" s="205"/>
      <c r="V1273" s="205"/>
      <c r="W1273" s="205"/>
      <c r="X1273" s="205"/>
    </row>
    <row r="1274" spans="21:24" x14ac:dyDescent="0.2">
      <c r="U1274" s="205"/>
      <c r="V1274" s="205"/>
      <c r="W1274" s="205"/>
      <c r="X1274" s="205"/>
    </row>
    <row r="1275" spans="21:24" x14ac:dyDescent="0.2">
      <c r="U1275" s="205"/>
      <c r="V1275" s="205"/>
      <c r="W1275" s="205"/>
      <c r="X1275" s="205"/>
    </row>
    <row r="1276" spans="21:24" x14ac:dyDescent="0.2">
      <c r="U1276" s="205"/>
      <c r="V1276" s="205"/>
      <c r="W1276" s="205"/>
      <c r="X1276" s="205"/>
    </row>
    <row r="1277" spans="21:24" x14ac:dyDescent="0.2">
      <c r="U1277" s="205"/>
      <c r="V1277" s="205"/>
      <c r="W1277" s="205"/>
      <c r="X1277" s="205"/>
    </row>
    <row r="1278" spans="21:24" x14ac:dyDescent="0.2">
      <c r="U1278" s="205"/>
      <c r="V1278" s="205"/>
      <c r="W1278" s="205"/>
      <c r="X1278" s="205"/>
    </row>
    <row r="1279" spans="21:24" x14ac:dyDescent="0.2">
      <c r="U1279" s="205"/>
      <c r="V1279" s="205"/>
      <c r="W1279" s="205"/>
      <c r="X1279" s="205"/>
    </row>
    <row r="1280" spans="21:24" x14ac:dyDescent="0.2">
      <c r="U1280" s="205"/>
      <c r="V1280" s="205"/>
      <c r="W1280" s="205"/>
      <c r="X1280" s="205"/>
    </row>
    <row r="1281" spans="21:24" x14ac:dyDescent="0.2">
      <c r="U1281" s="205"/>
      <c r="V1281" s="205"/>
      <c r="W1281" s="205"/>
      <c r="X1281" s="205"/>
    </row>
    <row r="1282" spans="21:24" x14ac:dyDescent="0.2">
      <c r="U1282" s="205"/>
      <c r="V1282" s="205"/>
      <c r="W1282" s="205"/>
      <c r="X1282" s="205"/>
    </row>
    <row r="1283" spans="21:24" x14ac:dyDescent="0.2">
      <c r="U1283" s="205"/>
      <c r="V1283" s="205"/>
      <c r="W1283" s="205"/>
      <c r="X1283" s="205"/>
    </row>
    <row r="1284" spans="21:24" x14ac:dyDescent="0.2">
      <c r="U1284" s="205"/>
      <c r="V1284" s="205"/>
      <c r="W1284" s="205"/>
      <c r="X1284" s="205"/>
    </row>
    <row r="1285" spans="21:24" x14ac:dyDescent="0.2">
      <c r="U1285" s="205"/>
      <c r="V1285" s="205"/>
      <c r="W1285" s="205"/>
      <c r="X1285" s="205"/>
    </row>
    <row r="1286" spans="21:24" x14ac:dyDescent="0.2">
      <c r="U1286" s="205"/>
      <c r="V1286" s="205"/>
      <c r="W1286" s="205"/>
      <c r="X1286" s="205"/>
    </row>
    <row r="1287" spans="21:24" x14ac:dyDescent="0.2">
      <c r="U1287" s="205"/>
      <c r="V1287" s="205"/>
      <c r="W1287" s="205"/>
      <c r="X1287" s="205"/>
    </row>
    <row r="1288" spans="21:24" x14ac:dyDescent="0.2">
      <c r="U1288" s="205"/>
      <c r="V1288" s="205"/>
      <c r="W1288" s="205"/>
      <c r="X1288" s="205"/>
    </row>
    <row r="1289" spans="21:24" x14ac:dyDescent="0.2">
      <c r="U1289" s="205"/>
      <c r="V1289" s="205"/>
      <c r="W1289" s="205"/>
      <c r="X1289" s="205"/>
    </row>
    <row r="1290" spans="21:24" x14ac:dyDescent="0.2">
      <c r="U1290" s="205"/>
      <c r="V1290" s="205"/>
      <c r="W1290" s="205"/>
      <c r="X1290" s="205"/>
    </row>
    <row r="1291" spans="21:24" x14ac:dyDescent="0.2">
      <c r="U1291" s="205"/>
      <c r="V1291" s="205"/>
      <c r="W1291" s="205"/>
      <c r="X1291" s="205"/>
    </row>
    <row r="1292" spans="21:24" x14ac:dyDescent="0.2">
      <c r="U1292" s="205"/>
      <c r="V1292" s="205"/>
      <c r="W1292" s="205"/>
      <c r="X1292" s="205"/>
    </row>
    <row r="1293" spans="21:24" x14ac:dyDescent="0.2">
      <c r="U1293" s="205"/>
      <c r="V1293" s="205"/>
      <c r="W1293" s="205"/>
      <c r="X1293" s="205"/>
    </row>
    <row r="1294" spans="21:24" x14ac:dyDescent="0.2">
      <c r="U1294" s="205"/>
      <c r="V1294" s="205"/>
      <c r="W1294" s="205"/>
      <c r="X1294" s="205"/>
    </row>
    <row r="1295" spans="21:24" x14ac:dyDescent="0.2">
      <c r="U1295" s="205"/>
      <c r="V1295" s="205"/>
      <c r="W1295" s="205"/>
      <c r="X1295" s="205"/>
    </row>
    <row r="1296" spans="21:24" x14ac:dyDescent="0.2">
      <c r="U1296" s="205"/>
      <c r="V1296" s="205"/>
      <c r="W1296" s="205"/>
      <c r="X1296" s="205"/>
    </row>
    <row r="1297" spans="21:24" x14ac:dyDescent="0.2">
      <c r="U1297" s="205"/>
      <c r="V1297" s="205"/>
      <c r="W1297" s="205"/>
      <c r="X1297" s="205"/>
    </row>
    <row r="1298" spans="21:24" x14ac:dyDescent="0.2">
      <c r="U1298" s="205"/>
      <c r="V1298" s="205"/>
      <c r="W1298" s="205"/>
      <c r="X1298" s="205"/>
    </row>
    <row r="1299" spans="21:24" x14ac:dyDescent="0.2">
      <c r="U1299" s="205"/>
      <c r="V1299" s="205"/>
      <c r="W1299" s="205"/>
      <c r="X1299" s="205"/>
    </row>
    <row r="1300" spans="21:24" x14ac:dyDescent="0.2">
      <c r="U1300" s="205"/>
      <c r="V1300" s="205"/>
      <c r="W1300" s="205"/>
      <c r="X1300" s="205"/>
    </row>
    <row r="1301" spans="21:24" x14ac:dyDescent="0.2">
      <c r="U1301" s="205"/>
      <c r="V1301" s="205"/>
      <c r="W1301" s="205"/>
      <c r="X1301" s="205"/>
    </row>
    <row r="1302" spans="21:24" x14ac:dyDescent="0.2">
      <c r="U1302" s="205"/>
      <c r="V1302" s="205"/>
      <c r="W1302" s="205"/>
      <c r="X1302" s="205"/>
    </row>
    <row r="1303" spans="21:24" x14ac:dyDescent="0.2">
      <c r="U1303" s="205"/>
      <c r="V1303" s="205"/>
      <c r="W1303" s="205"/>
      <c r="X1303" s="205"/>
    </row>
    <row r="1304" spans="21:24" x14ac:dyDescent="0.2">
      <c r="U1304" s="205"/>
      <c r="V1304" s="205"/>
      <c r="W1304" s="205"/>
      <c r="X1304" s="205"/>
    </row>
    <row r="1305" spans="21:24" x14ac:dyDescent="0.2">
      <c r="U1305" s="205"/>
      <c r="V1305" s="205"/>
      <c r="W1305" s="205"/>
      <c r="X1305" s="205"/>
    </row>
    <row r="1306" spans="21:24" x14ac:dyDescent="0.2">
      <c r="U1306" s="205"/>
      <c r="V1306" s="205"/>
      <c r="W1306" s="205"/>
      <c r="X1306" s="205"/>
    </row>
    <row r="1307" spans="21:24" x14ac:dyDescent="0.2">
      <c r="U1307" s="205"/>
      <c r="V1307" s="205"/>
      <c r="W1307" s="205"/>
      <c r="X1307" s="205"/>
    </row>
    <row r="1308" spans="21:24" x14ac:dyDescent="0.2">
      <c r="U1308" s="205"/>
      <c r="V1308" s="205"/>
      <c r="W1308" s="205"/>
      <c r="X1308" s="205"/>
    </row>
    <row r="1309" spans="21:24" x14ac:dyDescent="0.2">
      <c r="U1309" s="205"/>
      <c r="V1309" s="205"/>
      <c r="W1309" s="205"/>
      <c r="X1309" s="205"/>
    </row>
    <row r="1310" spans="21:24" x14ac:dyDescent="0.2">
      <c r="U1310" s="205"/>
      <c r="V1310" s="205"/>
      <c r="W1310" s="205"/>
      <c r="X1310" s="205"/>
    </row>
    <row r="1311" spans="21:24" x14ac:dyDescent="0.2">
      <c r="U1311" s="205"/>
      <c r="V1311" s="205"/>
      <c r="W1311" s="205"/>
      <c r="X1311" s="205"/>
    </row>
    <row r="1312" spans="21:24" x14ac:dyDescent="0.2">
      <c r="U1312" s="205"/>
      <c r="V1312" s="205"/>
      <c r="W1312" s="205"/>
      <c r="X1312" s="205"/>
    </row>
    <row r="1313" spans="21:24" x14ac:dyDescent="0.2">
      <c r="U1313" s="205"/>
      <c r="V1313" s="205"/>
      <c r="W1313" s="205"/>
      <c r="X1313" s="205"/>
    </row>
    <row r="1314" spans="21:24" x14ac:dyDescent="0.2">
      <c r="U1314" s="205"/>
      <c r="V1314" s="205"/>
      <c r="W1314" s="205"/>
      <c r="X1314" s="205"/>
    </row>
    <row r="1315" spans="21:24" x14ac:dyDescent="0.2">
      <c r="U1315" s="205"/>
      <c r="V1315" s="205"/>
      <c r="W1315" s="205"/>
      <c r="X1315" s="205"/>
    </row>
    <row r="1316" spans="21:24" x14ac:dyDescent="0.2">
      <c r="U1316" s="205"/>
      <c r="V1316" s="205"/>
      <c r="W1316" s="205"/>
      <c r="X1316" s="205"/>
    </row>
    <row r="1317" spans="21:24" x14ac:dyDescent="0.2">
      <c r="U1317" s="205"/>
      <c r="V1317" s="205"/>
      <c r="W1317" s="205"/>
      <c r="X1317" s="205"/>
    </row>
    <row r="1318" spans="21:24" x14ac:dyDescent="0.2">
      <c r="U1318" s="205"/>
      <c r="V1318" s="205"/>
      <c r="W1318" s="205"/>
      <c r="X1318" s="205"/>
    </row>
    <row r="1319" spans="21:24" x14ac:dyDescent="0.2">
      <c r="U1319" s="205"/>
      <c r="V1319" s="205"/>
      <c r="W1319" s="205"/>
      <c r="X1319" s="205"/>
    </row>
    <row r="1320" spans="21:24" x14ac:dyDescent="0.2">
      <c r="U1320" s="205"/>
      <c r="V1320" s="205"/>
      <c r="W1320" s="205"/>
      <c r="X1320" s="205"/>
    </row>
    <row r="1321" spans="21:24" x14ac:dyDescent="0.2">
      <c r="U1321" s="205"/>
      <c r="V1321" s="205"/>
      <c r="W1321" s="205"/>
      <c r="X1321" s="205"/>
    </row>
    <row r="1322" spans="21:24" x14ac:dyDescent="0.2">
      <c r="U1322" s="205"/>
      <c r="V1322" s="205"/>
      <c r="W1322" s="205"/>
      <c r="X1322" s="205"/>
    </row>
    <row r="1323" spans="21:24" x14ac:dyDescent="0.2">
      <c r="U1323" s="205"/>
      <c r="V1323" s="205"/>
      <c r="W1323" s="205"/>
      <c r="X1323" s="205"/>
    </row>
    <row r="1324" spans="21:24" x14ac:dyDescent="0.2">
      <c r="U1324" s="205"/>
      <c r="V1324" s="205"/>
      <c r="W1324" s="205"/>
      <c r="X1324" s="205"/>
    </row>
    <row r="1325" spans="21:24" x14ac:dyDescent="0.2">
      <c r="U1325" s="205"/>
      <c r="V1325" s="205"/>
      <c r="W1325" s="205"/>
      <c r="X1325" s="205"/>
    </row>
    <row r="1326" spans="21:24" x14ac:dyDescent="0.2">
      <c r="U1326" s="205"/>
      <c r="V1326" s="205"/>
      <c r="W1326" s="205"/>
      <c r="X1326" s="205"/>
    </row>
    <row r="1327" spans="21:24" x14ac:dyDescent="0.2">
      <c r="U1327" s="205"/>
      <c r="V1327" s="205"/>
      <c r="W1327" s="205"/>
      <c r="X1327" s="205"/>
    </row>
    <row r="1328" spans="21:24" x14ac:dyDescent="0.2">
      <c r="U1328" s="205"/>
      <c r="V1328" s="205"/>
      <c r="W1328" s="205"/>
      <c r="X1328" s="205"/>
    </row>
    <row r="1329" spans="21:24" x14ac:dyDescent="0.2">
      <c r="U1329" s="205"/>
      <c r="V1329" s="205"/>
      <c r="W1329" s="205"/>
      <c r="X1329" s="205"/>
    </row>
    <row r="1330" spans="21:24" x14ac:dyDescent="0.2">
      <c r="U1330" s="205"/>
      <c r="V1330" s="205"/>
      <c r="W1330" s="205"/>
      <c r="X1330" s="205"/>
    </row>
    <row r="1331" spans="21:24" x14ac:dyDescent="0.2">
      <c r="U1331" s="205"/>
      <c r="V1331" s="205"/>
      <c r="W1331" s="205"/>
      <c r="X1331" s="205"/>
    </row>
    <row r="1332" spans="21:24" x14ac:dyDescent="0.2">
      <c r="U1332" s="205"/>
      <c r="V1332" s="205"/>
      <c r="W1332" s="205"/>
      <c r="X1332" s="205"/>
    </row>
    <row r="1333" spans="21:24" x14ac:dyDescent="0.2">
      <c r="U1333" s="205"/>
      <c r="V1333" s="205"/>
      <c r="W1333" s="205"/>
      <c r="X1333" s="205"/>
    </row>
    <row r="1334" spans="21:24" x14ac:dyDescent="0.2">
      <c r="U1334" s="205"/>
      <c r="V1334" s="205"/>
      <c r="W1334" s="205"/>
      <c r="X1334" s="205"/>
    </row>
    <row r="1335" spans="21:24" x14ac:dyDescent="0.2">
      <c r="U1335" s="205"/>
      <c r="V1335" s="205"/>
      <c r="W1335" s="205"/>
      <c r="X1335" s="205"/>
    </row>
    <row r="1336" spans="21:24" x14ac:dyDescent="0.2">
      <c r="U1336" s="205"/>
      <c r="V1336" s="205"/>
      <c r="W1336" s="205"/>
      <c r="X1336" s="205"/>
    </row>
    <row r="1337" spans="21:24" x14ac:dyDescent="0.2">
      <c r="U1337" s="205"/>
      <c r="V1337" s="205"/>
      <c r="W1337" s="205"/>
      <c r="X1337" s="205"/>
    </row>
    <row r="1338" spans="21:24" x14ac:dyDescent="0.2">
      <c r="U1338" s="205"/>
      <c r="V1338" s="205"/>
      <c r="W1338" s="205"/>
      <c r="X1338" s="205"/>
    </row>
    <row r="1339" spans="21:24" x14ac:dyDescent="0.2">
      <c r="U1339" s="205"/>
      <c r="V1339" s="205"/>
      <c r="W1339" s="205"/>
      <c r="X1339" s="205"/>
    </row>
    <row r="1340" spans="21:24" x14ac:dyDescent="0.2">
      <c r="U1340" s="205"/>
      <c r="V1340" s="205"/>
      <c r="W1340" s="205"/>
      <c r="X1340" s="205"/>
    </row>
    <row r="1341" spans="21:24" x14ac:dyDescent="0.2">
      <c r="U1341" s="205"/>
      <c r="V1341" s="205"/>
      <c r="W1341" s="205"/>
      <c r="X1341" s="205"/>
    </row>
    <row r="1342" spans="21:24" x14ac:dyDescent="0.2">
      <c r="U1342" s="205"/>
      <c r="V1342" s="205"/>
      <c r="W1342" s="205"/>
      <c r="X1342" s="205"/>
    </row>
    <row r="1343" spans="21:24" x14ac:dyDescent="0.2">
      <c r="U1343" s="205"/>
      <c r="V1343" s="205"/>
      <c r="W1343" s="205"/>
      <c r="X1343" s="205"/>
    </row>
    <row r="1344" spans="21:24" x14ac:dyDescent="0.2">
      <c r="U1344" s="205"/>
      <c r="V1344" s="205"/>
      <c r="W1344" s="205"/>
      <c r="X1344" s="205"/>
    </row>
    <row r="1345" spans="21:24" x14ac:dyDescent="0.2">
      <c r="U1345" s="205"/>
      <c r="V1345" s="205"/>
      <c r="W1345" s="205"/>
      <c r="X1345" s="205"/>
    </row>
    <row r="1346" spans="21:24" x14ac:dyDescent="0.2">
      <c r="U1346" s="205"/>
      <c r="V1346" s="205"/>
      <c r="W1346" s="205"/>
      <c r="X1346" s="205"/>
    </row>
    <row r="1347" spans="21:24" x14ac:dyDescent="0.2">
      <c r="U1347" s="205"/>
      <c r="V1347" s="205"/>
      <c r="W1347" s="205"/>
      <c r="X1347" s="205"/>
    </row>
    <row r="1348" spans="21:24" x14ac:dyDescent="0.2">
      <c r="U1348" s="205"/>
      <c r="V1348" s="205"/>
      <c r="W1348" s="205"/>
      <c r="X1348" s="205"/>
    </row>
    <row r="1349" spans="21:24" x14ac:dyDescent="0.2">
      <c r="U1349" s="205"/>
      <c r="V1349" s="205"/>
      <c r="W1349" s="205"/>
      <c r="X1349" s="205"/>
    </row>
    <row r="1350" spans="21:24" x14ac:dyDescent="0.2">
      <c r="U1350" s="205"/>
      <c r="V1350" s="205"/>
      <c r="W1350" s="205"/>
      <c r="X1350" s="205"/>
    </row>
    <row r="1351" spans="21:24" x14ac:dyDescent="0.2">
      <c r="U1351" s="205"/>
      <c r="V1351" s="205"/>
      <c r="W1351" s="205"/>
      <c r="X1351" s="205"/>
    </row>
    <row r="1352" spans="21:24" x14ac:dyDescent="0.2">
      <c r="U1352" s="205"/>
      <c r="V1352" s="205"/>
      <c r="W1352" s="205"/>
      <c r="X1352" s="205"/>
    </row>
    <row r="1353" spans="21:24" x14ac:dyDescent="0.2">
      <c r="U1353" s="205"/>
      <c r="V1353" s="205"/>
      <c r="W1353" s="205"/>
      <c r="X1353" s="205"/>
    </row>
    <row r="1354" spans="21:24" x14ac:dyDescent="0.2">
      <c r="U1354" s="205"/>
      <c r="V1354" s="205"/>
      <c r="W1354" s="205"/>
      <c r="X1354" s="205"/>
    </row>
    <row r="1355" spans="21:24" x14ac:dyDescent="0.2">
      <c r="U1355" s="205"/>
      <c r="V1355" s="205"/>
      <c r="W1355" s="205"/>
      <c r="X1355" s="205"/>
    </row>
    <row r="1356" spans="21:24" x14ac:dyDescent="0.2">
      <c r="U1356" s="205"/>
      <c r="V1356" s="205"/>
      <c r="W1356" s="205"/>
      <c r="X1356" s="205"/>
    </row>
    <row r="1357" spans="21:24" x14ac:dyDescent="0.2">
      <c r="U1357" s="205"/>
      <c r="V1357" s="205"/>
      <c r="W1357" s="205"/>
      <c r="X1357" s="205"/>
    </row>
    <row r="1358" spans="21:24" x14ac:dyDescent="0.2">
      <c r="U1358" s="205"/>
      <c r="V1358" s="205"/>
      <c r="W1358" s="205"/>
      <c r="X1358" s="205"/>
    </row>
    <row r="1359" spans="21:24" x14ac:dyDescent="0.2">
      <c r="U1359" s="205"/>
      <c r="V1359" s="205"/>
      <c r="W1359" s="205"/>
      <c r="X1359" s="205"/>
    </row>
    <row r="1360" spans="21:24" x14ac:dyDescent="0.2">
      <c r="U1360" s="205"/>
      <c r="V1360" s="205"/>
      <c r="W1360" s="205"/>
      <c r="X1360" s="205"/>
    </row>
    <row r="1361" spans="21:24" x14ac:dyDescent="0.2">
      <c r="U1361" s="205"/>
      <c r="V1361" s="205"/>
      <c r="W1361" s="205"/>
      <c r="X1361" s="205"/>
    </row>
    <row r="1362" spans="21:24" x14ac:dyDescent="0.2">
      <c r="U1362" s="205"/>
      <c r="V1362" s="205"/>
      <c r="W1362" s="205"/>
      <c r="X1362" s="205"/>
    </row>
    <row r="1363" spans="21:24" x14ac:dyDescent="0.2">
      <c r="U1363" s="205"/>
      <c r="V1363" s="205"/>
      <c r="W1363" s="205"/>
      <c r="X1363" s="205"/>
    </row>
    <row r="1364" spans="21:24" x14ac:dyDescent="0.2">
      <c r="U1364" s="205"/>
      <c r="V1364" s="205"/>
      <c r="W1364" s="205"/>
      <c r="X1364" s="205"/>
    </row>
    <row r="1365" spans="21:24" x14ac:dyDescent="0.2">
      <c r="U1365" s="205"/>
      <c r="V1365" s="205"/>
      <c r="W1365" s="205"/>
      <c r="X1365" s="205"/>
    </row>
    <row r="1366" spans="21:24" x14ac:dyDescent="0.2">
      <c r="U1366" s="205"/>
      <c r="V1366" s="205"/>
      <c r="W1366" s="205"/>
      <c r="X1366" s="205"/>
    </row>
    <row r="1367" spans="21:24" x14ac:dyDescent="0.2">
      <c r="U1367" s="205"/>
      <c r="V1367" s="205"/>
      <c r="W1367" s="205"/>
      <c r="X1367" s="205"/>
    </row>
    <row r="1368" spans="21:24" x14ac:dyDescent="0.2">
      <c r="U1368" s="205"/>
      <c r="V1368" s="205"/>
      <c r="W1368" s="205"/>
      <c r="X1368" s="205"/>
    </row>
    <row r="1369" spans="21:24" x14ac:dyDescent="0.2">
      <c r="U1369" s="205"/>
      <c r="V1369" s="205"/>
      <c r="W1369" s="205"/>
      <c r="X1369" s="205"/>
    </row>
    <row r="1370" spans="21:24" x14ac:dyDescent="0.2">
      <c r="U1370" s="205"/>
      <c r="V1370" s="205"/>
      <c r="W1370" s="205"/>
      <c r="X1370" s="205"/>
    </row>
    <row r="1371" spans="21:24" x14ac:dyDescent="0.2">
      <c r="U1371" s="205"/>
      <c r="V1371" s="205"/>
      <c r="W1371" s="205"/>
      <c r="X1371" s="205"/>
    </row>
    <row r="1372" spans="21:24" x14ac:dyDescent="0.2">
      <c r="U1372" s="205"/>
      <c r="V1372" s="205"/>
      <c r="W1372" s="205"/>
      <c r="X1372" s="205"/>
    </row>
    <row r="1373" spans="21:24" x14ac:dyDescent="0.2">
      <c r="U1373" s="205"/>
      <c r="V1373" s="205"/>
      <c r="W1373" s="205"/>
      <c r="X1373" s="205"/>
    </row>
    <row r="1374" spans="21:24" x14ac:dyDescent="0.2">
      <c r="U1374" s="205"/>
      <c r="V1374" s="205"/>
      <c r="W1374" s="205"/>
      <c r="X1374" s="205"/>
    </row>
    <row r="1375" spans="21:24" x14ac:dyDescent="0.2">
      <c r="U1375" s="205"/>
      <c r="V1375" s="205"/>
      <c r="W1375" s="205"/>
      <c r="X1375" s="205"/>
    </row>
    <row r="1376" spans="21:24" x14ac:dyDescent="0.2">
      <c r="U1376" s="205"/>
      <c r="V1376" s="205"/>
      <c r="W1376" s="205"/>
      <c r="X1376" s="205"/>
    </row>
    <row r="1377" spans="21:24" x14ac:dyDescent="0.2">
      <c r="U1377" s="205"/>
      <c r="V1377" s="205"/>
      <c r="W1377" s="205"/>
      <c r="X1377" s="205"/>
    </row>
    <row r="1378" spans="21:24" x14ac:dyDescent="0.2">
      <c r="U1378" s="205"/>
      <c r="V1378" s="205"/>
      <c r="W1378" s="205"/>
      <c r="X1378" s="205"/>
    </row>
    <row r="1379" spans="21:24" x14ac:dyDescent="0.2">
      <c r="U1379" s="205"/>
      <c r="V1379" s="205"/>
      <c r="W1379" s="205"/>
      <c r="X1379" s="205"/>
    </row>
    <row r="1380" spans="21:24" x14ac:dyDescent="0.2">
      <c r="U1380" s="205"/>
      <c r="V1380" s="205"/>
      <c r="W1380" s="205"/>
      <c r="X1380" s="205"/>
    </row>
    <row r="1381" spans="21:24" x14ac:dyDescent="0.2">
      <c r="U1381" s="205"/>
      <c r="V1381" s="205"/>
      <c r="W1381" s="205"/>
      <c r="X1381" s="205"/>
    </row>
    <row r="1382" spans="21:24" x14ac:dyDescent="0.2">
      <c r="U1382" s="205"/>
      <c r="V1382" s="205"/>
      <c r="W1382" s="205"/>
      <c r="X1382" s="205"/>
    </row>
    <row r="1383" spans="21:24" x14ac:dyDescent="0.2">
      <c r="U1383" s="205"/>
      <c r="V1383" s="205"/>
      <c r="W1383" s="205"/>
      <c r="X1383" s="205"/>
    </row>
    <row r="1384" spans="21:24" x14ac:dyDescent="0.2">
      <c r="U1384" s="205"/>
      <c r="V1384" s="205"/>
      <c r="W1384" s="205"/>
      <c r="X1384" s="205"/>
    </row>
    <row r="1385" spans="21:24" x14ac:dyDescent="0.2">
      <c r="U1385" s="205"/>
      <c r="V1385" s="205"/>
      <c r="W1385" s="205"/>
      <c r="X1385" s="205"/>
    </row>
    <row r="1386" spans="21:24" x14ac:dyDescent="0.2">
      <c r="U1386" s="205"/>
      <c r="V1386" s="205"/>
      <c r="W1386" s="205"/>
      <c r="X1386" s="205"/>
    </row>
    <row r="1387" spans="21:24" x14ac:dyDescent="0.2">
      <c r="U1387" s="205"/>
      <c r="V1387" s="205"/>
      <c r="W1387" s="205"/>
      <c r="X1387" s="205"/>
    </row>
    <row r="1388" spans="21:24" x14ac:dyDescent="0.2">
      <c r="U1388" s="205"/>
      <c r="V1388" s="205"/>
      <c r="W1388" s="205"/>
      <c r="X1388" s="205"/>
    </row>
    <row r="1389" spans="21:24" x14ac:dyDescent="0.2">
      <c r="U1389" s="205"/>
      <c r="V1389" s="205"/>
      <c r="W1389" s="205"/>
      <c r="X1389" s="205"/>
    </row>
    <row r="1390" spans="21:24" x14ac:dyDescent="0.2">
      <c r="U1390" s="205"/>
      <c r="V1390" s="205"/>
      <c r="W1390" s="205"/>
      <c r="X1390" s="205"/>
    </row>
    <row r="1391" spans="21:24" x14ac:dyDescent="0.2">
      <c r="U1391" s="205"/>
      <c r="V1391" s="205"/>
      <c r="W1391" s="205"/>
      <c r="X1391" s="205"/>
    </row>
    <row r="1392" spans="21:24" x14ac:dyDescent="0.2">
      <c r="U1392" s="205"/>
      <c r="V1392" s="205"/>
      <c r="W1392" s="205"/>
      <c r="X1392" s="205"/>
    </row>
    <row r="1393" spans="21:24" x14ac:dyDescent="0.2">
      <c r="U1393" s="205"/>
      <c r="V1393" s="205"/>
      <c r="W1393" s="205"/>
      <c r="X1393" s="205"/>
    </row>
    <row r="1394" spans="21:24" x14ac:dyDescent="0.2">
      <c r="U1394" s="205"/>
      <c r="V1394" s="205"/>
      <c r="W1394" s="205"/>
      <c r="X1394" s="205"/>
    </row>
    <row r="1395" spans="21:24" x14ac:dyDescent="0.2">
      <c r="U1395" s="205"/>
      <c r="V1395" s="205"/>
      <c r="W1395" s="205"/>
      <c r="X1395" s="205"/>
    </row>
    <row r="1396" spans="21:24" x14ac:dyDescent="0.2">
      <c r="U1396" s="205"/>
      <c r="V1396" s="205"/>
      <c r="W1396" s="205"/>
      <c r="X1396" s="205"/>
    </row>
    <row r="1397" spans="21:24" x14ac:dyDescent="0.2">
      <c r="U1397" s="205"/>
      <c r="V1397" s="205"/>
      <c r="W1397" s="205"/>
      <c r="X1397" s="205"/>
    </row>
    <row r="1398" spans="21:24" x14ac:dyDescent="0.2">
      <c r="U1398" s="205"/>
      <c r="V1398" s="205"/>
      <c r="W1398" s="205"/>
      <c r="X1398" s="205"/>
    </row>
    <row r="1399" spans="21:24" x14ac:dyDescent="0.2">
      <c r="U1399" s="205"/>
      <c r="V1399" s="205"/>
      <c r="W1399" s="205"/>
      <c r="X1399" s="205"/>
    </row>
    <row r="1400" spans="21:24" x14ac:dyDescent="0.2">
      <c r="U1400" s="205"/>
      <c r="V1400" s="205"/>
      <c r="W1400" s="205"/>
      <c r="X1400" s="205"/>
    </row>
    <row r="1401" spans="21:24" x14ac:dyDescent="0.2">
      <c r="U1401" s="205"/>
      <c r="V1401" s="205"/>
      <c r="W1401" s="205"/>
      <c r="X1401" s="205"/>
    </row>
    <row r="1402" spans="21:24" x14ac:dyDescent="0.2">
      <c r="U1402" s="205"/>
      <c r="V1402" s="205"/>
      <c r="W1402" s="205"/>
      <c r="X1402" s="205"/>
    </row>
    <row r="1403" spans="21:24" x14ac:dyDescent="0.2">
      <c r="U1403" s="205"/>
      <c r="V1403" s="205"/>
      <c r="W1403" s="205"/>
      <c r="X1403" s="205"/>
    </row>
    <row r="1404" spans="21:24" x14ac:dyDescent="0.2">
      <c r="U1404" s="205"/>
      <c r="V1404" s="205"/>
      <c r="W1404" s="205"/>
      <c r="X1404" s="205"/>
    </row>
    <row r="1405" spans="21:24" x14ac:dyDescent="0.2">
      <c r="U1405" s="205"/>
      <c r="V1405" s="205"/>
      <c r="W1405" s="205"/>
      <c r="X1405" s="205"/>
    </row>
    <row r="1406" spans="21:24" x14ac:dyDescent="0.2">
      <c r="U1406" s="205"/>
      <c r="V1406" s="205"/>
      <c r="W1406" s="205"/>
      <c r="X1406" s="205"/>
    </row>
    <row r="1407" spans="21:24" x14ac:dyDescent="0.2">
      <c r="U1407" s="205"/>
      <c r="V1407" s="205"/>
      <c r="W1407" s="205"/>
      <c r="X1407" s="205"/>
    </row>
    <row r="1408" spans="21:24" x14ac:dyDescent="0.2">
      <c r="U1408" s="205"/>
      <c r="V1408" s="205"/>
      <c r="W1408" s="205"/>
      <c r="X1408" s="205"/>
    </row>
    <row r="1409" spans="21:24" x14ac:dyDescent="0.2">
      <c r="U1409" s="205"/>
      <c r="V1409" s="205"/>
      <c r="W1409" s="205"/>
      <c r="X1409" s="205"/>
    </row>
    <row r="1410" spans="21:24" x14ac:dyDescent="0.2">
      <c r="U1410" s="205"/>
      <c r="V1410" s="205"/>
      <c r="W1410" s="205"/>
      <c r="X1410" s="205"/>
    </row>
    <row r="1411" spans="21:24" x14ac:dyDescent="0.2">
      <c r="U1411" s="205"/>
      <c r="V1411" s="205"/>
      <c r="W1411" s="205"/>
      <c r="X1411" s="205"/>
    </row>
    <row r="1412" spans="21:24" x14ac:dyDescent="0.2">
      <c r="U1412" s="205"/>
      <c r="V1412" s="205"/>
      <c r="W1412" s="205"/>
      <c r="X1412" s="205"/>
    </row>
    <row r="1413" spans="21:24" x14ac:dyDescent="0.2">
      <c r="U1413" s="205"/>
      <c r="V1413" s="205"/>
      <c r="W1413" s="205"/>
      <c r="X1413" s="205"/>
    </row>
    <row r="1414" spans="21:24" x14ac:dyDescent="0.2">
      <c r="U1414" s="205"/>
      <c r="V1414" s="205"/>
      <c r="W1414" s="205"/>
      <c r="X1414" s="205"/>
    </row>
    <row r="1415" spans="21:24" x14ac:dyDescent="0.2">
      <c r="U1415" s="205"/>
      <c r="V1415" s="205"/>
      <c r="W1415" s="205"/>
      <c r="X1415" s="205"/>
    </row>
    <row r="1416" spans="21:24" x14ac:dyDescent="0.2">
      <c r="U1416" s="205"/>
      <c r="V1416" s="205"/>
      <c r="W1416" s="205"/>
      <c r="X1416" s="205"/>
    </row>
    <row r="1417" spans="21:24" x14ac:dyDescent="0.2">
      <c r="U1417" s="205"/>
      <c r="V1417" s="205"/>
      <c r="W1417" s="205"/>
      <c r="X1417" s="205"/>
    </row>
    <row r="1418" spans="21:24" x14ac:dyDescent="0.2">
      <c r="U1418" s="205"/>
      <c r="V1418" s="205"/>
      <c r="W1418" s="205"/>
      <c r="X1418" s="205"/>
    </row>
    <row r="1419" spans="21:24" x14ac:dyDescent="0.2">
      <c r="U1419" s="205"/>
      <c r="V1419" s="205"/>
      <c r="W1419" s="205"/>
      <c r="X1419" s="205"/>
    </row>
    <row r="1420" spans="21:24" x14ac:dyDescent="0.2">
      <c r="U1420" s="205"/>
      <c r="V1420" s="205"/>
      <c r="W1420" s="205"/>
      <c r="X1420" s="205"/>
    </row>
    <row r="1421" spans="21:24" x14ac:dyDescent="0.2">
      <c r="U1421" s="205"/>
      <c r="V1421" s="205"/>
      <c r="W1421" s="205"/>
      <c r="X1421" s="205"/>
    </row>
    <row r="1422" spans="21:24" x14ac:dyDescent="0.2">
      <c r="U1422" s="205"/>
      <c r="V1422" s="205"/>
      <c r="W1422" s="205"/>
      <c r="X1422" s="205"/>
    </row>
    <row r="1423" spans="21:24" x14ac:dyDescent="0.2">
      <c r="U1423" s="205"/>
      <c r="V1423" s="205"/>
      <c r="W1423" s="205"/>
      <c r="X1423" s="205"/>
    </row>
    <row r="1424" spans="21:24" x14ac:dyDescent="0.2">
      <c r="U1424" s="205"/>
      <c r="V1424" s="205"/>
      <c r="W1424" s="205"/>
      <c r="X1424" s="205"/>
    </row>
    <row r="1425" spans="21:24" x14ac:dyDescent="0.2">
      <c r="U1425" s="205"/>
      <c r="V1425" s="205"/>
      <c r="W1425" s="205"/>
      <c r="X1425" s="205"/>
    </row>
    <row r="1426" spans="21:24" x14ac:dyDescent="0.2">
      <c r="U1426" s="205"/>
      <c r="V1426" s="205"/>
      <c r="W1426" s="205"/>
      <c r="X1426" s="205"/>
    </row>
    <row r="1427" spans="21:24" x14ac:dyDescent="0.2">
      <c r="U1427" s="205"/>
      <c r="V1427" s="205"/>
      <c r="W1427" s="205"/>
      <c r="X1427" s="205"/>
    </row>
    <row r="1428" spans="21:24" x14ac:dyDescent="0.2">
      <c r="U1428" s="205"/>
      <c r="V1428" s="205"/>
      <c r="W1428" s="205"/>
      <c r="X1428" s="205"/>
    </row>
    <row r="1429" spans="21:24" x14ac:dyDescent="0.2">
      <c r="U1429" s="205"/>
      <c r="V1429" s="205"/>
      <c r="W1429" s="205"/>
      <c r="X1429" s="205"/>
    </row>
    <row r="1430" spans="21:24" x14ac:dyDescent="0.2">
      <c r="U1430" s="205"/>
      <c r="V1430" s="205"/>
      <c r="W1430" s="205"/>
      <c r="X1430" s="205"/>
    </row>
    <row r="1431" spans="21:24" x14ac:dyDescent="0.2">
      <c r="U1431" s="205"/>
      <c r="V1431" s="205"/>
      <c r="W1431" s="205"/>
      <c r="X1431" s="205"/>
    </row>
    <row r="1432" spans="21:24" x14ac:dyDescent="0.2">
      <c r="U1432" s="205"/>
      <c r="V1432" s="205"/>
      <c r="W1432" s="205"/>
      <c r="X1432" s="205"/>
    </row>
    <row r="1433" spans="21:24" x14ac:dyDescent="0.2">
      <c r="U1433" s="205"/>
      <c r="V1433" s="205"/>
      <c r="W1433" s="205"/>
      <c r="X1433" s="205"/>
    </row>
    <row r="1434" spans="21:24" x14ac:dyDescent="0.2">
      <c r="U1434" s="205"/>
      <c r="V1434" s="205"/>
      <c r="W1434" s="205"/>
      <c r="X1434" s="205"/>
    </row>
    <row r="1435" spans="21:24" x14ac:dyDescent="0.2">
      <c r="U1435" s="205"/>
      <c r="V1435" s="205"/>
      <c r="W1435" s="205"/>
      <c r="X1435" s="205"/>
    </row>
    <row r="1436" spans="21:24" x14ac:dyDescent="0.2">
      <c r="U1436" s="205"/>
      <c r="V1436" s="205"/>
      <c r="W1436" s="205"/>
      <c r="X1436" s="205"/>
    </row>
    <row r="1437" spans="21:24" x14ac:dyDescent="0.2">
      <c r="U1437" s="205"/>
      <c r="V1437" s="205"/>
      <c r="W1437" s="205"/>
      <c r="X1437" s="205"/>
    </row>
    <row r="1438" spans="21:24" x14ac:dyDescent="0.2">
      <c r="U1438" s="205"/>
      <c r="V1438" s="205"/>
      <c r="W1438" s="205"/>
      <c r="X1438" s="205"/>
    </row>
    <row r="1439" spans="21:24" x14ac:dyDescent="0.2">
      <c r="U1439" s="205"/>
      <c r="V1439" s="205"/>
      <c r="W1439" s="205"/>
      <c r="X1439" s="205"/>
    </row>
    <row r="1440" spans="21:24" x14ac:dyDescent="0.2">
      <c r="U1440" s="205"/>
      <c r="V1440" s="205"/>
      <c r="W1440" s="205"/>
      <c r="X1440" s="205"/>
    </row>
    <row r="1441" spans="21:24" x14ac:dyDescent="0.2">
      <c r="U1441" s="205"/>
      <c r="V1441" s="205"/>
      <c r="W1441" s="205"/>
      <c r="X1441" s="205"/>
    </row>
    <row r="1442" spans="21:24" x14ac:dyDescent="0.2">
      <c r="U1442" s="205"/>
      <c r="V1442" s="205"/>
      <c r="W1442" s="205"/>
      <c r="X1442" s="205"/>
    </row>
    <row r="1443" spans="21:24" x14ac:dyDescent="0.2">
      <c r="U1443" s="205"/>
      <c r="V1443" s="205"/>
      <c r="W1443" s="205"/>
      <c r="X1443" s="205"/>
    </row>
    <row r="1444" spans="21:24" x14ac:dyDescent="0.2">
      <c r="U1444" s="205"/>
      <c r="V1444" s="205"/>
      <c r="W1444" s="205"/>
      <c r="X1444" s="205"/>
    </row>
    <row r="1445" spans="21:24" x14ac:dyDescent="0.2">
      <c r="U1445" s="205"/>
      <c r="V1445" s="205"/>
      <c r="W1445" s="205"/>
      <c r="X1445" s="205"/>
    </row>
    <row r="1446" spans="21:24" x14ac:dyDescent="0.2">
      <c r="U1446" s="205"/>
      <c r="V1446" s="205"/>
      <c r="W1446" s="205"/>
      <c r="X1446" s="205"/>
    </row>
    <row r="1447" spans="21:24" x14ac:dyDescent="0.2">
      <c r="U1447" s="205"/>
      <c r="V1447" s="205"/>
      <c r="W1447" s="205"/>
      <c r="X1447" s="205"/>
    </row>
    <row r="1448" spans="21:24" x14ac:dyDescent="0.2">
      <c r="U1448" s="205"/>
      <c r="V1448" s="205"/>
      <c r="W1448" s="205"/>
      <c r="X1448" s="205"/>
    </row>
    <row r="1449" spans="21:24" x14ac:dyDescent="0.2">
      <c r="U1449" s="205"/>
      <c r="V1449" s="205"/>
      <c r="W1449" s="205"/>
      <c r="X1449" s="205"/>
    </row>
    <row r="1450" spans="21:24" x14ac:dyDescent="0.2">
      <c r="U1450" s="205"/>
      <c r="V1450" s="205"/>
      <c r="W1450" s="205"/>
      <c r="X1450" s="205"/>
    </row>
    <row r="1451" spans="21:24" x14ac:dyDescent="0.2">
      <c r="U1451" s="205"/>
      <c r="V1451" s="205"/>
      <c r="W1451" s="205"/>
      <c r="X1451" s="205"/>
    </row>
    <row r="1452" spans="21:24" x14ac:dyDescent="0.2">
      <c r="U1452" s="205"/>
      <c r="V1452" s="205"/>
      <c r="W1452" s="205"/>
      <c r="X1452" s="205"/>
    </row>
    <row r="1453" spans="21:24" x14ac:dyDescent="0.2">
      <c r="U1453" s="205"/>
      <c r="V1453" s="205"/>
      <c r="W1453" s="205"/>
      <c r="X1453" s="205"/>
    </row>
    <row r="1454" spans="21:24" x14ac:dyDescent="0.2">
      <c r="U1454" s="205"/>
      <c r="V1454" s="205"/>
      <c r="W1454" s="205"/>
      <c r="X1454" s="205"/>
    </row>
    <row r="1455" spans="21:24" x14ac:dyDescent="0.2">
      <c r="U1455" s="205"/>
      <c r="V1455" s="205"/>
      <c r="W1455" s="205"/>
      <c r="X1455" s="205"/>
    </row>
    <row r="1456" spans="21:24" x14ac:dyDescent="0.2">
      <c r="U1456" s="205"/>
      <c r="V1456" s="205"/>
      <c r="W1456" s="205"/>
      <c r="X1456" s="205"/>
    </row>
    <row r="1457" spans="21:24" x14ac:dyDescent="0.2">
      <c r="U1457" s="205"/>
      <c r="V1457" s="205"/>
      <c r="W1457" s="205"/>
      <c r="X1457" s="205"/>
    </row>
    <row r="1458" spans="21:24" x14ac:dyDescent="0.2">
      <c r="U1458" s="205"/>
      <c r="V1458" s="205"/>
      <c r="W1458" s="205"/>
      <c r="X1458" s="205"/>
    </row>
    <row r="1459" spans="21:24" x14ac:dyDescent="0.2">
      <c r="U1459" s="205"/>
      <c r="V1459" s="205"/>
      <c r="W1459" s="205"/>
      <c r="X1459" s="205"/>
    </row>
    <row r="1460" spans="21:24" x14ac:dyDescent="0.2">
      <c r="U1460" s="205"/>
      <c r="V1460" s="205"/>
      <c r="W1460" s="205"/>
      <c r="X1460" s="205"/>
    </row>
    <row r="1461" spans="21:24" x14ac:dyDescent="0.2">
      <c r="U1461" s="205"/>
      <c r="V1461" s="205"/>
      <c r="W1461" s="205"/>
      <c r="X1461" s="205"/>
    </row>
    <row r="1462" spans="21:24" x14ac:dyDescent="0.2">
      <c r="U1462" s="205"/>
      <c r="V1462" s="205"/>
      <c r="W1462" s="205"/>
      <c r="X1462" s="205"/>
    </row>
    <row r="1463" spans="21:24" x14ac:dyDescent="0.2">
      <c r="U1463" s="205"/>
      <c r="V1463" s="205"/>
      <c r="W1463" s="205"/>
      <c r="X1463" s="205"/>
    </row>
    <row r="1464" spans="21:24" x14ac:dyDescent="0.2">
      <c r="U1464" s="205"/>
      <c r="V1464" s="205"/>
      <c r="W1464" s="205"/>
      <c r="X1464" s="205"/>
    </row>
    <row r="1465" spans="21:24" x14ac:dyDescent="0.2">
      <c r="U1465" s="205"/>
      <c r="V1465" s="205"/>
      <c r="W1465" s="205"/>
      <c r="X1465" s="205"/>
    </row>
    <row r="1466" spans="21:24" x14ac:dyDescent="0.2">
      <c r="U1466" s="205"/>
      <c r="V1466" s="205"/>
      <c r="W1466" s="205"/>
      <c r="X1466" s="205"/>
    </row>
    <row r="1467" spans="21:24" x14ac:dyDescent="0.2">
      <c r="U1467" s="205"/>
      <c r="V1467" s="205"/>
      <c r="W1467" s="205"/>
      <c r="X1467" s="205"/>
    </row>
    <row r="1468" spans="21:24" x14ac:dyDescent="0.2">
      <c r="U1468" s="205"/>
      <c r="V1468" s="205"/>
      <c r="W1468" s="205"/>
      <c r="X1468" s="205"/>
    </row>
    <row r="1469" spans="21:24" x14ac:dyDescent="0.2">
      <c r="U1469" s="205"/>
      <c r="V1469" s="205"/>
      <c r="W1469" s="205"/>
      <c r="X1469" s="205"/>
    </row>
    <row r="1470" spans="21:24" x14ac:dyDescent="0.2">
      <c r="U1470" s="205"/>
      <c r="V1470" s="205"/>
      <c r="W1470" s="205"/>
      <c r="X1470" s="205"/>
    </row>
    <row r="1471" spans="21:24" x14ac:dyDescent="0.2">
      <c r="U1471" s="205"/>
      <c r="V1471" s="205"/>
      <c r="W1471" s="205"/>
      <c r="X1471" s="205"/>
    </row>
    <row r="1472" spans="21:24" x14ac:dyDescent="0.2">
      <c r="U1472" s="205"/>
      <c r="V1472" s="205"/>
      <c r="W1472" s="205"/>
      <c r="X1472" s="205"/>
    </row>
    <row r="1473" spans="21:24" x14ac:dyDescent="0.2">
      <c r="U1473" s="205"/>
      <c r="V1473" s="205"/>
      <c r="W1473" s="205"/>
      <c r="X1473" s="205"/>
    </row>
    <row r="1474" spans="21:24" x14ac:dyDescent="0.2">
      <c r="U1474" s="205"/>
      <c r="V1474" s="205"/>
      <c r="W1474" s="205"/>
      <c r="X1474" s="205"/>
    </row>
    <row r="1475" spans="21:24" x14ac:dyDescent="0.2">
      <c r="U1475" s="205"/>
      <c r="V1475" s="205"/>
      <c r="W1475" s="205"/>
      <c r="X1475" s="205"/>
    </row>
    <row r="1476" spans="21:24" x14ac:dyDescent="0.2">
      <c r="U1476" s="205"/>
      <c r="V1476" s="205"/>
      <c r="W1476" s="205"/>
      <c r="X1476" s="205"/>
    </row>
    <row r="1477" spans="21:24" x14ac:dyDescent="0.2">
      <c r="U1477" s="205"/>
      <c r="V1477" s="205"/>
      <c r="W1477" s="205"/>
      <c r="X1477" s="205"/>
    </row>
    <row r="1478" spans="21:24" x14ac:dyDescent="0.2">
      <c r="U1478" s="205"/>
      <c r="V1478" s="205"/>
      <c r="W1478" s="205"/>
      <c r="X1478" s="205"/>
    </row>
    <row r="1479" spans="21:24" x14ac:dyDescent="0.2">
      <c r="U1479" s="205"/>
      <c r="V1479" s="205"/>
      <c r="W1479" s="205"/>
      <c r="X1479" s="205"/>
    </row>
    <row r="1480" spans="21:24" x14ac:dyDescent="0.2">
      <c r="U1480" s="205"/>
      <c r="V1480" s="205"/>
      <c r="W1480" s="205"/>
      <c r="X1480" s="205"/>
    </row>
    <row r="1481" spans="21:24" x14ac:dyDescent="0.2">
      <c r="U1481" s="205"/>
      <c r="V1481" s="205"/>
      <c r="W1481" s="205"/>
      <c r="X1481" s="205"/>
    </row>
    <row r="1482" spans="21:24" x14ac:dyDescent="0.2">
      <c r="U1482" s="205"/>
      <c r="V1482" s="205"/>
      <c r="W1482" s="205"/>
      <c r="X1482" s="205"/>
    </row>
    <row r="1483" spans="21:24" x14ac:dyDescent="0.2">
      <c r="U1483" s="205"/>
      <c r="V1483" s="205"/>
      <c r="W1483" s="205"/>
      <c r="X1483" s="205"/>
    </row>
    <row r="1484" spans="21:24" x14ac:dyDescent="0.2">
      <c r="U1484" s="205"/>
      <c r="V1484" s="205"/>
      <c r="W1484" s="205"/>
      <c r="X1484" s="205"/>
    </row>
    <row r="1485" spans="21:24" x14ac:dyDescent="0.2">
      <c r="U1485" s="205"/>
      <c r="V1485" s="205"/>
      <c r="W1485" s="205"/>
      <c r="X1485" s="205"/>
    </row>
    <row r="1486" spans="21:24" x14ac:dyDescent="0.2">
      <c r="U1486" s="205"/>
      <c r="V1486" s="205"/>
      <c r="W1486" s="205"/>
      <c r="X1486" s="205"/>
    </row>
    <row r="1487" spans="21:24" x14ac:dyDescent="0.2">
      <c r="U1487" s="205"/>
      <c r="V1487" s="205"/>
      <c r="W1487" s="205"/>
      <c r="X1487" s="205"/>
    </row>
    <row r="1488" spans="21:24" x14ac:dyDescent="0.2">
      <c r="U1488" s="205"/>
      <c r="V1488" s="205"/>
      <c r="W1488" s="205"/>
      <c r="X1488" s="205"/>
    </row>
    <row r="1489" spans="21:24" x14ac:dyDescent="0.2">
      <c r="U1489" s="205"/>
      <c r="V1489" s="205"/>
      <c r="W1489" s="205"/>
      <c r="X1489" s="205"/>
    </row>
    <row r="1490" spans="21:24" x14ac:dyDescent="0.2">
      <c r="U1490" s="205"/>
      <c r="V1490" s="205"/>
      <c r="W1490" s="205"/>
      <c r="X1490" s="205"/>
    </row>
    <row r="1491" spans="21:24" x14ac:dyDescent="0.2">
      <c r="U1491" s="205"/>
      <c r="V1491" s="205"/>
      <c r="W1491" s="205"/>
      <c r="X1491" s="205"/>
    </row>
    <row r="1492" spans="21:24" x14ac:dyDescent="0.2">
      <c r="U1492" s="205"/>
      <c r="V1492" s="205"/>
      <c r="W1492" s="205"/>
      <c r="X1492" s="205"/>
    </row>
    <row r="1493" spans="21:24" x14ac:dyDescent="0.2">
      <c r="U1493" s="205"/>
      <c r="V1493" s="205"/>
      <c r="W1493" s="205"/>
      <c r="X1493" s="205"/>
    </row>
    <row r="1494" spans="21:24" x14ac:dyDescent="0.2">
      <c r="U1494" s="205"/>
      <c r="V1494" s="205"/>
      <c r="W1494" s="205"/>
      <c r="X1494" s="205"/>
    </row>
    <row r="1495" spans="21:24" x14ac:dyDescent="0.2">
      <c r="U1495" s="205"/>
      <c r="V1495" s="205"/>
      <c r="W1495" s="205"/>
      <c r="X1495" s="205"/>
    </row>
    <row r="1496" spans="21:24" x14ac:dyDescent="0.2">
      <c r="U1496" s="205"/>
      <c r="V1496" s="205"/>
      <c r="W1496" s="205"/>
      <c r="X1496" s="205"/>
    </row>
    <row r="1497" spans="21:24" x14ac:dyDescent="0.2">
      <c r="U1497" s="205"/>
      <c r="V1497" s="205"/>
      <c r="W1497" s="205"/>
      <c r="X1497" s="205"/>
    </row>
    <row r="1498" spans="21:24" x14ac:dyDescent="0.2">
      <c r="U1498" s="205"/>
      <c r="V1498" s="205"/>
      <c r="W1498" s="205"/>
      <c r="X1498" s="205"/>
    </row>
    <row r="1499" spans="21:24" x14ac:dyDescent="0.2">
      <c r="U1499" s="205"/>
      <c r="V1499" s="205"/>
      <c r="W1499" s="205"/>
      <c r="X1499" s="205"/>
    </row>
    <row r="1500" spans="21:24" x14ac:dyDescent="0.2">
      <c r="U1500" s="205"/>
      <c r="V1500" s="205"/>
      <c r="W1500" s="205"/>
      <c r="X1500" s="205"/>
    </row>
    <row r="1501" spans="21:24" x14ac:dyDescent="0.2">
      <c r="U1501" s="205"/>
      <c r="V1501" s="205"/>
      <c r="W1501" s="205"/>
      <c r="X1501" s="205"/>
    </row>
    <row r="1502" spans="21:24" x14ac:dyDescent="0.2">
      <c r="U1502" s="205"/>
      <c r="V1502" s="205"/>
      <c r="W1502" s="205"/>
      <c r="X1502" s="205"/>
    </row>
    <row r="1503" spans="21:24" x14ac:dyDescent="0.2">
      <c r="U1503" s="205"/>
      <c r="V1503" s="205"/>
      <c r="W1503" s="205"/>
      <c r="X1503" s="205"/>
    </row>
    <row r="1504" spans="21:24" x14ac:dyDescent="0.2">
      <c r="U1504" s="205"/>
      <c r="V1504" s="205"/>
      <c r="W1504" s="205"/>
      <c r="X1504" s="205"/>
    </row>
    <row r="1505" spans="21:24" x14ac:dyDescent="0.2">
      <c r="U1505" s="205"/>
      <c r="V1505" s="205"/>
      <c r="W1505" s="205"/>
      <c r="X1505" s="205"/>
    </row>
    <row r="1506" spans="21:24" x14ac:dyDescent="0.2">
      <c r="U1506" s="205"/>
      <c r="V1506" s="205"/>
      <c r="W1506" s="205"/>
      <c r="X1506" s="205"/>
    </row>
    <row r="1507" spans="21:24" x14ac:dyDescent="0.2">
      <c r="U1507" s="205"/>
      <c r="V1507" s="205"/>
      <c r="W1507" s="205"/>
      <c r="X1507" s="205"/>
    </row>
    <row r="1508" spans="21:24" x14ac:dyDescent="0.2">
      <c r="U1508" s="205"/>
      <c r="V1508" s="205"/>
      <c r="W1508" s="205"/>
      <c r="X1508" s="205"/>
    </row>
    <row r="1509" spans="21:24" x14ac:dyDescent="0.2">
      <c r="U1509" s="205"/>
      <c r="V1509" s="205"/>
      <c r="W1509" s="205"/>
      <c r="X1509" s="205"/>
    </row>
    <row r="1510" spans="21:24" x14ac:dyDescent="0.2">
      <c r="U1510" s="205"/>
      <c r="V1510" s="205"/>
      <c r="W1510" s="205"/>
      <c r="X1510" s="205"/>
    </row>
    <row r="1511" spans="21:24" x14ac:dyDescent="0.2">
      <c r="U1511" s="205"/>
      <c r="V1511" s="205"/>
      <c r="W1511" s="205"/>
      <c r="X1511" s="205"/>
    </row>
    <row r="1512" spans="21:24" x14ac:dyDescent="0.2">
      <c r="U1512" s="205"/>
      <c r="V1512" s="205"/>
      <c r="W1512" s="205"/>
      <c r="X1512" s="205"/>
    </row>
    <row r="1513" spans="21:24" x14ac:dyDescent="0.2">
      <c r="U1513" s="205"/>
      <c r="V1513" s="205"/>
      <c r="W1513" s="205"/>
      <c r="X1513" s="205"/>
    </row>
    <row r="1514" spans="21:24" x14ac:dyDescent="0.2">
      <c r="U1514" s="205"/>
      <c r="V1514" s="205"/>
      <c r="W1514" s="205"/>
      <c r="X1514" s="205"/>
    </row>
    <row r="1515" spans="21:24" x14ac:dyDescent="0.2">
      <c r="U1515" s="205"/>
      <c r="V1515" s="205"/>
      <c r="W1515" s="205"/>
      <c r="X1515" s="205"/>
    </row>
    <row r="1516" spans="21:24" x14ac:dyDescent="0.2">
      <c r="U1516" s="205"/>
      <c r="V1516" s="205"/>
      <c r="W1516" s="205"/>
      <c r="X1516" s="205"/>
    </row>
    <row r="1517" spans="21:24" x14ac:dyDescent="0.2">
      <c r="U1517" s="205"/>
      <c r="V1517" s="205"/>
      <c r="W1517" s="205"/>
      <c r="X1517" s="205"/>
    </row>
    <row r="1518" spans="21:24" x14ac:dyDescent="0.2">
      <c r="U1518" s="205"/>
      <c r="V1518" s="205"/>
      <c r="W1518" s="205"/>
      <c r="X1518" s="205"/>
    </row>
    <row r="1519" spans="21:24" x14ac:dyDescent="0.2">
      <c r="U1519" s="205"/>
      <c r="V1519" s="205"/>
      <c r="W1519" s="205"/>
      <c r="X1519" s="205"/>
    </row>
    <row r="1520" spans="21:24" x14ac:dyDescent="0.2">
      <c r="U1520" s="205"/>
      <c r="V1520" s="205"/>
      <c r="W1520" s="205"/>
      <c r="X1520" s="205"/>
    </row>
    <row r="1521" spans="21:24" x14ac:dyDescent="0.2">
      <c r="U1521" s="205"/>
      <c r="V1521" s="205"/>
      <c r="W1521" s="205"/>
      <c r="X1521" s="205"/>
    </row>
    <row r="1522" spans="21:24" x14ac:dyDescent="0.2">
      <c r="U1522" s="205"/>
      <c r="V1522" s="205"/>
      <c r="W1522" s="205"/>
      <c r="X1522" s="205"/>
    </row>
    <row r="1523" spans="21:24" x14ac:dyDescent="0.2">
      <c r="U1523" s="205"/>
      <c r="V1523" s="205"/>
      <c r="W1523" s="205"/>
      <c r="X1523" s="205"/>
    </row>
    <row r="1524" spans="21:24" x14ac:dyDescent="0.2">
      <c r="U1524" s="205"/>
      <c r="V1524" s="205"/>
      <c r="W1524" s="205"/>
      <c r="X1524" s="205"/>
    </row>
    <row r="1525" spans="21:24" x14ac:dyDescent="0.2">
      <c r="U1525" s="205"/>
      <c r="V1525" s="205"/>
      <c r="W1525" s="205"/>
      <c r="X1525" s="205"/>
    </row>
    <row r="1526" spans="21:24" x14ac:dyDescent="0.2">
      <c r="U1526" s="205"/>
      <c r="V1526" s="205"/>
      <c r="W1526" s="205"/>
      <c r="X1526" s="205"/>
    </row>
    <row r="1527" spans="21:24" x14ac:dyDescent="0.2">
      <c r="U1527" s="205"/>
      <c r="V1527" s="205"/>
      <c r="W1527" s="205"/>
      <c r="X1527" s="205"/>
    </row>
    <row r="1528" spans="21:24" x14ac:dyDescent="0.2">
      <c r="U1528" s="205"/>
      <c r="V1528" s="205"/>
      <c r="W1528" s="205"/>
      <c r="X1528" s="205"/>
    </row>
    <row r="1529" spans="21:24" x14ac:dyDescent="0.2">
      <c r="U1529" s="205"/>
      <c r="V1529" s="205"/>
      <c r="W1529" s="205"/>
      <c r="X1529" s="205"/>
    </row>
    <row r="1530" spans="21:24" x14ac:dyDescent="0.2">
      <c r="U1530" s="205"/>
      <c r="V1530" s="205"/>
      <c r="W1530" s="205"/>
      <c r="X1530" s="205"/>
    </row>
    <row r="1531" spans="21:24" x14ac:dyDescent="0.2">
      <c r="U1531" s="205"/>
      <c r="V1531" s="205"/>
      <c r="W1531" s="205"/>
      <c r="X1531" s="205"/>
    </row>
    <row r="1532" spans="21:24" x14ac:dyDescent="0.2">
      <c r="U1532" s="205"/>
      <c r="V1532" s="205"/>
      <c r="W1532" s="205"/>
      <c r="X1532" s="205"/>
    </row>
    <row r="1533" spans="21:24" x14ac:dyDescent="0.2">
      <c r="U1533" s="205"/>
      <c r="V1533" s="205"/>
      <c r="W1533" s="205"/>
      <c r="X1533" s="205"/>
    </row>
    <row r="1534" spans="21:24" x14ac:dyDescent="0.2">
      <c r="U1534" s="205"/>
      <c r="V1534" s="205"/>
      <c r="W1534" s="205"/>
      <c r="X1534" s="205"/>
    </row>
    <row r="1535" spans="21:24" x14ac:dyDescent="0.2">
      <c r="U1535" s="205"/>
      <c r="V1535" s="205"/>
      <c r="W1535" s="205"/>
      <c r="X1535" s="205"/>
    </row>
    <row r="1536" spans="21:24" x14ac:dyDescent="0.2">
      <c r="U1536" s="205"/>
      <c r="V1536" s="205"/>
      <c r="W1536" s="205"/>
      <c r="X1536" s="205"/>
    </row>
    <row r="1537" spans="21:24" x14ac:dyDescent="0.2">
      <c r="U1537" s="205"/>
      <c r="V1537" s="205"/>
      <c r="W1537" s="205"/>
      <c r="X1537" s="205"/>
    </row>
    <row r="1538" spans="21:24" x14ac:dyDescent="0.2">
      <c r="U1538" s="205"/>
      <c r="V1538" s="205"/>
      <c r="W1538" s="205"/>
      <c r="X1538" s="205"/>
    </row>
    <row r="1539" spans="21:24" x14ac:dyDescent="0.2">
      <c r="U1539" s="205"/>
      <c r="V1539" s="205"/>
      <c r="W1539" s="205"/>
      <c r="X1539" s="205"/>
    </row>
    <row r="1540" spans="21:24" x14ac:dyDescent="0.2">
      <c r="U1540" s="205"/>
      <c r="V1540" s="205"/>
      <c r="W1540" s="205"/>
      <c r="X1540" s="205"/>
    </row>
    <row r="1541" spans="21:24" x14ac:dyDescent="0.2">
      <c r="U1541" s="205"/>
      <c r="V1541" s="205"/>
      <c r="W1541" s="205"/>
      <c r="X1541" s="205"/>
    </row>
    <row r="1542" spans="21:24" x14ac:dyDescent="0.2">
      <c r="U1542" s="205"/>
      <c r="V1542" s="205"/>
      <c r="W1542" s="205"/>
      <c r="X1542" s="205"/>
    </row>
    <row r="1543" spans="21:24" x14ac:dyDescent="0.2">
      <c r="U1543" s="205"/>
      <c r="V1543" s="205"/>
      <c r="W1543" s="205"/>
      <c r="X1543" s="205"/>
    </row>
    <row r="1544" spans="21:24" x14ac:dyDescent="0.2">
      <c r="U1544" s="205"/>
      <c r="V1544" s="205"/>
      <c r="W1544" s="205"/>
      <c r="X1544" s="205"/>
    </row>
    <row r="1545" spans="21:24" x14ac:dyDescent="0.2">
      <c r="U1545" s="205"/>
      <c r="V1545" s="205"/>
      <c r="W1545" s="205"/>
      <c r="X1545" s="205"/>
    </row>
    <row r="1546" spans="21:24" x14ac:dyDescent="0.2">
      <c r="U1546" s="205"/>
      <c r="V1546" s="205"/>
      <c r="W1546" s="205"/>
      <c r="X1546" s="205"/>
    </row>
    <row r="1547" spans="21:24" x14ac:dyDescent="0.2">
      <c r="U1547" s="205"/>
      <c r="V1547" s="205"/>
      <c r="W1547" s="205"/>
      <c r="X1547" s="205"/>
    </row>
    <row r="1548" spans="21:24" x14ac:dyDescent="0.2">
      <c r="U1548" s="205"/>
      <c r="V1548" s="205"/>
      <c r="W1548" s="205"/>
      <c r="X1548" s="205"/>
    </row>
    <row r="1549" spans="21:24" x14ac:dyDescent="0.2">
      <c r="U1549" s="205"/>
      <c r="V1549" s="205"/>
      <c r="W1549" s="205"/>
      <c r="X1549" s="205"/>
    </row>
    <row r="1550" spans="21:24" x14ac:dyDescent="0.2">
      <c r="U1550" s="205"/>
      <c r="V1550" s="205"/>
      <c r="W1550" s="205"/>
      <c r="X1550" s="205"/>
    </row>
    <row r="1551" spans="21:24" x14ac:dyDescent="0.2">
      <c r="U1551" s="205"/>
      <c r="V1551" s="205"/>
      <c r="W1551" s="205"/>
      <c r="X1551" s="205"/>
    </row>
    <row r="1552" spans="21:24" x14ac:dyDescent="0.2">
      <c r="U1552" s="205"/>
      <c r="V1552" s="205"/>
      <c r="W1552" s="205"/>
      <c r="X1552" s="205"/>
    </row>
    <row r="1553" spans="21:24" x14ac:dyDescent="0.2">
      <c r="U1553" s="205"/>
      <c r="V1553" s="205"/>
      <c r="W1553" s="205"/>
      <c r="X1553" s="205"/>
    </row>
    <row r="1554" spans="21:24" x14ac:dyDescent="0.2">
      <c r="U1554" s="205"/>
      <c r="V1554" s="205"/>
      <c r="W1554" s="205"/>
      <c r="X1554" s="205"/>
    </row>
    <row r="1555" spans="21:24" x14ac:dyDescent="0.2">
      <c r="U1555" s="205"/>
      <c r="V1555" s="205"/>
      <c r="W1555" s="205"/>
      <c r="X1555" s="205"/>
    </row>
    <row r="1556" spans="21:24" x14ac:dyDescent="0.2">
      <c r="U1556" s="205"/>
      <c r="V1556" s="205"/>
      <c r="W1556" s="205"/>
      <c r="X1556" s="205"/>
    </row>
    <row r="1557" spans="21:24" x14ac:dyDescent="0.2">
      <c r="U1557" s="205"/>
      <c r="V1557" s="205"/>
      <c r="W1557" s="205"/>
      <c r="X1557" s="205"/>
    </row>
    <row r="1558" spans="21:24" x14ac:dyDescent="0.2">
      <c r="U1558" s="205"/>
      <c r="V1558" s="205"/>
      <c r="W1558" s="205"/>
      <c r="X1558" s="205"/>
    </row>
    <row r="1559" spans="21:24" x14ac:dyDescent="0.2">
      <c r="U1559" s="205"/>
      <c r="V1559" s="205"/>
      <c r="W1559" s="205"/>
      <c r="X1559" s="205"/>
    </row>
    <row r="1560" spans="21:24" x14ac:dyDescent="0.2">
      <c r="U1560" s="205"/>
      <c r="V1560" s="205"/>
      <c r="W1560" s="205"/>
      <c r="X1560" s="205"/>
    </row>
    <row r="1561" spans="21:24" x14ac:dyDescent="0.2">
      <c r="U1561" s="205"/>
      <c r="V1561" s="205"/>
      <c r="W1561" s="205"/>
      <c r="X1561" s="205"/>
    </row>
    <row r="1562" spans="21:24" x14ac:dyDescent="0.2">
      <c r="U1562" s="205"/>
      <c r="V1562" s="205"/>
      <c r="W1562" s="205"/>
      <c r="X1562" s="205"/>
    </row>
    <row r="1563" spans="21:24" x14ac:dyDescent="0.2">
      <c r="U1563" s="205"/>
      <c r="V1563" s="205"/>
      <c r="W1563" s="205"/>
      <c r="X1563" s="205"/>
    </row>
    <row r="1564" spans="21:24" x14ac:dyDescent="0.2">
      <c r="U1564" s="205"/>
      <c r="V1564" s="205"/>
      <c r="W1564" s="205"/>
      <c r="X1564" s="205"/>
    </row>
    <row r="1565" spans="21:24" x14ac:dyDescent="0.2">
      <c r="U1565" s="205"/>
      <c r="V1565" s="205"/>
      <c r="W1565" s="205"/>
      <c r="X1565" s="205"/>
    </row>
    <row r="1566" spans="21:24" x14ac:dyDescent="0.2">
      <c r="U1566" s="205"/>
      <c r="V1566" s="205"/>
      <c r="W1566" s="205"/>
      <c r="X1566" s="205"/>
    </row>
    <row r="1567" spans="21:24" x14ac:dyDescent="0.2">
      <c r="U1567" s="205"/>
      <c r="V1567" s="205"/>
      <c r="W1567" s="205"/>
      <c r="X1567" s="205"/>
    </row>
    <row r="1568" spans="21:24" x14ac:dyDescent="0.2">
      <c r="U1568" s="205"/>
      <c r="V1568" s="205"/>
      <c r="W1568" s="205"/>
      <c r="X1568" s="205"/>
    </row>
    <row r="1569" spans="21:24" x14ac:dyDescent="0.2">
      <c r="U1569" s="205"/>
      <c r="V1569" s="205"/>
      <c r="W1569" s="205"/>
      <c r="X1569" s="205"/>
    </row>
    <row r="1570" spans="21:24" x14ac:dyDescent="0.2">
      <c r="U1570" s="205"/>
      <c r="V1570" s="205"/>
      <c r="W1570" s="205"/>
      <c r="X1570" s="205"/>
    </row>
    <row r="1571" spans="21:24" x14ac:dyDescent="0.2">
      <c r="U1571" s="205"/>
      <c r="V1571" s="205"/>
      <c r="W1571" s="205"/>
      <c r="X1571" s="205"/>
    </row>
    <row r="1572" spans="21:24" x14ac:dyDescent="0.2">
      <c r="U1572" s="205"/>
      <c r="V1572" s="205"/>
      <c r="W1572" s="205"/>
      <c r="X1572" s="205"/>
    </row>
    <row r="1573" spans="21:24" x14ac:dyDescent="0.2">
      <c r="U1573" s="205"/>
      <c r="V1573" s="205"/>
      <c r="W1573" s="205"/>
      <c r="X1573" s="205"/>
    </row>
    <row r="1574" spans="21:24" x14ac:dyDescent="0.2">
      <c r="U1574" s="205"/>
      <c r="V1574" s="205"/>
      <c r="W1574" s="205"/>
      <c r="X1574" s="205"/>
    </row>
    <row r="1575" spans="21:24" x14ac:dyDescent="0.2">
      <c r="U1575" s="205"/>
      <c r="V1575" s="205"/>
      <c r="W1575" s="205"/>
      <c r="X1575" s="205"/>
    </row>
    <row r="1576" spans="21:24" x14ac:dyDescent="0.2">
      <c r="U1576" s="205"/>
      <c r="V1576" s="205"/>
      <c r="W1576" s="205"/>
      <c r="X1576" s="205"/>
    </row>
    <row r="1577" spans="21:24" x14ac:dyDescent="0.2">
      <c r="U1577" s="205"/>
      <c r="V1577" s="205"/>
      <c r="W1577" s="205"/>
      <c r="X1577" s="205"/>
    </row>
    <row r="1578" spans="21:24" x14ac:dyDescent="0.2">
      <c r="U1578" s="205"/>
      <c r="V1578" s="205"/>
      <c r="W1578" s="205"/>
      <c r="X1578" s="205"/>
    </row>
    <row r="1579" spans="21:24" x14ac:dyDescent="0.2">
      <c r="U1579" s="205"/>
      <c r="V1579" s="205"/>
      <c r="W1579" s="205"/>
      <c r="X1579" s="205"/>
    </row>
    <row r="1580" spans="21:24" x14ac:dyDescent="0.2">
      <c r="U1580" s="205"/>
      <c r="V1580" s="205"/>
      <c r="W1580" s="205"/>
      <c r="X1580" s="205"/>
    </row>
    <row r="1581" spans="21:24" x14ac:dyDescent="0.2">
      <c r="U1581" s="205"/>
      <c r="V1581" s="205"/>
      <c r="W1581" s="205"/>
      <c r="X1581" s="205"/>
    </row>
    <row r="1582" spans="21:24" x14ac:dyDescent="0.2">
      <c r="U1582" s="205"/>
      <c r="V1582" s="205"/>
      <c r="W1582" s="205"/>
      <c r="X1582" s="205"/>
    </row>
    <row r="1583" spans="21:24" x14ac:dyDescent="0.2">
      <c r="U1583" s="205"/>
      <c r="V1583" s="205"/>
      <c r="W1583" s="205"/>
      <c r="X1583" s="205"/>
    </row>
    <row r="1584" spans="21:24" x14ac:dyDescent="0.2">
      <c r="U1584" s="205"/>
      <c r="V1584" s="205"/>
      <c r="W1584" s="205"/>
      <c r="X1584" s="205"/>
    </row>
    <row r="1585" spans="21:24" x14ac:dyDescent="0.2">
      <c r="U1585" s="205"/>
      <c r="V1585" s="205"/>
      <c r="W1585" s="205"/>
      <c r="X1585" s="205"/>
    </row>
    <row r="1586" spans="21:24" x14ac:dyDescent="0.2">
      <c r="U1586" s="205"/>
      <c r="V1586" s="205"/>
      <c r="W1586" s="205"/>
      <c r="X1586" s="205"/>
    </row>
    <row r="1587" spans="21:24" x14ac:dyDescent="0.2">
      <c r="U1587" s="205"/>
      <c r="V1587" s="205"/>
      <c r="W1587" s="205"/>
      <c r="X1587" s="205"/>
    </row>
    <row r="1588" spans="21:24" x14ac:dyDescent="0.2">
      <c r="U1588" s="205"/>
      <c r="V1588" s="205"/>
      <c r="W1588" s="205"/>
      <c r="X1588" s="205"/>
    </row>
    <row r="1589" spans="21:24" x14ac:dyDescent="0.2">
      <c r="U1589" s="205"/>
      <c r="V1589" s="205"/>
      <c r="W1589" s="205"/>
      <c r="X1589" s="205"/>
    </row>
    <row r="1590" spans="21:24" x14ac:dyDescent="0.2">
      <c r="U1590" s="205"/>
      <c r="V1590" s="205"/>
      <c r="W1590" s="205"/>
      <c r="X1590" s="205"/>
    </row>
    <row r="1591" spans="21:24" x14ac:dyDescent="0.2">
      <c r="U1591" s="205"/>
      <c r="V1591" s="205"/>
      <c r="W1591" s="205"/>
      <c r="X1591" s="205"/>
    </row>
    <row r="1592" spans="21:24" x14ac:dyDescent="0.2">
      <c r="U1592" s="205"/>
      <c r="V1592" s="205"/>
      <c r="W1592" s="205"/>
      <c r="X1592" s="205"/>
    </row>
    <row r="1593" spans="21:24" x14ac:dyDescent="0.2">
      <c r="U1593" s="205"/>
      <c r="V1593" s="205"/>
      <c r="W1593" s="205"/>
      <c r="X1593" s="205"/>
    </row>
    <row r="1594" spans="21:24" x14ac:dyDescent="0.2">
      <c r="U1594" s="205"/>
      <c r="V1594" s="205"/>
      <c r="W1594" s="205"/>
      <c r="X1594" s="205"/>
    </row>
    <row r="1595" spans="21:24" x14ac:dyDescent="0.2">
      <c r="U1595" s="205"/>
      <c r="V1595" s="205"/>
      <c r="W1595" s="205"/>
      <c r="X1595" s="205"/>
    </row>
    <row r="1596" spans="21:24" x14ac:dyDescent="0.2">
      <c r="U1596" s="205"/>
      <c r="V1596" s="205"/>
      <c r="W1596" s="205"/>
      <c r="X1596" s="205"/>
    </row>
    <row r="1597" spans="21:24" x14ac:dyDescent="0.2">
      <c r="U1597" s="205"/>
      <c r="V1597" s="205"/>
      <c r="W1597" s="205"/>
      <c r="X1597" s="205"/>
    </row>
    <row r="1598" spans="21:24" x14ac:dyDescent="0.2">
      <c r="U1598" s="205"/>
      <c r="V1598" s="205"/>
      <c r="W1598" s="205"/>
      <c r="X1598" s="205"/>
    </row>
    <row r="1599" spans="21:24" x14ac:dyDescent="0.2">
      <c r="U1599" s="205"/>
      <c r="V1599" s="205"/>
      <c r="W1599" s="205"/>
      <c r="X1599" s="205"/>
    </row>
    <row r="1600" spans="21:24" x14ac:dyDescent="0.2">
      <c r="U1600" s="205"/>
      <c r="V1600" s="205"/>
      <c r="W1600" s="205"/>
      <c r="X1600" s="205"/>
    </row>
    <row r="1601" spans="21:24" x14ac:dyDescent="0.2">
      <c r="U1601" s="205"/>
      <c r="V1601" s="205"/>
      <c r="W1601" s="205"/>
      <c r="X1601" s="205"/>
    </row>
    <row r="1602" spans="21:24" x14ac:dyDescent="0.2">
      <c r="U1602" s="205"/>
      <c r="V1602" s="205"/>
      <c r="W1602" s="205"/>
      <c r="X1602" s="205"/>
    </row>
    <row r="1603" spans="21:24" x14ac:dyDescent="0.2">
      <c r="U1603" s="205"/>
      <c r="V1603" s="205"/>
      <c r="W1603" s="205"/>
      <c r="X1603" s="205"/>
    </row>
    <row r="1604" spans="21:24" x14ac:dyDescent="0.2">
      <c r="U1604" s="205"/>
      <c r="V1604" s="205"/>
      <c r="W1604" s="205"/>
      <c r="X1604" s="205"/>
    </row>
    <row r="1605" spans="21:24" x14ac:dyDescent="0.2">
      <c r="U1605" s="205"/>
      <c r="V1605" s="205"/>
      <c r="W1605" s="205"/>
      <c r="X1605" s="205"/>
    </row>
    <row r="1606" spans="21:24" x14ac:dyDescent="0.2">
      <c r="U1606" s="205"/>
      <c r="V1606" s="205"/>
      <c r="W1606" s="205"/>
      <c r="X1606" s="205"/>
    </row>
    <row r="1607" spans="21:24" x14ac:dyDescent="0.2">
      <c r="U1607" s="205"/>
      <c r="V1607" s="205"/>
      <c r="W1607" s="205"/>
      <c r="X1607" s="205"/>
    </row>
    <row r="1608" spans="21:24" x14ac:dyDescent="0.2">
      <c r="U1608" s="205"/>
      <c r="V1608" s="205"/>
      <c r="W1608" s="205"/>
      <c r="X1608" s="205"/>
    </row>
    <row r="1609" spans="21:24" x14ac:dyDescent="0.2">
      <c r="U1609" s="205"/>
      <c r="V1609" s="205"/>
      <c r="W1609" s="205"/>
      <c r="X1609" s="205"/>
    </row>
    <row r="1610" spans="21:24" x14ac:dyDescent="0.2">
      <c r="U1610" s="205"/>
      <c r="V1610" s="205"/>
      <c r="W1610" s="205"/>
      <c r="X1610" s="205"/>
    </row>
    <row r="1611" spans="21:24" x14ac:dyDescent="0.2">
      <c r="U1611" s="205"/>
      <c r="V1611" s="205"/>
      <c r="W1611" s="205"/>
      <c r="X1611" s="205"/>
    </row>
    <row r="1612" spans="21:24" x14ac:dyDescent="0.2">
      <c r="U1612" s="205"/>
      <c r="V1612" s="205"/>
      <c r="W1612" s="205"/>
      <c r="X1612" s="205"/>
    </row>
    <row r="1613" spans="21:24" x14ac:dyDescent="0.2">
      <c r="U1613" s="205"/>
      <c r="V1613" s="205"/>
      <c r="W1613" s="205"/>
      <c r="X1613" s="205"/>
    </row>
    <row r="1614" spans="21:24" x14ac:dyDescent="0.2">
      <c r="U1614" s="205"/>
      <c r="V1614" s="205"/>
      <c r="W1614" s="205"/>
      <c r="X1614" s="205"/>
    </row>
    <row r="1615" spans="21:24" x14ac:dyDescent="0.2">
      <c r="U1615" s="205"/>
      <c r="V1615" s="205"/>
      <c r="W1615" s="205"/>
      <c r="X1615" s="205"/>
    </row>
    <row r="1616" spans="21:24" x14ac:dyDescent="0.2">
      <c r="U1616" s="205"/>
      <c r="V1616" s="205"/>
      <c r="W1616" s="205"/>
      <c r="X1616" s="205"/>
    </row>
    <row r="1617" spans="21:24" x14ac:dyDescent="0.2">
      <c r="U1617" s="205"/>
      <c r="V1617" s="205"/>
      <c r="W1617" s="205"/>
      <c r="X1617" s="205"/>
    </row>
    <row r="1618" spans="21:24" x14ac:dyDescent="0.2">
      <c r="U1618" s="205"/>
      <c r="V1618" s="205"/>
      <c r="W1618" s="205"/>
      <c r="X1618" s="205"/>
    </row>
    <row r="1619" spans="21:24" x14ac:dyDescent="0.2">
      <c r="U1619" s="205"/>
      <c r="V1619" s="205"/>
      <c r="W1619" s="205"/>
      <c r="X1619" s="205"/>
    </row>
    <row r="1620" spans="21:24" x14ac:dyDescent="0.2">
      <c r="U1620" s="205"/>
      <c r="V1620" s="205"/>
      <c r="W1620" s="205"/>
      <c r="X1620" s="205"/>
    </row>
    <row r="1621" spans="21:24" x14ac:dyDescent="0.2">
      <c r="U1621" s="205"/>
      <c r="V1621" s="205"/>
      <c r="W1621" s="205"/>
      <c r="X1621" s="205"/>
    </row>
    <row r="1622" spans="21:24" x14ac:dyDescent="0.2">
      <c r="U1622" s="205"/>
      <c r="V1622" s="205"/>
      <c r="W1622" s="205"/>
      <c r="X1622" s="205"/>
    </row>
    <row r="1623" spans="21:24" x14ac:dyDescent="0.2">
      <c r="U1623" s="205"/>
      <c r="V1623" s="205"/>
      <c r="W1623" s="205"/>
      <c r="X1623" s="205"/>
    </row>
    <row r="1624" spans="21:24" x14ac:dyDescent="0.2">
      <c r="U1624" s="205"/>
      <c r="V1624" s="205"/>
      <c r="W1624" s="205"/>
      <c r="X1624" s="205"/>
    </row>
    <row r="1625" spans="21:24" x14ac:dyDescent="0.2">
      <c r="U1625" s="205"/>
      <c r="V1625" s="205"/>
      <c r="W1625" s="205"/>
      <c r="X1625" s="205"/>
    </row>
    <row r="1626" spans="21:24" x14ac:dyDescent="0.2">
      <c r="U1626" s="205"/>
      <c r="V1626" s="205"/>
      <c r="W1626" s="205"/>
      <c r="X1626" s="205"/>
    </row>
    <row r="1627" spans="21:24" x14ac:dyDescent="0.2">
      <c r="U1627" s="205"/>
      <c r="V1627" s="205"/>
      <c r="W1627" s="205"/>
      <c r="X1627" s="205"/>
    </row>
    <row r="1628" spans="21:24" x14ac:dyDescent="0.2">
      <c r="U1628" s="205"/>
      <c r="V1628" s="205"/>
      <c r="W1628" s="205"/>
      <c r="X1628" s="205"/>
    </row>
    <row r="1629" spans="21:24" x14ac:dyDescent="0.2">
      <c r="U1629" s="205"/>
      <c r="V1629" s="205"/>
      <c r="W1629" s="205"/>
      <c r="X1629" s="205"/>
    </row>
    <row r="1630" spans="21:24" x14ac:dyDescent="0.2">
      <c r="U1630" s="205"/>
      <c r="V1630" s="205"/>
      <c r="W1630" s="205"/>
      <c r="X1630" s="205"/>
    </row>
    <row r="1631" spans="21:24" x14ac:dyDescent="0.2">
      <c r="U1631" s="205"/>
      <c r="V1631" s="205"/>
      <c r="W1631" s="205"/>
      <c r="X1631" s="205"/>
    </row>
    <row r="1632" spans="21:24" x14ac:dyDescent="0.2">
      <c r="U1632" s="205"/>
      <c r="V1632" s="205"/>
      <c r="W1632" s="205"/>
      <c r="X1632" s="205"/>
    </row>
    <row r="1633" spans="21:24" x14ac:dyDescent="0.2">
      <c r="U1633" s="205"/>
      <c r="V1633" s="205"/>
      <c r="W1633" s="205"/>
      <c r="X1633" s="205"/>
    </row>
    <row r="1634" spans="21:24" x14ac:dyDescent="0.2">
      <c r="U1634" s="205"/>
      <c r="V1634" s="205"/>
      <c r="W1634" s="205"/>
      <c r="X1634" s="205"/>
    </row>
    <row r="1635" spans="21:24" x14ac:dyDescent="0.2">
      <c r="U1635" s="205"/>
      <c r="V1635" s="205"/>
      <c r="W1635" s="205"/>
      <c r="X1635" s="205"/>
    </row>
    <row r="1636" spans="21:24" x14ac:dyDescent="0.2">
      <c r="U1636" s="205"/>
      <c r="V1636" s="205"/>
      <c r="W1636" s="205"/>
      <c r="X1636" s="205"/>
    </row>
    <row r="1637" spans="21:24" x14ac:dyDescent="0.2">
      <c r="U1637" s="205"/>
      <c r="V1637" s="205"/>
      <c r="W1637" s="205"/>
      <c r="X1637" s="205"/>
    </row>
    <row r="1638" spans="21:24" x14ac:dyDescent="0.2">
      <c r="U1638" s="205"/>
      <c r="V1638" s="205"/>
      <c r="W1638" s="205"/>
      <c r="X1638" s="205"/>
    </row>
    <row r="1639" spans="21:24" x14ac:dyDescent="0.2">
      <c r="U1639" s="205"/>
      <c r="V1639" s="205"/>
      <c r="W1639" s="205"/>
      <c r="X1639" s="205"/>
    </row>
    <row r="1640" spans="21:24" x14ac:dyDescent="0.2">
      <c r="U1640" s="205"/>
      <c r="V1640" s="205"/>
      <c r="W1640" s="205"/>
      <c r="X1640" s="205"/>
    </row>
    <row r="1641" spans="21:24" x14ac:dyDescent="0.2">
      <c r="U1641" s="205"/>
      <c r="V1641" s="205"/>
      <c r="W1641" s="205"/>
      <c r="X1641" s="205"/>
    </row>
    <row r="1642" spans="21:24" x14ac:dyDescent="0.2">
      <c r="U1642" s="205"/>
      <c r="V1642" s="205"/>
      <c r="W1642" s="205"/>
      <c r="X1642" s="205"/>
    </row>
    <row r="1643" spans="21:24" x14ac:dyDescent="0.2">
      <c r="U1643" s="205"/>
      <c r="V1643" s="205"/>
      <c r="W1643" s="205"/>
      <c r="X1643" s="205"/>
    </row>
    <row r="1644" spans="21:24" x14ac:dyDescent="0.2">
      <c r="U1644" s="205"/>
      <c r="V1644" s="205"/>
      <c r="W1644" s="205"/>
      <c r="X1644" s="205"/>
    </row>
    <row r="1645" spans="21:24" x14ac:dyDescent="0.2">
      <c r="U1645" s="205"/>
      <c r="V1645" s="205"/>
      <c r="W1645" s="205"/>
      <c r="X1645" s="205"/>
    </row>
    <row r="1646" spans="21:24" x14ac:dyDescent="0.2">
      <c r="U1646" s="205"/>
      <c r="V1646" s="205"/>
      <c r="W1646" s="205"/>
      <c r="X1646" s="205"/>
    </row>
    <row r="1647" spans="21:24" x14ac:dyDescent="0.2">
      <c r="U1647" s="205"/>
      <c r="V1647" s="205"/>
      <c r="W1647" s="205"/>
      <c r="X1647" s="205"/>
    </row>
    <row r="1648" spans="21:24" x14ac:dyDescent="0.2">
      <c r="U1648" s="205"/>
      <c r="V1648" s="205"/>
      <c r="W1648" s="205"/>
      <c r="X1648" s="205"/>
    </row>
    <row r="1649" spans="21:24" x14ac:dyDescent="0.2">
      <c r="U1649" s="205"/>
      <c r="V1649" s="205"/>
      <c r="W1649" s="205"/>
      <c r="X1649" s="205"/>
    </row>
    <row r="1650" spans="21:24" x14ac:dyDescent="0.2">
      <c r="U1650" s="205"/>
      <c r="V1650" s="205"/>
      <c r="W1650" s="205"/>
      <c r="X1650" s="205"/>
    </row>
    <row r="1651" spans="21:24" x14ac:dyDescent="0.2">
      <c r="U1651" s="205"/>
      <c r="V1651" s="205"/>
      <c r="W1651" s="205"/>
      <c r="X1651" s="205"/>
    </row>
    <row r="1652" spans="21:24" x14ac:dyDescent="0.2">
      <c r="U1652" s="205"/>
      <c r="V1652" s="205"/>
      <c r="W1652" s="205"/>
      <c r="X1652" s="205"/>
    </row>
    <row r="1653" spans="21:24" x14ac:dyDescent="0.2">
      <c r="U1653" s="205"/>
      <c r="V1653" s="205"/>
      <c r="W1653" s="205"/>
      <c r="X1653" s="205"/>
    </row>
    <row r="1654" spans="21:24" x14ac:dyDescent="0.2">
      <c r="U1654" s="205"/>
      <c r="V1654" s="205"/>
      <c r="W1654" s="205"/>
      <c r="X1654" s="205"/>
    </row>
    <row r="1655" spans="21:24" x14ac:dyDescent="0.2">
      <c r="U1655" s="205"/>
      <c r="V1655" s="205"/>
      <c r="W1655" s="205"/>
      <c r="X1655" s="205"/>
    </row>
    <row r="1656" spans="21:24" x14ac:dyDescent="0.2">
      <c r="U1656" s="205"/>
      <c r="V1656" s="205"/>
      <c r="W1656" s="205"/>
      <c r="X1656" s="205"/>
    </row>
    <row r="1657" spans="21:24" x14ac:dyDescent="0.2">
      <c r="U1657" s="205"/>
      <c r="V1657" s="205"/>
      <c r="W1657" s="205"/>
      <c r="X1657" s="205"/>
    </row>
    <row r="1658" spans="21:24" x14ac:dyDescent="0.2">
      <c r="U1658" s="205"/>
      <c r="V1658" s="205"/>
      <c r="W1658" s="205"/>
      <c r="X1658" s="205"/>
    </row>
    <row r="1659" spans="21:24" x14ac:dyDescent="0.2">
      <c r="U1659" s="205"/>
      <c r="V1659" s="205"/>
      <c r="W1659" s="205"/>
      <c r="X1659" s="205"/>
    </row>
    <row r="1660" spans="21:24" x14ac:dyDescent="0.2">
      <c r="U1660" s="205"/>
      <c r="V1660" s="205"/>
      <c r="W1660" s="205"/>
      <c r="X1660" s="205"/>
    </row>
    <row r="1661" spans="21:24" x14ac:dyDescent="0.2">
      <c r="U1661" s="205"/>
      <c r="V1661" s="205"/>
      <c r="W1661" s="205"/>
      <c r="X1661" s="205"/>
    </row>
    <row r="1662" spans="21:24" x14ac:dyDescent="0.2">
      <c r="U1662" s="205"/>
      <c r="V1662" s="205"/>
      <c r="W1662" s="205"/>
      <c r="X1662" s="205"/>
    </row>
    <row r="1663" spans="21:24" x14ac:dyDescent="0.2">
      <c r="U1663" s="205"/>
      <c r="V1663" s="205"/>
      <c r="W1663" s="205"/>
      <c r="X1663" s="205"/>
    </row>
    <row r="1664" spans="21:24" x14ac:dyDescent="0.2">
      <c r="U1664" s="205"/>
      <c r="V1664" s="205"/>
      <c r="W1664" s="205"/>
      <c r="X1664" s="205"/>
    </row>
    <row r="1665" spans="21:24" x14ac:dyDescent="0.2">
      <c r="U1665" s="205"/>
      <c r="V1665" s="205"/>
      <c r="W1665" s="205"/>
      <c r="X1665" s="205"/>
    </row>
    <row r="1666" spans="21:24" x14ac:dyDescent="0.2">
      <c r="U1666" s="205"/>
      <c r="V1666" s="205"/>
      <c r="W1666" s="205"/>
      <c r="X1666" s="205"/>
    </row>
    <row r="1667" spans="21:24" x14ac:dyDescent="0.2">
      <c r="U1667" s="205"/>
      <c r="V1667" s="205"/>
      <c r="W1667" s="205"/>
      <c r="X1667" s="205"/>
    </row>
    <row r="1668" spans="21:24" x14ac:dyDescent="0.2">
      <c r="U1668" s="205"/>
      <c r="V1668" s="205"/>
      <c r="W1668" s="205"/>
      <c r="X1668" s="205"/>
    </row>
    <row r="1669" spans="21:24" x14ac:dyDescent="0.2">
      <c r="U1669" s="205"/>
      <c r="V1669" s="205"/>
      <c r="W1669" s="205"/>
      <c r="X1669" s="205"/>
    </row>
    <row r="1670" spans="21:24" x14ac:dyDescent="0.2">
      <c r="U1670" s="205"/>
      <c r="V1670" s="205"/>
      <c r="W1670" s="205"/>
      <c r="X1670" s="205"/>
    </row>
    <row r="1671" spans="21:24" x14ac:dyDescent="0.2">
      <c r="U1671" s="205"/>
      <c r="V1671" s="205"/>
      <c r="W1671" s="205"/>
      <c r="X1671" s="205"/>
    </row>
    <row r="1672" spans="21:24" x14ac:dyDescent="0.2">
      <c r="U1672" s="205"/>
      <c r="V1672" s="205"/>
      <c r="W1672" s="205"/>
      <c r="X1672" s="205"/>
    </row>
    <row r="1673" spans="21:24" x14ac:dyDescent="0.2">
      <c r="U1673" s="205"/>
      <c r="V1673" s="205"/>
      <c r="W1673" s="205"/>
      <c r="X1673" s="205"/>
    </row>
    <row r="1674" spans="21:24" x14ac:dyDescent="0.2">
      <c r="U1674" s="205"/>
      <c r="V1674" s="205"/>
      <c r="W1674" s="205"/>
      <c r="X1674" s="205"/>
    </row>
    <row r="1675" spans="21:24" x14ac:dyDescent="0.2">
      <c r="U1675" s="205"/>
      <c r="V1675" s="205"/>
      <c r="W1675" s="205"/>
      <c r="X1675" s="205"/>
    </row>
    <row r="1676" spans="21:24" x14ac:dyDescent="0.2">
      <c r="U1676" s="205"/>
      <c r="V1676" s="205"/>
      <c r="W1676" s="205"/>
      <c r="X1676" s="205"/>
    </row>
    <row r="1677" spans="21:24" x14ac:dyDescent="0.2">
      <c r="U1677" s="205"/>
      <c r="V1677" s="205"/>
      <c r="W1677" s="205"/>
      <c r="X1677" s="205"/>
    </row>
    <row r="1678" spans="21:24" x14ac:dyDescent="0.2">
      <c r="U1678" s="205"/>
      <c r="V1678" s="205"/>
      <c r="W1678" s="205"/>
      <c r="X1678" s="205"/>
    </row>
    <row r="1679" spans="21:24" x14ac:dyDescent="0.2">
      <c r="U1679" s="205"/>
      <c r="V1679" s="205"/>
      <c r="W1679" s="205"/>
      <c r="X1679" s="205"/>
    </row>
    <row r="1680" spans="21:24" x14ac:dyDescent="0.2">
      <c r="U1680" s="205"/>
      <c r="V1680" s="205"/>
      <c r="W1680" s="205"/>
      <c r="X1680" s="205"/>
    </row>
    <row r="1681" spans="21:24" x14ac:dyDescent="0.2">
      <c r="U1681" s="205"/>
      <c r="V1681" s="205"/>
      <c r="W1681" s="205"/>
      <c r="X1681" s="205"/>
    </row>
    <row r="1682" spans="21:24" x14ac:dyDescent="0.2">
      <c r="U1682" s="205"/>
      <c r="V1682" s="205"/>
      <c r="W1682" s="205"/>
      <c r="X1682" s="205"/>
    </row>
    <row r="1683" spans="21:24" x14ac:dyDescent="0.2">
      <c r="U1683" s="205"/>
      <c r="V1683" s="205"/>
      <c r="W1683" s="205"/>
      <c r="X1683" s="205"/>
    </row>
    <row r="1684" spans="21:24" x14ac:dyDescent="0.2">
      <c r="U1684" s="205"/>
      <c r="V1684" s="205"/>
      <c r="W1684" s="205"/>
      <c r="X1684" s="205"/>
    </row>
    <row r="1685" spans="21:24" x14ac:dyDescent="0.2">
      <c r="U1685" s="205"/>
      <c r="V1685" s="205"/>
      <c r="W1685" s="205"/>
      <c r="X1685" s="205"/>
    </row>
    <row r="1686" spans="21:24" x14ac:dyDescent="0.2">
      <c r="U1686" s="205"/>
      <c r="V1686" s="205"/>
      <c r="W1686" s="205"/>
      <c r="X1686" s="205"/>
    </row>
    <row r="1687" spans="21:24" x14ac:dyDescent="0.2">
      <c r="U1687" s="205"/>
      <c r="V1687" s="205"/>
      <c r="W1687" s="205"/>
      <c r="X1687" s="205"/>
    </row>
    <row r="1688" spans="21:24" x14ac:dyDescent="0.2">
      <c r="U1688" s="205"/>
      <c r="V1688" s="205"/>
      <c r="W1688" s="205"/>
      <c r="X1688" s="205"/>
    </row>
    <row r="1689" spans="21:24" x14ac:dyDescent="0.2">
      <c r="U1689" s="205"/>
      <c r="V1689" s="205"/>
      <c r="W1689" s="205"/>
      <c r="X1689" s="205"/>
    </row>
    <row r="1690" spans="21:24" x14ac:dyDescent="0.2">
      <c r="U1690" s="205"/>
      <c r="V1690" s="205"/>
      <c r="W1690" s="205"/>
      <c r="X1690" s="205"/>
    </row>
    <row r="1691" spans="21:24" x14ac:dyDescent="0.2">
      <c r="U1691" s="205"/>
      <c r="V1691" s="205"/>
      <c r="W1691" s="205"/>
      <c r="X1691" s="205"/>
    </row>
    <row r="1692" spans="21:24" x14ac:dyDescent="0.2">
      <c r="U1692" s="205"/>
      <c r="V1692" s="205"/>
      <c r="W1692" s="205"/>
      <c r="X1692" s="205"/>
    </row>
    <row r="1693" spans="21:24" x14ac:dyDescent="0.2">
      <c r="U1693" s="205"/>
      <c r="V1693" s="205"/>
      <c r="W1693" s="205"/>
      <c r="X1693" s="205"/>
    </row>
    <row r="1694" spans="21:24" x14ac:dyDescent="0.2">
      <c r="U1694" s="205"/>
      <c r="V1694" s="205"/>
      <c r="W1694" s="205"/>
      <c r="X1694" s="205"/>
    </row>
    <row r="1695" spans="21:24" x14ac:dyDescent="0.2">
      <c r="U1695" s="205"/>
      <c r="V1695" s="205"/>
      <c r="W1695" s="205"/>
      <c r="X1695" s="205"/>
    </row>
    <row r="1696" spans="21:24" x14ac:dyDescent="0.2">
      <c r="U1696" s="205"/>
      <c r="V1696" s="205"/>
      <c r="W1696" s="205"/>
      <c r="X1696" s="205"/>
    </row>
    <row r="1697" spans="21:24" x14ac:dyDescent="0.2">
      <c r="U1697" s="205"/>
      <c r="V1697" s="205"/>
      <c r="W1697" s="205"/>
      <c r="X1697" s="205"/>
    </row>
    <row r="1698" spans="21:24" x14ac:dyDescent="0.2">
      <c r="U1698" s="205"/>
      <c r="V1698" s="205"/>
      <c r="W1698" s="205"/>
      <c r="X1698" s="205"/>
    </row>
    <row r="1699" spans="21:24" x14ac:dyDescent="0.2">
      <c r="U1699" s="205"/>
      <c r="V1699" s="205"/>
      <c r="W1699" s="205"/>
      <c r="X1699" s="205"/>
    </row>
    <row r="1700" spans="21:24" x14ac:dyDescent="0.2">
      <c r="U1700" s="205"/>
      <c r="V1700" s="205"/>
      <c r="W1700" s="205"/>
      <c r="X1700" s="205"/>
    </row>
    <row r="1701" spans="21:24" x14ac:dyDescent="0.2">
      <c r="U1701" s="205"/>
      <c r="V1701" s="205"/>
      <c r="W1701" s="205"/>
      <c r="X1701" s="205"/>
    </row>
    <row r="1702" spans="21:24" x14ac:dyDescent="0.2">
      <c r="U1702" s="205"/>
      <c r="V1702" s="205"/>
      <c r="W1702" s="205"/>
      <c r="X1702" s="205"/>
    </row>
    <row r="1703" spans="21:24" x14ac:dyDescent="0.2">
      <c r="U1703" s="205"/>
      <c r="V1703" s="205"/>
      <c r="W1703" s="205"/>
      <c r="X1703" s="205"/>
    </row>
    <row r="1704" spans="21:24" x14ac:dyDescent="0.2">
      <c r="U1704" s="205"/>
      <c r="V1704" s="205"/>
      <c r="W1704" s="205"/>
      <c r="X1704" s="205"/>
    </row>
    <row r="1705" spans="21:24" x14ac:dyDescent="0.2">
      <c r="U1705" s="205"/>
      <c r="V1705" s="205"/>
      <c r="W1705" s="205"/>
      <c r="X1705" s="205"/>
    </row>
    <row r="1706" spans="21:24" x14ac:dyDescent="0.2">
      <c r="U1706" s="205"/>
      <c r="V1706" s="205"/>
      <c r="W1706" s="205"/>
      <c r="X1706" s="205"/>
    </row>
    <row r="1707" spans="21:24" x14ac:dyDescent="0.2">
      <c r="U1707" s="205"/>
      <c r="V1707" s="205"/>
      <c r="W1707" s="205"/>
      <c r="X1707" s="205"/>
    </row>
    <row r="1708" spans="21:24" x14ac:dyDescent="0.2">
      <c r="U1708" s="205"/>
      <c r="V1708" s="205"/>
      <c r="W1708" s="205"/>
      <c r="X1708" s="205"/>
    </row>
    <row r="1709" spans="21:24" x14ac:dyDescent="0.2">
      <c r="U1709" s="205"/>
      <c r="V1709" s="205"/>
      <c r="W1709" s="205"/>
      <c r="X1709" s="205"/>
    </row>
    <row r="1710" spans="21:24" x14ac:dyDescent="0.2">
      <c r="U1710" s="205"/>
      <c r="V1710" s="205"/>
      <c r="W1710" s="205"/>
      <c r="X1710" s="205"/>
    </row>
    <row r="1711" spans="21:24" x14ac:dyDescent="0.2">
      <c r="U1711" s="205"/>
      <c r="V1711" s="205"/>
      <c r="W1711" s="205"/>
      <c r="X1711" s="205"/>
    </row>
    <row r="1712" spans="21:24" x14ac:dyDescent="0.2">
      <c r="U1712" s="205"/>
      <c r="V1712" s="205"/>
      <c r="W1712" s="205"/>
      <c r="X1712" s="205"/>
    </row>
    <row r="1713" spans="21:24" x14ac:dyDescent="0.2">
      <c r="U1713" s="205"/>
      <c r="V1713" s="205"/>
      <c r="W1713" s="205"/>
      <c r="X1713" s="205"/>
    </row>
    <row r="1714" spans="21:24" x14ac:dyDescent="0.2">
      <c r="U1714" s="205"/>
      <c r="V1714" s="205"/>
      <c r="W1714" s="205"/>
      <c r="X1714" s="205"/>
    </row>
    <row r="1715" spans="21:24" x14ac:dyDescent="0.2">
      <c r="U1715" s="205"/>
      <c r="V1715" s="205"/>
      <c r="W1715" s="205"/>
      <c r="X1715" s="205"/>
    </row>
    <row r="1716" spans="21:24" x14ac:dyDescent="0.2">
      <c r="U1716" s="205"/>
      <c r="V1716" s="205"/>
      <c r="W1716" s="205"/>
      <c r="X1716" s="205"/>
    </row>
    <row r="1717" spans="21:24" x14ac:dyDescent="0.2">
      <c r="U1717" s="205"/>
      <c r="V1717" s="205"/>
      <c r="W1717" s="205"/>
      <c r="X1717" s="205"/>
    </row>
    <row r="1718" spans="21:24" x14ac:dyDescent="0.2">
      <c r="U1718" s="205"/>
      <c r="V1718" s="205"/>
      <c r="W1718" s="205"/>
      <c r="X1718" s="205"/>
    </row>
    <row r="1719" spans="21:24" x14ac:dyDescent="0.2">
      <c r="U1719" s="205"/>
      <c r="V1719" s="205"/>
      <c r="W1719" s="205"/>
      <c r="X1719" s="205"/>
    </row>
    <row r="1720" spans="21:24" x14ac:dyDescent="0.2">
      <c r="U1720" s="205"/>
      <c r="V1720" s="205"/>
      <c r="W1720" s="205"/>
      <c r="X1720" s="205"/>
    </row>
    <row r="1721" spans="21:24" x14ac:dyDescent="0.2">
      <c r="U1721" s="205"/>
      <c r="V1721" s="205"/>
      <c r="W1721" s="205"/>
      <c r="X1721" s="205"/>
    </row>
    <row r="1722" spans="21:24" x14ac:dyDescent="0.2">
      <c r="U1722" s="205"/>
      <c r="V1722" s="205"/>
      <c r="W1722" s="205"/>
      <c r="X1722" s="205"/>
    </row>
    <row r="1723" spans="21:24" x14ac:dyDescent="0.2">
      <c r="U1723" s="205"/>
      <c r="V1723" s="205"/>
      <c r="W1723" s="205"/>
      <c r="X1723" s="205"/>
    </row>
    <row r="1724" spans="21:24" x14ac:dyDescent="0.2">
      <c r="U1724" s="205"/>
      <c r="V1724" s="205"/>
      <c r="W1724" s="205"/>
      <c r="X1724" s="205"/>
    </row>
    <row r="1725" spans="21:24" x14ac:dyDescent="0.2">
      <c r="U1725" s="205"/>
      <c r="V1725" s="205"/>
      <c r="W1725" s="205"/>
      <c r="X1725" s="205"/>
    </row>
    <row r="1726" spans="21:24" x14ac:dyDescent="0.2">
      <c r="U1726" s="205"/>
      <c r="V1726" s="205"/>
      <c r="W1726" s="205"/>
      <c r="X1726" s="205"/>
    </row>
    <row r="1727" spans="21:24" x14ac:dyDescent="0.2">
      <c r="U1727" s="205"/>
      <c r="V1727" s="205"/>
      <c r="W1727" s="205"/>
      <c r="X1727" s="205"/>
    </row>
    <row r="1728" spans="21:24" x14ac:dyDescent="0.2">
      <c r="U1728" s="205"/>
      <c r="V1728" s="205"/>
      <c r="W1728" s="205"/>
      <c r="X1728" s="205"/>
    </row>
    <row r="1729" spans="21:24" x14ac:dyDescent="0.2">
      <c r="U1729" s="205"/>
      <c r="V1729" s="205"/>
      <c r="W1729" s="205"/>
      <c r="X1729" s="205"/>
    </row>
    <row r="1730" spans="21:24" x14ac:dyDescent="0.2">
      <c r="U1730" s="205"/>
      <c r="V1730" s="205"/>
      <c r="W1730" s="205"/>
      <c r="X1730" s="205"/>
    </row>
    <row r="1731" spans="21:24" x14ac:dyDescent="0.2">
      <c r="U1731" s="205"/>
      <c r="V1731" s="205"/>
      <c r="W1731" s="205"/>
      <c r="X1731" s="205"/>
    </row>
    <row r="1732" spans="21:24" x14ac:dyDescent="0.2">
      <c r="U1732" s="205"/>
      <c r="V1732" s="205"/>
      <c r="W1732" s="205"/>
      <c r="X1732" s="205"/>
    </row>
    <row r="1733" spans="21:24" x14ac:dyDescent="0.2">
      <c r="U1733" s="205"/>
      <c r="V1733" s="205"/>
      <c r="W1733" s="205"/>
      <c r="X1733" s="205"/>
    </row>
    <row r="1734" spans="21:24" x14ac:dyDescent="0.2">
      <c r="U1734" s="205"/>
      <c r="V1734" s="205"/>
      <c r="W1734" s="205"/>
      <c r="X1734" s="205"/>
    </row>
    <row r="1735" spans="21:24" x14ac:dyDescent="0.2">
      <c r="U1735" s="205"/>
      <c r="V1735" s="205"/>
      <c r="W1735" s="205"/>
      <c r="X1735" s="205"/>
    </row>
    <row r="1736" spans="21:24" x14ac:dyDescent="0.2">
      <c r="U1736" s="205"/>
      <c r="V1736" s="205"/>
      <c r="W1736" s="205"/>
      <c r="X1736" s="205"/>
    </row>
    <row r="1737" spans="21:24" x14ac:dyDescent="0.2">
      <c r="U1737" s="205"/>
      <c r="V1737" s="205"/>
      <c r="W1737" s="205"/>
      <c r="X1737" s="205"/>
    </row>
    <row r="1738" spans="21:24" x14ac:dyDescent="0.2">
      <c r="U1738" s="205"/>
      <c r="V1738" s="205"/>
      <c r="W1738" s="205"/>
      <c r="X1738" s="205"/>
    </row>
    <row r="1739" spans="21:24" x14ac:dyDescent="0.2">
      <c r="U1739" s="205"/>
      <c r="V1739" s="205"/>
      <c r="W1739" s="205"/>
      <c r="X1739" s="205"/>
    </row>
    <row r="1740" spans="21:24" x14ac:dyDescent="0.2">
      <c r="U1740" s="205"/>
      <c r="V1740" s="205"/>
      <c r="W1740" s="205"/>
      <c r="X1740" s="205"/>
    </row>
    <row r="1741" spans="21:24" x14ac:dyDescent="0.2">
      <c r="U1741" s="205"/>
      <c r="V1741" s="205"/>
      <c r="W1741" s="205"/>
      <c r="X1741" s="205"/>
    </row>
    <row r="1742" spans="21:24" x14ac:dyDescent="0.2">
      <c r="U1742" s="205"/>
      <c r="V1742" s="205"/>
      <c r="W1742" s="205"/>
      <c r="X1742" s="205"/>
    </row>
    <row r="1743" spans="21:24" x14ac:dyDescent="0.2">
      <c r="U1743" s="205"/>
      <c r="V1743" s="205"/>
      <c r="W1743" s="205"/>
      <c r="X1743" s="205"/>
    </row>
    <row r="1744" spans="21:24" x14ac:dyDescent="0.2">
      <c r="U1744" s="205"/>
      <c r="V1744" s="205"/>
      <c r="W1744" s="205"/>
      <c r="X1744" s="205"/>
    </row>
    <row r="1745" spans="21:24" x14ac:dyDescent="0.2">
      <c r="U1745" s="205"/>
      <c r="V1745" s="205"/>
      <c r="W1745" s="205"/>
      <c r="X1745" s="205"/>
    </row>
    <row r="1746" spans="21:24" x14ac:dyDescent="0.2">
      <c r="U1746" s="205"/>
      <c r="V1746" s="205"/>
      <c r="W1746" s="205"/>
      <c r="X1746" s="205"/>
    </row>
    <row r="1747" spans="21:24" x14ac:dyDescent="0.2">
      <c r="U1747" s="205"/>
      <c r="V1747" s="205"/>
      <c r="W1747" s="205"/>
      <c r="X1747" s="205"/>
    </row>
    <row r="1748" spans="21:24" x14ac:dyDescent="0.2">
      <c r="U1748" s="205"/>
      <c r="V1748" s="205"/>
      <c r="W1748" s="205"/>
      <c r="X1748" s="205"/>
    </row>
    <row r="1749" spans="21:24" x14ac:dyDescent="0.2">
      <c r="U1749" s="205"/>
      <c r="V1749" s="205"/>
      <c r="W1749" s="205"/>
      <c r="X1749" s="205"/>
    </row>
    <row r="1750" spans="21:24" x14ac:dyDescent="0.2">
      <c r="U1750" s="205"/>
      <c r="V1750" s="205"/>
      <c r="W1750" s="205"/>
      <c r="X1750" s="205"/>
    </row>
    <row r="1751" spans="21:24" x14ac:dyDescent="0.2">
      <c r="U1751" s="205"/>
      <c r="V1751" s="205"/>
      <c r="W1751" s="205"/>
      <c r="X1751" s="205"/>
    </row>
    <row r="1752" spans="21:24" x14ac:dyDescent="0.2">
      <c r="U1752" s="205"/>
      <c r="V1752" s="205"/>
      <c r="W1752" s="205"/>
      <c r="X1752" s="205"/>
    </row>
    <row r="1753" spans="21:24" x14ac:dyDescent="0.2">
      <c r="U1753" s="205"/>
      <c r="V1753" s="205"/>
      <c r="W1753" s="205"/>
      <c r="X1753" s="205"/>
    </row>
    <row r="1754" spans="21:24" x14ac:dyDescent="0.2">
      <c r="U1754" s="205"/>
      <c r="V1754" s="205"/>
      <c r="W1754" s="205"/>
      <c r="X1754" s="205"/>
    </row>
    <row r="1755" spans="21:24" x14ac:dyDescent="0.2">
      <c r="U1755" s="205"/>
      <c r="V1755" s="205"/>
      <c r="W1755" s="205"/>
      <c r="X1755" s="205"/>
    </row>
    <row r="1756" spans="21:24" x14ac:dyDescent="0.2">
      <c r="U1756" s="205"/>
      <c r="V1756" s="205"/>
      <c r="W1756" s="205"/>
      <c r="X1756" s="205"/>
    </row>
    <row r="1757" spans="21:24" x14ac:dyDescent="0.2">
      <c r="U1757" s="205"/>
      <c r="V1757" s="205"/>
      <c r="W1757" s="205"/>
      <c r="X1757" s="205"/>
    </row>
    <row r="1758" spans="21:24" x14ac:dyDescent="0.2">
      <c r="U1758" s="205"/>
      <c r="V1758" s="205"/>
      <c r="W1758" s="205"/>
      <c r="X1758" s="205"/>
    </row>
    <row r="1759" spans="21:24" x14ac:dyDescent="0.2">
      <c r="U1759" s="205"/>
      <c r="V1759" s="205"/>
      <c r="W1759" s="205"/>
      <c r="X1759" s="205"/>
    </row>
    <row r="1760" spans="21:24" x14ac:dyDescent="0.2">
      <c r="U1760" s="205"/>
      <c r="V1760" s="205"/>
      <c r="W1760" s="205"/>
      <c r="X1760" s="205"/>
    </row>
    <row r="1761" spans="21:24" x14ac:dyDescent="0.2">
      <c r="U1761" s="205"/>
      <c r="V1761" s="205"/>
      <c r="W1761" s="205"/>
      <c r="X1761" s="205"/>
    </row>
    <row r="1762" spans="21:24" x14ac:dyDescent="0.2">
      <c r="U1762" s="205"/>
      <c r="V1762" s="205"/>
      <c r="W1762" s="205"/>
      <c r="X1762" s="205"/>
    </row>
    <row r="1763" spans="21:24" x14ac:dyDescent="0.2">
      <c r="U1763" s="205"/>
      <c r="V1763" s="205"/>
      <c r="W1763" s="205"/>
      <c r="X1763" s="205"/>
    </row>
    <row r="1764" spans="21:24" x14ac:dyDescent="0.2">
      <c r="U1764" s="205"/>
      <c r="V1764" s="205"/>
      <c r="W1764" s="205"/>
      <c r="X1764" s="205"/>
    </row>
    <row r="1765" spans="21:24" x14ac:dyDescent="0.2">
      <c r="U1765" s="205"/>
      <c r="V1765" s="205"/>
      <c r="W1765" s="205"/>
      <c r="X1765" s="205"/>
    </row>
    <row r="1766" spans="21:24" x14ac:dyDescent="0.2">
      <c r="U1766" s="205"/>
      <c r="V1766" s="205"/>
      <c r="W1766" s="205"/>
      <c r="X1766" s="205"/>
    </row>
    <row r="1767" spans="21:24" x14ac:dyDescent="0.2">
      <c r="U1767" s="205"/>
      <c r="V1767" s="205"/>
      <c r="W1767" s="205"/>
      <c r="X1767" s="205"/>
    </row>
    <row r="1768" spans="21:24" x14ac:dyDescent="0.2">
      <c r="U1768" s="205"/>
      <c r="V1768" s="205"/>
      <c r="W1768" s="205"/>
      <c r="X1768" s="205"/>
    </row>
    <row r="1769" spans="21:24" x14ac:dyDescent="0.2">
      <c r="U1769" s="205"/>
      <c r="V1769" s="205"/>
      <c r="W1769" s="205"/>
      <c r="X1769" s="205"/>
    </row>
    <row r="1770" spans="21:24" x14ac:dyDescent="0.2">
      <c r="U1770" s="205"/>
      <c r="V1770" s="205"/>
      <c r="W1770" s="205"/>
      <c r="X1770" s="205"/>
    </row>
    <row r="1771" spans="21:24" x14ac:dyDescent="0.2">
      <c r="U1771" s="205"/>
      <c r="V1771" s="205"/>
      <c r="W1771" s="205"/>
      <c r="X1771" s="205"/>
    </row>
    <row r="1772" spans="21:24" x14ac:dyDescent="0.2">
      <c r="U1772" s="205"/>
      <c r="V1772" s="205"/>
      <c r="W1772" s="205"/>
      <c r="X1772" s="205"/>
    </row>
    <row r="1773" spans="21:24" x14ac:dyDescent="0.2">
      <c r="U1773" s="205"/>
      <c r="V1773" s="205"/>
      <c r="W1773" s="205"/>
      <c r="X1773" s="205"/>
    </row>
    <row r="1774" spans="21:24" x14ac:dyDescent="0.2">
      <c r="U1774" s="205"/>
      <c r="V1774" s="205"/>
      <c r="W1774" s="205"/>
      <c r="X1774" s="205"/>
    </row>
    <row r="1775" spans="21:24" x14ac:dyDescent="0.2">
      <c r="U1775" s="205"/>
      <c r="V1775" s="205"/>
      <c r="W1775" s="205"/>
      <c r="X1775" s="205"/>
    </row>
    <row r="1776" spans="21:24" x14ac:dyDescent="0.2">
      <c r="U1776" s="205"/>
      <c r="V1776" s="205"/>
      <c r="W1776" s="205"/>
      <c r="X1776" s="205"/>
    </row>
    <row r="1777" spans="21:24" x14ac:dyDescent="0.2">
      <c r="U1777" s="205"/>
      <c r="V1777" s="205"/>
      <c r="W1777" s="205"/>
      <c r="X1777" s="205"/>
    </row>
    <row r="1778" spans="21:24" x14ac:dyDescent="0.2">
      <c r="U1778" s="205"/>
      <c r="V1778" s="205"/>
      <c r="W1778" s="205"/>
      <c r="X1778" s="205"/>
    </row>
    <row r="1779" spans="21:24" x14ac:dyDescent="0.2">
      <c r="U1779" s="205"/>
      <c r="V1779" s="205"/>
      <c r="W1779" s="205"/>
      <c r="X1779" s="205"/>
    </row>
    <row r="1780" spans="21:24" x14ac:dyDescent="0.2">
      <c r="U1780" s="205"/>
      <c r="V1780" s="205"/>
      <c r="W1780" s="205"/>
      <c r="X1780" s="205"/>
    </row>
    <row r="1781" spans="21:24" x14ac:dyDescent="0.2">
      <c r="U1781" s="205"/>
      <c r="V1781" s="205"/>
      <c r="W1781" s="205"/>
      <c r="X1781" s="205"/>
    </row>
    <row r="1782" spans="21:24" x14ac:dyDescent="0.2">
      <c r="U1782" s="205"/>
      <c r="V1782" s="205"/>
      <c r="W1782" s="205"/>
      <c r="X1782" s="205"/>
    </row>
    <row r="1783" spans="21:24" x14ac:dyDescent="0.2">
      <c r="U1783" s="205"/>
      <c r="V1783" s="205"/>
      <c r="W1783" s="205"/>
      <c r="X1783" s="205"/>
    </row>
    <row r="1784" spans="21:24" x14ac:dyDescent="0.2">
      <c r="U1784" s="205"/>
      <c r="V1784" s="205"/>
      <c r="W1784" s="205"/>
      <c r="X1784" s="205"/>
    </row>
    <row r="1785" spans="21:24" x14ac:dyDescent="0.2">
      <c r="U1785" s="205"/>
      <c r="V1785" s="205"/>
      <c r="W1785" s="205"/>
      <c r="X1785" s="205"/>
    </row>
    <row r="1786" spans="21:24" x14ac:dyDescent="0.2">
      <c r="U1786" s="205"/>
      <c r="V1786" s="205"/>
      <c r="W1786" s="205"/>
      <c r="X1786" s="205"/>
    </row>
    <row r="1787" spans="21:24" x14ac:dyDescent="0.2">
      <c r="U1787" s="205"/>
      <c r="V1787" s="205"/>
      <c r="W1787" s="205"/>
      <c r="X1787" s="205"/>
    </row>
    <row r="1788" spans="21:24" x14ac:dyDescent="0.2">
      <c r="U1788" s="205"/>
      <c r="V1788" s="205"/>
      <c r="W1788" s="205"/>
      <c r="X1788" s="205"/>
    </row>
    <row r="1789" spans="21:24" x14ac:dyDescent="0.2">
      <c r="U1789" s="205"/>
      <c r="V1789" s="205"/>
      <c r="W1789" s="205"/>
      <c r="X1789" s="205"/>
    </row>
    <row r="1790" spans="21:24" x14ac:dyDescent="0.2">
      <c r="U1790" s="205"/>
      <c r="V1790" s="205"/>
      <c r="W1790" s="205"/>
      <c r="X1790" s="205"/>
    </row>
    <row r="1791" spans="21:24" x14ac:dyDescent="0.2">
      <c r="U1791" s="205"/>
      <c r="V1791" s="205"/>
      <c r="W1791" s="205"/>
      <c r="X1791" s="205"/>
    </row>
    <row r="1792" spans="21:24" x14ac:dyDescent="0.2">
      <c r="U1792" s="205"/>
      <c r="V1792" s="205"/>
      <c r="W1792" s="205"/>
      <c r="X1792" s="205"/>
    </row>
    <row r="1793" spans="21:24" x14ac:dyDescent="0.2">
      <c r="U1793" s="205"/>
      <c r="V1793" s="205"/>
      <c r="W1793" s="205"/>
      <c r="X1793" s="205"/>
    </row>
    <row r="1794" spans="21:24" x14ac:dyDescent="0.2">
      <c r="U1794" s="205"/>
      <c r="V1794" s="205"/>
      <c r="W1794" s="205"/>
      <c r="X1794" s="205"/>
    </row>
    <row r="1795" spans="21:24" x14ac:dyDescent="0.2">
      <c r="U1795" s="205"/>
      <c r="V1795" s="205"/>
      <c r="W1795" s="205"/>
      <c r="X1795" s="205"/>
    </row>
    <row r="1796" spans="21:24" x14ac:dyDescent="0.2">
      <c r="U1796" s="205"/>
      <c r="V1796" s="205"/>
      <c r="W1796" s="205"/>
      <c r="X1796" s="205"/>
    </row>
    <row r="1797" spans="21:24" x14ac:dyDescent="0.2">
      <c r="U1797" s="205"/>
      <c r="V1797" s="205"/>
      <c r="W1797" s="205"/>
      <c r="X1797" s="205"/>
    </row>
    <row r="1798" spans="21:24" x14ac:dyDescent="0.2">
      <c r="U1798" s="205"/>
      <c r="V1798" s="205"/>
      <c r="W1798" s="205"/>
      <c r="X1798" s="205"/>
    </row>
    <row r="1799" spans="21:24" x14ac:dyDescent="0.2">
      <c r="U1799" s="205"/>
      <c r="V1799" s="205"/>
      <c r="W1799" s="205"/>
      <c r="X1799" s="205"/>
    </row>
    <row r="1800" spans="21:24" x14ac:dyDescent="0.2">
      <c r="U1800" s="205"/>
      <c r="V1800" s="205"/>
      <c r="W1800" s="205"/>
      <c r="X1800" s="205"/>
    </row>
    <row r="1801" spans="21:24" x14ac:dyDescent="0.2">
      <c r="U1801" s="205"/>
      <c r="V1801" s="205"/>
      <c r="W1801" s="205"/>
      <c r="X1801" s="205"/>
    </row>
    <row r="1802" spans="21:24" x14ac:dyDescent="0.2">
      <c r="U1802" s="205"/>
      <c r="V1802" s="205"/>
      <c r="W1802" s="205"/>
      <c r="X1802" s="205"/>
    </row>
    <row r="1803" spans="21:24" x14ac:dyDescent="0.2">
      <c r="U1803" s="205"/>
      <c r="V1803" s="205"/>
      <c r="W1803" s="205"/>
      <c r="X1803" s="205"/>
    </row>
    <row r="1804" spans="21:24" x14ac:dyDescent="0.2">
      <c r="U1804" s="205"/>
      <c r="V1804" s="205"/>
      <c r="W1804" s="205"/>
      <c r="X1804" s="205"/>
    </row>
    <row r="1805" spans="21:24" x14ac:dyDescent="0.2">
      <c r="U1805" s="205"/>
      <c r="V1805" s="205"/>
      <c r="W1805" s="205"/>
      <c r="X1805" s="205"/>
    </row>
    <row r="1806" spans="21:24" x14ac:dyDescent="0.2">
      <c r="U1806" s="205"/>
      <c r="V1806" s="205"/>
      <c r="W1806" s="205"/>
      <c r="X1806" s="205"/>
    </row>
    <row r="1807" spans="21:24" x14ac:dyDescent="0.2">
      <c r="U1807" s="205"/>
      <c r="V1807" s="205"/>
      <c r="W1807" s="205"/>
      <c r="X1807" s="205"/>
    </row>
    <row r="1808" spans="21:24" x14ac:dyDescent="0.2">
      <c r="U1808" s="205"/>
      <c r="V1808" s="205"/>
      <c r="W1808" s="205"/>
      <c r="X1808" s="205"/>
    </row>
    <row r="1809" spans="21:24" x14ac:dyDescent="0.2">
      <c r="U1809" s="205"/>
      <c r="V1809" s="205"/>
      <c r="W1809" s="205"/>
      <c r="X1809" s="205"/>
    </row>
    <row r="1810" spans="21:24" x14ac:dyDescent="0.2">
      <c r="U1810" s="205"/>
      <c r="V1810" s="205"/>
      <c r="W1810" s="205"/>
      <c r="X1810" s="205"/>
    </row>
    <row r="1811" spans="21:24" x14ac:dyDescent="0.2">
      <c r="U1811" s="205"/>
      <c r="V1811" s="205"/>
      <c r="W1811" s="205"/>
      <c r="X1811" s="205"/>
    </row>
    <row r="1812" spans="21:24" x14ac:dyDescent="0.2">
      <c r="U1812" s="205"/>
      <c r="V1812" s="205"/>
      <c r="W1812" s="205"/>
      <c r="X1812" s="205"/>
    </row>
    <row r="1813" spans="21:24" x14ac:dyDescent="0.2">
      <c r="U1813" s="205"/>
      <c r="V1813" s="205"/>
      <c r="W1813" s="205"/>
      <c r="X1813" s="205"/>
    </row>
    <row r="1814" spans="21:24" x14ac:dyDescent="0.2">
      <c r="U1814" s="205"/>
      <c r="V1814" s="205"/>
      <c r="W1814" s="205"/>
      <c r="X1814" s="205"/>
    </row>
    <row r="1815" spans="21:24" x14ac:dyDescent="0.2">
      <c r="U1815" s="205"/>
      <c r="V1815" s="205"/>
      <c r="W1815" s="205"/>
      <c r="X1815" s="205"/>
    </row>
    <row r="1816" spans="21:24" x14ac:dyDescent="0.2">
      <c r="U1816" s="205"/>
      <c r="V1816" s="205"/>
      <c r="W1816" s="205"/>
      <c r="X1816" s="205"/>
    </row>
    <row r="1817" spans="21:24" x14ac:dyDescent="0.2">
      <c r="U1817" s="205"/>
      <c r="V1817" s="205"/>
      <c r="W1817" s="205"/>
      <c r="X1817" s="205"/>
    </row>
    <row r="1818" spans="21:24" x14ac:dyDescent="0.2">
      <c r="U1818" s="205"/>
      <c r="V1818" s="205"/>
      <c r="W1818" s="205"/>
      <c r="X1818" s="205"/>
    </row>
    <row r="1819" spans="21:24" x14ac:dyDescent="0.2">
      <c r="U1819" s="205"/>
      <c r="V1819" s="205"/>
      <c r="W1819" s="205"/>
      <c r="X1819" s="205"/>
    </row>
    <row r="1820" spans="21:24" x14ac:dyDescent="0.2">
      <c r="U1820" s="205"/>
      <c r="V1820" s="205"/>
      <c r="W1820" s="205"/>
      <c r="X1820" s="205"/>
    </row>
    <row r="1821" spans="21:24" x14ac:dyDescent="0.2">
      <c r="U1821" s="205"/>
      <c r="V1821" s="205"/>
      <c r="W1821" s="205"/>
      <c r="X1821" s="205"/>
    </row>
    <row r="1822" spans="21:24" x14ac:dyDescent="0.2">
      <c r="U1822" s="205"/>
      <c r="V1822" s="205"/>
      <c r="W1822" s="205"/>
      <c r="X1822" s="205"/>
    </row>
    <row r="1823" spans="21:24" x14ac:dyDescent="0.2">
      <c r="U1823" s="205"/>
      <c r="V1823" s="205"/>
      <c r="W1823" s="205"/>
      <c r="X1823" s="205"/>
    </row>
    <row r="1824" spans="21:24" x14ac:dyDescent="0.2">
      <c r="U1824" s="205"/>
      <c r="V1824" s="205"/>
      <c r="W1824" s="205"/>
      <c r="X1824" s="205"/>
    </row>
    <row r="1825" spans="21:24" x14ac:dyDescent="0.2">
      <c r="U1825" s="205"/>
      <c r="V1825" s="205"/>
      <c r="W1825" s="205"/>
      <c r="X1825" s="205"/>
    </row>
    <row r="1826" spans="21:24" x14ac:dyDescent="0.2">
      <c r="U1826" s="205"/>
      <c r="V1826" s="205"/>
      <c r="W1826" s="205"/>
      <c r="X1826" s="205"/>
    </row>
    <row r="1827" spans="21:24" x14ac:dyDescent="0.2">
      <c r="U1827" s="205"/>
      <c r="V1827" s="205"/>
      <c r="W1827" s="205"/>
      <c r="X1827" s="205"/>
    </row>
    <row r="1828" spans="21:24" x14ac:dyDescent="0.2">
      <c r="U1828" s="205"/>
      <c r="V1828" s="205"/>
      <c r="W1828" s="205"/>
      <c r="X1828" s="205"/>
    </row>
    <row r="1829" spans="21:24" x14ac:dyDescent="0.2">
      <c r="U1829" s="205"/>
      <c r="V1829" s="205"/>
      <c r="W1829" s="205"/>
      <c r="X1829" s="205"/>
    </row>
    <row r="1830" spans="21:24" x14ac:dyDescent="0.2">
      <c r="U1830" s="205"/>
      <c r="V1830" s="205"/>
      <c r="W1830" s="205"/>
      <c r="X1830" s="205"/>
    </row>
    <row r="1831" spans="21:24" x14ac:dyDescent="0.2">
      <c r="U1831" s="205"/>
      <c r="V1831" s="205"/>
      <c r="W1831" s="205"/>
      <c r="X1831" s="205"/>
    </row>
    <row r="1832" spans="21:24" x14ac:dyDescent="0.2">
      <c r="U1832" s="205"/>
      <c r="V1832" s="205"/>
      <c r="W1832" s="205"/>
      <c r="X1832" s="205"/>
    </row>
    <row r="1833" spans="21:24" x14ac:dyDescent="0.2">
      <c r="U1833" s="205"/>
      <c r="V1833" s="205"/>
      <c r="W1833" s="205"/>
      <c r="X1833" s="205"/>
    </row>
    <row r="1834" spans="21:24" x14ac:dyDescent="0.2">
      <c r="U1834" s="205"/>
      <c r="V1834" s="205"/>
      <c r="W1834" s="205"/>
      <c r="X1834" s="205"/>
    </row>
    <row r="1835" spans="21:24" x14ac:dyDescent="0.2">
      <c r="U1835" s="205"/>
      <c r="V1835" s="205"/>
      <c r="W1835" s="205"/>
      <c r="X1835" s="205"/>
    </row>
    <row r="1836" spans="21:24" x14ac:dyDescent="0.2">
      <c r="U1836" s="205"/>
      <c r="V1836" s="205"/>
      <c r="W1836" s="205"/>
      <c r="X1836" s="205"/>
    </row>
    <row r="1837" spans="21:24" x14ac:dyDescent="0.2">
      <c r="U1837" s="205"/>
      <c r="V1837" s="205"/>
      <c r="W1837" s="205"/>
      <c r="X1837" s="205"/>
    </row>
    <row r="1838" spans="21:24" x14ac:dyDescent="0.2">
      <c r="U1838" s="205"/>
      <c r="V1838" s="205"/>
      <c r="W1838" s="205"/>
      <c r="X1838" s="205"/>
    </row>
    <row r="1839" spans="21:24" x14ac:dyDescent="0.2">
      <c r="U1839" s="205"/>
      <c r="V1839" s="205"/>
      <c r="W1839" s="205"/>
      <c r="X1839" s="205"/>
    </row>
    <row r="1840" spans="21:24" x14ac:dyDescent="0.2">
      <c r="U1840" s="205"/>
      <c r="V1840" s="205"/>
      <c r="W1840" s="205"/>
      <c r="X1840" s="205"/>
    </row>
    <row r="1841" spans="21:24" x14ac:dyDescent="0.2">
      <c r="U1841" s="205"/>
      <c r="V1841" s="205"/>
      <c r="W1841" s="205"/>
      <c r="X1841" s="205"/>
    </row>
    <row r="1842" spans="21:24" x14ac:dyDescent="0.2">
      <c r="U1842" s="205"/>
      <c r="V1842" s="205"/>
      <c r="W1842" s="205"/>
      <c r="X1842" s="205"/>
    </row>
    <row r="1843" spans="21:24" x14ac:dyDescent="0.2">
      <c r="U1843" s="205"/>
      <c r="V1843" s="205"/>
      <c r="W1843" s="205"/>
      <c r="X1843" s="205"/>
    </row>
    <row r="1844" spans="21:24" x14ac:dyDescent="0.2">
      <c r="U1844" s="205"/>
      <c r="V1844" s="205"/>
      <c r="W1844" s="205"/>
      <c r="X1844" s="205"/>
    </row>
    <row r="1845" spans="21:24" x14ac:dyDescent="0.2">
      <c r="U1845" s="205"/>
      <c r="V1845" s="205"/>
      <c r="W1845" s="205"/>
      <c r="X1845" s="205"/>
    </row>
    <row r="1846" spans="21:24" x14ac:dyDescent="0.2">
      <c r="U1846" s="205"/>
      <c r="V1846" s="205"/>
      <c r="W1846" s="205"/>
      <c r="X1846" s="205"/>
    </row>
    <row r="1847" spans="21:24" x14ac:dyDescent="0.2">
      <c r="U1847" s="205"/>
      <c r="V1847" s="205"/>
      <c r="W1847" s="205"/>
      <c r="X1847" s="205"/>
    </row>
    <row r="1848" spans="21:24" x14ac:dyDescent="0.2">
      <c r="U1848" s="205"/>
      <c r="V1848" s="205"/>
      <c r="W1848" s="205"/>
      <c r="X1848" s="205"/>
    </row>
    <row r="1849" spans="21:24" x14ac:dyDescent="0.2">
      <c r="U1849" s="205"/>
      <c r="V1849" s="205"/>
      <c r="W1849" s="205"/>
      <c r="X1849" s="205"/>
    </row>
    <row r="1850" spans="21:24" x14ac:dyDescent="0.2">
      <c r="U1850" s="205"/>
      <c r="V1850" s="205"/>
      <c r="W1850" s="205"/>
      <c r="X1850" s="205"/>
    </row>
    <row r="1851" spans="21:24" x14ac:dyDescent="0.2">
      <c r="U1851" s="205"/>
      <c r="V1851" s="205"/>
      <c r="W1851" s="205"/>
      <c r="X1851" s="205"/>
    </row>
    <row r="1852" spans="21:24" x14ac:dyDescent="0.2">
      <c r="U1852" s="205"/>
      <c r="V1852" s="205"/>
      <c r="W1852" s="205"/>
      <c r="X1852" s="205"/>
    </row>
    <row r="1853" spans="21:24" x14ac:dyDescent="0.2">
      <c r="U1853" s="205"/>
      <c r="V1853" s="205"/>
      <c r="W1853" s="205"/>
      <c r="X1853" s="205"/>
    </row>
    <row r="1854" spans="21:24" x14ac:dyDescent="0.2">
      <c r="U1854" s="205"/>
      <c r="V1854" s="205"/>
      <c r="W1854" s="205"/>
      <c r="X1854" s="205"/>
    </row>
    <row r="1855" spans="21:24" x14ac:dyDescent="0.2">
      <c r="U1855" s="205"/>
      <c r="V1855" s="205"/>
      <c r="W1855" s="205"/>
      <c r="X1855" s="205"/>
    </row>
    <row r="1856" spans="21:24" x14ac:dyDescent="0.2">
      <c r="U1856" s="205"/>
      <c r="V1856" s="205"/>
      <c r="W1856" s="205"/>
      <c r="X1856" s="205"/>
    </row>
    <row r="1857" spans="21:24" x14ac:dyDescent="0.2">
      <c r="U1857" s="205"/>
      <c r="V1857" s="205"/>
      <c r="W1857" s="205"/>
      <c r="X1857" s="205"/>
    </row>
    <row r="1858" spans="21:24" x14ac:dyDescent="0.2">
      <c r="U1858" s="205"/>
      <c r="V1858" s="205"/>
      <c r="W1858" s="205"/>
      <c r="X1858" s="205"/>
    </row>
    <row r="1859" spans="21:24" x14ac:dyDescent="0.2">
      <c r="U1859" s="205"/>
      <c r="V1859" s="205"/>
      <c r="W1859" s="205"/>
      <c r="X1859" s="205"/>
    </row>
    <row r="1860" spans="21:24" x14ac:dyDescent="0.2">
      <c r="U1860" s="205"/>
      <c r="V1860" s="205"/>
      <c r="W1860" s="205"/>
      <c r="X1860" s="205"/>
    </row>
    <row r="1861" spans="21:24" x14ac:dyDescent="0.2">
      <c r="U1861" s="205"/>
      <c r="V1861" s="205"/>
      <c r="W1861" s="205"/>
      <c r="X1861" s="205"/>
    </row>
    <row r="1862" spans="21:24" x14ac:dyDescent="0.2">
      <c r="U1862" s="205"/>
      <c r="V1862" s="205"/>
      <c r="W1862" s="205"/>
      <c r="X1862" s="205"/>
    </row>
    <row r="1863" spans="21:24" x14ac:dyDescent="0.2">
      <c r="U1863" s="205"/>
      <c r="V1863" s="205"/>
      <c r="W1863" s="205"/>
      <c r="X1863" s="205"/>
    </row>
    <row r="1864" spans="21:24" x14ac:dyDescent="0.2">
      <c r="U1864" s="205"/>
      <c r="V1864" s="205"/>
      <c r="W1864" s="205"/>
      <c r="X1864" s="205"/>
    </row>
    <row r="1865" spans="21:24" x14ac:dyDescent="0.2">
      <c r="U1865" s="205"/>
      <c r="V1865" s="205"/>
      <c r="W1865" s="205"/>
      <c r="X1865" s="205"/>
    </row>
    <row r="1866" spans="21:24" x14ac:dyDescent="0.2">
      <c r="U1866" s="205"/>
      <c r="V1866" s="205"/>
      <c r="W1866" s="205"/>
      <c r="X1866" s="205"/>
    </row>
    <row r="1867" spans="21:24" x14ac:dyDescent="0.2">
      <c r="U1867" s="205"/>
      <c r="V1867" s="205"/>
      <c r="W1867" s="205"/>
      <c r="X1867" s="205"/>
    </row>
    <row r="1868" spans="21:24" x14ac:dyDescent="0.2">
      <c r="U1868" s="205"/>
      <c r="V1868" s="205"/>
      <c r="W1868" s="205"/>
      <c r="X1868" s="205"/>
    </row>
    <row r="1869" spans="21:24" x14ac:dyDescent="0.2">
      <c r="U1869" s="205"/>
      <c r="V1869" s="205"/>
      <c r="W1869" s="205"/>
      <c r="X1869" s="205"/>
    </row>
    <row r="1870" spans="21:24" x14ac:dyDescent="0.2">
      <c r="U1870" s="205"/>
      <c r="V1870" s="205"/>
      <c r="W1870" s="205"/>
      <c r="X1870" s="205"/>
    </row>
    <row r="1871" spans="21:24" x14ac:dyDescent="0.2">
      <c r="U1871" s="205"/>
      <c r="V1871" s="205"/>
      <c r="W1871" s="205"/>
      <c r="X1871" s="205"/>
    </row>
    <row r="1872" spans="21:24" x14ac:dyDescent="0.2">
      <c r="U1872" s="205"/>
      <c r="V1872" s="205"/>
      <c r="W1872" s="205"/>
      <c r="X1872" s="205"/>
    </row>
    <row r="1873" spans="21:24" x14ac:dyDescent="0.2">
      <c r="U1873" s="205"/>
      <c r="V1873" s="205"/>
      <c r="W1873" s="205"/>
      <c r="X1873" s="205"/>
    </row>
    <row r="1874" spans="21:24" x14ac:dyDescent="0.2">
      <c r="U1874" s="205"/>
      <c r="V1874" s="205"/>
      <c r="W1874" s="205"/>
      <c r="X1874" s="205"/>
    </row>
    <row r="1875" spans="21:24" x14ac:dyDescent="0.2">
      <c r="U1875" s="205"/>
      <c r="V1875" s="205"/>
      <c r="W1875" s="205"/>
      <c r="X1875" s="205"/>
    </row>
    <row r="1876" spans="21:24" x14ac:dyDescent="0.2">
      <c r="U1876" s="205"/>
      <c r="V1876" s="205"/>
      <c r="W1876" s="205"/>
      <c r="X1876" s="205"/>
    </row>
    <row r="1877" spans="21:24" x14ac:dyDescent="0.2">
      <c r="U1877" s="205"/>
      <c r="V1877" s="205"/>
      <c r="W1877" s="205"/>
      <c r="X1877" s="205"/>
    </row>
    <row r="1878" spans="21:24" x14ac:dyDescent="0.2">
      <c r="U1878" s="205"/>
      <c r="V1878" s="205"/>
      <c r="W1878" s="205"/>
      <c r="X1878" s="205"/>
    </row>
    <row r="1879" spans="21:24" x14ac:dyDescent="0.2">
      <c r="U1879" s="205"/>
      <c r="V1879" s="205"/>
      <c r="W1879" s="205"/>
      <c r="X1879" s="205"/>
    </row>
    <row r="1880" spans="21:24" x14ac:dyDescent="0.2">
      <c r="U1880" s="205"/>
      <c r="V1880" s="205"/>
      <c r="W1880" s="205"/>
      <c r="X1880" s="205"/>
    </row>
    <row r="1881" spans="21:24" x14ac:dyDescent="0.2">
      <c r="U1881" s="205"/>
      <c r="V1881" s="205"/>
      <c r="W1881" s="205"/>
      <c r="X1881" s="205"/>
    </row>
    <row r="1882" spans="21:24" x14ac:dyDescent="0.2">
      <c r="U1882" s="205"/>
      <c r="V1882" s="205"/>
      <c r="W1882" s="205"/>
      <c r="X1882" s="205"/>
    </row>
    <row r="1883" spans="21:24" x14ac:dyDescent="0.2">
      <c r="U1883" s="205"/>
      <c r="V1883" s="205"/>
      <c r="W1883" s="205"/>
      <c r="X1883" s="205"/>
    </row>
    <row r="1884" spans="21:24" x14ac:dyDescent="0.2">
      <c r="U1884" s="205"/>
      <c r="V1884" s="205"/>
      <c r="W1884" s="205"/>
      <c r="X1884" s="205"/>
    </row>
    <row r="1885" spans="21:24" x14ac:dyDescent="0.2">
      <c r="U1885" s="205"/>
      <c r="V1885" s="205"/>
      <c r="W1885" s="205"/>
      <c r="X1885" s="205"/>
    </row>
    <row r="1886" spans="21:24" x14ac:dyDescent="0.2">
      <c r="U1886" s="205"/>
      <c r="V1886" s="205"/>
      <c r="W1886" s="205"/>
      <c r="X1886" s="205"/>
    </row>
    <row r="1887" spans="21:24" x14ac:dyDescent="0.2">
      <c r="U1887" s="205"/>
      <c r="V1887" s="205"/>
      <c r="W1887" s="205"/>
      <c r="X1887" s="205"/>
    </row>
    <row r="1888" spans="21:24" x14ac:dyDescent="0.2">
      <c r="U1888" s="205"/>
      <c r="V1888" s="205"/>
      <c r="W1888" s="205"/>
      <c r="X1888" s="205"/>
    </row>
    <row r="1889" spans="21:24" x14ac:dyDescent="0.2">
      <c r="U1889" s="205"/>
      <c r="V1889" s="205"/>
      <c r="W1889" s="205"/>
      <c r="X1889" s="205"/>
    </row>
    <row r="1890" spans="21:24" x14ac:dyDescent="0.2">
      <c r="U1890" s="205"/>
      <c r="V1890" s="205"/>
      <c r="W1890" s="205"/>
      <c r="X1890" s="205"/>
    </row>
    <row r="1891" spans="21:24" x14ac:dyDescent="0.2">
      <c r="U1891" s="205"/>
      <c r="V1891" s="205"/>
      <c r="W1891" s="205"/>
      <c r="X1891" s="205"/>
    </row>
    <row r="1892" spans="21:24" x14ac:dyDescent="0.2">
      <c r="U1892" s="205"/>
      <c r="V1892" s="205"/>
      <c r="W1892" s="205"/>
      <c r="X1892" s="205"/>
    </row>
    <row r="1893" spans="21:24" x14ac:dyDescent="0.2">
      <c r="U1893" s="205"/>
      <c r="V1893" s="205"/>
      <c r="W1893" s="205"/>
      <c r="X1893" s="205"/>
    </row>
    <row r="1894" spans="21:24" x14ac:dyDescent="0.2">
      <c r="U1894" s="205"/>
      <c r="V1894" s="205"/>
      <c r="W1894" s="205"/>
      <c r="X1894" s="205"/>
    </row>
    <row r="1895" spans="21:24" x14ac:dyDescent="0.2">
      <c r="U1895" s="205"/>
      <c r="V1895" s="205"/>
      <c r="W1895" s="205"/>
      <c r="X1895" s="205"/>
    </row>
    <row r="1896" spans="21:24" x14ac:dyDescent="0.2">
      <c r="U1896" s="205"/>
      <c r="V1896" s="205"/>
      <c r="W1896" s="205"/>
      <c r="X1896" s="205"/>
    </row>
    <row r="1897" spans="21:24" x14ac:dyDescent="0.2">
      <c r="U1897" s="205"/>
      <c r="V1897" s="205"/>
      <c r="W1897" s="205"/>
      <c r="X1897" s="205"/>
    </row>
    <row r="1898" spans="21:24" x14ac:dyDescent="0.2">
      <c r="U1898" s="205"/>
      <c r="V1898" s="205"/>
      <c r="W1898" s="205"/>
      <c r="X1898" s="205"/>
    </row>
    <row r="1899" spans="21:24" x14ac:dyDescent="0.2">
      <c r="U1899" s="205"/>
      <c r="V1899" s="205"/>
      <c r="W1899" s="205"/>
      <c r="X1899" s="205"/>
    </row>
    <row r="1900" spans="21:24" x14ac:dyDescent="0.2">
      <c r="U1900" s="205"/>
      <c r="V1900" s="205"/>
      <c r="W1900" s="205"/>
      <c r="X1900" s="205"/>
    </row>
    <row r="1901" spans="21:24" x14ac:dyDescent="0.2">
      <c r="U1901" s="205"/>
      <c r="V1901" s="205"/>
      <c r="W1901" s="205"/>
      <c r="X1901" s="205"/>
    </row>
    <row r="1902" spans="21:24" x14ac:dyDescent="0.2">
      <c r="U1902" s="205"/>
      <c r="V1902" s="205"/>
      <c r="W1902" s="205"/>
      <c r="X1902" s="205"/>
    </row>
    <row r="1903" spans="21:24" x14ac:dyDescent="0.2">
      <c r="U1903" s="205"/>
      <c r="V1903" s="205"/>
      <c r="W1903" s="205"/>
      <c r="X1903" s="205"/>
    </row>
    <row r="1904" spans="21:24" x14ac:dyDescent="0.2">
      <c r="U1904" s="205"/>
      <c r="V1904" s="205"/>
      <c r="W1904" s="205"/>
      <c r="X1904" s="205"/>
    </row>
    <row r="1905" spans="21:24" x14ac:dyDescent="0.2">
      <c r="U1905" s="205"/>
      <c r="V1905" s="205"/>
      <c r="W1905" s="205"/>
      <c r="X1905" s="205"/>
    </row>
    <row r="1906" spans="21:24" x14ac:dyDescent="0.2">
      <c r="U1906" s="205"/>
      <c r="V1906" s="205"/>
      <c r="W1906" s="205"/>
      <c r="X1906" s="205"/>
    </row>
    <row r="1907" spans="21:24" x14ac:dyDescent="0.2">
      <c r="U1907" s="205"/>
      <c r="V1907" s="205"/>
      <c r="W1907" s="205"/>
      <c r="X1907" s="205"/>
    </row>
    <row r="1908" spans="21:24" x14ac:dyDescent="0.2">
      <c r="U1908" s="205"/>
      <c r="V1908" s="205"/>
      <c r="W1908" s="205"/>
      <c r="X1908" s="205"/>
    </row>
    <row r="1909" spans="21:24" x14ac:dyDescent="0.2">
      <c r="U1909" s="205"/>
      <c r="V1909" s="205"/>
      <c r="W1909" s="205"/>
      <c r="X1909" s="205"/>
    </row>
    <row r="1910" spans="21:24" x14ac:dyDescent="0.2">
      <c r="U1910" s="205"/>
      <c r="V1910" s="205"/>
      <c r="W1910" s="205"/>
      <c r="X1910" s="205"/>
    </row>
    <row r="1911" spans="21:24" x14ac:dyDescent="0.2">
      <c r="U1911" s="205"/>
      <c r="V1911" s="205"/>
      <c r="W1911" s="205"/>
      <c r="X1911" s="205"/>
    </row>
    <row r="1912" spans="21:24" x14ac:dyDescent="0.2">
      <c r="U1912" s="205"/>
      <c r="V1912" s="205"/>
      <c r="W1912" s="205"/>
      <c r="X1912" s="205"/>
    </row>
    <row r="1913" spans="21:24" x14ac:dyDescent="0.2">
      <c r="U1913" s="205"/>
      <c r="V1913" s="205"/>
      <c r="W1913" s="205"/>
      <c r="X1913" s="205"/>
    </row>
    <row r="1914" spans="21:24" x14ac:dyDescent="0.2">
      <c r="U1914" s="205"/>
      <c r="V1914" s="205"/>
      <c r="W1914" s="205"/>
      <c r="X1914" s="205"/>
    </row>
    <row r="1915" spans="21:24" x14ac:dyDescent="0.2">
      <c r="U1915" s="205"/>
      <c r="V1915" s="205"/>
      <c r="W1915" s="205"/>
      <c r="X1915" s="205"/>
    </row>
    <row r="1916" spans="21:24" x14ac:dyDescent="0.2">
      <c r="U1916" s="205"/>
      <c r="V1916" s="205"/>
      <c r="W1916" s="205"/>
      <c r="X1916" s="205"/>
    </row>
    <row r="1917" spans="21:24" x14ac:dyDescent="0.2">
      <c r="U1917" s="205"/>
      <c r="V1917" s="205"/>
      <c r="W1917" s="205"/>
      <c r="X1917" s="205"/>
    </row>
    <row r="1918" spans="21:24" x14ac:dyDescent="0.2">
      <c r="U1918" s="205"/>
      <c r="V1918" s="205"/>
      <c r="W1918" s="205"/>
      <c r="X1918" s="205"/>
    </row>
    <row r="1919" spans="21:24" x14ac:dyDescent="0.2">
      <c r="U1919" s="205"/>
      <c r="V1919" s="205"/>
      <c r="W1919" s="205"/>
      <c r="X1919" s="205"/>
    </row>
    <row r="1920" spans="21:24" x14ac:dyDescent="0.2">
      <c r="U1920" s="205"/>
      <c r="V1920" s="205"/>
      <c r="W1920" s="205"/>
      <c r="X1920" s="205"/>
    </row>
    <row r="1921" spans="21:24" x14ac:dyDescent="0.2">
      <c r="U1921" s="205"/>
      <c r="V1921" s="205"/>
      <c r="W1921" s="205"/>
      <c r="X1921" s="205"/>
    </row>
    <row r="1922" spans="21:24" x14ac:dyDescent="0.2">
      <c r="U1922" s="205"/>
      <c r="V1922" s="205"/>
      <c r="W1922" s="205"/>
      <c r="X1922" s="205"/>
    </row>
    <row r="1923" spans="21:24" x14ac:dyDescent="0.2">
      <c r="U1923" s="205"/>
      <c r="V1923" s="205"/>
      <c r="W1923" s="205"/>
      <c r="X1923" s="205"/>
    </row>
    <row r="1924" spans="21:24" x14ac:dyDescent="0.2">
      <c r="U1924" s="205"/>
      <c r="V1924" s="205"/>
      <c r="W1924" s="205"/>
      <c r="X1924" s="205"/>
    </row>
    <row r="1925" spans="21:24" x14ac:dyDescent="0.2">
      <c r="U1925" s="205"/>
      <c r="V1925" s="205"/>
      <c r="W1925" s="205"/>
      <c r="X1925" s="205"/>
    </row>
    <row r="1926" spans="21:24" x14ac:dyDescent="0.2">
      <c r="U1926" s="205"/>
      <c r="V1926" s="205"/>
      <c r="W1926" s="205"/>
      <c r="X1926" s="205"/>
    </row>
    <row r="1927" spans="21:24" x14ac:dyDescent="0.2">
      <c r="U1927" s="205"/>
      <c r="V1927" s="205"/>
      <c r="W1927" s="205"/>
      <c r="X1927" s="205"/>
    </row>
    <row r="1928" spans="21:24" x14ac:dyDescent="0.2">
      <c r="U1928" s="205"/>
      <c r="V1928" s="205"/>
      <c r="W1928" s="205"/>
      <c r="X1928" s="205"/>
    </row>
    <row r="1929" spans="21:24" x14ac:dyDescent="0.2">
      <c r="U1929" s="205"/>
      <c r="V1929" s="205"/>
      <c r="W1929" s="205"/>
      <c r="X1929" s="205"/>
    </row>
    <row r="1930" spans="21:24" x14ac:dyDescent="0.2">
      <c r="U1930" s="205"/>
      <c r="V1930" s="205"/>
      <c r="W1930" s="205"/>
      <c r="X1930" s="205"/>
    </row>
    <row r="1931" spans="21:24" x14ac:dyDescent="0.2">
      <c r="U1931" s="205"/>
      <c r="V1931" s="205"/>
      <c r="W1931" s="205"/>
      <c r="X1931" s="205"/>
    </row>
    <row r="1932" spans="21:24" x14ac:dyDescent="0.2">
      <c r="U1932" s="205"/>
      <c r="V1932" s="205"/>
      <c r="W1932" s="205"/>
      <c r="X1932" s="205"/>
    </row>
    <row r="1933" spans="21:24" x14ac:dyDescent="0.2">
      <c r="U1933" s="205"/>
      <c r="V1933" s="205"/>
      <c r="W1933" s="205"/>
      <c r="X1933" s="205"/>
    </row>
    <row r="1934" spans="21:24" x14ac:dyDescent="0.2">
      <c r="U1934" s="205"/>
      <c r="V1934" s="205"/>
      <c r="W1934" s="205"/>
      <c r="X1934" s="205"/>
    </row>
    <row r="1935" spans="21:24" x14ac:dyDescent="0.2">
      <c r="U1935" s="205"/>
      <c r="V1935" s="205"/>
      <c r="W1935" s="205"/>
      <c r="X1935" s="205"/>
    </row>
    <row r="1936" spans="21:24" x14ac:dyDescent="0.2">
      <c r="U1936" s="205"/>
      <c r="V1936" s="205"/>
      <c r="W1936" s="205"/>
      <c r="X1936" s="205"/>
    </row>
    <row r="1937" spans="21:24" x14ac:dyDescent="0.2">
      <c r="U1937" s="205"/>
      <c r="V1937" s="205"/>
      <c r="W1937" s="205"/>
      <c r="X1937" s="205"/>
    </row>
    <row r="1938" spans="21:24" x14ac:dyDescent="0.2">
      <c r="U1938" s="205"/>
      <c r="V1938" s="205"/>
      <c r="W1938" s="205"/>
      <c r="X1938" s="205"/>
    </row>
    <row r="1939" spans="21:24" x14ac:dyDescent="0.2">
      <c r="U1939" s="205"/>
      <c r="V1939" s="205"/>
      <c r="W1939" s="205"/>
      <c r="X1939" s="205"/>
    </row>
    <row r="1940" spans="21:24" x14ac:dyDescent="0.2">
      <c r="U1940" s="205"/>
      <c r="V1940" s="205"/>
      <c r="W1940" s="205"/>
      <c r="X1940" s="205"/>
    </row>
    <row r="1941" spans="21:24" x14ac:dyDescent="0.2">
      <c r="U1941" s="205"/>
      <c r="V1941" s="205"/>
      <c r="W1941" s="205"/>
      <c r="X1941" s="205"/>
    </row>
    <row r="1942" spans="21:24" x14ac:dyDescent="0.2">
      <c r="U1942" s="205"/>
      <c r="V1942" s="205"/>
      <c r="W1942" s="205"/>
      <c r="X1942" s="205"/>
    </row>
    <row r="1943" spans="21:24" x14ac:dyDescent="0.2">
      <c r="U1943" s="205"/>
      <c r="V1943" s="205"/>
      <c r="W1943" s="205"/>
      <c r="X1943" s="205"/>
    </row>
    <row r="1944" spans="21:24" x14ac:dyDescent="0.2">
      <c r="U1944" s="205"/>
      <c r="V1944" s="205"/>
      <c r="W1944" s="205"/>
      <c r="X1944" s="205"/>
    </row>
    <row r="1945" spans="21:24" x14ac:dyDescent="0.2">
      <c r="U1945" s="205"/>
      <c r="V1945" s="205"/>
      <c r="W1945" s="205"/>
      <c r="X1945" s="205"/>
    </row>
    <row r="1946" spans="21:24" x14ac:dyDescent="0.2">
      <c r="U1946" s="205"/>
      <c r="V1946" s="205"/>
      <c r="W1946" s="205"/>
      <c r="X1946" s="205"/>
    </row>
    <row r="1947" spans="21:24" x14ac:dyDescent="0.2">
      <c r="U1947" s="205"/>
      <c r="V1947" s="205"/>
      <c r="W1947" s="205"/>
      <c r="X1947" s="205"/>
    </row>
    <row r="1948" spans="21:24" x14ac:dyDescent="0.2">
      <c r="U1948" s="205"/>
      <c r="V1948" s="205"/>
      <c r="W1948" s="205"/>
      <c r="X1948" s="205"/>
    </row>
    <row r="1949" spans="21:24" x14ac:dyDescent="0.2">
      <c r="U1949" s="205"/>
      <c r="V1949" s="205"/>
      <c r="W1949" s="205"/>
      <c r="X1949" s="205"/>
    </row>
    <row r="1950" spans="21:24" x14ac:dyDescent="0.2">
      <c r="U1950" s="205"/>
      <c r="V1950" s="205"/>
      <c r="W1950" s="205"/>
      <c r="X1950" s="205"/>
    </row>
    <row r="1951" spans="21:24" x14ac:dyDescent="0.2">
      <c r="U1951" s="205"/>
      <c r="V1951" s="205"/>
      <c r="W1951" s="205"/>
      <c r="X1951" s="205"/>
    </row>
    <row r="1952" spans="21:24" x14ac:dyDescent="0.2">
      <c r="U1952" s="205"/>
      <c r="V1952" s="205"/>
      <c r="W1952" s="205"/>
      <c r="X1952" s="205"/>
    </row>
    <row r="1953" spans="21:24" x14ac:dyDescent="0.2">
      <c r="U1953" s="205"/>
      <c r="V1953" s="205"/>
      <c r="W1953" s="205"/>
      <c r="X1953" s="205"/>
    </row>
    <row r="1954" spans="21:24" x14ac:dyDescent="0.2">
      <c r="U1954" s="205"/>
      <c r="V1954" s="205"/>
      <c r="W1954" s="205"/>
      <c r="X1954" s="205"/>
    </row>
    <row r="1955" spans="21:24" x14ac:dyDescent="0.2">
      <c r="U1955" s="205"/>
      <c r="V1955" s="205"/>
      <c r="W1955" s="205"/>
      <c r="X1955" s="205"/>
    </row>
    <row r="1956" spans="21:24" x14ac:dyDescent="0.2">
      <c r="U1956" s="205"/>
      <c r="V1956" s="205"/>
      <c r="W1956" s="205"/>
      <c r="X1956" s="205"/>
    </row>
    <row r="1957" spans="21:24" x14ac:dyDescent="0.2">
      <c r="U1957" s="205"/>
      <c r="V1957" s="205"/>
      <c r="W1957" s="205"/>
      <c r="X1957" s="205"/>
    </row>
    <row r="1958" spans="21:24" x14ac:dyDescent="0.2">
      <c r="U1958" s="205"/>
      <c r="V1958" s="205"/>
      <c r="W1958" s="205"/>
      <c r="X1958" s="205"/>
    </row>
    <row r="1959" spans="21:24" x14ac:dyDescent="0.2">
      <c r="U1959" s="205"/>
      <c r="V1959" s="205"/>
      <c r="W1959" s="205"/>
      <c r="X1959" s="205"/>
    </row>
    <row r="1960" spans="21:24" x14ac:dyDescent="0.2">
      <c r="U1960" s="205"/>
      <c r="V1960" s="205"/>
      <c r="W1960" s="205"/>
      <c r="X1960" s="205"/>
    </row>
    <row r="1961" spans="21:24" x14ac:dyDescent="0.2">
      <c r="U1961" s="205"/>
      <c r="V1961" s="205"/>
      <c r="W1961" s="205"/>
      <c r="X1961" s="205"/>
    </row>
    <row r="1962" spans="21:24" x14ac:dyDescent="0.2">
      <c r="U1962" s="205"/>
      <c r="V1962" s="205"/>
      <c r="W1962" s="205"/>
      <c r="X1962" s="205"/>
    </row>
    <row r="1963" spans="21:24" x14ac:dyDescent="0.2">
      <c r="U1963" s="205"/>
      <c r="V1963" s="205"/>
      <c r="W1963" s="205"/>
      <c r="X1963" s="205"/>
    </row>
    <row r="1964" spans="21:24" x14ac:dyDescent="0.2">
      <c r="U1964" s="205"/>
      <c r="V1964" s="205"/>
      <c r="W1964" s="205"/>
      <c r="X1964" s="205"/>
    </row>
    <row r="1965" spans="21:24" x14ac:dyDescent="0.2">
      <c r="U1965" s="205"/>
      <c r="V1965" s="205"/>
      <c r="W1965" s="205"/>
      <c r="X1965" s="205"/>
    </row>
    <row r="1966" spans="21:24" x14ac:dyDescent="0.2">
      <c r="U1966" s="205"/>
      <c r="V1966" s="205"/>
      <c r="W1966" s="205"/>
      <c r="X1966" s="205"/>
    </row>
    <row r="1967" spans="21:24" x14ac:dyDescent="0.2">
      <c r="U1967" s="205"/>
      <c r="V1967" s="205"/>
      <c r="W1967" s="205"/>
      <c r="X1967" s="205"/>
    </row>
    <row r="1968" spans="21:24" x14ac:dyDescent="0.2">
      <c r="U1968" s="205"/>
      <c r="V1968" s="205"/>
      <c r="W1968" s="205"/>
      <c r="X1968" s="205"/>
    </row>
    <row r="1969" spans="21:24" x14ac:dyDescent="0.2">
      <c r="U1969" s="205"/>
      <c r="V1969" s="205"/>
      <c r="W1969" s="205"/>
      <c r="X1969" s="205"/>
    </row>
    <row r="1970" spans="21:24" x14ac:dyDescent="0.2">
      <c r="U1970" s="205"/>
      <c r="V1970" s="205"/>
      <c r="W1970" s="205"/>
      <c r="X1970" s="205"/>
    </row>
    <row r="1971" spans="21:24" x14ac:dyDescent="0.2">
      <c r="U1971" s="205"/>
      <c r="V1971" s="205"/>
      <c r="W1971" s="205"/>
      <c r="X1971" s="205"/>
    </row>
    <row r="1972" spans="21:24" x14ac:dyDescent="0.2">
      <c r="U1972" s="205"/>
      <c r="V1972" s="205"/>
      <c r="W1972" s="205"/>
      <c r="X1972" s="205"/>
    </row>
    <row r="1973" spans="21:24" x14ac:dyDescent="0.2">
      <c r="U1973" s="205"/>
      <c r="V1973" s="205"/>
      <c r="W1973" s="205"/>
      <c r="X1973" s="205"/>
    </row>
    <row r="1974" spans="21:24" x14ac:dyDescent="0.2">
      <c r="U1974" s="205"/>
      <c r="V1974" s="205"/>
      <c r="W1974" s="205"/>
      <c r="X1974" s="205"/>
    </row>
    <row r="1975" spans="21:24" x14ac:dyDescent="0.2">
      <c r="U1975" s="205"/>
      <c r="V1975" s="205"/>
      <c r="W1975" s="205"/>
      <c r="X1975" s="205"/>
    </row>
    <row r="1976" spans="21:24" x14ac:dyDescent="0.2">
      <c r="U1976" s="205"/>
      <c r="V1976" s="205"/>
      <c r="W1976" s="205"/>
      <c r="X1976" s="205"/>
    </row>
    <row r="1977" spans="21:24" x14ac:dyDescent="0.2">
      <c r="U1977" s="205"/>
      <c r="V1977" s="205"/>
      <c r="W1977" s="205"/>
      <c r="X1977" s="205"/>
    </row>
    <row r="1978" spans="21:24" x14ac:dyDescent="0.2">
      <c r="U1978" s="205"/>
      <c r="V1978" s="205"/>
      <c r="W1978" s="205"/>
      <c r="X1978" s="205"/>
    </row>
    <row r="1979" spans="21:24" x14ac:dyDescent="0.2">
      <c r="U1979" s="205"/>
      <c r="V1979" s="205"/>
      <c r="W1979" s="205"/>
      <c r="X1979" s="205"/>
    </row>
    <row r="1980" spans="21:24" x14ac:dyDescent="0.2">
      <c r="U1980" s="205"/>
      <c r="V1980" s="205"/>
      <c r="W1980" s="205"/>
      <c r="X1980" s="205"/>
    </row>
    <row r="1981" spans="21:24" x14ac:dyDescent="0.2">
      <c r="U1981" s="205"/>
      <c r="V1981" s="205"/>
      <c r="W1981" s="205"/>
      <c r="X1981" s="205"/>
    </row>
    <row r="1982" spans="21:24" x14ac:dyDescent="0.2">
      <c r="U1982" s="205"/>
      <c r="V1982" s="205"/>
      <c r="W1982" s="205"/>
      <c r="X1982" s="205"/>
    </row>
    <row r="1983" spans="21:24" x14ac:dyDescent="0.2">
      <c r="U1983" s="205"/>
      <c r="V1983" s="205"/>
      <c r="W1983" s="205"/>
      <c r="X1983" s="205"/>
    </row>
    <row r="1984" spans="21:24" x14ac:dyDescent="0.2">
      <c r="U1984" s="205"/>
      <c r="V1984" s="205"/>
      <c r="W1984" s="205"/>
      <c r="X1984" s="205"/>
    </row>
    <row r="1985" spans="21:24" x14ac:dyDescent="0.2">
      <c r="U1985" s="205"/>
      <c r="V1985" s="205"/>
      <c r="W1985" s="205"/>
      <c r="X1985" s="205"/>
    </row>
    <row r="1986" spans="21:24" x14ac:dyDescent="0.2">
      <c r="U1986" s="205"/>
      <c r="V1986" s="205"/>
      <c r="W1986" s="205"/>
      <c r="X1986" s="205"/>
    </row>
    <row r="1987" spans="21:24" x14ac:dyDescent="0.2">
      <c r="U1987" s="205"/>
      <c r="V1987" s="205"/>
      <c r="W1987" s="205"/>
      <c r="X1987" s="205"/>
    </row>
    <row r="1988" spans="21:24" x14ac:dyDescent="0.2">
      <c r="U1988" s="205"/>
      <c r="V1988" s="205"/>
      <c r="W1988" s="205"/>
      <c r="X1988" s="205"/>
    </row>
    <row r="1989" spans="21:24" x14ac:dyDescent="0.2">
      <c r="U1989" s="205"/>
      <c r="V1989" s="205"/>
      <c r="W1989" s="205"/>
      <c r="X1989" s="205"/>
    </row>
    <row r="1990" spans="21:24" x14ac:dyDescent="0.2">
      <c r="U1990" s="205"/>
      <c r="V1990" s="205"/>
      <c r="W1990" s="205"/>
      <c r="X1990" s="205"/>
    </row>
    <row r="1991" spans="21:24" x14ac:dyDescent="0.2">
      <c r="U1991" s="205"/>
      <c r="V1991" s="205"/>
      <c r="W1991" s="205"/>
      <c r="X1991" s="205"/>
    </row>
    <row r="1992" spans="21:24" x14ac:dyDescent="0.2">
      <c r="U1992" s="205"/>
      <c r="V1992" s="205"/>
      <c r="W1992" s="205"/>
      <c r="X1992" s="205"/>
    </row>
    <row r="1993" spans="21:24" x14ac:dyDescent="0.2">
      <c r="U1993" s="205"/>
      <c r="V1993" s="205"/>
      <c r="W1993" s="205"/>
      <c r="X1993" s="205"/>
    </row>
    <row r="1994" spans="21:24" x14ac:dyDescent="0.2">
      <c r="U1994" s="205"/>
      <c r="V1994" s="205"/>
      <c r="W1994" s="205"/>
      <c r="X1994" s="205"/>
    </row>
    <row r="1995" spans="21:24" x14ac:dyDescent="0.2">
      <c r="U1995" s="205"/>
      <c r="V1995" s="205"/>
      <c r="W1995" s="205"/>
      <c r="X1995" s="205"/>
    </row>
    <row r="1996" spans="21:24" x14ac:dyDescent="0.2">
      <c r="U1996" s="205"/>
      <c r="V1996" s="205"/>
      <c r="W1996" s="205"/>
      <c r="X1996" s="205"/>
    </row>
    <row r="1997" spans="21:24" x14ac:dyDescent="0.2">
      <c r="U1997" s="205"/>
      <c r="V1997" s="205"/>
      <c r="W1997" s="205"/>
      <c r="X1997" s="205"/>
    </row>
    <row r="1998" spans="21:24" x14ac:dyDescent="0.2">
      <c r="U1998" s="205"/>
      <c r="V1998" s="205"/>
      <c r="W1998" s="205"/>
      <c r="X1998" s="205"/>
    </row>
    <row r="1999" spans="21:24" x14ac:dyDescent="0.2">
      <c r="U1999" s="205"/>
      <c r="V1999" s="205"/>
      <c r="W1999" s="205"/>
      <c r="X1999" s="205"/>
    </row>
    <row r="2000" spans="21:24" x14ac:dyDescent="0.2">
      <c r="U2000" s="205"/>
      <c r="V2000" s="205"/>
      <c r="W2000" s="205"/>
      <c r="X2000" s="205"/>
    </row>
    <row r="2001" spans="21:24" x14ac:dyDescent="0.2">
      <c r="U2001" s="205"/>
      <c r="V2001" s="205"/>
      <c r="W2001" s="205"/>
      <c r="X2001" s="205"/>
    </row>
    <row r="2002" spans="21:24" x14ac:dyDescent="0.2">
      <c r="U2002" s="205"/>
      <c r="V2002" s="205"/>
      <c r="W2002" s="205"/>
      <c r="X2002" s="205"/>
    </row>
    <row r="2003" spans="21:24" x14ac:dyDescent="0.2">
      <c r="U2003" s="205"/>
      <c r="V2003" s="205"/>
      <c r="W2003" s="205"/>
      <c r="X2003" s="205"/>
    </row>
    <row r="2004" spans="21:24" x14ac:dyDescent="0.2">
      <c r="U2004" s="205"/>
      <c r="V2004" s="205"/>
      <c r="W2004" s="205"/>
      <c r="X2004" s="205"/>
    </row>
    <row r="2005" spans="21:24" x14ac:dyDescent="0.2">
      <c r="U2005" s="205"/>
      <c r="V2005" s="205"/>
      <c r="W2005" s="205"/>
      <c r="X2005" s="205"/>
    </row>
    <row r="2006" spans="21:24" x14ac:dyDescent="0.2">
      <c r="U2006" s="205"/>
      <c r="V2006" s="205"/>
      <c r="W2006" s="205"/>
      <c r="X2006" s="205"/>
    </row>
    <row r="2007" spans="21:24" x14ac:dyDescent="0.2">
      <c r="U2007" s="205"/>
      <c r="V2007" s="205"/>
      <c r="W2007" s="205"/>
      <c r="X2007" s="205"/>
    </row>
    <row r="2008" spans="21:24" x14ac:dyDescent="0.2">
      <c r="U2008" s="205"/>
      <c r="V2008" s="205"/>
      <c r="W2008" s="205"/>
      <c r="X2008" s="205"/>
    </row>
    <row r="2009" spans="21:24" x14ac:dyDescent="0.2">
      <c r="U2009" s="205"/>
      <c r="V2009" s="205"/>
      <c r="W2009" s="205"/>
      <c r="X2009" s="205"/>
    </row>
    <row r="2010" spans="21:24" x14ac:dyDescent="0.2">
      <c r="U2010" s="205"/>
      <c r="V2010" s="205"/>
      <c r="W2010" s="205"/>
      <c r="X2010" s="205"/>
    </row>
    <row r="2011" spans="21:24" x14ac:dyDescent="0.2">
      <c r="U2011" s="205"/>
      <c r="V2011" s="205"/>
      <c r="W2011" s="205"/>
      <c r="X2011" s="205"/>
    </row>
    <row r="2012" spans="21:24" x14ac:dyDescent="0.2">
      <c r="U2012" s="205"/>
      <c r="V2012" s="205"/>
      <c r="W2012" s="205"/>
      <c r="X2012" s="205"/>
    </row>
    <row r="2013" spans="21:24" x14ac:dyDescent="0.2">
      <c r="U2013" s="205"/>
      <c r="V2013" s="205"/>
      <c r="W2013" s="205"/>
      <c r="X2013" s="205"/>
    </row>
    <row r="2014" spans="21:24" x14ac:dyDescent="0.2">
      <c r="U2014" s="205"/>
      <c r="V2014" s="205"/>
      <c r="W2014" s="205"/>
      <c r="X2014" s="205"/>
    </row>
    <row r="2015" spans="21:24" x14ac:dyDescent="0.2">
      <c r="U2015" s="205"/>
      <c r="V2015" s="205"/>
      <c r="W2015" s="205"/>
      <c r="X2015" s="205"/>
    </row>
    <row r="2016" spans="21:24" x14ac:dyDescent="0.2">
      <c r="U2016" s="205"/>
      <c r="V2016" s="205"/>
      <c r="W2016" s="205"/>
      <c r="X2016" s="205"/>
    </row>
    <row r="2017" spans="21:24" x14ac:dyDescent="0.2">
      <c r="U2017" s="205"/>
      <c r="V2017" s="205"/>
      <c r="W2017" s="205"/>
      <c r="X2017" s="205"/>
    </row>
    <row r="2018" spans="21:24" x14ac:dyDescent="0.2">
      <c r="U2018" s="205"/>
      <c r="V2018" s="205"/>
      <c r="W2018" s="205"/>
      <c r="X2018" s="205"/>
    </row>
    <row r="2019" spans="21:24" x14ac:dyDescent="0.2">
      <c r="U2019" s="205"/>
      <c r="V2019" s="205"/>
      <c r="W2019" s="205"/>
      <c r="X2019" s="205"/>
    </row>
    <row r="2020" spans="21:24" x14ac:dyDescent="0.2">
      <c r="U2020" s="205"/>
      <c r="V2020" s="205"/>
      <c r="W2020" s="205"/>
      <c r="X2020" s="205"/>
    </row>
    <row r="2021" spans="21:24" x14ac:dyDescent="0.2">
      <c r="U2021" s="205"/>
      <c r="V2021" s="205"/>
      <c r="W2021" s="205"/>
      <c r="X2021" s="205"/>
    </row>
    <row r="2022" spans="21:24" x14ac:dyDescent="0.2">
      <c r="U2022" s="205"/>
      <c r="V2022" s="205"/>
      <c r="W2022" s="205"/>
      <c r="X2022" s="205"/>
    </row>
    <row r="2023" spans="21:24" x14ac:dyDescent="0.2">
      <c r="U2023" s="205"/>
      <c r="V2023" s="205"/>
      <c r="W2023" s="205"/>
      <c r="X2023" s="205"/>
    </row>
    <row r="2024" spans="21:24" x14ac:dyDescent="0.2">
      <c r="U2024" s="205"/>
      <c r="V2024" s="205"/>
      <c r="W2024" s="205"/>
      <c r="X2024" s="205"/>
    </row>
    <row r="2025" spans="21:24" x14ac:dyDescent="0.2">
      <c r="U2025" s="205"/>
      <c r="V2025" s="205"/>
      <c r="W2025" s="205"/>
      <c r="X2025" s="205"/>
    </row>
    <row r="2026" spans="21:24" x14ac:dyDescent="0.2">
      <c r="U2026" s="205"/>
      <c r="V2026" s="205"/>
      <c r="W2026" s="205"/>
      <c r="X2026" s="205"/>
    </row>
    <row r="2027" spans="21:24" x14ac:dyDescent="0.2">
      <c r="U2027" s="205"/>
      <c r="V2027" s="205"/>
      <c r="W2027" s="205"/>
      <c r="X2027" s="205"/>
    </row>
    <row r="2028" spans="21:24" x14ac:dyDescent="0.2">
      <c r="U2028" s="205"/>
      <c r="V2028" s="205"/>
      <c r="W2028" s="205"/>
      <c r="X2028" s="205"/>
    </row>
    <row r="2029" spans="21:24" x14ac:dyDescent="0.2">
      <c r="U2029" s="205"/>
      <c r="V2029" s="205"/>
      <c r="W2029" s="205"/>
      <c r="X2029" s="205"/>
    </row>
    <row r="2030" spans="21:24" x14ac:dyDescent="0.2">
      <c r="U2030" s="205"/>
      <c r="V2030" s="205"/>
      <c r="W2030" s="205"/>
      <c r="X2030" s="205"/>
    </row>
    <row r="2031" spans="21:24" x14ac:dyDescent="0.2">
      <c r="U2031" s="205"/>
      <c r="V2031" s="205"/>
      <c r="W2031" s="205"/>
      <c r="X2031" s="205"/>
    </row>
    <row r="2032" spans="21:24" x14ac:dyDescent="0.2">
      <c r="U2032" s="205"/>
      <c r="V2032" s="205"/>
      <c r="W2032" s="205"/>
      <c r="X2032" s="205"/>
    </row>
    <row r="2033" spans="21:24" x14ac:dyDescent="0.2">
      <c r="U2033" s="205"/>
      <c r="V2033" s="205"/>
      <c r="W2033" s="205"/>
      <c r="X2033" s="205"/>
    </row>
    <row r="2034" spans="21:24" x14ac:dyDescent="0.2">
      <c r="U2034" s="205"/>
      <c r="V2034" s="205"/>
      <c r="W2034" s="205"/>
      <c r="X2034" s="205"/>
    </row>
    <row r="2035" spans="21:24" x14ac:dyDescent="0.2">
      <c r="U2035" s="205"/>
      <c r="V2035" s="205"/>
      <c r="W2035" s="205"/>
      <c r="X2035" s="205"/>
    </row>
    <row r="2036" spans="21:24" x14ac:dyDescent="0.2">
      <c r="U2036" s="205"/>
      <c r="V2036" s="205"/>
      <c r="W2036" s="205"/>
      <c r="X2036" s="205"/>
    </row>
    <row r="2037" spans="21:24" x14ac:dyDescent="0.2">
      <c r="U2037" s="205"/>
      <c r="V2037" s="205"/>
      <c r="W2037" s="205"/>
      <c r="X2037" s="205"/>
    </row>
    <row r="2038" spans="21:24" x14ac:dyDescent="0.2">
      <c r="U2038" s="205"/>
      <c r="V2038" s="205"/>
      <c r="W2038" s="205"/>
      <c r="X2038" s="205"/>
    </row>
    <row r="2039" spans="21:24" x14ac:dyDescent="0.2">
      <c r="U2039" s="205"/>
      <c r="V2039" s="205"/>
      <c r="W2039" s="205"/>
      <c r="X2039" s="205"/>
    </row>
    <row r="2040" spans="21:24" x14ac:dyDescent="0.2">
      <c r="U2040" s="205"/>
      <c r="V2040" s="205"/>
      <c r="W2040" s="205"/>
      <c r="X2040" s="205"/>
    </row>
    <row r="2041" spans="21:24" x14ac:dyDescent="0.2">
      <c r="U2041" s="205"/>
      <c r="V2041" s="205"/>
      <c r="W2041" s="205"/>
      <c r="X2041" s="205"/>
    </row>
    <row r="2042" spans="21:24" x14ac:dyDescent="0.2">
      <c r="U2042" s="205"/>
      <c r="V2042" s="205"/>
      <c r="W2042" s="205"/>
      <c r="X2042" s="205"/>
    </row>
    <row r="2043" spans="21:24" x14ac:dyDescent="0.2">
      <c r="U2043" s="205"/>
      <c r="V2043" s="205"/>
      <c r="W2043" s="205"/>
      <c r="X2043" s="205"/>
    </row>
    <row r="2044" spans="21:24" x14ac:dyDescent="0.2">
      <c r="U2044" s="205"/>
      <c r="V2044" s="205"/>
      <c r="W2044" s="205"/>
      <c r="X2044" s="205"/>
    </row>
    <row r="2045" spans="21:24" x14ac:dyDescent="0.2">
      <c r="U2045" s="205"/>
      <c r="V2045" s="205"/>
      <c r="W2045" s="205"/>
      <c r="X2045" s="205"/>
    </row>
    <row r="2046" spans="21:24" x14ac:dyDescent="0.2">
      <c r="U2046" s="205"/>
      <c r="V2046" s="205"/>
      <c r="W2046" s="205"/>
      <c r="X2046" s="205"/>
    </row>
    <row r="2047" spans="21:24" x14ac:dyDescent="0.2">
      <c r="U2047" s="205"/>
      <c r="V2047" s="205"/>
      <c r="W2047" s="205"/>
      <c r="X2047" s="205"/>
    </row>
    <row r="2048" spans="21:24" x14ac:dyDescent="0.2">
      <c r="U2048" s="205"/>
      <c r="V2048" s="205"/>
      <c r="W2048" s="205"/>
      <c r="X2048" s="205"/>
    </row>
    <row r="2049" spans="21:24" x14ac:dyDescent="0.2">
      <c r="U2049" s="205"/>
      <c r="V2049" s="205"/>
      <c r="W2049" s="205"/>
      <c r="X2049" s="205"/>
    </row>
    <row r="2050" spans="21:24" x14ac:dyDescent="0.2">
      <c r="U2050" s="205"/>
      <c r="V2050" s="205"/>
      <c r="W2050" s="205"/>
      <c r="X2050" s="205"/>
    </row>
    <row r="2051" spans="21:24" x14ac:dyDescent="0.2">
      <c r="U2051" s="205"/>
      <c r="V2051" s="205"/>
      <c r="W2051" s="205"/>
      <c r="X2051" s="205"/>
    </row>
    <row r="2052" spans="21:24" x14ac:dyDescent="0.2">
      <c r="U2052" s="205"/>
      <c r="V2052" s="205"/>
      <c r="W2052" s="205"/>
      <c r="X2052" s="205"/>
    </row>
    <row r="2053" spans="21:24" x14ac:dyDescent="0.2">
      <c r="U2053" s="205"/>
      <c r="V2053" s="205"/>
      <c r="W2053" s="205"/>
      <c r="X2053" s="205"/>
    </row>
    <row r="2054" spans="21:24" x14ac:dyDescent="0.2">
      <c r="U2054" s="205"/>
      <c r="V2054" s="205"/>
      <c r="W2054" s="205"/>
      <c r="X2054" s="205"/>
    </row>
    <row r="2055" spans="21:24" x14ac:dyDescent="0.2">
      <c r="U2055" s="205"/>
      <c r="V2055" s="205"/>
      <c r="W2055" s="205"/>
      <c r="X2055" s="205"/>
    </row>
    <row r="2056" spans="21:24" x14ac:dyDescent="0.2">
      <c r="U2056" s="205"/>
      <c r="V2056" s="205"/>
      <c r="W2056" s="205"/>
      <c r="X2056" s="205"/>
    </row>
    <row r="2057" spans="21:24" x14ac:dyDescent="0.2">
      <c r="U2057" s="205"/>
      <c r="V2057" s="205"/>
      <c r="W2057" s="205"/>
      <c r="X2057" s="205"/>
    </row>
    <row r="2058" spans="21:24" x14ac:dyDescent="0.2">
      <c r="U2058" s="205"/>
      <c r="V2058" s="205"/>
      <c r="W2058" s="205"/>
      <c r="X2058" s="205"/>
    </row>
    <row r="2059" spans="21:24" x14ac:dyDescent="0.2">
      <c r="U2059" s="205"/>
      <c r="V2059" s="205"/>
      <c r="W2059" s="205"/>
      <c r="X2059" s="205"/>
    </row>
    <row r="2060" spans="21:24" x14ac:dyDescent="0.2">
      <c r="U2060" s="205"/>
      <c r="V2060" s="205"/>
      <c r="W2060" s="205"/>
      <c r="X2060" s="205"/>
    </row>
    <row r="2061" spans="21:24" x14ac:dyDescent="0.2">
      <c r="U2061" s="205"/>
      <c r="V2061" s="205"/>
      <c r="W2061" s="205"/>
      <c r="X2061" s="205"/>
    </row>
    <row r="2062" spans="21:24" x14ac:dyDescent="0.2">
      <c r="U2062" s="205"/>
      <c r="V2062" s="205"/>
      <c r="W2062" s="205"/>
      <c r="X2062" s="205"/>
    </row>
    <row r="2063" spans="21:24" x14ac:dyDescent="0.2">
      <c r="U2063" s="205"/>
      <c r="V2063" s="205"/>
      <c r="W2063" s="205"/>
      <c r="X2063" s="205"/>
    </row>
    <row r="2064" spans="21:24" x14ac:dyDescent="0.2">
      <c r="U2064" s="205"/>
      <c r="V2064" s="205"/>
      <c r="W2064" s="205"/>
      <c r="X2064" s="205"/>
    </row>
    <row r="2065" spans="21:24" x14ac:dyDescent="0.2">
      <c r="U2065" s="205"/>
      <c r="V2065" s="205"/>
      <c r="W2065" s="205"/>
      <c r="X2065" s="205"/>
    </row>
    <row r="2066" spans="21:24" x14ac:dyDescent="0.2">
      <c r="U2066" s="205"/>
      <c r="V2066" s="205"/>
      <c r="W2066" s="205"/>
      <c r="X2066" s="205"/>
    </row>
    <row r="2067" spans="21:24" x14ac:dyDescent="0.2">
      <c r="U2067" s="205"/>
      <c r="V2067" s="205"/>
      <c r="W2067" s="205"/>
      <c r="X2067" s="205"/>
    </row>
    <row r="2068" spans="21:24" x14ac:dyDescent="0.2">
      <c r="U2068" s="205"/>
      <c r="V2068" s="205"/>
      <c r="W2068" s="205"/>
      <c r="X2068" s="205"/>
    </row>
    <row r="2069" spans="21:24" x14ac:dyDescent="0.2">
      <c r="U2069" s="205"/>
      <c r="V2069" s="205"/>
      <c r="W2069" s="205"/>
      <c r="X2069" s="205"/>
    </row>
    <row r="2070" spans="21:24" x14ac:dyDescent="0.2">
      <c r="U2070" s="205"/>
      <c r="V2070" s="205"/>
      <c r="W2070" s="205"/>
      <c r="X2070" s="205"/>
    </row>
    <row r="2071" spans="21:24" x14ac:dyDescent="0.2">
      <c r="U2071" s="205"/>
      <c r="V2071" s="205"/>
      <c r="W2071" s="205"/>
      <c r="X2071" s="205"/>
    </row>
    <row r="2072" spans="21:24" x14ac:dyDescent="0.2">
      <c r="U2072" s="205"/>
      <c r="V2072" s="205"/>
      <c r="W2072" s="205"/>
      <c r="X2072" s="205"/>
    </row>
    <row r="2073" spans="21:24" x14ac:dyDescent="0.2">
      <c r="U2073" s="205"/>
      <c r="V2073" s="205"/>
      <c r="W2073" s="205"/>
      <c r="X2073" s="205"/>
    </row>
    <row r="2074" spans="21:24" x14ac:dyDescent="0.2">
      <c r="U2074" s="205"/>
      <c r="V2074" s="205"/>
      <c r="W2074" s="205"/>
      <c r="X2074" s="205"/>
    </row>
    <row r="2075" spans="21:24" x14ac:dyDescent="0.2">
      <c r="U2075" s="205"/>
      <c r="V2075" s="205"/>
      <c r="W2075" s="205"/>
      <c r="X2075" s="205"/>
    </row>
    <row r="2076" spans="21:24" x14ac:dyDescent="0.2">
      <c r="U2076" s="205"/>
      <c r="V2076" s="205"/>
      <c r="W2076" s="205"/>
      <c r="X2076" s="205"/>
    </row>
    <row r="2077" spans="21:24" x14ac:dyDescent="0.2">
      <c r="U2077" s="205"/>
      <c r="V2077" s="205"/>
      <c r="W2077" s="205"/>
      <c r="X2077" s="205"/>
    </row>
    <row r="2078" spans="21:24" x14ac:dyDescent="0.2">
      <c r="U2078" s="205"/>
      <c r="V2078" s="205"/>
      <c r="W2078" s="205"/>
      <c r="X2078" s="205"/>
    </row>
    <row r="2079" spans="21:24" x14ac:dyDescent="0.2">
      <c r="U2079" s="205"/>
      <c r="V2079" s="205"/>
      <c r="W2079" s="205"/>
      <c r="X2079" s="205"/>
    </row>
    <row r="2080" spans="21:24" x14ac:dyDescent="0.2">
      <c r="U2080" s="205"/>
      <c r="V2080" s="205"/>
      <c r="W2080" s="205"/>
      <c r="X2080" s="205"/>
    </row>
    <row r="2081" spans="21:24" x14ac:dyDescent="0.2">
      <c r="U2081" s="205"/>
      <c r="V2081" s="205"/>
      <c r="W2081" s="205"/>
      <c r="X2081" s="205"/>
    </row>
    <row r="2082" spans="21:24" x14ac:dyDescent="0.2">
      <c r="U2082" s="205"/>
      <c r="V2082" s="205"/>
      <c r="W2082" s="205"/>
      <c r="X2082" s="205"/>
    </row>
    <row r="2083" spans="21:24" x14ac:dyDescent="0.2">
      <c r="U2083" s="205"/>
      <c r="V2083" s="205"/>
      <c r="W2083" s="205"/>
      <c r="X2083" s="205"/>
    </row>
    <row r="2084" spans="21:24" x14ac:dyDescent="0.2">
      <c r="U2084" s="205"/>
      <c r="V2084" s="205"/>
      <c r="W2084" s="205"/>
      <c r="X2084" s="205"/>
    </row>
    <row r="2085" spans="21:24" x14ac:dyDescent="0.2">
      <c r="U2085" s="205"/>
      <c r="V2085" s="205"/>
      <c r="W2085" s="205"/>
      <c r="X2085" s="205"/>
    </row>
    <row r="2086" spans="21:24" x14ac:dyDescent="0.2">
      <c r="U2086" s="205"/>
      <c r="V2086" s="205"/>
      <c r="W2086" s="205"/>
      <c r="X2086" s="205"/>
    </row>
    <row r="2087" spans="21:24" x14ac:dyDescent="0.2">
      <c r="U2087" s="205"/>
      <c r="V2087" s="205"/>
      <c r="W2087" s="205"/>
      <c r="X2087" s="205"/>
    </row>
    <row r="2088" spans="21:24" x14ac:dyDescent="0.2">
      <c r="U2088" s="205"/>
      <c r="V2088" s="205"/>
      <c r="W2088" s="205"/>
      <c r="X2088" s="205"/>
    </row>
    <row r="2089" spans="21:24" x14ac:dyDescent="0.2">
      <c r="U2089" s="205"/>
      <c r="V2089" s="205"/>
      <c r="W2089" s="205"/>
      <c r="X2089" s="205"/>
    </row>
    <row r="2090" spans="21:24" x14ac:dyDescent="0.2">
      <c r="U2090" s="205"/>
      <c r="V2090" s="205"/>
      <c r="W2090" s="205"/>
      <c r="X2090" s="205"/>
    </row>
    <row r="2091" spans="21:24" x14ac:dyDescent="0.2">
      <c r="U2091" s="205"/>
      <c r="V2091" s="205"/>
      <c r="W2091" s="205"/>
      <c r="X2091" s="205"/>
    </row>
    <row r="2092" spans="21:24" x14ac:dyDescent="0.2">
      <c r="U2092" s="205"/>
      <c r="V2092" s="205"/>
      <c r="W2092" s="205"/>
      <c r="X2092" s="205"/>
    </row>
    <row r="2093" spans="21:24" x14ac:dyDescent="0.2">
      <c r="U2093" s="205"/>
      <c r="V2093" s="205"/>
      <c r="W2093" s="205"/>
      <c r="X2093" s="205"/>
    </row>
    <row r="2094" spans="21:24" x14ac:dyDescent="0.2">
      <c r="U2094" s="205"/>
      <c r="V2094" s="205"/>
      <c r="W2094" s="205"/>
      <c r="X2094" s="205"/>
    </row>
    <row r="2095" spans="21:24" x14ac:dyDescent="0.2">
      <c r="U2095" s="205"/>
      <c r="V2095" s="205"/>
      <c r="W2095" s="205"/>
      <c r="X2095" s="205"/>
    </row>
    <row r="2096" spans="21:24" x14ac:dyDescent="0.2">
      <c r="U2096" s="205"/>
      <c r="V2096" s="205"/>
      <c r="W2096" s="205"/>
      <c r="X2096" s="205"/>
    </row>
    <row r="2097" spans="21:24" x14ac:dyDescent="0.2">
      <c r="U2097" s="205"/>
      <c r="V2097" s="205"/>
      <c r="W2097" s="205"/>
      <c r="X2097" s="205"/>
    </row>
    <row r="2098" spans="21:24" x14ac:dyDescent="0.2">
      <c r="U2098" s="205"/>
      <c r="V2098" s="205"/>
      <c r="W2098" s="205"/>
      <c r="X2098" s="205"/>
    </row>
    <row r="2099" spans="21:24" x14ac:dyDescent="0.2">
      <c r="U2099" s="205"/>
      <c r="V2099" s="205"/>
      <c r="W2099" s="205"/>
      <c r="X2099" s="205"/>
    </row>
    <row r="2100" spans="21:24" x14ac:dyDescent="0.2">
      <c r="U2100" s="205"/>
      <c r="V2100" s="205"/>
      <c r="W2100" s="205"/>
      <c r="X2100" s="205"/>
    </row>
    <row r="2101" spans="21:24" x14ac:dyDescent="0.2">
      <c r="U2101" s="205"/>
      <c r="V2101" s="205"/>
      <c r="W2101" s="205"/>
      <c r="X2101" s="205"/>
    </row>
    <row r="2102" spans="21:24" x14ac:dyDescent="0.2">
      <c r="U2102" s="205"/>
      <c r="V2102" s="205"/>
      <c r="W2102" s="205"/>
      <c r="X2102" s="205"/>
    </row>
    <row r="2103" spans="21:24" x14ac:dyDescent="0.2">
      <c r="U2103" s="205"/>
      <c r="V2103" s="205"/>
      <c r="W2103" s="205"/>
      <c r="X2103" s="205"/>
    </row>
    <row r="2104" spans="21:24" x14ac:dyDescent="0.2">
      <c r="U2104" s="205"/>
      <c r="V2104" s="205"/>
      <c r="W2104" s="205"/>
      <c r="X2104" s="205"/>
    </row>
    <row r="2105" spans="21:24" x14ac:dyDescent="0.2">
      <c r="U2105" s="205"/>
      <c r="V2105" s="205"/>
      <c r="W2105" s="205"/>
      <c r="X2105" s="205"/>
    </row>
    <row r="2106" spans="21:24" x14ac:dyDescent="0.2">
      <c r="U2106" s="205"/>
      <c r="V2106" s="205"/>
      <c r="W2106" s="205"/>
      <c r="X2106" s="205"/>
    </row>
    <row r="2107" spans="21:24" x14ac:dyDescent="0.2">
      <c r="U2107" s="205"/>
      <c r="V2107" s="205"/>
      <c r="W2107" s="205"/>
      <c r="X2107" s="205"/>
    </row>
    <row r="2108" spans="21:24" x14ac:dyDescent="0.2">
      <c r="U2108" s="205"/>
      <c r="V2108" s="205"/>
      <c r="W2108" s="205"/>
      <c r="X2108" s="205"/>
    </row>
    <row r="2109" spans="21:24" x14ac:dyDescent="0.2">
      <c r="U2109" s="205"/>
      <c r="V2109" s="205"/>
      <c r="W2109" s="205"/>
      <c r="X2109" s="205"/>
    </row>
    <row r="2110" spans="21:24" x14ac:dyDescent="0.2">
      <c r="U2110" s="205"/>
      <c r="V2110" s="205"/>
      <c r="W2110" s="205"/>
      <c r="X2110" s="205"/>
    </row>
    <row r="2111" spans="21:24" x14ac:dyDescent="0.2">
      <c r="U2111" s="205"/>
      <c r="V2111" s="205"/>
      <c r="W2111" s="205"/>
      <c r="X2111" s="205"/>
    </row>
    <row r="2112" spans="21:24" x14ac:dyDescent="0.2">
      <c r="U2112" s="205"/>
      <c r="V2112" s="205"/>
      <c r="W2112" s="205"/>
      <c r="X2112" s="205"/>
    </row>
    <row r="2113" spans="21:24" x14ac:dyDescent="0.2">
      <c r="U2113" s="205"/>
      <c r="V2113" s="205"/>
      <c r="W2113" s="205"/>
      <c r="X2113" s="205"/>
    </row>
    <row r="2114" spans="21:24" x14ac:dyDescent="0.2">
      <c r="U2114" s="205"/>
      <c r="V2114" s="205"/>
      <c r="W2114" s="205"/>
      <c r="X2114" s="205"/>
    </row>
    <row r="2115" spans="21:24" x14ac:dyDescent="0.2">
      <c r="U2115" s="205"/>
      <c r="V2115" s="205"/>
      <c r="W2115" s="205"/>
      <c r="X2115" s="205"/>
    </row>
    <row r="2116" spans="21:24" x14ac:dyDescent="0.2">
      <c r="U2116" s="205"/>
      <c r="V2116" s="205"/>
      <c r="W2116" s="205"/>
      <c r="X2116" s="205"/>
    </row>
    <row r="2117" spans="21:24" x14ac:dyDescent="0.2">
      <c r="U2117" s="205"/>
      <c r="V2117" s="205"/>
      <c r="W2117" s="205"/>
      <c r="X2117" s="205"/>
    </row>
    <row r="2118" spans="21:24" x14ac:dyDescent="0.2">
      <c r="U2118" s="205"/>
      <c r="V2118" s="205"/>
      <c r="W2118" s="205"/>
      <c r="X2118" s="205"/>
    </row>
    <row r="2119" spans="21:24" x14ac:dyDescent="0.2">
      <c r="U2119" s="205"/>
      <c r="V2119" s="205"/>
      <c r="W2119" s="205"/>
      <c r="X2119" s="205"/>
    </row>
    <row r="2120" spans="21:24" x14ac:dyDescent="0.2">
      <c r="U2120" s="205"/>
      <c r="V2120" s="205"/>
      <c r="W2120" s="205"/>
      <c r="X2120" s="205"/>
    </row>
    <row r="2121" spans="21:24" x14ac:dyDescent="0.2">
      <c r="U2121" s="205"/>
      <c r="V2121" s="205"/>
      <c r="W2121" s="205"/>
      <c r="X2121" s="205"/>
    </row>
    <row r="2122" spans="21:24" x14ac:dyDescent="0.2">
      <c r="U2122" s="205"/>
      <c r="V2122" s="205"/>
      <c r="W2122" s="205"/>
      <c r="X2122" s="205"/>
    </row>
    <row r="2123" spans="21:24" x14ac:dyDescent="0.2">
      <c r="U2123" s="205"/>
      <c r="V2123" s="205"/>
      <c r="W2123" s="205"/>
      <c r="X2123" s="205"/>
    </row>
    <row r="2124" spans="21:24" x14ac:dyDescent="0.2">
      <c r="U2124" s="205"/>
      <c r="V2124" s="205"/>
      <c r="W2124" s="205"/>
      <c r="X2124" s="205"/>
    </row>
    <row r="2125" spans="21:24" x14ac:dyDescent="0.2">
      <c r="U2125" s="205"/>
      <c r="V2125" s="205"/>
      <c r="W2125" s="205"/>
      <c r="X2125" s="205"/>
    </row>
    <row r="2126" spans="21:24" x14ac:dyDescent="0.2">
      <c r="U2126" s="205"/>
      <c r="V2126" s="205"/>
      <c r="W2126" s="205"/>
      <c r="X2126" s="205"/>
    </row>
    <row r="2127" spans="21:24" x14ac:dyDescent="0.2">
      <c r="U2127" s="205"/>
      <c r="V2127" s="205"/>
      <c r="W2127" s="205"/>
      <c r="X2127" s="205"/>
    </row>
    <row r="2128" spans="21:24" x14ac:dyDescent="0.2">
      <c r="U2128" s="205"/>
      <c r="V2128" s="205"/>
      <c r="W2128" s="205"/>
      <c r="X2128" s="205"/>
    </row>
    <row r="2129" spans="21:24" x14ac:dyDescent="0.2">
      <c r="U2129" s="205"/>
      <c r="V2129" s="205"/>
      <c r="W2129" s="205"/>
      <c r="X2129" s="205"/>
    </row>
    <row r="2130" spans="21:24" x14ac:dyDescent="0.2">
      <c r="U2130" s="205"/>
      <c r="V2130" s="205"/>
      <c r="W2130" s="205"/>
      <c r="X2130" s="205"/>
    </row>
    <row r="2131" spans="21:24" x14ac:dyDescent="0.2">
      <c r="U2131" s="205"/>
      <c r="V2131" s="205"/>
      <c r="W2131" s="205"/>
      <c r="X2131" s="205"/>
    </row>
    <row r="2132" spans="21:24" x14ac:dyDescent="0.2">
      <c r="U2132" s="205"/>
      <c r="V2132" s="205"/>
      <c r="W2132" s="205"/>
      <c r="X2132" s="205"/>
    </row>
    <row r="2133" spans="21:24" x14ac:dyDescent="0.2">
      <c r="U2133" s="205"/>
      <c r="V2133" s="205"/>
      <c r="W2133" s="205"/>
      <c r="X2133" s="205"/>
    </row>
    <row r="2134" spans="21:24" x14ac:dyDescent="0.2">
      <c r="U2134" s="205"/>
      <c r="V2134" s="205"/>
      <c r="W2134" s="205"/>
      <c r="X2134" s="205"/>
    </row>
    <row r="2135" spans="21:24" x14ac:dyDescent="0.2">
      <c r="U2135" s="205"/>
      <c r="V2135" s="205"/>
      <c r="W2135" s="205"/>
      <c r="X2135" s="205"/>
    </row>
    <row r="2136" spans="21:24" x14ac:dyDescent="0.2">
      <c r="U2136" s="205"/>
      <c r="V2136" s="205"/>
      <c r="W2136" s="205"/>
      <c r="X2136" s="205"/>
    </row>
    <row r="2137" spans="21:24" x14ac:dyDescent="0.2">
      <c r="U2137" s="205"/>
      <c r="V2137" s="205"/>
      <c r="W2137" s="205"/>
      <c r="X2137" s="205"/>
    </row>
    <row r="2138" spans="21:24" x14ac:dyDescent="0.2">
      <c r="U2138" s="205"/>
      <c r="V2138" s="205"/>
      <c r="W2138" s="205"/>
      <c r="X2138" s="205"/>
    </row>
    <row r="2139" spans="21:24" x14ac:dyDescent="0.2">
      <c r="U2139" s="205"/>
      <c r="V2139" s="205"/>
      <c r="W2139" s="205"/>
      <c r="X2139" s="205"/>
    </row>
    <row r="2140" spans="21:24" x14ac:dyDescent="0.2">
      <c r="U2140" s="205"/>
      <c r="V2140" s="205"/>
      <c r="W2140" s="205"/>
      <c r="X2140" s="205"/>
    </row>
    <row r="2141" spans="21:24" x14ac:dyDescent="0.2">
      <c r="U2141" s="205"/>
      <c r="V2141" s="205"/>
      <c r="W2141" s="205"/>
      <c r="X2141" s="205"/>
    </row>
    <row r="2142" spans="21:24" x14ac:dyDescent="0.2">
      <c r="U2142" s="205"/>
      <c r="V2142" s="205"/>
      <c r="W2142" s="205"/>
      <c r="X2142" s="205"/>
    </row>
    <row r="2143" spans="21:24" x14ac:dyDescent="0.2">
      <c r="U2143" s="205"/>
      <c r="V2143" s="205"/>
      <c r="W2143" s="205"/>
      <c r="X2143" s="205"/>
    </row>
    <row r="2144" spans="21:24" x14ac:dyDescent="0.2">
      <c r="U2144" s="205"/>
      <c r="V2144" s="205"/>
      <c r="W2144" s="205"/>
      <c r="X2144" s="205"/>
    </row>
    <row r="2145" spans="21:24" x14ac:dyDescent="0.2">
      <c r="U2145" s="205"/>
      <c r="V2145" s="205"/>
      <c r="W2145" s="205"/>
      <c r="X2145" s="205"/>
    </row>
    <row r="2146" spans="21:24" x14ac:dyDescent="0.2">
      <c r="U2146" s="205"/>
      <c r="V2146" s="205"/>
      <c r="W2146" s="205"/>
      <c r="X2146" s="205"/>
    </row>
    <row r="2147" spans="21:24" x14ac:dyDescent="0.2">
      <c r="U2147" s="205"/>
      <c r="V2147" s="205"/>
      <c r="W2147" s="205"/>
      <c r="X2147" s="205"/>
    </row>
    <row r="2148" spans="21:24" x14ac:dyDescent="0.2">
      <c r="U2148" s="205"/>
      <c r="V2148" s="205"/>
      <c r="W2148" s="205"/>
      <c r="X2148" s="205"/>
    </row>
    <row r="2149" spans="21:24" x14ac:dyDescent="0.2">
      <c r="U2149" s="205"/>
      <c r="V2149" s="205"/>
      <c r="W2149" s="205"/>
      <c r="X2149" s="205"/>
    </row>
    <row r="2150" spans="21:24" x14ac:dyDescent="0.2">
      <c r="U2150" s="205"/>
      <c r="V2150" s="205"/>
      <c r="W2150" s="205"/>
      <c r="X2150" s="205"/>
    </row>
    <row r="2151" spans="21:24" x14ac:dyDescent="0.2">
      <c r="U2151" s="205"/>
      <c r="V2151" s="205"/>
      <c r="W2151" s="205"/>
      <c r="X2151" s="205"/>
    </row>
    <row r="2152" spans="21:24" x14ac:dyDescent="0.2">
      <c r="U2152" s="205"/>
      <c r="V2152" s="205"/>
      <c r="W2152" s="205"/>
      <c r="X2152" s="205"/>
    </row>
    <row r="2153" spans="21:24" x14ac:dyDescent="0.2">
      <c r="U2153" s="205"/>
      <c r="V2153" s="205"/>
      <c r="W2153" s="205"/>
      <c r="X2153" s="205"/>
    </row>
    <row r="2154" spans="21:24" x14ac:dyDescent="0.2">
      <c r="U2154" s="205"/>
      <c r="V2154" s="205"/>
      <c r="W2154" s="205"/>
      <c r="X2154" s="205"/>
    </row>
    <row r="2155" spans="21:24" x14ac:dyDescent="0.2">
      <c r="U2155" s="205"/>
      <c r="V2155" s="205"/>
      <c r="W2155" s="205"/>
      <c r="X2155" s="205"/>
    </row>
    <row r="2156" spans="21:24" x14ac:dyDescent="0.2">
      <c r="U2156" s="205"/>
      <c r="V2156" s="205"/>
      <c r="W2156" s="205"/>
      <c r="X2156" s="205"/>
    </row>
    <row r="2157" spans="21:24" x14ac:dyDescent="0.2">
      <c r="U2157" s="205"/>
      <c r="V2157" s="205"/>
      <c r="W2157" s="205"/>
      <c r="X2157" s="205"/>
    </row>
    <row r="2158" spans="21:24" x14ac:dyDescent="0.2">
      <c r="U2158" s="205"/>
      <c r="V2158" s="205"/>
      <c r="W2158" s="205"/>
      <c r="X2158" s="205"/>
    </row>
    <row r="2159" spans="21:24" x14ac:dyDescent="0.2">
      <c r="U2159" s="205"/>
      <c r="V2159" s="205"/>
      <c r="W2159" s="205"/>
      <c r="X2159" s="205"/>
    </row>
    <row r="2160" spans="21:24" x14ac:dyDescent="0.2">
      <c r="U2160" s="205"/>
      <c r="V2160" s="205"/>
      <c r="W2160" s="205"/>
      <c r="X2160" s="205"/>
    </row>
    <row r="2161" spans="21:24" x14ac:dyDescent="0.2">
      <c r="U2161" s="205"/>
      <c r="V2161" s="205"/>
      <c r="W2161" s="205"/>
      <c r="X2161" s="205"/>
    </row>
    <row r="2162" spans="21:24" x14ac:dyDescent="0.2">
      <c r="U2162" s="205"/>
      <c r="V2162" s="205"/>
      <c r="W2162" s="205"/>
      <c r="X2162" s="205"/>
    </row>
    <row r="2163" spans="21:24" x14ac:dyDescent="0.2">
      <c r="U2163" s="205"/>
      <c r="V2163" s="205"/>
      <c r="W2163" s="205"/>
      <c r="X2163" s="205"/>
    </row>
    <row r="2164" spans="21:24" x14ac:dyDescent="0.2">
      <c r="U2164" s="205"/>
      <c r="V2164" s="205"/>
      <c r="W2164" s="205"/>
      <c r="X2164" s="205"/>
    </row>
    <row r="2165" spans="21:24" x14ac:dyDescent="0.2">
      <c r="U2165" s="205"/>
      <c r="V2165" s="205"/>
      <c r="W2165" s="205"/>
      <c r="X2165" s="205"/>
    </row>
    <row r="2166" spans="21:24" x14ac:dyDescent="0.2">
      <c r="U2166" s="205"/>
      <c r="V2166" s="205"/>
      <c r="W2166" s="205"/>
      <c r="X2166" s="205"/>
    </row>
    <row r="2167" spans="21:24" x14ac:dyDescent="0.2">
      <c r="U2167" s="205"/>
      <c r="V2167" s="205"/>
      <c r="W2167" s="205"/>
      <c r="X2167" s="205"/>
    </row>
    <row r="2168" spans="21:24" x14ac:dyDescent="0.2">
      <c r="U2168" s="205"/>
      <c r="V2168" s="205"/>
      <c r="W2168" s="205"/>
      <c r="X2168" s="205"/>
    </row>
    <row r="2169" spans="21:24" x14ac:dyDescent="0.2">
      <c r="U2169" s="205"/>
      <c r="V2169" s="205"/>
      <c r="W2169" s="205"/>
      <c r="X2169" s="205"/>
    </row>
    <row r="2170" spans="21:24" x14ac:dyDescent="0.2">
      <c r="U2170" s="205"/>
      <c r="V2170" s="205"/>
      <c r="W2170" s="205"/>
      <c r="X2170" s="205"/>
    </row>
    <row r="2171" spans="21:24" x14ac:dyDescent="0.2">
      <c r="U2171" s="205"/>
      <c r="V2171" s="205"/>
      <c r="W2171" s="205"/>
      <c r="X2171" s="205"/>
    </row>
    <row r="2172" spans="21:24" x14ac:dyDescent="0.2">
      <c r="U2172" s="205"/>
      <c r="V2172" s="205"/>
      <c r="W2172" s="205"/>
      <c r="X2172" s="205"/>
    </row>
    <row r="2173" spans="21:24" x14ac:dyDescent="0.2">
      <c r="U2173" s="205"/>
      <c r="V2173" s="205"/>
      <c r="W2173" s="205"/>
      <c r="X2173" s="205"/>
    </row>
    <row r="2174" spans="21:24" x14ac:dyDescent="0.2">
      <c r="U2174" s="205"/>
      <c r="V2174" s="205"/>
      <c r="W2174" s="205"/>
      <c r="X2174" s="205"/>
    </row>
    <row r="2175" spans="21:24" x14ac:dyDescent="0.2">
      <c r="U2175" s="205"/>
      <c r="V2175" s="205"/>
      <c r="W2175" s="205"/>
      <c r="X2175" s="205"/>
    </row>
    <row r="2176" spans="21:24" x14ac:dyDescent="0.2">
      <c r="U2176" s="205"/>
      <c r="V2176" s="205"/>
      <c r="W2176" s="205"/>
      <c r="X2176" s="205"/>
    </row>
    <row r="2177" spans="21:24" x14ac:dyDescent="0.2">
      <c r="U2177" s="205"/>
      <c r="V2177" s="205"/>
      <c r="W2177" s="205"/>
      <c r="X2177" s="205"/>
    </row>
    <row r="2178" spans="21:24" x14ac:dyDescent="0.2">
      <c r="U2178" s="205"/>
      <c r="V2178" s="205"/>
      <c r="W2178" s="205"/>
      <c r="X2178" s="205"/>
    </row>
    <row r="2179" spans="21:24" x14ac:dyDescent="0.2">
      <c r="U2179" s="205"/>
      <c r="V2179" s="205"/>
      <c r="W2179" s="205"/>
      <c r="X2179" s="205"/>
    </row>
    <row r="2180" spans="21:24" x14ac:dyDescent="0.2">
      <c r="U2180" s="205"/>
      <c r="V2180" s="205"/>
      <c r="W2180" s="205"/>
      <c r="X2180" s="205"/>
    </row>
    <row r="2181" spans="21:24" x14ac:dyDescent="0.2">
      <c r="U2181" s="205"/>
      <c r="V2181" s="205"/>
      <c r="W2181" s="205"/>
      <c r="X2181" s="205"/>
    </row>
    <row r="2182" spans="21:24" x14ac:dyDescent="0.2">
      <c r="U2182" s="205"/>
      <c r="V2182" s="205"/>
      <c r="W2182" s="205"/>
      <c r="X2182" s="205"/>
    </row>
    <row r="2183" spans="21:24" x14ac:dyDescent="0.2">
      <c r="U2183" s="205"/>
      <c r="V2183" s="205"/>
      <c r="W2183" s="205"/>
      <c r="X2183" s="205"/>
    </row>
    <row r="2184" spans="21:24" x14ac:dyDescent="0.2">
      <c r="U2184" s="205"/>
      <c r="V2184" s="205"/>
      <c r="W2184" s="205"/>
      <c r="X2184" s="205"/>
    </row>
    <row r="2185" spans="21:24" x14ac:dyDescent="0.2">
      <c r="U2185" s="205"/>
      <c r="V2185" s="205"/>
      <c r="W2185" s="205"/>
      <c r="X2185" s="205"/>
    </row>
    <row r="2186" spans="21:24" x14ac:dyDescent="0.2">
      <c r="U2186" s="205"/>
      <c r="V2186" s="205"/>
      <c r="W2186" s="205"/>
      <c r="X2186" s="205"/>
    </row>
    <row r="2187" spans="21:24" x14ac:dyDescent="0.2">
      <c r="U2187" s="205"/>
      <c r="V2187" s="205"/>
      <c r="W2187" s="205"/>
      <c r="X2187" s="205"/>
    </row>
    <row r="2188" spans="21:24" x14ac:dyDescent="0.2">
      <c r="U2188" s="205"/>
      <c r="V2188" s="205"/>
      <c r="W2188" s="205"/>
      <c r="X2188" s="205"/>
    </row>
    <row r="2189" spans="21:24" x14ac:dyDescent="0.2">
      <c r="U2189" s="205"/>
      <c r="V2189" s="205"/>
      <c r="W2189" s="205"/>
      <c r="X2189" s="205"/>
    </row>
    <row r="2190" spans="21:24" x14ac:dyDescent="0.2">
      <c r="U2190" s="205"/>
      <c r="V2190" s="205"/>
      <c r="W2190" s="205"/>
      <c r="X2190" s="205"/>
    </row>
    <row r="2191" spans="21:24" x14ac:dyDescent="0.2">
      <c r="U2191" s="205"/>
      <c r="V2191" s="205"/>
      <c r="W2191" s="205"/>
      <c r="X2191" s="205"/>
    </row>
    <row r="2192" spans="21:24" x14ac:dyDescent="0.2">
      <c r="U2192" s="205"/>
      <c r="V2192" s="205"/>
      <c r="W2192" s="205"/>
      <c r="X2192" s="205"/>
    </row>
    <row r="2193" spans="21:24" x14ac:dyDescent="0.2">
      <c r="U2193" s="205"/>
      <c r="V2193" s="205"/>
      <c r="W2193" s="205"/>
      <c r="X2193" s="205"/>
    </row>
    <row r="2194" spans="21:24" x14ac:dyDescent="0.2">
      <c r="U2194" s="205"/>
      <c r="V2194" s="205"/>
      <c r="W2194" s="205"/>
      <c r="X2194" s="205"/>
    </row>
    <row r="2195" spans="21:24" x14ac:dyDescent="0.2">
      <c r="U2195" s="205"/>
      <c r="V2195" s="205"/>
      <c r="W2195" s="205"/>
      <c r="X2195" s="205"/>
    </row>
    <row r="2196" spans="21:24" x14ac:dyDescent="0.2">
      <c r="U2196" s="205"/>
      <c r="V2196" s="205"/>
      <c r="W2196" s="205"/>
      <c r="X2196" s="205"/>
    </row>
    <row r="2197" spans="21:24" x14ac:dyDescent="0.2">
      <c r="U2197" s="205"/>
      <c r="V2197" s="205"/>
      <c r="W2197" s="205"/>
      <c r="X2197" s="205"/>
    </row>
    <row r="2198" spans="21:24" x14ac:dyDescent="0.2">
      <c r="U2198" s="205"/>
      <c r="V2198" s="205"/>
      <c r="W2198" s="205"/>
      <c r="X2198" s="205"/>
    </row>
    <row r="2199" spans="21:24" x14ac:dyDescent="0.2">
      <c r="U2199" s="205"/>
      <c r="V2199" s="205"/>
      <c r="W2199" s="205"/>
      <c r="X2199" s="205"/>
    </row>
    <row r="2200" spans="21:24" x14ac:dyDescent="0.2">
      <c r="U2200" s="205"/>
      <c r="V2200" s="205"/>
      <c r="W2200" s="205"/>
      <c r="X2200" s="205"/>
    </row>
    <row r="2201" spans="21:24" x14ac:dyDescent="0.2">
      <c r="U2201" s="205"/>
      <c r="V2201" s="205"/>
      <c r="W2201" s="205"/>
      <c r="X2201" s="205"/>
    </row>
    <row r="2202" spans="21:24" x14ac:dyDescent="0.2">
      <c r="U2202" s="205"/>
      <c r="V2202" s="205"/>
      <c r="W2202" s="205"/>
      <c r="X2202" s="205"/>
    </row>
    <row r="2203" spans="21:24" x14ac:dyDescent="0.2">
      <c r="U2203" s="205"/>
      <c r="V2203" s="205"/>
      <c r="W2203" s="205"/>
      <c r="X2203" s="205"/>
    </row>
    <row r="2204" spans="21:24" x14ac:dyDescent="0.2">
      <c r="U2204" s="205"/>
      <c r="V2204" s="205"/>
      <c r="W2204" s="205"/>
      <c r="X2204" s="205"/>
    </row>
    <row r="2205" spans="21:24" x14ac:dyDescent="0.2">
      <c r="U2205" s="205"/>
      <c r="V2205" s="205"/>
      <c r="W2205" s="205"/>
      <c r="X2205" s="205"/>
    </row>
    <row r="2206" spans="21:24" x14ac:dyDescent="0.2">
      <c r="U2206" s="205"/>
      <c r="V2206" s="205"/>
      <c r="W2206" s="205"/>
      <c r="X2206" s="205"/>
    </row>
    <row r="2207" spans="21:24" x14ac:dyDescent="0.2">
      <c r="U2207" s="205"/>
      <c r="V2207" s="205"/>
      <c r="W2207" s="205"/>
      <c r="X2207" s="205"/>
    </row>
    <row r="2208" spans="21:24" x14ac:dyDescent="0.2">
      <c r="U2208" s="205"/>
      <c r="V2208" s="205"/>
      <c r="W2208" s="205"/>
      <c r="X2208" s="205"/>
    </row>
    <row r="2209" spans="21:24" x14ac:dyDescent="0.2">
      <c r="U2209" s="205"/>
      <c r="V2209" s="205"/>
      <c r="W2209" s="205"/>
      <c r="X2209" s="205"/>
    </row>
    <row r="2210" spans="21:24" x14ac:dyDescent="0.2">
      <c r="U2210" s="205"/>
      <c r="V2210" s="205"/>
      <c r="W2210" s="205"/>
      <c r="X2210" s="205"/>
    </row>
    <row r="2211" spans="21:24" x14ac:dyDescent="0.2">
      <c r="U2211" s="205"/>
      <c r="V2211" s="205"/>
      <c r="W2211" s="205"/>
      <c r="X2211" s="205"/>
    </row>
    <row r="2212" spans="21:24" x14ac:dyDescent="0.2">
      <c r="U2212" s="205"/>
      <c r="V2212" s="205"/>
      <c r="W2212" s="205"/>
      <c r="X2212" s="205"/>
    </row>
    <row r="2213" spans="21:24" x14ac:dyDescent="0.2">
      <c r="U2213" s="205"/>
      <c r="V2213" s="205"/>
      <c r="W2213" s="205"/>
      <c r="X2213" s="205"/>
    </row>
    <row r="2214" spans="21:24" x14ac:dyDescent="0.2">
      <c r="U2214" s="205"/>
      <c r="V2214" s="205"/>
      <c r="W2214" s="205"/>
      <c r="X2214" s="205"/>
    </row>
    <row r="2215" spans="21:24" x14ac:dyDescent="0.2">
      <c r="U2215" s="205"/>
      <c r="V2215" s="205"/>
      <c r="W2215" s="205"/>
      <c r="X2215" s="205"/>
    </row>
    <row r="2216" spans="21:24" x14ac:dyDescent="0.2">
      <c r="U2216" s="205"/>
      <c r="V2216" s="205"/>
      <c r="W2216" s="205"/>
      <c r="X2216" s="205"/>
    </row>
    <row r="2217" spans="21:24" x14ac:dyDescent="0.2">
      <c r="U2217" s="205"/>
      <c r="V2217" s="205"/>
      <c r="W2217" s="205"/>
      <c r="X2217" s="205"/>
    </row>
    <row r="2218" spans="21:24" x14ac:dyDescent="0.2">
      <c r="U2218" s="205"/>
      <c r="V2218" s="205"/>
      <c r="W2218" s="205"/>
      <c r="X2218" s="205"/>
    </row>
    <row r="2219" spans="21:24" x14ac:dyDescent="0.2">
      <c r="U2219" s="205"/>
      <c r="V2219" s="205"/>
      <c r="W2219" s="205"/>
      <c r="X2219" s="205"/>
    </row>
    <row r="2220" spans="21:24" x14ac:dyDescent="0.2">
      <c r="U2220" s="205"/>
      <c r="V2220" s="205"/>
      <c r="W2220" s="205"/>
      <c r="X2220" s="205"/>
    </row>
    <row r="2221" spans="21:24" x14ac:dyDescent="0.2">
      <c r="U2221" s="205"/>
      <c r="V2221" s="205"/>
      <c r="W2221" s="205"/>
      <c r="X2221" s="205"/>
    </row>
    <row r="2222" spans="21:24" x14ac:dyDescent="0.2">
      <c r="U2222" s="205"/>
      <c r="V2222" s="205"/>
      <c r="W2222" s="205"/>
      <c r="X2222" s="205"/>
    </row>
    <row r="2223" spans="21:24" x14ac:dyDescent="0.2">
      <c r="U2223" s="205"/>
      <c r="V2223" s="205"/>
      <c r="W2223" s="205"/>
      <c r="X2223" s="205"/>
    </row>
    <row r="2224" spans="21:24" x14ac:dyDescent="0.2">
      <c r="U2224" s="205"/>
      <c r="V2224" s="205"/>
      <c r="W2224" s="205"/>
      <c r="X2224" s="205"/>
    </row>
    <row r="2225" spans="21:24" x14ac:dyDescent="0.2">
      <c r="U2225" s="205"/>
      <c r="V2225" s="205"/>
      <c r="W2225" s="205"/>
      <c r="X2225" s="205"/>
    </row>
    <row r="2226" spans="21:24" x14ac:dyDescent="0.2">
      <c r="U2226" s="205"/>
      <c r="V2226" s="205"/>
      <c r="W2226" s="205"/>
      <c r="X2226" s="205"/>
    </row>
    <row r="2227" spans="21:24" x14ac:dyDescent="0.2">
      <c r="U2227" s="205"/>
      <c r="V2227" s="205"/>
      <c r="W2227" s="205"/>
      <c r="X2227" s="205"/>
    </row>
    <row r="2228" spans="21:24" x14ac:dyDescent="0.2">
      <c r="U2228" s="205"/>
      <c r="V2228" s="205"/>
      <c r="W2228" s="205"/>
      <c r="X2228" s="205"/>
    </row>
    <row r="2229" spans="21:24" x14ac:dyDescent="0.2">
      <c r="U2229" s="205"/>
      <c r="V2229" s="205"/>
      <c r="W2229" s="205"/>
      <c r="X2229" s="205"/>
    </row>
    <row r="2230" spans="21:24" x14ac:dyDescent="0.2">
      <c r="U2230" s="205"/>
      <c r="V2230" s="205"/>
      <c r="W2230" s="205"/>
      <c r="X2230" s="205"/>
    </row>
    <row r="2231" spans="21:24" x14ac:dyDescent="0.2">
      <c r="U2231" s="205"/>
      <c r="V2231" s="205"/>
      <c r="W2231" s="205"/>
      <c r="X2231" s="205"/>
    </row>
    <row r="2232" spans="21:24" x14ac:dyDescent="0.2">
      <c r="U2232" s="205"/>
      <c r="V2232" s="205"/>
      <c r="W2232" s="205"/>
      <c r="X2232" s="205"/>
    </row>
    <row r="2233" spans="21:24" x14ac:dyDescent="0.2">
      <c r="U2233" s="205"/>
      <c r="V2233" s="205"/>
      <c r="W2233" s="205"/>
      <c r="X2233" s="205"/>
    </row>
    <row r="2234" spans="21:24" x14ac:dyDescent="0.2">
      <c r="U2234" s="205"/>
      <c r="V2234" s="205"/>
      <c r="W2234" s="205"/>
      <c r="X2234" s="205"/>
    </row>
    <row r="2235" spans="21:24" x14ac:dyDescent="0.2">
      <c r="U2235" s="205"/>
      <c r="V2235" s="205"/>
      <c r="W2235" s="205"/>
      <c r="X2235" s="205"/>
    </row>
    <row r="2236" spans="21:24" x14ac:dyDescent="0.2">
      <c r="U2236" s="205"/>
      <c r="V2236" s="205"/>
      <c r="W2236" s="205"/>
      <c r="X2236" s="205"/>
    </row>
    <row r="2237" spans="21:24" x14ac:dyDescent="0.2">
      <c r="U2237" s="205"/>
      <c r="V2237" s="205"/>
      <c r="W2237" s="205"/>
      <c r="X2237" s="205"/>
    </row>
    <row r="2238" spans="21:24" x14ac:dyDescent="0.2">
      <c r="U2238" s="205"/>
      <c r="V2238" s="205"/>
      <c r="W2238" s="205"/>
      <c r="X2238" s="205"/>
    </row>
    <row r="2239" spans="21:24" x14ac:dyDescent="0.2">
      <c r="U2239" s="205"/>
      <c r="V2239" s="205"/>
      <c r="W2239" s="205"/>
      <c r="X2239" s="205"/>
    </row>
    <row r="2240" spans="21:24" x14ac:dyDescent="0.2">
      <c r="U2240" s="205"/>
      <c r="V2240" s="205"/>
      <c r="W2240" s="205"/>
      <c r="X2240" s="205"/>
    </row>
    <row r="2241" spans="21:24" x14ac:dyDescent="0.2">
      <c r="U2241" s="205"/>
      <c r="V2241" s="205"/>
      <c r="W2241" s="205"/>
      <c r="X2241" s="205"/>
    </row>
    <row r="2242" spans="21:24" x14ac:dyDescent="0.2">
      <c r="U2242" s="205"/>
      <c r="V2242" s="205"/>
      <c r="W2242" s="205"/>
      <c r="X2242" s="205"/>
    </row>
    <row r="2243" spans="21:24" x14ac:dyDescent="0.2">
      <c r="U2243" s="205"/>
      <c r="V2243" s="205"/>
      <c r="W2243" s="205"/>
      <c r="X2243" s="205"/>
    </row>
    <row r="2244" spans="21:24" x14ac:dyDescent="0.2">
      <c r="U2244" s="205"/>
      <c r="V2244" s="205"/>
      <c r="W2244" s="205"/>
      <c r="X2244" s="205"/>
    </row>
    <row r="2245" spans="21:24" x14ac:dyDescent="0.2">
      <c r="U2245" s="205"/>
      <c r="V2245" s="205"/>
      <c r="W2245" s="205"/>
      <c r="X2245" s="205"/>
    </row>
    <row r="2246" spans="21:24" x14ac:dyDescent="0.2">
      <c r="U2246" s="205"/>
      <c r="V2246" s="205"/>
      <c r="W2246" s="205"/>
      <c r="X2246" s="205"/>
    </row>
    <row r="2247" spans="21:24" x14ac:dyDescent="0.2">
      <c r="U2247" s="205"/>
      <c r="V2247" s="205"/>
      <c r="W2247" s="205"/>
      <c r="X2247" s="205"/>
    </row>
    <row r="2248" spans="21:24" x14ac:dyDescent="0.2">
      <c r="U2248" s="205"/>
      <c r="V2248" s="205"/>
      <c r="W2248" s="205"/>
      <c r="X2248" s="205"/>
    </row>
    <row r="2249" spans="21:24" x14ac:dyDescent="0.2">
      <c r="U2249" s="205"/>
      <c r="V2249" s="205"/>
      <c r="W2249" s="205"/>
      <c r="X2249" s="205"/>
    </row>
    <row r="2250" spans="21:24" x14ac:dyDescent="0.2">
      <c r="U2250" s="205"/>
      <c r="V2250" s="205"/>
      <c r="W2250" s="205"/>
      <c r="X2250" s="205"/>
    </row>
    <row r="2251" spans="21:24" x14ac:dyDescent="0.2">
      <c r="U2251" s="205"/>
      <c r="V2251" s="205"/>
      <c r="W2251" s="205"/>
      <c r="X2251" s="205"/>
    </row>
    <row r="2252" spans="21:24" x14ac:dyDescent="0.2">
      <c r="U2252" s="205"/>
      <c r="V2252" s="205"/>
      <c r="W2252" s="205"/>
      <c r="X2252" s="205"/>
    </row>
    <row r="2253" spans="21:24" x14ac:dyDescent="0.2">
      <c r="U2253" s="205"/>
      <c r="V2253" s="205"/>
      <c r="W2253" s="205"/>
      <c r="X2253" s="205"/>
    </row>
    <row r="2254" spans="21:24" x14ac:dyDescent="0.2">
      <c r="U2254" s="205"/>
      <c r="V2254" s="205"/>
      <c r="W2254" s="205"/>
      <c r="X2254" s="205"/>
    </row>
    <row r="2255" spans="21:24" x14ac:dyDescent="0.2">
      <c r="U2255" s="205"/>
      <c r="V2255" s="205"/>
      <c r="W2255" s="205"/>
      <c r="X2255" s="205"/>
    </row>
    <row r="2256" spans="21:24" x14ac:dyDescent="0.2">
      <c r="U2256" s="205"/>
      <c r="V2256" s="205"/>
      <c r="W2256" s="205"/>
      <c r="X2256" s="205"/>
    </row>
    <row r="2257" spans="21:24" x14ac:dyDescent="0.2">
      <c r="U2257" s="205"/>
      <c r="V2257" s="205"/>
      <c r="W2257" s="205"/>
      <c r="X2257" s="205"/>
    </row>
    <row r="2258" spans="21:24" x14ac:dyDescent="0.2">
      <c r="U2258" s="205"/>
      <c r="V2258" s="205"/>
      <c r="W2258" s="205"/>
      <c r="X2258" s="205"/>
    </row>
    <row r="2259" spans="21:24" x14ac:dyDescent="0.2">
      <c r="U2259" s="205"/>
      <c r="V2259" s="205"/>
      <c r="W2259" s="205"/>
      <c r="X2259" s="205"/>
    </row>
    <row r="2260" spans="21:24" x14ac:dyDescent="0.2">
      <c r="U2260" s="205"/>
      <c r="V2260" s="205"/>
      <c r="W2260" s="205"/>
      <c r="X2260" s="205"/>
    </row>
    <row r="2261" spans="21:24" x14ac:dyDescent="0.2">
      <c r="U2261" s="205"/>
      <c r="V2261" s="205"/>
      <c r="W2261" s="205"/>
      <c r="X2261" s="205"/>
    </row>
    <row r="2262" spans="21:24" x14ac:dyDescent="0.2">
      <c r="U2262" s="205"/>
      <c r="V2262" s="205"/>
      <c r="W2262" s="205"/>
      <c r="X2262" s="205"/>
    </row>
    <row r="2263" spans="21:24" x14ac:dyDescent="0.2">
      <c r="U2263" s="205"/>
      <c r="V2263" s="205"/>
      <c r="W2263" s="205"/>
      <c r="X2263" s="205"/>
    </row>
    <row r="2264" spans="21:24" x14ac:dyDescent="0.2">
      <c r="U2264" s="205"/>
      <c r="V2264" s="205"/>
      <c r="W2264" s="205"/>
      <c r="X2264" s="205"/>
    </row>
    <row r="2265" spans="21:24" x14ac:dyDescent="0.2">
      <c r="U2265" s="205"/>
      <c r="V2265" s="205"/>
      <c r="W2265" s="205"/>
      <c r="X2265" s="205"/>
    </row>
    <row r="2266" spans="21:24" x14ac:dyDescent="0.2">
      <c r="U2266" s="205"/>
      <c r="V2266" s="205"/>
      <c r="W2266" s="205"/>
      <c r="X2266" s="205"/>
    </row>
    <row r="2267" spans="21:24" x14ac:dyDescent="0.2">
      <c r="U2267" s="205"/>
      <c r="V2267" s="205"/>
      <c r="W2267" s="205"/>
      <c r="X2267" s="205"/>
    </row>
    <row r="2268" spans="21:24" x14ac:dyDescent="0.2">
      <c r="U2268" s="205"/>
      <c r="V2268" s="205"/>
      <c r="W2268" s="205"/>
      <c r="X2268" s="205"/>
    </row>
    <row r="2269" spans="21:24" x14ac:dyDescent="0.2">
      <c r="U2269" s="205"/>
      <c r="V2269" s="205"/>
      <c r="W2269" s="205"/>
      <c r="X2269" s="205"/>
    </row>
    <row r="2270" spans="21:24" x14ac:dyDescent="0.2">
      <c r="U2270" s="205"/>
      <c r="V2270" s="205"/>
      <c r="W2270" s="205"/>
      <c r="X2270" s="205"/>
    </row>
    <row r="2271" spans="21:24" x14ac:dyDescent="0.2">
      <c r="U2271" s="205"/>
      <c r="V2271" s="205"/>
      <c r="W2271" s="205"/>
      <c r="X2271" s="205"/>
    </row>
    <row r="2272" spans="21:24" x14ac:dyDescent="0.2">
      <c r="U2272" s="205"/>
      <c r="V2272" s="205"/>
      <c r="W2272" s="205"/>
      <c r="X2272" s="205"/>
    </row>
    <row r="2273" spans="21:24" x14ac:dyDescent="0.2">
      <c r="U2273" s="205"/>
      <c r="V2273" s="205"/>
      <c r="W2273" s="205"/>
      <c r="X2273" s="205"/>
    </row>
    <row r="2274" spans="21:24" x14ac:dyDescent="0.2">
      <c r="U2274" s="205"/>
      <c r="V2274" s="205"/>
      <c r="W2274" s="205"/>
      <c r="X2274" s="205"/>
    </row>
    <row r="2275" spans="21:24" x14ac:dyDescent="0.2">
      <c r="U2275" s="205"/>
      <c r="V2275" s="205"/>
      <c r="W2275" s="205"/>
      <c r="X2275" s="205"/>
    </row>
    <row r="2276" spans="21:24" x14ac:dyDescent="0.2">
      <c r="U2276" s="205"/>
      <c r="V2276" s="205"/>
      <c r="W2276" s="205"/>
      <c r="X2276" s="205"/>
    </row>
    <row r="2277" spans="21:24" x14ac:dyDescent="0.2">
      <c r="U2277" s="205"/>
      <c r="V2277" s="205"/>
      <c r="W2277" s="205"/>
      <c r="X2277" s="205"/>
    </row>
    <row r="2278" spans="21:24" x14ac:dyDescent="0.2">
      <c r="U2278" s="205"/>
      <c r="V2278" s="205"/>
      <c r="W2278" s="205"/>
      <c r="X2278" s="205"/>
    </row>
    <row r="2279" spans="21:24" x14ac:dyDescent="0.2">
      <c r="U2279" s="205"/>
      <c r="V2279" s="205"/>
      <c r="W2279" s="205"/>
      <c r="X2279" s="205"/>
    </row>
    <row r="2280" spans="21:24" x14ac:dyDescent="0.2">
      <c r="U2280" s="205"/>
      <c r="V2280" s="205"/>
      <c r="W2280" s="205"/>
      <c r="X2280" s="205"/>
    </row>
    <row r="2281" spans="21:24" x14ac:dyDescent="0.2">
      <c r="U2281" s="205"/>
      <c r="V2281" s="205"/>
      <c r="W2281" s="205"/>
      <c r="X2281" s="205"/>
    </row>
    <row r="2282" spans="21:24" x14ac:dyDescent="0.2">
      <c r="U2282" s="205"/>
      <c r="V2282" s="205"/>
      <c r="W2282" s="205"/>
      <c r="X2282" s="205"/>
    </row>
    <row r="2283" spans="21:24" x14ac:dyDescent="0.2">
      <c r="U2283" s="205"/>
      <c r="V2283" s="205"/>
      <c r="W2283" s="205"/>
      <c r="X2283" s="205"/>
    </row>
    <row r="2284" spans="21:24" x14ac:dyDescent="0.2">
      <c r="U2284" s="205"/>
      <c r="V2284" s="205"/>
      <c r="W2284" s="205"/>
      <c r="X2284" s="205"/>
    </row>
    <row r="2285" spans="21:24" x14ac:dyDescent="0.2">
      <c r="U2285" s="205"/>
      <c r="V2285" s="205"/>
      <c r="W2285" s="205"/>
      <c r="X2285" s="205"/>
    </row>
    <row r="2286" spans="21:24" x14ac:dyDescent="0.2">
      <c r="U2286" s="205"/>
      <c r="V2286" s="205"/>
      <c r="W2286" s="205"/>
      <c r="X2286" s="205"/>
    </row>
    <row r="2287" spans="21:24" x14ac:dyDescent="0.2">
      <c r="U2287" s="205"/>
      <c r="V2287" s="205"/>
      <c r="W2287" s="205"/>
      <c r="X2287" s="205"/>
    </row>
    <row r="2288" spans="21:24" x14ac:dyDescent="0.2">
      <c r="U2288" s="205"/>
      <c r="V2288" s="205"/>
      <c r="W2288" s="205"/>
      <c r="X2288" s="205"/>
    </row>
    <row r="2289" spans="21:24" x14ac:dyDescent="0.2">
      <c r="U2289" s="205"/>
      <c r="V2289" s="205"/>
      <c r="W2289" s="205"/>
      <c r="X2289" s="205"/>
    </row>
    <row r="2290" spans="21:24" x14ac:dyDescent="0.2">
      <c r="U2290" s="205"/>
      <c r="V2290" s="205"/>
      <c r="W2290" s="205"/>
      <c r="X2290" s="205"/>
    </row>
    <row r="2291" spans="21:24" x14ac:dyDescent="0.2">
      <c r="U2291" s="205"/>
      <c r="V2291" s="205"/>
      <c r="W2291" s="205"/>
      <c r="X2291" s="205"/>
    </row>
    <row r="2292" spans="21:24" x14ac:dyDescent="0.2">
      <c r="U2292" s="205"/>
      <c r="V2292" s="205"/>
      <c r="W2292" s="205"/>
      <c r="X2292" s="205"/>
    </row>
    <row r="2293" spans="21:24" x14ac:dyDescent="0.2">
      <c r="U2293" s="205"/>
      <c r="V2293" s="205"/>
      <c r="W2293" s="205"/>
      <c r="X2293" s="205"/>
    </row>
    <row r="2294" spans="21:24" x14ac:dyDescent="0.2">
      <c r="U2294" s="205"/>
      <c r="V2294" s="205"/>
      <c r="W2294" s="205"/>
      <c r="X2294" s="205"/>
    </row>
    <row r="2295" spans="21:24" x14ac:dyDescent="0.2">
      <c r="U2295" s="205"/>
      <c r="V2295" s="205"/>
      <c r="W2295" s="205"/>
      <c r="X2295" s="205"/>
    </row>
    <row r="2296" spans="21:24" x14ac:dyDescent="0.2">
      <c r="U2296" s="205"/>
      <c r="V2296" s="205"/>
      <c r="W2296" s="205"/>
      <c r="X2296" s="205"/>
    </row>
    <row r="2297" spans="21:24" x14ac:dyDescent="0.2">
      <c r="U2297" s="205"/>
      <c r="V2297" s="205"/>
      <c r="W2297" s="205"/>
      <c r="X2297" s="205"/>
    </row>
    <row r="2298" spans="21:24" x14ac:dyDescent="0.2">
      <c r="U2298" s="205"/>
      <c r="V2298" s="205"/>
      <c r="W2298" s="205"/>
      <c r="X2298" s="205"/>
    </row>
    <row r="2299" spans="21:24" x14ac:dyDescent="0.2">
      <c r="U2299" s="205"/>
      <c r="V2299" s="205"/>
      <c r="W2299" s="205"/>
      <c r="X2299" s="205"/>
    </row>
    <row r="2300" spans="21:24" x14ac:dyDescent="0.2">
      <c r="U2300" s="205"/>
      <c r="V2300" s="205"/>
      <c r="W2300" s="205"/>
      <c r="X2300" s="205"/>
    </row>
    <row r="2301" spans="21:24" x14ac:dyDescent="0.2">
      <c r="U2301" s="205"/>
      <c r="V2301" s="205"/>
      <c r="W2301" s="205"/>
      <c r="X2301" s="205"/>
    </row>
    <row r="2302" spans="21:24" x14ac:dyDescent="0.2">
      <c r="U2302" s="205"/>
      <c r="V2302" s="205"/>
      <c r="W2302" s="205"/>
      <c r="X2302" s="205"/>
    </row>
    <row r="2303" spans="21:24" x14ac:dyDescent="0.2">
      <c r="U2303" s="205"/>
      <c r="V2303" s="205"/>
      <c r="W2303" s="205"/>
      <c r="X2303" s="205"/>
    </row>
    <row r="2304" spans="21:24" x14ac:dyDescent="0.2">
      <c r="U2304" s="205"/>
      <c r="V2304" s="205"/>
      <c r="W2304" s="205"/>
      <c r="X2304" s="205"/>
    </row>
    <row r="2305" spans="21:24" x14ac:dyDescent="0.2">
      <c r="U2305" s="205"/>
      <c r="V2305" s="205"/>
      <c r="W2305" s="205"/>
      <c r="X2305" s="205"/>
    </row>
    <row r="2306" spans="21:24" x14ac:dyDescent="0.2">
      <c r="U2306" s="205"/>
      <c r="V2306" s="205"/>
      <c r="W2306" s="205"/>
      <c r="X2306" s="205"/>
    </row>
    <row r="2307" spans="21:24" x14ac:dyDescent="0.2">
      <c r="U2307" s="205"/>
      <c r="V2307" s="205"/>
      <c r="W2307" s="205"/>
      <c r="X2307" s="205"/>
    </row>
    <row r="2308" spans="21:24" x14ac:dyDescent="0.2">
      <c r="U2308" s="205"/>
      <c r="V2308" s="205"/>
      <c r="W2308" s="205"/>
      <c r="X2308" s="205"/>
    </row>
    <row r="2309" spans="21:24" x14ac:dyDescent="0.2">
      <c r="U2309" s="205"/>
      <c r="V2309" s="205"/>
      <c r="W2309" s="205"/>
      <c r="X2309" s="205"/>
    </row>
    <row r="2310" spans="21:24" x14ac:dyDescent="0.2">
      <c r="U2310" s="205"/>
      <c r="V2310" s="205"/>
      <c r="W2310" s="205"/>
      <c r="X2310" s="205"/>
    </row>
    <row r="2311" spans="21:24" x14ac:dyDescent="0.2">
      <c r="U2311" s="205"/>
      <c r="V2311" s="205"/>
      <c r="W2311" s="205"/>
      <c r="X2311" s="205"/>
    </row>
    <row r="2312" spans="21:24" x14ac:dyDescent="0.2">
      <c r="U2312" s="205"/>
      <c r="V2312" s="205"/>
      <c r="W2312" s="205"/>
      <c r="X2312" s="205"/>
    </row>
    <row r="2313" spans="21:24" x14ac:dyDescent="0.2">
      <c r="U2313" s="205"/>
      <c r="V2313" s="205"/>
      <c r="W2313" s="205"/>
      <c r="X2313" s="205"/>
    </row>
    <row r="2314" spans="21:24" x14ac:dyDescent="0.2">
      <c r="U2314" s="205"/>
      <c r="V2314" s="205"/>
      <c r="W2314" s="205"/>
      <c r="X2314" s="205"/>
    </row>
    <row r="2315" spans="21:24" x14ac:dyDescent="0.2">
      <c r="U2315" s="205"/>
      <c r="V2315" s="205"/>
      <c r="W2315" s="205"/>
      <c r="X2315" s="205"/>
    </row>
    <row r="2316" spans="21:24" x14ac:dyDescent="0.2">
      <c r="U2316" s="205"/>
      <c r="V2316" s="205"/>
      <c r="W2316" s="205"/>
      <c r="X2316" s="205"/>
    </row>
    <row r="2317" spans="21:24" x14ac:dyDescent="0.2">
      <c r="U2317" s="205"/>
      <c r="V2317" s="205"/>
      <c r="W2317" s="205"/>
      <c r="X2317" s="205"/>
    </row>
    <row r="2318" spans="21:24" x14ac:dyDescent="0.2">
      <c r="U2318" s="205"/>
      <c r="V2318" s="205"/>
      <c r="W2318" s="205"/>
      <c r="X2318" s="205"/>
    </row>
    <row r="2319" spans="21:24" x14ac:dyDescent="0.2">
      <c r="U2319" s="205"/>
      <c r="V2319" s="205"/>
      <c r="W2319" s="205"/>
      <c r="X2319" s="205"/>
    </row>
    <row r="2320" spans="21:24" x14ac:dyDescent="0.2">
      <c r="U2320" s="205"/>
      <c r="V2320" s="205"/>
      <c r="W2320" s="205"/>
      <c r="X2320" s="205"/>
    </row>
    <row r="2321" spans="21:24" x14ac:dyDescent="0.2">
      <c r="U2321" s="205"/>
      <c r="V2321" s="205"/>
      <c r="W2321" s="205"/>
      <c r="X2321" s="205"/>
    </row>
    <row r="2322" spans="21:24" x14ac:dyDescent="0.2">
      <c r="U2322" s="205"/>
      <c r="V2322" s="205"/>
      <c r="W2322" s="205"/>
      <c r="X2322" s="205"/>
    </row>
    <row r="2323" spans="21:24" x14ac:dyDescent="0.2">
      <c r="U2323" s="205"/>
      <c r="V2323" s="205"/>
      <c r="W2323" s="205"/>
      <c r="X2323" s="205"/>
    </row>
    <row r="2324" spans="21:24" x14ac:dyDescent="0.2">
      <c r="U2324" s="205"/>
      <c r="V2324" s="205"/>
      <c r="W2324" s="205"/>
      <c r="X2324" s="205"/>
    </row>
    <row r="2325" spans="21:24" x14ac:dyDescent="0.2">
      <c r="U2325" s="205"/>
      <c r="V2325" s="205"/>
      <c r="W2325" s="205"/>
      <c r="X2325" s="205"/>
    </row>
    <row r="2326" spans="21:24" x14ac:dyDescent="0.2">
      <c r="U2326" s="205"/>
      <c r="V2326" s="205"/>
      <c r="W2326" s="205"/>
      <c r="X2326" s="205"/>
    </row>
    <row r="2327" spans="21:24" x14ac:dyDescent="0.2">
      <c r="U2327" s="205"/>
      <c r="V2327" s="205"/>
      <c r="W2327" s="205"/>
      <c r="X2327" s="205"/>
    </row>
    <row r="2328" spans="21:24" x14ac:dyDescent="0.2">
      <c r="U2328" s="205"/>
      <c r="V2328" s="205"/>
      <c r="W2328" s="205"/>
      <c r="X2328" s="205"/>
    </row>
    <row r="2329" spans="21:24" x14ac:dyDescent="0.2">
      <c r="U2329" s="205"/>
      <c r="V2329" s="205"/>
      <c r="W2329" s="205"/>
      <c r="X2329" s="205"/>
    </row>
    <row r="2330" spans="21:24" x14ac:dyDescent="0.2">
      <c r="U2330" s="205"/>
      <c r="V2330" s="205"/>
      <c r="W2330" s="205"/>
      <c r="X2330" s="205"/>
    </row>
    <row r="2331" spans="21:24" x14ac:dyDescent="0.2">
      <c r="U2331" s="205"/>
      <c r="V2331" s="205"/>
      <c r="W2331" s="205"/>
      <c r="X2331" s="205"/>
    </row>
    <row r="2332" spans="21:24" x14ac:dyDescent="0.2">
      <c r="U2332" s="205"/>
      <c r="V2332" s="205"/>
      <c r="W2332" s="205"/>
      <c r="X2332" s="205"/>
    </row>
    <row r="2333" spans="21:24" x14ac:dyDescent="0.2">
      <c r="U2333" s="205"/>
      <c r="V2333" s="205"/>
      <c r="W2333" s="205"/>
      <c r="X2333" s="205"/>
    </row>
    <row r="2334" spans="21:24" x14ac:dyDescent="0.2">
      <c r="U2334" s="205"/>
      <c r="V2334" s="205"/>
      <c r="W2334" s="205"/>
      <c r="X2334" s="205"/>
    </row>
    <row r="2335" spans="21:24" x14ac:dyDescent="0.2">
      <c r="U2335" s="205"/>
      <c r="V2335" s="205"/>
      <c r="W2335" s="205"/>
      <c r="X2335" s="205"/>
    </row>
    <row r="2336" spans="21:24" x14ac:dyDescent="0.2">
      <c r="U2336" s="205"/>
      <c r="V2336" s="205"/>
      <c r="W2336" s="205"/>
      <c r="X2336" s="205"/>
    </row>
    <row r="2337" spans="21:24" x14ac:dyDescent="0.2">
      <c r="U2337" s="205"/>
      <c r="V2337" s="205"/>
      <c r="W2337" s="205"/>
      <c r="X2337" s="205"/>
    </row>
    <row r="2338" spans="21:24" x14ac:dyDescent="0.2">
      <c r="U2338" s="205"/>
      <c r="V2338" s="205"/>
      <c r="W2338" s="205"/>
      <c r="X2338" s="205"/>
    </row>
    <row r="2339" spans="21:24" x14ac:dyDescent="0.2">
      <c r="U2339" s="205"/>
      <c r="V2339" s="205"/>
      <c r="W2339" s="205"/>
      <c r="X2339" s="205"/>
    </row>
    <row r="2340" spans="21:24" x14ac:dyDescent="0.2">
      <c r="U2340" s="205"/>
      <c r="V2340" s="205"/>
      <c r="W2340" s="205"/>
      <c r="X2340" s="205"/>
    </row>
    <row r="2341" spans="21:24" x14ac:dyDescent="0.2">
      <c r="U2341" s="205"/>
      <c r="V2341" s="205"/>
      <c r="W2341" s="205"/>
      <c r="X2341" s="205"/>
    </row>
    <row r="2342" spans="21:24" x14ac:dyDescent="0.2">
      <c r="U2342" s="205"/>
      <c r="V2342" s="205"/>
      <c r="W2342" s="205"/>
      <c r="X2342" s="205"/>
    </row>
    <row r="2343" spans="21:24" x14ac:dyDescent="0.2">
      <c r="U2343" s="205"/>
      <c r="V2343" s="205"/>
      <c r="W2343" s="205"/>
      <c r="X2343" s="205"/>
    </row>
    <row r="2344" spans="21:24" x14ac:dyDescent="0.2">
      <c r="U2344" s="205"/>
      <c r="V2344" s="205"/>
      <c r="W2344" s="205"/>
      <c r="X2344" s="205"/>
    </row>
    <row r="2345" spans="21:24" x14ac:dyDescent="0.2">
      <c r="U2345" s="205"/>
      <c r="V2345" s="205"/>
      <c r="W2345" s="205"/>
      <c r="X2345" s="205"/>
    </row>
    <row r="2346" spans="21:24" x14ac:dyDescent="0.2">
      <c r="U2346" s="205"/>
      <c r="V2346" s="205"/>
      <c r="W2346" s="205"/>
      <c r="X2346" s="205"/>
    </row>
    <row r="2347" spans="21:24" x14ac:dyDescent="0.2">
      <c r="U2347" s="205"/>
      <c r="V2347" s="205"/>
      <c r="W2347" s="205"/>
      <c r="X2347" s="205"/>
    </row>
    <row r="2348" spans="21:24" x14ac:dyDescent="0.2">
      <c r="U2348" s="205"/>
      <c r="V2348" s="205"/>
      <c r="W2348" s="205"/>
      <c r="X2348" s="205"/>
    </row>
    <row r="2349" spans="21:24" x14ac:dyDescent="0.2">
      <c r="U2349" s="205"/>
      <c r="V2349" s="205"/>
      <c r="W2349" s="205"/>
      <c r="X2349" s="205"/>
    </row>
    <row r="2350" spans="21:24" x14ac:dyDescent="0.2">
      <c r="U2350" s="205"/>
      <c r="V2350" s="205"/>
      <c r="W2350" s="205"/>
      <c r="X2350" s="205"/>
    </row>
    <row r="2351" spans="21:24" x14ac:dyDescent="0.2">
      <c r="U2351" s="205"/>
      <c r="V2351" s="205"/>
      <c r="W2351" s="205"/>
      <c r="X2351" s="205"/>
    </row>
    <row r="2352" spans="21:24" x14ac:dyDescent="0.2">
      <c r="U2352" s="205"/>
      <c r="V2352" s="205"/>
      <c r="W2352" s="205"/>
      <c r="X2352" s="205"/>
    </row>
    <row r="2353" spans="21:24" x14ac:dyDescent="0.2">
      <c r="U2353" s="205"/>
      <c r="V2353" s="205"/>
      <c r="W2353" s="205"/>
      <c r="X2353" s="205"/>
    </row>
    <row r="2354" spans="21:24" x14ac:dyDescent="0.2">
      <c r="U2354" s="205"/>
      <c r="V2354" s="205"/>
      <c r="W2354" s="205"/>
      <c r="X2354" s="205"/>
    </row>
    <row r="2355" spans="21:24" x14ac:dyDescent="0.2">
      <c r="U2355" s="205"/>
      <c r="V2355" s="205"/>
      <c r="W2355" s="205"/>
      <c r="X2355" s="205"/>
    </row>
    <row r="2356" spans="21:24" x14ac:dyDescent="0.2">
      <c r="U2356" s="205"/>
      <c r="V2356" s="205"/>
      <c r="W2356" s="205"/>
      <c r="X2356" s="205"/>
    </row>
    <row r="2357" spans="21:24" x14ac:dyDescent="0.2">
      <c r="U2357" s="205"/>
      <c r="V2357" s="205"/>
      <c r="W2357" s="205"/>
      <c r="X2357" s="205"/>
    </row>
    <row r="2358" spans="21:24" x14ac:dyDescent="0.2">
      <c r="U2358" s="205"/>
      <c r="V2358" s="205"/>
      <c r="W2358" s="205"/>
      <c r="X2358" s="205"/>
    </row>
    <row r="2359" spans="21:24" x14ac:dyDescent="0.2">
      <c r="U2359" s="205"/>
      <c r="V2359" s="205"/>
      <c r="W2359" s="205"/>
      <c r="X2359" s="205"/>
    </row>
    <row r="2360" spans="21:24" x14ac:dyDescent="0.2">
      <c r="U2360" s="205"/>
      <c r="V2360" s="205"/>
      <c r="W2360" s="205"/>
      <c r="X2360" s="205"/>
    </row>
    <row r="2361" spans="21:24" x14ac:dyDescent="0.2">
      <c r="U2361" s="205"/>
      <c r="V2361" s="205"/>
      <c r="W2361" s="205"/>
      <c r="X2361" s="205"/>
    </row>
    <row r="2362" spans="21:24" x14ac:dyDescent="0.2">
      <c r="U2362" s="205"/>
      <c r="V2362" s="205"/>
      <c r="W2362" s="205"/>
      <c r="X2362" s="205"/>
    </row>
    <row r="2363" spans="21:24" x14ac:dyDescent="0.2">
      <c r="U2363" s="205"/>
      <c r="V2363" s="205"/>
      <c r="W2363" s="205"/>
      <c r="X2363" s="205"/>
    </row>
    <row r="2364" spans="21:24" x14ac:dyDescent="0.2">
      <c r="U2364" s="205"/>
      <c r="V2364" s="205"/>
      <c r="W2364" s="205"/>
      <c r="X2364" s="205"/>
    </row>
    <row r="2365" spans="21:24" x14ac:dyDescent="0.2">
      <c r="U2365" s="205"/>
      <c r="V2365" s="205"/>
      <c r="W2365" s="205"/>
      <c r="X2365" s="205"/>
    </row>
    <row r="2366" spans="21:24" x14ac:dyDescent="0.2">
      <c r="U2366" s="205"/>
      <c r="V2366" s="205"/>
      <c r="W2366" s="205"/>
      <c r="X2366" s="205"/>
    </row>
    <row r="2367" spans="21:24" x14ac:dyDescent="0.2">
      <c r="U2367" s="205"/>
      <c r="V2367" s="205"/>
      <c r="W2367" s="205"/>
      <c r="X2367" s="205"/>
    </row>
    <row r="2368" spans="21:24" x14ac:dyDescent="0.2">
      <c r="U2368" s="205"/>
      <c r="V2368" s="205"/>
      <c r="W2368" s="205"/>
      <c r="X2368" s="205"/>
    </row>
    <row r="2369" spans="21:24" x14ac:dyDescent="0.2">
      <c r="U2369" s="205"/>
      <c r="V2369" s="205"/>
      <c r="W2369" s="205"/>
      <c r="X2369" s="205"/>
    </row>
    <row r="2370" spans="21:24" x14ac:dyDescent="0.2">
      <c r="U2370" s="205"/>
      <c r="V2370" s="205"/>
      <c r="W2370" s="205"/>
      <c r="X2370" s="205"/>
    </row>
    <row r="2371" spans="21:24" x14ac:dyDescent="0.2">
      <c r="U2371" s="205"/>
      <c r="V2371" s="205"/>
      <c r="W2371" s="205"/>
      <c r="X2371" s="205"/>
    </row>
    <row r="2372" spans="21:24" x14ac:dyDescent="0.2">
      <c r="U2372" s="205"/>
      <c r="V2372" s="205"/>
      <c r="W2372" s="205"/>
      <c r="X2372" s="205"/>
    </row>
    <row r="2373" spans="21:24" x14ac:dyDescent="0.2">
      <c r="U2373" s="205"/>
      <c r="V2373" s="205"/>
      <c r="W2373" s="205"/>
      <c r="X2373" s="205"/>
    </row>
    <row r="2374" spans="21:24" x14ac:dyDescent="0.2">
      <c r="U2374" s="205"/>
      <c r="V2374" s="205"/>
      <c r="W2374" s="205"/>
      <c r="X2374" s="205"/>
    </row>
    <row r="2375" spans="21:24" x14ac:dyDescent="0.2">
      <c r="U2375" s="205"/>
      <c r="V2375" s="205"/>
      <c r="W2375" s="205"/>
      <c r="X2375" s="205"/>
    </row>
    <row r="2376" spans="21:24" x14ac:dyDescent="0.2">
      <c r="U2376" s="205"/>
      <c r="V2376" s="205"/>
      <c r="W2376" s="205"/>
      <c r="X2376" s="205"/>
    </row>
    <row r="2377" spans="21:24" x14ac:dyDescent="0.2">
      <c r="U2377" s="205"/>
      <c r="V2377" s="205"/>
      <c r="W2377" s="205"/>
      <c r="X2377" s="205"/>
    </row>
    <row r="2378" spans="21:24" x14ac:dyDescent="0.2">
      <c r="U2378" s="205"/>
      <c r="V2378" s="205"/>
      <c r="W2378" s="205"/>
      <c r="X2378" s="205"/>
    </row>
    <row r="2379" spans="21:24" x14ac:dyDescent="0.2">
      <c r="U2379" s="205"/>
      <c r="V2379" s="205"/>
      <c r="W2379" s="205"/>
      <c r="X2379" s="205"/>
    </row>
    <row r="2380" spans="21:24" x14ac:dyDescent="0.2">
      <c r="U2380" s="205"/>
      <c r="V2380" s="205"/>
      <c r="W2380" s="205"/>
      <c r="X2380" s="205"/>
    </row>
    <row r="2381" spans="21:24" x14ac:dyDescent="0.2">
      <c r="U2381" s="205"/>
      <c r="V2381" s="205"/>
      <c r="W2381" s="205"/>
      <c r="X2381" s="205"/>
    </row>
    <row r="2382" spans="21:24" x14ac:dyDescent="0.2">
      <c r="U2382" s="205"/>
      <c r="V2382" s="205"/>
      <c r="W2382" s="205"/>
      <c r="X2382" s="205"/>
    </row>
    <row r="2383" spans="21:24" x14ac:dyDescent="0.2">
      <c r="U2383" s="205"/>
      <c r="V2383" s="205"/>
      <c r="W2383" s="205"/>
      <c r="X2383" s="205"/>
    </row>
    <row r="2384" spans="21:24" x14ac:dyDescent="0.2">
      <c r="U2384" s="205"/>
      <c r="V2384" s="205"/>
      <c r="W2384" s="205"/>
      <c r="X2384" s="205"/>
    </row>
    <row r="2385" spans="21:24" x14ac:dyDescent="0.2">
      <c r="U2385" s="205"/>
      <c r="V2385" s="205"/>
      <c r="W2385" s="205"/>
      <c r="X2385" s="205"/>
    </row>
    <row r="2386" spans="21:24" x14ac:dyDescent="0.2">
      <c r="U2386" s="205"/>
      <c r="V2386" s="205"/>
      <c r="W2386" s="205"/>
      <c r="X2386" s="205"/>
    </row>
    <row r="2387" spans="21:24" x14ac:dyDescent="0.2">
      <c r="U2387" s="205"/>
      <c r="V2387" s="205"/>
      <c r="W2387" s="205"/>
      <c r="X2387" s="205"/>
    </row>
    <row r="2388" spans="21:24" x14ac:dyDescent="0.2">
      <c r="U2388" s="205"/>
      <c r="V2388" s="205"/>
      <c r="W2388" s="205"/>
      <c r="X2388" s="205"/>
    </row>
    <row r="2389" spans="21:24" x14ac:dyDescent="0.2">
      <c r="U2389" s="205"/>
      <c r="V2389" s="205"/>
      <c r="W2389" s="205"/>
      <c r="X2389" s="205"/>
    </row>
    <row r="2390" spans="21:24" x14ac:dyDescent="0.2">
      <c r="U2390" s="205"/>
      <c r="V2390" s="205"/>
      <c r="W2390" s="205"/>
      <c r="X2390" s="205"/>
    </row>
    <row r="2391" spans="21:24" x14ac:dyDescent="0.2">
      <c r="U2391" s="205"/>
      <c r="V2391" s="205"/>
      <c r="W2391" s="205"/>
      <c r="X2391" s="205"/>
    </row>
    <row r="2392" spans="21:24" x14ac:dyDescent="0.2">
      <c r="U2392" s="205"/>
      <c r="V2392" s="205"/>
      <c r="W2392" s="205"/>
      <c r="X2392" s="205"/>
    </row>
    <row r="2393" spans="21:24" x14ac:dyDescent="0.2">
      <c r="U2393" s="205"/>
      <c r="V2393" s="205"/>
      <c r="W2393" s="205"/>
      <c r="X2393" s="205"/>
    </row>
    <row r="2394" spans="21:24" x14ac:dyDescent="0.2">
      <c r="U2394" s="205"/>
      <c r="V2394" s="205"/>
      <c r="W2394" s="205"/>
      <c r="X2394" s="205"/>
    </row>
    <row r="2395" spans="21:24" x14ac:dyDescent="0.2">
      <c r="U2395" s="205"/>
      <c r="V2395" s="205"/>
      <c r="W2395" s="205"/>
      <c r="X2395" s="205"/>
    </row>
    <row r="2396" spans="21:24" x14ac:dyDescent="0.2">
      <c r="U2396" s="205"/>
      <c r="V2396" s="205"/>
      <c r="W2396" s="205"/>
      <c r="X2396" s="205"/>
    </row>
    <row r="2397" spans="21:24" x14ac:dyDescent="0.2">
      <c r="U2397" s="205"/>
      <c r="V2397" s="205"/>
      <c r="W2397" s="205"/>
      <c r="X2397" s="205"/>
    </row>
    <row r="2398" spans="21:24" x14ac:dyDescent="0.2">
      <c r="U2398" s="205"/>
      <c r="V2398" s="205"/>
      <c r="W2398" s="205"/>
      <c r="X2398" s="205"/>
    </row>
    <row r="2399" spans="21:24" x14ac:dyDescent="0.2">
      <c r="U2399" s="205"/>
      <c r="V2399" s="205"/>
      <c r="W2399" s="205"/>
      <c r="X2399" s="205"/>
    </row>
    <row r="2400" spans="21:24" x14ac:dyDescent="0.2">
      <c r="U2400" s="205"/>
      <c r="V2400" s="205"/>
      <c r="W2400" s="205"/>
      <c r="X2400" s="205"/>
    </row>
    <row r="2401" spans="21:24" x14ac:dyDescent="0.2">
      <c r="U2401" s="205"/>
      <c r="V2401" s="205"/>
      <c r="W2401" s="205"/>
      <c r="X2401" s="205"/>
    </row>
    <row r="2402" spans="21:24" x14ac:dyDescent="0.2">
      <c r="U2402" s="205"/>
      <c r="V2402" s="205"/>
      <c r="W2402" s="205"/>
      <c r="X2402" s="205"/>
    </row>
    <row r="2403" spans="21:24" x14ac:dyDescent="0.2">
      <c r="U2403" s="205"/>
      <c r="V2403" s="205"/>
      <c r="W2403" s="205"/>
      <c r="X2403" s="205"/>
    </row>
    <row r="2404" spans="21:24" x14ac:dyDescent="0.2">
      <c r="U2404" s="205"/>
      <c r="V2404" s="205"/>
      <c r="W2404" s="205"/>
      <c r="X2404" s="205"/>
    </row>
    <row r="2405" spans="21:24" x14ac:dyDescent="0.2">
      <c r="U2405" s="205"/>
      <c r="V2405" s="205"/>
      <c r="W2405" s="205"/>
      <c r="X2405" s="205"/>
    </row>
    <row r="2406" spans="21:24" x14ac:dyDescent="0.2">
      <c r="U2406" s="205"/>
      <c r="V2406" s="205"/>
      <c r="W2406" s="205"/>
      <c r="X2406" s="205"/>
    </row>
    <row r="2407" spans="21:24" x14ac:dyDescent="0.2">
      <c r="U2407" s="205"/>
      <c r="V2407" s="205"/>
      <c r="W2407" s="205"/>
      <c r="X2407" s="205"/>
    </row>
    <row r="2408" spans="21:24" x14ac:dyDescent="0.2">
      <c r="U2408" s="205"/>
      <c r="V2408" s="205"/>
      <c r="W2408" s="205"/>
      <c r="X2408" s="205"/>
    </row>
    <row r="2409" spans="21:24" x14ac:dyDescent="0.2">
      <c r="U2409" s="205"/>
      <c r="V2409" s="205"/>
      <c r="W2409" s="205"/>
      <c r="X2409" s="205"/>
    </row>
    <row r="2410" spans="21:24" x14ac:dyDescent="0.2">
      <c r="U2410" s="205"/>
      <c r="V2410" s="205"/>
      <c r="W2410" s="205"/>
      <c r="X2410" s="205"/>
    </row>
    <row r="2411" spans="21:24" x14ac:dyDescent="0.2">
      <c r="U2411" s="205"/>
      <c r="V2411" s="205"/>
      <c r="W2411" s="205"/>
      <c r="X2411" s="205"/>
    </row>
    <row r="2412" spans="21:24" x14ac:dyDescent="0.2">
      <c r="U2412" s="205"/>
      <c r="V2412" s="205"/>
      <c r="W2412" s="205"/>
      <c r="X2412" s="205"/>
    </row>
    <row r="2413" spans="21:24" x14ac:dyDescent="0.2">
      <c r="U2413" s="205"/>
      <c r="V2413" s="205"/>
      <c r="W2413" s="205"/>
      <c r="X2413" s="205"/>
    </row>
    <row r="2414" spans="21:24" x14ac:dyDescent="0.2">
      <c r="U2414" s="205"/>
      <c r="V2414" s="205"/>
      <c r="W2414" s="205"/>
      <c r="X2414" s="205"/>
    </row>
    <row r="2415" spans="21:24" x14ac:dyDescent="0.2">
      <c r="U2415" s="205"/>
      <c r="V2415" s="205"/>
      <c r="W2415" s="205"/>
      <c r="X2415" s="205"/>
    </row>
    <row r="2416" spans="21:24" x14ac:dyDescent="0.2">
      <c r="U2416" s="205"/>
      <c r="V2416" s="205"/>
      <c r="W2416" s="205"/>
      <c r="X2416" s="205"/>
    </row>
    <row r="2417" spans="21:24" x14ac:dyDescent="0.2">
      <c r="U2417" s="205"/>
      <c r="V2417" s="205"/>
      <c r="W2417" s="205"/>
      <c r="X2417" s="205"/>
    </row>
    <row r="2418" spans="21:24" x14ac:dyDescent="0.2">
      <c r="U2418" s="205"/>
      <c r="V2418" s="205"/>
      <c r="W2418" s="205"/>
      <c r="X2418" s="205"/>
    </row>
    <row r="2419" spans="21:24" x14ac:dyDescent="0.2">
      <c r="U2419" s="205"/>
      <c r="V2419" s="205"/>
      <c r="W2419" s="205"/>
      <c r="X2419" s="205"/>
    </row>
    <row r="2420" spans="21:24" x14ac:dyDescent="0.2">
      <c r="U2420" s="205"/>
      <c r="V2420" s="205"/>
      <c r="W2420" s="205"/>
      <c r="X2420" s="205"/>
    </row>
    <row r="2421" spans="21:24" x14ac:dyDescent="0.2">
      <c r="U2421" s="205"/>
      <c r="V2421" s="205"/>
      <c r="W2421" s="205"/>
      <c r="X2421" s="205"/>
    </row>
    <row r="2422" spans="21:24" x14ac:dyDescent="0.2">
      <c r="U2422" s="205"/>
      <c r="V2422" s="205"/>
      <c r="W2422" s="205"/>
      <c r="X2422" s="205"/>
    </row>
    <row r="2423" spans="21:24" x14ac:dyDescent="0.2">
      <c r="U2423" s="205"/>
      <c r="V2423" s="205"/>
      <c r="W2423" s="205"/>
      <c r="X2423" s="205"/>
    </row>
    <row r="2424" spans="21:24" x14ac:dyDescent="0.2">
      <c r="U2424" s="205"/>
      <c r="V2424" s="205"/>
      <c r="W2424" s="205"/>
      <c r="X2424" s="205"/>
    </row>
    <row r="2425" spans="21:24" x14ac:dyDescent="0.2">
      <c r="U2425" s="205"/>
      <c r="V2425" s="205"/>
      <c r="W2425" s="205"/>
      <c r="X2425" s="205"/>
    </row>
    <row r="2426" spans="21:24" x14ac:dyDescent="0.2">
      <c r="U2426" s="205"/>
      <c r="V2426" s="205"/>
      <c r="W2426" s="205"/>
      <c r="X2426" s="205"/>
    </row>
    <row r="2427" spans="21:24" x14ac:dyDescent="0.2">
      <c r="U2427" s="205"/>
      <c r="V2427" s="205"/>
      <c r="W2427" s="205"/>
      <c r="X2427" s="205"/>
    </row>
    <row r="2428" spans="21:24" x14ac:dyDescent="0.2">
      <c r="U2428" s="205"/>
      <c r="V2428" s="205"/>
      <c r="W2428" s="205"/>
      <c r="X2428" s="205"/>
    </row>
    <row r="2429" spans="21:24" x14ac:dyDescent="0.2">
      <c r="U2429" s="205"/>
      <c r="V2429" s="205"/>
      <c r="W2429" s="205"/>
      <c r="X2429" s="205"/>
    </row>
    <row r="2430" spans="21:24" x14ac:dyDescent="0.2">
      <c r="U2430" s="205"/>
      <c r="V2430" s="205"/>
      <c r="W2430" s="205"/>
      <c r="X2430" s="205"/>
    </row>
    <row r="2431" spans="21:24" x14ac:dyDescent="0.2">
      <c r="U2431" s="205"/>
      <c r="V2431" s="205"/>
      <c r="W2431" s="205"/>
      <c r="X2431" s="205"/>
    </row>
    <row r="2432" spans="21:24" x14ac:dyDescent="0.2">
      <c r="U2432" s="205"/>
      <c r="V2432" s="205"/>
      <c r="W2432" s="205"/>
      <c r="X2432" s="205"/>
    </row>
    <row r="2433" spans="21:24" x14ac:dyDescent="0.2">
      <c r="U2433" s="205"/>
      <c r="V2433" s="205"/>
      <c r="W2433" s="205"/>
      <c r="X2433" s="205"/>
    </row>
    <row r="2434" spans="21:24" x14ac:dyDescent="0.2">
      <c r="U2434" s="205"/>
      <c r="V2434" s="205"/>
      <c r="W2434" s="205"/>
      <c r="X2434" s="205"/>
    </row>
    <row r="2435" spans="21:24" x14ac:dyDescent="0.2">
      <c r="U2435" s="205"/>
      <c r="V2435" s="205"/>
      <c r="W2435" s="205"/>
      <c r="X2435" s="205"/>
    </row>
    <row r="2436" spans="21:24" x14ac:dyDescent="0.2">
      <c r="U2436" s="205"/>
      <c r="V2436" s="205"/>
      <c r="W2436" s="205"/>
      <c r="X2436" s="205"/>
    </row>
    <row r="2437" spans="21:24" x14ac:dyDescent="0.2">
      <c r="U2437" s="205"/>
      <c r="V2437" s="205"/>
      <c r="W2437" s="205"/>
      <c r="X2437" s="205"/>
    </row>
    <row r="2438" spans="21:24" x14ac:dyDescent="0.2">
      <c r="U2438" s="205"/>
      <c r="V2438" s="205"/>
      <c r="W2438" s="205"/>
      <c r="X2438" s="205"/>
    </row>
    <row r="2439" spans="21:24" x14ac:dyDescent="0.2">
      <c r="U2439" s="205"/>
      <c r="V2439" s="205"/>
      <c r="W2439" s="205"/>
      <c r="X2439" s="205"/>
    </row>
    <row r="2440" spans="21:24" x14ac:dyDescent="0.2">
      <c r="U2440" s="205"/>
      <c r="V2440" s="205"/>
      <c r="W2440" s="205"/>
      <c r="X2440" s="205"/>
    </row>
    <row r="2441" spans="21:24" x14ac:dyDescent="0.2">
      <c r="U2441" s="205"/>
      <c r="V2441" s="205"/>
      <c r="W2441" s="205"/>
      <c r="X2441" s="205"/>
    </row>
    <row r="2442" spans="21:24" x14ac:dyDescent="0.2">
      <c r="U2442" s="205"/>
      <c r="V2442" s="205"/>
      <c r="W2442" s="205"/>
      <c r="X2442" s="205"/>
    </row>
    <row r="2443" spans="21:24" x14ac:dyDescent="0.2">
      <c r="U2443" s="205"/>
      <c r="V2443" s="205"/>
      <c r="W2443" s="205"/>
      <c r="X2443" s="205"/>
    </row>
    <row r="2444" spans="21:24" x14ac:dyDescent="0.2">
      <c r="U2444" s="205"/>
      <c r="V2444" s="205"/>
      <c r="W2444" s="205"/>
      <c r="X2444" s="205"/>
    </row>
    <row r="2445" spans="21:24" x14ac:dyDescent="0.2">
      <c r="U2445" s="205"/>
      <c r="V2445" s="205"/>
      <c r="W2445" s="205"/>
      <c r="X2445" s="205"/>
    </row>
    <row r="2446" spans="21:24" x14ac:dyDescent="0.2">
      <c r="U2446" s="205"/>
      <c r="V2446" s="205"/>
      <c r="W2446" s="205"/>
      <c r="X2446" s="205"/>
    </row>
    <row r="2447" spans="21:24" x14ac:dyDescent="0.2">
      <c r="U2447" s="205"/>
      <c r="V2447" s="205"/>
      <c r="W2447" s="205"/>
      <c r="X2447" s="205"/>
    </row>
    <row r="2448" spans="21:24" x14ac:dyDescent="0.2">
      <c r="U2448" s="205"/>
      <c r="V2448" s="205"/>
      <c r="W2448" s="205"/>
      <c r="X2448" s="205"/>
    </row>
    <row r="2449" spans="21:24" x14ac:dyDescent="0.2">
      <c r="U2449" s="205"/>
      <c r="V2449" s="205"/>
      <c r="W2449" s="205"/>
      <c r="X2449" s="205"/>
    </row>
    <row r="2450" spans="21:24" x14ac:dyDescent="0.2">
      <c r="U2450" s="205"/>
      <c r="V2450" s="205"/>
      <c r="W2450" s="205"/>
      <c r="X2450" s="205"/>
    </row>
    <row r="2451" spans="21:24" x14ac:dyDescent="0.2">
      <c r="U2451" s="205"/>
      <c r="V2451" s="205"/>
      <c r="W2451" s="205"/>
      <c r="X2451" s="205"/>
    </row>
    <row r="2452" spans="21:24" x14ac:dyDescent="0.2">
      <c r="U2452" s="205"/>
      <c r="V2452" s="205"/>
      <c r="W2452" s="205"/>
      <c r="X2452" s="205"/>
    </row>
    <row r="2453" spans="21:24" x14ac:dyDescent="0.2">
      <c r="U2453" s="205"/>
      <c r="V2453" s="205"/>
      <c r="W2453" s="205"/>
      <c r="X2453" s="205"/>
    </row>
    <row r="2454" spans="21:24" x14ac:dyDescent="0.2">
      <c r="U2454" s="205"/>
      <c r="V2454" s="205"/>
      <c r="W2454" s="205"/>
      <c r="X2454" s="205"/>
    </row>
    <row r="2455" spans="21:24" x14ac:dyDescent="0.2">
      <c r="U2455" s="205"/>
      <c r="V2455" s="205"/>
      <c r="W2455" s="205"/>
      <c r="X2455" s="205"/>
    </row>
    <row r="2456" spans="21:24" x14ac:dyDescent="0.2">
      <c r="U2456" s="205"/>
      <c r="V2456" s="205"/>
      <c r="W2456" s="205"/>
      <c r="X2456" s="205"/>
    </row>
    <row r="2457" spans="21:24" x14ac:dyDescent="0.2">
      <c r="U2457" s="205"/>
      <c r="V2457" s="205"/>
      <c r="W2457" s="205"/>
      <c r="X2457" s="205"/>
    </row>
    <row r="2458" spans="21:24" x14ac:dyDescent="0.2">
      <c r="U2458" s="205"/>
      <c r="V2458" s="205"/>
      <c r="W2458" s="205"/>
      <c r="X2458" s="205"/>
    </row>
    <row r="2459" spans="21:24" x14ac:dyDescent="0.2">
      <c r="U2459" s="205"/>
      <c r="V2459" s="205"/>
      <c r="W2459" s="205"/>
      <c r="X2459" s="205"/>
    </row>
    <row r="2460" spans="21:24" x14ac:dyDescent="0.2">
      <c r="U2460" s="205"/>
      <c r="V2460" s="205"/>
      <c r="W2460" s="205"/>
      <c r="X2460" s="205"/>
    </row>
    <row r="2461" spans="21:24" x14ac:dyDescent="0.2">
      <c r="U2461" s="205"/>
      <c r="V2461" s="205"/>
      <c r="W2461" s="205"/>
      <c r="X2461" s="205"/>
    </row>
    <row r="2462" spans="21:24" x14ac:dyDescent="0.2">
      <c r="U2462" s="205"/>
      <c r="V2462" s="205"/>
      <c r="W2462" s="205"/>
      <c r="X2462" s="205"/>
    </row>
    <row r="2463" spans="21:24" x14ac:dyDescent="0.2">
      <c r="U2463" s="205"/>
      <c r="V2463" s="205"/>
      <c r="W2463" s="205"/>
      <c r="X2463" s="205"/>
    </row>
    <row r="2464" spans="21:24" x14ac:dyDescent="0.2">
      <c r="U2464" s="205"/>
      <c r="V2464" s="205"/>
      <c r="W2464" s="205"/>
      <c r="X2464" s="205"/>
    </row>
    <row r="2465" spans="21:24" x14ac:dyDescent="0.2">
      <c r="U2465" s="205"/>
      <c r="V2465" s="205"/>
      <c r="W2465" s="205"/>
      <c r="X2465" s="205"/>
    </row>
    <row r="2466" spans="21:24" x14ac:dyDescent="0.2">
      <c r="U2466" s="205"/>
      <c r="V2466" s="205"/>
      <c r="W2466" s="205"/>
      <c r="X2466" s="205"/>
    </row>
    <row r="2467" spans="21:24" x14ac:dyDescent="0.2">
      <c r="U2467" s="205"/>
      <c r="V2467" s="205"/>
      <c r="W2467" s="205"/>
      <c r="X2467" s="205"/>
    </row>
    <row r="2468" spans="21:24" x14ac:dyDescent="0.2">
      <c r="U2468" s="205"/>
      <c r="V2468" s="205"/>
      <c r="W2468" s="205"/>
      <c r="X2468" s="205"/>
    </row>
    <row r="2469" spans="21:24" x14ac:dyDescent="0.2">
      <c r="U2469" s="205"/>
      <c r="V2469" s="205"/>
      <c r="W2469" s="205"/>
      <c r="X2469" s="205"/>
    </row>
    <row r="2470" spans="21:24" x14ac:dyDescent="0.2">
      <c r="U2470" s="205"/>
      <c r="V2470" s="205"/>
      <c r="W2470" s="205"/>
      <c r="X2470" s="205"/>
    </row>
    <row r="2471" spans="21:24" x14ac:dyDescent="0.2">
      <c r="U2471" s="205"/>
      <c r="V2471" s="205"/>
      <c r="W2471" s="205"/>
      <c r="X2471" s="205"/>
    </row>
    <row r="2472" spans="21:24" x14ac:dyDescent="0.2">
      <c r="U2472" s="205"/>
      <c r="V2472" s="205"/>
      <c r="W2472" s="205"/>
      <c r="X2472" s="205"/>
    </row>
    <row r="2473" spans="21:24" x14ac:dyDescent="0.2">
      <c r="U2473" s="205"/>
      <c r="V2473" s="205"/>
      <c r="W2473" s="205"/>
      <c r="X2473" s="205"/>
    </row>
    <row r="2474" spans="21:24" x14ac:dyDescent="0.2">
      <c r="U2474" s="205"/>
      <c r="V2474" s="205"/>
      <c r="W2474" s="205"/>
      <c r="X2474" s="205"/>
    </row>
    <row r="2475" spans="21:24" x14ac:dyDescent="0.2">
      <c r="U2475" s="205"/>
      <c r="V2475" s="205"/>
      <c r="W2475" s="205"/>
      <c r="X2475" s="205"/>
    </row>
    <row r="2476" spans="21:24" x14ac:dyDescent="0.2">
      <c r="U2476" s="205"/>
      <c r="V2476" s="205"/>
      <c r="W2476" s="205"/>
      <c r="X2476" s="205"/>
    </row>
    <row r="2477" spans="21:24" x14ac:dyDescent="0.2">
      <c r="U2477" s="205"/>
      <c r="V2477" s="205"/>
      <c r="W2477" s="205"/>
      <c r="X2477" s="205"/>
    </row>
    <row r="2478" spans="21:24" x14ac:dyDescent="0.2">
      <c r="U2478" s="205"/>
      <c r="V2478" s="205"/>
      <c r="W2478" s="205"/>
      <c r="X2478" s="205"/>
    </row>
    <row r="2479" spans="21:24" x14ac:dyDescent="0.2">
      <c r="U2479" s="205"/>
      <c r="V2479" s="205"/>
      <c r="W2479" s="205"/>
      <c r="X2479" s="205"/>
    </row>
    <row r="2480" spans="21:24" x14ac:dyDescent="0.2">
      <c r="U2480" s="205"/>
      <c r="V2480" s="205"/>
      <c r="W2480" s="205"/>
      <c r="X2480" s="205"/>
    </row>
    <row r="2481" spans="21:24" x14ac:dyDescent="0.2">
      <c r="U2481" s="205"/>
      <c r="V2481" s="205"/>
      <c r="W2481" s="205"/>
      <c r="X2481" s="205"/>
    </row>
    <row r="2482" spans="21:24" x14ac:dyDescent="0.2">
      <c r="U2482" s="205"/>
      <c r="V2482" s="205"/>
      <c r="W2482" s="205"/>
      <c r="X2482" s="205"/>
    </row>
    <row r="2483" spans="21:24" x14ac:dyDescent="0.2">
      <c r="U2483" s="205"/>
      <c r="V2483" s="205"/>
      <c r="W2483" s="205"/>
      <c r="X2483" s="205"/>
    </row>
    <row r="2484" spans="21:24" x14ac:dyDescent="0.2">
      <c r="U2484" s="205"/>
      <c r="V2484" s="205"/>
      <c r="W2484" s="205"/>
      <c r="X2484" s="205"/>
    </row>
    <row r="2485" spans="21:24" x14ac:dyDescent="0.2">
      <c r="U2485" s="205"/>
      <c r="V2485" s="205"/>
      <c r="W2485" s="205"/>
      <c r="X2485" s="205"/>
    </row>
    <row r="2486" spans="21:24" x14ac:dyDescent="0.2">
      <c r="U2486" s="205"/>
      <c r="V2486" s="205"/>
      <c r="W2486" s="205"/>
      <c r="X2486" s="205"/>
    </row>
    <row r="2487" spans="21:24" x14ac:dyDescent="0.2">
      <c r="U2487" s="205"/>
      <c r="V2487" s="205"/>
      <c r="W2487" s="205"/>
      <c r="X2487" s="205"/>
    </row>
    <row r="2488" spans="21:24" x14ac:dyDescent="0.2">
      <c r="U2488" s="205"/>
      <c r="V2488" s="205"/>
      <c r="W2488" s="205"/>
      <c r="X2488" s="205"/>
    </row>
    <row r="2489" spans="21:24" x14ac:dyDescent="0.2">
      <c r="U2489" s="205"/>
      <c r="V2489" s="205"/>
      <c r="W2489" s="205"/>
      <c r="X2489" s="205"/>
    </row>
    <row r="2490" spans="21:24" x14ac:dyDescent="0.2">
      <c r="U2490" s="205"/>
      <c r="V2490" s="205"/>
      <c r="W2490" s="205"/>
      <c r="X2490" s="205"/>
    </row>
    <row r="2491" spans="21:24" x14ac:dyDescent="0.2">
      <c r="U2491" s="205"/>
      <c r="V2491" s="205"/>
      <c r="W2491" s="205"/>
      <c r="X2491" s="205"/>
    </row>
    <row r="2492" spans="21:24" x14ac:dyDescent="0.2">
      <c r="U2492" s="205"/>
      <c r="V2492" s="205"/>
      <c r="W2492" s="205"/>
      <c r="X2492" s="205"/>
    </row>
    <row r="2493" spans="21:24" x14ac:dyDescent="0.2">
      <c r="U2493" s="205"/>
      <c r="V2493" s="205"/>
      <c r="W2493" s="205"/>
      <c r="X2493" s="205"/>
    </row>
    <row r="2494" spans="21:24" x14ac:dyDescent="0.2">
      <c r="U2494" s="205"/>
      <c r="V2494" s="205"/>
      <c r="W2494" s="205"/>
      <c r="X2494" s="205"/>
    </row>
    <row r="2495" spans="21:24" x14ac:dyDescent="0.2">
      <c r="U2495" s="205"/>
      <c r="V2495" s="205"/>
      <c r="W2495" s="205"/>
      <c r="X2495" s="205"/>
    </row>
    <row r="2496" spans="21:24" x14ac:dyDescent="0.2">
      <c r="U2496" s="205"/>
      <c r="V2496" s="205"/>
      <c r="W2496" s="205"/>
      <c r="X2496" s="205"/>
    </row>
    <row r="2497" spans="21:24" x14ac:dyDescent="0.2">
      <c r="U2497" s="205"/>
      <c r="V2497" s="205"/>
      <c r="W2497" s="205"/>
      <c r="X2497" s="205"/>
    </row>
    <row r="2498" spans="21:24" x14ac:dyDescent="0.2">
      <c r="U2498" s="205"/>
      <c r="V2498" s="205"/>
      <c r="W2498" s="205"/>
      <c r="X2498" s="205"/>
    </row>
    <row r="2499" spans="21:24" x14ac:dyDescent="0.2">
      <c r="U2499" s="205"/>
      <c r="V2499" s="205"/>
      <c r="W2499" s="205"/>
      <c r="X2499" s="205"/>
    </row>
    <row r="2500" spans="21:24" x14ac:dyDescent="0.2">
      <c r="U2500" s="205"/>
      <c r="V2500" s="205"/>
      <c r="W2500" s="205"/>
      <c r="X2500" s="205"/>
    </row>
    <row r="2501" spans="21:24" x14ac:dyDescent="0.2">
      <c r="U2501" s="205"/>
      <c r="V2501" s="205"/>
      <c r="W2501" s="205"/>
      <c r="X2501" s="205"/>
    </row>
    <row r="2502" spans="21:24" x14ac:dyDescent="0.2">
      <c r="U2502" s="205"/>
      <c r="V2502" s="205"/>
      <c r="W2502" s="205"/>
      <c r="X2502" s="205"/>
    </row>
    <row r="2503" spans="21:24" x14ac:dyDescent="0.2">
      <c r="U2503" s="205"/>
      <c r="V2503" s="205"/>
      <c r="W2503" s="205"/>
      <c r="X2503" s="205"/>
    </row>
    <row r="2504" spans="21:24" x14ac:dyDescent="0.2">
      <c r="U2504" s="205"/>
      <c r="V2504" s="205"/>
      <c r="W2504" s="205"/>
      <c r="X2504" s="205"/>
    </row>
    <row r="2505" spans="21:24" x14ac:dyDescent="0.2">
      <c r="U2505" s="205"/>
      <c r="V2505" s="205"/>
      <c r="W2505" s="205"/>
      <c r="X2505" s="205"/>
    </row>
    <row r="2506" spans="21:24" x14ac:dyDescent="0.2">
      <c r="U2506" s="205"/>
      <c r="V2506" s="205"/>
      <c r="W2506" s="205"/>
      <c r="X2506" s="205"/>
    </row>
    <row r="2507" spans="21:24" x14ac:dyDescent="0.2">
      <c r="U2507" s="205"/>
      <c r="V2507" s="205"/>
      <c r="W2507" s="205"/>
      <c r="X2507" s="205"/>
    </row>
    <row r="2508" spans="21:24" x14ac:dyDescent="0.2">
      <c r="U2508" s="205"/>
      <c r="V2508" s="205"/>
      <c r="W2508" s="205"/>
      <c r="X2508" s="205"/>
    </row>
    <row r="2509" spans="21:24" x14ac:dyDescent="0.2">
      <c r="U2509" s="205"/>
      <c r="V2509" s="205"/>
      <c r="W2509" s="205"/>
      <c r="X2509" s="205"/>
    </row>
    <row r="2510" spans="21:24" x14ac:dyDescent="0.2">
      <c r="U2510" s="205"/>
      <c r="V2510" s="205"/>
      <c r="W2510" s="205"/>
      <c r="X2510" s="205"/>
    </row>
    <row r="2511" spans="21:24" x14ac:dyDescent="0.2">
      <c r="U2511" s="205"/>
      <c r="V2511" s="205"/>
      <c r="W2511" s="205"/>
      <c r="X2511" s="205"/>
    </row>
    <row r="2512" spans="21:24" x14ac:dyDescent="0.2">
      <c r="U2512" s="205"/>
      <c r="V2512" s="205"/>
      <c r="W2512" s="205"/>
      <c r="X2512" s="205"/>
    </row>
    <row r="2513" spans="21:24" x14ac:dyDescent="0.2">
      <c r="U2513" s="205"/>
      <c r="V2513" s="205"/>
      <c r="W2513" s="205"/>
      <c r="X2513" s="205"/>
    </row>
    <row r="2514" spans="21:24" x14ac:dyDescent="0.2">
      <c r="U2514" s="205"/>
      <c r="V2514" s="205"/>
      <c r="W2514" s="205"/>
      <c r="X2514" s="205"/>
    </row>
    <row r="2515" spans="21:24" x14ac:dyDescent="0.2">
      <c r="U2515" s="205"/>
      <c r="V2515" s="205"/>
      <c r="W2515" s="205"/>
      <c r="X2515" s="205"/>
    </row>
    <row r="2516" spans="21:24" x14ac:dyDescent="0.2">
      <c r="U2516" s="205"/>
      <c r="V2516" s="205"/>
      <c r="W2516" s="205"/>
      <c r="X2516" s="205"/>
    </row>
    <row r="2517" spans="21:24" x14ac:dyDescent="0.2">
      <c r="U2517" s="205"/>
      <c r="V2517" s="205"/>
      <c r="W2517" s="205"/>
      <c r="X2517" s="205"/>
    </row>
    <row r="2518" spans="21:24" x14ac:dyDescent="0.2">
      <c r="U2518" s="205"/>
      <c r="V2518" s="205"/>
      <c r="W2518" s="205"/>
      <c r="X2518" s="205"/>
    </row>
    <row r="2519" spans="21:24" x14ac:dyDescent="0.2">
      <c r="U2519" s="205"/>
      <c r="V2519" s="205"/>
      <c r="W2519" s="205"/>
      <c r="X2519" s="205"/>
    </row>
    <row r="2520" spans="21:24" x14ac:dyDescent="0.2">
      <c r="U2520" s="205"/>
      <c r="V2520" s="205"/>
      <c r="W2520" s="205"/>
      <c r="X2520" s="205"/>
    </row>
    <row r="2521" spans="21:24" x14ac:dyDescent="0.2">
      <c r="U2521" s="205"/>
      <c r="V2521" s="205"/>
      <c r="W2521" s="205"/>
      <c r="X2521" s="205"/>
    </row>
    <row r="2522" spans="21:24" x14ac:dyDescent="0.2">
      <c r="U2522" s="205"/>
      <c r="V2522" s="205"/>
      <c r="W2522" s="205"/>
      <c r="X2522" s="205"/>
    </row>
    <row r="2523" spans="21:24" x14ac:dyDescent="0.2">
      <c r="U2523" s="205"/>
      <c r="V2523" s="205"/>
      <c r="W2523" s="205"/>
      <c r="X2523" s="205"/>
    </row>
    <row r="2524" spans="21:24" x14ac:dyDescent="0.2">
      <c r="U2524" s="205"/>
      <c r="V2524" s="205"/>
      <c r="W2524" s="205"/>
      <c r="X2524" s="205"/>
    </row>
    <row r="2525" spans="21:24" x14ac:dyDescent="0.2">
      <c r="U2525" s="205"/>
      <c r="V2525" s="205"/>
      <c r="W2525" s="205"/>
      <c r="X2525" s="205"/>
    </row>
    <row r="2526" spans="21:24" x14ac:dyDescent="0.2">
      <c r="U2526" s="205"/>
      <c r="V2526" s="205"/>
      <c r="W2526" s="205"/>
      <c r="X2526" s="205"/>
    </row>
    <row r="2527" spans="21:24" x14ac:dyDescent="0.2">
      <c r="U2527" s="205"/>
      <c r="V2527" s="205"/>
      <c r="W2527" s="205"/>
      <c r="X2527" s="205"/>
    </row>
    <row r="2528" spans="21:24" x14ac:dyDescent="0.2">
      <c r="U2528" s="205"/>
      <c r="V2528" s="205"/>
      <c r="W2528" s="205"/>
      <c r="X2528" s="205"/>
    </row>
    <row r="2529" spans="21:24" x14ac:dyDescent="0.2">
      <c r="U2529" s="205"/>
      <c r="V2529" s="205"/>
      <c r="W2529" s="205"/>
      <c r="X2529" s="205"/>
    </row>
    <row r="2530" spans="21:24" x14ac:dyDescent="0.2">
      <c r="U2530" s="205"/>
      <c r="V2530" s="205"/>
      <c r="W2530" s="205"/>
      <c r="X2530" s="205"/>
    </row>
    <row r="2531" spans="21:24" x14ac:dyDescent="0.2">
      <c r="U2531" s="205"/>
      <c r="V2531" s="205"/>
      <c r="W2531" s="205"/>
      <c r="X2531" s="205"/>
    </row>
    <row r="2532" spans="21:24" x14ac:dyDescent="0.2">
      <c r="U2532" s="205"/>
      <c r="V2532" s="205"/>
      <c r="W2532" s="205"/>
      <c r="X2532" s="205"/>
    </row>
    <row r="2533" spans="21:24" x14ac:dyDescent="0.2">
      <c r="U2533" s="205"/>
      <c r="V2533" s="205"/>
      <c r="W2533" s="205"/>
      <c r="X2533" s="205"/>
    </row>
    <row r="2534" spans="21:24" x14ac:dyDescent="0.2">
      <c r="U2534" s="205"/>
      <c r="V2534" s="205"/>
      <c r="W2534" s="205"/>
      <c r="X2534" s="205"/>
    </row>
    <row r="2535" spans="21:24" x14ac:dyDescent="0.2">
      <c r="U2535" s="205"/>
      <c r="V2535" s="205"/>
      <c r="W2535" s="205"/>
      <c r="X2535" s="205"/>
    </row>
    <row r="2536" spans="21:24" x14ac:dyDescent="0.2">
      <c r="U2536" s="205"/>
      <c r="V2536" s="205"/>
      <c r="W2536" s="205"/>
      <c r="X2536" s="205"/>
    </row>
    <row r="2537" spans="21:24" x14ac:dyDescent="0.2">
      <c r="U2537" s="205"/>
      <c r="V2537" s="205"/>
      <c r="W2537" s="205"/>
      <c r="X2537" s="205"/>
    </row>
    <row r="2538" spans="21:24" x14ac:dyDescent="0.2">
      <c r="U2538" s="205"/>
      <c r="V2538" s="205"/>
      <c r="W2538" s="205"/>
      <c r="X2538" s="205"/>
    </row>
    <row r="2539" spans="21:24" x14ac:dyDescent="0.2">
      <c r="U2539" s="205"/>
      <c r="V2539" s="205"/>
      <c r="W2539" s="205"/>
      <c r="X2539" s="205"/>
    </row>
    <row r="2540" spans="21:24" x14ac:dyDescent="0.2">
      <c r="U2540" s="205"/>
      <c r="V2540" s="205"/>
      <c r="W2540" s="205"/>
      <c r="X2540" s="205"/>
    </row>
    <row r="2541" spans="21:24" x14ac:dyDescent="0.2">
      <c r="U2541" s="205"/>
      <c r="V2541" s="205"/>
      <c r="W2541" s="205"/>
      <c r="X2541" s="205"/>
    </row>
    <row r="2542" spans="21:24" x14ac:dyDescent="0.2">
      <c r="U2542" s="205"/>
      <c r="V2542" s="205"/>
      <c r="W2542" s="205"/>
      <c r="X2542" s="205"/>
    </row>
    <row r="2543" spans="21:24" x14ac:dyDescent="0.2">
      <c r="U2543" s="205"/>
      <c r="V2543" s="205"/>
      <c r="W2543" s="205"/>
      <c r="X2543" s="205"/>
    </row>
    <row r="2544" spans="21:24" x14ac:dyDescent="0.2">
      <c r="U2544" s="205"/>
      <c r="V2544" s="205"/>
      <c r="W2544" s="205"/>
      <c r="X2544" s="205"/>
    </row>
    <row r="2545" spans="21:24" x14ac:dyDescent="0.2">
      <c r="U2545" s="205"/>
      <c r="V2545" s="205"/>
      <c r="W2545" s="205"/>
      <c r="X2545" s="205"/>
    </row>
    <row r="2546" spans="21:24" x14ac:dyDescent="0.2">
      <c r="U2546" s="205"/>
      <c r="V2546" s="205"/>
      <c r="W2546" s="205"/>
      <c r="X2546" s="205"/>
    </row>
    <row r="2547" spans="21:24" x14ac:dyDescent="0.2">
      <c r="U2547" s="205"/>
      <c r="V2547" s="205"/>
      <c r="W2547" s="205"/>
      <c r="X2547" s="205"/>
    </row>
    <row r="2548" spans="21:24" x14ac:dyDescent="0.2">
      <c r="U2548" s="205"/>
      <c r="V2548" s="205"/>
      <c r="W2548" s="205"/>
      <c r="X2548" s="205"/>
    </row>
    <row r="2549" spans="21:24" x14ac:dyDescent="0.2">
      <c r="U2549" s="205"/>
      <c r="V2549" s="205"/>
      <c r="W2549" s="205"/>
      <c r="X2549" s="205"/>
    </row>
    <row r="2550" spans="21:24" x14ac:dyDescent="0.2">
      <c r="U2550" s="205"/>
      <c r="V2550" s="205"/>
      <c r="W2550" s="205"/>
      <c r="X2550" s="205"/>
    </row>
    <row r="2551" spans="21:24" x14ac:dyDescent="0.2">
      <c r="U2551" s="205"/>
      <c r="V2551" s="205"/>
      <c r="W2551" s="205"/>
      <c r="X2551" s="205"/>
    </row>
    <row r="2552" spans="21:24" x14ac:dyDescent="0.2">
      <c r="U2552" s="205"/>
      <c r="V2552" s="205"/>
      <c r="W2552" s="205"/>
      <c r="X2552" s="205"/>
    </row>
    <row r="2553" spans="21:24" x14ac:dyDescent="0.2">
      <c r="U2553" s="205"/>
      <c r="V2553" s="205"/>
      <c r="W2553" s="205"/>
      <c r="X2553" s="205"/>
    </row>
    <row r="2554" spans="21:24" x14ac:dyDescent="0.2">
      <c r="U2554" s="205"/>
      <c r="V2554" s="205"/>
      <c r="W2554" s="205"/>
      <c r="X2554" s="205"/>
    </row>
    <row r="2555" spans="21:24" x14ac:dyDescent="0.2">
      <c r="U2555" s="205"/>
      <c r="V2555" s="205"/>
      <c r="W2555" s="205"/>
      <c r="X2555" s="205"/>
    </row>
    <row r="2556" spans="21:24" x14ac:dyDescent="0.2">
      <c r="U2556" s="205"/>
      <c r="V2556" s="205"/>
      <c r="W2556" s="205"/>
      <c r="X2556" s="205"/>
    </row>
    <row r="2557" spans="21:24" x14ac:dyDescent="0.2">
      <c r="U2557" s="205"/>
      <c r="V2557" s="205"/>
      <c r="W2557" s="205"/>
      <c r="X2557" s="205"/>
    </row>
    <row r="2558" spans="21:24" x14ac:dyDescent="0.2">
      <c r="U2558" s="205"/>
      <c r="V2558" s="205"/>
      <c r="W2558" s="205"/>
      <c r="X2558" s="205"/>
    </row>
    <row r="2559" spans="21:24" x14ac:dyDescent="0.2">
      <c r="U2559" s="205"/>
      <c r="V2559" s="205"/>
      <c r="W2559" s="205"/>
      <c r="X2559" s="205"/>
    </row>
    <row r="2560" spans="21:24" x14ac:dyDescent="0.2">
      <c r="U2560" s="205"/>
      <c r="V2560" s="205"/>
      <c r="W2560" s="205"/>
      <c r="X2560" s="205"/>
    </row>
    <row r="2561" spans="21:24" x14ac:dyDescent="0.2">
      <c r="U2561" s="205"/>
      <c r="V2561" s="205"/>
      <c r="W2561" s="205"/>
      <c r="X2561" s="205"/>
    </row>
    <row r="2562" spans="21:24" x14ac:dyDescent="0.2">
      <c r="U2562" s="205"/>
      <c r="V2562" s="205"/>
      <c r="W2562" s="205"/>
      <c r="X2562" s="205"/>
    </row>
    <row r="2563" spans="21:24" x14ac:dyDescent="0.2">
      <c r="U2563" s="205"/>
      <c r="V2563" s="205"/>
      <c r="W2563" s="205"/>
      <c r="X2563" s="205"/>
    </row>
    <row r="2564" spans="21:24" x14ac:dyDescent="0.2">
      <c r="U2564" s="205"/>
      <c r="V2564" s="205"/>
      <c r="W2564" s="205"/>
      <c r="X2564" s="205"/>
    </row>
    <row r="2565" spans="21:24" x14ac:dyDescent="0.2">
      <c r="U2565" s="205"/>
      <c r="V2565" s="205"/>
      <c r="W2565" s="205"/>
      <c r="X2565" s="205"/>
    </row>
    <row r="2566" spans="21:24" x14ac:dyDescent="0.2">
      <c r="U2566" s="205"/>
      <c r="V2566" s="205"/>
      <c r="W2566" s="205"/>
      <c r="X2566" s="205"/>
    </row>
    <row r="2567" spans="21:24" x14ac:dyDescent="0.2">
      <c r="U2567" s="205"/>
      <c r="V2567" s="205"/>
      <c r="W2567" s="205"/>
      <c r="X2567" s="205"/>
    </row>
    <row r="2568" spans="21:24" x14ac:dyDescent="0.2">
      <c r="U2568" s="205"/>
      <c r="V2568" s="205"/>
      <c r="W2568" s="205"/>
      <c r="X2568" s="205"/>
    </row>
    <row r="2569" spans="21:24" x14ac:dyDescent="0.2">
      <c r="U2569" s="205"/>
      <c r="V2569" s="205"/>
      <c r="W2569" s="205"/>
      <c r="X2569" s="205"/>
    </row>
    <row r="2570" spans="21:24" x14ac:dyDescent="0.2">
      <c r="U2570" s="205"/>
      <c r="V2570" s="205"/>
      <c r="W2570" s="205"/>
      <c r="X2570" s="205"/>
    </row>
    <row r="2571" spans="21:24" x14ac:dyDescent="0.2">
      <c r="U2571" s="205"/>
      <c r="V2571" s="205"/>
      <c r="W2571" s="205"/>
      <c r="X2571" s="205"/>
    </row>
    <row r="2572" spans="21:24" x14ac:dyDescent="0.2">
      <c r="U2572" s="205"/>
      <c r="V2572" s="205"/>
      <c r="W2572" s="205"/>
      <c r="X2572" s="205"/>
    </row>
    <row r="2573" spans="21:24" x14ac:dyDescent="0.2">
      <c r="U2573" s="205"/>
      <c r="V2573" s="205"/>
      <c r="W2573" s="205"/>
      <c r="X2573" s="205"/>
    </row>
    <row r="2574" spans="21:24" x14ac:dyDescent="0.2">
      <c r="U2574" s="205"/>
      <c r="V2574" s="205"/>
      <c r="W2574" s="205"/>
      <c r="X2574" s="205"/>
    </row>
    <row r="2575" spans="21:24" x14ac:dyDescent="0.2">
      <c r="U2575" s="205"/>
      <c r="V2575" s="205"/>
      <c r="W2575" s="205"/>
      <c r="X2575" s="205"/>
    </row>
    <row r="2576" spans="21:24" x14ac:dyDescent="0.2">
      <c r="U2576" s="205"/>
      <c r="V2576" s="205"/>
      <c r="W2576" s="205"/>
      <c r="X2576" s="205"/>
    </row>
    <row r="2577" spans="21:24" x14ac:dyDescent="0.2">
      <c r="U2577" s="205"/>
      <c r="V2577" s="205"/>
      <c r="W2577" s="205"/>
      <c r="X2577" s="205"/>
    </row>
    <row r="2578" spans="21:24" x14ac:dyDescent="0.2">
      <c r="U2578" s="205"/>
      <c r="V2578" s="205"/>
      <c r="W2578" s="205"/>
      <c r="X2578" s="205"/>
    </row>
    <row r="2579" spans="21:24" x14ac:dyDescent="0.2">
      <c r="U2579" s="205"/>
      <c r="V2579" s="205"/>
      <c r="W2579" s="205"/>
      <c r="X2579" s="205"/>
    </row>
    <row r="2580" spans="21:24" x14ac:dyDescent="0.2">
      <c r="U2580" s="205"/>
      <c r="V2580" s="205"/>
      <c r="W2580" s="205"/>
      <c r="X2580" s="205"/>
    </row>
    <row r="2581" spans="21:24" x14ac:dyDescent="0.2">
      <c r="U2581" s="205"/>
      <c r="V2581" s="205"/>
      <c r="W2581" s="205"/>
      <c r="X2581" s="205"/>
    </row>
    <row r="2582" spans="21:24" x14ac:dyDescent="0.2">
      <c r="U2582" s="205"/>
      <c r="V2582" s="205"/>
      <c r="W2582" s="205"/>
      <c r="X2582" s="205"/>
    </row>
    <row r="2583" spans="21:24" x14ac:dyDescent="0.2">
      <c r="U2583" s="205"/>
      <c r="V2583" s="205"/>
      <c r="W2583" s="205"/>
      <c r="X2583" s="205"/>
    </row>
    <row r="2584" spans="21:24" x14ac:dyDescent="0.2">
      <c r="U2584" s="205"/>
      <c r="V2584" s="205"/>
      <c r="W2584" s="205"/>
      <c r="X2584" s="205"/>
    </row>
    <row r="2585" spans="21:24" x14ac:dyDescent="0.2">
      <c r="U2585" s="205"/>
      <c r="V2585" s="205"/>
      <c r="W2585" s="205"/>
      <c r="X2585" s="205"/>
    </row>
    <row r="2586" spans="21:24" x14ac:dyDescent="0.2">
      <c r="U2586" s="205"/>
      <c r="V2586" s="205"/>
      <c r="W2586" s="205"/>
      <c r="X2586" s="205"/>
    </row>
    <row r="2587" spans="21:24" x14ac:dyDescent="0.2">
      <c r="U2587" s="205"/>
      <c r="V2587" s="205"/>
      <c r="W2587" s="205"/>
      <c r="X2587" s="205"/>
    </row>
    <row r="2588" spans="21:24" x14ac:dyDescent="0.2">
      <c r="U2588" s="205"/>
      <c r="V2588" s="205"/>
      <c r="W2588" s="205"/>
      <c r="X2588" s="205"/>
    </row>
    <row r="2589" spans="21:24" x14ac:dyDescent="0.2">
      <c r="U2589" s="205"/>
      <c r="V2589" s="205"/>
      <c r="W2589" s="205"/>
      <c r="X2589" s="205"/>
    </row>
    <row r="2590" spans="21:24" x14ac:dyDescent="0.2">
      <c r="U2590" s="205"/>
      <c r="V2590" s="205"/>
      <c r="W2590" s="205"/>
      <c r="X2590" s="205"/>
    </row>
    <row r="2591" spans="21:24" x14ac:dyDescent="0.2">
      <c r="U2591" s="205"/>
      <c r="V2591" s="205"/>
      <c r="W2591" s="205"/>
      <c r="X2591" s="205"/>
    </row>
    <row r="2592" spans="21:24" x14ac:dyDescent="0.2">
      <c r="U2592" s="205"/>
      <c r="V2592" s="205"/>
      <c r="W2592" s="205"/>
      <c r="X2592" s="205"/>
    </row>
    <row r="2593" spans="21:24" x14ac:dyDescent="0.2">
      <c r="U2593" s="205"/>
      <c r="V2593" s="205"/>
      <c r="W2593" s="205"/>
      <c r="X2593" s="205"/>
    </row>
    <row r="2594" spans="21:24" x14ac:dyDescent="0.2">
      <c r="U2594" s="205"/>
      <c r="V2594" s="205"/>
      <c r="W2594" s="205"/>
      <c r="X2594" s="205"/>
    </row>
    <row r="2595" spans="21:24" x14ac:dyDescent="0.2">
      <c r="U2595" s="205"/>
      <c r="V2595" s="205"/>
      <c r="W2595" s="205"/>
      <c r="X2595" s="205"/>
    </row>
    <row r="2596" spans="21:24" x14ac:dyDescent="0.2">
      <c r="U2596" s="205"/>
      <c r="V2596" s="205"/>
      <c r="W2596" s="205"/>
      <c r="X2596" s="205"/>
    </row>
    <row r="2597" spans="21:24" x14ac:dyDescent="0.2">
      <c r="U2597" s="205"/>
      <c r="V2597" s="205"/>
      <c r="W2597" s="205"/>
      <c r="X2597" s="205"/>
    </row>
    <row r="2598" spans="21:24" x14ac:dyDescent="0.2">
      <c r="U2598" s="205"/>
      <c r="V2598" s="205"/>
      <c r="W2598" s="205"/>
      <c r="X2598" s="205"/>
    </row>
    <row r="2599" spans="21:24" x14ac:dyDescent="0.2">
      <c r="U2599" s="205"/>
      <c r="V2599" s="205"/>
      <c r="W2599" s="205"/>
      <c r="X2599" s="205"/>
    </row>
    <row r="2600" spans="21:24" x14ac:dyDescent="0.2">
      <c r="U2600" s="205"/>
      <c r="V2600" s="205"/>
      <c r="W2600" s="205"/>
      <c r="X2600" s="205"/>
    </row>
    <row r="2601" spans="21:24" x14ac:dyDescent="0.2">
      <c r="U2601" s="205"/>
      <c r="V2601" s="205"/>
      <c r="W2601" s="205"/>
      <c r="X2601" s="205"/>
    </row>
    <row r="2602" spans="21:24" x14ac:dyDescent="0.2">
      <c r="U2602" s="205"/>
      <c r="V2602" s="205"/>
      <c r="W2602" s="205"/>
      <c r="X2602" s="205"/>
    </row>
    <row r="2603" spans="21:24" x14ac:dyDescent="0.2">
      <c r="U2603" s="205"/>
      <c r="V2603" s="205"/>
      <c r="W2603" s="205"/>
      <c r="X2603" s="205"/>
    </row>
    <row r="2604" spans="21:24" x14ac:dyDescent="0.2">
      <c r="U2604" s="205"/>
      <c r="V2604" s="205"/>
      <c r="W2604" s="205"/>
      <c r="X2604" s="205"/>
    </row>
    <row r="2605" spans="21:24" x14ac:dyDescent="0.2">
      <c r="U2605" s="205"/>
      <c r="V2605" s="205"/>
      <c r="W2605" s="205"/>
      <c r="X2605" s="205"/>
    </row>
    <row r="2606" spans="21:24" x14ac:dyDescent="0.2">
      <c r="U2606" s="205"/>
      <c r="V2606" s="205"/>
      <c r="W2606" s="205"/>
      <c r="X2606" s="205"/>
    </row>
    <row r="2607" spans="21:24" x14ac:dyDescent="0.2">
      <c r="U2607" s="205"/>
      <c r="V2607" s="205"/>
      <c r="W2607" s="205"/>
      <c r="X2607" s="205"/>
    </row>
    <row r="2608" spans="21:24" x14ac:dyDescent="0.2">
      <c r="U2608" s="205"/>
      <c r="V2608" s="205"/>
      <c r="W2608" s="205"/>
      <c r="X2608" s="205"/>
    </row>
    <row r="2609" spans="21:24" x14ac:dyDescent="0.2">
      <c r="U2609" s="205"/>
      <c r="V2609" s="205"/>
      <c r="W2609" s="205"/>
      <c r="X2609" s="205"/>
    </row>
    <row r="2610" spans="21:24" x14ac:dyDescent="0.2">
      <c r="U2610" s="205"/>
      <c r="V2610" s="205"/>
      <c r="W2610" s="205"/>
      <c r="X2610" s="205"/>
    </row>
    <row r="2611" spans="21:24" x14ac:dyDescent="0.2">
      <c r="U2611" s="205"/>
      <c r="V2611" s="205"/>
      <c r="W2611" s="205"/>
      <c r="X2611" s="205"/>
    </row>
    <row r="2612" spans="21:24" x14ac:dyDescent="0.2">
      <c r="U2612" s="205"/>
      <c r="V2612" s="205"/>
      <c r="W2612" s="205"/>
      <c r="X2612" s="205"/>
    </row>
    <row r="2613" spans="21:24" x14ac:dyDescent="0.2">
      <c r="U2613" s="205"/>
      <c r="V2613" s="205"/>
      <c r="W2613" s="205"/>
      <c r="X2613" s="205"/>
    </row>
    <row r="2614" spans="21:24" x14ac:dyDescent="0.2">
      <c r="U2614" s="205"/>
      <c r="V2614" s="205"/>
      <c r="W2614" s="205"/>
      <c r="X2614" s="205"/>
    </row>
    <row r="2615" spans="21:24" x14ac:dyDescent="0.2">
      <c r="U2615" s="205"/>
      <c r="V2615" s="205"/>
      <c r="W2615" s="205"/>
      <c r="X2615" s="205"/>
    </row>
    <row r="2616" spans="21:24" x14ac:dyDescent="0.2">
      <c r="U2616" s="205"/>
      <c r="V2616" s="205"/>
      <c r="W2616" s="205"/>
      <c r="X2616" s="205"/>
    </row>
    <row r="2617" spans="21:24" x14ac:dyDescent="0.2">
      <c r="U2617" s="205"/>
      <c r="V2617" s="205"/>
      <c r="W2617" s="205"/>
      <c r="X2617" s="205"/>
    </row>
    <row r="2618" spans="21:24" x14ac:dyDescent="0.2">
      <c r="U2618" s="205"/>
      <c r="V2618" s="205"/>
      <c r="W2618" s="205"/>
      <c r="X2618" s="205"/>
    </row>
    <row r="2619" spans="21:24" x14ac:dyDescent="0.2">
      <c r="U2619" s="205"/>
      <c r="V2619" s="205"/>
      <c r="W2619" s="205"/>
      <c r="X2619" s="205"/>
    </row>
    <row r="2620" spans="21:24" x14ac:dyDescent="0.2">
      <c r="U2620" s="205"/>
      <c r="V2620" s="205"/>
      <c r="W2620" s="205"/>
      <c r="X2620" s="205"/>
    </row>
    <row r="2621" spans="21:24" x14ac:dyDescent="0.2">
      <c r="U2621" s="205"/>
      <c r="V2621" s="205"/>
      <c r="W2621" s="205"/>
      <c r="X2621" s="205"/>
    </row>
    <row r="2622" spans="21:24" x14ac:dyDescent="0.2">
      <c r="U2622" s="205"/>
      <c r="V2622" s="205"/>
      <c r="W2622" s="205"/>
      <c r="X2622" s="205"/>
    </row>
    <row r="2623" spans="21:24" x14ac:dyDescent="0.2">
      <c r="U2623" s="205"/>
      <c r="V2623" s="205"/>
      <c r="W2623" s="205"/>
      <c r="X2623" s="205"/>
    </row>
    <row r="2624" spans="21:24" x14ac:dyDescent="0.2">
      <c r="U2624" s="205"/>
      <c r="V2624" s="205"/>
      <c r="W2624" s="205"/>
      <c r="X2624" s="205"/>
    </row>
    <row r="2625" spans="21:24" x14ac:dyDescent="0.2">
      <c r="U2625" s="205"/>
      <c r="V2625" s="205"/>
      <c r="W2625" s="205"/>
      <c r="X2625" s="205"/>
    </row>
    <row r="2626" spans="21:24" x14ac:dyDescent="0.2">
      <c r="U2626" s="205"/>
      <c r="V2626" s="205"/>
      <c r="W2626" s="205"/>
      <c r="X2626" s="205"/>
    </row>
    <row r="2627" spans="21:24" x14ac:dyDescent="0.2">
      <c r="U2627" s="205"/>
      <c r="V2627" s="205"/>
      <c r="W2627" s="205"/>
      <c r="X2627" s="205"/>
    </row>
    <row r="2628" spans="21:24" x14ac:dyDescent="0.2">
      <c r="U2628" s="205"/>
      <c r="V2628" s="205"/>
      <c r="W2628" s="205"/>
      <c r="X2628" s="205"/>
    </row>
    <row r="2629" spans="21:24" x14ac:dyDescent="0.2">
      <c r="U2629" s="205"/>
      <c r="V2629" s="205"/>
      <c r="W2629" s="205"/>
      <c r="X2629" s="205"/>
    </row>
    <row r="2630" spans="21:24" x14ac:dyDescent="0.2">
      <c r="U2630" s="205"/>
      <c r="V2630" s="205"/>
      <c r="W2630" s="205"/>
      <c r="X2630" s="205"/>
    </row>
    <row r="2631" spans="21:24" x14ac:dyDescent="0.2">
      <c r="U2631" s="205"/>
      <c r="V2631" s="205"/>
      <c r="W2631" s="205"/>
      <c r="X2631" s="205"/>
    </row>
    <row r="2632" spans="21:24" x14ac:dyDescent="0.2">
      <c r="U2632" s="205"/>
      <c r="V2632" s="205"/>
      <c r="W2632" s="205"/>
      <c r="X2632" s="205"/>
    </row>
    <row r="2633" spans="21:24" x14ac:dyDescent="0.2">
      <c r="U2633" s="205"/>
      <c r="V2633" s="205"/>
      <c r="W2633" s="205"/>
      <c r="X2633" s="205"/>
    </row>
    <row r="2634" spans="21:24" x14ac:dyDescent="0.2">
      <c r="U2634" s="205"/>
      <c r="V2634" s="205"/>
      <c r="W2634" s="205"/>
      <c r="X2634" s="205"/>
    </row>
    <row r="2635" spans="21:24" x14ac:dyDescent="0.2">
      <c r="U2635" s="205"/>
      <c r="V2635" s="205"/>
      <c r="W2635" s="205"/>
      <c r="X2635" s="205"/>
    </row>
    <row r="2636" spans="21:24" x14ac:dyDescent="0.2">
      <c r="U2636" s="205"/>
      <c r="V2636" s="205"/>
      <c r="W2636" s="205"/>
      <c r="X2636" s="205"/>
    </row>
    <row r="2637" spans="21:24" x14ac:dyDescent="0.2">
      <c r="U2637" s="205"/>
      <c r="V2637" s="205"/>
      <c r="W2637" s="205"/>
      <c r="X2637" s="205"/>
    </row>
    <row r="2638" spans="21:24" x14ac:dyDescent="0.2">
      <c r="U2638" s="205"/>
      <c r="V2638" s="205"/>
      <c r="W2638" s="205"/>
      <c r="X2638" s="205"/>
    </row>
    <row r="2639" spans="21:24" x14ac:dyDescent="0.2">
      <c r="U2639" s="205"/>
      <c r="V2639" s="205"/>
      <c r="W2639" s="205"/>
      <c r="X2639" s="205"/>
    </row>
    <row r="2640" spans="21:24" x14ac:dyDescent="0.2">
      <c r="U2640" s="205"/>
      <c r="V2640" s="205"/>
      <c r="W2640" s="205"/>
      <c r="X2640" s="205"/>
    </row>
    <row r="2641" spans="21:24" x14ac:dyDescent="0.2">
      <c r="U2641" s="205"/>
      <c r="V2641" s="205"/>
      <c r="W2641" s="205"/>
      <c r="X2641" s="205"/>
    </row>
    <row r="2642" spans="21:24" x14ac:dyDescent="0.2">
      <c r="U2642" s="205"/>
      <c r="V2642" s="205"/>
      <c r="W2642" s="205"/>
      <c r="X2642" s="205"/>
    </row>
    <row r="2643" spans="21:24" x14ac:dyDescent="0.2">
      <c r="U2643" s="205"/>
      <c r="V2643" s="205"/>
      <c r="W2643" s="205"/>
      <c r="X2643" s="205"/>
    </row>
    <row r="2644" spans="21:24" x14ac:dyDescent="0.2">
      <c r="U2644" s="205"/>
      <c r="V2644" s="205"/>
      <c r="W2644" s="205"/>
      <c r="X2644" s="205"/>
    </row>
    <row r="2645" spans="21:24" x14ac:dyDescent="0.2">
      <c r="U2645" s="205"/>
      <c r="V2645" s="205"/>
      <c r="W2645" s="205"/>
      <c r="X2645" s="205"/>
    </row>
    <row r="2646" spans="21:24" x14ac:dyDescent="0.2">
      <c r="U2646" s="205"/>
      <c r="V2646" s="205"/>
      <c r="W2646" s="205"/>
      <c r="X2646" s="205"/>
    </row>
    <row r="2647" spans="21:24" x14ac:dyDescent="0.2">
      <c r="U2647" s="205"/>
      <c r="V2647" s="205"/>
      <c r="W2647" s="205"/>
      <c r="X2647" s="205"/>
    </row>
    <row r="2648" spans="21:24" x14ac:dyDescent="0.2">
      <c r="U2648" s="205"/>
      <c r="V2648" s="205"/>
      <c r="W2648" s="205"/>
      <c r="X2648" s="205"/>
    </row>
    <row r="2649" spans="21:24" x14ac:dyDescent="0.2">
      <c r="U2649" s="205"/>
      <c r="V2649" s="205"/>
      <c r="W2649" s="205"/>
      <c r="X2649" s="205"/>
    </row>
    <row r="2650" spans="21:24" x14ac:dyDescent="0.2">
      <c r="U2650" s="205"/>
      <c r="V2650" s="205"/>
      <c r="W2650" s="205"/>
      <c r="X2650" s="205"/>
    </row>
    <row r="2651" spans="21:24" x14ac:dyDescent="0.2">
      <c r="U2651" s="205"/>
      <c r="V2651" s="205"/>
      <c r="W2651" s="205"/>
      <c r="X2651" s="205"/>
    </row>
    <row r="2652" spans="21:24" x14ac:dyDescent="0.2">
      <c r="U2652" s="205"/>
      <c r="V2652" s="205"/>
      <c r="W2652" s="205"/>
      <c r="X2652" s="205"/>
    </row>
    <row r="2653" spans="21:24" x14ac:dyDescent="0.2">
      <c r="U2653" s="205"/>
      <c r="V2653" s="205"/>
      <c r="W2653" s="205"/>
      <c r="X2653" s="205"/>
    </row>
    <row r="2654" spans="21:24" x14ac:dyDescent="0.2">
      <c r="U2654" s="205"/>
      <c r="V2654" s="205"/>
      <c r="W2654" s="205"/>
      <c r="X2654" s="205"/>
    </row>
    <row r="2655" spans="21:24" x14ac:dyDescent="0.2">
      <c r="U2655" s="205"/>
      <c r="V2655" s="205"/>
      <c r="W2655" s="205"/>
      <c r="X2655" s="205"/>
    </row>
    <row r="2656" spans="21:24" x14ac:dyDescent="0.2">
      <c r="U2656" s="205"/>
      <c r="V2656" s="205"/>
      <c r="W2656" s="205"/>
      <c r="X2656" s="205"/>
    </row>
    <row r="2657" spans="21:24" x14ac:dyDescent="0.2">
      <c r="U2657" s="205"/>
      <c r="V2657" s="205"/>
      <c r="W2657" s="205"/>
      <c r="X2657" s="205"/>
    </row>
    <row r="2658" spans="21:24" x14ac:dyDescent="0.2">
      <c r="U2658" s="205"/>
      <c r="V2658" s="205"/>
      <c r="W2658" s="205"/>
      <c r="X2658" s="205"/>
    </row>
    <row r="2659" spans="21:24" x14ac:dyDescent="0.2">
      <c r="U2659" s="205"/>
      <c r="V2659" s="205"/>
      <c r="W2659" s="205"/>
      <c r="X2659" s="205"/>
    </row>
    <row r="2660" spans="21:24" x14ac:dyDescent="0.2">
      <c r="U2660" s="205"/>
      <c r="V2660" s="205"/>
      <c r="W2660" s="205"/>
      <c r="X2660" s="205"/>
    </row>
    <row r="2661" spans="21:24" x14ac:dyDescent="0.2">
      <c r="U2661" s="205"/>
      <c r="V2661" s="205"/>
      <c r="W2661" s="205"/>
      <c r="X2661" s="205"/>
    </row>
    <row r="2662" spans="21:24" x14ac:dyDescent="0.2">
      <c r="U2662" s="205"/>
      <c r="V2662" s="205"/>
      <c r="W2662" s="205"/>
      <c r="X2662" s="205"/>
    </row>
    <row r="2663" spans="21:24" x14ac:dyDescent="0.2">
      <c r="U2663" s="205"/>
      <c r="V2663" s="205"/>
      <c r="W2663" s="205"/>
      <c r="X2663" s="205"/>
    </row>
    <row r="2664" spans="21:24" x14ac:dyDescent="0.2">
      <c r="U2664" s="205"/>
      <c r="V2664" s="205"/>
      <c r="W2664" s="205"/>
      <c r="X2664" s="205"/>
    </row>
    <row r="2665" spans="21:24" x14ac:dyDescent="0.2">
      <c r="U2665" s="205"/>
      <c r="V2665" s="205"/>
      <c r="W2665" s="205"/>
      <c r="X2665" s="205"/>
    </row>
    <row r="2666" spans="21:24" x14ac:dyDescent="0.2">
      <c r="U2666" s="205"/>
      <c r="V2666" s="205"/>
      <c r="W2666" s="205"/>
      <c r="X2666" s="205"/>
    </row>
    <row r="2667" spans="21:24" x14ac:dyDescent="0.2">
      <c r="U2667" s="205"/>
      <c r="V2667" s="205"/>
      <c r="W2667" s="205"/>
      <c r="X2667" s="205"/>
    </row>
    <row r="2668" spans="21:24" x14ac:dyDescent="0.2">
      <c r="U2668" s="205"/>
      <c r="V2668" s="205"/>
      <c r="W2668" s="205"/>
      <c r="X2668" s="205"/>
    </row>
    <row r="2669" spans="21:24" x14ac:dyDescent="0.2">
      <c r="U2669" s="205"/>
      <c r="V2669" s="205"/>
      <c r="W2669" s="205"/>
      <c r="X2669" s="205"/>
    </row>
    <row r="2670" spans="21:24" x14ac:dyDescent="0.2">
      <c r="U2670" s="205"/>
      <c r="V2670" s="205"/>
      <c r="W2670" s="205"/>
      <c r="X2670" s="205"/>
    </row>
    <row r="2671" spans="21:24" x14ac:dyDescent="0.2">
      <c r="U2671" s="205"/>
      <c r="V2671" s="205"/>
      <c r="W2671" s="205"/>
      <c r="X2671" s="205"/>
    </row>
    <row r="2672" spans="21:24" x14ac:dyDescent="0.2">
      <c r="U2672" s="205"/>
      <c r="V2672" s="205"/>
      <c r="W2672" s="205"/>
      <c r="X2672" s="205"/>
    </row>
    <row r="2673" spans="21:24" x14ac:dyDescent="0.2">
      <c r="U2673" s="205"/>
      <c r="V2673" s="205"/>
      <c r="W2673" s="205"/>
      <c r="X2673" s="205"/>
    </row>
    <row r="2674" spans="21:24" x14ac:dyDescent="0.2">
      <c r="U2674" s="205"/>
      <c r="V2674" s="205"/>
      <c r="W2674" s="205"/>
      <c r="X2674" s="205"/>
    </row>
    <row r="2675" spans="21:24" x14ac:dyDescent="0.2">
      <c r="U2675" s="205"/>
      <c r="V2675" s="205"/>
      <c r="W2675" s="205"/>
      <c r="X2675" s="205"/>
    </row>
    <row r="2676" spans="21:24" x14ac:dyDescent="0.2">
      <c r="U2676" s="205"/>
      <c r="V2676" s="205"/>
      <c r="W2676" s="205"/>
      <c r="X2676" s="205"/>
    </row>
    <row r="2677" spans="21:24" x14ac:dyDescent="0.2">
      <c r="U2677" s="205"/>
      <c r="V2677" s="205"/>
      <c r="W2677" s="205"/>
      <c r="X2677" s="205"/>
    </row>
    <row r="2678" spans="21:24" x14ac:dyDescent="0.2">
      <c r="U2678" s="205"/>
      <c r="V2678" s="205"/>
      <c r="W2678" s="205"/>
      <c r="X2678" s="205"/>
    </row>
    <row r="2679" spans="21:24" x14ac:dyDescent="0.2">
      <c r="U2679" s="205"/>
      <c r="V2679" s="205"/>
      <c r="W2679" s="205"/>
      <c r="X2679" s="205"/>
    </row>
    <row r="2680" spans="21:24" x14ac:dyDescent="0.2">
      <c r="U2680" s="205"/>
      <c r="V2680" s="205"/>
      <c r="W2680" s="205"/>
      <c r="X2680" s="205"/>
    </row>
    <row r="2681" spans="21:24" x14ac:dyDescent="0.2">
      <c r="U2681" s="205"/>
      <c r="V2681" s="205"/>
      <c r="W2681" s="205"/>
      <c r="X2681" s="205"/>
    </row>
    <row r="2682" spans="21:24" x14ac:dyDescent="0.2">
      <c r="U2682" s="205"/>
      <c r="V2682" s="205"/>
      <c r="W2682" s="205"/>
      <c r="X2682" s="205"/>
    </row>
    <row r="2683" spans="21:24" x14ac:dyDescent="0.2">
      <c r="U2683" s="205"/>
      <c r="V2683" s="205"/>
      <c r="W2683" s="205"/>
      <c r="X2683" s="205"/>
    </row>
    <row r="2684" spans="21:24" x14ac:dyDescent="0.2">
      <c r="U2684" s="205"/>
      <c r="V2684" s="205"/>
      <c r="W2684" s="205"/>
      <c r="X2684" s="205"/>
    </row>
    <row r="2685" spans="21:24" x14ac:dyDescent="0.2">
      <c r="U2685" s="205"/>
      <c r="V2685" s="205"/>
      <c r="W2685" s="205"/>
      <c r="X2685" s="205"/>
    </row>
    <row r="2686" spans="21:24" x14ac:dyDescent="0.2">
      <c r="U2686" s="205"/>
      <c r="V2686" s="205"/>
      <c r="W2686" s="205"/>
      <c r="X2686" s="205"/>
    </row>
    <row r="2687" spans="21:24" x14ac:dyDescent="0.2">
      <c r="U2687" s="205"/>
      <c r="V2687" s="205"/>
      <c r="W2687" s="205"/>
      <c r="X2687" s="205"/>
    </row>
    <row r="2688" spans="21:24" x14ac:dyDescent="0.2">
      <c r="U2688" s="205"/>
      <c r="V2688" s="205"/>
      <c r="W2688" s="205"/>
      <c r="X2688" s="205"/>
    </row>
    <row r="2689" spans="21:24" x14ac:dyDescent="0.2">
      <c r="U2689" s="205"/>
      <c r="V2689" s="205"/>
      <c r="W2689" s="205"/>
      <c r="X2689" s="205"/>
    </row>
    <row r="2690" spans="21:24" x14ac:dyDescent="0.2">
      <c r="U2690" s="205"/>
      <c r="V2690" s="205"/>
      <c r="W2690" s="205"/>
      <c r="X2690" s="205"/>
    </row>
    <row r="2691" spans="21:24" x14ac:dyDescent="0.2">
      <c r="U2691" s="205"/>
      <c r="V2691" s="205"/>
      <c r="W2691" s="205"/>
      <c r="X2691" s="205"/>
    </row>
    <row r="2692" spans="21:24" x14ac:dyDescent="0.2">
      <c r="U2692" s="205"/>
      <c r="V2692" s="205"/>
      <c r="W2692" s="205"/>
      <c r="X2692" s="205"/>
    </row>
    <row r="2693" spans="21:24" x14ac:dyDescent="0.2">
      <c r="U2693" s="205"/>
      <c r="V2693" s="205"/>
      <c r="W2693" s="205"/>
      <c r="X2693" s="205"/>
    </row>
    <row r="2694" spans="21:24" x14ac:dyDescent="0.2">
      <c r="U2694" s="205"/>
      <c r="V2694" s="205"/>
      <c r="W2694" s="205"/>
      <c r="X2694" s="205"/>
    </row>
    <row r="2695" spans="21:24" x14ac:dyDescent="0.2">
      <c r="U2695" s="205"/>
      <c r="V2695" s="205"/>
      <c r="W2695" s="205"/>
      <c r="X2695" s="205"/>
    </row>
    <row r="2696" spans="21:24" x14ac:dyDescent="0.2">
      <c r="U2696" s="205"/>
      <c r="V2696" s="205"/>
      <c r="W2696" s="205"/>
      <c r="X2696" s="205"/>
    </row>
    <row r="2697" spans="21:24" x14ac:dyDescent="0.2">
      <c r="U2697" s="205"/>
      <c r="V2697" s="205"/>
      <c r="W2697" s="205"/>
      <c r="X2697" s="205"/>
    </row>
    <row r="2698" spans="21:24" x14ac:dyDescent="0.2">
      <c r="U2698" s="205"/>
      <c r="V2698" s="205"/>
      <c r="W2698" s="205"/>
      <c r="X2698" s="205"/>
    </row>
    <row r="2699" spans="21:24" x14ac:dyDescent="0.2">
      <c r="U2699" s="205"/>
      <c r="V2699" s="205"/>
      <c r="W2699" s="205"/>
      <c r="X2699" s="205"/>
    </row>
    <row r="2700" spans="21:24" x14ac:dyDescent="0.2">
      <c r="U2700" s="205"/>
      <c r="V2700" s="205"/>
      <c r="W2700" s="205"/>
      <c r="X2700" s="205"/>
    </row>
    <row r="2701" spans="21:24" x14ac:dyDescent="0.2">
      <c r="U2701" s="205"/>
      <c r="V2701" s="205"/>
      <c r="W2701" s="205"/>
      <c r="X2701" s="205"/>
    </row>
    <row r="2702" spans="21:24" x14ac:dyDescent="0.2">
      <c r="U2702" s="205"/>
      <c r="V2702" s="205"/>
      <c r="W2702" s="205"/>
      <c r="X2702" s="205"/>
    </row>
    <row r="2703" spans="21:24" x14ac:dyDescent="0.2">
      <c r="U2703" s="205"/>
      <c r="V2703" s="205"/>
      <c r="W2703" s="205"/>
      <c r="X2703" s="205"/>
    </row>
    <row r="2704" spans="21:24" x14ac:dyDescent="0.2">
      <c r="U2704" s="205"/>
      <c r="V2704" s="205"/>
      <c r="W2704" s="205"/>
      <c r="X2704" s="205"/>
    </row>
    <row r="2705" spans="21:24" x14ac:dyDescent="0.2">
      <c r="U2705" s="205"/>
      <c r="V2705" s="205"/>
      <c r="W2705" s="205"/>
      <c r="X2705" s="205"/>
    </row>
    <row r="2706" spans="21:24" x14ac:dyDescent="0.2">
      <c r="U2706" s="205"/>
      <c r="V2706" s="205"/>
      <c r="W2706" s="205"/>
      <c r="X2706" s="205"/>
    </row>
    <row r="2707" spans="21:24" x14ac:dyDescent="0.2">
      <c r="U2707" s="205"/>
      <c r="V2707" s="205"/>
      <c r="W2707" s="205"/>
      <c r="X2707" s="205"/>
    </row>
    <row r="2708" spans="21:24" x14ac:dyDescent="0.2">
      <c r="U2708" s="205"/>
      <c r="V2708" s="205"/>
      <c r="W2708" s="205"/>
      <c r="X2708" s="205"/>
    </row>
    <row r="2709" spans="21:24" x14ac:dyDescent="0.2">
      <c r="U2709" s="205"/>
      <c r="V2709" s="205"/>
      <c r="W2709" s="205"/>
      <c r="X2709" s="205"/>
    </row>
    <row r="2710" spans="21:24" x14ac:dyDescent="0.2">
      <c r="U2710" s="205"/>
      <c r="V2710" s="205"/>
      <c r="W2710" s="205"/>
      <c r="X2710" s="205"/>
    </row>
    <row r="2711" spans="21:24" x14ac:dyDescent="0.2">
      <c r="U2711" s="205"/>
      <c r="V2711" s="205"/>
      <c r="W2711" s="205"/>
      <c r="X2711" s="205"/>
    </row>
    <row r="2712" spans="21:24" x14ac:dyDescent="0.2">
      <c r="U2712" s="205"/>
      <c r="V2712" s="205"/>
      <c r="W2712" s="205"/>
      <c r="X2712" s="205"/>
    </row>
    <row r="2713" spans="21:24" x14ac:dyDescent="0.2">
      <c r="U2713" s="205"/>
      <c r="V2713" s="205"/>
      <c r="W2713" s="205"/>
      <c r="X2713" s="205"/>
    </row>
    <row r="2714" spans="21:24" x14ac:dyDescent="0.2">
      <c r="U2714" s="205"/>
      <c r="V2714" s="205"/>
      <c r="W2714" s="205"/>
      <c r="X2714" s="205"/>
    </row>
    <row r="2715" spans="21:24" x14ac:dyDescent="0.2">
      <c r="U2715" s="205"/>
      <c r="V2715" s="205"/>
      <c r="W2715" s="205"/>
      <c r="X2715" s="205"/>
    </row>
    <row r="2716" spans="21:24" x14ac:dyDescent="0.2">
      <c r="U2716" s="205"/>
      <c r="V2716" s="205"/>
      <c r="W2716" s="205"/>
      <c r="X2716" s="205"/>
    </row>
    <row r="2717" spans="21:24" x14ac:dyDescent="0.2">
      <c r="U2717" s="205"/>
      <c r="V2717" s="205"/>
      <c r="W2717" s="205"/>
      <c r="X2717" s="205"/>
    </row>
    <row r="2718" spans="21:24" x14ac:dyDescent="0.2">
      <c r="U2718" s="205"/>
      <c r="V2718" s="205"/>
      <c r="W2718" s="205"/>
      <c r="X2718" s="205"/>
    </row>
    <row r="2719" spans="21:24" x14ac:dyDescent="0.2">
      <c r="U2719" s="205"/>
      <c r="V2719" s="205"/>
      <c r="W2719" s="205"/>
      <c r="X2719" s="205"/>
    </row>
    <row r="2720" spans="21:24" x14ac:dyDescent="0.2">
      <c r="U2720" s="205"/>
      <c r="V2720" s="205"/>
      <c r="W2720" s="205"/>
      <c r="X2720" s="205"/>
    </row>
    <row r="2721" spans="21:24" x14ac:dyDescent="0.2">
      <c r="U2721" s="205"/>
      <c r="V2721" s="205"/>
      <c r="W2721" s="205"/>
      <c r="X2721" s="205"/>
    </row>
    <row r="2722" spans="21:24" x14ac:dyDescent="0.2">
      <c r="U2722" s="205"/>
      <c r="V2722" s="205"/>
      <c r="W2722" s="205"/>
      <c r="X2722" s="205"/>
    </row>
    <row r="2723" spans="21:24" x14ac:dyDescent="0.2">
      <c r="U2723" s="205"/>
      <c r="V2723" s="205"/>
      <c r="W2723" s="205"/>
      <c r="X2723" s="205"/>
    </row>
    <row r="2724" spans="21:24" x14ac:dyDescent="0.2">
      <c r="U2724" s="205"/>
      <c r="V2724" s="205"/>
      <c r="W2724" s="205"/>
      <c r="X2724" s="205"/>
    </row>
    <row r="2725" spans="21:24" x14ac:dyDescent="0.2">
      <c r="U2725" s="205"/>
      <c r="V2725" s="205"/>
      <c r="W2725" s="205"/>
      <c r="X2725" s="205"/>
    </row>
    <row r="2726" spans="21:24" x14ac:dyDescent="0.2">
      <c r="U2726" s="205"/>
      <c r="V2726" s="205"/>
      <c r="W2726" s="205"/>
      <c r="X2726" s="205"/>
    </row>
    <row r="2727" spans="21:24" x14ac:dyDescent="0.2">
      <c r="U2727" s="205"/>
      <c r="V2727" s="205"/>
      <c r="W2727" s="205"/>
      <c r="X2727" s="205"/>
    </row>
    <row r="2728" spans="21:24" x14ac:dyDescent="0.2">
      <c r="U2728" s="205"/>
      <c r="V2728" s="205"/>
      <c r="W2728" s="205"/>
      <c r="X2728" s="205"/>
    </row>
    <row r="2729" spans="21:24" x14ac:dyDescent="0.2">
      <c r="U2729" s="205"/>
      <c r="V2729" s="205"/>
      <c r="W2729" s="205"/>
      <c r="X2729" s="205"/>
    </row>
    <row r="2730" spans="21:24" x14ac:dyDescent="0.2">
      <c r="U2730" s="205"/>
      <c r="V2730" s="205"/>
      <c r="W2730" s="205"/>
      <c r="X2730" s="205"/>
    </row>
    <row r="2731" spans="21:24" x14ac:dyDescent="0.2">
      <c r="U2731" s="205"/>
      <c r="V2731" s="205"/>
      <c r="W2731" s="205"/>
      <c r="X2731" s="205"/>
    </row>
    <row r="2732" spans="21:24" x14ac:dyDescent="0.2">
      <c r="U2732" s="205"/>
      <c r="V2732" s="205"/>
      <c r="W2732" s="205"/>
      <c r="X2732" s="205"/>
    </row>
    <row r="2733" spans="21:24" x14ac:dyDescent="0.2">
      <c r="U2733" s="205"/>
      <c r="V2733" s="205"/>
      <c r="W2733" s="205"/>
      <c r="X2733" s="205"/>
    </row>
    <row r="2734" spans="21:24" x14ac:dyDescent="0.2">
      <c r="U2734" s="205"/>
      <c r="V2734" s="205"/>
      <c r="W2734" s="205"/>
      <c r="X2734" s="205"/>
    </row>
    <row r="2735" spans="21:24" x14ac:dyDescent="0.2">
      <c r="U2735" s="205"/>
      <c r="V2735" s="205"/>
      <c r="W2735" s="205"/>
      <c r="X2735" s="205"/>
    </row>
    <row r="2736" spans="21:24" x14ac:dyDescent="0.2">
      <c r="U2736" s="205"/>
      <c r="V2736" s="205"/>
      <c r="W2736" s="205"/>
      <c r="X2736" s="205"/>
    </row>
    <row r="2737" spans="21:24" x14ac:dyDescent="0.2">
      <c r="U2737" s="205"/>
      <c r="V2737" s="205"/>
      <c r="W2737" s="205"/>
      <c r="X2737" s="205"/>
    </row>
    <row r="2738" spans="21:24" x14ac:dyDescent="0.2">
      <c r="U2738" s="205"/>
      <c r="V2738" s="205"/>
      <c r="W2738" s="205"/>
      <c r="X2738" s="205"/>
    </row>
    <row r="2739" spans="21:24" x14ac:dyDescent="0.2">
      <c r="U2739" s="205"/>
      <c r="V2739" s="205"/>
      <c r="W2739" s="205"/>
      <c r="X2739" s="205"/>
    </row>
    <row r="2740" spans="21:24" x14ac:dyDescent="0.2">
      <c r="U2740" s="205"/>
      <c r="V2740" s="205"/>
      <c r="W2740" s="205"/>
      <c r="X2740" s="205"/>
    </row>
    <row r="2741" spans="21:24" x14ac:dyDescent="0.2">
      <c r="U2741" s="205"/>
      <c r="V2741" s="205"/>
      <c r="W2741" s="205"/>
      <c r="X2741" s="205"/>
    </row>
    <row r="2742" spans="21:24" x14ac:dyDescent="0.2">
      <c r="U2742" s="205"/>
      <c r="V2742" s="205"/>
      <c r="W2742" s="205"/>
      <c r="X2742" s="205"/>
    </row>
    <row r="2743" spans="21:24" x14ac:dyDescent="0.2">
      <c r="U2743" s="205"/>
      <c r="V2743" s="205"/>
      <c r="W2743" s="205"/>
      <c r="X2743" s="205"/>
    </row>
    <row r="2744" spans="21:24" x14ac:dyDescent="0.2">
      <c r="U2744" s="205"/>
      <c r="V2744" s="205"/>
      <c r="W2744" s="205"/>
      <c r="X2744" s="205"/>
    </row>
    <row r="2745" spans="21:24" x14ac:dyDescent="0.2">
      <c r="U2745" s="205"/>
      <c r="V2745" s="205"/>
      <c r="W2745" s="205"/>
      <c r="X2745" s="205"/>
    </row>
    <row r="2746" spans="21:24" x14ac:dyDescent="0.2">
      <c r="U2746" s="205"/>
      <c r="V2746" s="205"/>
      <c r="W2746" s="205"/>
      <c r="X2746" s="205"/>
    </row>
    <row r="2747" spans="21:24" x14ac:dyDescent="0.2">
      <c r="U2747" s="205"/>
      <c r="V2747" s="205"/>
      <c r="W2747" s="205"/>
      <c r="X2747" s="205"/>
    </row>
    <row r="2748" spans="21:24" x14ac:dyDescent="0.2">
      <c r="U2748" s="205"/>
      <c r="V2748" s="205"/>
      <c r="W2748" s="205"/>
      <c r="X2748" s="205"/>
    </row>
    <row r="2749" spans="21:24" x14ac:dyDescent="0.2">
      <c r="U2749" s="205"/>
      <c r="V2749" s="205"/>
      <c r="W2749" s="205"/>
      <c r="X2749" s="205"/>
    </row>
    <row r="2750" spans="21:24" x14ac:dyDescent="0.2">
      <c r="U2750" s="205"/>
      <c r="V2750" s="205"/>
      <c r="W2750" s="205"/>
      <c r="X2750" s="205"/>
    </row>
    <row r="2751" spans="21:24" x14ac:dyDescent="0.2">
      <c r="U2751" s="205"/>
      <c r="V2751" s="205"/>
      <c r="W2751" s="205"/>
      <c r="X2751" s="205"/>
    </row>
    <row r="2752" spans="21:24" x14ac:dyDescent="0.2">
      <c r="U2752" s="205"/>
      <c r="V2752" s="205"/>
      <c r="W2752" s="205"/>
      <c r="X2752" s="205"/>
    </row>
    <row r="2753" spans="21:24" x14ac:dyDescent="0.2">
      <c r="U2753" s="205"/>
      <c r="V2753" s="205"/>
      <c r="W2753" s="205"/>
      <c r="X2753" s="205"/>
    </row>
    <row r="2754" spans="21:24" x14ac:dyDescent="0.2">
      <c r="U2754" s="205"/>
      <c r="V2754" s="205"/>
      <c r="W2754" s="205"/>
      <c r="X2754" s="205"/>
    </row>
    <row r="2755" spans="21:24" x14ac:dyDescent="0.2">
      <c r="U2755" s="205"/>
      <c r="V2755" s="205"/>
      <c r="W2755" s="205"/>
      <c r="X2755" s="205"/>
    </row>
    <row r="2756" spans="21:24" x14ac:dyDescent="0.2">
      <c r="U2756" s="205"/>
      <c r="V2756" s="205"/>
      <c r="W2756" s="205"/>
      <c r="X2756" s="205"/>
    </row>
    <row r="2757" spans="21:24" x14ac:dyDescent="0.2">
      <c r="U2757" s="205"/>
      <c r="V2757" s="205"/>
      <c r="W2757" s="205"/>
      <c r="X2757" s="205"/>
    </row>
    <row r="2758" spans="21:24" x14ac:dyDescent="0.2">
      <c r="U2758" s="205"/>
      <c r="V2758" s="205"/>
      <c r="W2758" s="205"/>
      <c r="X2758" s="205"/>
    </row>
    <row r="2759" spans="21:24" x14ac:dyDescent="0.2">
      <c r="U2759" s="205"/>
      <c r="V2759" s="205"/>
      <c r="W2759" s="205"/>
      <c r="X2759" s="205"/>
    </row>
    <row r="2760" spans="21:24" x14ac:dyDescent="0.2">
      <c r="U2760" s="205"/>
      <c r="V2760" s="205"/>
      <c r="W2760" s="205"/>
      <c r="X2760" s="205"/>
    </row>
    <row r="2761" spans="21:24" x14ac:dyDescent="0.2">
      <c r="U2761" s="205"/>
      <c r="V2761" s="205"/>
      <c r="W2761" s="205"/>
      <c r="X2761" s="205"/>
    </row>
    <row r="2762" spans="21:24" x14ac:dyDescent="0.2">
      <c r="U2762" s="205"/>
      <c r="V2762" s="205"/>
      <c r="W2762" s="205"/>
      <c r="X2762" s="205"/>
    </row>
    <row r="2763" spans="21:24" x14ac:dyDescent="0.2">
      <c r="U2763" s="205"/>
      <c r="V2763" s="205"/>
      <c r="W2763" s="205"/>
      <c r="X2763" s="205"/>
    </row>
    <row r="2764" spans="21:24" x14ac:dyDescent="0.2">
      <c r="U2764" s="205"/>
      <c r="V2764" s="205"/>
      <c r="W2764" s="205"/>
      <c r="X2764" s="205"/>
    </row>
    <row r="2765" spans="21:24" x14ac:dyDescent="0.2">
      <c r="U2765" s="205"/>
      <c r="V2765" s="205"/>
      <c r="W2765" s="205"/>
      <c r="X2765" s="205"/>
    </row>
    <row r="2766" spans="21:24" x14ac:dyDescent="0.2">
      <c r="U2766" s="205"/>
      <c r="V2766" s="205"/>
      <c r="W2766" s="205"/>
      <c r="X2766" s="205"/>
    </row>
    <row r="2767" spans="21:24" x14ac:dyDescent="0.2">
      <c r="U2767" s="205"/>
      <c r="V2767" s="205"/>
      <c r="W2767" s="205"/>
      <c r="X2767" s="205"/>
    </row>
    <row r="2768" spans="21:24" x14ac:dyDescent="0.2">
      <c r="U2768" s="205"/>
      <c r="V2768" s="205"/>
      <c r="W2768" s="205"/>
      <c r="X2768" s="205"/>
    </row>
    <row r="2769" spans="21:24" x14ac:dyDescent="0.2">
      <c r="U2769" s="205"/>
      <c r="V2769" s="205"/>
      <c r="W2769" s="205"/>
      <c r="X2769" s="205"/>
    </row>
    <row r="2770" spans="21:24" x14ac:dyDescent="0.2">
      <c r="U2770" s="205"/>
      <c r="V2770" s="205"/>
      <c r="W2770" s="205"/>
      <c r="X2770" s="205"/>
    </row>
    <row r="2771" spans="21:24" x14ac:dyDescent="0.2">
      <c r="U2771" s="205"/>
      <c r="V2771" s="205"/>
      <c r="W2771" s="205"/>
      <c r="X2771" s="205"/>
    </row>
    <row r="2772" spans="21:24" x14ac:dyDescent="0.2">
      <c r="U2772" s="205"/>
      <c r="V2772" s="205"/>
      <c r="W2772" s="205"/>
      <c r="X2772" s="205"/>
    </row>
    <row r="2773" spans="21:24" x14ac:dyDescent="0.2">
      <c r="U2773" s="205"/>
      <c r="V2773" s="205"/>
      <c r="W2773" s="205"/>
      <c r="X2773" s="205"/>
    </row>
    <row r="2774" spans="21:24" x14ac:dyDescent="0.2">
      <c r="U2774" s="205"/>
      <c r="V2774" s="205"/>
      <c r="W2774" s="205"/>
      <c r="X2774" s="205"/>
    </row>
    <row r="2775" spans="21:24" x14ac:dyDescent="0.2">
      <c r="U2775" s="205"/>
      <c r="V2775" s="205"/>
      <c r="W2775" s="205"/>
      <c r="X2775" s="205"/>
    </row>
    <row r="2776" spans="21:24" x14ac:dyDescent="0.2">
      <c r="U2776" s="205"/>
      <c r="V2776" s="205"/>
      <c r="W2776" s="205"/>
      <c r="X2776" s="205"/>
    </row>
    <row r="2777" spans="21:24" x14ac:dyDescent="0.2">
      <c r="U2777" s="205"/>
      <c r="V2777" s="205"/>
      <c r="W2777" s="205"/>
      <c r="X2777" s="205"/>
    </row>
    <row r="2778" spans="21:24" x14ac:dyDescent="0.2">
      <c r="U2778" s="205"/>
      <c r="V2778" s="205"/>
      <c r="W2778" s="205"/>
      <c r="X2778" s="205"/>
    </row>
    <row r="2779" spans="21:24" x14ac:dyDescent="0.2">
      <c r="U2779" s="205"/>
      <c r="V2779" s="205"/>
      <c r="W2779" s="205"/>
      <c r="X2779" s="205"/>
    </row>
    <row r="2780" spans="21:24" x14ac:dyDescent="0.2">
      <c r="U2780" s="205"/>
      <c r="V2780" s="205"/>
      <c r="W2780" s="205"/>
      <c r="X2780" s="205"/>
    </row>
    <row r="2781" spans="21:24" x14ac:dyDescent="0.2">
      <c r="U2781" s="205"/>
      <c r="V2781" s="205"/>
      <c r="W2781" s="205"/>
      <c r="X2781" s="205"/>
    </row>
    <row r="2782" spans="21:24" x14ac:dyDescent="0.2">
      <c r="U2782" s="205"/>
      <c r="V2782" s="205"/>
      <c r="W2782" s="205"/>
      <c r="X2782" s="205"/>
    </row>
    <row r="2783" spans="21:24" x14ac:dyDescent="0.2">
      <c r="U2783" s="205"/>
      <c r="V2783" s="205"/>
      <c r="W2783" s="205"/>
      <c r="X2783" s="205"/>
    </row>
    <row r="2784" spans="21:24" x14ac:dyDescent="0.2">
      <c r="U2784" s="205"/>
      <c r="V2784" s="205"/>
      <c r="W2784" s="205"/>
      <c r="X2784" s="205"/>
    </row>
    <row r="2785" spans="21:24" x14ac:dyDescent="0.2">
      <c r="U2785" s="205"/>
      <c r="V2785" s="205"/>
      <c r="W2785" s="205"/>
      <c r="X2785" s="205"/>
    </row>
    <row r="2786" spans="21:24" x14ac:dyDescent="0.2">
      <c r="U2786" s="205"/>
      <c r="V2786" s="205"/>
      <c r="W2786" s="205"/>
      <c r="X2786" s="205"/>
    </row>
    <row r="2787" spans="21:24" x14ac:dyDescent="0.2">
      <c r="U2787" s="205"/>
      <c r="V2787" s="205"/>
      <c r="W2787" s="205"/>
      <c r="X2787" s="205"/>
    </row>
    <row r="2788" spans="21:24" x14ac:dyDescent="0.2">
      <c r="U2788" s="205"/>
      <c r="V2788" s="205"/>
      <c r="W2788" s="205"/>
      <c r="X2788" s="205"/>
    </row>
    <row r="2789" spans="21:24" x14ac:dyDescent="0.2">
      <c r="U2789" s="205"/>
      <c r="V2789" s="205"/>
      <c r="W2789" s="205"/>
      <c r="X2789" s="205"/>
    </row>
    <row r="2790" spans="21:24" x14ac:dyDescent="0.2">
      <c r="U2790" s="205"/>
      <c r="V2790" s="205"/>
      <c r="W2790" s="205"/>
      <c r="X2790" s="205"/>
    </row>
    <row r="2791" spans="21:24" x14ac:dyDescent="0.2">
      <c r="U2791" s="205"/>
      <c r="V2791" s="205"/>
      <c r="W2791" s="205"/>
      <c r="X2791" s="205"/>
    </row>
    <row r="2792" spans="21:24" x14ac:dyDescent="0.2">
      <c r="U2792" s="205"/>
      <c r="V2792" s="205"/>
      <c r="W2792" s="205"/>
      <c r="X2792" s="205"/>
    </row>
    <row r="2793" spans="21:24" x14ac:dyDescent="0.2">
      <c r="U2793" s="205"/>
      <c r="V2793" s="205"/>
      <c r="W2793" s="205"/>
      <c r="X2793" s="205"/>
    </row>
    <row r="2794" spans="21:24" x14ac:dyDescent="0.2">
      <c r="U2794" s="205"/>
      <c r="V2794" s="205"/>
      <c r="W2794" s="205"/>
      <c r="X2794" s="205"/>
    </row>
    <row r="2795" spans="21:24" x14ac:dyDescent="0.2">
      <c r="U2795" s="205"/>
      <c r="V2795" s="205"/>
      <c r="W2795" s="205"/>
      <c r="X2795" s="205"/>
    </row>
    <row r="2796" spans="21:24" x14ac:dyDescent="0.2">
      <c r="U2796" s="205"/>
      <c r="V2796" s="205"/>
      <c r="W2796" s="205"/>
      <c r="X2796" s="205"/>
    </row>
    <row r="2797" spans="21:24" x14ac:dyDescent="0.2">
      <c r="U2797" s="205"/>
      <c r="V2797" s="205"/>
      <c r="W2797" s="205"/>
      <c r="X2797" s="205"/>
    </row>
    <row r="2798" spans="21:24" x14ac:dyDescent="0.2">
      <c r="U2798" s="205"/>
      <c r="V2798" s="205"/>
      <c r="W2798" s="205"/>
      <c r="X2798" s="205"/>
    </row>
    <row r="2799" spans="21:24" x14ac:dyDescent="0.2">
      <c r="U2799" s="205"/>
      <c r="V2799" s="205"/>
      <c r="W2799" s="205"/>
      <c r="X2799" s="205"/>
    </row>
    <row r="2800" spans="21:24" x14ac:dyDescent="0.2">
      <c r="U2800" s="205"/>
      <c r="V2800" s="205"/>
      <c r="W2800" s="205"/>
      <c r="X2800" s="205"/>
    </row>
    <row r="2801" spans="21:24" x14ac:dyDescent="0.2">
      <c r="U2801" s="205"/>
      <c r="V2801" s="205"/>
      <c r="W2801" s="205"/>
      <c r="X2801" s="205"/>
    </row>
    <row r="2802" spans="21:24" x14ac:dyDescent="0.2">
      <c r="U2802" s="205"/>
      <c r="V2802" s="205"/>
      <c r="W2802" s="205"/>
      <c r="X2802" s="205"/>
    </row>
    <row r="2803" spans="21:24" x14ac:dyDescent="0.2">
      <c r="U2803" s="205"/>
      <c r="V2803" s="205"/>
      <c r="W2803" s="205"/>
      <c r="X2803" s="205"/>
    </row>
    <row r="2804" spans="21:24" x14ac:dyDescent="0.2">
      <c r="U2804" s="205"/>
      <c r="V2804" s="205"/>
      <c r="W2804" s="205"/>
      <c r="X2804" s="205"/>
    </row>
    <row r="2805" spans="21:24" x14ac:dyDescent="0.2">
      <c r="U2805" s="205"/>
      <c r="V2805" s="205"/>
      <c r="W2805" s="205"/>
      <c r="X2805" s="205"/>
    </row>
    <row r="2806" spans="21:24" x14ac:dyDescent="0.2">
      <c r="U2806" s="205"/>
      <c r="V2806" s="205"/>
      <c r="W2806" s="205"/>
      <c r="X2806" s="205"/>
    </row>
    <row r="2807" spans="21:24" x14ac:dyDescent="0.2">
      <c r="U2807" s="205"/>
      <c r="V2807" s="205"/>
      <c r="W2807" s="205"/>
      <c r="X2807" s="205"/>
    </row>
    <row r="2808" spans="21:24" x14ac:dyDescent="0.2">
      <c r="U2808" s="205"/>
      <c r="V2808" s="205"/>
      <c r="W2808" s="205"/>
      <c r="X2808" s="205"/>
    </row>
    <row r="2809" spans="21:24" x14ac:dyDescent="0.2">
      <c r="U2809" s="205"/>
      <c r="V2809" s="205"/>
      <c r="W2809" s="205"/>
      <c r="X2809" s="205"/>
    </row>
    <row r="2810" spans="21:24" x14ac:dyDescent="0.2">
      <c r="U2810" s="205"/>
      <c r="V2810" s="205"/>
      <c r="W2810" s="205"/>
      <c r="X2810" s="205"/>
    </row>
    <row r="2811" spans="21:24" x14ac:dyDescent="0.2">
      <c r="U2811" s="205"/>
      <c r="V2811" s="205"/>
      <c r="W2811" s="205"/>
      <c r="X2811" s="205"/>
    </row>
    <row r="2812" spans="21:24" x14ac:dyDescent="0.2">
      <c r="U2812" s="205"/>
      <c r="V2812" s="205"/>
      <c r="W2812" s="205"/>
      <c r="X2812" s="205"/>
    </row>
    <row r="2813" spans="21:24" x14ac:dyDescent="0.2">
      <c r="U2813" s="205"/>
      <c r="V2813" s="205"/>
      <c r="W2813" s="205"/>
      <c r="X2813" s="205"/>
    </row>
    <row r="2814" spans="21:24" x14ac:dyDescent="0.2">
      <c r="U2814" s="205"/>
      <c r="V2814" s="205"/>
      <c r="W2814" s="205"/>
      <c r="X2814" s="205"/>
    </row>
    <row r="2815" spans="21:24" x14ac:dyDescent="0.2">
      <c r="U2815" s="205"/>
      <c r="V2815" s="205"/>
      <c r="W2815" s="205"/>
      <c r="X2815" s="205"/>
    </row>
    <row r="2816" spans="21:24" x14ac:dyDescent="0.2">
      <c r="U2816" s="205"/>
      <c r="V2816" s="205"/>
      <c r="W2816" s="205"/>
      <c r="X2816" s="205"/>
    </row>
    <row r="2817" spans="21:24" x14ac:dyDescent="0.2">
      <c r="U2817" s="205"/>
      <c r="V2817" s="205"/>
      <c r="W2817" s="205"/>
      <c r="X2817" s="205"/>
    </row>
    <row r="2818" spans="21:24" x14ac:dyDescent="0.2">
      <c r="U2818" s="205"/>
      <c r="V2818" s="205"/>
      <c r="W2818" s="205"/>
      <c r="X2818" s="205"/>
    </row>
    <row r="2819" spans="21:24" x14ac:dyDescent="0.2">
      <c r="U2819" s="205"/>
      <c r="V2819" s="205"/>
      <c r="W2819" s="205"/>
      <c r="X2819" s="205"/>
    </row>
    <row r="2820" spans="21:24" x14ac:dyDescent="0.2">
      <c r="U2820" s="205"/>
      <c r="V2820" s="205"/>
      <c r="W2820" s="205"/>
      <c r="X2820" s="205"/>
    </row>
    <row r="2821" spans="21:24" x14ac:dyDescent="0.2">
      <c r="U2821" s="205"/>
      <c r="V2821" s="205"/>
      <c r="W2821" s="205"/>
      <c r="X2821" s="205"/>
    </row>
    <row r="2822" spans="21:24" x14ac:dyDescent="0.2">
      <c r="U2822" s="205"/>
      <c r="V2822" s="205"/>
      <c r="W2822" s="205"/>
      <c r="X2822" s="205"/>
    </row>
    <row r="2823" spans="21:24" x14ac:dyDescent="0.2">
      <c r="U2823" s="205"/>
      <c r="V2823" s="205"/>
      <c r="W2823" s="205"/>
      <c r="X2823" s="205"/>
    </row>
    <row r="2824" spans="21:24" x14ac:dyDescent="0.2">
      <c r="U2824" s="205"/>
      <c r="V2824" s="205"/>
      <c r="W2824" s="205"/>
      <c r="X2824" s="205"/>
    </row>
    <row r="2825" spans="21:24" x14ac:dyDescent="0.2">
      <c r="U2825" s="205"/>
      <c r="V2825" s="205"/>
      <c r="W2825" s="205"/>
      <c r="X2825" s="205"/>
    </row>
    <row r="2826" spans="21:24" x14ac:dyDescent="0.2">
      <c r="U2826" s="205"/>
      <c r="V2826" s="205"/>
      <c r="W2826" s="205"/>
      <c r="X2826" s="205"/>
    </row>
    <row r="2827" spans="21:24" x14ac:dyDescent="0.2">
      <c r="U2827" s="205"/>
      <c r="V2827" s="205"/>
      <c r="W2827" s="205"/>
      <c r="X2827" s="205"/>
    </row>
    <row r="2828" spans="21:24" x14ac:dyDescent="0.2">
      <c r="U2828" s="205"/>
      <c r="V2828" s="205"/>
      <c r="W2828" s="205"/>
      <c r="X2828" s="205"/>
    </row>
    <row r="2829" spans="21:24" x14ac:dyDescent="0.2">
      <c r="U2829" s="205"/>
      <c r="V2829" s="205"/>
      <c r="W2829" s="205"/>
      <c r="X2829" s="205"/>
    </row>
    <row r="2830" spans="21:24" x14ac:dyDescent="0.2">
      <c r="U2830" s="205"/>
      <c r="V2830" s="205"/>
      <c r="W2830" s="205"/>
      <c r="X2830" s="205"/>
    </row>
    <row r="2831" spans="21:24" x14ac:dyDescent="0.2">
      <c r="U2831" s="205"/>
      <c r="V2831" s="205"/>
      <c r="W2831" s="205"/>
      <c r="X2831" s="205"/>
    </row>
    <row r="2832" spans="21:24" x14ac:dyDescent="0.2">
      <c r="U2832" s="205"/>
      <c r="V2832" s="205"/>
      <c r="W2832" s="205"/>
      <c r="X2832" s="205"/>
    </row>
    <row r="2833" spans="21:24" x14ac:dyDescent="0.2">
      <c r="U2833" s="205"/>
      <c r="V2833" s="205"/>
      <c r="W2833" s="205"/>
      <c r="X2833" s="205"/>
    </row>
    <row r="2834" spans="21:24" x14ac:dyDescent="0.2">
      <c r="U2834" s="205"/>
      <c r="V2834" s="205"/>
      <c r="W2834" s="205"/>
      <c r="X2834" s="205"/>
    </row>
    <row r="2835" spans="21:24" x14ac:dyDescent="0.2">
      <c r="U2835" s="205"/>
      <c r="V2835" s="205"/>
      <c r="W2835" s="205"/>
      <c r="X2835" s="205"/>
    </row>
    <row r="2836" spans="21:24" x14ac:dyDescent="0.2">
      <c r="U2836" s="205"/>
      <c r="V2836" s="205"/>
      <c r="W2836" s="205"/>
      <c r="X2836" s="205"/>
    </row>
    <row r="2837" spans="21:24" x14ac:dyDescent="0.2">
      <c r="U2837" s="205"/>
      <c r="V2837" s="205"/>
      <c r="W2837" s="205"/>
      <c r="X2837" s="205"/>
    </row>
    <row r="2838" spans="21:24" x14ac:dyDescent="0.2">
      <c r="U2838" s="205"/>
      <c r="V2838" s="205"/>
      <c r="W2838" s="205"/>
      <c r="X2838" s="205"/>
    </row>
    <row r="2839" spans="21:24" x14ac:dyDescent="0.2">
      <c r="U2839" s="205"/>
      <c r="V2839" s="205"/>
      <c r="W2839" s="205"/>
      <c r="X2839" s="205"/>
    </row>
    <row r="2840" spans="21:24" x14ac:dyDescent="0.2">
      <c r="U2840" s="205"/>
      <c r="V2840" s="205"/>
      <c r="W2840" s="205"/>
      <c r="X2840" s="205"/>
    </row>
    <row r="2841" spans="21:24" x14ac:dyDescent="0.2">
      <c r="U2841" s="205"/>
      <c r="V2841" s="205"/>
      <c r="W2841" s="205"/>
      <c r="X2841" s="205"/>
    </row>
    <row r="2842" spans="21:24" x14ac:dyDescent="0.2">
      <c r="U2842" s="205"/>
      <c r="V2842" s="205"/>
      <c r="W2842" s="205"/>
      <c r="X2842" s="205"/>
    </row>
    <row r="2843" spans="21:24" x14ac:dyDescent="0.2">
      <c r="U2843" s="205"/>
      <c r="V2843" s="205"/>
      <c r="W2843" s="205"/>
      <c r="X2843" s="205"/>
    </row>
    <row r="2844" spans="21:24" x14ac:dyDescent="0.2">
      <c r="U2844" s="205"/>
      <c r="V2844" s="205"/>
      <c r="W2844" s="205"/>
      <c r="X2844" s="205"/>
    </row>
    <row r="2845" spans="21:24" x14ac:dyDescent="0.2">
      <c r="U2845" s="205"/>
      <c r="V2845" s="205"/>
      <c r="W2845" s="205"/>
      <c r="X2845" s="205"/>
    </row>
    <row r="2846" spans="21:24" x14ac:dyDescent="0.2">
      <c r="U2846" s="205"/>
      <c r="V2846" s="205"/>
      <c r="W2846" s="205"/>
      <c r="X2846" s="205"/>
    </row>
    <row r="2847" spans="21:24" x14ac:dyDescent="0.2">
      <c r="U2847" s="205"/>
      <c r="V2847" s="205"/>
      <c r="W2847" s="205"/>
      <c r="X2847" s="205"/>
    </row>
    <row r="2848" spans="21:24" x14ac:dyDescent="0.2">
      <c r="U2848" s="205"/>
      <c r="V2848" s="205"/>
      <c r="W2848" s="205"/>
      <c r="X2848" s="205"/>
    </row>
    <row r="2849" spans="21:24" x14ac:dyDescent="0.2">
      <c r="U2849" s="205"/>
      <c r="V2849" s="205"/>
      <c r="W2849" s="205"/>
      <c r="X2849" s="205"/>
    </row>
    <row r="2850" spans="21:24" x14ac:dyDescent="0.2">
      <c r="U2850" s="205"/>
      <c r="V2850" s="205"/>
      <c r="W2850" s="205"/>
      <c r="X2850" s="205"/>
    </row>
    <row r="2851" spans="21:24" x14ac:dyDescent="0.2">
      <c r="U2851" s="205"/>
      <c r="V2851" s="205"/>
      <c r="W2851" s="205"/>
      <c r="X2851" s="205"/>
    </row>
    <row r="2852" spans="21:24" x14ac:dyDescent="0.2">
      <c r="U2852" s="205"/>
      <c r="V2852" s="205"/>
      <c r="W2852" s="205"/>
      <c r="X2852" s="205"/>
    </row>
    <row r="2853" spans="21:24" x14ac:dyDescent="0.2">
      <c r="U2853" s="205"/>
      <c r="V2853" s="205"/>
      <c r="W2853" s="205"/>
      <c r="X2853" s="205"/>
    </row>
    <row r="2854" spans="21:24" x14ac:dyDescent="0.2">
      <c r="U2854" s="205"/>
      <c r="V2854" s="205"/>
      <c r="W2854" s="205"/>
      <c r="X2854" s="205"/>
    </row>
    <row r="2855" spans="21:24" x14ac:dyDescent="0.2">
      <c r="U2855" s="205"/>
      <c r="V2855" s="205"/>
      <c r="W2855" s="205"/>
      <c r="X2855" s="205"/>
    </row>
    <row r="2856" spans="21:24" x14ac:dyDescent="0.2">
      <c r="U2856" s="205"/>
      <c r="V2856" s="205"/>
      <c r="W2856" s="205"/>
      <c r="X2856" s="205"/>
    </row>
    <row r="2857" spans="21:24" x14ac:dyDescent="0.2">
      <c r="U2857" s="205"/>
      <c r="V2857" s="205"/>
      <c r="W2857" s="205"/>
      <c r="X2857" s="205"/>
    </row>
    <row r="2858" spans="21:24" x14ac:dyDescent="0.2">
      <c r="U2858" s="205"/>
      <c r="V2858" s="205"/>
      <c r="W2858" s="205"/>
      <c r="X2858" s="205"/>
    </row>
    <row r="2859" spans="21:24" x14ac:dyDescent="0.2">
      <c r="U2859" s="205"/>
      <c r="V2859" s="205"/>
      <c r="W2859" s="205"/>
      <c r="X2859" s="205"/>
    </row>
    <row r="2860" spans="21:24" x14ac:dyDescent="0.2">
      <c r="U2860" s="205"/>
      <c r="V2860" s="205"/>
      <c r="W2860" s="205"/>
      <c r="X2860" s="205"/>
    </row>
    <row r="2861" spans="21:24" x14ac:dyDescent="0.2">
      <c r="U2861" s="205"/>
      <c r="V2861" s="205"/>
      <c r="W2861" s="205"/>
      <c r="X2861" s="205"/>
    </row>
    <row r="2862" spans="21:24" x14ac:dyDescent="0.2">
      <c r="U2862" s="205"/>
      <c r="V2862" s="205"/>
      <c r="W2862" s="205"/>
      <c r="X2862" s="205"/>
    </row>
    <row r="2863" spans="21:24" x14ac:dyDescent="0.2">
      <c r="U2863" s="205"/>
      <c r="V2863" s="205"/>
      <c r="W2863" s="205"/>
      <c r="X2863" s="205"/>
    </row>
    <row r="2864" spans="21:24" x14ac:dyDescent="0.2">
      <c r="U2864" s="205"/>
      <c r="V2864" s="205"/>
      <c r="W2864" s="205"/>
      <c r="X2864" s="205"/>
    </row>
    <row r="2865" spans="21:24" x14ac:dyDescent="0.2">
      <c r="U2865" s="205"/>
      <c r="V2865" s="205"/>
      <c r="W2865" s="205"/>
      <c r="X2865" s="205"/>
    </row>
    <row r="2866" spans="21:24" x14ac:dyDescent="0.2">
      <c r="U2866" s="205"/>
      <c r="V2866" s="205"/>
      <c r="W2866" s="205"/>
      <c r="X2866" s="205"/>
    </row>
    <row r="2867" spans="21:24" x14ac:dyDescent="0.2">
      <c r="U2867" s="205"/>
      <c r="V2867" s="205"/>
      <c r="W2867" s="205"/>
      <c r="X2867" s="205"/>
    </row>
    <row r="2868" spans="21:24" x14ac:dyDescent="0.2">
      <c r="U2868" s="205"/>
      <c r="V2868" s="205"/>
      <c r="W2868" s="205"/>
      <c r="X2868" s="205"/>
    </row>
    <row r="2869" spans="21:24" x14ac:dyDescent="0.2">
      <c r="U2869" s="205"/>
      <c r="V2869" s="205"/>
      <c r="W2869" s="205"/>
      <c r="X2869" s="205"/>
    </row>
    <row r="2870" spans="21:24" x14ac:dyDescent="0.2">
      <c r="U2870" s="205"/>
      <c r="V2870" s="205"/>
      <c r="W2870" s="205"/>
      <c r="X2870" s="205"/>
    </row>
    <row r="2871" spans="21:24" x14ac:dyDescent="0.2">
      <c r="U2871" s="205"/>
      <c r="V2871" s="205"/>
      <c r="W2871" s="205"/>
      <c r="X2871" s="205"/>
    </row>
    <row r="2872" spans="21:24" x14ac:dyDescent="0.2">
      <c r="U2872" s="205"/>
      <c r="V2872" s="205"/>
      <c r="W2872" s="205"/>
      <c r="X2872" s="205"/>
    </row>
    <row r="2873" spans="21:24" x14ac:dyDescent="0.2">
      <c r="U2873" s="205"/>
      <c r="V2873" s="205"/>
      <c r="W2873" s="205"/>
      <c r="X2873" s="205"/>
    </row>
    <row r="2874" spans="21:24" x14ac:dyDescent="0.2">
      <c r="U2874" s="205"/>
      <c r="V2874" s="205"/>
      <c r="W2874" s="205"/>
      <c r="X2874" s="205"/>
    </row>
    <row r="2875" spans="21:24" x14ac:dyDescent="0.2">
      <c r="U2875" s="205"/>
      <c r="V2875" s="205"/>
      <c r="W2875" s="205"/>
      <c r="X2875" s="205"/>
    </row>
    <row r="2876" spans="21:24" x14ac:dyDescent="0.2">
      <c r="U2876" s="205"/>
      <c r="V2876" s="205"/>
      <c r="W2876" s="205"/>
      <c r="X2876" s="205"/>
    </row>
    <row r="2877" spans="21:24" x14ac:dyDescent="0.2">
      <c r="U2877" s="205"/>
      <c r="V2877" s="205"/>
      <c r="W2877" s="205"/>
      <c r="X2877" s="205"/>
    </row>
    <row r="2878" spans="21:24" x14ac:dyDescent="0.2">
      <c r="U2878" s="205"/>
      <c r="V2878" s="205"/>
      <c r="W2878" s="205"/>
      <c r="X2878" s="205"/>
    </row>
    <row r="2879" spans="21:24" x14ac:dyDescent="0.2">
      <c r="U2879" s="205"/>
      <c r="V2879" s="205"/>
      <c r="W2879" s="205"/>
      <c r="X2879" s="205"/>
    </row>
    <row r="2880" spans="21:24" x14ac:dyDescent="0.2">
      <c r="U2880" s="205"/>
      <c r="V2880" s="205"/>
      <c r="W2880" s="205"/>
      <c r="X2880" s="205"/>
    </row>
    <row r="2881" spans="21:24" x14ac:dyDescent="0.2">
      <c r="U2881" s="205"/>
      <c r="V2881" s="205"/>
      <c r="W2881" s="205"/>
      <c r="X2881" s="205"/>
    </row>
    <row r="2882" spans="21:24" x14ac:dyDescent="0.2">
      <c r="U2882" s="205"/>
      <c r="V2882" s="205"/>
      <c r="W2882" s="205"/>
      <c r="X2882" s="205"/>
    </row>
    <row r="2883" spans="21:24" x14ac:dyDescent="0.2">
      <c r="U2883" s="205"/>
      <c r="V2883" s="205"/>
      <c r="W2883" s="205"/>
      <c r="X2883" s="205"/>
    </row>
    <row r="2884" spans="21:24" x14ac:dyDescent="0.2">
      <c r="U2884" s="205"/>
      <c r="V2884" s="205"/>
      <c r="W2884" s="205"/>
      <c r="X2884" s="205"/>
    </row>
    <row r="2885" spans="21:24" x14ac:dyDescent="0.2">
      <c r="U2885" s="205"/>
      <c r="V2885" s="205"/>
      <c r="W2885" s="205"/>
      <c r="X2885" s="205"/>
    </row>
    <row r="2886" spans="21:24" x14ac:dyDescent="0.2">
      <c r="U2886" s="205"/>
      <c r="V2886" s="205"/>
      <c r="W2886" s="205"/>
      <c r="X2886" s="205"/>
    </row>
    <row r="2887" spans="21:24" x14ac:dyDescent="0.2">
      <c r="U2887" s="205"/>
      <c r="V2887" s="205"/>
      <c r="W2887" s="205"/>
      <c r="X2887" s="205"/>
    </row>
    <row r="2888" spans="21:24" x14ac:dyDescent="0.2">
      <c r="U2888" s="205"/>
      <c r="V2888" s="205"/>
      <c r="W2888" s="205"/>
      <c r="X2888" s="205"/>
    </row>
    <row r="2889" spans="21:24" x14ac:dyDescent="0.2">
      <c r="U2889" s="205"/>
      <c r="V2889" s="205"/>
      <c r="W2889" s="205"/>
      <c r="X2889" s="205"/>
    </row>
    <row r="2890" spans="21:24" x14ac:dyDescent="0.2">
      <c r="U2890" s="205"/>
      <c r="V2890" s="205"/>
      <c r="W2890" s="205"/>
      <c r="X2890" s="205"/>
    </row>
    <row r="2891" spans="21:24" x14ac:dyDescent="0.2">
      <c r="U2891" s="205"/>
      <c r="V2891" s="205"/>
      <c r="W2891" s="205"/>
      <c r="X2891" s="205"/>
    </row>
    <row r="2892" spans="21:24" x14ac:dyDescent="0.2">
      <c r="U2892" s="205"/>
      <c r="V2892" s="205"/>
      <c r="W2892" s="205"/>
      <c r="X2892" s="205"/>
    </row>
    <row r="2893" spans="21:24" x14ac:dyDescent="0.2">
      <c r="U2893" s="205"/>
      <c r="V2893" s="205"/>
      <c r="W2893" s="205"/>
      <c r="X2893" s="205"/>
    </row>
    <row r="2894" spans="21:24" x14ac:dyDescent="0.2">
      <c r="U2894" s="205"/>
      <c r="V2894" s="205"/>
      <c r="W2894" s="205"/>
      <c r="X2894" s="205"/>
    </row>
    <row r="2895" spans="21:24" x14ac:dyDescent="0.2">
      <c r="U2895" s="205"/>
      <c r="V2895" s="205"/>
      <c r="W2895" s="205"/>
      <c r="X2895" s="205"/>
    </row>
    <row r="2896" spans="21:24" x14ac:dyDescent="0.2">
      <c r="U2896" s="205"/>
      <c r="V2896" s="205"/>
      <c r="W2896" s="205"/>
      <c r="X2896" s="205"/>
    </row>
    <row r="2897" spans="21:24" x14ac:dyDescent="0.2">
      <c r="U2897" s="205"/>
      <c r="V2897" s="205"/>
      <c r="W2897" s="205"/>
      <c r="X2897" s="205"/>
    </row>
    <row r="2898" spans="21:24" x14ac:dyDescent="0.2">
      <c r="U2898" s="205"/>
      <c r="V2898" s="205"/>
      <c r="W2898" s="205"/>
      <c r="X2898" s="205"/>
    </row>
    <row r="2899" spans="21:24" x14ac:dyDescent="0.2">
      <c r="U2899" s="205"/>
      <c r="V2899" s="205"/>
      <c r="W2899" s="205"/>
      <c r="X2899" s="205"/>
    </row>
    <row r="2900" spans="21:24" x14ac:dyDescent="0.2">
      <c r="U2900" s="205"/>
      <c r="V2900" s="205"/>
      <c r="W2900" s="205"/>
      <c r="X2900" s="205"/>
    </row>
    <row r="2901" spans="21:24" x14ac:dyDescent="0.2">
      <c r="U2901" s="205"/>
      <c r="V2901" s="205"/>
      <c r="W2901" s="205"/>
      <c r="X2901" s="205"/>
    </row>
    <row r="2902" spans="21:24" x14ac:dyDescent="0.2">
      <c r="U2902" s="205"/>
      <c r="V2902" s="205"/>
      <c r="W2902" s="205"/>
      <c r="X2902" s="205"/>
    </row>
    <row r="2903" spans="21:24" x14ac:dyDescent="0.2">
      <c r="U2903" s="205"/>
      <c r="V2903" s="205"/>
      <c r="W2903" s="205"/>
      <c r="X2903" s="205"/>
    </row>
    <row r="2904" spans="21:24" x14ac:dyDescent="0.2">
      <c r="U2904" s="205"/>
      <c r="V2904" s="205"/>
      <c r="W2904" s="205"/>
      <c r="X2904" s="205"/>
    </row>
    <row r="2905" spans="21:24" x14ac:dyDescent="0.2">
      <c r="U2905" s="205"/>
      <c r="V2905" s="205"/>
      <c r="W2905" s="205"/>
      <c r="X2905" s="205"/>
    </row>
    <row r="2906" spans="21:24" x14ac:dyDescent="0.2">
      <c r="U2906" s="205"/>
      <c r="V2906" s="205"/>
      <c r="W2906" s="205"/>
      <c r="X2906" s="205"/>
    </row>
    <row r="2907" spans="21:24" x14ac:dyDescent="0.2">
      <c r="U2907" s="205"/>
      <c r="V2907" s="205"/>
      <c r="W2907" s="205"/>
      <c r="X2907" s="205"/>
    </row>
    <row r="2908" spans="21:24" x14ac:dyDescent="0.2">
      <c r="U2908" s="205"/>
      <c r="V2908" s="205"/>
      <c r="W2908" s="205"/>
      <c r="X2908" s="205"/>
    </row>
    <row r="2909" spans="21:24" x14ac:dyDescent="0.2">
      <c r="U2909" s="205"/>
      <c r="V2909" s="205"/>
      <c r="W2909" s="205"/>
      <c r="X2909" s="205"/>
    </row>
    <row r="2910" spans="21:24" x14ac:dyDescent="0.2">
      <c r="U2910" s="205"/>
      <c r="V2910" s="205"/>
      <c r="W2910" s="205"/>
      <c r="X2910" s="205"/>
    </row>
    <row r="2911" spans="21:24" x14ac:dyDescent="0.2">
      <c r="U2911" s="205"/>
      <c r="V2911" s="205"/>
      <c r="W2911" s="205"/>
      <c r="X2911" s="205"/>
    </row>
    <row r="2912" spans="21:24" x14ac:dyDescent="0.2">
      <c r="U2912" s="205"/>
      <c r="V2912" s="205"/>
      <c r="W2912" s="205"/>
      <c r="X2912" s="205"/>
    </row>
    <row r="2913" spans="21:24" x14ac:dyDescent="0.2">
      <c r="U2913" s="205"/>
      <c r="V2913" s="205"/>
      <c r="W2913" s="205"/>
      <c r="X2913" s="205"/>
    </row>
    <row r="2914" spans="21:24" x14ac:dyDescent="0.2">
      <c r="U2914" s="205"/>
      <c r="V2914" s="205"/>
      <c r="W2914" s="205"/>
      <c r="X2914" s="205"/>
    </row>
    <row r="2915" spans="21:24" x14ac:dyDescent="0.2">
      <c r="U2915" s="205"/>
      <c r="V2915" s="205"/>
      <c r="W2915" s="205"/>
      <c r="X2915" s="205"/>
    </row>
    <row r="2916" spans="21:24" x14ac:dyDescent="0.2">
      <c r="U2916" s="205"/>
      <c r="V2916" s="205"/>
      <c r="W2916" s="205"/>
      <c r="X2916" s="205"/>
    </row>
    <row r="2917" spans="21:24" x14ac:dyDescent="0.2">
      <c r="U2917" s="205"/>
      <c r="V2917" s="205"/>
      <c r="W2917" s="205"/>
      <c r="X2917" s="205"/>
    </row>
    <row r="2918" spans="21:24" x14ac:dyDescent="0.2">
      <c r="U2918" s="205"/>
      <c r="V2918" s="205"/>
      <c r="W2918" s="205"/>
      <c r="X2918" s="205"/>
    </row>
    <row r="2919" spans="21:24" x14ac:dyDescent="0.2">
      <c r="U2919" s="205"/>
      <c r="V2919" s="205"/>
      <c r="W2919" s="205"/>
      <c r="X2919" s="205"/>
    </row>
    <row r="2920" spans="21:24" x14ac:dyDescent="0.2">
      <c r="U2920" s="205"/>
      <c r="V2920" s="205"/>
      <c r="W2920" s="205"/>
      <c r="X2920" s="205"/>
    </row>
    <row r="2921" spans="21:24" x14ac:dyDescent="0.2">
      <c r="U2921" s="205"/>
      <c r="V2921" s="205"/>
      <c r="W2921" s="205"/>
      <c r="X2921" s="205"/>
    </row>
    <row r="2922" spans="21:24" x14ac:dyDescent="0.2">
      <c r="U2922" s="205"/>
      <c r="V2922" s="205"/>
      <c r="W2922" s="205"/>
      <c r="X2922" s="205"/>
    </row>
    <row r="2923" spans="21:24" x14ac:dyDescent="0.2">
      <c r="U2923" s="205"/>
      <c r="V2923" s="205"/>
      <c r="W2923" s="205"/>
      <c r="X2923" s="205"/>
    </row>
    <row r="2924" spans="21:24" x14ac:dyDescent="0.2">
      <c r="U2924" s="205"/>
      <c r="V2924" s="205"/>
      <c r="W2924" s="205"/>
      <c r="X2924" s="205"/>
    </row>
    <row r="2925" spans="21:24" x14ac:dyDescent="0.2">
      <c r="U2925" s="205"/>
      <c r="V2925" s="205"/>
      <c r="W2925" s="205"/>
      <c r="X2925" s="205"/>
    </row>
    <row r="2926" spans="21:24" x14ac:dyDescent="0.2">
      <c r="U2926" s="205"/>
      <c r="V2926" s="205"/>
      <c r="W2926" s="205"/>
      <c r="X2926" s="205"/>
    </row>
    <row r="2927" spans="21:24" x14ac:dyDescent="0.2">
      <c r="U2927" s="205"/>
      <c r="V2927" s="205"/>
      <c r="W2927" s="205"/>
      <c r="X2927" s="205"/>
    </row>
    <row r="2928" spans="21:24" x14ac:dyDescent="0.2">
      <c r="U2928" s="205"/>
      <c r="V2928" s="205"/>
      <c r="W2928" s="205"/>
      <c r="X2928" s="205"/>
    </row>
    <row r="2929" spans="21:24" x14ac:dyDescent="0.2">
      <c r="U2929" s="205"/>
      <c r="V2929" s="205"/>
      <c r="W2929" s="205"/>
      <c r="X2929" s="205"/>
    </row>
    <row r="2930" spans="21:24" x14ac:dyDescent="0.2">
      <c r="U2930" s="205"/>
      <c r="V2930" s="205"/>
      <c r="W2930" s="205"/>
      <c r="X2930" s="205"/>
    </row>
    <row r="2931" spans="21:24" x14ac:dyDescent="0.2">
      <c r="U2931" s="205"/>
      <c r="V2931" s="205"/>
      <c r="W2931" s="205"/>
      <c r="X2931" s="205"/>
    </row>
    <row r="2932" spans="21:24" x14ac:dyDescent="0.2">
      <c r="U2932" s="205"/>
      <c r="V2932" s="205"/>
      <c r="W2932" s="205"/>
      <c r="X2932" s="205"/>
    </row>
    <row r="2933" spans="21:24" x14ac:dyDescent="0.2">
      <c r="U2933" s="205"/>
      <c r="V2933" s="205"/>
      <c r="W2933" s="205"/>
      <c r="X2933" s="205"/>
    </row>
    <row r="2934" spans="21:24" x14ac:dyDescent="0.2">
      <c r="U2934" s="205"/>
      <c r="V2934" s="205"/>
      <c r="W2934" s="205"/>
      <c r="X2934" s="205"/>
    </row>
    <row r="2935" spans="21:24" x14ac:dyDescent="0.2">
      <c r="U2935" s="205"/>
      <c r="V2935" s="205"/>
      <c r="W2935" s="205"/>
      <c r="X2935" s="205"/>
    </row>
    <row r="2936" spans="21:24" x14ac:dyDescent="0.2">
      <c r="U2936" s="205"/>
      <c r="V2936" s="205"/>
      <c r="W2936" s="205"/>
      <c r="X2936" s="205"/>
    </row>
    <row r="2937" spans="21:24" x14ac:dyDescent="0.2">
      <c r="U2937" s="205"/>
      <c r="V2937" s="205"/>
      <c r="W2937" s="205"/>
      <c r="X2937" s="205"/>
    </row>
    <row r="2938" spans="21:24" x14ac:dyDescent="0.2">
      <c r="U2938" s="205"/>
      <c r="V2938" s="205"/>
      <c r="W2938" s="205"/>
      <c r="X2938" s="205"/>
    </row>
    <row r="2939" spans="21:24" x14ac:dyDescent="0.2">
      <c r="U2939" s="205"/>
      <c r="V2939" s="205"/>
      <c r="W2939" s="205"/>
      <c r="X2939" s="205"/>
    </row>
    <row r="2940" spans="21:24" x14ac:dyDescent="0.2">
      <c r="U2940" s="205"/>
      <c r="V2940" s="205"/>
      <c r="W2940" s="205"/>
      <c r="X2940" s="205"/>
    </row>
    <row r="2941" spans="21:24" x14ac:dyDescent="0.2">
      <c r="U2941" s="205"/>
      <c r="V2941" s="205"/>
      <c r="W2941" s="205"/>
      <c r="X2941" s="205"/>
    </row>
    <row r="2942" spans="21:24" x14ac:dyDescent="0.2">
      <c r="U2942" s="205"/>
      <c r="V2942" s="205"/>
      <c r="W2942" s="205"/>
      <c r="X2942" s="205"/>
    </row>
    <row r="2943" spans="21:24" x14ac:dyDescent="0.2">
      <c r="U2943" s="205"/>
      <c r="V2943" s="205"/>
      <c r="W2943" s="205"/>
      <c r="X2943" s="205"/>
    </row>
    <row r="2944" spans="21:24" x14ac:dyDescent="0.2">
      <c r="U2944" s="205"/>
      <c r="V2944" s="205"/>
      <c r="W2944" s="205"/>
      <c r="X2944" s="205"/>
    </row>
    <row r="2945" spans="21:24" x14ac:dyDescent="0.2">
      <c r="U2945" s="205"/>
      <c r="V2945" s="205"/>
      <c r="W2945" s="205"/>
      <c r="X2945" s="205"/>
    </row>
    <row r="2946" spans="21:24" x14ac:dyDescent="0.2">
      <c r="U2946" s="205"/>
      <c r="V2946" s="205"/>
      <c r="W2946" s="205"/>
      <c r="X2946" s="205"/>
    </row>
    <row r="2947" spans="21:24" x14ac:dyDescent="0.2">
      <c r="U2947" s="205"/>
      <c r="V2947" s="205"/>
      <c r="W2947" s="205"/>
      <c r="X2947" s="205"/>
    </row>
    <row r="2948" spans="21:24" x14ac:dyDescent="0.2">
      <c r="U2948" s="205"/>
      <c r="V2948" s="205"/>
      <c r="W2948" s="205"/>
      <c r="X2948" s="205"/>
    </row>
    <row r="2949" spans="21:24" x14ac:dyDescent="0.2">
      <c r="U2949" s="205"/>
      <c r="V2949" s="205"/>
      <c r="W2949" s="205"/>
      <c r="X2949" s="205"/>
    </row>
    <row r="2950" spans="21:24" x14ac:dyDescent="0.2">
      <c r="U2950" s="205"/>
      <c r="V2950" s="205"/>
      <c r="W2950" s="205"/>
      <c r="X2950" s="205"/>
    </row>
    <row r="2951" spans="21:24" x14ac:dyDescent="0.2">
      <c r="U2951" s="205"/>
      <c r="V2951" s="205"/>
      <c r="W2951" s="205"/>
      <c r="X2951" s="205"/>
    </row>
    <row r="2952" spans="21:24" x14ac:dyDescent="0.2">
      <c r="U2952" s="205"/>
      <c r="V2952" s="205"/>
      <c r="W2952" s="205"/>
      <c r="X2952" s="205"/>
    </row>
    <row r="2953" spans="21:24" x14ac:dyDescent="0.2">
      <c r="U2953" s="205"/>
      <c r="V2953" s="205"/>
      <c r="W2953" s="205"/>
      <c r="X2953" s="205"/>
    </row>
    <row r="2954" spans="21:24" x14ac:dyDescent="0.2">
      <c r="U2954" s="205"/>
      <c r="V2954" s="205"/>
      <c r="W2954" s="205"/>
      <c r="X2954" s="205"/>
    </row>
    <row r="2955" spans="21:24" x14ac:dyDescent="0.2">
      <c r="U2955" s="205"/>
      <c r="V2955" s="205"/>
      <c r="W2955" s="205"/>
      <c r="X2955" s="205"/>
    </row>
    <row r="2956" spans="21:24" x14ac:dyDescent="0.2">
      <c r="U2956" s="205"/>
      <c r="V2956" s="205"/>
      <c r="W2956" s="205"/>
      <c r="X2956" s="205"/>
    </row>
    <row r="2957" spans="21:24" x14ac:dyDescent="0.2">
      <c r="U2957" s="205"/>
      <c r="V2957" s="205"/>
      <c r="W2957" s="205"/>
      <c r="X2957" s="205"/>
    </row>
    <row r="2958" spans="21:24" x14ac:dyDescent="0.2">
      <c r="U2958" s="205"/>
      <c r="V2958" s="205"/>
      <c r="W2958" s="205"/>
      <c r="X2958" s="205"/>
    </row>
    <row r="2959" spans="21:24" x14ac:dyDescent="0.2">
      <c r="U2959" s="205"/>
      <c r="V2959" s="205"/>
      <c r="W2959" s="205"/>
      <c r="X2959" s="205"/>
    </row>
    <row r="2960" spans="21:24" x14ac:dyDescent="0.2">
      <c r="U2960" s="205"/>
      <c r="V2960" s="205"/>
      <c r="W2960" s="205"/>
      <c r="X2960" s="205"/>
    </row>
    <row r="2961" spans="21:24" x14ac:dyDescent="0.2">
      <c r="U2961" s="205"/>
      <c r="V2961" s="205"/>
      <c r="W2961" s="205"/>
      <c r="X2961" s="205"/>
    </row>
    <row r="2962" spans="21:24" x14ac:dyDescent="0.2">
      <c r="U2962" s="205"/>
      <c r="V2962" s="205"/>
      <c r="W2962" s="205"/>
      <c r="X2962" s="205"/>
    </row>
    <row r="2963" spans="21:24" x14ac:dyDescent="0.2">
      <c r="U2963" s="205"/>
      <c r="V2963" s="205"/>
      <c r="W2963" s="205"/>
      <c r="X2963" s="205"/>
    </row>
    <row r="2964" spans="21:24" x14ac:dyDescent="0.2">
      <c r="U2964" s="205"/>
      <c r="V2964" s="205"/>
      <c r="W2964" s="205"/>
      <c r="X2964" s="205"/>
    </row>
    <row r="2965" spans="21:24" x14ac:dyDescent="0.2">
      <c r="U2965" s="205"/>
      <c r="V2965" s="205"/>
      <c r="W2965" s="205"/>
      <c r="X2965" s="205"/>
    </row>
    <row r="2966" spans="21:24" x14ac:dyDescent="0.2">
      <c r="U2966" s="205"/>
      <c r="V2966" s="205"/>
      <c r="W2966" s="205"/>
      <c r="X2966" s="205"/>
    </row>
    <row r="2967" spans="21:24" x14ac:dyDescent="0.2">
      <c r="U2967" s="205"/>
      <c r="V2967" s="205"/>
      <c r="W2967" s="205"/>
      <c r="X2967" s="205"/>
    </row>
    <row r="2968" spans="21:24" x14ac:dyDescent="0.2">
      <c r="U2968" s="205"/>
      <c r="V2968" s="205"/>
      <c r="W2968" s="205"/>
      <c r="X2968" s="205"/>
    </row>
    <row r="2969" spans="21:24" x14ac:dyDescent="0.2">
      <c r="U2969" s="205"/>
      <c r="V2969" s="205"/>
      <c r="W2969" s="205"/>
      <c r="X2969" s="205"/>
    </row>
    <row r="2970" spans="21:24" x14ac:dyDescent="0.2">
      <c r="U2970" s="205"/>
      <c r="V2970" s="205"/>
      <c r="W2970" s="205"/>
      <c r="X2970" s="205"/>
    </row>
    <row r="2971" spans="21:24" x14ac:dyDescent="0.2">
      <c r="U2971" s="205"/>
      <c r="V2971" s="205"/>
      <c r="W2971" s="205"/>
      <c r="X2971" s="205"/>
    </row>
    <row r="2972" spans="21:24" x14ac:dyDescent="0.2">
      <c r="U2972" s="205"/>
      <c r="V2972" s="205"/>
      <c r="W2972" s="205"/>
      <c r="X2972" s="205"/>
    </row>
    <row r="2973" spans="21:24" x14ac:dyDescent="0.2">
      <c r="U2973" s="205"/>
      <c r="V2973" s="205"/>
      <c r="W2973" s="205"/>
      <c r="X2973" s="205"/>
    </row>
    <row r="2974" spans="21:24" x14ac:dyDescent="0.2">
      <c r="U2974" s="205"/>
      <c r="V2974" s="205"/>
      <c r="W2974" s="205"/>
      <c r="X2974" s="205"/>
    </row>
    <row r="2975" spans="21:24" x14ac:dyDescent="0.2">
      <c r="U2975" s="205"/>
      <c r="V2975" s="205"/>
      <c r="W2975" s="205"/>
      <c r="X2975" s="205"/>
    </row>
    <row r="2976" spans="21:24" x14ac:dyDescent="0.2">
      <c r="U2976" s="205"/>
      <c r="V2976" s="205"/>
      <c r="W2976" s="205"/>
      <c r="X2976" s="205"/>
    </row>
    <row r="2977" spans="21:24" x14ac:dyDescent="0.2">
      <c r="U2977" s="205"/>
      <c r="V2977" s="205"/>
      <c r="W2977" s="205"/>
      <c r="X2977" s="205"/>
    </row>
    <row r="2978" spans="21:24" x14ac:dyDescent="0.2">
      <c r="U2978" s="205"/>
      <c r="V2978" s="205"/>
      <c r="W2978" s="205"/>
      <c r="X2978" s="205"/>
    </row>
    <row r="2979" spans="21:24" x14ac:dyDescent="0.2">
      <c r="U2979" s="205"/>
      <c r="V2979" s="205"/>
      <c r="W2979" s="205"/>
      <c r="X2979" s="205"/>
    </row>
    <row r="2980" spans="21:24" x14ac:dyDescent="0.2">
      <c r="U2980" s="205"/>
      <c r="V2980" s="205"/>
      <c r="W2980" s="205"/>
      <c r="X2980" s="205"/>
    </row>
    <row r="2981" spans="21:24" x14ac:dyDescent="0.2">
      <c r="U2981" s="205"/>
      <c r="V2981" s="205"/>
      <c r="W2981" s="205"/>
      <c r="X2981" s="205"/>
    </row>
    <row r="2982" spans="21:24" x14ac:dyDescent="0.2">
      <c r="U2982" s="205"/>
      <c r="V2982" s="205"/>
      <c r="W2982" s="205"/>
      <c r="X2982" s="205"/>
    </row>
    <row r="2983" spans="21:24" x14ac:dyDescent="0.2">
      <c r="U2983" s="205"/>
      <c r="V2983" s="205"/>
      <c r="W2983" s="205"/>
      <c r="X2983" s="205"/>
    </row>
    <row r="2984" spans="21:24" x14ac:dyDescent="0.2">
      <c r="U2984" s="205"/>
      <c r="V2984" s="205"/>
      <c r="W2984" s="205"/>
      <c r="X2984" s="205"/>
    </row>
    <row r="2985" spans="21:24" x14ac:dyDescent="0.2">
      <c r="U2985" s="205"/>
      <c r="V2985" s="205"/>
      <c r="W2985" s="205"/>
      <c r="X2985" s="205"/>
    </row>
    <row r="2986" spans="21:24" x14ac:dyDescent="0.2">
      <c r="U2986" s="205"/>
      <c r="V2986" s="205"/>
      <c r="W2986" s="205"/>
      <c r="X2986" s="205"/>
    </row>
    <row r="2987" spans="21:24" x14ac:dyDescent="0.2">
      <c r="U2987" s="205"/>
      <c r="V2987" s="205"/>
      <c r="W2987" s="205"/>
      <c r="X2987" s="205"/>
    </row>
    <row r="2988" spans="21:24" x14ac:dyDescent="0.2">
      <c r="U2988" s="205"/>
      <c r="V2988" s="205"/>
      <c r="W2988" s="205"/>
      <c r="X2988" s="205"/>
    </row>
    <row r="2989" spans="21:24" x14ac:dyDescent="0.2">
      <c r="U2989" s="205"/>
      <c r="V2989" s="205"/>
      <c r="W2989" s="205"/>
      <c r="X2989" s="205"/>
    </row>
    <row r="2990" spans="21:24" x14ac:dyDescent="0.2">
      <c r="U2990" s="205"/>
      <c r="V2990" s="205"/>
      <c r="W2990" s="205"/>
      <c r="X2990" s="205"/>
    </row>
    <row r="2991" spans="21:24" x14ac:dyDescent="0.2">
      <c r="U2991" s="205"/>
      <c r="V2991" s="205"/>
      <c r="W2991" s="205"/>
      <c r="X2991" s="205"/>
    </row>
    <row r="2992" spans="21:24" x14ac:dyDescent="0.2">
      <c r="U2992" s="205"/>
      <c r="V2992" s="205"/>
      <c r="W2992" s="205"/>
      <c r="X2992" s="205"/>
    </row>
    <row r="2993" spans="21:24" x14ac:dyDescent="0.2">
      <c r="U2993" s="205"/>
      <c r="V2993" s="205"/>
      <c r="W2993" s="205"/>
      <c r="X2993" s="205"/>
    </row>
    <row r="2994" spans="21:24" x14ac:dyDescent="0.2">
      <c r="U2994" s="205"/>
      <c r="V2994" s="205"/>
      <c r="W2994" s="205"/>
      <c r="X2994" s="205"/>
    </row>
    <row r="2995" spans="21:24" x14ac:dyDescent="0.2">
      <c r="U2995" s="205"/>
      <c r="V2995" s="205"/>
      <c r="W2995" s="205"/>
      <c r="X2995" s="205"/>
    </row>
    <row r="2996" spans="21:24" x14ac:dyDescent="0.2">
      <c r="U2996" s="205"/>
      <c r="V2996" s="205"/>
      <c r="W2996" s="205"/>
      <c r="X2996" s="205"/>
    </row>
    <row r="2997" spans="21:24" x14ac:dyDescent="0.2">
      <c r="U2997" s="205"/>
      <c r="V2997" s="205"/>
      <c r="W2997" s="205"/>
      <c r="X2997" s="205"/>
    </row>
    <row r="2998" spans="21:24" x14ac:dyDescent="0.2">
      <c r="U2998" s="205"/>
      <c r="V2998" s="205"/>
      <c r="W2998" s="205"/>
      <c r="X2998" s="205"/>
    </row>
    <row r="2999" spans="21:24" x14ac:dyDescent="0.2">
      <c r="U2999" s="205"/>
      <c r="V2999" s="205"/>
      <c r="W2999" s="205"/>
      <c r="X2999" s="205"/>
    </row>
    <row r="3000" spans="21:24" x14ac:dyDescent="0.2">
      <c r="U3000" s="205"/>
      <c r="V3000" s="205"/>
      <c r="W3000" s="205"/>
      <c r="X3000" s="205"/>
    </row>
    <row r="3001" spans="21:24" x14ac:dyDescent="0.2">
      <c r="U3001" s="205"/>
      <c r="V3001" s="205"/>
      <c r="W3001" s="205"/>
      <c r="X3001" s="205"/>
    </row>
    <row r="3002" spans="21:24" x14ac:dyDescent="0.2">
      <c r="U3002" s="205"/>
      <c r="V3002" s="205"/>
      <c r="W3002" s="205"/>
      <c r="X3002" s="205"/>
    </row>
    <row r="3003" spans="21:24" x14ac:dyDescent="0.2">
      <c r="U3003" s="205"/>
      <c r="V3003" s="205"/>
      <c r="W3003" s="205"/>
      <c r="X3003" s="205"/>
    </row>
    <row r="3004" spans="21:24" x14ac:dyDescent="0.2">
      <c r="U3004" s="205"/>
      <c r="V3004" s="205"/>
      <c r="W3004" s="205"/>
      <c r="X3004" s="205"/>
    </row>
    <row r="3005" spans="21:24" x14ac:dyDescent="0.2">
      <c r="U3005" s="205"/>
      <c r="V3005" s="205"/>
      <c r="W3005" s="205"/>
      <c r="X3005" s="205"/>
    </row>
    <row r="3006" spans="21:24" x14ac:dyDescent="0.2">
      <c r="U3006" s="205"/>
      <c r="V3006" s="205"/>
      <c r="W3006" s="205"/>
      <c r="X3006" s="205"/>
    </row>
    <row r="3007" spans="21:24" x14ac:dyDescent="0.2">
      <c r="U3007" s="205"/>
      <c r="V3007" s="205"/>
      <c r="W3007" s="205"/>
      <c r="X3007" s="205"/>
    </row>
    <row r="3008" spans="21:24" x14ac:dyDescent="0.2">
      <c r="U3008" s="205"/>
      <c r="V3008" s="205"/>
      <c r="W3008" s="205"/>
      <c r="X3008" s="205"/>
    </row>
    <row r="3009" spans="21:24" x14ac:dyDescent="0.2">
      <c r="U3009" s="205"/>
      <c r="V3009" s="205"/>
      <c r="W3009" s="205"/>
      <c r="X3009" s="205"/>
    </row>
    <row r="3010" spans="21:24" x14ac:dyDescent="0.2">
      <c r="U3010" s="205"/>
      <c r="V3010" s="205"/>
      <c r="W3010" s="205"/>
      <c r="X3010" s="205"/>
    </row>
    <row r="3011" spans="21:24" x14ac:dyDescent="0.2">
      <c r="U3011" s="205"/>
      <c r="V3011" s="205"/>
      <c r="W3011" s="205"/>
      <c r="X3011" s="205"/>
    </row>
    <row r="3012" spans="21:24" x14ac:dyDescent="0.2">
      <c r="U3012" s="205"/>
      <c r="V3012" s="205"/>
      <c r="W3012" s="205"/>
      <c r="X3012" s="205"/>
    </row>
    <row r="3013" spans="21:24" x14ac:dyDescent="0.2">
      <c r="U3013" s="205"/>
      <c r="V3013" s="205"/>
      <c r="W3013" s="205"/>
      <c r="X3013" s="205"/>
    </row>
    <row r="3014" spans="21:24" x14ac:dyDescent="0.2">
      <c r="U3014" s="205"/>
      <c r="V3014" s="205"/>
      <c r="W3014" s="205"/>
      <c r="X3014" s="205"/>
    </row>
    <row r="3015" spans="21:24" x14ac:dyDescent="0.2">
      <c r="U3015" s="205"/>
      <c r="V3015" s="205"/>
      <c r="W3015" s="205"/>
      <c r="X3015" s="205"/>
    </row>
    <row r="3016" spans="21:24" x14ac:dyDescent="0.2">
      <c r="U3016" s="205"/>
      <c r="V3016" s="205"/>
      <c r="W3016" s="205"/>
      <c r="X3016" s="205"/>
    </row>
    <row r="3017" spans="21:24" x14ac:dyDescent="0.2">
      <c r="U3017" s="205"/>
      <c r="V3017" s="205"/>
      <c r="W3017" s="205"/>
      <c r="X3017" s="205"/>
    </row>
    <row r="3018" spans="21:24" x14ac:dyDescent="0.2">
      <c r="U3018" s="205"/>
      <c r="V3018" s="205"/>
      <c r="W3018" s="205"/>
      <c r="X3018" s="205"/>
    </row>
    <row r="3019" spans="21:24" x14ac:dyDescent="0.2">
      <c r="U3019" s="205"/>
      <c r="V3019" s="205"/>
      <c r="W3019" s="205"/>
      <c r="X3019" s="205"/>
    </row>
    <row r="3020" spans="21:24" x14ac:dyDescent="0.2">
      <c r="U3020" s="205"/>
      <c r="V3020" s="205"/>
      <c r="W3020" s="205"/>
      <c r="X3020" s="205"/>
    </row>
    <row r="3021" spans="21:24" x14ac:dyDescent="0.2">
      <c r="U3021" s="205"/>
      <c r="V3021" s="205"/>
      <c r="W3021" s="205"/>
      <c r="X3021" s="205"/>
    </row>
    <row r="3022" spans="21:24" x14ac:dyDescent="0.2">
      <c r="U3022" s="205"/>
      <c r="V3022" s="205"/>
      <c r="W3022" s="205"/>
      <c r="X3022" s="205"/>
    </row>
    <row r="3023" spans="21:24" x14ac:dyDescent="0.2">
      <c r="U3023" s="205"/>
      <c r="V3023" s="205"/>
      <c r="W3023" s="205"/>
      <c r="X3023" s="205"/>
    </row>
    <row r="3024" spans="21:24" x14ac:dyDescent="0.2">
      <c r="U3024" s="205"/>
      <c r="V3024" s="205"/>
      <c r="W3024" s="205"/>
      <c r="X3024" s="205"/>
    </row>
    <row r="3025" spans="21:24" x14ac:dyDescent="0.2">
      <c r="U3025" s="205"/>
      <c r="V3025" s="205"/>
      <c r="W3025" s="205"/>
      <c r="X3025" s="205"/>
    </row>
    <row r="3026" spans="21:24" x14ac:dyDescent="0.2">
      <c r="U3026" s="205"/>
      <c r="V3026" s="205"/>
      <c r="W3026" s="205"/>
      <c r="X3026" s="205"/>
    </row>
    <row r="3027" spans="21:24" x14ac:dyDescent="0.2">
      <c r="U3027" s="205"/>
      <c r="V3027" s="205"/>
      <c r="W3027" s="205"/>
      <c r="X3027" s="205"/>
    </row>
    <row r="3028" spans="21:24" x14ac:dyDescent="0.2">
      <c r="U3028" s="205"/>
      <c r="V3028" s="205"/>
      <c r="W3028" s="205"/>
      <c r="X3028" s="205"/>
    </row>
    <row r="3029" spans="21:24" x14ac:dyDescent="0.2">
      <c r="U3029" s="205"/>
      <c r="V3029" s="205"/>
      <c r="W3029" s="205"/>
      <c r="X3029" s="205"/>
    </row>
    <row r="3030" spans="21:24" x14ac:dyDescent="0.2">
      <c r="U3030" s="205"/>
      <c r="V3030" s="205"/>
      <c r="W3030" s="205"/>
      <c r="X3030" s="205"/>
    </row>
    <row r="3031" spans="21:24" x14ac:dyDescent="0.2">
      <c r="U3031" s="205"/>
      <c r="V3031" s="205"/>
      <c r="W3031" s="205"/>
      <c r="X3031" s="205"/>
    </row>
    <row r="3032" spans="21:24" x14ac:dyDescent="0.2">
      <c r="U3032" s="205"/>
      <c r="V3032" s="205"/>
      <c r="W3032" s="205"/>
      <c r="X3032" s="205"/>
    </row>
    <row r="3033" spans="21:24" x14ac:dyDescent="0.2">
      <c r="U3033" s="205"/>
      <c r="V3033" s="205"/>
      <c r="W3033" s="205"/>
      <c r="X3033" s="205"/>
    </row>
    <row r="3034" spans="21:24" x14ac:dyDescent="0.2">
      <c r="U3034" s="205"/>
      <c r="V3034" s="205"/>
      <c r="W3034" s="205"/>
      <c r="X3034" s="205"/>
    </row>
    <row r="3035" spans="21:24" x14ac:dyDescent="0.2">
      <c r="U3035" s="205"/>
      <c r="V3035" s="205"/>
      <c r="W3035" s="205"/>
      <c r="X3035" s="205"/>
    </row>
    <row r="3036" spans="21:24" x14ac:dyDescent="0.2">
      <c r="U3036" s="205"/>
      <c r="V3036" s="205"/>
      <c r="W3036" s="205"/>
      <c r="X3036" s="205"/>
    </row>
    <row r="3037" spans="21:24" x14ac:dyDescent="0.2">
      <c r="U3037" s="205"/>
      <c r="V3037" s="205"/>
      <c r="W3037" s="205"/>
      <c r="X3037" s="205"/>
    </row>
    <row r="3038" spans="21:24" x14ac:dyDescent="0.2">
      <c r="U3038" s="205"/>
      <c r="V3038" s="205"/>
      <c r="W3038" s="205"/>
      <c r="X3038" s="205"/>
    </row>
    <row r="3039" spans="21:24" x14ac:dyDescent="0.2">
      <c r="U3039" s="205"/>
      <c r="V3039" s="205"/>
      <c r="W3039" s="205"/>
      <c r="X3039" s="205"/>
    </row>
    <row r="3040" spans="21:24" x14ac:dyDescent="0.2">
      <c r="U3040" s="205"/>
      <c r="V3040" s="205"/>
      <c r="W3040" s="205"/>
      <c r="X3040" s="205"/>
    </row>
    <row r="3041" spans="21:24" x14ac:dyDescent="0.2">
      <c r="U3041" s="205"/>
      <c r="V3041" s="205"/>
      <c r="W3041" s="205"/>
      <c r="X3041" s="205"/>
    </row>
    <row r="3042" spans="21:24" x14ac:dyDescent="0.2">
      <c r="U3042" s="205"/>
      <c r="V3042" s="205"/>
      <c r="W3042" s="205"/>
      <c r="X3042" s="205"/>
    </row>
    <row r="3043" spans="21:24" x14ac:dyDescent="0.2">
      <c r="U3043" s="205"/>
      <c r="V3043" s="205"/>
      <c r="W3043" s="205"/>
      <c r="X3043" s="205"/>
    </row>
    <row r="3044" spans="21:24" x14ac:dyDescent="0.2">
      <c r="U3044" s="205"/>
      <c r="V3044" s="205"/>
      <c r="W3044" s="205"/>
      <c r="X3044" s="205"/>
    </row>
    <row r="3045" spans="21:24" x14ac:dyDescent="0.2">
      <c r="U3045" s="205"/>
      <c r="V3045" s="205"/>
      <c r="W3045" s="205"/>
      <c r="X3045" s="205"/>
    </row>
    <row r="3046" spans="21:24" x14ac:dyDescent="0.2">
      <c r="U3046" s="205"/>
      <c r="V3046" s="205"/>
      <c r="W3046" s="205"/>
      <c r="X3046" s="205"/>
    </row>
    <row r="3047" spans="21:24" x14ac:dyDescent="0.2">
      <c r="U3047" s="205"/>
      <c r="V3047" s="205"/>
      <c r="W3047" s="205"/>
      <c r="X3047" s="205"/>
    </row>
    <row r="3048" spans="21:24" x14ac:dyDescent="0.2">
      <c r="U3048" s="205"/>
      <c r="V3048" s="205"/>
      <c r="W3048" s="205"/>
      <c r="X3048" s="205"/>
    </row>
    <row r="3049" spans="21:24" x14ac:dyDescent="0.2">
      <c r="U3049" s="205"/>
      <c r="V3049" s="205"/>
      <c r="W3049" s="205"/>
      <c r="X3049" s="205"/>
    </row>
    <row r="3050" spans="21:24" x14ac:dyDescent="0.2">
      <c r="U3050" s="205"/>
      <c r="V3050" s="205"/>
      <c r="W3050" s="205"/>
      <c r="X3050" s="205"/>
    </row>
    <row r="3051" spans="21:24" x14ac:dyDescent="0.2">
      <c r="U3051" s="205"/>
      <c r="V3051" s="205"/>
      <c r="W3051" s="205"/>
      <c r="X3051" s="205"/>
    </row>
    <row r="3052" spans="21:24" x14ac:dyDescent="0.2">
      <c r="U3052" s="205"/>
      <c r="V3052" s="205"/>
      <c r="W3052" s="205"/>
      <c r="X3052" s="205"/>
    </row>
    <row r="3053" spans="21:24" x14ac:dyDescent="0.2">
      <c r="U3053" s="205"/>
      <c r="V3053" s="205"/>
      <c r="W3053" s="205"/>
      <c r="X3053" s="205"/>
    </row>
    <row r="3054" spans="21:24" x14ac:dyDescent="0.2">
      <c r="U3054" s="205"/>
      <c r="V3054" s="205"/>
      <c r="W3054" s="205"/>
      <c r="X3054" s="205"/>
    </row>
    <row r="3055" spans="21:24" x14ac:dyDescent="0.2">
      <c r="U3055" s="205"/>
      <c r="V3055" s="205"/>
      <c r="W3055" s="205"/>
      <c r="X3055" s="205"/>
    </row>
    <row r="3056" spans="21:24" x14ac:dyDescent="0.2">
      <c r="U3056" s="205"/>
      <c r="V3056" s="205"/>
      <c r="W3056" s="205"/>
      <c r="X3056" s="205"/>
    </row>
    <row r="3057" spans="21:24" x14ac:dyDescent="0.2">
      <c r="U3057" s="205"/>
      <c r="V3057" s="205"/>
      <c r="W3057" s="205"/>
      <c r="X3057" s="205"/>
    </row>
    <row r="3058" spans="21:24" x14ac:dyDescent="0.2">
      <c r="U3058" s="205"/>
      <c r="V3058" s="205"/>
      <c r="W3058" s="205"/>
      <c r="X3058" s="205"/>
    </row>
    <row r="3059" spans="21:24" x14ac:dyDescent="0.2">
      <c r="U3059" s="205"/>
      <c r="V3059" s="205"/>
      <c r="W3059" s="205"/>
      <c r="X3059" s="205"/>
    </row>
    <row r="3060" spans="21:24" x14ac:dyDescent="0.2">
      <c r="U3060" s="205"/>
      <c r="V3060" s="205"/>
      <c r="W3060" s="205"/>
      <c r="X3060" s="205"/>
    </row>
    <row r="3061" spans="21:24" x14ac:dyDescent="0.2">
      <c r="U3061" s="205"/>
      <c r="V3061" s="205"/>
      <c r="W3061" s="205"/>
      <c r="X3061" s="205"/>
    </row>
    <row r="3062" spans="21:24" x14ac:dyDescent="0.2">
      <c r="U3062" s="205"/>
      <c r="V3062" s="205"/>
      <c r="W3062" s="205"/>
      <c r="X3062" s="205"/>
    </row>
    <row r="3063" spans="21:24" x14ac:dyDescent="0.2">
      <c r="U3063" s="205"/>
      <c r="V3063" s="205"/>
      <c r="W3063" s="205"/>
      <c r="X3063" s="205"/>
    </row>
    <row r="3064" spans="21:24" x14ac:dyDescent="0.2">
      <c r="U3064" s="205"/>
      <c r="V3064" s="205"/>
      <c r="W3064" s="205"/>
      <c r="X3064" s="205"/>
    </row>
    <row r="3065" spans="21:24" x14ac:dyDescent="0.2">
      <c r="U3065" s="205"/>
      <c r="V3065" s="205"/>
      <c r="W3065" s="205"/>
      <c r="X3065" s="205"/>
    </row>
    <row r="3066" spans="21:24" x14ac:dyDescent="0.2">
      <c r="U3066" s="205"/>
      <c r="V3066" s="205"/>
      <c r="W3066" s="205"/>
      <c r="X3066" s="205"/>
    </row>
    <row r="3067" spans="21:24" x14ac:dyDescent="0.2">
      <c r="U3067" s="205"/>
      <c r="V3067" s="205"/>
      <c r="W3067" s="205"/>
      <c r="X3067" s="205"/>
    </row>
    <row r="3068" spans="21:24" x14ac:dyDescent="0.2">
      <c r="U3068" s="205"/>
      <c r="V3068" s="205"/>
      <c r="W3068" s="205"/>
      <c r="X3068" s="205"/>
    </row>
    <row r="3069" spans="21:24" x14ac:dyDescent="0.2">
      <c r="U3069" s="205"/>
      <c r="V3069" s="205"/>
      <c r="W3069" s="205"/>
      <c r="X3069" s="205"/>
    </row>
    <row r="3070" spans="21:24" x14ac:dyDescent="0.2">
      <c r="U3070" s="205"/>
      <c r="V3070" s="205"/>
      <c r="W3070" s="205"/>
      <c r="X3070" s="205"/>
    </row>
    <row r="3071" spans="21:24" x14ac:dyDescent="0.2">
      <c r="U3071" s="205"/>
      <c r="V3071" s="205"/>
      <c r="W3071" s="205"/>
      <c r="X3071" s="205"/>
    </row>
    <row r="3072" spans="21:24" x14ac:dyDescent="0.2">
      <c r="U3072" s="205"/>
      <c r="V3072" s="205"/>
      <c r="W3072" s="205"/>
      <c r="X3072" s="205"/>
    </row>
    <row r="3073" spans="21:24" x14ac:dyDescent="0.2">
      <c r="U3073" s="205"/>
      <c r="V3073" s="205"/>
      <c r="W3073" s="205"/>
      <c r="X3073" s="205"/>
    </row>
    <row r="3074" spans="21:24" x14ac:dyDescent="0.2">
      <c r="U3074" s="205"/>
      <c r="V3074" s="205"/>
      <c r="W3074" s="205"/>
      <c r="X3074" s="205"/>
    </row>
    <row r="3075" spans="21:24" x14ac:dyDescent="0.2">
      <c r="U3075" s="205"/>
      <c r="V3075" s="205"/>
      <c r="W3075" s="205"/>
      <c r="X3075" s="205"/>
    </row>
    <row r="3076" spans="21:24" x14ac:dyDescent="0.2">
      <c r="U3076" s="205"/>
      <c r="V3076" s="205"/>
      <c r="W3076" s="205"/>
      <c r="X3076" s="205"/>
    </row>
    <row r="3077" spans="21:24" x14ac:dyDescent="0.2">
      <c r="U3077" s="205"/>
      <c r="V3077" s="205"/>
      <c r="W3077" s="205"/>
      <c r="X3077" s="205"/>
    </row>
    <row r="3078" spans="21:24" x14ac:dyDescent="0.2">
      <c r="U3078" s="205"/>
      <c r="V3078" s="205"/>
      <c r="W3078" s="205"/>
      <c r="X3078" s="205"/>
    </row>
    <row r="3079" spans="21:24" x14ac:dyDescent="0.2">
      <c r="U3079" s="205"/>
      <c r="V3079" s="205"/>
      <c r="W3079" s="205"/>
      <c r="X3079" s="205"/>
    </row>
    <row r="3080" spans="21:24" x14ac:dyDescent="0.2">
      <c r="U3080" s="205"/>
      <c r="V3080" s="205"/>
      <c r="W3080" s="205"/>
      <c r="X3080" s="205"/>
    </row>
    <row r="3081" spans="21:24" x14ac:dyDescent="0.2">
      <c r="U3081" s="205"/>
      <c r="V3081" s="205"/>
      <c r="W3081" s="205"/>
      <c r="X3081" s="205"/>
    </row>
    <row r="3082" spans="21:24" x14ac:dyDescent="0.2">
      <c r="U3082" s="205"/>
      <c r="V3082" s="205"/>
      <c r="W3082" s="205"/>
      <c r="X3082" s="205"/>
    </row>
    <row r="3083" spans="21:24" x14ac:dyDescent="0.2">
      <c r="U3083" s="205"/>
      <c r="V3083" s="205"/>
      <c r="W3083" s="205"/>
      <c r="X3083" s="205"/>
    </row>
    <row r="3084" spans="21:24" x14ac:dyDescent="0.2">
      <c r="U3084" s="205"/>
      <c r="V3084" s="205"/>
      <c r="W3084" s="205"/>
      <c r="X3084" s="205"/>
    </row>
    <row r="3085" spans="21:24" x14ac:dyDescent="0.2">
      <c r="U3085" s="205"/>
      <c r="V3085" s="205"/>
      <c r="W3085" s="205"/>
      <c r="X3085" s="205"/>
    </row>
    <row r="3086" spans="21:24" x14ac:dyDescent="0.2">
      <c r="U3086" s="205"/>
      <c r="V3086" s="205"/>
      <c r="W3086" s="205"/>
      <c r="X3086" s="205"/>
    </row>
    <row r="3087" spans="21:24" x14ac:dyDescent="0.2">
      <c r="U3087" s="205"/>
      <c r="V3087" s="205"/>
      <c r="W3087" s="205"/>
      <c r="X3087" s="205"/>
    </row>
    <row r="3088" spans="21:24" x14ac:dyDescent="0.2">
      <c r="U3088" s="205"/>
      <c r="V3088" s="205"/>
      <c r="W3088" s="205"/>
      <c r="X3088" s="205"/>
    </row>
    <row r="3089" spans="21:24" x14ac:dyDescent="0.2">
      <c r="U3089" s="205"/>
      <c r="V3089" s="205"/>
      <c r="W3089" s="205"/>
      <c r="X3089" s="205"/>
    </row>
    <row r="3090" spans="21:24" x14ac:dyDescent="0.2">
      <c r="U3090" s="205"/>
      <c r="V3090" s="205"/>
      <c r="W3090" s="205"/>
      <c r="X3090" s="205"/>
    </row>
    <row r="3091" spans="21:24" x14ac:dyDescent="0.2">
      <c r="U3091" s="205"/>
      <c r="V3091" s="205"/>
      <c r="W3091" s="205"/>
      <c r="X3091" s="205"/>
    </row>
    <row r="3092" spans="21:24" x14ac:dyDescent="0.2">
      <c r="U3092" s="205"/>
      <c r="V3092" s="205"/>
      <c r="W3092" s="205"/>
      <c r="X3092" s="205"/>
    </row>
    <row r="3093" spans="21:24" x14ac:dyDescent="0.2">
      <c r="U3093" s="205"/>
      <c r="V3093" s="205"/>
      <c r="W3093" s="205"/>
      <c r="X3093" s="205"/>
    </row>
    <row r="3094" spans="21:24" x14ac:dyDescent="0.2">
      <c r="U3094" s="205"/>
      <c r="V3094" s="205"/>
      <c r="W3094" s="205"/>
      <c r="X3094" s="205"/>
    </row>
    <row r="3095" spans="21:24" x14ac:dyDescent="0.2">
      <c r="U3095" s="205"/>
      <c r="V3095" s="205"/>
      <c r="W3095" s="205"/>
      <c r="X3095" s="205"/>
    </row>
    <row r="3096" spans="21:24" x14ac:dyDescent="0.2">
      <c r="U3096" s="205"/>
      <c r="V3096" s="205"/>
      <c r="W3096" s="205"/>
      <c r="X3096" s="205"/>
    </row>
    <row r="3097" spans="21:24" x14ac:dyDescent="0.2">
      <c r="U3097" s="205"/>
      <c r="V3097" s="205"/>
      <c r="W3097" s="205"/>
      <c r="X3097" s="205"/>
    </row>
    <row r="3098" spans="21:24" x14ac:dyDescent="0.2">
      <c r="U3098" s="205"/>
      <c r="V3098" s="205"/>
      <c r="W3098" s="205"/>
      <c r="X3098" s="205"/>
    </row>
    <row r="3099" spans="21:24" x14ac:dyDescent="0.2">
      <c r="U3099" s="205"/>
      <c r="V3099" s="205"/>
      <c r="W3099" s="205"/>
      <c r="X3099" s="205"/>
    </row>
    <row r="3100" spans="21:24" x14ac:dyDescent="0.2">
      <c r="U3100" s="205"/>
      <c r="V3100" s="205"/>
      <c r="W3100" s="205"/>
      <c r="X3100" s="205"/>
    </row>
    <row r="3101" spans="21:24" x14ac:dyDescent="0.2">
      <c r="U3101" s="205"/>
      <c r="V3101" s="205"/>
      <c r="W3101" s="205"/>
      <c r="X3101" s="205"/>
    </row>
    <row r="3102" spans="21:24" x14ac:dyDescent="0.2">
      <c r="U3102" s="205"/>
      <c r="V3102" s="205"/>
      <c r="W3102" s="205"/>
      <c r="X3102" s="205"/>
    </row>
    <row r="3103" spans="21:24" x14ac:dyDescent="0.2">
      <c r="U3103" s="205"/>
      <c r="V3103" s="205"/>
      <c r="W3103" s="205"/>
      <c r="X3103" s="205"/>
    </row>
    <row r="3104" spans="21:24" x14ac:dyDescent="0.2">
      <c r="U3104" s="205"/>
      <c r="V3104" s="205"/>
      <c r="W3104" s="205"/>
      <c r="X3104" s="205"/>
    </row>
    <row r="3105" spans="21:24" x14ac:dyDescent="0.2">
      <c r="U3105" s="205"/>
      <c r="V3105" s="205"/>
      <c r="W3105" s="205"/>
      <c r="X3105" s="205"/>
    </row>
    <row r="3106" spans="21:24" x14ac:dyDescent="0.2">
      <c r="U3106" s="205"/>
      <c r="V3106" s="205"/>
      <c r="W3106" s="205"/>
      <c r="X3106" s="205"/>
    </row>
    <row r="3107" spans="21:24" x14ac:dyDescent="0.2">
      <c r="U3107" s="205"/>
      <c r="V3107" s="205"/>
      <c r="W3107" s="205"/>
      <c r="X3107" s="205"/>
    </row>
    <row r="3108" spans="21:24" x14ac:dyDescent="0.2">
      <c r="U3108" s="205"/>
      <c r="V3108" s="205"/>
      <c r="W3108" s="205"/>
      <c r="X3108" s="205"/>
    </row>
    <row r="3109" spans="21:24" x14ac:dyDescent="0.2">
      <c r="U3109" s="205"/>
      <c r="V3109" s="205"/>
      <c r="W3109" s="205"/>
      <c r="X3109" s="205"/>
    </row>
    <row r="3110" spans="21:24" x14ac:dyDescent="0.2">
      <c r="U3110" s="205"/>
      <c r="V3110" s="205"/>
      <c r="W3110" s="205"/>
      <c r="X3110" s="205"/>
    </row>
    <row r="3111" spans="21:24" x14ac:dyDescent="0.2">
      <c r="U3111" s="205"/>
      <c r="V3111" s="205"/>
      <c r="W3111" s="205"/>
      <c r="X3111" s="205"/>
    </row>
    <row r="3112" spans="21:24" x14ac:dyDescent="0.2">
      <c r="U3112" s="205"/>
      <c r="V3112" s="205"/>
      <c r="W3112" s="205"/>
      <c r="X3112" s="205"/>
    </row>
    <row r="3113" spans="21:24" x14ac:dyDescent="0.2">
      <c r="U3113" s="205"/>
      <c r="V3113" s="205"/>
      <c r="W3113" s="205"/>
      <c r="X3113" s="205"/>
    </row>
    <row r="3114" spans="21:24" x14ac:dyDescent="0.2">
      <c r="U3114" s="205"/>
      <c r="V3114" s="205"/>
      <c r="W3114" s="205"/>
      <c r="X3114" s="205"/>
    </row>
    <row r="3115" spans="21:24" x14ac:dyDescent="0.2">
      <c r="U3115" s="205"/>
      <c r="V3115" s="205"/>
      <c r="W3115" s="205"/>
      <c r="X3115" s="205"/>
    </row>
    <row r="3116" spans="21:24" x14ac:dyDescent="0.2">
      <c r="U3116" s="205"/>
      <c r="V3116" s="205"/>
      <c r="W3116" s="205"/>
      <c r="X3116" s="205"/>
    </row>
    <row r="3117" spans="21:24" x14ac:dyDescent="0.2">
      <c r="U3117" s="205"/>
      <c r="V3117" s="205"/>
      <c r="W3117" s="205"/>
      <c r="X3117" s="205"/>
    </row>
    <row r="3118" spans="21:24" x14ac:dyDescent="0.2">
      <c r="U3118" s="205"/>
      <c r="V3118" s="205"/>
      <c r="W3118" s="205"/>
      <c r="X3118" s="205"/>
    </row>
    <row r="3119" spans="21:24" x14ac:dyDescent="0.2">
      <c r="U3119" s="205"/>
      <c r="V3119" s="205"/>
      <c r="W3119" s="205"/>
      <c r="X3119" s="205"/>
    </row>
    <row r="3120" spans="21:24" x14ac:dyDescent="0.2">
      <c r="U3120" s="205"/>
      <c r="V3120" s="205"/>
      <c r="W3120" s="205"/>
      <c r="X3120" s="205"/>
    </row>
    <row r="3121" spans="21:24" x14ac:dyDescent="0.2">
      <c r="U3121" s="205"/>
      <c r="V3121" s="205"/>
      <c r="W3121" s="205"/>
      <c r="X3121" s="205"/>
    </row>
    <row r="3122" spans="21:24" x14ac:dyDescent="0.2">
      <c r="U3122" s="205"/>
      <c r="V3122" s="205"/>
      <c r="W3122" s="205"/>
      <c r="X3122" s="205"/>
    </row>
    <row r="3123" spans="21:24" x14ac:dyDescent="0.2">
      <c r="U3123" s="205"/>
      <c r="V3123" s="205"/>
      <c r="W3123" s="205"/>
      <c r="X3123" s="205"/>
    </row>
    <row r="3124" spans="21:24" x14ac:dyDescent="0.2">
      <c r="U3124" s="205"/>
      <c r="V3124" s="205"/>
      <c r="W3124" s="205"/>
      <c r="X3124" s="205"/>
    </row>
    <row r="3125" spans="21:24" x14ac:dyDescent="0.2">
      <c r="U3125" s="205"/>
      <c r="V3125" s="205"/>
      <c r="W3125" s="205"/>
      <c r="X3125" s="205"/>
    </row>
    <row r="3126" spans="21:24" x14ac:dyDescent="0.2">
      <c r="U3126" s="205"/>
      <c r="V3126" s="205"/>
      <c r="W3126" s="205"/>
      <c r="X3126" s="205"/>
    </row>
    <row r="3127" spans="21:24" x14ac:dyDescent="0.2">
      <c r="U3127" s="205"/>
      <c r="V3127" s="205"/>
      <c r="W3127" s="205"/>
      <c r="X3127" s="205"/>
    </row>
    <row r="3128" spans="21:24" x14ac:dyDescent="0.2">
      <c r="U3128" s="205"/>
      <c r="V3128" s="205"/>
      <c r="W3128" s="205"/>
      <c r="X3128" s="205"/>
    </row>
    <row r="3129" spans="21:24" x14ac:dyDescent="0.2">
      <c r="U3129" s="205"/>
      <c r="V3129" s="205"/>
      <c r="W3129" s="205"/>
      <c r="X3129" s="205"/>
    </row>
    <row r="3130" spans="21:24" x14ac:dyDescent="0.2">
      <c r="U3130" s="205"/>
      <c r="V3130" s="205"/>
      <c r="W3130" s="205"/>
      <c r="X3130" s="205"/>
    </row>
    <row r="3131" spans="21:24" x14ac:dyDescent="0.2">
      <c r="U3131" s="205"/>
      <c r="V3131" s="205"/>
      <c r="W3131" s="205"/>
      <c r="X3131" s="205"/>
    </row>
    <row r="3132" spans="21:24" x14ac:dyDescent="0.2">
      <c r="U3132" s="205"/>
      <c r="V3132" s="205"/>
      <c r="W3132" s="205"/>
      <c r="X3132" s="205"/>
    </row>
    <row r="3133" spans="21:24" x14ac:dyDescent="0.2">
      <c r="U3133" s="205"/>
      <c r="V3133" s="205"/>
      <c r="W3133" s="205"/>
      <c r="X3133" s="205"/>
    </row>
    <row r="3134" spans="21:24" x14ac:dyDescent="0.2">
      <c r="U3134" s="205"/>
      <c r="V3134" s="205"/>
      <c r="W3134" s="205"/>
      <c r="X3134" s="205"/>
    </row>
    <row r="3135" spans="21:24" x14ac:dyDescent="0.2">
      <c r="U3135" s="205"/>
      <c r="V3135" s="205"/>
      <c r="W3135" s="205"/>
      <c r="X3135" s="205"/>
    </row>
    <row r="3136" spans="21:24" x14ac:dyDescent="0.2">
      <c r="U3136" s="205"/>
      <c r="V3136" s="205"/>
      <c r="W3136" s="205"/>
      <c r="X3136" s="205"/>
    </row>
    <row r="3137" spans="21:24" x14ac:dyDescent="0.2">
      <c r="U3137" s="205"/>
      <c r="V3137" s="205"/>
      <c r="W3137" s="205"/>
      <c r="X3137" s="205"/>
    </row>
    <row r="3138" spans="21:24" x14ac:dyDescent="0.2">
      <c r="U3138" s="205"/>
      <c r="V3138" s="205"/>
      <c r="W3138" s="205"/>
      <c r="X3138" s="205"/>
    </row>
    <row r="3139" spans="21:24" x14ac:dyDescent="0.2">
      <c r="U3139" s="205"/>
      <c r="V3139" s="205"/>
      <c r="W3139" s="205"/>
      <c r="X3139" s="205"/>
    </row>
    <row r="3140" spans="21:24" x14ac:dyDescent="0.2">
      <c r="U3140" s="205"/>
      <c r="V3140" s="205"/>
      <c r="W3140" s="205"/>
      <c r="X3140" s="205"/>
    </row>
    <row r="3141" spans="21:24" x14ac:dyDescent="0.2">
      <c r="U3141" s="205"/>
      <c r="V3141" s="205"/>
      <c r="W3141" s="205"/>
      <c r="X3141" s="205"/>
    </row>
    <row r="3142" spans="21:24" x14ac:dyDescent="0.2">
      <c r="U3142" s="205"/>
      <c r="V3142" s="205"/>
      <c r="W3142" s="205"/>
      <c r="X3142" s="205"/>
    </row>
    <row r="3143" spans="21:24" x14ac:dyDescent="0.2">
      <c r="U3143" s="205"/>
      <c r="V3143" s="205"/>
      <c r="W3143" s="205"/>
      <c r="X3143" s="205"/>
    </row>
    <row r="3144" spans="21:24" x14ac:dyDescent="0.2">
      <c r="U3144" s="205"/>
      <c r="V3144" s="205"/>
      <c r="W3144" s="205"/>
      <c r="X3144" s="205"/>
    </row>
    <row r="3145" spans="21:24" x14ac:dyDescent="0.2">
      <c r="U3145" s="205"/>
      <c r="V3145" s="205"/>
      <c r="W3145" s="205"/>
      <c r="X3145" s="205"/>
    </row>
    <row r="3146" spans="21:24" x14ac:dyDescent="0.2">
      <c r="U3146" s="205"/>
      <c r="V3146" s="205"/>
      <c r="W3146" s="205"/>
      <c r="X3146" s="205"/>
    </row>
    <row r="3147" spans="21:24" x14ac:dyDescent="0.2">
      <c r="U3147" s="205"/>
      <c r="V3147" s="205"/>
      <c r="W3147" s="205"/>
      <c r="X3147" s="205"/>
    </row>
    <row r="3148" spans="21:24" x14ac:dyDescent="0.2">
      <c r="U3148" s="205"/>
      <c r="V3148" s="205"/>
      <c r="W3148" s="205"/>
      <c r="X3148" s="205"/>
    </row>
    <row r="3149" spans="21:24" x14ac:dyDescent="0.2">
      <c r="U3149" s="205"/>
      <c r="V3149" s="205"/>
      <c r="W3149" s="205"/>
      <c r="X3149" s="205"/>
    </row>
    <row r="3150" spans="21:24" x14ac:dyDescent="0.2">
      <c r="U3150" s="205"/>
      <c r="V3150" s="205"/>
      <c r="W3150" s="205"/>
      <c r="X3150" s="205"/>
    </row>
    <row r="3151" spans="21:24" x14ac:dyDescent="0.2">
      <c r="U3151" s="205"/>
      <c r="V3151" s="205"/>
      <c r="W3151" s="205"/>
      <c r="X3151" s="205"/>
    </row>
    <row r="3152" spans="21:24" x14ac:dyDescent="0.2">
      <c r="U3152" s="205"/>
      <c r="V3152" s="205"/>
      <c r="W3152" s="205"/>
      <c r="X3152" s="205"/>
    </row>
    <row r="3153" spans="21:24" x14ac:dyDescent="0.2">
      <c r="U3153" s="205"/>
      <c r="V3153" s="205"/>
      <c r="W3153" s="205"/>
      <c r="X3153" s="205"/>
    </row>
    <row r="3154" spans="21:24" x14ac:dyDescent="0.2">
      <c r="U3154" s="205"/>
      <c r="V3154" s="205"/>
      <c r="W3154" s="205"/>
      <c r="X3154" s="205"/>
    </row>
    <row r="3155" spans="21:24" x14ac:dyDescent="0.2">
      <c r="U3155" s="205"/>
      <c r="V3155" s="205"/>
      <c r="W3155" s="205"/>
      <c r="X3155" s="205"/>
    </row>
    <row r="3156" spans="21:24" x14ac:dyDescent="0.2">
      <c r="U3156" s="205"/>
      <c r="V3156" s="205"/>
      <c r="W3156" s="205"/>
      <c r="X3156" s="205"/>
    </row>
    <row r="3157" spans="21:24" x14ac:dyDescent="0.2">
      <c r="U3157" s="205"/>
      <c r="V3157" s="205"/>
      <c r="W3157" s="205"/>
      <c r="X3157" s="205"/>
    </row>
    <row r="3158" spans="21:24" x14ac:dyDescent="0.2">
      <c r="U3158" s="205"/>
      <c r="V3158" s="205"/>
      <c r="W3158" s="205"/>
      <c r="X3158" s="205"/>
    </row>
    <row r="3159" spans="21:24" x14ac:dyDescent="0.2">
      <c r="U3159" s="205"/>
      <c r="V3159" s="205"/>
      <c r="W3159" s="205"/>
      <c r="X3159" s="205"/>
    </row>
    <row r="3160" spans="21:24" x14ac:dyDescent="0.2">
      <c r="U3160" s="205"/>
      <c r="V3160" s="205"/>
      <c r="W3160" s="205"/>
      <c r="X3160" s="205"/>
    </row>
    <row r="3161" spans="21:24" x14ac:dyDescent="0.2">
      <c r="U3161" s="205"/>
      <c r="V3161" s="205"/>
      <c r="W3161" s="205"/>
      <c r="X3161" s="205"/>
    </row>
    <row r="3162" spans="21:24" x14ac:dyDescent="0.2">
      <c r="U3162" s="205"/>
      <c r="V3162" s="205"/>
      <c r="W3162" s="205"/>
      <c r="X3162" s="205"/>
    </row>
    <row r="3163" spans="21:24" x14ac:dyDescent="0.2">
      <c r="U3163" s="205"/>
      <c r="V3163" s="205"/>
      <c r="W3163" s="205"/>
      <c r="X3163" s="205"/>
    </row>
    <row r="3164" spans="21:24" x14ac:dyDescent="0.2">
      <c r="U3164" s="205"/>
      <c r="V3164" s="205"/>
      <c r="W3164" s="205"/>
      <c r="X3164" s="205"/>
    </row>
    <row r="3165" spans="21:24" x14ac:dyDescent="0.2">
      <c r="U3165" s="205"/>
      <c r="V3165" s="205"/>
      <c r="W3165" s="205"/>
      <c r="X3165" s="205"/>
    </row>
    <row r="3166" spans="21:24" x14ac:dyDescent="0.2">
      <c r="U3166" s="205"/>
      <c r="V3166" s="205"/>
      <c r="W3166" s="205"/>
      <c r="X3166" s="205"/>
    </row>
    <row r="3167" spans="21:24" x14ac:dyDescent="0.2">
      <c r="U3167" s="205"/>
      <c r="V3167" s="205"/>
      <c r="W3167" s="205"/>
      <c r="X3167" s="205"/>
    </row>
    <row r="3168" spans="21:24" x14ac:dyDescent="0.2">
      <c r="U3168" s="205"/>
      <c r="V3168" s="205"/>
      <c r="W3168" s="205"/>
      <c r="X3168" s="205"/>
    </row>
    <row r="3169" spans="21:24" x14ac:dyDescent="0.2">
      <c r="U3169" s="205"/>
      <c r="V3169" s="205"/>
      <c r="W3169" s="205"/>
      <c r="X3169" s="205"/>
    </row>
    <row r="3170" spans="21:24" x14ac:dyDescent="0.2">
      <c r="U3170" s="205"/>
      <c r="V3170" s="205"/>
      <c r="W3170" s="205"/>
      <c r="X3170" s="205"/>
    </row>
    <row r="3171" spans="21:24" x14ac:dyDescent="0.2">
      <c r="U3171" s="205"/>
      <c r="V3171" s="205"/>
      <c r="W3171" s="205"/>
      <c r="X3171" s="205"/>
    </row>
    <row r="3172" spans="21:24" x14ac:dyDescent="0.2">
      <c r="U3172" s="205"/>
      <c r="V3172" s="205"/>
      <c r="W3172" s="205"/>
      <c r="X3172" s="205"/>
    </row>
    <row r="3173" spans="21:24" x14ac:dyDescent="0.2">
      <c r="U3173" s="205"/>
      <c r="V3173" s="205"/>
      <c r="W3173" s="205"/>
      <c r="X3173" s="205"/>
    </row>
    <row r="3174" spans="21:24" x14ac:dyDescent="0.2">
      <c r="U3174" s="205"/>
      <c r="V3174" s="205"/>
      <c r="W3174" s="205"/>
      <c r="X3174" s="205"/>
    </row>
    <row r="3175" spans="21:24" x14ac:dyDescent="0.2">
      <c r="U3175" s="205"/>
      <c r="V3175" s="205"/>
      <c r="W3175" s="205"/>
      <c r="X3175" s="205"/>
    </row>
    <row r="3176" spans="21:24" x14ac:dyDescent="0.2">
      <c r="U3176" s="205"/>
      <c r="V3176" s="205"/>
      <c r="W3176" s="205"/>
      <c r="X3176" s="205"/>
    </row>
    <row r="3177" spans="21:24" x14ac:dyDescent="0.2">
      <c r="U3177" s="205"/>
      <c r="V3177" s="205"/>
      <c r="W3177" s="205"/>
      <c r="X3177" s="205"/>
    </row>
    <row r="3178" spans="21:24" x14ac:dyDescent="0.2">
      <c r="U3178" s="205"/>
      <c r="V3178" s="205"/>
      <c r="W3178" s="205"/>
      <c r="X3178" s="205"/>
    </row>
    <row r="3179" spans="21:24" x14ac:dyDescent="0.2">
      <c r="U3179" s="205"/>
      <c r="V3179" s="205"/>
      <c r="W3179" s="205"/>
      <c r="X3179" s="205"/>
    </row>
    <row r="3180" spans="21:24" x14ac:dyDescent="0.2">
      <c r="U3180" s="205"/>
      <c r="V3180" s="205"/>
      <c r="W3180" s="205"/>
      <c r="X3180" s="205"/>
    </row>
    <row r="3181" spans="21:24" x14ac:dyDescent="0.2">
      <c r="U3181" s="205"/>
      <c r="V3181" s="205"/>
      <c r="W3181" s="205"/>
      <c r="X3181" s="205"/>
    </row>
    <row r="3182" spans="21:24" x14ac:dyDescent="0.2">
      <c r="U3182" s="205"/>
      <c r="V3182" s="205"/>
      <c r="W3182" s="205"/>
      <c r="X3182" s="205"/>
    </row>
    <row r="3183" spans="21:24" x14ac:dyDescent="0.2">
      <c r="U3183" s="205"/>
      <c r="V3183" s="205"/>
      <c r="W3183" s="205"/>
      <c r="X3183" s="205"/>
    </row>
    <row r="3184" spans="21:24" x14ac:dyDescent="0.2">
      <c r="U3184" s="205"/>
      <c r="V3184" s="205"/>
      <c r="W3184" s="205"/>
      <c r="X3184" s="205"/>
    </row>
    <row r="3185" spans="21:24" x14ac:dyDescent="0.2">
      <c r="U3185" s="205"/>
      <c r="V3185" s="205"/>
      <c r="W3185" s="205"/>
      <c r="X3185" s="205"/>
    </row>
    <row r="3186" spans="21:24" x14ac:dyDescent="0.2">
      <c r="U3186" s="205"/>
      <c r="V3186" s="205"/>
      <c r="W3186" s="205"/>
      <c r="X3186" s="205"/>
    </row>
    <row r="3187" spans="21:24" x14ac:dyDescent="0.2">
      <c r="U3187" s="205"/>
      <c r="V3187" s="205"/>
      <c r="W3187" s="205"/>
      <c r="X3187" s="205"/>
    </row>
    <row r="3188" spans="21:24" x14ac:dyDescent="0.2">
      <c r="U3188" s="205"/>
      <c r="V3188" s="205"/>
      <c r="W3188" s="205"/>
      <c r="X3188" s="205"/>
    </row>
    <row r="3189" spans="21:24" x14ac:dyDescent="0.2">
      <c r="U3189" s="205"/>
      <c r="V3189" s="205"/>
      <c r="W3189" s="205"/>
      <c r="X3189" s="205"/>
    </row>
    <row r="3190" spans="21:24" x14ac:dyDescent="0.2">
      <c r="U3190" s="205"/>
      <c r="V3190" s="205"/>
      <c r="W3190" s="205"/>
      <c r="X3190" s="205"/>
    </row>
    <row r="3191" spans="21:24" x14ac:dyDescent="0.2">
      <c r="U3191" s="205"/>
      <c r="V3191" s="205"/>
      <c r="W3191" s="205"/>
      <c r="X3191" s="205"/>
    </row>
    <row r="3192" spans="21:24" x14ac:dyDescent="0.2">
      <c r="U3192" s="205"/>
      <c r="V3192" s="205"/>
      <c r="W3192" s="205"/>
      <c r="X3192" s="205"/>
    </row>
    <row r="3193" spans="21:24" x14ac:dyDescent="0.2">
      <c r="U3193" s="205"/>
      <c r="V3193" s="205"/>
      <c r="W3193" s="205"/>
      <c r="X3193" s="205"/>
    </row>
    <row r="3194" spans="21:24" x14ac:dyDescent="0.2">
      <c r="U3194" s="205"/>
      <c r="V3194" s="205"/>
      <c r="W3194" s="205"/>
      <c r="X3194" s="205"/>
    </row>
    <row r="3195" spans="21:24" x14ac:dyDescent="0.2">
      <c r="U3195" s="205"/>
      <c r="V3195" s="205"/>
      <c r="W3195" s="205"/>
      <c r="X3195" s="205"/>
    </row>
    <row r="3196" spans="21:24" x14ac:dyDescent="0.2">
      <c r="U3196" s="205"/>
      <c r="V3196" s="205"/>
      <c r="W3196" s="205"/>
      <c r="X3196" s="205"/>
    </row>
    <row r="3197" spans="21:24" x14ac:dyDescent="0.2">
      <c r="U3197" s="205"/>
      <c r="V3197" s="205"/>
      <c r="W3197" s="205"/>
      <c r="X3197" s="205"/>
    </row>
    <row r="3198" spans="21:24" x14ac:dyDescent="0.2">
      <c r="U3198" s="205"/>
      <c r="V3198" s="205"/>
      <c r="W3198" s="205"/>
      <c r="X3198" s="205"/>
    </row>
    <row r="3199" spans="21:24" x14ac:dyDescent="0.2">
      <c r="U3199" s="205"/>
      <c r="V3199" s="205"/>
      <c r="W3199" s="205"/>
      <c r="X3199" s="205"/>
    </row>
    <row r="3200" spans="21:24" x14ac:dyDescent="0.2">
      <c r="U3200" s="205"/>
      <c r="V3200" s="205"/>
      <c r="W3200" s="205"/>
      <c r="X3200" s="205"/>
    </row>
    <row r="3201" spans="21:24" x14ac:dyDescent="0.2">
      <c r="U3201" s="205"/>
      <c r="V3201" s="205"/>
      <c r="W3201" s="205"/>
      <c r="X3201" s="205"/>
    </row>
    <row r="3202" spans="21:24" x14ac:dyDescent="0.2">
      <c r="U3202" s="205"/>
      <c r="V3202" s="205"/>
      <c r="W3202" s="205"/>
      <c r="X3202" s="205"/>
    </row>
    <row r="3203" spans="21:24" x14ac:dyDescent="0.2">
      <c r="U3203" s="205"/>
      <c r="V3203" s="205"/>
      <c r="W3203" s="205"/>
      <c r="X3203" s="205"/>
    </row>
    <row r="3204" spans="21:24" x14ac:dyDescent="0.2">
      <c r="U3204" s="205"/>
      <c r="V3204" s="205"/>
      <c r="W3204" s="205"/>
      <c r="X3204" s="205"/>
    </row>
    <row r="3205" spans="21:24" x14ac:dyDescent="0.2">
      <c r="U3205" s="205"/>
      <c r="V3205" s="205"/>
      <c r="W3205" s="205"/>
      <c r="X3205" s="205"/>
    </row>
    <row r="3206" spans="21:24" x14ac:dyDescent="0.2">
      <c r="U3206" s="205"/>
      <c r="V3206" s="205"/>
      <c r="W3206" s="205"/>
      <c r="X3206" s="205"/>
    </row>
    <row r="3207" spans="21:24" x14ac:dyDescent="0.2">
      <c r="U3207" s="205"/>
      <c r="V3207" s="205"/>
      <c r="W3207" s="205"/>
      <c r="X3207" s="205"/>
    </row>
    <row r="3208" spans="21:24" x14ac:dyDescent="0.2">
      <c r="U3208" s="205"/>
      <c r="V3208" s="205"/>
      <c r="W3208" s="205"/>
      <c r="X3208" s="205"/>
    </row>
    <row r="3209" spans="21:24" x14ac:dyDescent="0.2">
      <c r="U3209" s="205"/>
      <c r="V3209" s="205"/>
      <c r="W3209" s="205"/>
      <c r="X3209" s="205"/>
    </row>
    <row r="3210" spans="21:24" x14ac:dyDescent="0.2">
      <c r="U3210" s="205"/>
      <c r="V3210" s="205"/>
      <c r="W3210" s="205"/>
      <c r="X3210" s="205"/>
    </row>
    <row r="3211" spans="21:24" x14ac:dyDescent="0.2">
      <c r="U3211" s="205"/>
      <c r="V3211" s="205"/>
      <c r="W3211" s="205"/>
      <c r="X3211" s="205"/>
    </row>
    <row r="3212" spans="21:24" x14ac:dyDescent="0.2">
      <c r="U3212" s="205"/>
      <c r="V3212" s="205"/>
      <c r="W3212" s="205"/>
      <c r="X3212" s="205"/>
    </row>
    <row r="3213" spans="21:24" x14ac:dyDescent="0.2">
      <c r="U3213" s="205"/>
      <c r="V3213" s="205"/>
      <c r="W3213" s="205"/>
      <c r="X3213" s="205"/>
    </row>
    <row r="3214" spans="21:24" x14ac:dyDescent="0.2">
      <c r="U3214" s="205"/>
      <c r="V3214" s="205"/>
      <c r="W3214" s="205"/>
      <c r="X3214" s="205"/>
    </row>
    <row r="3215" spans="21:24" x14ac:dyDescent="0.2">
      <c r="U3215" s="205"/>
      <c r="V3215" s="205"/>
      <c r="W3215" s="205"/>
      <c r="X3215" s="205"/>
    </row>
    <row r="3216" spans="21:24" x14ac:dyDescent="0.2">
      <c r="U3216" s="205"/>
      <c r="V3216" s="205"/>
      <c r="W3216" s="205"/>
      <c r="X3216" s="205"/>
    </row>
    <row r="3217" spans="21:24" x14ac:dyDescent="0.2">
      <c r="U3217" s="205"/>
      <c r="V3217" s="205"/>
      <c r="W3217" s="205"/>
      <c r="X3217" s="205"/>
    </row>
    <row r="3218" spans="21:24" x14ac:dyDescent="0.2">
      <c r="U3218" s="205"/>
      <c r="V3218" s="205"/>
      <c r="W3218" s="205"/>
      <c r="X3218" s="205"/>
    </row>
    <row r="3219" spans="21:24" x14ac:dyDescent="0.2">
      <c r="U3219" s="205"/>
      <c r="V3219" s="205"/>
      <c r="W3219" s="205"/>
      <c r="X3219" s="205"/>
    </row>
    <row r="3220" spans="21:24" x14ac:dyDescent="0.2">
      <c r="U3220" s="205"/>
      <c r="V3220" s="205"/>
      <c r="W3220" s="205"/>
      <c r="X3220" s="205"/>
    </row>
    <row r="3221" spans="21:24" x14ac:dyDescent="0.2">
      <c r="U3221" s="205"/>
      <c r="V3221" s="205"/>
      <c r="W3221" s="205"/>
      <c r="X3221" s="205"/>
    </row>
    <row r="3222" spans="21:24" x14ac:dyDescent="0.2">
      <c r="U3222" s="205"/>
      <c r="V3222" s="205"/>
      <c r="W3222" s="205"/>
      <c r="X3222" s="205"/>
    </row>
    <row r="3223" spans="21:24" x14ac:dyDescent="0.2">
      <c r="U3223" s="205"/>
      <c r="V3223" s="205"/>
      <c r="W3223" s="205"/>
      <c r="X3223" s="205"/>
    </row>
    <row r="3224" spans="21:24" x14ac:dyDescent="0.2">
      <c r="U3224" s="205"/>
      <c r="V3224" s="205"/>
      <c r="W3224" s="205"/>
      <c r="X3224" s="205"/>
    </row>
    <row r="3225" spans="21:24" x14ac:dyDescent="0.2">
      <c r="U3225" s="205"/>
      <c r="V3225" s="205"/>
      <c r="W3225" s="205"/>
      <c r="X3225" s="205"/>
    </row>
    <row r="3226" spans="21:24" x14ac:dyDescent="0.2">
      <c r="U3226" s="205"/>
      <c r="V3226" s="205"/>
      <c r="W3226" s="205"/>
      <c r="X3226" s="205"/>
    </row>
    <row r="3227" spans="21:24" x14ac:dyDescent="0.2">
      <c r="U3227" s="205"/>
      <c r="V3227" s="205"/>
      <c r="W3227" s="205"/>
      <c r="X3227" s="205"/>
    </row>
    <row r="3228" spans="21:24" x14ac:dyDescent="0.2">
      <c r="U3228" s="205"/>
      <c r="V3228" s="205"/>
      <c r="W3228" s="205"/>
      <c r="X3228" s="205"/>
    </row>
    <row r="3229" spans="21:24" x14ac:dyDescent="0.2">
      <c r="U3229" s="205"/>
      <c r="V3229" s="205"/>
      <c r="W3229" s="205"/>
      <c r="X3229" s="205"/>
    </row>
    <row r="3230" spans="21:24" x14ac:dyDescent="0.2">
      <c r="U3230" s="205"/>
      <c r="V3230" s="205"/>
      <c r="W3230" s="205"/>
      <c r="X3230" s="205"/>
    </row>
    <row r="3231" spans="21:24" x14ac:dyDescent="0.2">
      <c r="U3231" s="205"/>
      <c r="V3231" s="205"/>
      <c r="W3231" s="205"/>
      <c r="X3231" s="205"/>
    </row>
    <row r="3232" spans="21:24" x14ac:dyDescent="0.2">
      <c r="U3232" s="205"/>
      <c r="V3232" s="205"/>
      <c r="W3232" s="205"/>
      <c r="X3232" s="205"/>
    </row>
    <row r="3233" spans="21:24" x14ac:dyDescent="0.2">
      <c r="U3233" s="205"/>
      <c r="V3233" s="205"/>
      <c r="W3233" s="205"/>
      <c r="X3233" s="205"/>
    </row>
    <row r="3234" spans="21:24" x14ac:dyDescent="0.2">
      <c r="U3234" s="205"/>
      <c r="V3234" s="205"/>
      <c r="W3234" s="205"/>
      <c r="X3234" s="205"/>
    </row>
    <row r="3235" spans="21:24" x14ac:dyDescent="0.2">
      <c r="U3235" s="205"/>
      <c r="V3235" s="205"/>
      <c r="W3235" s="205"/>
      <c r="X3235" s="205"/>
    </row>
    <row r="3236" spans="21:24" x14ac:dyDescent="0.2">
      <c r="U3236" s="205"/>
      <c r="V3236" s="205"/>
      <c r="W3236" s="205"/>
      <c r="X3236" s="205"/>
    </row>
    <row r="3237" spans="21:24" x14ac:dyDescent="0.2">
      <c r="U3237" s="205"/>
      <c r="V3237" s="205"/>
      <c r="W3237" s="205"/>
      <c r="X3237" s="205"/>
    </row>
    <row r="3238" spans="21:24" x14ac:dyDescent="0.2">
      <c r="U3238" s="205"/>
      <c r="V3238" s="205"/>
      <c r="W3238" s="205"/>
      <c r="X3238" s="205"/>
    </row>
    <row r="3239" spans="21:24" x14ac:dyDescent="0.2">
      <c r="U3239" s="205"/>
      <c r="V3239" s="205"/>
      <c r="W3239" s="205"/>
      <c r="X3239" s="205"/>
    </row>
    <row r="3240" spans="21:24" x14ac:dyDescent="0.2">
      <c r="U3240" s="205"/>
      <c r="V3240" s="205"/>
      <c r="W3240" s="205"/>
      <c r="X3240" s="205"/>
    </row>
    <row r="3241" spans="21:24" x14ac:dyDescent="0.2">
      <c r="U3241" s="205"/>
      <c r="V3241" s="205"/>
      <c r="W3241" s="205"/>
      <c r="X3241" s="205"/>
    </row>
    <row r="3242" spans="21:24" x14ac:dyDescent="0.2">
      <c r="U3242" s="205"/>
      <c r="V3242" s="205"/>
      <c r="W3242" s="205"/>
      <c r="X3242" s="205"/>
    </row>
    <row r="3243" spans="21:24" x14ac:dyDescent="0.2">
      <c r="U3243" s="205"/>
      <c r="V3243" s="205"/>
      <c r="W3243" s="205"/>
      <c r="X3243" s="205"/>
    </row>
    <row r="3244" spans="21:24" x14ac:dyDescent="0.2">
      <c r="U3244" s="205"/>
      <c r="V3244" s="205"/>
      <c r="W3244" s="205"/>
      <c r="X3244" s="205"/>
    </row>
    <row r="3245" spans="21:24" x14ac:dyDescent="0.2">
      <c r="U3245" s="205"/>
      <c r="V3245" s="205"/>
      <c r="W3245" s="205"/>
      <c r="X3245" s="205"/>
    </row>
    <row r="3246" spans="21:24" x14ac:dyDescent="0.2">
      <c r="U3246" s="205"/>
      <c r="V3246" s="205"/>
      <c r="W3246" s="205"/>
      <c r="X3246" s="205"/>
    </row>
    <row r="3247" spans="21:24" x14ac:dyDescent="0.2">
      <c r="U3247" s="205"/>
      <c r="V3247" s="205"/>
      <c r="W3247" s="205"/>
      <c r="X3247" s="205"/>
    </row>
    <row r="3248" spans="21:24" x14ac:dyDescent="0.2">
      <c r="U3248" s="205"/>
      <c r="V3248" s="205"/>
      <c r="W3248" s="205"/>
      <c r="X3248" s="205"/>
    </row>
    <row r="3249" spans="21:24" x14ac:dyDescent="0.2">
      <c r="U3249" s="205"/>
      <c r="V3249" s="205"/>
      <c r="W3249" s="205"/>
      <c r="X3249" s="205"/>
    </row>
    <row r="3250" spans="21:24" x14ac:dyDescent="0.2">
      <c r="U3250" s="205"/>
      <c r="V3250" s="205"/>
      <c r="W3250" s="205"/>
      <c r="X3250" s="205"/>
    </row>
    <row r="3251" spans="21:24" x14ac:dyDescent="0.2">
      <c r="U3251" s="205"/>
      <c r="V3251" s="205"/>
      <c r="W3251" s="205"/>
      <c r="X3251" s="205"/>
    </row>
    <row r="3252" spans="21:24" x14ac:dyDescent="0.2">
      <c r="U3252" s="205"/>
      <c r="V3252" s="205"/>
      <c r="W3252" s="205"/>
      <c r="X3252" s="205"/>
    </row>
    <row r="3253" spans="21:24" x14ac:dyDescent="0.2">
      <c r="U3253" s="205"/>
      <c r="V3253" s="205"/>
      <c r="W3253" s="205"/>
      <c r="X3253" s="205"/>
    </row>
    <row r="3254" spans="21:24" x14ac:dyDescent="0.2">
      <c r="U3254" s="205"/>
      <c r="V3254" s="205"/>
      <c r="W3254" s="205"/>
      <c r="X3254" s="205"/>
    </row>
    <row r="3255" spans="21:24" x14ac:dyDescent="0.2">
      <c r="U3255" s="205"/>
      <c r="V3255" s="205"/>
      <c r="W3255" s="205"/>
      <c r="X3255" s="205"/>
    </row>
    <row r="3256" spans="21:24" x14ac:dyDescent="0.2">
      <c r="U3256" s="205"/>
      <c r="V3256" s="205"/>
      <c r="W3256" s="205"/>
      <c r="X3256" s="205"/>
    </row>
    <row r="3257" spans="21:24" x14ac:dyDescent="0.2">
      <c r="U3257" s="205"/>
      <c r="V3257" s="205"/>
      <c r="W3257" s="205"/>
      <c r="X3257" s="205"/>
    </row>
    <row r="3258" spans="21:24" x14ac:dyDescent="0.2">
      <c r="U3258" s="205"/>
      <c r="V3258" s="205"/>
      <c r="W3258" s="205"/>
      <c r="X3258" s="205"/>
    </row>
    <row r="3259" spans="21:24" x14ac:dyDescent="0.2">
      <c r="U3259" s="205"/>
      <c r="V3259" s="205"/>
      <c r="W3259" s="205"/>
      <c r="X3259" s="205"/>
    </row>
    <row r="3260" spans="21:24" x14ac:dyDescent="0.2">
      <c r="U3260" s="205"/>
      <c r="V3260" s="205"/>
      <c r="W3260" s="205"/>
      <c r="X3260" s="205"/>
    </row>
    <row r="3261" spans="21:24" x14ac:dyDescent="0.2">
      <c r="U3261" s="205"/>
      <c r="V3261" s="205"/>
      <c r="W3261" s="205"/>
      <c r="X3261" s="205"/>
    </row>
    <row r="3262" spans="21:24" x14ac:dyDescent="0.2">
      <c r="U3262" s="205"/>
      <c r="V3262" s="205"/>
      <c r="W3262" s="205"/>
      <c r="X3262" s="205"/>
    </row>
    <row r="3263" spans="21:24" x14ac:dyDescent="0.2">
      <c r="U3263" s="205"/>
      <c r="V3263" s="205"/>
      <c r="W3263" s="205"/>
      <c r="X3263" s="205"/>
    </row>
    <row r="3264" spans="21:24" x14ac:dyDescent="0.2">
      <c r="U3264" s="205"/>
      <c r="V3264" s="205"/>
      <c r="W3264" s="205"/>
      <c r="X3264" s="205"/>
    </row>
    <row r="3265" spans="21:24" x14ac:dyDescent="0.2">
      <c r="U3265" s="205"/>
      <c r="V3265" s="205"/>
      <c r="W3265" s="205"/>
      <c r="X3265" s="205"/>
    </row>
    <row r="3266" spans="21:24" x14ac:dyDescent="0.2">
      <c r="U3266" s="205"/>
      <c r="V3266" s="205"/>
      <c r="W3266" s="205"/>
      <c r="X3266" s="205"/>
    </row>
    <row r="3267" spans="21:24" x14ac:dyDescent="0.2">
      <c r="U3267" s="205"/>
      <c r="V3267" s="205"/>
      <c r="W3267" s="205"/>
      <c r="X3267" s="205"/>
    </row>
    <row r="3268" spans="21:24" x14ac:dyDescent="0.2">
      <c r="U3268" s="205"/>
      <c r="V3268" s="205"/>
      <c r="W3268" s="205"/>
      <c r="X3268" s="205"/>
    </row>
    <row r="3269" spans="21:24" x14ac:dyDescent="0.2">
      <c r="U3269" s="205"/>
      <c r="V3269" s="205"/>
      <c r="W3269" s="205"/>
      <c r="X3269" s="205"/>
    </row>
    <row r="3270" spans="21:24" x14ac:dyDescent="0.2">
      <c r="U3270" s="205"/>
      <c r="V3270" s="205"/>
      <c r="W3270" s="205"/>
      <c r="X3270" s="205"/>
    </row>
    <row r="3271" spans="21:24" x14ac:dyDescent="0.2">
      <c r="U3271" s="205"/>
      <c r="V3271" s="205"/>
      <c r="W3271" s="205"/>
      <c r="X3271" s="205"/>
    </row>
    <row r="3272" spans="21:24" x14ac:dyDescent="0.2">
      <c r="U3272" s="205"/>
      <c r="V3272" s="205"/>
      <c r="W3272" s="205"/>
      <c r="X3272" s="205"/>
    </row>
    <row r="3273" spans="21:24" x14ac:dyDescent="0.2">
      <c r="U3273" s="205"/>
      <c r="V3273" s="205"/>
      <c r="W3273" s="205"/>
      <c r="X3273" s="205"/>
    </row>
    <row r="3274" spans="21:24" x14ac:dyDescent="0.2">
      <c r="U3274" s="205"/>
      <c r="V3274" s="205"/>
      <c r="W3274" s="205"/>
      <c r="X3274" s="205"/>
    </row>
    <row r="3275" spans="21:24" x14ac:dyDescent="0.2">
      <c r="U3275" s="205"/>
      <c r="V3275" s="205"/>
      <c r="W3275" s="205"/>
      <c r="X3275" s="205"/>
    </row>
    <row r="3276" spans="21:24" x14ac:dyDescent="0.2">
      <c r="U3276" s="205"/>
      <c r="V3276" s="205"/>
      <c r="W3276" s="205"/>
      <c r="X3276" s="205"/>
    </row>
    <row r="3277" spans="21:24" x14ac:dyDescent="0.2">
      <c r="U3277" s="205"/>
      <c r="V3277" s="205"/>
      <c r="W3277" s="205"/>
      <c r="X3277" s="205"/>
    </row>
    <row r="3278" spans="21:24" x14ac:dyDescent="0.2">
      <c r="U3278" s="205"/>
      <c r="V3278" s="205"/>
      <c r="W3278" s="205"/>
      <c r="X3278" s="205"/>
    </row>
    <row r="3279" spans="21:24" x14ac:dyDescent="0.2">
      <c r="U3279" s="205"/>
      <c r="V3279" s="205"/>
      <c r="W3279" s="205"/>
      <c r="X3279" s="205"/>
    </row>
    <row r="3280" spans="21:24" x14ac:dyDescent="0.2">
      <c r="U3280" s="205"/>
      <c r="V3280" s="205"/>
      <c r="W3280" s="205"/>
      <c r="X3280" s="205"/>
    </row>
    <row r="3281" spans="21:24" x14ac:dyDescent="0.2">
      <c r="U3281" s="205"/>
      <c r="V3281" s="205"/>
      <c r="W3281" s="205"/>
      <c r="X3281" s="205"/>
    </row>
    <row r="3282" spans="21:24" x14ac:dyDescent="0.2">
      <c r="U3282" s="205"/>
      <c r="V3282" s="205"/>
      <c r="W3282" s="205"/>
      <c r="X3282" s="205"/>
    </row>
    <row r="3283" spans="21:24" x14ac:dyDescent="0.2">
      <c r="U3283" s="205"/>
      <c r="V3283" s="205"/>
      <c r="W3283" s="205"/>
      <c r="X3283" s="205"/>
    </row>
    <row r="3284" spans="21:24" x14ac:dyDescent="0.2">
      <c r="U3284" s="205"/>
      <c r="V3284" s="205"/>
      <c r="W3284" s="205"/>
      <c r="X3284" s="205"/>
    </row>
    <row r="3285" spans="21:24" x14ac:dyDescent="0.2">
      <c r="U3285" s="205"/>
      <c r="V3285" s="205"/>
      <c r="W3285" s="205"/>
      <c r="X3285" s="205"/>
    </row>
    <row r="3286" spans="21:24" x14ac:dyDescent="0.2">
      <c r="U3286" s="205"/>
      <c r="V3286" s="205"/>
      <c r="W3286" s="205"/>
      <c r="X3286" s="205"/>
    </row>
    <row r="3287" spans="21:24" x14ac:dyDescent="0.2">
      <c r="U3287" s="205"/>
      <c r="V3287" s="205"/>
      <c r="W3287" s="205"/>
      <c r="X3287" s="205"/>
    </row>
    <row r="3288" spans="21:24" x14ac:dyDescent="0.2">
      <c r="U3288" s="205"/>
      <c r="V3288" s="205"/>
      <c r="W3288" s="205"/>
      <c r="X3288" s="205"/>
    </row>
    <row r="3289" spans="21:24" x14ac:dyDescent="0.2">
      <c r="U3289" s="205"/>
      <c r="V3289" s="205"/>
      <c r="W3289" s="205"/>
      <c r="X3289" s="205"/>
    </row>
    <row r="3290" spans="21:24" x14ac:dyDescent="0.2">
      <c r="U3290" s="205"/>
      <c r="V3290" s="205"/>
      <c r="W3290" s="205"/>
      <c r="X3290" s="205"/>
    </row>
    <row r="3291" spans="21:24" x14ac:dyDescent="0.2">
      <c r="U3291" s="205"/>
      <c r="V3291" s="205"/>
      <c r="W3291" s="205"/>
      <c r="X3291" s="205"/>
    </row>
    <row r="3292" spans="21:24" x14ac:dyDescent="0.2">
      <c r="U3292" s="205"/>
      <c r="V3292" s="205"/>
      <c r="W3292" s="205"/>
      <c r="X3292" s="205"/>
    </row>
    <row r="3293" spans="21:24" x14ac:dyDescent="0.2">
      <c r="U3293" s="205"/>
      <c r="V3293" s="205"/>
      <c r="W3293" s="205"/>
      <c r="X3293" s="205"/>
    </row>
    <row r="3294" spans="21:24" x14ac:dyDescent="0.2">
      <c r="U3294" s="205"/>
      <c r="V3294" s="205"/>
      <c r="W3294" s="205"/>
      <c r="X3294" s="205"/>
    </row>
    <row r="3295" spans="21:24" x14ac:dyDescent="0.2">
      <c r="U3295" s="205"/>
      <c r="V3295" s="205"/>
      <c r="W3295" s="205"/>
      <c r="X3295" s="205"/>
    </row>
    <row r="3296" spans="21:24" x14ac:dyDescent="0.2">
      <c r="U3296" s="205"/>
      <c r="V3296" s="205"/>
      <c r="W3296" s="205"/>
      <c r="X3296" s="205"/>
    </row>
    <row r="3297" spans="21:24" x14ac:dyDescent="0.2">
      <c r="U3297" s="205"/>
      <c r="V3297" s="205"/>
      <c r="W3297" s="205"/>
      <c r="X3297" s="205"/>
    </row>
    <row r="3298" spans="21:24" x14ac:dyDescent="0.2">
      <c r="U3298" s="205"/>
      <c r="V3298" s="205"/>
      <c r="W3298" s="205"/>
      <c r="X3298" s="205"/>
    </row>
    <row r="3299" spans="21:24" x14ac:dyDescent="0.2">
      <c r="U3299" s="205"/>
      <c r="V3299" s="205"/>
      <c r="W3299" s="205"/>
      <c r="X3299" s="205"/>
    </row>
    <row r="3300" spans="21:24" x14ac:dyDescent="0.2">
      <c r="U3300" s="205"/>
      <c r="V3300" s="205"/>
      <c r="W3300" s="205"/>
      <c r="X3300" s="205"/>
    </row>
    <row r="3301" spans="21:24" x14ac:dyDescent="0.2">
      <c r="U3301" s="205"/>
      <c r="V3301" s="205"/>
      <c r="W3301" s="205"/>
      <c r="X3301" s="205"/>
    </row>
    <row r="3302" spans="21:24" x14ac:dyDescent="0.2">
      <c r="U3302" s="205"/>
      <c r="V3302" s="205"/>
      <c r="W3302" s="205"/>
      <c r="X3302" s="205"/>
    </row>
    <row r="3303" spans="21:24" x14ac:dyDescent="0.2">
      <c r="U3303" s="205"/>
      <c r="V3303" s="205"/>
      <c r="W3303" s="205"/>
      <c r="X3303" s="205"/>
    </row>
    <row r="3304" spans="21:24" x14ac:dyDescent="0.2">
      <c r="U3304" s="205"/>
      <c r="V3304" s="205"/>
      <c r="W3304" s="205"/>
      <c r="X3304" s="205"/>
    </row>
    <row r="3305" spans="21:24" x14ac:dyDescent="0.2">
      <c r="U3305" s="205"/>
      <c r="V3305" s="205"/>
      <c r="W3305" s="205"/>
      <c r="X3305" s="205"/>
    </row>
    <row r="3306" spans="21:24" x14ac:dyDescent="0.2">
      <c r="U3306" s="205"/>
      <c r="V3306" s="205"/>
      <c r="W3306" s="205"/>
      <c r="X3306" s="205"/>
    </row>
    <row r="3307" spans="21:24" x14ac:dyDescent="0.2">
      <c r="U3307" s="205"/>
      <c r="V3307" s="205"/>
      <c r="W3307" s="205"/>
      <c r="X3307" s="205"/>
    </row>
    <row r="3308" spans="21:24" x14ac:dyDescent="0.2">
      <c r="U3308" s="205"/>
      <c r="V3308" s="205"/>
      <c r="W3308" s="205"/>
      <c r="X3308" s="205"/>
    </row>
    <row r="3309" spans="21:24" x14ac:dyDescent="0.2">
      <c r="U3309" s="205"/>
      <c r="V3309" s="205"/>
      <c r="W3309" s="205"/>
      <c r="X3309" s="205"/>
    </row>
    <row r="3310" spans="21:24" x14ac:dyDescent="0.2">
      <c r="U3310" s="205"/>
      <c r="V3310" s="205"/>
      <c r="W3310" s="205"/>
      <c r="X3310" s="205"/>
    </row>
    <row r="3311" spans="21:24" x14ac:dyDescent="0.2">
      <c r="U3311" s="205"/>
      <c r="V3311" s="205"/>
      <c r="W3311" s="205"/>
      <c r="X3311" s="205"/>
    </row>
    <row r="3312" spans="21:24" x14ac:dyDescent="0.2">
      <c r="U3312" s="205"/>
      <c r="V3312" s="205"/>
      <c r="W3312" s="205"/>
      <c r="X3312" s="205"/>
    </row>
    <row r="3313" spans="21:24" x14ac:dyDescent="0.2">
      <c r="U3313" s="205"/>
      <c r="V3313" s="205"/>
      <c r="W3313" s="205"/>
      <c r="X3313" s="205"/>
    </row>
    <row r="3314" spans="21:24" x14ac:dyDescent="0.2">
      <c r="U3314" s="205"/>
      <c r="V3314" s="205"/>
      <c r="W3314" s="205"/>
      <c r="X3314" s="205"/>
    </row>
    <row r="3315" spans="21:24" x14ac:dyDescent="0.2">
      <c r="U3315" s="205"/>
      <c r="V3315" s="205"/>
      <c r="W3315" s="205"/>
      <c r="X3315" s="205"/>
    </row>
    <row r="3316" spans="21:24" x14ac:dyDescent="0.2">
      <c r="U3316" s="205"/>
      <c r="V3316" s="205"/>
      <c r="W3316" s="205"/>
      <c r="X3316" s="205"/>
    </row>
    <row r="3317" spans="21:24" x14ac:dyDescent="0.2">
      <c r="U3317" s="205"/>
      <c r="V3317" s="205"/>
      <c r="W3317" s="205"/>
      <c r="X3317" s="205"/>
    </row>
    <row r="3318" spans="21:24" x14ac:dyDescent="0.2">
      <c r="U3318" s="205"/>
      <c r="V3318" s="205"/>
      <c r="W3318" s="205"/>
      <c r="X3318" s="205"/>
    </row>
    <row r="3319" spans="21:24" x14ac:dyDescent="0.2">
      <c r="U3319" s="205"/>
      <c r="V3319" s="205"/>
      <c r="W3319" s="205"/>
      <c r="X3319" s="205"/>
    </row>
    <row r="3320" spans="21:24" x14ac:dyDescent="0.2">
      <c r="U3320" s="205"/>
      <c r="V3320" s="205"/>
      <c r="W3320" s="205"/>
      <c r="X3320" s="205"/>
    </row>
    <row r="3321" spans="21:24" x14ac:dyDescent="0.2">
      <c r="U3321" s="205"/>
      <c r="V3321" s="205"/>
      <c r="W3321" s="205"/>
      <c r="X3321" s="205"/>
    </row>
    <row r="3322" spans="21:24" x14ac:dyDescent="0.2">
      <c r="U3322" s="205"/>
      <c r="V3322" s="205"/>
      <c r="W3322" s="205"/>
      <c r="X3322" s="205"/>
    </row>
    <row r="3323" spans="21:24" x14ac:dyDescent="0.2">
      <c r="U3323" s="205"/>
      <c r="V3323" s="205"/>
      <c r="W3323" s="205"/>
      <c r="X3323" s="205"/>
    </row>
    <row r="3324" spans="21:24" x14ac:dyDescent="0.2">
      <c r="U3324" s="205"/>
      <c r="V3324" s="205"/>
      <c r="W3324" s="205"/>
      <c r="X3324" s="205"/>
    </row>
    <row r="3325" spans="21:24" x14ac:dyDescent="0.2">
      <c r="U3325" s="205"/>
      <c r="V3325" s="205"/>
      <c r="W3325" s="205"/>
      <c r="X3325" s="205"/>
    </row>
    <row r="3326" spans="21:24" x14ac:dyDescent="0.2">
      <c r="U3326" s="205"/>
      <c r="V3326" s="205"/>
      <c r="W3326" s="205"/>
      <c r="X3326" s="205"/>
    </row>
    <row r="3327" spans="21:24" x14ac:dyDescent="0.2">
      <c r="U3327" s="205"/>
      <c r="V3327" s="205"/>
      <c r="W3327" s="205"/>
      <c r="X3327" s="205"/>
    </row>
    <row r="3328" spans="21:24" x14ac:dyDescent="0.2">
      <c r="U3328" s="205"/>
      <c r="V3328" s="205"/>
      <c r="W3328" s="205"/>
      <c r="X3328" s="205"/>
    </row>
    <row r="3329" spans="21:24" x14ac:dyDescent="0.2">
      <c r="U3329" s="205"/>
      <c r="V3329" s="205"/>
      <c r="W3329" s="205"/>
      <c r="X3329" s="205"/>
    </row>
    <row r="3330" spans="21:24" x14ac:dyDescent="0.2">
      <c r="U3330" s="205"/>
      <c r="V3330" s="205"/>
      <c r="W3330" s="205"/>
      <c r="X3330" s="205"/>
    </row>
    <row r="3331" spans="21:24" x14ac:dyDescent="0.2">
      <c r="U3331" s="205"/>
      <c r="V3331" s="205"/>
      <c r="W3331" s="205"/>
      <c r="X3331" s="205"/>
    </row>
    <row r="3332" spans="21:24" x14ac:dyDescent="0.2">
      <c r="U3332" s="205"/>
      <c r="V3332" s="205"/>
      <c r="W3332" s="205"/>
      <c r="X3332" s="205"/>
    </row>
    <row r="3333" spans="21:24" x14ac:dyDescent="0.2">
      <c r="U3333" s="205"/>
      <c r="V3333" s="205"/>
      <c r="W3333" s="205"/>
      <c r="X3333" s="205"/>
    </row>
    <row r="3334" spans="21:24" x14ac:dyDescent="0.2">
      <c r="U3334" s="205"/>
      <c r="V3334" s="205"/>
      <c r="W3334" s="205"/>
      <c r="X3334" s="205"/>
    </row>
    <row r="3335" spans="21:24" x14ac:dyDescent="0.2">
      <c r="U3335" s="205"/>
      <c r="V3335" s="205"/>
      <c r="W3335" s="205"/>
      <c r="X3335" s="205"/>
    </row>
    <row r="3336" spans="21:24" x14ac:dyDescent="0.2">
      <c r="U3336" s="205"/>
      <c r="V3336" s="205"/>
      <c r="W3336" s="205"/>
      <c r="X3336" s="205"/>
    </row>
    <row r="3337" spans="21:24" x14ac:dyDescent="0.2">
      <c r="U3337" s="205"/>
      <c r="V3337" s="205"/>
      <c r="W3337" s="205"/>
      <c r="X3337" s="205"/>
    </row>
    <row r="3338" spans="21:24" x14ac:dyDescent="0.2">
      <c r="U3338" s="205"/>
      <c r="V3338" s="205"/>
      <c r="W3338" s="205"/>
      <c r="X3338" s="205"/>
    </row>
    <row r="3339" spans="21:24" x14ac:dyDescent="0.2">
      <c r="U3339" s="205"/>
      <c r="V3339" s="205"/>
      <c r="W3339" s="205"/>
      <c r="X3339" s="205"/>
    </row>
    <row r="3340" spans="21:24" x14ac:dyDescent="0.2">
      <c r="U3340" s="205"/>
      <c r="V3340" s="205"/>
      <c r="W3340" s="205"/>
      <c r="X3340" s="205"/>
    </row>
    <row r="3341" spans="21:24" x14ac:dyDescent="0.2">
      <c r="U3341" s="205"/>
      <c r="V3341" s="205"/>
      <c r="W3341" s="205"/>
      <c r="X3341" s="205"/>
    </row>
    <row r="3342" spans="21:24" x14ac:dyDescent="0.2">
      <c r="U3342" s="205"/>
      <c r="V3342" s="205"/>
      <c r="W3342" s="205"/>
      <c r="X3342" s="205"/>
    </row>
    <row r="3343" spans="21:24" x14ac:dyDescent="0.2">
      <c r="U3343" s="205"/>
      <c r="V3343" s="205"/>
      <c r="W3343" s="205"/>
      <c r="X3343" s="205"/>
    </row>
    <row r="3344" spans="21:24" x14ac:dyDescent="0.2">
      <c r="U3344" s="205"/>
      <c r="V3344" s="205"/>
      <c r="W3344" s="205"/>
      <c r="X3344" s="205"/>
    </row>
    <row r="3345" spans="21:24" x14ac:dyDescent="0.2">
      <c r="U3345" s="205"/>
      <c r="V3345" s="205"/>
      <c r="W3345" s="205"/>
      <c r="X3345" s="205"/>
    </row>
    <row r="3346" spans="21:24" x14ac:dyDescent="0.2">
      <c r="U3346" s="205"/>
      <c r="V3346" s="205"/>
      <c r="W3346" s="205"/>
      <c r="X3346" s="205"/>
    </row>
    <row r="3347" spans="21:24" x14ac:dyDescent="0.2">
      <c r="U3347" s="205"/>
      <c r="V3347" s="205"/>
      <c r="W3347" s="205"/>
      <c r="X3347" s="205"/>
    </row>
    <row r="3348" spans="21:24" x14ac:dyDescent="0.2">
      <c r="U3348" s="205"/>
      <c r="V3348" s="205"/>
      <c r="W3348" s="205"/>
      <c r="X3348" s="205"/>
    </row>
    <row r="3349" spans="21:24" x14ac:dyDescent="0.2">
      <c r="U3349" s="205"/>
      <c r="V3349" s="205"/>
      <c r="W3349" s="205"/>
      <c r="X3349" s="205"/>
    </row>
    <row r="3350" spans="21:24" x14ac:dyDescent="0.2">
      <c r="U3350" s="205"/>
      <c r="V3350" s="205"/>
      <c r="W3350" s="205"/>
      <c r="X3350" s="205"/>
    </row>
    <row r="3351" spans="21:24" x14ac:dyDescent="0.2">
      <c r="U3351" s="205"/>
      <c r="V3351" s="205"/>
      <c r="W3351" s="205"/>
      <c r="X3351" s="205"/>
    </row>
    <row r="3352" spans="21:24" x14ac:dyDescent="0.2">
      <c r="U3352" s="205"/>
      <c r="V3352" s="205"/>
      <c r="W3352" s="205"/>
      <c r="X3352" s="205"/>
    </row>
    <row r="3353" spans="21:24" x14ac:dyDescent="0.2">
      <c r="U3353" s="205"/>
      <c r="V3353" s="205"/>
      <c r="W3353" s="205"/>
      <c r="X3353" s="205"/>
    </row>
    <row r="3354" spans="21:24" x14ac:dyDescent="0.2">
      <c r="U3354" s="205"/>
      <c r="V3354" s="205"/>
      <c r="W3354" s="205"/>
      <c r="X3354" s="205"/>
    </row>
    <row r="3355" spans="21:24" x14ac:dyDescent="0.2">
      <c r="U3355" s="205"/>
      <c r="V3355" s="205"/>
      <c r="W3355" s="205"/>
      <c r="X3355" s="205"/>
    </row>
    <row r="3356" spans="21:24" x14ac:dyDescent="0.2">
      <c r="U3356" s="205"/>
      <c r="V3356" s="205"/>
      <c r="W3356" s="205"/>
      <c r="X3356" s="205"/>
    </row>
    <row r="3357" spans="21:24" x14ac:dyDescent="0.2">
      <c r="U3357" s="205"/>
      <c r="V3357" s="205"/>
      <c r="W3357" s="205"/>
      <c r="X3357" s="205"/>
    </row>
    <row r="3358" spans="21:24" x14ac:dyDescent="0.2">
      <c r="U3358" s="205"/>
      <c r="V3358" s="205"/>
      <c r="W3358" s="205"/>
      <c r="X3358" s="205"/>
    </row>
    <row r="3359" spans="21:24" x14ac:dyDescent="0.2">
      <c r="U3359" s="205"/>
      <c r="V3359" s="205"/>
      <c r="W3359" s="205"/>
      <c r="X3359" s="205"/>
    </row>
    <row r="3360" spans="21:24" x14ac:dyDescent="0.2">
      <c r="U3360" s="205"/>
      <c r="V3360" s="205"/>
      <c r="W3360" s="205"/>
      <c r="X3360" s="205"/>
    </row>
    <row r="3361" spans="21:24" x14ac:dyDescent="0.2">
      <c r="U3361" s="205"/>
      <c r="V3361" s="205"/>
      <c r="W3361" s="205"/>
      <c r="X3361" s="205"/>
    </row>
    <row r="3362" spans="21:24" x14ac:dyDescent="0.2">
      <c r="U3362" s="205"/>
      <c r="V3362" s="205"/>
      <c r="W3362" s="205"/>
      <c r="X3362" s="205"/>
    </row>
    <row r="3363" spans="21:24" x14ac:dyDescent="0.2">
      <c r="U3363" s="205"/>
      <c r="V3363" s="205"/>
      <c r="W3363" s="205"/>
      <c r="X3363" s="205"/>
    </row>
    <row r="3364" spans="21:24" x14ac:dyDescent="0.2">
      <c r="U3364" s="205"/>
      <c r="V3364" s="205"/>
      <c r="W3364" s="205"/>
      <c r="X3364" s="205"/>
    </row>
    <row r="3365" spans="21:24" x14ac:dyDescent="0.2">
      <c r="U3365" s="205"/>
      <c r="V3365" s="205"/>
      <c r="W3365" s="205"/>
      <c r="X3365" s="205"/>
    </row>
    <row r="3366" spans="21:24" x14ac:dyDescent="0.2">
      <c r="U3366" s="205"/>
      <c r="V3366" s="205"/>
      <c r="W3366" s="205"/>
      <c r="X3366" s="205"/>
    </row>
    <row r="3367" spans="21:24" x14ac:dyDescent="0.2">
      <c r="U3367" s="205"/>
      <c r="V3367" s="205"/>
      <c r="W3367" s="205"/>
      <c r="X3367" s="205"/>
    </row>
    <row r="3368" spans="21:24" x14ac:dyDescent="0.2">
      <c r="U3368" s="205"/>
      <c r="V3368" s="205"/>
      <c r="W3368" s="205"/>
      <c r="X3368" s="205"/>
    </row>
    <row r="3369" spans="21:24" x14ac:dyDescent="0.2">
      <c r="U3369" s="205"/>
      <c r="V3369" s="205"/>
      <c r="W3369" s="205"/>
      <c r="X3369" s="205"/>
    </row>
    <row r="3370" spans="21:24" x14ac:dyDescent="0.2">
      <c r="U3370" s="205"/>
      <c r="V3370" s="205"/>
      <c r="W3370" s="205"/>
      <c r="X3370" s="205"/>
    </row>
    <row r="3371" spans="21:24" x14ac:dyDescent="0.2">
      <c r="U3371" s="205"/>
      <c r="V3371" s="205"/>
      <c r="W3371" s="205"/>
      <c r="X3371" s="205"/>
    </row>
    <row r="3372" spans="21:24" x14ac:dyDescent="0.2">
      <c r="U3372" s="205"/>
      <c r="V3372" s="205"/>
      <c r="W3372" s="205"/>
      <c r="X3372" s="205"/>
    </row>
    <row r="3373" spans="21:24" x14ac:dyDescent="0.2">
      <c r="U3373" s="205"/>
      <c r="V3373" s="205"/>
      <c r="W3373" s="205"/>
      <c r="X3373" s="205"/>
    </row>
    <row r="3374" spans="21:24" x14ac:dyDescent="0.2">
      <c r="U3374" s="205"/>
      <c r="V3374" s="205"/>
      <c r="W3374" s="205"/>
      <c r="X3374" s="205"/>
    </row>
    <row r="3375" spans="21:24" x14ac:dyDescent="0.2">
      <c r="U3375" s="205"/>
      <c r="V3375" s="205"/>
      <c r="W3375" s="205"/>
      <c r="X3375" s="205"/>
    </row>
    <row r="3376" spans="21:24" x14ac:dyDescent="0.2">
      <c r="U3376" s="205"/>
      <c r="V3376" s="205"/>
      <c r="W3376" s="205"/>
      <c r="X3376" s="205"/>
    </row>
    <row r="3377" spans="21:24" x14ac:dyDescent="0.2">
      <c r="U3377" s="205"/>
      <c r="V3377" s="205"/>
      <c r="W3377" s="205"/>
      <c r="X3377" s="205"/>
    </row>
    <row r="3378" spans="21:24" x14ac:dyDescent="0.2">
      <c r="U3378" s="205"/>
      <c r="V3378" s="205"/>
      <c r="W3378" s="205"/>
      <c r="X3378" s="205"/>
    </row>
    <row r="3379" spans="21:24" x14ac:dyDescent="0.2">
      <c r="U3379" s="205"/>
      <c r="V3379" s="205"/>
      <c r="W3379" s="205"/>
      <c r="X3379" s="205"/>
    </row>
    <row r="3380" spans="21:24" x14ac:dyDescent="0.2">
      <c r="U3380" s="205"/>
      <c r="V3380" s="205"/>
      <c r="W3380" s="205"/>
      <c r="X3380" s="205"/>
    </row>
    <row r="3381" spans="21:24" x14ac:dyDescent="0.2">
      <c r="U3381" s="205"/>
      <c r="V3381" s="205"/>
      <c r="W3381" s="205"/>
      <c r="X3381" s="205"/>
    </row>
    <row r="3382" spans="21:24" x14ac:dyDescent="0.2">
      <c r="U3382" s="205"/>
      <c r="V3382" s="205"/>
      <c r="W3382" s="205"/>
      <c r="X3382" s="205"/>
    </row>
    <row r="3383" spans="21:24" x14ac:dyDescent="0.2">
      <c r="U3383" s="205"/>
      <c r="V3383" s="205"/>
      <c r="W3383" s="205"/>
      <c r="X3383" s="205"/>
    </row>
    <row r="3384" spans="21:24" x14ac:dyDescent="0.2">
      <c r="U3384" s="205"/>
      <c r="V3384" s="205"/>
      <c r="W3384" s="205"/>
      <c r="X3384" s="205"/>
    </row>
    <row r="3385" spans="21:24" x14ac:dyDescent="0.2">
      <c r="U3385" s="205"/>
      <c r="V3385" s="205"/>
      <c r="W3385" s="205"/>
      <c r="X3385" s="205"/>
    </row>
    <row r="3386" spans="21:24" x14ac:dyDescent="0.2">
      <c r="U3386" s="205"/>
      <c r="V3386" s="205"/>
      <c r="W3386" s="205"/>
      <c r="X3386" s="205"/>
    </row>
    <row r="3387" spans="21:24" x14ac:dyDescent="0.2">
      <c r="U3387" s="205"/>
      <c r="V3387" s="205"/>
      <c r="W3387" s="205"/>
      <c r="X3387" s="205"/>
    </row>
    <row r="3388" spans="21:24" x14ac:dyDescent="0.2">
      <c r="U3388" s="205"/>
      <c r="V3388" s="205"/>
      <c r="W3388" s="205"/>
      <c r="X3388" s="205"/>
    </row>
    <row r="3389" spans="21:24" x14ac:dyDescent="0.2">
      <c r="U3389" s="205"/>
      <c r="V3389" s="205"/>
      <c r="W3389" s="205"/>
      <c r="X3389" s="205"/>
    </row>
    <row r="3390" spans="21:24" x14ac:dyDescent="0.2">
      <c r="U3390" s="205"/>
      <c r="V3390" s="205"/>
      <c r="W3390" s="205"/>
      <c r="X3390" s="205"/>
    </row>
    <row r="3391" spans="21:24" x14ac:dyDescent="0.2">
      <c r="U3391" s="205"/>
      <c r="V3391" s="205"/>
      <c r="W3391" s="205"/>
      <c r="X3391" s="205"/>
    </row>
    <row r="3392" spans="21:24" x14ac:dyDescent="0.2">
      <c r="U3392" s="205"/>
      <c r="V3392" s="205"/>
      <c r="W3392" s="205"/>
      <c r="X3392" s="205"/>
    </row>
    <row r="3393" spans="21:24" x14ac:dyDescent="0.2">
      <c r="U3393" s="205"/>
      <c r="V3393" s="205"/>
      <c r="W3393" s="205"/>
      <c r="X3393" s="205"/>
    </row>
    <row r="3394" spans="21:24" x14ac:dyDescent="0.2">
      <c r="U3394" s="205"/>
      <c r="V3394" s="205"/>
      <c r="W3394" s="205"/>
      <c r="X3394" s="205"/>
    </row>
    <row r="3395" spans="21:24" x14ac:dyDescent="0.2">
      <c r="U3395" s="205"/>
      <c r="V3395" s="205"/>
      <c r="W3395" s="205"/>
      <c r="X3395" s="205"/>
    </row>
    <row r="3396" spans="21:24" x14ac:dyDescent="0.2">
      <c r="U3396" s="205"/>
      <c r="V3396" s="205"/>
      <c r="W3396" s="205"/>
      <c r="X3396" s="205"/>
    </row>
    <row r="3397" spans="21:24" x14ac:dyDescent="0.2">
      <c r="U3397" s="205"/>
      <c r="V3397" s="205"/>
      <c r="W3397" s="205"/>
      <c r="X3397" s="205"/>
    </row>
    <row r="3398" spans="21:24" x14ac:dyDescent="0.2">
      <c r="U3398" s="205"/>
      <c r="V3398" s="205"/>
      <c r="W3398" s="205"/>
      <c r="X3398" s="205"/>
    </row>
    <row r="3399" spans="21:24" x14ac:dyDescent="0.2">
      <c r="U3399" s="205"/>
      <c r="V3399" s="205"/>
      <c r="W3399" s="205"/>
      <c r="X3399" s="205"/>
    </row>
    <row r="3400" spans="21:24" x14ac:dyDescent="0.2">
      <c r="U3400" s="205"/>
      <c r="V3400" s="205"/>
      <c r="W3400" s="205"/>
      <c r="X3400" s="205"/>
    </row>
    <row r="3401" spans="21:24" x14ac:dyDescent="0.2">
      <c r="U3401" s="205"/>
      <c r="V3401" s="205"/>
      <c r="W3401" s="205"/>
      <c r="X3401" s="205"/>
    </row>
    <row r="3402" spans="21:24" x14ac:dyDescent="0.2">
      <c r="U3402" s="205"/>
      <c r="V3402" s="205"/>
      <c r="W3402" s="205"/>
      <c r="X3402" s="205"/>
    </row>
    <row r="3403" spans="21:24" x14ac:dyDescent="0.2">
      <c r="U3403" s="205"/>
      <c r="V3403" s="205"/>
      <c r="W3403" s="205"/>
      <c r="X3403" s="205"/>
    </row>
    <row r="3404" spans="21:24" x14ac:dyDescent="0.2">
      <c r="U3404" s="205"/>
      <c r="V3404" s="205"/>
      <c r="W3404" s="205"/>
      <c r="X3404" s="205"/>
    </row>
    <row r="3405" spans="21:24" x14ac:dyDescent="0.2">
      <c r="U3405" s="205"/>
      <c r="V3405" s="205"/>
      <c r="W3405" s="205"/>
      <c r="X3405" s="205"/>
    </row>
    <row r="3406" spans="21:24" x14ac:dyDescent="0.2">
      <c r="U3406" s="205"/>
      <c r="V3406" s="205"/>
      <c r="W3406" s="205"/>
      <c r="X3406" s="205"/>
    </row>
    <row r="3407" spans="21:24" x14ac:dyDescent="0.2">
      <c r="U3407" s="205"/>
      <c r="V3407" s="205"/>
      <c r="W3407" s="205"/>
      <c r="X3407" s="205"/>
    </row>
    <row r="3408" spans="21:24" x14ac:dyDescent="0.2">
      <c r="U3408" s="205"/>
      <c r="V3408" s="205"/>
      <c r="W3408" s="205"/>
      <c r="X3408" s="205"/>
    </row>
    <row r="3409" spans="21:24" x14ac:dyDescent="0.2">
      <c r="U3409" s="205"/>
      <c r="V3409" s="205"/>
      <c r="W3409" s="205"/>
      <c r="X3409" s="205"/>
    </row>
    <row r="3410" spans="21:24" x14ac:dyDescent="0.2">
      <c r="U3410" s="205"/>
      <c r="V3410" s="205"/>
      <c r="W3410" s="205"/>
      <c r="X3410" s="205"/>
    </row>
    <row r="3411" spans="21:24" x14ac:dyDescent="0.2">
      <c r="U3411" s="205"/>
      <c r="V3411" s="205"/>
      <c r="W3411" s="205"/>
      <c r="X3411" s="205"/>
    </row>
    <row r="3412" spans="21:24" x14ac:dyDescent="0.2">
      <c r="U3412" s="205"/>
      <c r="V3412" s="205"/>
      <c r="W3412" s="205"/>
      <c r="X3412" s="205"/>
    </row>
    <row r="3413" spans="21:24" x14ac:dyDescent="0.2">
      <c r="U3413" s="205"/>
      <c r="V3413" s="205"/>
      <c r="W3413" s="205"/>
      <c r="X3413" s="205"/>
    </row>
    <row r="3414" spans="21:24" x14ac:dyDescent="0.2">
      <c r="U3414" s="205"/>
      <c r="V3414" s="205"/>
      <c r="W3414" s="205"/>
      <c r="X3414" s="205"/>
    </row>
    <row r="3415" spans="21:24" x14ac:dyDescent="0.2">
      <c r="U3415" s="205"/>
      <c r="V3415" s="205"/>
      <c r="W3415" s="205"/>
      <c r="X3415" s="205"/>
    </row>
    <row r="3416" spans="21:24" x14ac:dyDescent="0.2">
      <c r="U3416" s="205"/>
      <c r="V3416" s="205"/>
      <c r="W3416" s="205"/>
      <c r="X3416" s="205"/>
    </row>
    <row r="3417" spans="21:24" x14ac:dyDescent="0.2">
      <c r="U3417" s="205"/>
      <c r="V3417" s="205"/>
      <c r="W3417" s="205"/>
      <c r="X3417" s="205"/>
    </row>
    <row r="3418" spans="21:24" x14ac:dyDescent="0.2">
      <c r="U3418" s="205"/>
      <c r="V3418" s="205"/>
      <c r="W3418" s="205"/>
      <c r="X3418" s="205"/>
    </row>
    <row r="3419" spans="21:24" x14ac:dyDescent="0.2">
      <c r="U3419" s="205"/>
      <c r="V3419" s="205"/>
      <c r="W3419" s="205"/>
      <c r="X3419" s="205"/>
    </row>
    <row r="3420" spans="21:24" x14ac:dyDescent="0.2">
      <c r="U3420" s="205"/>
      <c r="V3420" s="205"/>
      <c r="W3420" s="205"/>
      <c r="X3420" s="205"/>
    </row>
    <row r="3421" spans="21:24" x14ac:dyDescent="0.2">
      <c r="U3421" s="205"/>
      <c r="V3421" s="205"/>
      <c r="W3421" s="205"/>
      <c r="X3421" s="205"/>
    </row>
    <row r="3422" spans="21:24" x14ac:dyDescent="0.2">
      <c r="U3422" s="205"/>
      <c r="V3422" s="205"/>
      <c r="W3422" s="205"/>
      <c r="X3422" s="205"/>
    </row>
    <row r="3423" spans="21:24" x14ac:dyDescent="0.2">
      <c r="U3423" s="205"/>
      <c r="V3423" s="205"/>
      <c r="W3423" s="205"/>
      <c r="X3423" s="205"/>
    </row>
    <row r="3424" spans="21:24" x14ac:dyDescent="0.2">
      <c r="U3424" s="205"/>
      <c r="V3424" s="205"/>
      <c r="W3424" s="205"/>
      <c r="X3424" s="205"/>
    </row>
    <row r="3425" spans="21:24" x14ac:dyDescent="0.2">
      <c r="U3425" s="205"/>
      <c r="V3425" s="205"/>
      <c r="W3425" s="205"/>
      <c r="X3425" s="205"/>
    </row>
    <row r="3426" spans="21:24" x14ac:dyDescent="0.2">
      <c r="U3426" s="205"/>
      <c r="V3426" s="205"/>
      <c r="W3426" s="205"/>
      <c r="X3426" s="205"/>
    </row>
    <row r="3427" spans="21:24" x14ac:dyDescent="0.2">
      <c r="U3427" s="205"/>
      <c r="V3427" s="205"/>
      <c r="W3427" s="205"/>
      <c r="X3427" s="205"/>
    </row>
    <row r="3428" spans="21:24" x14ac:dyDescent="0.2">
      <c r="U3428" s="205"/>
      <c r="V3428" s="205"/>
      <c r="W3428" s="205"/>
      <c r="X3428" s="205"/>
    </row>
    <row r="3429" spans="21:24" x14ac:dyDescent="0.2">
      <c r="U3429" s="205"/>
      <c r="V3429" s="205"/>
      <c r="W3429" s="205"/>
      <c r="X3429" s="205"/>
    </row>
    <row r="3430" spans="21:24" x14ac:dyDescent="0.2">
      <c r="U3430" s="205"/>
      <c r="V3430" s="205"/>
      <c r="W3430" s="205"/>
      <c r="X3430" s="205"/>
    </row>
    <row r="3431" spans="21:24" x14ac:dyDescent="0.2">
      <c r="U3431" s="205"/>
      <c r="V3431" s="205"/>
      <c r="W3431" s="205"/>
      <c r="X3431" s="205"/>
    </row>
    <row r="3432" spans="21:24" x14ac:dyDescent="0.2">
      <c r="U3432" s="205"/>
      <c r="V3432" s="205"/>
      <c r="W3432" s="205"/>
      <c r="X3432" s="205"/>
    </row>
    <row r="3433" spans="21:24" x14ac:dyDescent="0.2">
      <c r="U3433" s="205"/>
      <c r="V3433" s="205"/>
      <c r="W3433" s="205"/>
      <c r="X3433" s="205"/>
    </row>
    <row r="3434" spans="21:24" x14ac:dyDescent="0.2">
      <c r="U3434" s="205"/>
      <c r="V3434" s="205"/>
      <c r="W3434" s="205"/>
      <c r="X3434" s="205"/>
    </row>
    <row r="3435" spans="21:24" x14ac:dyDescent="0.2">
      <c r="U3435" s="205"/>
      <c r="V3435" s="205"/>
      <c r="W3435" s="205"/>
      <c r="X3435" s="205"/>
    </row>
    <row r="3436" spans="21:24" x14ac:dyDescent="0.2">
      <c r="U3436" s="205"/>
      <c r="V3436" s="205"/>
      <c r="W3436" s="205"/>
      <c r="X3436" s="205"/>
    </row>
    <row r="3437" spans="21:24" x14ac:dyDescent="0.2">
      <c r="U3437" s="205"/>
      <c r="V3437" s="205"/>
      <c r="W3437" s="205"/>
      <c r="X3437" s="205"/>
    </row>
    <row r="3438" spans="21:24" x14ac:dyDescent="0.2">
      <c r="U3438" s="205"/>
      <c r="V3438" s="205"/>
      <c r="W3438" s="205"/>
      <c r="X3438" s="205"/>
    </row>
    <row r="3439" spans="21:24" x14ac:dyDescent="0.2">
      <c r="U3439" s="205"/>
      <c r="V3439" s="205"/>
      <c r="W3439" s="205"/>
      <c r="X3439" s="205"/>
    </row>
    <row r="3440" spans="21:24" x14ac:dyDescent="0.2">
      <c r="U3440" s="205"/>
      <c r="V3440" s="205"/>
      <c r="W3440" s="205"/>
      <c r="X3440" s="205"/>
    </row>
    <row r="3441" spans="21:24" x14ac:dyDescent="0.2">
      <c r="U3441" s="205"/>
      <c r="V3441" s="205"/>
      <c r="W3441" s="205"/>
      <c r="X3441" s="205"/>
    </row>
    <row r="3442" spans="21:24" x14ac:dyDescent="0.2">
      <c r="U3442" s="205"/>
      <c r="V3442" s="205"/>
      <c r="W3442" s="205"/>
      <c r="X3442" s="205"/>
    </row>
    <row r="3443" spans="21:24" x14ac:dyDescent="0.2">
      <c r="U3443" s="205"/>
      <c r="V3443" s="205"/>
      <c r="W3443" s="205"/>
      <c r="X3443" s="205"/>
    </row>
    <row r="3444" spans="21:24" x14ac:dyDescent="0.2">
      <c r="U3444" s="205"/>
      <c r="V3444" s="205"/>
      <c r="W3444" s="205"/>
      <c r="X3444" s="205"/>
    </row>
    <row r="3445" spans="21:24" x14ac:dyDescent="0.2">
      <c r="U3445" s="205"/>
      <c r="V3445" s="205"/>
      <c r="W3445" s="205"/>
      <c r="X3445" s="205"/>
    </row>
    <row r="3446" spans="21:24" x14ac:dyDescent="0.2">
      <c r="U3446" s="205"/>
      <c r="V3446" s="205"/>
      <c r="W3446" s="205"/>
      <c r="X3446" s="205"/>
    </row>
    <row r="3447" spans="21:24" x14ac:dyDescent="0.2">
      <c r="U3447" s="205"/>
      <c r="V3447" s="205"/>
      <c r="W3447" s="205"/>
      <c r="X3447" s="205"/>
    </row>
    <row r="3448" spans="21:24" x14ac:dyDescent="0.2">
      <c r="U3448" s="205"/>
      <c r="V3448" s="205"/>
      <c r="W3448" s="205"/>
      <c r="X3448" s="205"/>
    </row>
    <row r="3449" spans="21:24" x14ac:dyDescent="0.2">
      <c r="U3449" s="205"/>
      <c r="V3449" s="205"/>
      <c r="W3449" s="205"/>
      <c r="X3449" s="205"/>
    </row>
    <row r="3450" spans="21:24" x14ac:dyDescent="0.2">
      <c r="U3450" s="205"/>
      <c r="V3450" s="205"/>
      <c r="W3450" s="205"/>
      <c r="X3450" s="205"/>
    </row>
    <row r="3451" spans="21:24" x14ac:dyDescent="0.2">
      <c r="U3451" s="205"/>
      <c r="V3451" s="205"/>
      <c r="W3451" s="205"/>
      <c r="X3451" s="205"/>
    </row>
    <row r="3452" spans="21:24" x14ac:dyDescent="0.2">
      <c r="U3452" s="205"/>
      <c r="V3452" s="205"/>
      <c r="W3452" s="205"/>
      <c r="X3452" s="205"/>
    </row>
    <row r="3453" spans="21:24" x14ac:dyDescent="0.2">
      <c r="U3453" s="205"/>
      <c r="V3453" s="205"/>
      <c r="W3453" s="205"/>
      <c r="X3453" s="205"/>
    </row>
    <row r="3454" spans="21:24" x14ac:dyDescent="0.2">
      <c r="U3454" s="205"/>
      <c r="V3454" s="205"/>
      <c r="W3454" s="205"/>
      <c r="X3454" s="205"/>
    </row>
    <row r="3455" spans="21:24" x14ac:dyDescent="0.2">
      <c r="U3455" s="205"/>
      <c r="V3455" s="205"/>
      <c r="W3455" s="205"/>
      <c r="X3455" s="205"/>
    </row>
    <row r="3456" spans="21:24" x14ac:dyDescent="0.2">
      <c r="U3456" s="205"/>
      <c r="V3456" s="205"/>
      <c r="W3456" s="205"/>
      <c r="X3456" s="205"/>
    </row>
    <row r="3457" spans="21:24" x14ac:dyDescent="0.2">
      <c r="U3457" s="205"/>
      <c r="V3457" s="205"/>
      <c r="W3457" s="205"/>
      <c r="X3457" s="205"/>
    </row>
    <row r="3458" spans="21:24" x14ac:dyDescent="0.2">
      <c r="U3458" s="205"/>
      <c r="V3458" s="205"/>
      <c r="W3458" s="205"/>
      <c r="X3458" s="205"/>
    </row>
    <row r="3459" spans="21:24" x14ac:dyDescent="0.2">
      <c r="U3459" s="205"/>
      <c r="V3459" s="205"/>
      <c r="W3459" s="205"/>
      <c r="X3459" s="205"/>
    </row>
    <row r="3460" spans="21:24" x14ac:dyDescent="0.2">
      <c r="U3460" s="205"/>
      <c r="V3460" s="205"/>
      <c r="W3460" s="205"/>
      <c r="X3460" s="205"/>
    </row>
    <row r="3461" spans="21:24" x14ac:dyDescent="0.2">
      <c r="U3461" s="205"/>
      <c r="V3461" s="205"/>
      <c r="W3461" s="205"/>
      <c r="X3461" s="205"/>
    </row>
    <row r="3462" spans="21:24" x14ac:dyDescent="0.2">
      <c r="U3462" s="205"/>
      <c r="V3462" s="205"/>
      <c r="W3462" s="205"/>
      <c r="X3462" s="205"/>
    </row>
    <row r="3463" spans="21:24" x14ac:dyDescent="0.2">
      <c r="U3463" s="205"/>
      <c r="V3463" s="205"/>
      <c r="W3463" s="205"/>
      <c r="X3463" s="205"/>
    </row>
    <row r="3464" spans="21:24" x14ac:dyDescent="0.2">
      <c r="U3464" s="205"/>
      <c r="V3464" s="205"/>
      <c r="W3464" s="205"/>
      <c r="X3464" s="205"/>
    </row>
    <row r="3465" spans="21:24" x14ac:dyDescent="0.2">
      <c r="U3465" s="205"/>
      <c r="V3465" s="205"/>
      <c r="W3465" s="205"/>
      <c r="X3465" s="205"/>
    </row>
    <row r="3466" spans="21:24" x14ac:dyDescent="0.2">
      <c r="U3466" s="205"/>
      <c r="V3466" s="205"/>
      <c r="W3466" s="205"/>
      <c r="X3466" s="205"/>
    </row>
    <row r="3467" spans="21:24" x14ac:dyDescent="0.2">
      <c r="U3467" s="205"/>
      <c r="V3467" s="205"/>
      <c r="W3467" s="205"/>
      <c r="X3467" s="205"/>
    </row>
    <row r="3468" spans="21:24" x14ac:dyDescent="0.2">
      <c r="U3468" s="205"/>
      <c r="V3468" s="205"/>
      <c r="W3468" s="205"/>
      <c r="X3468" s="205"/>
    </row>
    <row r="3469" spans="21:24" x14ac:dyDescent="0.2">
      <c r="U3469" s="205"/>
      <c r="V3469" s="205"/>
      <c r="W3469" s="205"/>
      <c r="X3469" s="205"/>
    </row>
    <row r="3470" spans="21:24" x14ac:dyDescent="0.2">
      <c r="U3470" s="205"/>
      <c r="V3470" s="205"/>
      <c r="W3470" s="205"/>
      <c r="X3470" s="205"/>
    </row>
    <row r="3471" spans="21:24" x14ac:dyDescent="0.2">
      <c r="U3471" s="205"/>
      <c r="V3471" s="205"/>
      <c r="W3471" s="205"/>
      <c r="X3471" s="205"/>
    </row>
    <row r="3472" spans="21:24" x14ac:dyDescent="0.2">
      <c r="U3472" s="205"/>
      <c r="V3472" s="205"/>
      <c r="W3472" s="205"/>
      <c r="X3472" s="205"/>
    </row>
    <row r="3473" spans="21:24" x14ac:dyDescent="0.2">
      <c r="U3473" s="205"/>
      <c r="V3473" s="205"/>
      <c r="W3473" s="205"/>
      <c r="X3473" s="205"/>
    </row>
    <row r="3474" spans="21:24" x14ac:dyDescent="0.2">
      <c r="U3474" s="205"/>
      <c r="V3474" s="205"/>
      <c r="W3474" s="205"/>
      <c r="X3474" s="205"/>
    </row>
    <row r="3475" spans="21:24" x14ac:dyDescent="0.2">
      <c r="U3475" s="205"/>
      <c r="V3475" s="205"/>
      <c r="W3475" s="205"/>
      <c r="X3475" s="205"/>
    </row>
    <row r="3476" spans="21:24" x14ac:dyDescent="0.2">
      <c r="U3476" s="205"/>
      <c r="V3476" s="205"/>
      <c r="W3476" s="205"/>
      <c r="X3476" s="205"/>
    </row>
    <row r="3477" spans="21:24" x14ac:dyDescent="0.2">
      <c r="U3477" s="205"/>
      <c r="V3477" s="205"/>
      <c r="W3477" s="205"/>
      <c r="X3477" s="205"/>
    </row>
    <row r="3478" spans="21:24" x14ac:dyDescent="0.2">
      <c r="U3478" s="205"/>
      <c r="V3478" s="205"/>
      <c r="W3478" s="205"/>
      <c r="X3478" s="205"/>
    </row>
    <row r="3479" spans="21:24" x14ac:dyDescent="0.2">
      <c r="U3479" s="205"/>
      <c r="V3479" s="205"/>
      <c r="W3479" s="205"/>
      <c r="X3479" s="205"/>
    </row>
    <row r="3480" spans="21:24" x14ac:dyDescent="0.2">
      <c r="U3480" s="205"/>
      <c r="V3480" s="205"/>
      <c r="W3480" s="205"/>
      <c r="X3480" s="205"/>
    </row>
    <row r="3481" spans="21:24" x14ac:dyDescent="0.2">
      <c r="U3481" s="205"/>
      <c r="V3481" s="205"/>
      <c r="W3481" s="205"/>
      <c r="X3481" s="205"/>
    </row>
    <row r="3482" spans="21:24" x14ac:dyDescent="0.2">
      <c r="U3482" s="205"/>
      <c r="V3482" s="205"/>
      <c r="W3482" s="205"/>
      <c r="X3482" s="205"/>
    </row>
    <row r="3483" spans="21:24" x14ac:dyDescent="0.2">
      <c r="U3483" s="205"/>
      <c r="V3483" s="205"/>
      <c r="W3483" s="205"/>
      <c r="X3483" s="205"/>
    </row>
    <row r="3484" spans="21:24" x14ac:dyDescent="0.2">
      <c r="U3484" s="205"/>
      <c r="V3484" s="205"/>
      <c r="W3484" s="205"/>
      <c r="X3484" s="205"/>
    </row>
    <row r="3485" spans="21:24" x14ac:dyDescent="0.2">
      <c r="U3485" s="205"/>
      <c r="V3485" s="205"/>
      <c r="W3485" s="205"/>
      <c r="X3485" s="205"/>
    </row>
    <row r="3486" spans="21:24" x14ac:dyDescent="0.2">
      <c r="U3486" s="205"/>
      <c r="V3486" s="205"/>
      <c r="W3486" s="205"/>
      <c r="X3486" s="205"/>
    </row>
    <row r="3487" spans="21:24" x14ac:dyDescent="0.2">
      <c r="U3487" s="205"/>
      <c r="V3487" s="205"/>
      <c r="W3487" s="205"/>
      <c r="X3487" s="205"/>
    </row>
    <row r="3488" spans="21:24" x14ac:dyDescent="0.2">
      <c r="U3488" s="205"/>
      <c r="V3488" s="205"/>
      <c r="W3488" s="205"/>
      <c r="X3488" s="205"/>
    </row>
    <row r="3489" spans="21:24" x14ac:dyDescent="0.2">
      <c r="U3489" s="205"/>
      <c r="V3489" s="205"/>
      <c r="W3489" s="205"/>
      <c r="X3489" s="205"/>
    </row>
    <row r="3490" spans="21:24" x14ac:dyDescent="0.2">
      <c r="U3490" s="205"/>
      <c r="V3490" s="205"/>
      <c r="W3490" s="205"/>
      <c r="X3490" s="205"/>
    </row>
    <row r="3491" spans="21:24" x14ac:dyDescent="0.2">
      <c r="U3491" s="205"/>
      <c r="V3491" s="205"/>
      <c r="W3491" s="205"/>
      <c r="X3491" s="205"/>
    </row>
    <row r="3492" spans="21:24" x14ac:dyDescent="0.2">
      <c r="U3492" s="205"/>
      <c r="V3492" s="205"/>
      <c r="W3492" s="205"/>
      <c r="X3492" s="205"/>
    </row>
    <row r="3493" spans="21:24" x14ac:dyDescent="0.2">
      <c r="U3493" s="205"/>
      <c r="V3493" s="205"/>
      <c r="W3493" s="205"/>
      <c r="X3493" s="205"/>
    </row>
    <row r="3494" spans="21:24" x14ac:dyDescent="0.2">
      <c r="U3494" s="205"/>
      <c r="V3494" s="205"/>
      <c r="W3494" s="205"/>
      <c r="X3494" s="205"/>
    </row>
    <row r="3495" spans="21:24" x14ac:dyDescent="0.2">
      <c r="U3495" s="205"/>
      <c r="V3495" s="205"/>
      <c r="W3495" s="205"/>
      <c r="X3495" s="205"/>
    </row>
    <row r="3496" spans="21:24" x14ac:dyDescent="0.2">
      <c r="U3496" s="205"/>
      <c r="V3496" s="205"/>
      <c r="W3496" s="205"/>
      <c r="X3496" s="205"/>
    </row>
    <row r="3497" spans="21:24" x14ac:dyDescent="0.2">
      <c r="U3497" s="205"/>
      <c r="V3497" s="205"/>
      <c r="W3497" s="205"/>
      <c r="X3497" s="205"/>
    </row>
    <row r="3498" spans="21:24" x14ac:dyDescent="0.2">
      <c r="U3498" s="205"/>
      <c r="V3498" s="205"/>
      <c r="W3498" s="205"/>
      <c r="X3498" s="205"/>
    </row>
    <row r="3499" spans="21:24" x14ac:dyDescent="0.2">
      <c r="U3499" s="205"/>
      <c r="V3499" s="205"/>
      <c r="W3499" s="205"/>
      <c r="X3499" s="205"/>
    </row>
    <row r="3500" spans="21:24" x14ac:dyDescent="0.2">
      <c r="U3500" s="205"/>
      <c r="V3500" s="205"/>
      <c r="W3500" s="205"/>
      <c r="X3500" s="205"/>
    </row>
    <row r="3501" spans="21:24" x14ac:dyDescent="0.2">
      <c r="U3501" s="205"/>
      <c r="V3501" s="205"/>
      <c r="W3501" s="205"/>
      <c r="X3501" s="205"/>
    </row>
    <row r="3502" spans="21:24" x14ac:dyDescent="0.2">
      <c r="U3502" s="205"/>
      <c r="V3502" s="205"/>
      <c r="W3502" s="205"/>
      <c r="X3502" s="205"/>
    </row>
    <row r="3503" spans="21:24" x14ac:dyDescent="0.2">
      <c r="U3503" s="205"/>
      <c r="V3503" s="205"/>
      <c r="W3503" s="205"/>
      <c r="X3503" s="205"/>
    </row>
    <row r="3504" spans="21:24" x14ac:dyDescent="0.2">
      <c r="U3504" s="205"/>
      <c r="V3504" s="205"/>
      <c r="W3504" s="205"/>
      <c r="X3504" s="205"/>
    </row>
    <row r="3505" spans="21:24" x14ac:dyDescent="0.2">
      <c r="U3505" s="205"/>
      <c r="V3505" s="205"/>
      <c r="W3505" s="205"/>
      <c r="X3505" s="205"/>
    </row>
    <row r="3506" spans="21:24" x14ac:dyDescent="0.2">
      <c r="U3506" s="205"/>
      <c r="V3506" s="205"/>
      <c r="W3506" s="205"/>
      <c r="X3506" s="205"/>
    </row>
    <row r="3507" spans="21:24" x14ac:dyDescent="0.2">
      <c r="U3507" s="205"/>
      <c r="V3507" s="205"/>
      <c r="W3507" s="205"/>
      <c r="X3507" s="205"/>
    </row>
    <row r="3508" spans="21:24" x14ac:dyDescent="0.2">
      <c r="U3508" s="205"/>
      <c r="V3508" s="205"/>
      <c r="W3508" s="205"/>
      <c r="X3508" s="205"/>
    </row>
    <row r="3509" spans="21:24" x14ac:dyDescent="0.2">
      <c r="U3509" s="205"/>
      <c r="V3509" s="205"/>
      <c r="W3509" s="205"/>
      <c r="X3509" s="205"/>
    </row>
    <row r="3510" spans="21:24" x14ac:dyDescent="0.2">
      <c r="U3510" s="205"/>
      <c r="V3510" s="205"/>
      <c r="W3510" s="205"/>
      <c r="X3510" s="205"/>
    </row>
    <row r="3511" spans="21:24" x14ac:dyDescent="0.2">
      <c r="U3511" s="205"/>
      <c r="V3511" s="205"/>
      <c r="W3511" s="205"/>
      <c r="X3511" s="205"/>
    </row>
    <row r="3512" spans="21:24" x14ac:dyDescent="0.2">
      <c r="U3512" s="205"/>
      <c r="V3512" s="205"/>
      <c r="W3512" s="205"/>
      <c r="X3512" s="205"/>
    </row>
    <row r="3513" spans="21:24" x14ac:dyDescent="0.2">
      <c r="U3513" s="205"/>
      <c r="V3513" s="205"/>
      <c r="W3513" s="205"/>
      <c r="X3513" s="205"/>
    </row>
    <row r="3514" spans="21:24" x14ac:dyDescent="0.2">
      <c r="U3514" s="205"/>
      <c r="V3514" s="205"/>
      <c r="W3514" s="205"/>
      <c r="X3514" s="205"/>
    </row>
    <row r="3515" spans="21:24" x14ac:dyDescent="0.2">
      <c r="U3515" s="205"/>
      <c r="V3515" s="205"/>
      <c r="W3515" s="205"/>
      <c r="X3515" s="205"/>
    </row>
    <row r="3516" spans="21:24" x14ac:dyDescent="0.2">
      <c r="U3516" s="205"/>
      <c r="V3516" s="205"/>
      <c r="W3516" s="205"/>
      <c r="X3516" s="205"/>
    </row>
    <row r="3517" spans="21:24" x14ac:dyDescent="0.2">
      <c r="U3517" s="205"/>
      <c r="V3517" s="205"/>
      <c r="W3517" s="205"/>
      <c r="X3517" s="205"/>
    </row>
    <row r="3518" spans="21:24" x14ac:dyDescent="0.2">
      <c r="U3518" s="205"/>
      <c r="V3518" s="205"/>
      <c r="W3518" s="205"/>
      <c r="X3518" s="205"/>
    </row>
    <row r="3519" spans="21:24" x14ac:dyDescent="0.2">
      <c r="U3519" s="205"/>
      <c r="V3519" s="205"/>
      <c r="W3519" s="205"/>
      <c r="X3519" s="205"/>
    </row>
    <row r="3520" spans="21:24" x14ac:dyDescent="0.2">
      <c r="U3520" s="205"/>
      <c r="V3520" s="205"/>
      <c r="W3520" s="205"/>
      <c r="X3520" s="205"/>
    </row>
    <row r="3521" spans="21:24" x14ac:dyDescent="0.2">
      <c r="U3521" s="205"/>
      <c r="V3521" s="205"/>
      <c r="W3521" s="205"/>
      <c r="X3521" s="205"/>
    </row>
    <row r="3522" spans="21:24" x14ac:dyDescent="0.2">
      <c r="U3522" s="205"/>
      <c r="V3522" s="205"/>
      <c r="W3522" s="205"/>
      <c r="X3522" s="205"/>
    </row>
    <row r="3523" spans="21:24" x14ac:dyDescent="0.2">
      <c r="U3523" s="205"/>
      <c r="V3523" s="205"/>
      <c r="W3523" s="205"/>
      <c r="X3523" s="205"/>
    </row>
    <row r="3524" spans="21:24" x14ac:dyDescent="0.2">
      <c r="U3524" s="205"/>
      <c r="V3524" s="205"/>
      <c r="W3524" s="205"/>
      <c r="X3524" s="205"/>
    </row>
    <row r="3525" spans="21:24" x14ac:dyDescent="0.2">
      <c r="U3525" s="205"/>
      <c r="V3525" s="205"/>
      <c r="W3525" s="205"/>
      <c r="X3525" s="205"/>
    </row>
    <row r="3526" spans="21:24" x14ac:dyDescent="0.2">
      <c r="U3526" s="205"/>
      <c r="V3526" s="205"/>
      <c r="W3526" s="205"/>
      <c r="X3526" s="205"/>
    </row>
    <row r="3527" spans="21:24" x14ac:dyDescent="0.2">
      <c r="U3527" s="205"/>
      <c r="V3527" s="205"/>
      <c r="W3527" s="205"/>
      <c r="X3527" s="205"/>
    </row>
    <row r="3528" spans="21:24" x14ac:dyDescent="0.2">
      <c r="U3528" s="205"/>
      <c r="V3528" s="205"/>
      <c r="W3528" s="205"/>
      <c r="X3528" s="205"/>
    </row>
    <row r="3529" spans="21:24" x14ac:dyDescent="0.2">
      <c r="U3529" s="205"/>
      <c r="V3529" s="205"/>
      <c r="W3529" s="205"/>
      <c r="X3529" s="205"/>
    </row>
    <row r="3530" spans="21:24" x14ac:dyDescent="0.2">
      <c r="U3530" s="205"/>
      <c r="V3530" s="205"/>
      <c r="W3530" s="205"/>
      <c r="X3530" s="205"/>
    </row>
    <row r="3531" spans="21:24" x14ac:dyDescent="0.2">
      <c r="U3531" s="205"/>
      <c r="V3531" s="205"/>
      <c r="W3531" s="205"/>
      <c r="X3531" s="205"/>
    </row>
    <row r="3532" spans="21:24" x14ac:dyDescent="0.2">
      <c r="U3532" s="205"/>
      <c r="V3532" s="205"/>
      <c r="W3532" s="205"/>
      <c r="X3532" s="205"/>
    </row>
    <row r="3533" spans="21:24" x14ac:dyDescent="0.2">
      <c r="U3533" s="205"/>
      <c r="V3533" s="205"/>
      <c r="W3533" s="205"/>
      <c r="X3533" s="205"/>
    </row>
    <row r="3534" spans="21:24" x14ac:dyDescent="0.2">
      <c r="U3534" s="205"/>
      <c r="V3534" s="205"/>
      <c r="W3534" s="205"/>
      <c r="X3534" s="205"/>
    </row>
    <row r="3535" spans="21:24" x14ac:dyDescent="0.2">
      <c r="U3535" s="205"/>
      <c r="V3535" s="205"/>
      <c r="W3535" s="205"/>
      <c r="X3535" s="205"/>
    </row>
    <row r="3536" spans="21:24" x14ac:dyDescent="0.2">
      <c r="U3536" s="205"/>
      <c r="V3536" s="205"/>
      <c r="W3536" s="205"/>
      <c r="X3536" s="205"/>
    </row>
    <row r="3537" spans="21:24" x14ac:dyDescent="0.2">
      <c r="U3537" s="205"/>
      <c r="V3537" s="205"/>
      <c r="W3537" s="205"/>
      <c r="X3537" s="205"/>
    </row>
    <row r="3538" spans="21:24" x14ac:dyDescent="0.2">
      <c r="U3538" s="205"/>
      <c r="V3538" s="205"/>
      <c r="W3538" s="205"/>
      <c r="X3538" s="205"/>
    </row>
    <row r="3539" spans="21:24" x14ac:dyDescent="0.2">
      <c r="U3539" s="205"/>
      <c r="V3539" s="205"/>
      <c r="W3539" s="205"/>
      <c r="X3539" s="205"/>
    </row>
    <row r="3540" spans="21:24" x14ac:dyDescent="0.2">
      <c r="U3540" s="205"/>
      <c r="V3540" s="205"/>
      <c r="W3540" s="205"/>
      <c r="X3540" s="205"/>
    </row>
    <row r="3541" spans="21:24" x14ac:dyDescent="0.2">
      <c r="U3541" s="205"/>
      <c r="V3541" s="205"/>
      <c r="W3541" s="205"/>
      <c r="X3541" s="205"/>
    </row>
    <row r="3542" spans="21:24" x14ac:dyDescent="0.2">
      <c r="U3542" s="205"/>
      <c r="V3542" s="205"/>
      <c r="W3542" s="205"/>
      <c r="X3542" s="205"/>
    </row>
    <row r="3543" spans="21:24" x14ac:dyDescent="0.2">
      <c r="U3543" s="205"/>
      <c r="V3543" s="205"/>
      <c r="W3543" s="205"/>
      <c r="X3543" s="205"/>
    </row>
    <row r="3544" spans="21:24" x14ac:dyDescent="0.2">
      <c r="U3544" s="205"/>
      <c r="V3544" s="205"/>
      <c r="W3544" s="205"/>
      <c r="X3544" s="205"/>
    </row>
    <row r="3545" spans="21:24" x14ac:dyDescent="0.2">
      <c r="U3545" s="205"/>
      <c r="V3545" s="205"/>
      <c r="W3545" s="205"/>
      <c r="X3545" s="205"/>
    </row>
    <row r="3546" spans="21:24" x14ac:dyDescent="0.2">
      <c r="U3546" s="205"/>
      <c r="V3546" s="205"/>
      <c r="W3546" s="205"/>
      <c r="X3546" s="205"/>
    </row>
    <row r="3547" spans="21:24" x14ac:dyDescent="0.2">
      <c r="U3547" s="205"/>
      <c r="V3547" s="205"/>
      <c r="W3547" s="205"/>
      <c r="X3547" s="205"/>
    </row>
    <row r="3548" spans="21:24" x14ac:dyDescent="0.2">
      <c r="U3548" s="205"/>
      <c r="V3548" s="205"/>
      <c r="W3548" s="205"/>
      <c r="X3548" s="205"/>
    </row>
    <row r="3549" spans="21:24" x14ac:dyDescent="0.2">
      <c r="U3549" s="205"/>
      <c r="V3549" s="205"/>
      <c r="W3549" s="205"/>
      <c r="X3549" s="205"/>
    </row>
    <row r="3550" spans="21:24" x14ac:dyDescent="0.2">
      <c r="U3550" s="205"/>
      <c r="V3550" s="205"/>
      <c r="W3550" s="205"/>
      <c r="X3550" s="205"/>
    </row>
    <row r="3551" spans="21:24" x14ac:dyDescent="0.2">
      <c r="U3551" s="205"/>
      <c r="V3551" s="205"/>
      <c r="W3551" s="205"/>
      <c r="X3551" s="205"/>
    </row>
    <row r="3552" spans="21:24" x14ac:dyDescent="0.2">
      <c r="U3552" s="205"/>
      <c r="V3552" s="205"/>
      <c r="W3552" s="205"/>
      <c r="X3552" s="205"/>
    </row>
    <row r="3553" spans="21:24" x14ac:dyDescent="0.2">
      <c r="U3553" s="205"/>
      <c r="V3553" s="205"/>
      <c r="W3553" s="205"/>
      <c r="X3553" s="205"/>
    </row>
    <row r="3554" spans="21:24" x14ac:dyDescent="0.2">
      <c r="U3554" s="205"/>
      <c r="V3554" s="205"/>
      <c r="W3554" s="205"/>
      <c r="X3554" s="205"/>
    </row>
    <row r="3555" spans="21:24" x14ac:dyDescent="0.2">
      <c r="U3555" s="205"/>
      <c r="V3555" s="205"/>
      <c r="W3555" s="205"/>
      <c r="X3555" s="205"/>
    </row>
    <row r="3556" spans="21:24" x14ac:dyDescent="0.2">
      <c r="U3556" s="205"/>
      <c r="V3556" s="205"/>
      <c r="W3556" s="205"/>
      <c r="X3556" s="205"/>
    </row>
    <row r="3557" spans="21:24" x14ac:dyDescent="0.2">
      <c r="U3557" s="205"/>
      <c r="V3557" s="205"/>
      <c r="W3557" s="205"/>
      <c r="X3557" s="205"/>
    </row>
    <row r="3558" spans="21:24" x14ac:dyDescent="0.2">
      <c r="U3558" s="205"/>
      <c r="V3558" s="205"/>
      <c r="W3558" s="205"/>
      <c r="X3558" s="205"/>
    </row>
    <row r="3559" spans="21:24" x14ac:dyDescent="0.2">
      <c r="U3559" s="205"/>
      <c r="V3559" s="205"/>
      <c r="W3559" s="205"/>
      <c r="X3559" s="205"/>
    </row>
    <row r="3560" spans="21:24" x14ac:dyDescent="0.2">
      <c r="U3560" s="205"/>
      <c r="V3560" s="205"/>
      <c r="W3560" s="205"/>
      <c r="X3560" s="205"/>
    </row>
    <row r="3561" spans="21:24" x14ac:dyDescent="0.2">
      <c r="U3561" s="205"/>
      <c r="V3561" s="205"/>
      <c r="W3561" s="205"/>
      <c r="X3561" s="205"/>
    </row>
    <row r="3562" spans="21:24" x14ac:dyDescent="0.2">
      <c r="U3562" s="205"/>
      <c r="V3562" s="205"/>
      <c r="W3562" s="205"/>
      <c r="X3562" s="205"/>
    </row>
    <row r="3563" spans="21:24" x14ac:dyDescent="0.2">
      <c r="U3563" s="205"/>
      <c r="V3563" s="205"/>
      <c r="W3563" s="205"/>
      <c r="X3563" s="205"/>
    </row>
    <row r="3564" spans="21:24" x14ac:dyDescent="0.2">
      <c r="U3564" s="205"/>
      <c r="V3564" s="205"/>
      <c r="W3564" s="205"/>
      <c r="X3564" s="205"/>
    </row>
    <row r="3565" spans="21:24" x14ac:dyDescent="0.2">
      <c r="U3565" s="205"/>
      <c r="V3565" s="205"/>
      <c r="W3565" s="205"/>
      <c r="X3565" s="205"/>
    </row>
    <row r="3566" spans="21:24" x14ac:dyDescent="0.2">
      <c r="U3566" s="205"/>
      <c r="V3566" s="205"/>
      <c r="W3566" s="205"/>
      <c r="X3566" s="205"/>
    </row>
    <row r="3567" spans="21:24" x14ac:dyDescent="0.2">
      <c r="U3567" s="205"/>
      <c r="V3567" s="205"/>
      <c r="W3567" s="205"/>
      <c r="X3567" s="205"/>
    </row>
    <row r="3568" spans="21:24" x14ac:dyDescent="0.2">
      <c r="U3568" s="205"/>
      <c r="V3568" s="205"/>
      <c r="W3568" s="205"/>
      <c r="X3568" s="205"/>
    </row>
    <row r="3569" spans="21:24" x14ac:dyDescent="0.2">
      <c r="U3569" s="205"/>
      <c r="V3569" s="205"/>
      <c r="W3569" s="205"/>
      <c r="X3569" s="205"/>
    </row>
    <row r="3570" spans="21:24" x14ac:dyDescent="0.2">
      <c r="U3570" s="205"/>
      <c r="V3570" s="205"/>
      <c r="W3570" s="205"/>
      <c r="X3570" s="205"/>
    </row>
    <row r="3571" spans="21:24" x14ac:dyDescent="0.2">
      <c r="U3571" s="205"/>
      <c r="V3571" s="205"/>
      <c r="W3571" s="205"/>
      <c r="X3571" s="205"/>
    </row>
    <row r="3572" spans="21:24" x14ac:dyDescent="0.2">
      <c r="U3572" s="205"/>
      <c r="V3572" s="205"/>
      <c r="W3572" s="205"/>
      <c r="X3572" s="205"/>
    </row>
    <row r="3573" spans="21:24" x14ac:dyDescent="0.2">
      <c r="U3573" s="205"/>
      <c r="V3573" s="205"/>
      <c r="W3573" s="205"/>
      <c r="X3573" s="205"/>
    </row>
    <row r="3574" spans="21:24" x14ac:dyDescent="0.2">
      <c r="U3574" s="205"/>
      <c r="V3574" s="205"/>
      <c r="W3574" s="205"/>
      <c r="X3574" s="205"/>
    </row>
    <row r="3575" spans="21:24" x14ac:dyDescent="0.2">
      <c r="U3575" s="205"/>
      <c r="V3575" s="205"/>
      <c r="W3575" s="205"/>
      <c r="X3575" s="205"/>
    </row>
    <row r="3576" spans="21:24" x14ac:dyDescent="0.2">
      <c r="U3576" s="205"/>
      <c r="V3576" s="205"/>
      <c r="W3576" s="205"/>
      <c r="X3576" s="205"/>
    </row>
    <row r="3577" spans="21:24" x14ac:dyDescent="0.2">
      <c r="U3577" s="205"/>
      <c r="V3577" s="205"/>
      <c r="W3577" s="205"/>
      <c r="X3577" s="205"/>
    </row>
    <row r="3578" spans="21:24" x14ac:dyDescent="0.2">
      <c r="U3578" s="205"/>
      <c r="V3578" s="205"/>
      <c r="W3578" s="205"/>
      <c r="X3578" s="205"/>
    </row>
    <row r="3579" spans="21:24" x14ac:dyDescent="0.2">
      <c r="U3579" s="205"/>
      <c r="V3579" s="205"/>
      <c r="W3579" s="205"/>
      <c r="X3579" s="205"/>
    </row>
    <row r="3580" spans="21:24" x14ac:dyDescent="0.2">
      <c r="U3580" s="205"/>
      <c r="V3580" s="205"/>
      <c r="W3580" s="205"/>
      <c r="X3580" s="205"/>
    </row>
    <row r="3581" spans="21:24" x14ac:dyDescent="0.2">
      <c r="U3581" s="205"/>
      <c r="V3581" s="205"/>
      <c r="W3581" s="205"/>
      <c r="X3581" s="205"/>
    </row>
    <row r="3582" spans="21:24" x14ac:dyDescent="0.2">
      <c r="U3582" s="205"/>
      <c r="V3582" s="205"/>
      <c r="W3582" s="205"/>
      <c r="X3582" s="205"/>
    </row>
    <row r="3583" spans="21:24" x14ac:dyDescent="0.2">
      <c r="U3583" s="205"/>
      <c r="V3583" s="205"/>
      <c r="W3583" s="205"/>
      <c r="X3583" s="205"/>
    </row>
    <row r="3584" spans="21:24" x14ac:dyDescent="0.2">
      <c r="U3584" s="205"/>
      <c r="V3584" s="205"/>
      <c r="W3584" s="205"/>
      <c r="X3584" s="205"/>
    </row>
    <row r="3585" spans="21:24" x14ac:dyDescent="0.2">
      <c r="U3585" s="205"/>
      <c r="V3585" s="205"/>
      <c r="W3585" s="205"/>
      <c r="X3585" s="205"/>
    </row>
    <row r="3586" spans="21:24" x14ac:dyDescent="0.2">
      <c r="U3586" s="205"/>
      <c r="V3586" s="205"/>
      <c r="W3586" s="205"/>
      <c r="X3586" s="205"/>
    </row>
    <row r="3587" spans="21:24" x14ac:dyDescent="0.2">
      <c r="U3587" s="205"/>
      <c r="V3587" s="205"/>
      <c r="W3587" s="205"/>
      <c r="X3587" s="205"/>
    </row>
    <row r="3588" spans="21:24" x14ac:dyDescent="0.2">
      <c r="U3588" s="205"/>
      <c r="V3588" s="205"/>
      <c r="W3588" s="205"/>
      <c r="X3588" s="205"/>
    </row>
    <row r="3589" spans="21:24" x14ac:dyDescent="0.2">
      <c r="U3589" s="205"/>
      <c r="V3589" s="205"/>
      <c r="W3589" s="205"/>
      <c r="X3589" s="205"/>
    </row>
    <row r="3590" spans="21:24" x14ac:dyDescent="0.2">
      <c r="U3590" s="205"/>
      <c r="V3590" s="205"/>
      <c r="W3590" s="205"/>
      <c r="X3590" s="205"/>
    </row>
    <row r="3591" spans="21:24" x14ac:dyDescent="0.2">
      <c r="U3591" s="205"/>
      <c r="V3591" s="205"/>
      <c r="W3591" s="205"/>
      <c r="X3591" s="205"/>
    </row>
    <row r="3592" spans="21:24" x14ac:dyDescent="0.2">
      <c r="U3592" s="205"/>
      <c r="V3592" s="205"/>
      <c r="W3592" s="205"/>
      <c r="X3592" s="205"/>
    </row>
    <row r="3593" spans="21:24" x14ac:dyDescent="0.2">
      <c r="U3593" s="205"/>
      <c r="V3593" s="205"/>
      <c r="W3593" s="205"/>
      <c r="X3593" s="205"/>
    </row>
    <row r="3594" spans="21:24" x14ac:dyDescent="0.2">
      <c r="U3594" s="205"/>
      <c r="V3594" s="205"/>
      <c r="W3594" s="205"/>
      <c r="X3594" s="205"/>
    </row>
    <row r="3595" spans="21:24" x14ac:dyDescent="0.2">
      <c r="U3595" s="205"/>
      <c r="V3595" s="205"/>
      <c r="W3595" s="205"/>
      <c r="X3595" s="205"/>
    </row>
    <row r="3596" spans="21:24" x14ac:dyDescent="0.2">
      <c r="U3596" s="205"/>
      <c r="V3596" s="205"/>
      <c r="W3596" s="205"/>
      <c r="X3596" s="205"/>
    </row>
    <row r="3597" spans="21:24" x14ac:dyDescent="0.2">
      <c r="U3597" s="205"/>
      <c r="V3597" s="205"/>
      <c r="W3597" s="205"/>
      <c r="X3597" s="205"/>
    </row>
    <row r="3598" spans="21:24" x14ac:dyDescent="0.2">
      <c r="U3598" s="205"/>
      <c r="V3598" s="205"/>
      <c r="W3598" s="205"/>
      <c r="X3598" s="205"/>
    </row>
    <row r="3599" spans="21:24" x14ac:dyDescent="0.2">
      <c r="U3599" s="205"/>
      <c r="V3599" s="205"/>
      <c r="W3599" s="205"/>
      <c r="X3599" s="205"/>
    </row>
    <row r="3600" spans="21:24" x14ac:dyDescent="0.2">
      <c r="U3600" s="205"/>
      <c r="V3600" s="205"/>
      <c r="W3600" s="205"/>
      <c r="X3600" s="205"/>
    </row>
    <row r="3601" spans="21:24" x14ac:dyDescent="0.2">
      <c r="U3601" s="205"/>
      <c r="V3601" s="205"/>
      <c r="W3601" s="205"/>
      <c r="X3601" s="205"/>
    </row>
    <row r="3602" spans="21:24" x14ac:dyDescent="0.2">
      <c r="U3602" s="205"/>
      <c r="V3602" s="205"/>
      <c r="W3602" s="205"/>
      <c r="X3602" s="205"/>
    </row>
    <row r="3603" spans="21:24" x14ac:dyDescent="0.2">
      <c r="U3603" s="205"/>
      <c r="V3603" s="205"/>
      <c r="W3603" s="205"/>
      <c r="X3603" s="205"/>
    </row>
    <row r="3604" spans="21:24" x14ac:dyDescent="0.2">
      <c r="U3604" s="205"/>
      <c r="V3604" s="205"/>
      <c r="W3604" s="205"/>
      <c r="X3604" s="205"/>
    </row>
    <row r="3605" spans="21:24" x14ac:dyDescent="0.2">
      <c r="U3605" s="205"/>
      <c r="V3605" s="205"/>
      <c r="W3605" s="205"/>
      <c r="X3605" s="205"/>
    </row>
    <row r="3606" spans="21:24" x14ac:dyDescent="0.2">
      <c r="U3606" s="205"/>
      <c r="V3606" s="205"/>
      <c r="W3606" s="205"/>
      <c r="X3606" s="205"/>
    </row>
    <row r="3607" spans="21:24" x14ac:dyDescent="0.2">
      <c r="U3607" s="205"/>
      <c r="V3607" s="205"/>
      <c r="W3607" s="205"/>
      <c r="X3607" s="205"/>
    </row>
    <row r="3608" spans="21:24" x14ac:dyDescent="0.2">
      <c r="U3608" s="205"/>
      <c r="V3608" s="205"/>
      <c r="W3608" s="205"/>
      <c r="X3608" s="205"/>
    </row>
    <row r="3609" spans="21:24" x14ac:dyDescent="0.2">
      <c r="U3609" s="205"/>
      <c r="V3609" s="205"/>
      <c r="W3609" s="205"/>
      <c r="X3609" s="205"/>
    </row>
    <row r="3610" spans="21:24" x14ac:dyDescent="0.2">
      <c r="U3610" s="205"/>
      <c r="V3610" s="205"/>
      <c r="W3610" s="205"/>
      <c r="X3610" s="205"/>
    </row>
    <row r="3611" spans="21:24" x14ac:dyDescent="0.2">
      <c r="U3611" s="205"/>
      <c r="V3611" s="205"/>
      <c r="W3611" s="205"/>
      <c r="X3611" s="205"/>
    </row>
    <row r="3612" spans="21:24" x14ac:dyDescent="0.2">
      <c r="U3612" s="205"/>
      <c r="V3612" s="205"/>
      <c r="W3612" s="205"/>
      <c r="X3612" s="205"/>
    </row>
    <row r="3613" spans="21:24" x14ac:dyDescent="0.2">
      <c r="U3613" s="205"/>
      <c r="V3613" s="205"/>
      <c r="W3613" s="205"/>
      <c r="X3613" s="205"/>
    </row>
    <row r="3614" spans="21:24" x14ac:dyDescent="0.2">
      <c r="U3614" s="205"/>
      <c r="V3614" s="205"/>
      <c r="W3614" s="205"/>
      <c r="X3614" s="205"/>
    </row>
    <row r="3615" spans="21:24" x14ac:dyDescent="0.2">
      <c r="U3615" s="205"/>
      <c r="V3615" s="205"/>
      <c r="W3615" s="205"/>
      <c r="X3615" s="205"/>
    </row>
    <row r="3616" spans="21:24" x14ac:dyDescent="0.2">
      <c r="U3616" s="205"/>
      <c r="V3616" s="205"/>
      <c r="W3616" s="205"/>
      <c r="X3616" s="205"/>
    </row>
    <row r="3617" spans="21:24" x14ac:dyDescent="0.2">
      <c r="U3617" s="205"/>
      <c r="V3617" s="205"/>
      <c r="W3617" s="205"/>
      <c r="X3617" s="205"/>
    </row>
    <row r="3618" spans="21:24" x14ac:dyDescent="0.2">
      <c r="U3618" s="205"/>
      <c r="V3618" s="205"/>
      <c r="W3618" s="205"/>
      <c r="X3618" s="205"/>
    </row>
    <row r="3619" spans="21:24" x14ac:dyDescent="0.2">
      <c r="U3619" s="205"/>
      <c r="V3619" s="205"/>
      <c r="W3619" s="205"/>
      <c r="X3619" s="205"/>
    </row>
    <row r="3620" spans="21:24" x14ac:dyDescent="0.2">
      <c r="U3620" s="205"/>
      <c r="V3620" s="205"/>
      <c r="W3620" s="205"/>
      <c r="X3620" s="205"/>
    </row>
    <row r="3621" spans="21:24" x14ac:dyDescent="0.2">
      <c r="U3621" s="205"/>
      <c r="V3621" s="205"/>
      <c r="W3621" s="205"/>
      <c r="X3621" s="205"/>
    </row>
    <row r="3622" spans="21:24" x14ac:dyDescent="0.2">
      <c r="U3622" s="205"/>
      <c r="V3622" s="205"/>
      <c r="W3622" s="205"/>
      <c r="X3622" s="205"/>
    </row>
    <row r="3623" spans="21:24" x14ac:dyDescent="0.2">
      <c r="U3623" s="205"/>
      <c r="V3623" s="205"/>
      <c r="W3623" s="205"/>
      <c r="X3623" s="205"/>
    </row>
    <row r="3624" spans="21:24" x14ac:dyDescent="0.2">
      <c r="U3624" s="205"/>
      <c r="V3624" s="205"/>
      <c r="W3624" s="205"/>
      <c r="X3624" s="205"/>
    </row>
    <row r="3625" spans="21:24" x14ac:dyDescent="0.2">
      <c r="U3625" s="205"/>
      <c r="V3625" s="205"/>
      <c r="W3625" s="205"/>
      <c r="X3625" s="205"/>
    </row>
    <row r="3626" spans="21:24" x14ac:dyDescent="0.2">
      <c r="U3626" s="205"/>
      <c r="V3626" s="205"/>
      <c r="W3626" s="205"/>
      <c r="X3626" s="205"/>
    </row>
    <row r="3627" spans="21:24" x14ac:dyDescent="0.2">
      <c r="U3627" s="205"/>
      <c r="V3627" s="205"/>
      <c r="W3627" s="205"/>
      <c r="X3627" s="205"/>
    </row>
    <row r="3628" spans="21:24" x14ac:dyDescent="0.2">
      <c r="U3628" s="205"/>
      <c r="V3628" s="205"/>
      <c r="W3628" s="205"/>
      <c r="X3628" s="205"/>
    </row>
    <row r="3629" spans="21:24" x14ac:dyDescent="0.2">
      <c r="U3629" s="205"/>
      <c r="V3629" s="205"/>
      <c r="W3629" s="205"/>
      <c r="X3629" s="205"/>
    </row>
    <row r="3630" spans="21:24" x14ac:dyDescent="0.2">
      <c r="U3630" s="205"/>
      <c r="V3630" s="205"/>
      <c r="W3630" s="205"/>
      <c r="X3630" s="205"/>
    </row>
    <row r="3631" spans="21:24" x14ac:dyDescent="0.2">
      <c r="U3631" s="205"/>
      <c r="V3631" s="205"/>
      <c r="W3631" s="205"/>
      <c r="X3631" s="205"/>
    </row>
    <row r="3632" spans="21:24" x14ac:dyDescent="0.2">
      <c r="U3632" s="205"/>
      <c r="V3632" s="205"/>
      <c r="W3632" s="205"/>
      <c r="X3632" s="205"/>
    </row>
    <row r="3633" spans="21:24" x14ac:dyDescent="0.2">
      <c r="U3633" s="205"/>
      <c r="V3633" s="205"/>
      <c r="W3633" s="205"/>
      <c r="X3633" s="205"/>
    </row>
    <row r="3634" spans="21:24" x14ac:dyDescent="0.2">
      <c r="U3634" s="205"/>
      <c r="V3634" s="205"/>
      <c r="W3634" s="205"/>
      <c r="X3634" s="205"/>
    </row>
    <row r="3635" spans="21:24" x14ac:dyDescent="0.2">
      <c r="U3635" s="205"/>
      <c r="V3635" s="205"/>
      <c r="W3635" s="205"/>
      <c r="X3635" s="205"/>
    </row>
    <row r="3636" spans="21:24" x14ac:dyDescent="0.2">
      <c r="U3636" s="205"/>
      <c r="V3636" s="205"/>
      <c r="W3636" s="205"/>
      <c r="X3636" s="205"/>
    </row>
    <row r="3637" spans="21:24" x14ac:dyDescent="0.2">
      <c r="U3637" s="205"/>
      <c r="V3637" s="205"/>
      <c r="W3637" s="205"/>
      <c r="X3637" s="205"/>
    </row>
    <row r="3638" spans="21:24" x14ac:dyDescent="0.2">
      <c r="U3638" s="205"/>
      <c r="V3638" s="205"/>
      <c r="W3638" s="205"/>
      <c r="X3638" s="205"/>
    </row>
    <row r="3639" spans="21:24" x14ac:dyDescent="0.2">
      <c r="U3639" s="205"/>
      <c r="V3639" s="205"/>
      <c r="W3639" s="205"/>
      <c r="X3639" s="205"/>
    </row>
    <row r="3640" spans="21:24" x14ac:dyDescent="0.2">
      <c r="U3640" s="205"/>
      <c r="V3640" s="205"/>
      <c r="W3640" s="205"/>
      <c r="X3640" s="205"/>
    </row>
    <row r="3641" spans="21:24" x14ac:dyDescent="0.2">
      <c r="U3641" s="205"/>
      <c r="V3641" s="205"/>
      <c r="W3641" s="205"/>
      <c r="X3641" s="205"/>
    </row>
    <row r="3642" spans="21:24" x14ac:dyDescent="0.2">
      <c r="U3642" s="205"/>
      <c r="V3642" s="205"/>
      <c r="W3642" s="205"/>
      <c r="X3642" s="205"/>
    </row>
    <row r="3643" spans="21:24" x14ac:dyDescent="0.2">
      <c r="U3643" s="205"/>
      <c r="V3643" s="205"/>
      <c r="W3643" s="205"/>
      <c r="X3643" s="205"/>
    </row>
    <row r="3644" spans="21:24" x14ac:dyDescent="0.2">
      <c r="U3644" s="205"/>
      <c r="V3644" s="205"/>
      <c r="W3644" s="205"/>
      <c r="X3644" s="205"/>
    </row>
    <row r="3645" spans="21:24" x14ac:dyDescent="0.2">
      <c r="U3645" s="205"/>
      <c r="V3645" s="205"/>
      <c r="W3645" s="205"/>
      <c r="X3645" s="205"/>
    </row>
    <row r="3646" spans="21:24" x14ac:dyDescent="0.2">
      <c r="U3646" s="205"/>
      <c r="V3646" s="205"/>
      <c r="W3646" s="205"/>
      <c r="X3646" s="205"/>
    </row>
    <row r="3647" spans="21:24" x14ac:dyDescent="0.2">
      <c r="U3647" s="205"/>
      <c r="V3647" s="205"/>
      <c r="W3647" s="205"/>
      <c r="X3647" s="205"/>
    </row>
    <row r="3648" spans="21:24" x14ac:dyDescent="0.2">
      <c r="U3648" s="205"/>
      <c r="V3648" s="205"/>
      <c r="W3648" s="205"/>
      <c r="X3648" s="205"/>
    </row>
    <row r="3649" spans="21:24" x14ac:dyDescent="0.2">
      <c r="U3649" s="205"/>
      <c r="V3649" s="205"/>
      <c r="W3649" s="205"/>
      <c r="X3649" s="205"/>
    </row>
    <row r="3650" spans="21:24" x14ac:dyDescent="0.2">
      <c r="U3650" s="205"/>
      <c r="V3650" s="205"/>
      <c r="W3650" s="205"/>
      <c r="X3650" s="205"/>
    </row>
    <row r="3651" spans="21:24" x14ac:dyDescent="0.2">
      <c r="U3651" s="205"/>
      <c r="V3651" s="205"/>
      <c r="W3651" s="205"/>
      <c r="X3651" s="205"/>
    </row>
    <row r="3652" spans="21:24" x14ac:dyDescent="0.2">
      <c r="U3652" s="205"/>
      <c r="V3652" s="205"/>
      <c r="W3652" s="205"/>
      <c r="X3652" s="205"/>
    </row>
    <row r="3653" spans="21:24" x14ac:dyDescent="0.2">
      <c r="U3653" s="205"/>
      <c r="V3653" s="205"/>
      <c r="W3653" s="205"/>
      <c r="X3653" s="205"/>
    </row>
    <row r="3654" spans="21:24" x14ac:dyDescent="0.2">
      <c r="U3654" s="205"/>
      <c r="V3654" s="205"/>
      <c r="W3654" s="205"/>
      <c r="X3654" s="205"/>
    </row>
    <row r="3655" spans="21:24" x14ac:dyDescent="0.2">
      <c r="U3655" s="205"/>
      <c r="V3655" s="205"/>
      <c r="W3655" s="205"/>
      <c r="X3655" s="205"/>
    </row>
    <row r="3656" spans="21:24" x14ac:dyDescent="0.2">
      <c r="U3656" s="205"/>
      <c r="V3656" s="205"/>
      <c r="W3656" s="205"/>
      <c r="X3656" s="205"/>
    </row>
    <row r="3657" spans="21:24" x14ac:dyDescent="0.2">
      <c r="U3657" s="205"/>
      <c r="V3657" s="205"/>
      <c r="W3657" s="205"/>
      <c r="X3657" s="205"/>
    </row>
    <row r="3658" spans="21:24" x14ac:dyDescent="0.2">
      <c r="U3658" s="205"/>
      <c r="V3658" s="205"/>
      <c r="W3658" s="205"/>
      <c r="X3658" s="205"/>
    </row>
    <row r="3659" spans="21:24" x14ac:dyDescent="0.2">
      <c r="U3659" s="205"/>
      <c r="V3659" s="205"/>
      <c r="W3659" s="205"/>
      <c r="X3659" s="205"/>
    </row>
    <row r="3660" spans="21:24" x14ac:dyDescent="0.2">
      <c r="U3660" s="205"/>
      <c r="V3660" s="205"/>
      <c r="W3660" s="205"/>
      <c r="X3660" s="205"/>
    </row>
    <row r="3661" spans="21:24" x14ac:dyDescent="0.2">
      <c r="U3661" s="205"/>
      <c r="V3661" s="205"/>
      <c r="W3661" s="205"/>
      <c r="X3661" s="205"/>
    </row>
    <row r="3662" spans="21:24" x14ac:dyDescent="0.2">
      <c r="U3662" s="205"/>
      <c r="V3662" s="205"/>
      <c r="W3662" s="205"/>
      <c r="X3662" s="205"/>
    </row>
    <row r="3663" spans="21:24" x14ac:dyDescent="0.2">
      <c r="U3663" s="205"/>
      <c r="V3663" s="205"/>
      <c r="W3663" s="205"/>
      <c r="X3663" s="205"/>
    </row>
    <row r="3664" spans="21:24" x14ac:dyDescent="0.2">
      <c r="U3664" s="205"/>
      <c r="V3664" s="205"/>
      <c r="W3664" s="205"/>
      <c r="X3664" s="205"/>
    </row>
    <row r="3665" spans="21:24" x14ac:dyDescent="0.2">
      <c r="U3665" s="205"/>
      <c r="V3665" s="205"/>
      <c r="W3665" s="205"/>
      <c r="X3665" s="205"/>
    </row>
    <row r="3666" spans="21:24" x14ac:dyDescent="0.2">
      <c r="U3666" s="205"/>
      <c r="V3666" s="205"/>
      <c r="W3666" s="205"/>
      <c r="X3666" s="205"/>
    </row>
    <row r="3667" spans="21:24" x14ac:dyDescent="0.2">
      <c r="U3667" s="205"/>
      <c r="V3667" s="205"/>
      <c r="W3667" s="205"/>
      <c r="X3667" s="205"/>
    </row>
    <row r="3668" spans="21:24" x14ac:dyDescent="0.2">
      <c r="U3668" s="205"/>
      <c r="V3668" s="205"/>
      <c r="W3668" s="205"/>
      <c r="X3668" s="205"/>
    </row>
    <row r="3669" spans="21:24" x14ac:dyDescent="0.2">
      <c r="U3669" s="205"/>
      <c r="V3669" s="205"/>
      <c r="W3669" s="205"/>
      <c r="X3669" s="205"/>
    </row>
    <row r="3670" spans="21:24" x14ac:dyDescent="0.2">
      <c r="U3670" s="205"/>
      <c r="V3670" s="205"/>
      <c r="W3670" s="205"/>
      <c r="X3670" s="205"/>
    </row>
    <row r="3671" spans="21:24" x14ac:dyDescent="0.2">
      <c r="U3671" s="205"/>
      <c r="V3671" s="205"/>
      <c r="W3671" s="205"/>
      <c r="X3671" s="205"/>
    </row>
    <row r="3672" spans="21:24" x14ac:dyDescent="0.2">
      <c r="U3672" s="205"/>
      <c r="V3672" s="205"/>
      <c r="W3672" s="205"/>
      <c r="X3672" s="205"/>
    </row>
    <row r="3673" spans="21:24" x14ac:dyDescent="0.2">
      <c r="U3673" s="205"/>
      <c r="V3673" s="205"/>
      <c r="W3673" s="205"/>
      <c r="X3673" s="205"/>
    </row>
    <row r="3674" spans="21:24" x14ac:dyDescent="0.2">
      <c r="U3674" s="205"/>
      <c r="V3674" s="205"/>
      <c r="W3674" s="205"/>
      <c r="X3674" s="205"/>
    </row>
    <row r="3675" spans="21:24" x14ac:dyDescent="0.2">
      <c r="U3675" s="205"/>
      <c r="V3675" s="205"/>
      <c r="W3675" s="205"/>
      <c r="X3675" s="205"/>
    </row>
    <row r="3676" spans="21:24" x14ac:dyDescent="0.2">
      <c r="U3676" s="205"/>
      <c r="V3676" s="205"/>
      <c r="W3676" s="205"/>
      <c r="X3676" s="205"/>
    </row>
    <row r="3677" spans="21:24" x14ac:dyDescent="0.2">
      <c r="U3677" s="205"/>
      <c r="V3677" s="205"/>
      <c r="W3677" s="205"/>
      <c r="X3677" s="205"/>
    </row>
    <row r="3678" spans="21:24" x14ac:dyDescent="0.2">
      <c r="U3678" s="205"/>
      <c r="V3678" s="205"/>
      <c r="W3678" s="205"/>
      <c r="X3678" s="205"/>
    </row>
    <row r="3679" spans="21:24" x14ac:dyDescent="0.2">
      <c r="U3679" s="205"/>
      <c r="V3679" s="205"/>
      <c r="W3679" s="205"/>
      <c r="X3679" s="205"/>
    </row>
    <row r="3680" spans="21:24" x14ac:dyDescent="0.2">
      <c r="U3680" s="205"/>
      <c r="V3680" s="205"/>
      <c r="W3680" s="205"/>
      <c r="X3680" s="205"/>
    </row>
    <row r="3681" spans="21:24" x14ac:dyDescent="0.2">
      <c r="U3681" s="205"/>
      <c r="V3681" s="205"/>
      <c r="W3681" s="205"/>
      <c r="X3681" s="205"/>
    </row>
    <row r="3682" spans="21:24" x14ac:dyDescent="0.2">
      <c r="U3682" s="205"/>
      <c r="V3682" s="205"/>
      <c r="W3682" s="205"/>
      <c r="X3682" s="205"/>
    </row>
    <row r="3683" spans="21:24" x14ac:dyDescent="0.2">
      <c r="U3683" s="205"/>
      <c r="V3683" s="205"/>
      <c r="W3683" s="205"/>
      <c r="X3683" s="205"/>
    </row>
    <row r="3684" spans="21:24" x14ac:dyDescent="0.2">
      <c r="U3684" s="205"/>
      <c r="V3684" s="205"/>
      <c r="W3684" s="205"/>
      <c r="X3684" s="205"/>
    </row>
    <row r="3685" spans="21:24" x14ac:dyDescent="0.2">
      <c r="U3685" s="205"/>
      <c r="V3685" s="205"/>
      <c r="W3685" s="205"/>
      <c r="X3685" s="205"/>
    </row>
    <row r="3686" spans="21:24" x14ac:dyDescent="0.2">
      <c r="U3686" s="205"/>
      <c r="V3686" s="205"/>
      <c r="W3686" s="205"/>
      <c r="X3686" s="205"/>
    </row>
    <row r="3687" spans="21:24" x14ac:dyDescent="0.2">
      <c r="U3687" s="205"/>
      <c r="V3687" s="205"/>
      <c r="W3687" s="205"/>
      <c r="X3687" s="205"/>
    </row>
    <row r="3688" spans="21:24" x14ac:dyDescent="0.2">
      <c r="U3688" s="205"/>
      <c r="V3688" s="205"/>
      <c r="W3688" s="205"/>
      <c r="X3688" s="205"/>
    </row>
    <row r="3689" spans="21:24" x14ac:dyDescent="0.2">
      <c r="U3689" s="205"/>
      <c r="V3689" s="205"/>
      <c r="W3689" s="205"/>
      <c r="X3689" s="205"/>
    </row>
    <row r="3690" spans="21:24" x14ac:dyDescent="0.2">
      <c r="U3690" s="205"/>
      <c r="V3690" s="205"/>
      <c r="W3690" s="205"/>
      <c r="X3690" s="205"/>
    </row>
    <row r="3691" spans="21:24" x14ac:dyDescent="0.2">
      <c r="U3691" s="205"/>
      <c r="V3691" s="205"/>
      <c r="W3691" s="205"/>
      <c r="X3691" s="205"/>
    </row>
    <row r="3692" spans="21:24" x14ac:dyDescent="0.2">
      <c r="U3692" s="205"/>
      <c r="V3692" s="205"/>
      <c r="W3692" s="205"/>
      <c r="X3692" s="205"/>
    </row>
    <row r="3693" spans="21:24" x14ac:dyDescent="0.2">
      <c r="U3693" s="205"/>
      <c r="V3693" s="205"/>
      <c r="W3693" s="205"/>
      <c r="X3693" s="205"/>
    </row>
    <row r="3694" spans="21:24" x14ac:dyDescent="0.2">
      <c r="U3694" s="205"/>
      <c r="V3694" s="205"/>
      <c r="W3694" s="205"/>
      <c r="X3694" s="205"/>
    </row>
    <row r="3695" spans="21:24" x14ac:dyDescent="0.2">
      <c r="U3695" s="205"/>
      <c r="V3695" s="205"/>
      <c r="W3695" s="205"/>
      <c r="X3695" s="205"/>
    </row>
    <row r="3696" spans="21:24" x14ac:dyDescent="0.2">
      <c r="U3696" s="205"/>
      <c r="V3696" s="205"/>
      <c r="W3696" s="205"/>
      <c r="X3696" s="205"/>
    </row>
    <row r="3697" spans="21:24" x14ac:dyDescent="0.2">
      <c r="U3697" s="205"/>
      <c r="V3697" s="205"/>
      <c r="W3697" s="205"/>
      <c r="X3697" s="205"/>
    </row>
    <row r="3698" spans="21:24" x14ac:dyDescent="0.2">
      <c r="U3698" s="205"/>
      <c r="V3698" s="205"/>
      <c r="W3698" s="205"/>
      <c r="X3698" s="205"/>
    </row>
    <row r="3699" spans="21:24" x14ac:dyDescent="0.2">
      <c r="U3699" s="205"/>
      <c r="V3699" s="205"/>
      <c r="W3699" s="205"/>
      <c r="X3699" s="205"/>
    </row>
    <row r="3700" spans="21:24" x14ac:dyDescent="0.2">
      <c r="U3700" s="205"/>
      <c r="V3700" s="205"/>
      <c r="W3700" s="205"/>
      <c r="X3700" s="205"/>
    </row>
    <row r="3701" spans="21:24" x14ac:dyDescent="0.2">
      <c r="U3701" s="205"/>
      <c r="V3701" s="205"/>
      <c r="W3701" s="205"/>
      <c r="X3701" s="205"/>
    </row>
    <row r="3702" spans="21:24" x14ac:dyDescent="0.2">
      <c r="U3702" s="205"/>
      <c r="V3702" s="205"/>
      <c r="W3702" s="205"/>
      <c r="X3702" s="205"/>
    </row>
    <row r="3703" spans="21:24" x14ac:dyDescent="0.2">
      <c r="U3703" s="205"/>
      <c r="V3703" s="205"/>
      <c r="W3703" s="205"/>
      <c r="X3703" s="205"/>
    </row>
    <row r="3704" spans="21:24" x14ac:dyDescent="0.2">
      <c r="U3704" s="205"/>
      <c r="V3704" s="205"/>
      <c r="W3704" s="205"/>
      <c r="X3704" s="205"/>
    </row>
    <row r="3705" spans="21:24" x14ac:dyDescent="0.2">
      <c r="U3705" s="205"/>
      <c r="V3705" s="205"/>
      <c r="W3705" s="205"/>
      <c r="X3705" s="205"/>
    </row>
    <row r="3706" spans="21:24" x14ac:dyDescent="0.2">
      <c r="U3706" s="205"/>
      <c r="V3706" s="205"/>
      <c r="W3706" s="205"/>
      <c r="X3706" s="205"/>
    </row>
    <row r="3707" spans="21:24" x14ac:dyDescent="0.2">
      <c r="U3707" s="205"/>
      <c r="V3707" s="205"/>
      <c r="W3707" s="205"/>
      <c r="X3707" s="205"/>
    </row>
    <row r="3708" spans="21:24" x14ac:dyDescent="0.2">
      <c r="U3708" s="205"/>
      <c r="V3708" s="205"/>
      <c r="W3708" s="205"/>
      <c r="X3708" s="205"/>
    </row>
    <row r="3709" spans="21:24" x14ac:dyDescent="0.2">
      <c r="U3709" s="205"/>
      <c r="V3709" s="205"/>
      <c r="W3709" s="205"/>
      <c r="X3709" s="205"/>
    </row>
    <row r="3710" spans="21:24" x14ac:dyDescent="0.2">
      <c r="U3710" s="205"/>
      <c r="V3710" s="205"/>
      <c r="W3710" s="205"/>
      <c r="X3710" s="205"/>
    </row>
    <row r="3711" spans="21:24" x14ac:dyDescent="0.2">
      <c r="U3711" s="205"/>
      <c r="V3711" s="205"/>
      <c r="W3711" s="205"/>
      <c r="X3711" s="205"/>
    </row>
    <row r="3712" spans="21:24" x14ac:dyDescent="0.2">
      <c r="U3712" s="205"/>
      <c r="V3712" s="205"/>
      <c r="W3712" s="205"/>
      <c r="X3712" s="205"/>
    </row>
    <row r="3713" spans="21:24" x14ac:dyDescent="0.2">
      <c r="U3713" s="205"/>
      <c r="V3713" s="205"/>
      <c r="W3713" s="205"/>
      <c r="X3713" s="205"/>
    </row>
    <row r="3714" spans="21:24" x14ac:dyDescent="0.2">
      <c r="U3714" s="205"/>
      <c r="V3714" s="205"/>
      <c r="W3714" s="205"/>
      <c r="X3714" s="205"/>
    </row>
    <row r="3715" spans="21:24" x14ac:dyDescent="0.2">
      <c r="U3715" s="205"/>
      <c r="V3715" s="205"/>
      <c r="W3715" s="205"/>
      <c r="X3715" s="205"/>
    </row>
    <row r="3716" spans="21:24" x14ac:dyDescent="0.2">
      <c r="U3716" s="205"/>
      <c r="V3716" s="205"/>
      <c r="W3716" s="205"/>
      <c r="X3716" s="205"/>
    </row>
    <row r="3717" spans="21:24" x14ac:dyDescent="0.2">
      <c r="U3717" s="205"/>
      <c r="V3717" s="205"/>
      <c r="W3717" s="205"/>
      <c r="X3717" s="205"/>
    </row>
    <row r="3718" spans="21:24" x14ac:dyDescent="0.2">
      <c r="U3718" s="205"/>
      <c r="V3718" s="205"/>
      <c r="W3718" s="205"/>
      <c r="X3718" s="205"/>
    </row>
    <row r="3719" spans="21:24" x14ac:dyDescent="0.2">
      <c r="U3719" s="205"/>
      <c r="V3719" s="205"/>
      <c r="W3719" s="205"/>
      <c r="X3719" s="205"/>
    </row>
    <row r="3720" spans="21:24" x14ac:dyDescent="0.2">
      <c r="U3720" s="205"/>
      <c r="V3720" s="205"/>
      <c r="W3720" s="205"/>
      <c r="X3720" s="205"/>
    </row>
    <row r="3721" spans="21:24" x14ac:dyDescent="0.2">
      <c r="U3721" s="205"/>
      <c r="V3721" s="205"/>
      <c r="W3721" s="205"/>
      <c r="X3721" s="205"/>
    </row>
    <row r="3722" spans="21:24" x14ac:dyDescent="0.2">
      <c r="U3722" s="205"/>
      <c r="V3722" s="205"/>
      <c r="W3722" s="205"/>
      <c r="X3722" s="205"/>
    </row>
    <row r="3723" spans="21:24" x14ac:dyDescent="0.2">
      <c r="U3723" s="205"/>
      <c r="V3723" s="205"/>
      <c r="W3723" s="205"/>
      <c r="X3723" s="205"/>
    </row>
    <row r="3724" spans="21:24" x14ac:dyDescent="0.2">
      <c r="U3724" s="205"/>
      <c r="V3724" s="205"/>
      <c r="W3724" s="205"/>
      <c r="X3724" s="205"/>
    </row>
    <row r="3725" spans="21:24" x14ac:dyDescent="0.2">
      <c r="U3725" s="205"/>
      <c r="V3725" s="205"/>
      <c r="W3725" s="205"/>
      <c r="X3725" s="205"/>
    </row>
    <row r="3726" spans="21:24" x14ac:dyDescent="0.2">
      <c r="U3726" s="205"/>
      <c r="V3726" s="205"/>
      <c r="W3726" s="205"/>
      <c r="X3726" s="205"/>
    </row>
    <row r="3727" spans="21:24" x14ac:dyDescent="0.2">
      <c r="U3727" s="205"/>
      <c r="V3727" s="205"/>
      <c r="W3727" s="205"/>
      <c r="X3727" s="205"/>
    </row>
    <row r="3728" spans="21:24" x14ac:dyDescent="0.2">
      <c r="U3728" s="205"/>
      <c r="V3728" s="205"/>
      <c r="W3728" s="205"/>
      <c r="X3728" s="205"/>
    </row>
    <row r="3729" spans="21:24" x14ac:dyDescent="0.2">
      <c r="U3729" s="205"/>
      <c r="V3729" s="205"/>
      <c r="W3729" s="205"/>
      <c r="X3729" s="205"/>
    </row>
    <row r="3730" spans="21:24" x14ac:dyDescent="0.2">
      <c r="U3730" s="205"/>
      <c r="V3730" s="205"/>
      <c r="W3730" s="205"/>
      <c r="X3730" s="205"/>
    </row>
    <row r="3731" spans="21:24" x14ac:dyDescent="0.2">
      <c r="U3731" s="205"/>
      <c r="V3731" s="205"/>
      <c r="W3731" s="205"/>
      <c r="X3731" s="205"/>
    </row>
    <row r="3732" spans="21:24" x14ac:dyDescent="0.2">
      <c r="U3732" s="205"/>
      <c r="V3732" s="205"/>
      <c r="W3732" s="205"/>
      <c r="X3732" s="205"/>
    </row>
    <row r="3733" spans="21:24" x14ac:dyDescent="0.2">
      <c r="U3733" s="205"/>
      <c r="V3733" s="205"/>
      <c r="W3733" s="205"/>
      <c r="X3733" s="205"/>
    </row>
    <row r="3734" spans="21:24" x14ac:dyDescent="0.2">
      <c r="U3734" s="205"/>
      <c r="V3734" s="205"/>
      <c r="W3734" s="205"/>
      <c r="X3734" s="205"/>
    </row>
    <row r="3735" spans="21:24" x14ac:dyDescent="0.2">
      <c r="U3735" s="205"/>
      <c r="V3735" s="205"/>
      <c r="W3735" s="205"/>
      <c r="X3735" s="205"/>
    </row>
    <row r="3736" spans="21:24" x14ac:dyDescent="0.2">
      <c r="U3736" s="205"/>
      <c r="V3736" s="205"/>
      <c r="W3736" s="205"/>
      <c r="X3736" s="205"/>
    </row>
    <row r="3737" spans="21:24" x14ac:dyDescent="0.2">
      <c r="U3737" s="205"/>
      <c r="V3737" s="205"/>
      <c r="W3737" s="205"/>
      <c r="X3737" s="205"/>
    </row>
    <row r="3738" spans="21:24" x14ac:dyDescent="0.2">
      <c r="U3738" s="205"/>
      <c r="V3738" s="205"/>
      <c r="W3738" s="205"/>
      <c r="X3738" s="205"/>
    </row>
    <row r="3739" spans="21:24" x14ac:dyDescent="0.2">
      <c r="U3739" s="205"/>
      <c r="V3739" s="205"/>
      <c r="W3739" s="205"/>
      <c r="X3739" s="205"/>
    </row>
    <row r="3740" spans="21:24" x14ac:dyDescent="0.2">
      <c r="U3740" s="205"/>
      <c r="V3740" s="205"/>
      <c r="W3740" s="205"/>
      <c r="X3740" s="205"/>
    </row>
    <row r="3741" spans="21:24" x14ac:dyDescent="0.2">
      <c r="U3741" s="205"/>
      <c r="V3741" s="205"/>
      <c r="W3741" s="205"/>
      <c r="X3741" s="205"/>
    </row>
    <row r="3742" spans="21:24" x14ac:dyDescent="0.2">
      <c r="U3742" s="205"/>
      <c r="V3742" s="205"/>
      <c r="W3742" s="205"/>
      <c r="X3742" s="205"/>
    </row>
    <row r="3743" spans="21:24" x14ac:dyDescent="0.2">
      <c r="U3743" s="205"/>
      <c r="V3743" s="205"/>
      <c r="W3743" s="205"/>
      <c r="X3743" s="205"/>
    </row>
    <row r="3744" spans="21:24" x14ac:dyDescent="0.2">
      <c r="U3744" s="205"/>
      <c r="V3744" s="205"/>
      <c r="W3744" s="205"/>
      <c r="X3744" s="205"/>
    </row>
    <row r="3745" spans="21:24" x14ac:dyDescent="0.2">
      <c r="U3745" s="205"/>
      <c r="V3745" s="205"/>
      <c r="W3745" s="205"/>
      <c r="X3745" s="205"/>
    </row>
    <row r="3746" spans="21:24" x14ac:dyDescent="0.2">
      <c r="U3746" s="205"/>
      <c r="V3746" s="205"/>
      <c r="W3746" s="205"/>
      <c r="X3746" s="205"/>
    </row>
    <row r="3747" spans="21:24" x14ac:dyDescent="0.2">
      <c r="U3747" s="205"/>
      <c r="V3747" s="205"/>
      <c r="W3747" s="205"/>
      <c r="X3747" s="205"/>
    </row>
    <row r="3748" spans="21:24" x14ac:dyDescent="0.2">
      <c r="U3748" s="205"/>
      <c r="V3748" s="205"/>
      <c r="W3748" s="205"/>
      <c r="X3748" s="205"/>
    </row>
    <row r="3749" spans="21:24" x14ac:dyDescent="0.2">
      <c r="U3749" s="205"/>
      <c r="V3749" s="205"/>
      <c r="W3749" s="205"/>
      <c r="X3749" s="205"/>
    </row>
    <row r="3750" spans="21:24" x14ac:dyDescent="0.2">
      <c r="U3750" s="205"/>
      <c r="V3750" s="205"/>
      <c r="W3750" s="205"/>
      <c r="X3750" s="205"/>
    </row>
    <row r="3751" spans="21:24" x14ac:dyDescent="0.2">
      <c r="U3751" s="205"/>
      <c r="V3751" s="205"/>
      <c r="W3751" s="205"/>
      <c r="X3751" s="205"/>
    </row>
    <row r="3752" spans="21:24" x14ac:dyDescent="0.2">
      <c r="U3752" s="205"/>
      <c r="V3752" s="205"/>
      <c r="W3752" s="205"/>
      <c r="X3752" s="205"/>
    </row>
    <row r="3753" spans="21:24" x14ac:dyDescent="0.2">
      <c r="U3753" s="205"/>
      <c r="V3753" s="205"/>
      <c r="W3753" s="205"/>
      <c r="X3753" s="205"/>
    </row>
    <row r="3754" spans="21:24" x14ac:dyDescent="0.2">
      <c r="U3754" s="205"/>
      <c r="V3754" s="205"/>
      <c r="W3754" s="205"/>
      <c r="X3754" s="205"/>
    </row>
    <row r="3755" spans="21:24" x14ac:dyDescent="0.2">
      <c r="U3755" s="205"/>
      <c r="V3755" s="205"/>
      <c r="W3755" s="205"/>
      <c r="X3755" s="205"/>
    </row>
    <row r="3756" spans="21:24" x14ac:dyDescent="0.2">
      <c r="U3756" s="205"/>
      <c r="V3756" s="205"/>
      <c r="W3756" s="205"/>
      <c r="X3756" s="205"/>
    </row>
    <row r="3757" spans="21:24" x14ac:dyDescent="0.2">
      <c r="U3757" s="205"/>
      <c r="V3757" s="205"/>
      <c r="W3757" s="205"/>
      <c r="X3757" s="205"/>
    </row>
    <row r="3758" spans="21:24" x14ac:dyDescent="0.2">
      <c r="U3758" s="205"/>
      <c r="V3758" s="205"/>
      <c r="W3758" s="205"/>
      <c r="X3758" s="205"/>
    </row>
    <row r="3759" spans="21:24" x14ac:dyDescent="0.2">
      <c r="U3759" s="205"/>
      <c r="V3759" s="205"/>
      <c r="W3759" s="205"/>
      <c r="X3759" s="205"/>
    </row>
    <row r="3760" spans="21:24" x14ac:dyDescent="0.2">
      <c r="U3760" s="205"/>
      <c r="V3760" s="205"/>
      <c r="W3760" s="205"/>
      <c r="X3760" s="205"/>
    </row>
    <row r="3761" spans="21:24" x14ac:dyDescent="0.2">
      <c r="U3761" s="205"/>
      <c r="V3761" s="205"/>
      <c r="W3761" s="205"/>
      <c r="X3761" s="205"/>
    </row>
    <row r="3762" spans="21:24" x14ac:dyDescent="0.2">
      <c r="U3762" s="205"/>
      <c r="V3762" s="205"/>
      <c r="W3762" s="205"/>
      <c r="X3762" s="205"/>
    </row>
    <row r="3763" spans="21:24" x14ac:dyDescent="0.2">
      <c r="U3763" s="205"/>
      <c r="V3763" s="205"/>
      <c r="W3763" s="205"/>
      <c r="X3763" s="205"/>
    </row>
    <row r="3764" spans="21:24" x14ac:dyDescent="0.2">
      <c r="U3764" s="205"/>
      <c r="V3764" s="205"/>
      <c r="W3764" s="205"/>
      <c r="X3764" s="205"/>
    </row>
    <row r="3765" spans="21:24" x14ac:dyDescent="0.2">
      <c r="U3765" s="205"/>
      <c r="V3765" s="205"/>
      <c r="W3765" s="205"/>
      <c r="X3765" s="205"/>
    </row>
    <row r="3766" spans="21:24" x14ac:dyDescent="0.2">
      <c r="U3766" s="205"/>
      <c r="V3766" s="205"/>
      <c r="W3766" s="205"/>
      <c r="X3766" s="205"/>
    </row>
    <row r="3767" spans="21:24" x14ac:dyDescent="0.2">
      <c r="U3767" s="205"/>
      <c r="V3767" s="205"/>
      <c r="W3767" s="205"/>
      <c r="X3767" s="205"/>
    </row>
    <row r="3768" spans="21:24" x14ac:dyDescent="0.2">
      <c r="U3768" s="205"/>
      <c r="V3768" s="205"/>
      <c r="W3768" s="205"/>
      <c r="X3768" s="205"/>
    </row>
    <row r="3769" spans="21:24" x14ac:dyDescent="0.2">
      <c r="U3769" s="205"/>
      <c r="V3769" s="205"/>
      <c r="W3769" s="205"/>
      <c r="X3769" s="205"/>
    </row>
    <row r="3770" spans="21:24" x14ac:dyDescent="0.2">
      <c r="U3770" s="205"/>
      <c r="V3770" s="205"/>
      <c r="W3770" s="205"/>
      <c r="X3770" s="205"/>
    </row>
    <row r="3771" spans="21:24" x14ac:dyDescent="0.2">
      <c r="U3771" s="205"/>
      <c r="V3771" s="205"/>
      <c r="W3771" s="205"/>
      <c r="X3771" s="205"/>
    </row>
    <row r="3772" spans="21:24" x14ac:dyDescent="0.2">
      <c r="U3772" s="205"/>
      <c r="V3772" s="205"/>
      <c r="W3772" s="205"/>
      <c r="X3772" s="205"/>
    </row>
    <row r="3773" spans="21:24" x14ac:dyDescent="0.2">
      <c r="U3773" s="205"/>
      <c r="V3773" s="205"/>
      <c r="W3773" s="205"/>
      <c r="X3773" s="205"/>
    </row>
    <row r="3774" spans="21:24" x14ac:dyDescent="0.2">
      <c r="U3774" s="205"/>
      <c r="V3774" s="205"/>
      <c r="W3774" s="205"/>
      <c r="X3774" s="205"/>
    </row>
    <row r="3775" spans="21:24" x14ac:dyDescent="0.2">
      <c r="U3775" s="205"/>
      <c r="V3775" s="205"/>
      <c r="W3775" s="205"/>
      <c r="X3775" s="205"/>
    </row>
    <row r="3776" spans="21:24" x14ac:dyDescent="0.2">
      <c r="U3776" s="205"/>
      <c r="V3776" s="205"/>
      <c r="W3776" s="205"/>
      <c r="X3776" s="205"/>
    </row>
    <row r="3777" spans="21:24" x14ac:dyDescent="0.2">
      <c r="U3777" s="205"/>
      <c r="V3777" s="205"/>
      <c r="W3777" s="205"/>
      <c r="X3777" s="205"/>
    </row>
    <row r="3778" spans="21:24" x14ac:dyDescent="0.2">
      <c r="U3778" s="205"/>
      <c r="V3778" s="205"/>
      <c r="W3778" s="205"/>
      <c r="X3778" s="205"/>
    </row>
    <row r="3779" spans="21:24" x14ac:dyDescent="0.2">
      <c r="U3779" s="205"/>
      <c r="V3779" s="205"/>
      <c r="W3779" s="205"/>
      <c r="X3779" s="205"/>
    </row>
    <row r="3780" spans="21:24" x14ac:dyDescent="0.2">
      <c r="U3780" s="205"/>
      <c r="V3780" s="205"/>
      <c r="W3780" s="205"/>
      <c r="X3780" s="205"/>
    </row>
    <row r="3781" spans="21:24" x14ac:dyDescent="0.2">
      <c r="U3781" s="205"/>
      <c r="V3781" s="205"/>
      <c r="W3781" s="205"/>
      <c r="X3781" s="205"/>
    </row>
    <row r="3782" spans="21:24" x14ac:dyDescent="0.2">
      <c r="U3782" s="205"/>
      <c r="V3782" s="205"/>
      <c r="W3782" s="205"/>
      <c r="X3782" s="205"/>
    </row>
    <row r="3783" spans="21:24" x14ac:dyDescent="0.2">
      <c r="U3783" s="205"/>
      <c r="V3783" s="205"/>
      <c r="W3783" s="205"/>
      <c r="X3783" s="205"/>
    </row>
    <row r="3784" spans="21:24" x14ac:dyDescent="0.2">
      <c r="U3784" s="205"/>
      <c r="V3784" s="205"/>
      <c r="W3784" s="205"/>
      <c r="X3784" s="205"/>
    </row>
    <row r="3785" spans="21:24" x14ac:dyDescent="0.2">
      <c r="U3785" s="205"/>
      <c r="V3785" s="205"/>
      <c r="W3785" s="205"/>
      <c r="X3785" s="205"/>
    </row>
    <row r="3786" spans="21:24" x14ac:dyDescent="0.2">
      <c r="U3786" s="205"/>
      <c r="V3786" s="205"/>
      <c r="W3786" s="205"/>
      <c r="X3786" s="205"/>
    </row>
    <row r="3787" spans="21:24" x14ac:dyDescent="0.2">
      <c r="U3787" s="205"/>
      <c r="V3787" s="205"/>
      <c r="W3787" s="205"/>
      <c r="X3787" s="205"/>
    </row>
    <row r="3788" spans="21:24" x14ac:dyDescent="0.2">
      <c r="U3788" s="205"/>
      <c r="V3788" s="205"/>
      <c r="W3788" s="205"/>
      <c r="X3788" s="205"/>
    </row>
    <row r="3789" spans="21:24" x14ac:dyDescent="0.2">
      <c r="U3789" s="205"/>
      <c r="V3789" s="205"/>
      <c r="W3789" s="205"/>
      <c r="X3789" s="205"/>
    </row>
    <row r="3790" spans="21:24" x14ac:dyDescent="0.2">
      <c r="U3790" s="205"/>
      <c r="V3790" s="205"/>
      <c r="W3790" s="205"/>
      <c r="X3790" s="205"/>
    </row>
    <row r="3791" spans="21:24" x14ac:dyDescent="0.2">
      <c r="U3791" s="205"/>
      <c r="V3791" s="205"/>
      <c r="W3791" s="205"/>
      <c r="X3791" s="205"/>
    </row>
    <row r="3792" spans="21:24" x14ac:dyDescent="0.2">
      <c r="U3792" s="205"/>
      <c r="V3792" s="205"/>
      <c r="W3792" s="205"/>
      <c r="X3792" s="205"/>
    </row>
    <row r="3793" spans="21:24" x14ac:dyDescent="0.2">
      <c r="U3793" s="205"/>
      <c r="V3793" s="205"/>
      <c r="W3793" s="205"/>
      <c r="X3793" s="205"/>
    </row>
    <row r="3794" spans="21:24" x14ac:dyDescent="0.2">
      <c r="U3794" s="205"/>
      <c r="V3794" s="205"/>
      <c r="W3794" s="205"/>
      <c r="X3794" s="205"/>
    </row>
    <row r="3795" spans="21:24" x14ac:dyDescent="0.2">
      <c r="U3795" s="205"/>
      <c r="V3795" s="205"/>
      <c r="W3795" s="205"/>
      <c r="X3795" s="205"/>
    </row>
    <row r="3796" spans="21:24" x14ac:dyDescent="0.2">
      <c r="U3796" s="205"/>
      <c r="V3796" s="205"/>
      <c r="W3796" s="205"/>
      <c r="X3796" s="205"/>
    </row>
    <row r="3797" spans="21:24" x14ac:dyDescent="0.2">
      <c r="U3797" s="205"/>
      <c r="V3797" s="205"/>
      <c r="W3797" s="205"/>
      <c r="X3797" s="205"/>
    </row>
    <row r="3798" spans="21:24" x14ac:dyDescent="0.2">
      <c r="U3798" s="205"/>
      <c r="V3798" s="205"/>
      <c r="W3798" s="205"/>
      <c r="X3798" s="205"/>
    </row>
    <row r="3799" spans="21:24" x14ac:dyDescent="0.2">
      <c r="U3799" s="205"/>
      <c r="V3799" s="205"/>
      <c r="W3799" s="205"/>
      <c r="X3799" s="205"/>
    </row>
    <row r="3800" spans="21:24" x14ac:dyDescent="0.2">
      <c r="U3800" s="205"/>
      <c r="V3800" s="205"/>
      <c r="W3800" s="205"/>
      <c r="X3800" s="205"/>
    </row>
    <row r="3801" spans="21:24" x14ac:dyDescent="0.2">
      <c r="U3801" s="205"/>
      <c r="V3801" s="205"/>
      <c r="W3801" s="205"/>
      <c r="X3801" s="205"/>
    </row>
    <row r="3802" spans="21:24" x14ac:dyDescent="0.2">
      <c r="U3802" s="205"/>
      <c r="V3802" s="205"/>
      <c r="W3802" s="205"/>
      <c r="X3802" s="205"/>
    </row>
    <row r="3803" spans="21:24" x14ac:dyDescent="0.2">
      <c r="U3803" s="205"/>
      <c r="V3803" s="205"/>
      <c r="W3803" s="205"/>
      <c r="X3803" s="205"/>
    </row>
    <row r="3804" spans="21:24" x14ac:dyDescent="0.2">
      <c r="U3804" s="205"/>
      <c r="V3804" s="205"/>
      <c r="W3804" s="205"/>
      <c r="X3804" s="205"/>
    </row>
    <row r="3805" spans="21:24" x14ac:dyDescent="0.2">
      <c r="U3805" s="205"/>
      <c r="V3805" s="205"/>
      <c r="W3805" s="205"/>
      <c r="X3805" s="205"/>
    </row>
    <row r="3806" spans="21:24" x14ac:dyDescent="0.2">
      <c r="U3806" s="205"/>
      <c r="V3806" s="205"/>
      <c r="W3806" s="205"/>
      <c r="X3806" s="205"/>
    </row>
    <row r="3807" spans="21:24" x14ac:dyDescent="0.2">
      <c r="U3807" s="205"/>
      <c r="V3807" s="205"/>
      <c r="W3807" s="205"/>
      <c r="X3807" s="205"/>
    </row>
    <row r="3808" spans="21:24" x14ac:dyDescent="0.2">
      <c r="U3808" s="205"/>
      <c r="V3808" s="205"/>
      <c r="W3808" s="205"/>
      <c r="X3808" s="205"/>
    </row>
    <row r="3809" spans="21:24" x14ac:dyDescent="0.2">
      <c r="U3809" s="205"/>
      <c r="V3809" s="205"/>
      <c r="W3809" s="205"/>
      <c r="X3809" s="205"/>
    </row>
    <row r="3810" spans="21:24" x14ac:dyDescent="0.2">
      <c r="U3810" s="205"/>
      <c r="V3810" s="205"/>
      <c r="W3810" s="205"/>
      <c r="X3810" s="205"/>
    </row>
    <row r="3811" spans="21:24" x14ac:dyDescent="0.2">
      <c r="U3811" s="205"/>
      <c r="V3811" s="205"/>
      <c r="W3811" s="205"/>
      <c r="X3811" s="205"/>
    </row>
    <row r="3812" spans="21:24" x14ac:dyDescent="0.2">
      <c r="U3812" s="205"/>
      <c r="V3812" s="205"/>
      <c r="W3812" s="205"/>
      <c r="X3812" s="205"/>
    </row>
    <row r="3813" spans="21:24" x14ac:dyDescent="0.2">
      <c r="U3813" s="205"/>
      <c r="V3813" s="205"/>
      <c r="W3813" s="205"/>
      <c r="X3813" s="205"/>
    </row>
    <row r="3814" spans="21:24" x14ac:dyDescent="0.2">
      <c r="U3814" s="205"/>
      <c r="V3814" s="205"/>
      <c r="W3814" s="205"/>
      <c r="X3814" s="205"/>
    </row>
    <row r="3815" spans="21:24" x14ac:dyDescent="0.2">
      <c r="U3815" s="205"/>
      <c r="V3815" s="205"/>
      <c r="W3815" s="205"/>
      <c r="X3815" s="205"/>
    </row>
    <row r="3816" spans="21:24" x14ac:dyDescent="0.2">
      <c r="U3816" s="205"/>
      <c r="V3816" s="205"/>
      <c r="W3816" s="205"/>
      <c r="X3816" s="205"/>
    </row>
    <row r="3817" spans="21:24" x14ac:dyDescent="0.2">
      <c r="U3817" s="205"/>
      <c r="V3817" s="205"/>
      <c r="W3817" s="205"/>
      <c r="X3817" s="205"/>
    </row>
    <row r="3818" spans="21:24" x14ac:dyDescent="0.2">
      <c r="U3818" s="205"/>
      <c r="V3818" s="205"/>
      <c r="W3818" s="205"/>
      <c r="X3818" s="205"/>
    </row>
    <row r="3819" spans="21:24" x14ac:dyDescent="0.2">
      <c r="U3819" s="205"/>
      <c r="V3819" s="205"/>
      <c r="W3819" s="205"/>
      <c r="X3819" s="205"/>
    </row>
    <row r="3820" spans="21:24" x14ac:dyDescent="0.2">
      <c r="U3820" s="205"/>
      <c r="V3820" s="205"/>
      <c r="W3820" s="205"/>
      <c r="X3820" s="205"/>
    </row>
    <row r="3821" spans="21:24" x14ac:dyDescent="0.2">
      <c r="U3821" s="205"/>
      <c r="V3821" s="205"/>
      <c r="W3821" s="205"/>
      <c r="X3821" s="205"/>
    </row>
    <row r="3822" spans="21:24" x14ac:dyDescent="0.2">
      <c r="U3822" s="205"/>
      <c r="V3822" s="205"/>
      <c r="W3822" s="205"/>
      <c r="X3822" s="205"/>
    </row>
    <row r="3823" spans="21:24" x14ac:dyDescent="0.2">
      <c r="U3823" s="205"/>
      <c r="V3823" s="205"/>
      <c r="W3823" s="205"/>
      <c r="X3823" s="205"/>
    </row>
    <row r="3824" spans="21:24" x14ac:dyDescent="0.2">
      <c r="U3824" s="205"/>
      <c r="V3824" s="205"/>
      <c r="W3824" s="205"/>
      <c r="X3824" s="205"/>
    </row>
    <row r="3825" spans="21:24" x14ac:dyDescent="0.2">
      <c r="U3825" s="205"/>
      <c r="V3825" s="205"/>
      <c r="W3825" s="205"/>
      <c r="X3825" s="205"/>
    </row>
    <row r="3826" spans="21:24" x14ac:dyDescent="0.2">
      <c r="U3826" s="205"/>
      <c r="V3826" s="205"/>
      <c r="W3826" s="205"/>
      <c r="X3826" s="205"/>
    </row>
    <row r="3827" spans="21:24" x14ac:dyDescent="0.2">
      <c r="U3827" s="205"/>
      <c r="V3827" s="205"/>
      <c r="W3827" s="205"/>
      <c r="X3827" s="205"/>
    </row>
    <row r="3828" spans="21:24" x14ac:dyDescent="0.2">
      <c r="U3828" s="205"/>
      <c r="V3828" s="205"/>
      <c r="W3828" s="205"/>
      <c r="X3828" s="205"/>
    </row>
    <row r="3829" spans="21:24" x14ac:dyDescent="0.2">
      <c r="U3829" s="205"/>
      <c r="V3829" s="205"/>
      <c r="W3829" s="205"/>
      <c r="X3829" s="205"/>
    </row>
    <row r="3830" spans="21:24" x14ac:dyDescent="0.2">
      <c r="U3830" s="205"/>
      <c r="V3830" s="205"/>
      <c r="W3830" s="205"/>
      <c r="X3830" s="205"/>
    </row>
    <row r="3831" spans="21:24" x14ac:dyDescent="0.2">
      <c r="U3831" s="205"/>
      <c r="V3831" s="205"/>
      <c r="W3831" s="205"/>
      <c r="X3831" s="205"/>
    </row>
    <row r="3832" spans="21:24" x14ac:dyDescent="0.2">
      <c r="U3832" s="205"/>
      <c r="V3832" s="205"/>
      <c r="W3832" s="205"/>
      <c r="X3832" s="205"/>
    </row>
    <row r="3833" spans="21:24" x14ac:dyDescent="0.2">
      <c r="U3833" s="205"/>
      <c r="V3833" s="205"/>
      <c r="W3833" s="205"/>
      <c r="X3833" s="205"/>
    </row>
    <row r="3834" spans="21:24" x14ac:dyDescent="0.2">
      <c r="U3834" s="205"/>
      <c r="V3834" s="205"/>
      <c r="W3834" s="205"/>
      <c r="X3834" s="205"/>
    </row>
    <row r="3835" spans="21:24" x14ac:dyDescent="0.2">
      <c r="U3835" s="205"/>
      <c r="V3835" s="205"/>
      <c r="W3835" s="205"/>
      <c r="X3835" s="205"/>
    </row>
    <row r="3836" spans="21:24" x14ac:dyDescent="0.2">
      <c r="U3836" s="205"/>
      <c r="V3836" s="205"/>
      <c r="W3836" s="205"/>
      <c r="X3836" s="205"/>
    </row>
    <row r="3837" spans="21:24" x14ac:dyDescent="0.2">
      <c r="U3837" s="205"/>
      <c r="V3837" s="205"/>
      <c r="W3837" s="205"/>
      <c r="X3837" s="205"/>
    </row>
    <row r="3838" spans="21:24" x14ac:dyDescent="0.2">
      <c r="U3838" s="205"/>
      <c r="V3838" s="205"/>
      <c r="W3838" s="205"/>
      <c r="X3838" s="205"/>
    </row>
    <row r="3839" spans="21:24" x14ac:dyDescent="0.2">
      <c r="U3839" s="205"/>
      <c r="V3839" s="205"/>
      <c r="W3839" s="205"/>
      <c r="X3839" s="205"/>
    </row>
    <row r="3840" spans="21:24" x14ac:dyDescent="0.2">
      <c r="U3840" s="205"/>
      <c r="V3840" s="205"/>
      <c r="W3840" s="205"/>
      <c r="X3840" s="205"/>
    </row>
    <row r="3841" spans="21:24" x14ac:dyDescent="0.2">
      <c r="U3841" s="205"/>
      <c r="V3841" s="205"/>
      <c r="W3841" s="205"/>
      <c r="X3841" s="205"/>
    </row>
    <row r="3842" spans="21:24" x14ac:dyDescent="0.2">
      <c r="U3842" s="205"/>
      <c r="V3842" s="205"/>
      <c r="W3842" s="205"/>
      <c r="X3842" s="205"/>
    </row>
    <row r="3843" spans="21:24" x14ac:dyDescent="0.2">
      <c r="U3843" s="205"/>
      <c r="V3843" s="205"/>
      <c r="W3843" s="205"/>
      <c r="X3843" s="205"/>
    </row>
    <row r="3844" spans="21:24" x14ac:dyDescent="0.2">
      <c r="U3844" s="205"/>
      <c r="V3844" s="205"/>
      <c r="W3844" s="205"/>
      <c r="X3844" s="205"/>
    </row>
    <row r="3845" spans="21:24" x14ac:dyDescent="0.2">
      <c r="U3845" s="205"/>
      <c r="V3845" s="205"/>
      <c r="W3845" s="205"/>
      <c r="X3845" s="205"/>
    </row>
    <row r="3846" spans="21:24" x14ac:dyDescent="0.2">
      <c r="U3846" s="205"/>
      <c r="V3846" s="205"/>
      <c r="W3846" s="205"/>
      <c r="X3846" s="205"/>
    </row>
    <row r="3847" spans="21:24" x14ac:dyDescent="0.2">
      <c r="U3847" s="205"/>
      <c r="V3847" s="205"/>
      <c r="W3847" s="205"/>
      <c r="X3847" s="205"/>
    </row>
    <row r="3848" spans="21:24" x14ac:dyDescent="0.2">
      <c r="U3848" s="205"/>
      <c r="V3848" s="205"/>
      <c r="W3848" s="205"/>
      <c r="X3848" s="205"/>
    </row>
    <row r="3849" spans="21:24" x14ac:dyDescent="0.2">
      <c r="U3849" s="205"/>
      <c r="V3849" s="205"/>
      <c r="W3849" s="205"/>
      <c r="X3849" s="205"/>
    </row>
    <row r="3850" spans="21:24" x14ac:dyDescent="0.2">
      <c r="U3850" s="205"/>
      <c r="V3850" s="205"/>
      <c r="W3850" s="205"/>
      <c r="X3850" s="205"/>
    </row>
    <row r="3851" spans="21:24" x14ac:dyDescent="0.2">
      <c r="U3851" s="205"/>
      <c r="V3851" s="205"/>
      <c r="W3851" s="205"/>
      <c r="X3851" s="205"/>
    </row>
    <row r="3852" spans="21:24" x14ac:dyDescent="0.2">
      <c r="U3852" s="205"/>
      <c r="V3852" s="205"/>
      <c r="W3852" s="205"/>
      <c r="X3852" s="205"/>
    </row>
    <row r="3853" spans="21:24" x14ac:dyDescent="0.2">
      <c r="U3853" s="205"/>
      <c r="V3853" s="205"/>
      <c r="W3853" s="205"/>
      <c r="X3853" s="205"/>
    </row>
    <row r="3854" spans="21:24" x14ac:dyDescent="0.2">
      <c r="U3854" s="205"/>
      <c r="V3854" s="205"/>
      <c r="W3854" s="205"/>
      <c r="X3854" s="205"/>
    </row>
    <row r="3855" spans="21:24" x14ac:dyDescent="0.2">
      <c r="U3855" s="205"/>
      <c r="V3855" s="205"/>
      <c r="W3855" s="205"/>
      <c r="X3855" s="205"/>
    </row>
    <row r="3856" spans="21:24" x14ac:dyDescent="0.2">
      <c r="U3856" s="205"/>
      <c r="V3856" s="205"/>
      <c r="W3856" s="205"/>
      <c r="X3856" s="205"/>
    </row>
    <row r="3857" spans="21:24" x14ac:dyDescent="0.2">
      <c r="U3857" s="205"/>
      <c r="V3857" s="205"/>
      <c r="W3857" s="205"/>
      <c r="X3857" s="205"/>
    </row>
    <row r="3858" spans="21:24" x14ac:dyDescent="0.2">
      <c r="U3858" s="205"/>
      <c r="V3858" s="205"/>
      <c r="W3858" s="205"/>
      <c r="X3858" s="205"/>
    </row>
    <row r="3859" spans="21:24" x14ac:dyDescent="0.2">
      <c r="U3859" s="205"/>
      <c r="V3859" s="205"/>
      <c r="W3859" s="205"/>
      <c r="X3859" s="205"/>
    </row>
    <row r="3860" spans="21:24" x14ac:dyDescent="0.2">
      <c r="U3860" s="205"/>
      <c r="V3860" s="205"/>
      <c r="W3860" s="205"/>
      <c r="X3860" s="205"/>
    </row>
    <row r="3861" spans="21:24" x14ac:dyDescent="0.2">
      <c r="U3861" s="205"/>
      <c r="V3861" s="205"/>
      <c r="W3861" s="205"/>
      <c r="X3861" s="205"/>
    </row>
    <row r="3862" spans="21:24" x14ac:dyDescent="0.2">
      <c r="U3862" s="205"/>
      <c r="V3862" s="205"/>
      <c r="W3862" s="205"/>
      <c r="X3862" s="205"/>
    </row>
    <row r="3863" spans="21:24" x14ac:dyDescent="0.2">
      <c r="U3863" s="205"/>
      <c r="V3863" s="205"/>
      <c r="W3863" s="205"/>
      <c r="X3863" s="205"/>
    </row>
    <row r="3864" spans="21:24" x14ac:dyDescent="0.2">
      <c r="U3864" s="205"/>
      <c r="V3864" s="205"/>
      <c r="W3864" s="205"/>
      <c r="X3864" s="205"/>
    </row>
    <row r="3865" spans="21:24" x14ac:dyDescent="0.2">
      <c r="U3865" s="205"/>
      <c r="V3865" s="205"/>
      <c r="W3865" s="205"/>
      <c r="X3865" s="205"/>
    </row>
    <row r="3866" spans="21:24" x14ac:dyDescent="0.2">
      <c r="U3866" s="205"/>
      <c r="V3866" s="205"/>
      <c r="W3866" s="205"/>
      <c r="X3866" s="205"/>
    </row>
    <row r="3867" spans="21:24" x14ac:dyDescent="0.2">
      <c r="U3867" s="205"/>
      <c r="V3867" s="205"/>
      <c r="W3867" s="205"/>
      <c r="X3867" s="205"/>
    </row>
    <row r="3868" spans="21:24" x14ac:dyDescent="0.2">
      <c r="U3868" s="205"/>
      <c r="V3868" s="205"/>
      <c r="W3868" s="205"/>
      <c r="X3868" s="205"/>
    </row>
    <row r="3869" spans="21:24" x14ac:dyDescent="0.2">
      <c r="U3869" s="205"/>
      <c r="V3869" s="205"/>
      <c r="W3869" s="205"/>
      <c r="X3869" s="205"/>
    </row>
    <row r="3870" spans="21:24" x14ac:dyDescent="0.2">
      <c r="U3870" s="205"/>
      <c r="V3870" s="205"/>
      <c r="W3870" s="205"/>
      <c r="X3870" s="205"/>
    </row>
    <row r="3871" spans="21:24" x14ac:dyDescent="0.2">
      <c r="U3871" s="205"/>
      <c r="V3871" s="205"/>
      <c r="W3871" s="205"/>
      <c r="X3871" s="205"/>
    </row>
    <row r="3872" spans="21:24" x14ac:dyDescent="0.2">
      <c r="U3872" s="205"/>
      <c r="V3872" s="205"/>
      <c r="W3872" s="205"/>
      <c r="X3872" s="205"/>
    </row>
    <row r="3873" spans="21:24" x14ac:dyDescent="0.2">
      <c r="U3873" s="205"/>
      <c r="V3873" s="205"/>
      <c r="W3873" s="205"/>
      <c r="X3873" s="205"/>
    </row>
    <row r="3874" spans="21:24" x14ac:dyDescent="0.2">
      <c r="U3874" s="205"/>
      <c r="V3874" s="205"/>
      <c r="W3874" s="205"/>
      <c r="X3874" s="205"/>
    </row>
    <row r="3875" spans="21:24" x14ac:dyDescent="0.2">
      <c r="U3875" s="205"/>
      <c r="V3875" s="205"/>
      <c r="W3875" s="205"/>
      <c r="X3875" s="205"/>
    </row>
    <row r="3876" spans="21:24" x14ac:dyDescent="0.2">
      <c r="U3876" s="205"/>
      <c r="V3876" s="205"/>
      <c r="W3876" s="205"/>
      <c r="X3876" s="205"/>
    </row>
    <row r="3877" spans="21:24" x14ac:dyDescent="0.2">
      <c r="U3877" s="205"/>
      <c r="V3877" s="205"/>
      <c r="W3877" s="205"/>
      <c r="X3877" s="205"/>
    </row>
    <row r="3878" spans="21:24" x14ac:dyDescent="0.2">
      <c r="U3878" s="205"/>
      <c r="V3878" s="205"/>
      <c r="W3878" s="205"/>
      <c r="X3878" s="205"/>
    </row>
    <row r="3879" spans="21:24" x14ac:dyDescent="0.2">
      <c r="U3879" s="205"/>
      <c r="V3879" s="205"/>
      <c r="W3879" s="205"/>
      <c r="X3879" s="205"/>
    </row>
    <row r="3880" spans="21:24" x14ac:dyDescent="0.2">
      <c r="U3880" s="205"/>
      <c r="V3880" s="205"/>
      <c r="W3880" s="205"/>
      <c r="X3880" s="205"/>
    </row>
    <row r="3881" spans="21:24" x14ac:dyDescent="0.2">
      <c r="U3881" s="205"/>
      <c r="V3881" s="205"/>
      <c r="W3881" s="205"/>
      <c r="X3881" s="205"/>
    </row>
    <row r="3882" spans="21:24" x14ac:dyDescent="0.2">
      <c r="U3882" s="205"/>
      <c r="V3882" s="205"/>
      <c r="W3882" s="205"/>
      <c r="X3882" s="205"/>
    </row>
    <row r="3883" spans="21:24" x14ac:dyDescent="0.2">
      <c r="U3883" s="205"/>
      <c r="V3883" s="205"/>
      <c r="W3883" s="205"/>
      <c r="X3883" s="205"/>
    </row>
    <row r="3884" spans="21:24" x14ac:dyDescent="0.2">
      <c r="U3884" s="205"/>
      <c r="V3884" s="205"/>
      <c r="W3884" s="205"/>
      <c r="X3884" s="205"/>
    </row>
    <row r="3885" spans="21:24" x14ac:dyDescent="0.2">
      <c r="U3885" s="205"/>
      <c r="V3885" s="205"/>
      <c r="W3885" s="205"/>
      <c r="X3885" s="205"/>
    </row>
    <row r="3886" spans="21:24" x14ac:dyDescent="0.2">
      <c r="U3886" s="205"/>
      <c r="V3886" s="205"/>
      <c r="W3886" s="205"/>
      <c r="X3886" s="205"/>
    </row>
    <row r="3887" spans="21:24" x14ac:dyDescent="0.2">
      <c r="U3887" s="205"/>
      <c r="V3887" s="205"/>
      <c r="W3887" s="205"/>
      <c r="X3887" s="205"/>
    </row>
    <row r="3888" spans="21:24" x14ac:dyDescent="0.2">
      <c r="U3888" s="205"/>
      <c r="V3888" s="205"/>
      <c r="W3888" s="205"/>
      <c r="X3888" s="205"/>
    </row>
    <row r="3889" spans="21:24" x14ac:dyDescent="0.2">
      <c r="U3889" s="205"/>
      <c r="V3889" s="205"/>
      <c r="W3889" s="205"/>
      <c r="X3889" s="205"/>
    </row>
    <row r="3890" spans="21:24" x14ac:dyDescent="0.2">
      <c r="U3890" s="205"/>
      <c r="V3890" s="205"/>
      <c r="W3890" s="205"/>
      <c r="X3890" s="205"/>
    </row>
    <row r="3891" spans="21:24" x14ac:dyDescent="0.2">
      <c r="U3891" s="205"/>
      <c r="V3891" s="205"/>
      <c r="W3891" s="205"/>
      <c r="X3891" s="205"/>
    </row>
    <row r="3892" spans="21:24" x14ac:dyDescent="0.2">
      <c r="U3892" s="205"/>
      <c r="V3892" s="205"/>
      <c r="W3892" s="205"/>
      <c r="X3892" s="205"/>
    </row>
    <row r="3893" spans="21:24" x14ac:dyDescent="0.2">
      <c r="U3893" s="205"/>
      <c r="V3893" s="205"/>
      <c r="W3893" s="205"/>
      <c r="X3893" s="205"/>
    </row>
    <row r="3894" spans="21:24" x14ac:dyDescent="0.2">
      <c r="U3894" s="205"/>
      <c r="V3894" s="205"/>
      <c r="W3894" s="205"/>
      <c r="X3894" s="205"/>
    </row>
    <row r="3895" spans="21:24" x14ac:dyDescent="0.2">
      <c r="U3895" s="205"/>
      <c r="V3895" s="205"/>
      <c r="W3895" s="205"/>
      <c r="X3895" s="205"/>
    </row>
    <row r="3896" spans="21:24" x14ac:dyDescent="0.2">
      <c r="U3896" s="205"/>
      <c r="V3896" s="205"/>
      <c r="W3896" s="205"/>
      <c r="X3896" s="205"/>
    </row>
    <row r="3897" spans="21:24" x14ac:dyDescent="0.2">
      <c r="U3897" s="205"/>
      <c r="V3897" s="205"/>
      <c r="W3897" s="205"/>
      <c r="X3897" s="205"/>
    </row>
    <row r="3898" spans="21:24" x14ac:dyDescent="0.2">
      <c r="U3898" s="205"/>
      <c r="V3898" s="205"/>
      <c r="W3898" s="205"/>
      <c r="X3898" s="205"/>
    </row>
    <row r="3899" spans="21:24" x14ac:dyDescent="0.2">
      <c r="U3899" s="205"/>
      <c r="V3899" s="205"/>
      <c r="W3899" s="205"/>
      <c r="X3899" s="205"/>
    </row>
    <row r="3900" spans="21:24" x14ac:dyDescent="0.2">
      <c r="U3900" s="205"/>
      <c r="V3900" s="205"/>
      <c r="W3900" s="205"/>
      <c r="X3900" s="205"/>
    </row>
    <row r="3901" spans="21:24" x14ac:dyDescent="0.2">
      <c r="U3901" s="205"/>
      <c r="V3901" s="205"/>
      <c r="W3901" s="205"/>
      <c r="X3901" s="205"/>
    </row>
    <row r="3902" spans="21:24" x14ac:dyDescent="0.2">
      <c r="U3902" s="205"/>
      <c r="V3902" s="205"/>
      <c r="W3902" s="205"/>
      <c r="X3902" s="205"/>
    </row>
    <row r="3903" spans="21:24" x14ac:dyDescent="0.2">
      <c r="U3903" s="205"/>
      <c r="V3903" s="205"/>
      <c r="W3903" s="205"/>
      <c r="X3903" s="205"/>
    </row>
    <row r="3904" spans="21:24" x14ac:dyDescent="0.2">
      <c r="U3904" s="205"/>
      <c r="V3904" s="205"/>
      <c r="W3904" s="205"/>
      <c r="X3904" s="205"/>
    </row>
    <row r="3905" spans="21:24" x14ac:dyDescent="0.2">
      <c r="U3905" s="205"/>
      <c r="V3905" s="205"/>
      <c r="W3905" s="205"/>
      <c r="X3905" s="205"/>
    </row>
    <row r="3906" spans="21:24" x14ac:dyDescent="0.2">
      <c r="U3906" s="205"/>
      <c r="V3906" s="205"/>
      <c r="W3906" s="205"/>
      <c r="X3906" s="205"/>
    </row>
    <row r="3907" spans="21:24" x14ac:dyDescent="0.2">
      <c r="U3907" s="205"/>
      <c r="V3907" s="205"/>
      <c r="W3907" s="205"/>
      <c r="X3907" s="205"/>
    </row>
    <row r="3908" spans="21:24" x14ac:dyDescent="0.2">
      <c r="U3908" s="205"/>
      <c r="V3908" s="205"/>
      <c r="W3908" s="205"/>
      <c r="X3908" s="205"/>
    </row>
    <row r="3909" spans="21:24" x14ac:dyDescent="0.2">
      <c r="U3909" s="205"/>
      <c r="V3909" s="205"/>
      <c r="W3909" s="205"/>
      <c r="X3909" s="205"/>
    </row>
    <row r="3910" spans="21:24" x14ac:dyDescent="0.2">
      <c r="U3910" s="205"/>
      <c r="V3910" s="205"/>
      <c r="W3910" s="205"/>
      <c r="X3910" s="205"/>
    </row>
    <row r="3911" spans="21:24" x14ac:dyDescent="0.2">
      <c r="U3911" s="205"/>
      <c r="V3911" s="205"/>
      <c r="W3911" s="205"/>
      <c r="X3911" s="205"/>
    </row>
    <row r="3912" spans="21:24" x14ac:dyDescent="0.2">
      <c r="U3912" s="205"/>
      <c r="V3912" s="205"/>
      <c r="W3912" s="205"/>
      <c r="X3912" s="205"/>
    </row>
    <row r="3913" spans="21:24" x14ac:dyDescent="0.2">
      <c r="U3913" s="205"/>
      <c r="V3913" s="205"/>
      <c r="W3913" s="205"/>
      <c r="X3913" s="205"/>
    </row>
    <row r="3914" spans="21:24" x14ac:dyDescent="0.2">
      <c r="U3914" s="205"/>
      <c r="V3914" s="205"/>
      <c r="W3914" s="205"/>
      <c r="X3914" s="205"/>
    </row>
    <row r="3915" spans="21:24" x14ac:dyDescent="0.2">
      <c r="U3915" s="205"/>
      <c r="V3915" s="205"/>
      <c r="W3915" s="205"/>
      <c r="X3915" s="205"/>
    </row>
    <row r="3916" spans="21:24" x14ac:dyDescent="0.2">
      <c r="U3916" s="205"/>
      <c r="V3916" s="205"/>
      <c r="W3916" s="205"/>
      <c r="X3916" s="205"/>
    </row>
    <row r="3917" spans="21:24" x14ac:dyDescent="0.2">
      <c r="U3917" s="205"/>
      <c r="V3917" s="205"/>
      <c r="W3917" s="205"/>
      <c r="X3917" s="205"/>
    </row>
    <row r="3918" spans="21:24" x14ac:dyDescent="0.2">
      <c r="U3918" s="205"/>
      <c r="V3918" s="205"/>
      <c r="W3918" s="205"/>
      <c r="X3918" s="205"/>
    </row>
    <row r="3919" spans="21:24" x14ac:dyDescent="0.2">
      <c r="U3919" s="205"/>
      <c r="V3919" s="205"/>
      <c r="W3919" s="205"/>
      <c r="X3919" s="205"/>
    </row>
    <row r="3920" spans="21:24" x14ac:dyDescent="0.2">
      <c r="U3920" s="205"/>
      <c r="V3920" s="205"/>
      <c r="W3920" s="205"/>
      <c r="X3920" s="205"/>
    </row>
    <row r="3921" spans="21:24" x14ac:dyDescent="0.2">
      <c r="U3921" s="205"/>
      <c r="V3921" s="205"/>
      <c r="W3921" s="205"/>
      <c r="X3921" s="205"/>
    </row>
    <row r="3922" spans="21:24" x14ac:dyDescent="0.2">
      <c r="U3922" s="205"/>
      <c r="V3922" s="205"/>
      <c r="W3922" s="205"/>
      <c r="X3922" s="205"/>
    </row>
    <row r="3923" spans="21:24" x14ac:dyDescent="0.2">
      <c r="U3923" s="205"/>
      <c r="V3923" s="205"/>
      <c r="W3923" s="205"/>
      <c r="X3923" s="205"/>
    </row>
    <row r="3924" spans="21:24" x14ac:dyDescent="0.2">
      <c r="U3924" s="205"/>
      <c r="V3924" s="205"/>
      <c r="W3924" s="205"/>
      <c r="X3924" s="205"/>
    </row>
    <row r="3925" spans="21:24" x14ac:dyDescent="0.2">
      <c r="U3925" s="205"/>
      <c r="V3925" s="205"/>
      <c r="W3925" s="205"/>
      <c r="X3925" s="205"/>
    </row>
    <row r="3926" spans="21:24" x14ac:dyDescent="0.2">
      <c r="U3926" s="205"/>
      <c r="V3926" s="205"/>
      <c r="W3926" s="205"/>
      <c r="X3926" s="205"/>
    </row>
    <row r="3927" spans="21:24" x14ac:dyDescent="0.2">
      <c r="U3927" s="205"/>
      <c r="V3927" s="205"/>
      <c r="W3927" s="205"/>
      <c r="X3927" s="205"/>
    </row>
    <row r="3928" spans="21:24" x14ac:dyDescent="0.2">
      <c r="U3928" s="205"/>
      <c r="V3928" s="205"/>
      <c r="W3928" s="205"/>
      <c r="X3928" s="205"/>
    </row>
    <row r="3929" spans="21:24" x14ac:dyDescent="0.2">
      <c r="U3929" s="205"/>
      <c r="V3929" s="205"/>
      <c r="W3929" s="205"/>
      <c r="X3929" s="205"/>
    </row>
    <row r="3930" spans="21:24" x14ac:dyDescent="0.2">
      <c r="U3930" s="205"/>
      <c r="V3930" s="205"/>
      <c r="W3930" s="205"/>
      <c r="X3930" s="205"/>
    </row>
    <row r="3931" spans="21:24" x14ac:dyDescent="0.2">
      <c r="U3931" s="205"/>
      <c r="V3931" s="205"/>
      <c r="W3931" s="205"/>
      <c r="X3931" s="205"/>
    </row>
    <row r="3932" spans="21:24" x14ac:dyDescent="0.2">
      <c r="U3932" s="205"/>
      <c r="V3932" s="205"/>
      <c r="W3932" s="205"/>
      <c r="X3932" s="205"/>
    </row>
    <row r="3933" spans="21:24" x14ac:dyDescent="0.2">
      <c r="U3933" s="205"/>
      <c r="V3933" s="205"/>
      <c r="W3933" s="205"/>
      <c r="X3933" s="205"/>
    </row>
    <row r="3934" spans="21:24" x14ac:dyDescent="0.2">
      <c r="U3934" s="205"/>
      <c r="V3934" s="205"/>
      <c r="W3934" s="205"/>
      <c r="X3934" s="205"/>
    </row>
    <row r="3935" spans="21:24" x14ac:dyDescent="0.2">
      <c r="U3935" s="205"/>
      <c r="V3935" s="205"/>
      <c r="W3935" s="205"/>
      <c r="X3935" s="205"/>
    </row>
    <row r="3936" spans="21:24" x14ac:dyDescent="0.2">
      <c r="U3936" s="205"/>
      <c r="V3936" s="205"/>
      <c r="W3936" s="205"/>
      <c r="X3936" s="205"/>
    </row>
    <row r="3937" spans="21:24" x14ac:dyDescent="0.2">
      <c r="U3937" s="205"/>
      <c r="V3937" s="205"/>
      <c r="W3937" s="205"/>
      <c r="X3937" s="205"/>
    </row>
    <row r="3938" spans="21:24" x14ac:dyDescent="0.2">
      <c r="U3938" s="205"/>
      <c r="V3938" s="205"/>
      <c r="W3938" s="205"/>
      <c r="X3938" s="205"/>
    </row>
    <row r="3939" spans="21:24" x14ac:dyDescent="0.2">
      <c r="U3939" s="205"/>
      <c r="V3939" s="205"/>
      <c r="W3939" s="205"/>
      <c r="X3939" s="205"/>
    </row>
    <row r="3940" spans="21:24" x14ac:dyDescent="0.2">
      <c r="U3940" s="205"/>
      <c r="V3940" s="205"/>
      <c r="W3940" s="205"/>
      <c r="X3940" s="205"/>
    </row>
    <row r="3941" spans="21:24" x14ac:dyDescent="0.2">
      <c r="U3941" s="205"/>
      <c r="V3941" s="205"/>
      <c r="W3941" s="205"/>
      <c r="X3941" s="205"/>
    </row>
    <row r="3942" spans="21:24" x14ac:dyDescent="0.2">
      <c r="U3942" s="205"/>
      <c r="V3942" s="205"/>
      <c r="W3942" s="205"/>
      <c r="X3942" s="205"/>
    </row>
    <row r="3943" spans="21:24" x14ac:dyDescent="0.2">
      <c r="U3943" s="205"/>
      <c r="V3943" s="205"/>
      <c r="W3943" s="205"/>
      <c r="X3943" s="205"/>
    </row>
    <row r="3944" spans="21:24" x14ac:dyDescent="0.2">
      <c r="U3944" s="205"/>
      <c r="V3944" s="205"/>
      <c r="W3944" s="205"/>
      <c r="X3944" s="205"/>
    </row>
    <row r="3945" spans="21:24" x14ac:dyDescent="0.2">
      <c r="U3945" s="205"/>
      <c r="V3945" s="205"/>
      <c r="W3945" s="205"/>
      <c r="X3945" s="205"/>
    </row>
    <row r="3946" spans="21:24" x14ac:dyDescent="0.2">
      <c r="U3946" s="205"/>
      <c r="V3946" s="205"/>
      <c r="W3946" s="205"/>
      <c r="X3946" s="205"/>
    </row>
    <row r="3947" spans="21:24" x14ac:dyDescent="0.2">
      <c r="U3947" s="205"/>
      <c r="V3947" s="205"/>
      <c r="W3947" s="205"/>
      <c r="X3947" s="205"/>
    </row>
    <row r="3948" spans="21:24" x14ac:dyDescent="0.2">
      <c r="U3948" s="205"/>
      <c r="V3948" s="205"/>
      <c r="W3948" s="205"/>
      <c r="X3948" s="205"/>
    </row>
    <row r="3949" spans="21:24" x14ac:dyDescent="0.2">
      <c r="U3949" s="205"/>
      <c r="V3949" s="205"/>
      <c r="W3949" s="205"/>
      <c r="X3949" s="205"/>
    </row>
    <row r="3950" spans="21:24" x14ac:dyDescent="0.2">
      <c r="U3950" s="205"/>
      <c r="V3950" s="205"/>
      <c r="W3950" s="205"/>
      <c r="X3950" s="205"/>
    </row>
    <row r="3951" spans="21:24" x14ac:dyDescent="0.2">
      <c r="U3951" s="205"/>
      <c r="V3951" s="205"/>
      <c r="W3951" s="205"/>
      <c r="X3951" s="205"/>
    </row>
    <row r="3952" spans="21:24" x14ac:dyDescent="0.2">
      <c r="U3952" s="205"/>
      <c r="V3952" s="205"/>
      <c r="W3952" s="205"/>
      <c r="X3952" s="205"/>
    </row>
    <row r="3953" spans="21:24" x14ac:dyDescent="0.2">
      <c r="U3953" s="205"/>
      <c r="V3953" s="205"/>
      <c r="W3953" s="205"/>
      <c r="X3953" s="205"/>
    </row>
    <row r="3954" spans="21:24" x14ac:dyDescent="0.2">
      <c r="U3954" s="205"/>
      <c r="V3954" s="205"/>
      <c r="W3954" s="205"/>
      <c r="X3954" s="205"/>
    </row>
    <row r="3955" spans="21:24" x14ac:dyDescent="0.2">
      <c r="U3955" s="205"/>
      <c r="V3955" s="205"/>
      <c r="W3955" s="205"/>
      <c r="X3955" s="205"/>
    </row>
    <row r="3956" spans="21:24" x14ac:dyDescent="0.2">
      <c r="U3956" s="205"/>
      <c r="V3956" s="205"/>
      <c r="W3956" s="205"/>
      <c r="X3956" s="205"/>
    </row>
    <row r="3957" spans="21:24" x14ac:dyDescent="0.2">
      <c r="U3957" s="205"/>
      <c r="V3957" s="205"/>
      <c r="W3957" s="205"/>
      <c r="X3957" s="205"/>
    </row>
    <row r="3958" spans="21:24" x14ac:dyDescent="0.2">
      <c r="U3958" s="205"/>
      <c r="V3958" s="205"/>
      <c r="W3958" s="205"/>
      <c r="X3958" s="205"/>
    </row>
    <row r="3959" spans="21:24" x14ac:dyDescent="0.2">
      <c r="U3959" s="205"/>
      <c r="V3959" s="205"/>
      <c r="W3959" s="205"/>
      <c r="X3959" s="205"/>
    </row>
    <row r="3960" spans="21:24" x14ac:dyDescent="0.2">
      <c r="U3960" s="205"/>
      <c r="V3960" s="205"/>
      <c r="W3960" s="205"/>
      <c r="X3960" s="205"/>
    </row>
    <row r="3961" spans="21:24" x14ac:dyDescent="0.2">
      <c r="U3961" s="205"/>
      <c r="V3961" s="205"/>
      <c r="W3961" s="205"/>
      <c r="X3961" s="205"/>
    </row>
    <row r="3962" spans="21:24" x14ac:dyDescent="0.2">
      <c r="U3962" s="205"/>
      <c r="V3962" s="205"/>
      <c r="W3962" s="205"/>
      <c r="X3962" s="205"/>
    </row>
    <row r="3963" spans="21:24" x14ac:dyDescent="0.2">
      <c r="U3963" s="205"/>
      <c r="V3963" s="205"/>
      <c r="W3963" s="205"/>
      <c r="X3963" s="205"/>
    </row>
    <row r="3964" spans="21:24" x14ac:dyDescent="0.2">
      <c r="U3964" s="205"/>
      <c r="V3964" s="205"/>
      <c r="W3964" s="205"/>
      <c r="X3964" s="205"/>
    </row>
    <row r="3965" spans="21:24" x14ac:dyDescent="0.2">
      <c r="U3965" s="205"/>
      <c r="V3965" s="205"/>
      <c r="W3965" s="205"/>
      <c r="X3965" s="205"/>
    </row>
    <row r="3966" spans="21:24" x14ac:dyDescent="0.2">
      <c r="U3966" s="205"/>
      <c r="V3966" s="205"/>
      <c r="W3966" s="205"/>
      <c r="X3966" s="205"/>
    </row>
    <row r="3967" spans="21:24" x14ac:dyDescent="0.2">
      <c r="U3967" s="205"/>
      <c r="V3967" s="205"/>
      <c r="W3967" s="205"/>
      <c r="X3967" s="205"/>
    </row>
    <row r="3968" spans="21:24" x14ac:dyDescent="0.2">
      <c r="U3968" s="205"/>
      <c r="V3968" s="205"/>
      <c r="W3968" s="205"/>
      <c r="X3968" s="205"/>
    </row>
    <row r="3969" spans="21:24" x14ac:dyDescent="0.2">
      <c r="U3969" s="205"/>
      <c r="V3969" s="205"/>
      <c r="W3969" s="205"/>
      <c r="X3969" s="205"/>
    </row>
    <row r="3970" spans="21:24" x14ac:dyDescent="0.2">
      <c r="U3970" s="205"/>
      <c r="V3970" s="205"/>
      <c r="W3970" s="205"/>
      <c r="X3970" s="205"/>
    </row>
    <row r="3971" spans="21:24" x14ac:dyDescent="0.2">
      <c r="U3971" s="205"/>
      <c r="V3971" s="205"/>
      <c r="W3971" s="205"/>
      <c r="X3971" s="205"/>
    </row>
    <row r="3972" spans="21:24" x14ac:dyDescent="0.2">
      <c r="U3972" s="205"/>
      <c r="V3972" s="205"/>
      <c r="W3972" s="205"/>
      <c r="X3972" s="205"/>
    </row>
    <row r="3973" spans="21:24" x14ac:dyDescent="0.2">
      <c r="U3973" s="205"/>
      <c r="V3973" s="205"/>
      <c r="W3973" s="205"/>
      <c r="X3973" s="205"/>
    </row>
    <row r="3974" spans="21:24" x14ac:dyDescent="0.2">
      <c r="U3974" s="205"/>
      <c r="V3974" s="205"/>
      <c r="W3974" s="205"/>
      <c r="X3974" s="205"/>
    </row>
    <row r="3975" spans="21:24" x14ac:dyDescent="0.2">
      <c r="U3975" s="205"/>
      <c r="V3975" s="205"/>
      <c r="W3975" s="205"/>
      <c r="X3975" s="205"/>
    </row>
    <row r="3976" spans="21:24" x14ac:dyDescent="0.2">
      <c r="U3976" s="205"/>
      <c r="V3976" s="205"/>
      <c r="W3976" s="205"/>
      <c r="X3976" s="205"/>
    </row>
    <row r="3977" spans="21:24" x14ac:dyDescent="0.2">
      <c r="U3977" s="205"/>
      <c r="V3977" s="205"/>
      <c r="W3977" s="205"/>
      <c r="X3977" s="205"/>
    </row>
    <row r="3978" spans="21:24" x14ac:dyDescent="0.2">
      <c r="U3978" s="205"/>
      <c r="V3978" s="205"/>
      <c r="W3978" s="205"/>
      <c r="X3978" s="205"/>
    </row>
    <row r="3979" spans="21:24" x14ac:dyDescent="0.2">
      <c r="U3979" s="205"/>
      <c r="V3979" s="205"/>
      <c r="W3979" s="205"/>
      <c r="X3979" s="205"/>
    </row>
    <row r="3980" spans="21:24" x14ac:dyDescent="0.2">
      <c r="U3980" s="205"/>
      <c r="V3980" s="205"/>
      <c r="W3980" s="205"/>
      <c r="X3980" s="205"/>
    </row>
    <row r="3981" spans="21:24" x14ac:dyDescent="0.2">
      <c r="U3981" s="205"/>
      <c r="V3981" s="205"/>
      <c r="W3981" s="205"/>
      <c r="X3981" s="205"/>
    </row>
    <row r="3982" spans="21:24" x14ac:dyDescent="0.2">
      <c r="U3982" s="205"/>
      <c r="V3982" s="205"/>
      <c r="W3982" s="205"/>
      <c r="X3982" s="205"/>
    </row>
    <row r="3983" spans="21:24" x14ac:dyDescent="0.2">
      <c r="U3983" s="205"/>
      <c r="V3983" s="205"/>
      <c r="W3983" s="205"/>
      <c r="X3983" s="205"/>
    </row>
    <row r="3984" spans="21:24" x14ac:dyDescent="0.2">
      <c r="U3984" s="205"/>
      <c r="V3984" s="205"/>
      <c r="W3984" s="205"/>
      <c r="X3984" s="205"/>
    </row>
    <row r="3985" spans="21:24" x14ac:dyDescent="0.2">
      <c r="U3985" s="205"/>
      <c r="V3985" s="205"/>
      <c r="W3985" s="205"/>
      <c r="X3985" s="205"/>
    </row>
    <row r="3986" spans="21:24" x14ac:dyDescent="0.2">
      <c r="U3986" s="205"/>
      <c r="V3986" s="205"/>
      <c r="W3986" s="205"/>
      <c r="X3986" s="205"/>
    </row>
    <row r="3987" spans="21:24" x14ac:dyDescent="0.2">
      <c r="U3987" s="205"/>
      <c r="V3987" s="205"/>
      <c r="W3987" s="205"/>
      <c r="X3987" s="205"/>
    </row>
    <row r="3988" spans="21:24" x14ac:dyDescent="0.2">
      <c r="U3988" s="205"/>
      <c r="V3988" s="205"/>
      <c r="W3988" s="205"/>
      <c r="X3988" s="205"/>
    </row>
    <row r="3989" spans="21:24" x14ac:dyDescent="0.2">
      <c r="U3989" s="205"/>
      <c r="V3989" s="205"/>
      <c r="W3989" s="205"/>
      <c r="X3989" s="205"/>
    </row>
  </sheetData>
  <mergeCells count="61">
    <mergeCell ref="A54:A57"/>
    <mergeCell ref="A6:O6"/>
    <mergeCell ref="A7:B7"/>
    <mergeCell ref="A9:A11"/>
    <mergeCell ref="B9:B11"/>
    <mergeCell ref="C9:K9"/>
    <mergeCell ref="C10:C11"/>
    <mergeCell ref="D10:I10"/>
    <mergeCell ref="J10:K10"/>
    <mergeCell ref="A12:A21"/>
    <mergeCell ref="A22:A31"/>
    <mergeCell ref="A32:A41"/>
    <mergeCell ref="A42:A47"/>
    <mergeCell ref="A48:A53"/>
    <mergeCell ref="A58:A64"/>
    <mergeCell ref="A65:J65"/>
    <mergeCell ref="A66:A68"/>
    <mergeCell ref="B66:B68"/>
    <mergeCell ref="C66:K66"/>
    <mergeCell ref="C67:C68"/>
    <mergeCell ref="D67:I67"/>
    <mergeCell ref="J67:K67"/>
    <mergeCell ref="A105:A108"/>
    <mergeCell ref="A69:A73"/>
    <mergeCell ref="A74:A78"/>
    <mergeCell ref="A80:A88"/>
    <mergeCell ref="A91:A92"/>
    <mergeCell ref="D91:I91"/>
    <mergeCell ref="K91:K92"/>
    <mergeCell ref="A93:A96"/>
    <mergeCell ref="A97:A100"/>
    <mergeCell ref="A101:A104"/>
    <mergeCell ref="B91:B92"/>
    <mergeCell ref="C91:C92"/>
    <mergeCell ref="M139:O139"/>
    <mergeCell ref="A141:B141"/>
    <mergeCell ref="A124:A125"/>
    <mergeCell ref="B124:D124"/>
    <mergeCell ref="E124:E125"/>
    <mergeCell ref="F124:F125"/>
    <mergeCell ref="G124:H124"/>
    <mergeCell ref="I124:J124"/>
    <mergeCell ref="A147:B147"/>
    <mergeCell ref="K124:L124"/>
    <mergeCell ref="A139:B140"/>
    <mergeCell ref="C139:F139"/>
    <mergeCell ref="G139:L139"/>
    <mergeCell ref="A142:B142"/>
    <mergeCell ref="A143:B143"/>
    <mergeCell ref="A144:B144"/>
    <mergeCell ref="A145:B145"/>
    <mergeCell ref="A146:B146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53:B15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989"/>
  <sheetViews>
    <sheetView workbookViewId="0">
      <selection sqref="A1:XFD1048576"/>
    </sheetView>
  </sheetViews>
  <sheetFormatPr baseColWidth="10" defaultRowHeight="15" x14ac:dyDescent="0.2"/>
  <cols>
    <col min="1" max="1" width="19.5703125" style="4" customWidth="1"/>
    <col min="2" max="2" width="23.7109375" style="4" customWidth="1"/>
    <col min="3" max="7" width="13.28515625" style="4" customWidth="1"/>
    <col min="8" max="8" width="13.7109375" style="4" customWidth="1"/>
    <col min="9" max="11" width="13.28515625" style="4" customWidth="1"/>
    <col min="12" max="12" width="13.28515625" style="203" customWidth="1"/>
    <col min="13" max="13" width="13.28515625" style="204" customWidth="1"/>
    <col min="14" max="15" width="12.7109375" style="204" customWidth="1"/>
    <col min="16" max="16" width="13.140625" style="204" customWidth="1"/>
    <col min="17" max="17" width="12.140625" style="204" customWidth="1"/>
    <col min="18" max="19" width="13.5703125" style="204" customWidth="1"/>
    <col min="20" max="20" width="17.140625" style="204" customWidth="1"/>
    <col min="21" max="22" width="17.140625" style="206" customWidth="1"/>
    <col min="23" max="24" width="17.140625" style="206" hidden="1" customWidth="1"/>
    <col min="25" max="26" width="12.7109375" style="204" hidden="1" customWidth="1"/>
    <col min="27" max="27" width="17.140625" style="204" hidden="1" customWidth="1"/>
    <col min="28" max="29" width="15.85546875" style="204" hidden="1" customWidth="1"/>
    <col min="30" max="30" width="15.85546875" style="204" customWidth="1"/>
    <col min="31" max="49" width="12.140625" style="204" customWidth="1"/>
    <col min="50" max="50" width="12.140625" style="204" hidden="1" customWidth="1"/>
    <col min="51" max="64" width="12.140625" style="204" customWidth="1"/>
    <col min="65" max="256" width="11.42578125" style="204"/>
    <col min="257" max="257" width="19.5703125" style="204" customWidth="1"/>
    <col min="258" max="258" width="23.7109375" style="204" customWidth="1"/>
    <col min="259" max="263" width="13.28515625" style="204" customWidth="1"/>
    <col min="264" max="264" width="13.7109375" style="204" customWidth="1"/>
    <col min="265" max="269" width="13.28515625" style="204" customWidth="1"/>
    <col min="270" max="271" width="12.7109375" style="204" customWidth="1"/>
    <col min="272" max="272" width="13.140625" style="204" customWidth="1"/>
    <col min="273" max="273" width="12.140625" style="204" customWidth="1"/>
    <col min="274" max="275" width="13.5703125" style="204" customWidth="1"/>
    <col min="276" max="278" width="17.140625" style="204" customWidth="1"/>
    <col min="279" max="285" width="0" style="204" hidden="1" customWidth="1"/>
    <col min="286" max="286" width="15.85546875" style="204" customWidth="1"/>
    <col min="287" max="305" width="12.140625" style="204" customWidth="1"/>
    <col min="306" max="306" width="0" style="204" hidden="1" customWidth="1"/>
    <col min="307" max="320" width="12.140625" style="204" customWidth="1"/>
    <col min="321" max="512" width="11.42578125" style="204"/>
    <col min="513" max="513" width="19.5703125" style="204" customWidth="1"/>
    <col min="514" max="514" width="23.7109375" style="204" customWidth="1"/>
    <col min="515" max="519" width="13.28515625" style="204" customWidth="1"/>
    <col min="520" max="520" width="13.7109375" style="204" customWidth="1"/>
    <col min="521" max="525" width="13.28515625" style="204" customWidth="1"/>
    <col min="526" max="527" width="12.7109375" style="204" customWidth="1"/>
    <col min="528" max="528" width="13.140625" style="204" customWidth="1"/>
    <col min="529" max="529" width="12.140625" style="204" customWidth="1"/>
    <col min="530" max="531" width="13.5703125" style="204" customWidth="1"/>
    <col min="532" max="534" width="17.140625" style="204" customWidth="1"/>
    <col min="535" max="541" width="0" style="204" hidden="1" customWidth="1"/>
    <col min="542" max="542" width="15.85546875" style="204" customWidth="1"/>
    <col min="543" max="561" width="12.140625" style="204" customWidth="1"/>
    <col min="562" max="562" width="0" style="204" hidden="1" customWidth="1"/>
    <col min="563" max="576" width="12.140625" style="204" customWidth="1"/>
    <col min="577" max="768" width="11.42578125" style="204"/>
    <col min="769" max="769" width="19.5703125" style="204" customWidth="1"/>
    <col min="770" max="770" width="23.7109375" style="204" customWidth="1"/>
    <col min="771" max="775" width="13.28515625" style="204" customWidth="1"/>
    <col min="776" max="776" width="13.7109375" style="204" customWidth="1"/>
    <col min="777" max="781" width="13.28515625" style="204" customWidth="1"/>
    <col min="782" max="783" width="12.7109375" style="204" customWidth="1"/>
    <col min="784" max="784" width="13.140625" style="204" customWidth="1"/>
    <col min="785" max="785" width="12.140625" style="204" customWidth="1"/>
    <col min="786" max="787" width="13.5703125" style="204" customWidth="1"/>
    <col min="788" max="790" width="17.140625" style="204" customWidth="1"/>
    <col min="791" max="797" width="0" style="204" hidden="1" customWidth="1"/>
    <col min="798" max="798" width="15.85546875" style="204" customWidth="1"/>
    <col min="799" max="817" width="12.140625" style="204" customWidth="1"/>
    <col min="818" max="818" width="0" style="204" hidden="1" customWidth="1"/>
    <col min="819" max="832" width="12.140625" style="204" customWidth="1"/>
    <col min="833" max="1024" width="11.42578125" style="204"/>
    <col min="1025" max="1025" width="19.5703125" style="204" customWidth="1"/>
    <col min="1026" max="1026" width="23.7109375" style="204" customWidth="1"/>
    <col min="1027" max="1031" width="13.28515625" style="204" customWidth="1"/>
    <col min="1032" max="1032" width="13.7109375" style="204" customWidth="1"/>
    <col min="1033" max="1037" width="13.28515625" style="204" customWidth="1"/>
    <col min="1038" max="1039" width="12.7109375" style="204" customWidth="1"/>
    <col min="1040" max="1040" width="13.140625" style="204" customWidth="1"/>
    <col min="1041" max="1041" width="12.140625" style="204" customWidth="1"/>
    <col min="1042" max="1043" width="13.5703125" style="204" customWidth="1"/>
    <col min="1044" max="1046" width="17.140625" style="204" customWidth="1"/>
    <col min="1047" max="1053" width="0" style="204" hidden="1" customWidth="1"/>
    <col min="1054" max="1054" width="15.85546875" style="204" customWidth="1"/>
    <col min="1055" max="1073" width="12.140625" style="204" customWidth="1"/>
    <col min="1074" max="1074" width="0" style="204" hidden="1" customWidth="1"/>
    <col min="1075" max="1088" width="12.140625" style="204" customWidth="1"/>
    <col min="1089" max="1280" width="11.42578125" style="204"/>
    <col min="1281" max="1281" width="19.5703125" style="204" customWidth="1"/>
    <col min="1282" max="1282" width="23.7109375" style="204" customWidth="1"/>
    <col min="1283" max="1287" width="13.28515625" style="204" customWidth="1"/>
    <col min="1288" max="1288" width="13.7109375" style="204" customWidth="1"/>
    <col min="1289" max="1293" width="13.28515625" style="204" customWidth="1"/>
    <col min="1294" max="1295" width="12.7109375" style="204" customWidth="1"/>
    <col min="1296" max="1296" width="13.140625" style="204" customWidth="1"/>
    <col min="1297" max="1297" width="12.140625" style="204" customWidth="1"/>
    <col min="1298" max="1299" width="13.5703125" style="204" customWidth="1"/>
    <col min="1300" max="1302" width="17.140625" style="204" customWidth="1"/>
    <col min="1303" max="1309" width="0" style="204" hidden="1" customWidth="1"/>
    <col min="1310" max="1310" width="15.85546875" style="204" customWidth="1"/>
    <col min="1311" max="1329" width="12.140625" style="204" customWidth="1"/>
    <col min="1330" max="1330" width="0" style="204" hidden="1" customWidth="1"/>
    <col min="1331" max="1344" width="12.140625" style="204" customWidth="1"/>
    <col min="1345" max="1536" width="11.42578125" style="204"/>
    <col min="1537" max="1537" width="19.5703125" style="204" customWidth="1"/>
    <col min="1538" max="1538" width="23.7109375" style="204" customWidth="1"/>
    <col min="1539" max="1543" width="13.28515625" style="204" customWidth="1"/>
    <col min="1544" max="1544" width="13.7109375" style="204" customWidth="1"/>
    <col min="1545" max="1549" width="13.28515625" style="204" customWidth="1"/>
    <col min="1550" max="1551" width="12.7109375" style="204" customWidth="1"/>
    <col min="1552" max="1552" width="13.140625" style="204" customWidth="1"/>
    <col min="1553" max="1553" width="12.140625" style="204" customWidth="1"/>
    <col min="1554" max="1555" width="13.5703125" style="204" customWidth="1"/>
    <col min="1556" max="1558" width="17.140625" style="204" customWidth="1"/>
    <col min="1559" max="1565" width="0" style="204" hidden="1" customWidth="1"/>
    <col min="1566" max="1566" width="15.85546875" style="204" customWidth="1"/>
    <col min="1567" max="1585" width="12.140625" style="204" customWidth="1"/>
    <col min="1586" max="1586" width="0" style="204" hidden="1" customWidth="1"/>
    <col min="1587" max="1600" width="12.140625" style="204" customWidth="1"/>
    <col min="1601" max="1792" width="11.42578125" style="204"/>
    <col min="1793" max="1793" width="19.5703125" style="204" customWidth="1"/>
    <col min="1794" max="1794" width="23.7109375" style="204" customWidth="1"/>
    <col min="1795" max="1799" width="13.28515625" style="204" customWidth="1"/>
    <col min="1800" max="1800" width="13.7109375" style="204" customWidth="1"/>
    <col min="1801" max="1805" width="13.28515625" style="204" customWidth="1"/>
    <col min="1806" max="1807" width="12.7109375" style="204" customWidth="1"/>
    <col min="1808" max="1808" width="13.140625" style="204" customWidth="1"/>
    <col min="1809" max="1809" width="12.140625" style="204" customWidth="1"/>
    <col min="1810" max="1811" width="13.5703125" style="204" customWidth="1"/>
    <col min="1812" max="1814" width="17.140625" style="204" customWidth="1"/>
    <col min="1815" max="1821" width="0" style="204" hidden="1" customWidth="1"/>
    <col min="1822" max="1822" width="15.85546875" style="204" customWidth="1"/>
    <col min="1823" max="1841" width="12.140625" style="204" customWidth="1"/>
    <col min="1842" max="1842" width="0" style="204" hidden="1" customWidth="1"/>
    <col min="1843" max="1856" width="12.140625" style="204" customWidth="1"/>
    <col min="1857" max="2048" width="11.42578125" style="204"/>
    <col min="2049" max="2049" width="19.5703125" style="204" customWidth="1"/>
    <col min="2050" max="2050" width="23.7109375" style="204" customWidth="1"/>
    <col min="2051" max="2055" width="13.28515625" style="204" customWidth="1"/>
    <col min="2056" max="2056" width="13.7109375" style="204" customWidth="1"/>
    <col min="2057" max="2061" width="13.28515625" style="204" customWidth="1"/>
    <col min="2062" max="2063" width="12.7109375" style="204" customWidth="1"/>
    <col min="2064" max="2064" width="13.140625" style="204" customWidth="1"/>
    <col min="2065" max="2065" width="12.140625" style="204" customWidth="1"/>
    <col min="2066" max="2067" width="13.5703125" style="204" customWidth="1"/>
    <col min="2068" max="2070" width="17.140625" style="204" customWidth="1"/>
    <col min="2071" max="2077" width="0" style="204" hidden="1" customWidth="1"/>
    <col min="2078" max="2078" width="15.85546875" style="204" customWidth="1"/>
    <col min="2079" max="2097" width="12.140625" style="204" customWidth="1"/>
    <col min="2098" max="2098" width="0" style="204" hidden="1" customWidth="1"/>
    <col min="2099" max="2112" width="12.140625" style="204" customWidth="1"/>
    <col min="2113" max="2304" width="11.42578125" style="204"/>
    <col min="2305" max="2305" width="19.5703125" style="204" customWidth="1"/>
    <col min="2306" max="2306" width="23.7109375" style="204" customWidth="1"/>
    <col min="2307" max="2311" width="13.28515625" style="204" customWidth="1"/>
    <col min="2312" max="2312" width="13.7109375" style="204" customWidth="1"/>
    <col min="2313" max="2317" width="13.28515625" style="204" customWidth="1"/>
    <col min="2318" max="2319" width="12.7109375" style="204" customWidth="1"/>
    <col min="2320" max="2320" width="13.140625" style="204" customWidth="1"/>
    <col min="2321" max="2321" width="12.140625" style="204" customWidth="1"/>
    <col min="2322" max="2323" width="13.5703125" style="204" customWidth="1"/>
    <col min="2324" max="2326" width="17.140625" style="204" customWidth="1"/>
    <col min="2327" max="2333" width="0" style="204" hidden="1" customWidth="1"/>
    <col min="2334" max="2334" width="15.85546875" style="204" customWidth="1"/>
    <col min="2335" max="2353" width="12.140625" style="204" customWidth="1"/>
    <col min="2354" max="2354" width="0" style="204" hidden="1" customWidth="1"/>
    <col min="2355" max="2368" width="12.140625" style="204" customWidth="1"/>
    <col min="2369" max="2560" width="11.42578125" style="204"/>
    <col min="2561" max="2561" width="19.5703125" style="204" customWidth="1"/>
    <col min="2562" max="2562" width="23.7109375" style="204" customWidth="1"/>
    <col min="2563" max="2567" width="13.28515625" style="204" customWidth="1"/>
    <col min="2568" max="2568" width="13.7109375" style="204" customWidth="1"/>
    <col min="2569" max="2573" width="13.28515625" style="204" customWidth="1"/>
    <col min="2574" max="2575" width="12.7109375" style="204" customWidth="1"/>
    <col min="2576" max="2576" width="13.140625" style="204" customWidth="1"/>
    <col min="2577" max="2577" width="12.140625" style="204" customWidth="1"/>
    <col min="2578" max="2579" width="13.5703125" style="204" customWidth="1"/>
    <col min="2580" max="2582" width="17.140625" style="204" customWidth="1"/>
    <col min="2583" max="2589" width="0" style="204" hidden="1" customWidth="1"/>
    <col min="2590" max="2590" width="15.85546875" style="204" customWidth="1"/>
    <col min="2591" max="2609" width="12.140625" style="204" customWidth="1"/>
    <col min="2610" max="2610" width="0" style="204" hidden="1" customWidth="1"/>
    <col min="2611" max="2624" width="12.140625" style="204" customWidth="1"/>
    <col min="2625" max="2816" width="11.42578125" style="204"/>
    <col min="2817" max="2817" width="19.5703125" style="204" customWidth="1"/>
    <col min="2818" max="2818" width="23.7109375" style="204" customWidth="1"/>
    <col min="2819" max="2823" width="13.28515625" style="204" customWidth="1"/>
    <col min="2824" max="2824" width="13.7109375" style="204" customWidth="1"/>
    <col min="2825" max="2829" width="13.28515625" style="204" customWidth="1"/>
    <col min="2830" max="2831" width="12.7109375" style="204" customWidth="1"/>
    <col min="2832" max="2832" width="13.140625" style="204" customWidth="1"/>
    <col min="2833" max="2833" width="12.140625" style="204" customWidth="1"/>
    <col min="2834" max="2835" width="13.5703125" style="204" customWidth="1"/>
    <col min="2836" max="2838" width="17.140625" style="204" customWidth="1"/>
    <col min="2839" max="2845" width="0" style="204" hidden="1" customWidth="1"/>
    <col min="2846" max="2846" width="15.85546875" style="204" customWidth="1"/>
    <col min="2847" max="2865" width="12.140625" style="204" customWidth="1"/>
    <col min="2866" max="2866" width="0" style="204" hidden="1" customWidth="1"/>
    <col min="2867" max="2880" width="12.140625" style="204" customWidth="1"/>
    <col min="2881" max="3072" width="11.42578125" style="204"/>
    <col min="3073" max="3073" width="19.5703125" style="204" customWidth="1"/>
    <col min="3074" max="3074" width="23.7109375" style="204" customWidth="1"/>
    <col min="3075" max="3079" width="13.28515625" style="204" customWidth="1"/>
    <col min="3080" max="3080" width="13.7109375" style="204" customWidth="1"/>
    <col min="3081" max="3085" width="13.28515625" style="204" customWidth="1"/>
    <col min="3086" max="3087" width="12.7109375" style="204" customWidth="1"/>
    <col min="3088" max="3088" width="13.140625" style="204" customWidth="1"/>
    <col min="3089" max="3089" width="12.140625" style="204" customWidth="1"/>
    <col min="3090" max="3091" width="13.5703125" style="204" customWidth="1"/>
    <col min="3092" max="3094" width="17.140625" style="204" customWidth="1"/>
    <col min="3095" max="3101" width="0" style="204" hidden="1" customWidth="1"/>
    <col min="3102" max="3102" width="15.85546875" style="204" customWidth="1"/>
    <col min="3103" max="3121" width="12.140625" style="204" customWidth="1"/>
    <col min="3122" max="3122" width="0" style="204" hidden="1" customWidth="1"/>
    <col min="3123" max="3136" width="12.140625" style="204" customWidth="1"/>
    <col min="3137" max="3328" width="11.42578125" style="204"/>
    <col min="3329" max="3329" width="19.5703125" style="204" customWidth="1"/>
    <col min="3330" max="3330" width="23.7109375" style="204" customWidth="1"/>
    <col min="3331" max="3335" width="13.28515625" style="204" customWidth="1"/>
    <col min="3336" max="3336" width="13.7109375" style="204" customWidth="1"/>
    <col min="3337" max="3341" width="13.28515625" style="204" customWidth="1"/>
    <col min="3342" max="3343" width="12.7109375" style="204" customWidth="1"/>
    <col min="3344" max="3344" width="13.140625" style="204" customWidth="1"/>
    <col min="3345" max="3345" width="12.140625" style="204" customWidth="1"/>
    <col min="3346" max="3347" width="13.5703125" style="204" customWidth="1"/>
    <col min="3348" max="3350" width="17.140625" style="204" customWidth="1"/>
    <col min="3351" max="3357" width="0" style="204" hidden="1" customWidth="1"/>
    <col min="3358" max="3358" width="15.85546875" style="204" customWidth="1"/>
    <col min="3359" max="3377" width="12.140625" style="204" customWidth="1"/>
    <col min="3378" max="3378" width="0" style="204" hidden="1" customWidth="1"/>
    <col min="3379" max="3392" width="12.140625" style="204" customWidth="1"/>
    <col min="3393" max="3584" width="11.42578125" style="204"/>
    <col min="3585" max="3585" width="19.5703125" style="204" customWidth="1"/>
    <col min="3586" max="3586" width="23.7109375" style="204" customWidth="1"/>
    <col min="3587" max="3591" width="13.28515625" style="204" customWidth="1"/>
    <col min="3592" max="3592" width="13.7109375" style="204" customWidth="1"/>
    <col min="3593" max="3597" width="13.28515625" style="204" customWidth="1"/>
    <col min="3598" max="3599" width="12.7109375" style="204" customWidth="1"/>
    <col min="3600" max="3600" width="13.140625" style="204" customWidth="1"/>
    <col min="3601" max="3601" width="12.140625" style="204" customWidth="1"/>
    <col min="3602" max="3603" width="13.5703125" style="204" customWidth="1"/>
    <col min="3604" max="3606" width="17.140625" style="204" customWidth="1"/>
    <col min="3607" max="3613" width="0" style="204" hidden="1" customWidth="1"/>
    <col min="3614" max="3614" width="15.85546875" style="204" customWidth="1"/>
    <col min="3615" max="3633" width="12.140625" style="204" customWidth="1"/>
    <col min="3634" max="3634" width="0" style="204" hidden="1" customWidth="1"/>
    <col min="3635" max="3648" width="12.140625" style="204" customWidth="1"/>
    <col min="3649" max="3840" width="11.42578125" style="204"/>
    <col min="3841" max="3841" width="19.5703125" style="204" customWidth="1"/>
    <col min="3842" max="3842" width="23.7109375" style="204" customWidth="1"/>
    <col min="3843" max="3847" width="13.28515625" style="204" customWidth="1"/>
    <col min="3848" max="3848" width="13.7109375" style="204" customWidth="1"/>
    <col min="3849" max="3853" width="13.28515625" style="204" customWidth="1"/>
    <col min="3854" max="3855" width="12.7109375" style="204" customWidth="1"/>
    <col min="3856" max="3856" width="13.140625" style="204" customWidth="1"/>
    <col min="3857" max="3857" width="12.140625" style="204" customWidth="1"/>
    <col min="3858" max="3859" width="13.5703125" style="204" customWidth="1"/>
    <col min="3860" max="3862" width="17.140625" style="204" customWidth="1"/>
    <col min="3863" max="3869" width="0" style="204" hidden="1" customWidth="1"/>
    <col min="3870" max="3870" width="15.85546875" style="204" customWidth="1"/>
    <col min="3871" max="3889" width="12.140625" style="204" customWidth="1"/>
    <col min="3890" max="3890" width="0" style="204" hidden="1" customWidth="1"/>
    <col min="3891" max="3904" width="12.140625" style="204" customWidth="1"/>
    <col min="3905" max="4096" width="11.42578125" style="204"/>
    <col min="4097" max="4097" width="19.5703125" style="204" customWidth="1"/>
    <col min="4098" max="4098" width="23.7109375" style="204" customWidth="1"/>
    <col min="4099" max="4103" width="13.28515625" style="204" customWidth="1"/>
    <col min="4104" max="4104" width="13.7109375" style="204" customWidth="1"/>
    <col min="4105" max="4109" width="13.28515625" style="204" customWidth="1"/>
    <col min="4110" max="4111" width="12.7109375" style="204" customWidth="1"/>
    <col min="4112" max="4112" width="13.140625" style="204" customWidth="1"/>
    <col min="4113" max="4113" width="12.140625" style="204" customWidth="1"/>
    <col min="4114" max="4115" width="13.5703125" style="204" customWidth="1"/>
    <col min="4116" max="4118" width="17.140625" style="204" customWidth="1"/>
    <col min="4119" max="4125" width="0" style="204" hidden="1" customWidth="1"/>
    <col min="4126" max="4126" width="15.85546875" style="204" customWidth="1"/>
    <col min="4127" max="4145" width="12.140625" style="204" customWidth="1"/>
    <col min="4146" max="4146" width="0" style="204" hidden="1" customWidth="1"/>
    <col min="4147" max="4160" width="12.140625" style="204" customWidth="1"/>
    <col min="4161" max="4352" width="11.42578125" style="204"/>
    <col min="4353" max="4353" width="19.5703125" style="204" customWidth="1"/>
    <col min="4354" max="4354" width="23.7109375" style="204" customWidth="1"/>
    <col min="4355" max="4359" width="13.28515625" style="204" customWidth="1"/>
    <col min="4360" max="4360" width="13.7109375" style="204" customWidth="1"/>
    <col min="4361" max="4365" width="13.28515625" style="204" customWidth="1"/>
    <col min="4366" max="4367" width="12.7109375" style="204" customWidth="1"/>
    <col min="4368" max="4368" width="13.140625" style="204" customWidth="1"/>
    <col min="4369" max="4369" width="12.140625" style="204" customWidth="1"/>
    <col min="4370" max="4371" width="13.5703125" style="204" customWidth="1"/>
    <col min="4372" max="4374" width="17.140625" style="204" customWidth="1"/>
    <col min="4375" max="4381" width="0" style="204" hidden="1" customWidth="1"/>
    <col min="4382" max="4382" width="15.85546875" style="204" customWidth="1"/>
    <col min="4383" max="4401" width="12.140625" style="204" customWidth="1"/>
    <col min="4402" max="4402" width="0" style="204" hidden="1" customWidth="1"/>
    <col min="4403" max="4416" width="12.140625" style="204" customWidth="1"/>
    <col min="4417" max="4608" width="11.42578125" style="204"/>
    <col min="4609" max="4609" width="19.5703125" style="204" customWidth="1"/>
    <col min="4610" max="4610" width="23.7109375" style="204" customWidth="1"/>
    <col min="4611" max="4615" width="13.28515625" style="204" customWidth="1"/>
    <col min="4616" max="4616" width="13.7109375" style="204" customWidth="1"/>
    <col min="4617" max="4621" width="13.28515625" style="204" customWidth="1"/>
    <col min="4622" max="4623" width="12.7109375" style="204" customWidth="1"/>
    <col min="4624" max="4624" width="13.140625" style="204" customWidth="1"/>
    <col min="4625" max="4625" width="12.140625" style="204" customWidth="1"/>
    <col min="4626" max="4627" width="13.5703125" style="204" customWidth="1"/>
    <col min="4628" max="4630" width="17.140625" style="204" customWidth="1"/>
    <col min="4631" max="4637" width="0" style="204" hidden="1" customWidth="1"/>
    <col min="4638" max="4638" width="15.85546875" style="204" customWidth="1"/>
    <col min="4639" max="4657" width="12.140625" style="204" customWidth="1"/>
    <col min="4658" max="4658" width="0" style="204" hidden="1" customWidth="1"/>
    <col min="4659" max="4672" width="12.140625" style="204" customWidth="1"/>
    <col min="4673" max="4864" width="11.42578125" style="204"/>
    <col min="4865" max="4865" width="19.5703125" style="204" customWidth="1"/>
    <col min="4866" max="4866" width="23.7109375" style="204" customWidth="1"/>
    <col min="4867" max="4871" width="13.28515625" style="204" customWidth="1"/>
    <col min="4872" max="4872" width="13.7109375" style="204" customWidth="1"/>
    <col min="4873" max="4877" width="13.28515625" style="204" customWidth="1"/>
    <col min="4878" max="4879" width="12.7109375" style="204" customWidth="1"/>
    <col min="4880" max="4880" width="13.140625" style="204" customWidth="1"/>
    <col min="4881" max="4881" width="12.140625" style="204" customWidth="1"/>
    <col min="4882" max="4883" width="13.5703125" style="204" customWidth="1"/>
    <col min="4884" max="4886" width="17.140625" style="204" customWidth="1"/>
    <col min="4887" max="4893" width="0" style="204" hidden="1" customWidth="1"/>
    <col min="4894" max="4894" width="15.85546875" style="204" customWidth="1"/>
    <col min="4895" max="4913" width="12.140625" style="204" customWidth="1"/>
    <col min="4914" max="4914" width="0" style="204" hidden="1" customWidth="1"/>
    <col min="4915" max="4928" width="12.140625" style="204" customWidth="1"/>
    <col min="4929" max="5120" width="11.42578125" style="204"/>
    <col min="5121" max="5121" width="19.5703125" style="204" customWidth="1"/>
    <col min="5122" max="5122" width="23.7109375" style="204" customWidth="1"/>
    <col min="5123" max="5127" width="13.28515625" style="204" customWidth="1"/>
    <col min="5128" max="5128" width="13.7109375" style="204" customWidth="1"/>
    <col min="5129" max="5133" width="13.28515625" style="204" customWidth="1"/>
    <col min="5134" max="5135" width="12.7109375" style="204" customWidth="1"/>
    <col min="5136" max="5136" width="13.140625" style="204" customWidth="1"/>
    <col min="5137" max="5137" width="12.140625" style="204" customWidth="1"/>
    <col min="5138" max="5139" width="13.5703125" style="204" customWidth="1"/>
    <col min="5140" max="5142" width="17.140625" style="204" customWidth="1"/>
    <col min="5143" max="5149" width="0" style="204" hidden="1" customWidth="1"/>
    <col min="5150" max="5150" width="15.85546875" style="204" customWidth="1"/>
    <col min="5151" max="5169" width="12.140625" style="204" customWidth="1"/>
    <col min="5170" max="5170" width="0" style="204" hidden="1" customWidth="1"/>
    <col min="5171" max="5184" width="12.140625" style="204" customWidth="1"/>
    <col min="5185" max="5376" width="11.42578125" style="204"/>
    <col min="5377" max="5377" width="19.5703125" style="204" customWidth="1"/>
    <col min="5378" max="5378" width="23.7109375" style="204" customWidth="1"/>
    <col min="5379" max="5383" width="13.28515625" style="204" customWidth="1"/>
    <col min="5384" max="5384" width="13.7109375" style="204" customWidth="1"/>
    <col min="5385" max="5389" width="13.28515625" style="204" customWidth="1"/>
    <col min="5390" max="5391" width="12.7109375" style="204" customWidth="1"/>
    <col min="5392" max="5392" width="13.140625" style="204" customWidth="1"/>
    <col min="5393" max="5393" width="12.140625" style="204" customWidth="1"/>
    <col min="5394" max="5395" width="13.5703125" style="204" customWidth="1"/>
    <col min="5396" max="5398" width="17.140625" style="204" customWidth="1"/>
    <col min="5399" max="5405" width="0" style="204" hidden="1" customWidth="1"/>
    <col min="5406" max="5406" width="15.85546875" style="204" customWidth="1"/>
    <col min="5407" max="5425" width="12.140625" style="204" customWidth="1"/>
    <col min="5426" max="5426" width="0" style="204" hidden="1" customWidth="1"/>
    <col min="5427" max="5440" width="12.140625" style="204" customWidth="1"/>
    <col min="5441" max="5632" width="11.42578125" style="204"/>
    <col min="5633" max="5633" width="19.5703125" style="204" customWidth="1"/>
    <col min="5634" max="5634" width="23.7109375" style="204" customWidth="1"/>
    <col min="5635" max="5639" width="13.28515625" style="204" customWidth="1"/>
    <col min="5640" max="5640" width="13.7109375" style="204" customWidth="1"/>
    <col min="5641" max="5645" width="13.28515625" style="204" customWidth="1"/>
    <col min="5646" max="5647" width="12.7109375" style="204" customWidth="1"/>
    <col min="5648" max="5648" width="13.140625" style="204" customWidth="1"/>
    <col min="5649" max="5649" width="12.140625" style="204" customWidth="1"/>
    <col min="5650" max="5651" width="13.5703125" style="204" customWidth="1"/>
    <col min="5652" max="5654" width="17.140625" style="204" customWidth="1"/>
    <col min="5655" max="5661" width="0" style="204" hidden="1" customWidth="1"/>
    <col min="5662" max="5662" width="15.85546875" style="204" customWidth="1"/>
    <col min="5663" max="5681" width="12.140625" style="204" customWidth="1"/>
    <col min="5682" max="5682" width="0" style="204" hidden="1" customWidth="1"/>
    <col min="5683" max="5696" width="12.140625" style="204" customWidth="1"/>
    <col min="5697" max="5888" width="11.42578125" style="204"/>
    <col min="5889" max="5889" width="19.5703125" style="204" customWidth="1"/>
    <col min="5890" max="5890" width="23.7109375" style="204" customWidth="1"/>
    <col min="5891" max="5895" width="13.28515625" style="204" customWidth="1"/>
    <col min="5896" max="5896" width="13.7109375" style="204" customWidth="1"/>
    <col min="5897" max="5901" width="13.28515625" style="204" customWidth="1"/>
    <col min="5902" max="5903" width="12.7109375" style="204" customWidth="1"/>
    <col min="5904" max="5904" width="13.140625" style="204" customWidth="1"/>
    <col min="5905" max="5905" width="12.140625" style="204" customWidth="1"/>
    <col min="5906" max="5907" width="13.5703125" style="204" customWidth="1"/>
    <col min="5908" max="5910" width="17.140625" style="204" customWidth="1"/>
    <col min="5911" max="5917" width="0" style="204" hidden="1" customWidth="1"/>
    <col min="5918" max="5918" width="15.85546875" style="204" customWidth="1"/>
    <col min="5919" max="5937" width="12.140625" style="204" customWidth="1"/>
    <col min="5938" max="5938" width="0" style="204" hidden="1" customWidth="1"/>
    <col min="5939" max="5952" width="12.140625" style="204" customWidth="1"/>
    <col min="5953" max="6144" width="11.42578125" style="204"/>
    <col min="6145" max="6145" width="19.5703125" style="204" customWidth="1"/>
    <col min="6146" max="6146" width="23.7109375" style="204" customWidth="1"/>
    <col min="6147" max="6151" width="13.28515625" style="204" customWidth="1"/>
    <col min="6152" max="6152" width="13.7109375" style="204" customWidth="1"/>
    <col min="6153" max="6157" width="13.28515625" style="204" customWidth="1"/>
    <col min="6158" max="6159" width="12.7109375" style="204" customWidth="1"/>
    <col min="6160" max="6160" width="13.140625" style="204" customWidth="1"/>
    <col min="6161" max="6161" width="12.140625" style="204" customWidth="1"/>
    <col min="6162" max="6163" width="13.5703125" style="204" customWidth="1"/>
    <col min="6164" max="6166" width="17.140625" style="204" customWidth="1"/>
    <col min="6167" max="6173" width="0" style="204" hidden="1" customWidth="1"/>
    <col min="6174" max="6174" width="15.85546875" style="204" customWidth="1"/>
    <col min="6175" max="6193" width="12.140625" style="204" customWidth="1"/>
    <col min="6194" max="6194" width="0" style="204" hidden="1" customWidth="1"/>
    <col min="6195" max="6208" width="12.140625" style="204" customWidth="1"/>
    <col min="6209" max="6400" width="11.42578125" style="204"/>
    <col min="6401" max="6401" width="19.5703125" style="204" customWidth="1"/>
    <col min="6402" max="6402" width="23.7109375" style="204" customWidth="1"/>
    <col min="6403" max="6407" width="13.28515625" style="204" customWidth="1"/>
    <col min="6408" max="6408" width="13.7109375" style="204" customWidth="1"/>
    <col min="6409" max="6413" width="13.28515625" style="204" customWidth="1"/>
    <col min="6414" max="6415" width="12.7109375" style="204" customWidth="1"/>
    <col min="6416" max="6416" width="13.140625" style="204" customWidth="1"/>
    <col min="6417" max="6417" width="12.140625" style="204" customWidth="1"/>
    <col min="6418" max="6419" width="13.5703125" style="204" customWidth="1"/>
    <col min="6420" max="6422" width="17.140625" style="204" customWidth="1"/>
    <col min="6423" max="6429" width="0" style="204" hidden="1" customWidth="1"/>
    <col min="6430" max="6430" width="15.85546875" style="204" customWidth="1"/>
    <col min="6431" max="6449" width="12.140625" style="204" customWidth="1"/>
    <col min="6450" max="6450" width="0" style="204" hidden="1" customWidth="1"/>
    <col min="6451" max="6464" width="12.140625" style="204" customWidth="1"/>
    <col min="6465" max="6656" width="11.42578125" style="204"/>
    <col min="6657" max="6657" width="19.5703125" style="204" customWidth="1"/>
    <col min="6658" max="6658" width="23.7109375" style="204" customWidth="1"/>
    <col min="6659" max="6663" width="13.28515625" style="204" customWidth="1"/>
    <col min="6664" max="6664" width="13.7109375" style="204" customWidth="1"/>
    <col min="6665" max="6669" width="13.28515625" style="204" customWidth="1"/>
    <col min="6670" max="6671" width="12.7109375" style="204" customWidth="1"/>
    <col min="6672" max="6672" width="13.140625" style="204" customWidth="1"/>
    <col min="6673" max="6673" width="12.140625" style="204" customWidth="1"/>
    <col min="6674" max="6675" width="13.5703125" style="204" customWidth="1"/>
    <col min="6676" max="6678" width="17.140625" style="204" customWidth="1"/>
    <col min="6679" max="6685" width="0" style="204" hidden="1" customWidth="1"/>
    <col min="6686" max="6686" width="15.85546875" style="204" customWidth="1"/>
    <col min="6687" max="6705" width="12.140625" style="204" customWidth="1"/>
    <col min="6706" max="6706" width="0" style="204" hidden="1" customWidth="1"/>
    <col min="6707" max="6720" width="12.140625" style="204" customWidth="1"/>
    <col min="6721" max="6912" width="11.42578125" style="204"/>
    <col min="6913" max="6913" width="19.5703125" style="204" customWidth="1"/>
    <col min="6914" max="6914" width="23.7109375" style="204" customWidth="1"/>
    <col min="6915" max="6919" width="13.28515625" style="204" customWidth="1"/>
    <col min="6920" max="6920" width="13.7109375" style="204" customWidth="1"/>
    <col min="6921" max="6925" width="13.28515625" style="204" customWidth="1"/>
    <col min="6926" max="6927" width="12.7109375" style="204" customWidth="1"/>
    <col min="6928" max="6928" width="13.140625" style="204" customWidth="1"/>
    <col min="6929" max="6929" width="12.140625" style="204" customWidth="1"/>
    <col min="6930" max="6931" width="13.5703125" style="204" customWidth="1"/>
    <col min="6932" max="6934" width="17.140625" style="204" customWidth="1"/>
    <col min="6935" max="6941" width="0" style="204" hidden="1" customWidth="1"/>
    <col min="6942" max="6942" width="15.85546875" style="204" customWidth="1"/>
    <col min="6943" max="6961" width="12.140625" style="204" customWidth="1"/>
    <col min="6962" max="6962" width="0" style="204" hidden="1" customWidth="1"/>
    <col min="6963" max="6976" width="12.140625" style="204" customWidth="1"/>
    <col min="6977" max="7168" width="11.42578125" style="204"/>
    <col min="7169" max="7169" width="19.5703125" style="204" customWidth="1"/>
    <col min="7170" max="7170" width="23.7109375" style="204" customWidth="1"/>
    <col min="7171" max="7175" width="13.28515625" style="204" customWidth="1"/>
    <col min="7176" max="7176" width="13.7109375" style="204" customWidth="1"/>
    <col min="7177" max="7181" width="13.28515625" style="204" customWidth="1"/>
    <col min="7182" max="7183" width="12.7109375" style="204" customWidth="1"/>
    <col min="7184" max="7184" width="13.140625" style="204" customWidth="1"/>
    <col min="7185" max="7185" width="12.140625" style="204" customWidth="1"/>
    <col min="7186" max="7187" width="13.5703125" style="204" customWidth="1"/>
    <col min="7188" max="7190" width="17.140625" style="204" customWidth="1"/>
    <col min="7191" max="7197" width="0" style="204" hidden="1" customWidth="1"/>
    <col min="7198" max="7198" width="15.85546875" style="204" customWidth="1"/>
    <col min="7199" max="7217" width="12.140625" style="204" customWidth="1"/>
    <col min="7218" max="7218" width="0" style="204" hidden="1" customWidth="1"/>
    <col min="7219" max="7232" width="12.140625" style="204" customWidth="1"/>
    <col min="7233" max="7424" width="11.42578125" style="204"/>
    <col min="7425" max="7425" width="19.5703125" style="204" customWidth="1"/>
    <col min="7426" max="7426" width="23.7109375" style="204" customWidth="1"/>
    <col min="7427" max="7431" width="13.28515625" style="204" customWidth="1"/>
    <col min="7432" max="7432" width="13.7109375" style="204" customWidth="1"/>
    <col min="7433" max="7437" width="13.28515625" style="204" customWidth="1"/>
    <col min="7438" max="7439" width="12.7109375" style="204" customWidth="1"/>
    <col min="7440" max="7440" width="13.140625" style="204" customWidth="1"/>
    <col min="7441" max="7441" width="12.140625" style="204" customWidth="1"/>
    <col min="7442" max="7443" width="13.5703125" style="204" customWidth="1"/>
    <col min="7444" max="7446" width="17.140625" style="204" customWidth="1"/>
    <col min="7447" max="7453" width="0" style="204" hidden="1" customWidth="1"/>
    <col min="7454" max="7454" width="15.85546875" style="204" customWidth="1"/>
    <col min="7455" max="7473" width="12.140625" style="204" customWidth="1"/>
    <col min="7474" max="7474" width="0" style="204" hidden="1" customWidth="1"/>
    <col min="7475" max="7488" width="12.140625" style="204" customWidth="1"/>
    <col min="7489" max="7680" width="11.42578125" style="204"/>
    <col min="7681" max="7681" width="19.5703125" style="204" customWidth="1"/>
    <col min="7682" max="7682" width="23.7109375" style="204" customWidth="1"/>
    <col min="7683" max="7687" width="13.28515625" style="204" customWidth="1"/>
    <col min="7688" max="7688" width="13.7109375" style="204" customWidth="1"/>
    <col min="7689" max="7693" width="13.28515625" style="204" customWidth="1"/>
    <col min="7694" max="7695" width="12.7109375" style="204" customWidth="1"/>
    <col min="7696" max="7696" width="13.140625" style="204" customWidth="1"/>
    <col min="7697" max="7697" width="12.140625" style="204" customWidth="1"/>
    <col min="7698" max="7699" width="13.5703125" style="204" customWidth="1"/>
    <col min="7700" max="7702" width="17.140625" style="204" customWidth="1"/>
    <col min="7703" max="7709" width="0" style="204" hidden="1" customWidth="1"/>
    <col min="7710" max="7710" width="15.85546875" style="204" customWidth="1"/>
    <col min="7711" max="7729" width="12.140625" style="204" customWidth="1"/>
    <col min="7730" max="7730" width="0" style="204" hidden="1" customWidth="1"/>
    <col min="7731" max="7744" width="12.140625" style="204" customWidth="1"/>
    <col min="7745" max="7936" width="11.42578125" style="204"/>
    <col min="7937" max="7937" width="19.5703125" style="204" customWidth="1"/>
    <col min="7938" max="7938" width="23.7109375" style="204" customWidth="1"/>
    <col min="7939" max="7943" width="13.28515625" style="204" customWidth="1"/>
    <col min="7944" max="7944" width="13.7109375" style="204" customWidth="1"/>
    <col min="7945" max="7949" width="13.28515625" style="204" customWidth="1"/>
    <col min="7950" max="7951" width="12.7109375" style="204" customWidth="1"/>
    <col min="7952" max="7952" width="13.140625" style="204" customWidth="1"/>
    <col min="7953" max="7953" width="12.140625" style="204" customWidth="1"/>
    <col min="7954" max="7955" width="13.5703125" style="204" customWidth="1"/>
    <col min="7956" max="7958" width="17.140625" style="204" customWidth="1"/>
    <col min="7959" max="7965" width="0" style="204" hidden="1" customWidth="1"/>
    <col min="7966" max="7966" width="15.85546875" style="204" customWidth="1"/>
    <col min="7967" max="7985" width="12.140625" style="204" customWidth="1"/>
    <col min="7986" max="7986" width="0" style="204" hidden="1" customWidth="1"/>
    <col min="7987" max="8000" width="12.140625" style="204" customWidth="1"/>
    <col min="8001" max="8192" width="11.42578125" style="204"/>
    <col min="8193" max="8193" width="19.5703125" style="204" customWidth="1"/>
    <col min="8194" max="8194" width="23.7109375" style="204" customWidth="1"/>
    <col min="8195" max="8199" width="13.28515625" style="204" customWidth="1"/>
    <col min="8200" max="8200" width="13.7109375" style="204" customWidth="1"/>
    <col min="8201" max="8205" width="13.28515625" style="204" customWidth="1"/>
    <col min="8206" max="8207" width="12.7109375" style="204" customWidth="1"/>
    <col min="8208" max="8208" width="13.140625" style="204" customWidth="1"/>
    <col min="8209" max="8209" width="12.140625" style="204" customWidth="1"/>
    <col min="8210" max="8211" width="13.5703125" style="204" customWidth="1"/>
    <col min="8212" max="8214" width="17.140625" style="204" customWidth="1"/>
    <col min="8215" max="8221" width="0" style="204" hidden="1" customWidth="1"/>
    <col min="8222" max="8222" width="15.85546875" style="204" customWidth="1"/>
    <col min="8223" max="8241" width="12.140625" style="204" customWidth="1"/>
    <col min="8242" max="8242" width="0" style="204" hidden="1" customWidth="1"/>
    <col min="8243" max="8256" width="12.140625" style="204" customWidth="1"/>
    <col min="8257" max="8448" width="11.42578125" style="204"/>
    <col min="8449" max="8449" width="19.5703125" style="204" customWidth="1"/>
    <col min="8450" max="8450" width="23.7109375" style="204" customWidth="1"/>
    <col min="8451" max="8455" width="13.28515625" style="204" customWidth="1"/>
    <col min="8456" max="8456" width="13.7109375" style="204" customWidth="1"/>
    <col min="8457" max="8461" width="13.28515625" style="204" customWidth="1"/>
    <col min="8462" max="8463" width="12.7109375" style="204" customWidth="1"/>
    <col min="8464" max="8464" width="13.140625" style="204" customWidth="1"/>
    <col min="8465" max="8465" width="12.140625" style="204" customWidth="1"/>
    <col min="8466" max="8467" width="13.5703125" style="204" customWidth="1"/>
    <col min="8468" max="8470" width="17.140625" style="204" customWidth="1"/>
    <col min="8471" max="8477" width="0" style="204" hidden="1" customWidth="1"/>
    <col min="8478" max="8478" width="15.85546875" style="204" customWidth="1"/>
    <col min="8479" max="8497" width="12.140625" style="204" customWidth="1"/>
    <col min="8498" max="8498" width="0" style="204" hidden="1" customWidth="1"/>
    <col min="8499" max="8512" width="12.140625" style="204" customWidth="1"/>
    <col min="8513" max="8704" width="11.42578125" style="204"/>
    <col min="8705" max="8705" width="19.5703125" style="204" customWidth="1"/>
    <col min="8706" max="8706" width="23.7109375" style="204" customWidth="1"/>
    <col min="8707" max="8711" width="13.28515625" style="204" customWidth="1"/>
    <col min="8712" max="8712" width="13.7109375" style="204" customWidth="1"/>
    <col min="8713" max="8717" width="13.28515625" style="204" customWidth="1"/>
    <col min="8718" max="8719" width="12.7109375" style="204" customWidth="1"/>
    <col min="8720" max="8720" width="13.140625" style="204" customWidth="1"/>
    <col min="8721" max="8721" width="12.140625" style="204" customWidth="1"/>
    <col min="8722" max="8723" width="13.5703125" style="204" customWidth="1"/>
    <col min="8724" max="8726" width="17.140625" style="204" customWidth="1"/>
    <col min="8727" max="8733" width="0" style="204" hidden="1" customWidth="1"/>
    <col min="8734" max="8734" width="15.85546875" style="204" customWidth="1"/>
    <col min="8735" max="8753" width="12.140625" style="204" customWidth="1"/>
    <col min="8754" max="8754" width="0" style="204" hidden="1" customWidth="1"/>
    <col min="8755" max="8768" width="12.140625" style="204" customWidth="1"/>
    <col min="8769" max="8960" width="11.42578125" style="204"/>
    <col min="8961" max="8961" width="19.5703125" style="204" customWidth="1"/>
    <col min="8962" max="8962" width="23.7109375" style="204" customWidth="1"/>
    <col min="8963" max="8967" width="13.28515625" style="204" customWidth="1"/>
    <col min="8968" max="8968" width="13.7109375" style="204" customWidth="1"/>
    <col min="8969" max="8973" width="13.28515625" style="204" customWidth="1"/>
    <col min="8974" max="8975" width="12.7109375" style="204" customWidth="1"/>
    <col min="8976" max="8976" width="13.140625" style="204" customWidth="1"/>
    <col min="8977" max="8977" width="12.140625" style="204" customWidth="1"/>
    <col min="8978" max="8979" width="13.5703125" style="204" customWidth="1"/>
    <col min="8980" max="8982" width="17.140625" style="204" customWidth="1"/>
    <col min="8983" max="8989" width="0" style="204" hidden="1" customWidth="1"/>
    <col min="8990" max="8990" width="15.85546875" style="204" customWidth="1"/>
    <col min="8991" max="9009" width="12.140625" style="204" customWidth="1"/>
    <col min="9010" max="9010" width="0" style="204" hidden="1" customWidth="1"/>
    <col min="9011" max="9024" width="12.140625" style="204" customWidth="1"/>
    <col min="9025" max="9216" width="11.42578125" style="204"/>
    <col min="9217" max="9217" width="19.5703125" style="204" customWidth="1"/>
    <col min="9218" max="9218" width="23.7109375" style="204" customWidth="1"/>
    <col min="9219" max="9223" width="13.28515625" style="204" customWidth="1"/>
    <col min="9224" max="9224" width="13.7109375" style="204" customWidth="1"/>
    <col min="9225" max="9229" width="13.28515625" style="204" customWidth="1"/>
    <col min="9230" max="9231" width="12.7109375" style="204" customWidth="1"/>
    <col min="9232" max="9232" width="13.140625" style="204" customWidth="1"/>
    <col min="9233" max="9233" width="12.140625" style="204" customWidth="1"/>
    <col min="9234" max="9235" width="13.5703125" style="204" customWidth="1"/>
    <col min="9236" max="9238" width="17.140625" style="204" customWidth="1"/>
    <col min="9239" max="9245" width="0" style="204" hidden="1" customWidth="1"/>
    <col min="9246" max="9246" width="15.85546875" style="204" customWidth="1"/>
    <col min="9247" max="9265" width="12.140625" style="204" customWidth="1"/>
    <col min="9266" max="9266" width="0" style="204" hidden="1" customWidth="1"/>
    <col min="9267" max="9280" width="12.140625" style="204" customWidth="1"/>
    <col min="9281" max="9472" width="11.42578125" style="204"/>
    <col min="9473" max="9473" width="19.5703125" style="204" customWidth="1"/>
    <col min="9474" max="9474" width="23.7109375" style="204" customWidth="1"/>
    <col min="9475" max="9479" width="13.28515625" style="204" customWidth="1"/>
    <col min="9480" max="9480" width="13.7109375" style="204" customWidth="1"/>
    <col min="9481" max="9485" width="13.28515625" style="204" customWidth="1"/>
    <col min="9486" max="9487" width="12.7109375" style="204" customWidth="1"/>
    <col min="9488" max="9488" width="13.140625" style="204" customWidth="1"/>
    <col min="9489" max="9489" width="12.140625" style="204" customWidth="1"/>
    <col min="9490" max="9491" width="13.5703125" style="204" customWidth="1"/>
    <col min="9492" max="9494" width="17.140625" style="204" customWidth="1"/>
    <col min="9495" max="9501" width="0" style="204" hidden="1" customWidth="1"/>
    <col min="9502" max="9502" width="15.85546875" style="204" customWidth="1"/>
    <col min="9503" max="9521" width="12.140625" style="204" customWidth="1"/>
    <col min="9522" max="9522" width="0" style="204" hidden="1" customWidth="1"/>
    <col min="9523" max="9536" width="12.140625" style="204" customWidth="1"/>
    <col min="9537" max="9728" width="11.42578125" style="204"/>
    <col min="9729" max="9729" width="19.5703125" style="204" customWidth="1"/>
    <col min="9730" max="9730" width="23.7109375" style="204" customWidth="1"/>
    <col min="9731" max="9735" width="13.28515625" style="204" customWidth="1"/>
    <col min="9736" max="9736" width="13.7109375" style="204" customWidth="1"/>
    <col min="9737" max="9741" width="13.28515625" style="204" customWidth="1"/>
    <col min="9742" max="9743" width="12.7109375" style="204" customWidth="1"/>
    <col min="9744" max="9744" width="13.140625" style="204" customWidth="1"/>
    <col min="9745" max="9745" width="12.140625" style="204" customWidth="1"/>
    <col min="9746" max="9747" width="13.5703125" style="204" customWidth="1"/>
    <col min="9748" max="9750" width="17.140625" style="204" customWidth="1"/>
    <col min="9751" max="9757" width="0" style="204" hidden="1" customWidth="1"/>
    <col min="9758" max="9758" width="15.85546875" style="204" customWidth="1"/>
    <col min="9759" max="9777" width="12.140625" style="204" customWidth="1"/>
    <col min="9778" max="9778" width="0" style="204" hidden="1" customWidth="1"/>
    <col min="9779" max="9792" width="12.140625" style="204" customWidth="1"/>
    <col min="9793" max="9984" width="11.42578125" style="204"/>
    <col min="9985" max="9985" width="19.5703125" style="204" customWidth="1"/>
    <col min="9986" max="9986" width="23.7109375" style="204" customWidth="1"/>
    <col min="9987" max="9991" width="13.28515625" style="204" customWidth="1"/>
    <col min="9992" max="9992" width="13.7109375" style="204" customWidth="1"/>
    <col min="9993" max="9997" width="13.28515625" style="204" customWidth="1"/>
    <col min="9998" max="9999" width="12.7109375" style="204" customWidth="1"/>
    <col min="10000" max="10000" width="13.140625" style="204" customWidth="1"/>
    <col min="10001" max="10001" width="12.140625" style="204" customWidth="1"/>
    <col min="10002" max="10003" width="13.5703125" style="204" customWidth="1"/>
    <col min="10004" max="10006" width="17.140625" style="204" customWidth="1"/>
    <col min="10007" max="10013" width="0" style="204" hidden="1" customWidth="1"/>
    <col min="10014" max="10014" width="15.85546875" style="204" customWidth="1"/>
    <col min="10015" max="10033" width="12.140625" style="204" customWidth="1"/>
    <col min="10034" max="10034" width="0" style="204" hidden="1" customWidth="1"/>
    <col min="10035" max="10048" width="12.140625" style="204" customWidth="1"/>
    <col min="10049" max="10240" width="11.42578125" style="204"/>
    <col min="10241" max="10241" width="19.5703125" style="204" customWidth="1"/>
    <col min="10242" max="10242" width="23.7109375" style="204" customWidth="1"/>
    <col min="10243" max="10247" width="13.28515625" style="204" customWidth="1"/>
    <col min="10248" max="10248" width="13.7109375" style="204" customWidth="1"/>
    <col min="10249" max="10253" width="13.28515625" style="204" customWidth="1"/>
    <col min="10254" max="10255" width="12.7109375" style="204" customWidth="1"/>
    <col min="10256" max="10256" width="13.140625" style="204" customWidth="1"/>
    <col min="10257" max="10257" width="12.140625" style="204" customWidth="1"/>
    <col min="10258" max="10259" width="13.5703125" style="204" customWidth="1"/>
    <col min="10260" max="10262" width="17.140625" style="204" customWidth="1"/>
    <col min="10263" max="10269" width="0" style="204" hidden="1" customWidth="1"/>
    <col min="10270" max="10270" width="15.85546875" style="204" customWidth="1"/>
    <col min="10271" max="10289" width="12.140625" style="204" customWidth="1"/>
    <col min="10290" max="10290" width="0" style="204" hidden="1" customWidth="1"/>
    <col min="10291" max="10304" width="12.140625" style="204" customWidth="1"/>
    <col min="10305" max="10496" width="11.42578125" style="204"/>
    <col min="10497" max="10497" width="19.5703125" style="204" customWidth="1"/>
    <col min="10498" max="10498" width="23.7109375" style="204" customWidth="1"/>
    <col min="10499" max="10503" width="13.28515625" style="204" customWidth="1"/>
    <col min="10504" max="10504" width="13.7109375" style="204" customWidth="1"/>
    <col min="10505" max="10509" width="13.28515625" style="204" customWidth="1"/>
    <col min="10510" max="10511" width="12.7109375" style="204" customWidth="1"/>
    <col min="10512" max="10512" width="13.140625" style="204" customWidth="1"/>
    <col min="10513" max="10513" width="12.140625" style="204" customWidth="1"/>
    <col min="10514" max="10515" width="13.5703125" style="204" customWidth="1"/>
    <col min="10516" max="10518" width="17.140625" style="204" customWidth="1"/>
    <col min="10519" max="10525" width="0" style="204" hidden="1" customWidth="1"/>
    <col min="10526" max="10526" width="15.85546875" style="204" customWidth="1"/>
    <col min="10527" max="10545" width="12.140625" style="204" customWidth="1"/>
    <col min="10546" max="10546" width="0" style="204" hidden="1" customWidth="1"/>
    <col min="10547" max="10560" width="12.140625" style="204" customWidth="1"/>
    <col min="10561" max="10752" width="11.42578125" style="204"/>
    <col min="10753" max="10753" width="19.5703125" style="204" customWidth="1"/>
    <col min="10754" max="10754" width="23.7109375" style="204" customWidth="1"/>
    <col min="10755" max="10759" width="13.28515625" style="204" customWidth="1"/>
    <col min="10760" max="10760" width="13.7109375" style="204" customWidth="1"/>
    <col min="10761" max="10765" width="13.28515625" style="204" customWidth="1"/>
    <col min="10766" max="10767" width="12.7109375" style="204" customWidth="1"/>
    <col min="10768" max="10768" width="13.140625" style="204" customWidth="1"/>
    <col min="10769" max="10769" width="12.140625" style="204" customWidth="1"/>
    <col min="10770" max="10771" width="13.5703125" style="204" customWidth="1"/>
    <col min="10772" max="10774" width="17.140625" style="204" customWidth="1"/>
    <col min="10775" max="10781" width="0" style="204" hidden="1" customWidth="1"/>
    <col min="10782" max="10782" width="15.85546875" style="204" customWidth="1"/>
    <col min="10783" max="10801" width="12.140625" style="204" customWidth="1"/>
    <col min="10802" max="10802" width="0" style="204" hidden="1" customWidth="1"/>
    <col min="10803" max="10816" width="12.140625" style="204" customWidth="1"/>
    <col min="10817" max="11008" width="11.42578125" style="204"/>
    <col min="11009" max="11009" width="19.5703125" style="204" customWidth="1"/>
    <col min="11010" max="11010" width="23.7109375" style="204" customWidth="1"/>
    <col min="11011" max="11015" width="13.28515625" style="204" customWidth="1"/>
    <col min="11016" max="11016" width="13.7109375" style="204" customWidth="1"/>
    <col min="11017" max="11021" width="13.28515625" style="204" customWidth="1"/>
    <col min="11022" max="11023" width="12.7109375" style="204" customWidth="1"/>
    <col min="11024" max="11024" width="13.140625" style="204" customWidth="1"/>
    <col min="11025" max="11025" width="12.140625" style="204" customWidth="1"/>
    <col min="11026" max="11027" width="13.5703125" style="204" customWidth="1"/>
    <col min="11028" max="11030" width="17.140625" style="204" customWidth="1"/>
    <col min="11031" max="11037" width="0" style="204" hidden="1" customWidth="1"/>
    <col min="11038" max="11038" width="15.85546875" style="204" customWidth="1"/>
    <col min="11039" max="11057" width="12.140625" style="204" customWidth="1"/>
    <col min="11058" max="11058" width="0" style="204" hidden="1" customWidth="1"/>
    <col min="11059" max="11072" width="12.140625" style="204" customWidth="1"/>
    <col min="11073" max="11264" width="11.42578125" style="204"/>
    <col min="11265" max="11265" width="19.5703125" style="204" customWidth="1"/>
    <col min="11266" max="11266" width="23.7109375" style="204" customWidth="1"/>
    <col min="11267" max="11271" width="13.28515625" style="204" customWidth="1"/>
    <col min="11272" max="11272" width="13.7109375" style="204" customWidth="1"/>
    <col min="11273" max="11277" width="13.28515625" style="204" customWidth="1"/>
    <col min="11278" max="11279" width="12.7109375" style="204" customWidth="1"/>
    <col min="11280" max="11280" width="13.140625" style="204" customWidth="1"/>
    <col min="11281" max="11281" width="12.140625" style="204" customWidth="1"/>
    <col min="11282" max="11283" width="13.5703125" style="204" customWidth="1"/>
    <col min="11284" max="11286" width="17.140625" style="204" customWidth="1"/>
    <col min="11287" max="11293" width="0" style="204" hidden="1" customWidth="1"/>
    <col min="11294" max="11294" width="15.85546875" style="204" customWidth="1"/>
    <col min="11295" max="11313" width="12.140625" style="204" customWidth="1"/>
    <col min="11314" max="11314" width="0" style="204" hidden="1" customWidth="1"/>
    <col min="11315" max="11328" width="12.140625" style="204" customWidth="1"/>
    <col min="11329" max="11520" width="11.42578125" style="204"/>
    <col min="11521" max="11521" width="19.5703125" style="204" customWidth="1"/>
    <col min="11522" max="11522" width="23.7109375" style="204" customWidth="1"/>
    <col min="11523" max="11527" width="13.28515625" style="204" customWidth="1"/>
    <col min="11528" max="11528" width="13.7109375" style="204" customWidth="1"/>
    <col min="11529" max="11533" width="13.28515625" style="204" customWidth="1"/>
    <col min="11534" max="11535" width="12.7109375" style="204" customWidth="1"/>
    <col min="11536" max="11536" width="13.140625" style="204" customWidth="1"/>
    <col min="11537" max="11537" width="12.140625" style="204" customWidth="1"/>
    <col min="11538" max="11539" width="13.5703125" style="204" customWidth="1"/>
    <col min="11540" max="11542" width="17.140625" style="204" customWidth="1"/>
    <col min="11543" max="11549" width="0" style="204" hidden="1" customWidth="1"/>
    <col min="11550" max="11550" width="15.85546875" style="204" customWidth="1"/>
    <col min="11551" max="11569" width="12.140625" style="204" customWidth="1"/>
    <col min="11570" max="11570" width="0" style="204" hidden="1" customWidth="1"/>
    <col min="11571" max="11584" width="12.140625" style="204" customWidth="1"/>
    <col min="11585" max="11776" width="11.42578125" style="204"/>
    <col min="11777" max="11777" width="19.5703125" style="204" customWidth="1"/>
    <col min="11778" max="11778" width="23.7109375" style="204" customWidth="1"/>
    <col min="11779" max="11783" width="13.28515625" style="204" customWidth="1"/>
    <col min="11784" max="11784" width="13.7109375" style="204" customWidth="1"/>
    <col min="11785" max="11789" width="13.28515625" style="204" customWidth="1"/>
    <col min="11790" max="11791" width="12.7109375" style="204" customWidth="1"/>
    <col min="11792" max="11792" width="13.140625" style="204" customWidth="1"/>
    <col min="11793" max="11793" width="12.140625" style="204" customWidth="1"/>
    <col min="11794" max="11795" width="13.5703125" style="204" customWidth="1"/>
    <col min="11796" max="11798" width="17.140625" style="204" customWidth="1"/>
    <col min="11799" max="11805" width="0" style="204" hidden="1" customWidth="1"/>
    <col min="11806" max="11806" width="15.85546875" style="204" customWidth="1"/>
    <col min="11807" max="11825" width="12.140625" style="204" customWidth="1"/>
    <col min="11826" max="11826" width="0" style="204" hidden="1" customWidth="1"/>
    <col min="11827" max="11840" width="12.140625" style="204" customWidth="1"/>
    <col min="11841" max="12032" width="11.42578125" style="204"/>
    <col min="12033" max="12033" width="19.5703125" style="204" customWidth="1"/>
    <col min="12034" max="12034" width="23.7109375" style="204" customWidth="1"/>
    <col min="12035" max="12039" width="13.28515625" style="204" customWidth="1"/>
    <col min="12040" max="12040" width="13.7109375" style="204" customWidth="1"/>
    <col min="12041" max="12045" width="13.28515625" style="204" customWidth="1"/>
    <col min="12046" max="12047" width="12.7109375" style="204" customWidth="1"/>
    <col min="12048" max="12048" width="13.140625" style="204" customWidth="1"/>
    <col min="12049" max="12049" width="12.140625" style="204" customWidth="1"/>
    <col min="12050" max="12051" width="13.5703125" style="204" customWidth="1"/>
    <col min="12052" max="12054" width="17.140625" style="204" customWidth="1"/>
    <col min="12055" max="12061" width="0" style="204" hidden="1" customWidth="1"/>
    <col min="12062" max="12062" width="15.85546875" style="204" customWidth="1"/>
    <col min="12063" max="12081" width="12.140625" style="204" customWidth="1"/>
    <col min="12082" max="12082" width="0" style="204" hidden="1" customWidth="1"/>
    <col min="12083" max="12096" width="12.140625" style="204" customWidth="1"/>
    <col min="12097" max="12288" width="11.42578125" style="204"/>
    <col min="12289" max="12289" width="19.5703125" style="204" customWidth="1"/>
    <col min="12290" max="12290" width="23.7109375" style="204" customWidth="1"/>
    <col min="12291" max="12295" width="13.28515625" style="204" customWidth="1"/>
    <col min="12296" max="12296" width="13.7109375" style="204" customWidth="1"/>
    <col min="12297" max="12301" width="13.28515625" style="204" customWidth="1"/>
    <col min="12302" max="12303" width="12.7109375" style="204" customWidth="1"/>
    <col min="12304" max="12304" width="13.140625" style="204" customWidth="1"/>
    <col min="12305" max="12305" width="12.140625" style="204" customWidth="1"/>
    <col min="12306" max="12307" width="13.5703125" style="204" customWidth="1"/>
    <col min="12308" max="12310" width="17.140625" style="204" customWidth="1"/>
    <col min="12311" max="12317" width="0" style="204" hidden="1" customWidth="1"/>
    <col min="12318" max="12318" width="15.85546875" style="204" customWidth="1"/>
    <col min="12319" max="12337" width="12.140625" style="204" customWidth="1"/>
    <col min="12338" max="12338" width="0" style="204" hidden="1" customWidth="1"/>
    <col min="12339" max="12352" width="12.140625" style="204" customWidth="1"/>
    <col min="12353" max="12544" width="11.42578125" style="204"/>
    <col min="12545" max="12545" width="19.5703125" style="204" customWidth="1"/>
    <col min="12546" max="12546" width="23.7109375" style="204" customWidth="1"/>
    <col min="12547" max="12551" width="13.28515625" style="204" customWidth="1"/>
    <col min="12552" max="12552" width="13.7109375" style="204" customWidth="1"/>
    <col min="12553" max="12557" width="13.28515625" style="204" customWidth="1"/>
    <col min="12558" max="12559" width="12.7109375" style="204" customWidth="1"/>
    <col min="12560" max="12560" width="13.140625" style="204" customWidth="1"/>
    <col min="12561" max="12561" width="12.140625" style="204" customWidth="1"/>
    <col min="12562" max="12563" width="13.5703125" style="204" customWidth="1"/>
    <col min="12564" max="12566" width="17.140625" style="204" customWidth="1"/>
    <col min="12567" max="12573" width="0" style="204" hidden="1" customWidth="1"/>
    <col min="12574" max="12574" width="15.85546875" style="204" customWidth="1"/>
    <col min="12575" max="12593" width="12.140625" style="204" customWidth="1"/>
    <col min="12594" max="12594" width="0" style="204" hidden="1" customWidth="1"/>
    <col min="12595" max="12608" width="12.140625" style="204" customWidth="1"/>
    <col min="12609" max="12800" width="11.42578125" style="204"/>
    <col min="12801" max="12801" width="19.5703125" style="204" customWidth="1"/>
    <col min="12802" max="12802" width="23.7109375" style="204" customWidth="1"/>
    <col min="12803" max="12807" width="13.28515625" style="204" customWidth="1"/>
    <col min="12808" max="12808" width="13.7109375" style="204" customWidth="1"/>
    <col min="12809" max="12813" width="13.28515625" style="204" customWidth="1"/>
    <col min="12814" max="12815" width="12.7109375" style="204" customWidth="1"/>
    <col min="12816" max="12816" width="13.140625" style="204" customWidth="1"/>
    <col min="12817" max="12817" width="12.140625" style="204" customWidth="1"/>
    <col min="12818" max="12819" width="13.5703125" style="204" customWidth="1"/>
    <col min="12820" max="12822" width="17.140625" style="204" customWidth="1"/>
    <col min="12823" max="12829" width="0" style="204" hidden="1" customWidth="1"/>
    <col min="12830" max="12830" width="15.85546875" style="204" customWidth="1"/>
    <col min="12831" max="12849" width="12.140625" style="204" customWidth="1"/>
    <col min="12850" max="12850" width="0" style="204" hidden="1" customWidth="1"/>
    <col min="12851" max="12864" width="12.140625" style="204" customWidth="1"/>
    <col min="12865" max="13056" width="11.42578125" style="204"/>
    <col min="13057" max="13057" width="19.5703125" style="204" customWidth="1"/>
    <col min="13058" max="13058" width="23.7109375" style="204" customWidth="1"/>
    <col min="13059" max="13063" width="13.28515625" style="204" customWidth="1"/>
    <col min="13064" max="13064" width="13.7109375" style="204" customWidth="1"/>
    <col min="13065" max="13069" width="13.28515625" style="204" customWidth="1"/>
    <col min="13070" max="13071" width="12.7109375" style="204" customWidth="1"/>
    <col min="13072" max="13072" width="13.140625" style="204" customWidth="1"/>
    <col min="13073" max="13073" width="12.140625" style="204" customWidth="1"/>
    <col min="13074" max="13075" width="13.5703125" style="204" customWidth="1"/>
    <col min="13076" max="13078" width="17.140625" style="204" customWidth="1"/>
    <col min="13079" max="13085" width="0" style="204" hidden="1" customWidth="1"/>
    <col min="13086" max="13086" width="15.85546875" style="204" customWidth="1"/>
    <col min="13087" max="13105" width="12.140625" style="204" customWidth="1"/>
    <col min="13106" max="13106" width="0" style="204" hidden="1" customWidth="1"/>
    <col min="13107" max="13120" width="12.140625" style="204" customWidth="1"/>
    <col min="13121" max="13312" width="11.42578125" style="204"/>
    <col min="13313" max="13313" width="19.5703125" style="204" customWidth="1"/>
    <col min="13314" max="13314" width="23.7109375" style="204" customWidth="1"/>
    <col min="13315" max="13319" width="13.28515625" style="204" customWidth="1"/>
    <col min="13320" max="13320" width="13.7109375" style="204" customWidth="1"/>
    <col min="13321" max="13325" width="13.28515625" style="204" customWidth="1"/>
    <col min="13326" max="13327" width="12.7109375" style="204" customWidth="1"/>
    <col min="13328" max="13328" width="13.140625" style="204" customWidth="1"/>
    <col min="13329" max="13329" width="12.140625" style="204" customWidth="1"/>
    <col min="13330" max="13331" width="13.5703125" style="204" customWidth="1"/>
    <col min="13332" max="13334" width="17.140625" style="204" customWidth="1"/>
    <col min="13335" max="13341" width="0" style="204" hidden="1" customWidth="1"/>
    <col min="13342" max="13342" width="15.85546875" style="204" customWidth="1"/>
    <col min="13343" max="13361" width="12.140625" style="204" customWidth="1"/>
    <col min="13362" max="13362" width="0" style="204" hidden="1" customWidth="1"/>
    <col min="13363" max="13376" width="12.140625" style="204" customWidth="1"/>
    <col min="13377" max="13568" width="11.42578125" style="204"/>
    <col min="13569" max="13569" width="19.5703125" style="204" customWidth="1"/>
    <col min="13570" max="13570" width="23.7109375" style="204" customWidth="1"/>
    <col min="13571" max="13575" width="13.28515625" style="204" customWidth="1"/>
    <col min="13576" max="13576" width="13.7109375" style="204" customWidth="1"/>
    <col min="13577" max="13581" width="13.28515625" style="204" customWidth="1"/>
    <col min="13582" max="13583" width="12.7109375" style="204" customWidth="1"/>
    <col min="13584" max="13584" width="13.140625" style="204" customWidth="1"/>
    <col min="13585" max="13585" width="12.140625" style="204" customWidth="1"/>
    <col min="13586" max="13587" width="13.5703125" style="204" customWidth="1"/>
    <col min="13588" max="13590" width="17.140625" style="204" customWidth="1"/>
    <col min="13591" max="13597" width="0" style="204" hidden="1" customWidth="1"/>
    <col min="13598" max="13598" width="15.85546875" style="204" customWidth="1"/>
    <col min="13599" max="13617" width="12.140625" style="204" customWidth="1"/>
    <col min="13618" max="13618" width="0" style="204" hidden="1" customWidth="1"/>
    <col min="13619" max="13632" width="12.140625" style="204" customWidth="1"/>
    <col min="13633" max="13824" width="11.42578125" style="204"/>
    <col min="13825" max="13825" width="19.5703125" style="204" customWidth="1"/>
    <col min="13826" max="13826" width="23.7109375" style="204" customWidth="1"/>
    <col min="13827" max="13831" width="13.28515625" style="204" customWidth="1"/>
    <col min="13832" max="13832" width="13.7109375" style="204" customWidth="1"/>
    <col min="13833" max="13837" width="13.28515625" style="204" customWidth="1"/>
    <col min="13838" max="13839" width="12.7109375" style="204" customWidth="1"/>
    <col min="13840" max="13840" width="13.140625" style="204" customWidth="1"/>
    <col min="13841" max="13841" width="12.140625" style="204" customWidth="1"/>
    <col min="13842" max="13843" width="13.5703125" style="204" customWidth="1"/>
    <col min="13844" max="13846" width="17.140625" style="204" customWidth="1"/>
    <col min="13847" max="13853" width="0" style="204" hidden="1" customWidth="1"/>
    <col min="13854" max="13854" width="15.85546875" style="204" customWidth="1"/>
    <col min="13855" max="13873" width="12.140625" style="204" customWidth="1"/>
    <col min="13874" max="13874" width="0" style="204" hidden="1" customWidth="1"/>
    <col min="13875" max="13888" width="12.140625" style="204" customWidth="1"/>
    <col min="13889" max="14080" width="11.42578125" style="204"/>
    <col min="14081" max="14081" width="19.5703125" style="204" customWidth="1"/>
    <col min="14082" max="14082" width="23.7109375" style="204" customWidth="1"/>
    <col min="14083" max="14087" width="13.28515625" style="204" customWidth="1"/>
    <col min="14088" max="14088" width="13.7109375" style="204" customWidth="1"/>
    <col min="14089" max="14093" width="13.28515625" style="204" customWidth="1"/>
    <col min="14094" max="14095" width="12.7109375" style="204" customWidth="1"/>
    <col min="14096" max="14096" width="13.140625" style="204" customWidth="1"/>
    <col min="14097" max="14097" width="12.140625" style="204" customWidth="1"/>
    <col min="14098" max="14099" width="13.5703125" style="204" customWidth="1"/>
    <col min="14100" max="14102" width="17.140625" style="204" customWidth="1"/>
    <col min="14103" max="14109" width="0" style="204" hidden="1" customWidth="1"/>
    <col min="14110" max="14110" width="15.85546875" style="204" customWidth="1"/>
    <col min="14111" max="14129" width="12.140625" style="204" customWidth="1"/>
    <col min="14130" max="14130" width="0" style="204" hidden="1" customWidth="1"/>
    <col min="14131" max="14144" width="12.140625" style="204" customWidth="1"/>
    <col min="14145" max="14336" width="11.42578125" style="204"/>
    <col min="14337" max="14337" width="19.5703125" style="204" customWidth="1"/>
    <col min="14338" max="14338" width="23.7109375" style="204" customWidth="1"/>
    <col min="14339" max="14343" width="13.28515625" style="204" customWidth="1"/>
    <col min="14344" max="14344" width="13.7109375" style="204" customWidth="1"/>
    <col min="14345" max="14349" width="13.28515625" style="204" customWidth="1"/>
    <col min="14350" max="14351" width="12.7109375" style="204" customWidth="1"/>
    <col min="14352" max="14352" width="13.140625" style="204" customWidth="1"/>
    <col min="14353" max="14353" width="12.140625" style="204" customWidth="1"/>
    <col min="14354" max="14355" width="13.5703125" style="204" customWidth="1"/>
    <col min="14356" max="14358" width="17.140625" style="204" customWidth="1"/>
    <col min="14359" max="14365" width="0" style="204" hidden="1" customWidth="1"/>
    <col min="14366" max="14366" width="15.85546875" style="204" customWidth="1"/>
    <col min="14367" max="14385" width="12.140625" style="204" customWidth="1"/>
    <col min="14386" max="14386" width="0" style="204" hidden="1" customWidth="1"/>
    <col min="14387" max="14400" width="12.140625" style="204" customWidth="1"/>
    <col min="14401" max="14592" width="11.42578125" style="204"/>
    <col min="14593" max="14593" width="19.5703125" style="204" customWidth="1"/>
    <col min="14594" max="14594" width="23.7109375" style="204" customWidth="1"/>
    <col min="14595" max="14599" width="13.28515625" style="204" customWidth="1"/>
    <col min="14600" max="14600" width="13.7109375" style="204" customWidth="1"/>
    <col min="14601" max="14605" width="13.28515625" style="204" customWidth="1"/>
    <col min="14606" max="14607" width="12.7109375" style="204" customWidth="1"/>
    <col min="14608" max="14608" width="13.140625" style="204" customWidth="1"/>
    <col min="14609" max="14609" width="12.140625" style="204" customWidth="1"/>
    <col min="14610" max="14611" width="13.5703125" style="204" customWidth="1"/>
    <col min="14612" max="14614" width="17.140625" style="204" customWidth="1"/>
    <col min="14615" max="14621" width="0" style="204" hidden="1" customWidth="1"/>
    <col min="14622" max="14622" width="15.85546875" style="204" customWidth="1"/>
    <col min="14623" max="14641" width="12.140625" style="204" customWidth="1"/>
    <col min="14642" max="14642" width="0" style="204" hidden="1" customWidth="1"/>
    <col min="14643" max="14656" width="12.140625" style="204" customWidth="1"/>
    <col min="14657" max="14848" width="11.42578125" style="204"/>
    <col min="14849" max="14849" width="19.5703125" style="204" customWidth="1"/>
    <col min="14850" max="14850" width="23.7109375" style="204" customWidth="1"/>
    <col min="14851" max="14855" width="13.28515625" style="204" customWidth="1"/>
    <col min="14856" max="14856" width="13.7109375" style="204" customWidth="1"/>
    <col min="14857" max="14861" width="13.28515625" style="204" customWidth="1"/>
    <col min="14862" max="14863" width="12.7109375" style="204" customWidth="1"/>
    <col min="14864" max="14864" width="13.140625" style="204" customWidth="1"/>
    <col min="14865" max="14865" width="12.140625" style="204" customWidth="1"/>
    <col min="14866" max="14867" width="13.5703125" style="204" customWidth="1"/>
    <col min="14868" max="14870" width="17.140625" style="204" customWidth="1"/>
    <col min="14871" max="14877" width="0" style="204" hidden="1" customWidth="1"/>
    <col min="14878" max="14878" width="15.85546875" style="204" customWidth="1"/>
    <col min="14879" max="14897" width="12.140625" style="204" customWidth="1"/>
    <col min="14898" max="14898" width="0" style="204" hidden="1" customWidth="1"/>
    <col min="14899" max="14912" width="12.140625" style="204" customWidth="1"/>
    <col min="14913" max="15104" width="11.42578125" style="204"/>
    <col min="15105" max="15105" width="19.5703125" style="204" customWidth="1"/>
    <col min="15106" max="15106" width="23.7109375" style="204" customWidth="1"/>
    <col min="15107" max="15111" width="13.28515625" style="204" customWidth="1"/>
    <col min="15112" max="15112" width="13.7109375" style="204" customWidth="1"/>
    <col min="15113" max="15117" width="13.28515625" style="204" customWidth="1"/>
    <col min="15118" max="15119" width="12.7109375" style="204" customWidth="1"/>
    <col min="15120" max="15120" width="13.140625" style="204" customWidth="1"/>
    <col min="15121" max="15121" width="12.140625" style="204" customWidth="1"/>
    <col min="15122" max="15123" width="13.5703125" style="204" customWidth="1"/>
    <col min="15124" max="15126" width="17.140625" style="204" customWidth="1"/>
    <col min="15127" max="15133" width="0" style="204" hidden="1" customWidth="1"/>
    <col min="15134" max="15134" width="15.85546875" style="204" customWidth="1"/>
    <col min="15135" max="15153" width="12.140625" style="204" customWidth="1"/>
    <col min="15154" max="15154" width="0" style="204" hidden="1" customWidth="1"/>
    <col min="15155" max="15168" width="12.140625" style="204" customWidth="1"/>
    <col min="15169" max="15360" width="11.42578125" style="204"/>
    <col min="15361" max="15361" width="19.5703125" style="204" customWidth="1"/>
    <col min="15362" max="15362" width="23.7109375" style="204" customWidth="1"/>
    <col min="15363" max="15367" width="13.28515625" style="204" customWidth="1"/>
    <col min="15368" max="15368" width="13.7109375" style="204" customWidth="1"/>
    <col min="15369" max="15373" width="13.28515625" style="204" customWidth="1"/>
    <col min="15374" max="15375" width="12.7109375" style="204" customWidth="1"/>
    <col min="15376" max="15376" width="13.140625" style="204" customWidth="1"/>
    <col min="15377" max="15377" width="12.140625" style="204" customWidth="1"/>
    <col min="15378" max="15379" width="13.5703125" style="204" customWidth="1"/>
    <col min="15380" max="15382" width="17.140625" style="204" customWidth="1"/>
    <col min="15383" max="15389" width="0" style="204" hidden="1" customWidth="1"/>
    <col min="15390" max="15390" width="15.85546875" style="204" customWidth="1"/>
    <col min="15391" max="15409" width="12.140625" style="204" customWidth="1"/>
    <col min="15410" max="15410" width="0" style="204" hidden="1" customWidth="1"/>
    <col min="15411" max="15424" width="12.140625" style="204" customWidth="1"/>
    <col min="15425" max="15616" width="11.42578125" style="204"/>
    <col min="15617" max="15617" width="19.5703125" style="204" customWidth="1"/>
    <col min="15618" max="15618" width="23.7109375" style="204" customWidth="1"/>
    <col min="15619" max="15623" width="13.28515625" style="204" customWidth="1"/>
    <col min="15624" max="15624" width="13.7109375" style="204" customWidth="1"/>
    <col min="15625" max="15629" width="13.28515625" style="204" customWidth="1"/>
    <col min="15630" max="15631" width="12.7109375" style="204" customWidth="1"/>
    <col min="15632" max="15632" width="13.140625" style="204" customWidth="1"/>
    <col min="15633" max="15633" width="12.140625" style="204" customWidth="1"/>
    <col min="15634" max="15635" width="13.5703125" style="204" customWidth="1"/>
    <col min="15636" max="15638" width="17.140625" style="204" customWidth="1"/>
    <col min="15639" max="15645" width="0" style="204" hidden="1" customWidth="1"/>
    <col min="15646" max="15646" width="15.85546875" style="204" customWidth="1"/>
    <col min="15647" max="15665" width="12.140625" style="204" customWidth="1"/>
    <col min="15666" max="15666" width="0" style="204" hidden="1" customWidth="1"/>
    <col min="15667" max="15680" width="12.140625" style="204" customWidth="1"/>
    <col min="15681" max="15872" width="11.42578125" style="204"/>
    <col min="15873" max="15873" width="19.5703125" style="204" customWidth="1"/>
    <col min="15874" max="15874" width="23.7109375" style="204" customWidth="1"/>
    <col min="15875" max="15879" width="13.28515625" style="204" customWidth="1"/>
    <col min="15880" max="15880" width="13.7109375" style="204" customWidth="1"/>
    <col min="15881" max="15885" width="13.28515625" style="204" customWidth="1"/>
    <col min="15886" max="15887" width="12.7109375" style="204" customWidth="1"/>
    <col min="15888" max="15888" width="13.140625" style="204" customWidth="1"/>
    <col min="15889" max="15889" width="12.140625" style="204" customWidth="1"/>
    <col min="15890" max="15891" width="13.5703125" style="204" customWidth="1"/>
    <col min="15892" max="15894" width="17.140625" style="204" customWidth="1"/>
    <col min="15895" max="15901" width="0" style="204" hidden="1" customWidth="1"/>
    <col min="15902" max="15902" width="15.85546875" style="204" customWidth="1"/>
    <col min="15903" max="15921" width="12.140625" style="204" customWidth="1"/>
    <col min="15922" max="15922" width="0" style="204" hidden="1" customWidth="1"/>
    <col min="15923" max="15936" width="12.140625" style="204" customWidth="1"/>
    <col min="15937" max="16128" width="11.42578125" style="204"/>
    <col min="16129" max="16129" width="19.5703125" style="204" customWidth="1"/>
    <col min="16130" max="16130" width="23.7109375" style="204" customWidth="1"/>
    <col min="16131" max="16135" width="13.28515625" style="204" customWidth="1"/>
    <col min="16136" max="16136" width="13.7109375" style="204" customWidth="1"/>
    <col min="16137" max="16141" width="13.28515625" style="204" customWidth="1"/>
    <col min="16142" max="16143" width="12.7109375" style="204" customWidth="1"/>
    <col min="16144" max="16144" width="13.140625" style="204" customWidth="1"/>
    <col min="16145" max="16145" width="12.140625" style="204" customWidth="1"/>
    <col min="16146" max="16147" width="13.5703125" style="204" customWidth="1"/>
    <col min="16148" max="16150" width="17.140625" style="204" customWidth="1"/>
    <col min="16151" max="16157" width="0" style="204" hidden="1" customWidth="1"/>
    <col min="16158" max="16158" width="15.85546875" style="204" customWidth="1"/>
    <col min="16159" max="16177" width="12.140625" style="204" customWidth="1"/>
    <col min="16178" max="16178" width="0" style="204" hidden="1" customWidth="1"/>
    <col min="16179" max="16192" width="12.140625" style="204" customWidth="1"/>
    <col min="16193" max="16384" width="11.42578125" style="204"/>
  </cols>
  <sheetData>
    <row r="1" spans="1:52" s="4" customFormat="1" ht="12.75" customHeight="1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  <c r="U1" s="5"/>
      <c r="V1" s="5"/>
      <c r="W1" s="5"/>
      <c r="X1" s="5"/>
    </row>
    <row r="2" spans="1:52" s="4" customFormat="1" ht="12.75" customHeight="1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3"/>
      <c r="U2" s="5"/>
      <c r="V2" s="5"/>
      <c r="W2" s="5"/>
      <c r="X2" s="5"/>
    </row>
    <row r="3" spans="1:52" s="4" customFormat="1" ht="12.75" customHeight="1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6"/>
      <c r="E3" s="2"/>
      <c r="F3" s="2"/>
      <c r="G3" s="2"/>
      <c r="H3" s="2"/>
      <c r="I3" s="2"/>
      <c r="J3" s="2"/>
      <c r="K3" s="2"/>
      <c r="L3" s="3"/>
      <c r="U3" s="5"/>
      <c r="V3" s="5"/>
      <c r="W3" s="5"/>
      <c r="X3" s="5"/>
    </row>
    <row r="4" spans="1:52" s="4" customFormat="1" ht="12.75" customHeight="1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L4" s="3"/>
      <c r="U4" s="5"/>
      <c r="V4" s="5"/>
      <c r="W4" s="5"/>
      <c r="X4" s="5"/>
    </row>
    <row r="5" spans="1:52" s="4" customFormat="1" ht="12.75" customHeight="1" x14ac:dyDescent="0.2">
      <c r="A5" s="1" t="str">
        <f>CONCATENATE("AÑO: ",[1]NOMBRE!B7)</f>
        <v>AÑO: 2011</v>
      </c>
      <c r="B5" s="2"/>
      <c r="C5" s="2"/>
      <c r="D5" s="2"/>
      <c r="E5" s="2"/>
      <c r="F5" s="2"/>
      <c r="G5" s="2"/>
      <c r="H5" s="2"/>
      <c r="I5" s="2"/>
      <c r="J5" s="2"/>
      <c r="K5" s="2"/>
      <c r="L5" s="3"/>
      <c r="U5" s="5"/>
      <c r="V5" s="5"/>
      <c r="W5" s="5"/>
      <c r="X5" s="5"/>
    </row>
    <row r="6" spans="1:52" s="4" customFormat="1" ht="39.950000000000003" customHeight="1" x14ac:dyDescent="0.2">
      <c r="A6" s="239" t="s">
        <v>1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7"/>
      <c r="Q6" s="3"/>
      <c r="R6" s="3"/>
      <c r="S6" s="3"/>
      <c r="T6" s="3"/>
      <c r="U6" s="8"/>
      <c r="V6" s="8"/>
      <c r="W6" s="9"/>
      <c r="X6" s="9"/>
      <c r="Y6" s="2"/>
      <c r="Z6" s="2"/>
      <c r="AX6" s="5"/>
      <c r="AY6" s="5"/>
      <c r="AZ6" s="5"/>
    </row>
    <row r="7" spans="1:52" s="4" customFormat="1" ht="45" customHeight="1" x14ac:dyDescent="0.2">
      <c r="A7" s="240" t="s">
        <v>2</v>
      </c>
      <c r="B7" s="24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/>
      <c r="O7" s="11"/>
      <c r="P7" s="12"/>
      <c r="U7" s="2"/>
      <c r="V7" s="2"/>
      <c r="W7" s="2"/>
      <c r="X7" s="2"/>
      <c r="Y7" s="2"/>
      <c r="Z7" s="2"/>
      <c r="AX7" s="5"/>
      <c r="AY7" s="5"/>
      <c r="AZ7" s="5"/>
    </row>
    <row r="8" spans="1:52" s="4" customFormat="1" ht="14.25" x14ac:dyDescent="0.2">
      <c r="A8" s="13" t="s">
        <v>3</v>
      </c>
      <c r="B8" s="14"/>
      <c r="C8" s="15"/>
      <c r="D8" s="15"/>
      <c r="E8" s="15"/>
      <c r="F8" s="15"/>
      <c r="G8" s="15"/>
      <c r="H8" s="15"/>
      <c r="I8" s="15"/>
      <c r="J8" s="15"/>
      <c r="K8" s="15"/>
      <c r="L8" s="15"/>
      <c r="M8" s="16"/>
      <c r="N8" s="16"/>
      <c r="O8" s="12"/>
      <c r="P8" s="12"/>
      <c r="U8" s="2"/>
      <c r="V8" s="2"/>
      <c r="W8" s="2"/>
      <c r="X8" s="2"/>
      <c r="Y8" s="2"/>
      <c r="Z8" s="2"/>
      <c r="AX8" s="5"/>
      <c r="AY8" s="5"/>
      <c r="AZ8" s="5"/>
    </row>
    <row r="9" spans="1:52" s="4" customFormat="1" ht="16.5" customHeight="1" x14ac:dyDescent="0.15">
      <c r="A9" s="241" t="s">
        <v>4</v>
      </c>
      <c r="B9" s="241" t="s">
        <v>5</v>
      </c>
      <c r="C9" s="244" t="s">
        <v>6</v>
      </c>
      <c r="D9" s="244"/>
      <c r="E9" s="244"/>
      <c r="F9" s="244"/>
      <c r="G9" s="244"/>
      <c r="H9" s="244"/>
      <c r="I9" s="244"/>
      <c r="J9" s="244"/>
      <c r="K9" s="244"/>
      <c r="L9" s="17"/>
      <c r="M9" s="16"/>
      <c r="N9" s="12"/>
      <c r="O9" s="12"/>
      <c r="P9" s="12"/>
      <c r="U9" s="2"/>
      <c r="V9" s="2"/>
      <c r="W9" s="2"/>
      <c r="X9" s="2"/>
      <c r="Y9" s="2"/>
      <c r="Z9" s="2"/>
      <c r="AX9" s="5"/>
      <c r="AY9" s="5"/>
      <c r="AZ9" s="5"/>
    </row>
    <row r="10" spans="1:52" s="4" customFormat="1" ht="17.25" customHeight="1" x14ac:dyDescent="0.15">
      <c r="A10" s="242"/>
      <c r="B10" s="242"/>
      <c r="C10" s="245" t="s">
        <v>7</v>
      </c>
      <c r="D10" s="244" t="s">
        <v>8</v>
      </c>
      <c r="E10" s="244"/>
      <c r="F10" s="244"/>
      <c r="G10" s="244"/>
      <c r="H10" s="244"/>
      <c r="I10" s="244"/>
      <c r="J10" s="244" t="s">
        <v>9</v>
      </c>
      <c r="K10" s="244"/>
      <c r="L10" s="17"/>
      <c r="M10" s="16"/>
      <c r="N10" s="12"/>
      <c r="O10" s="12"/>
      <c r="P10" s="12"/>
      <c r="U10" s="2"/>
      <c r="V10" s="2"/>
      <c r="W10" s="2"/>
      <c r="X10" s="2"/>
      <c r="Y10" s="2"/>
      <c r="Z10" s="2"/>
      <c r="AX10" s="5"/>
      <c r="AY10" s="5"/>
      <c r="AZ10" s="5"/>
    </row>
    <row r="11" spans="1:52" s="4" customFormat="1" ht="21" x14ac:dyDescent="0.15">
      <c r="A11" s="243"/>
      <c r="B11" s="243"/>
      <c r="C11" s="245"/>
      <c r="D11" s="18" t="s">
        <v>10</v>
      </c>
      <c r="E11" s="19" t="s">
        <v>11</v>
      </c>
      <c r="F11" s="20" t="s">
        <v>12</v>
      </c>
      <c r="G11" s="19" t="s">
        <v>13</v>
      </c>
      <c r="H11" s="19" t="s">
        <v>14</v>
      </c>
      <c r="I11" s="21" t="s">
        <v>15</v>
      </c>
      <c r="J11" s="18" t="s">
        <v>16</v>
      </c>
      <c r="K11" s="22" t="s">
        <v>17</v>
      </c>
      <c r="L11" s="17"/>
      <c r="M11" s="17"/>
      <c r="N11" s="16"/>
      <c r="O11" s="12"/>
      <c r="P11" s="12"/>
      <c r="U11" s="2"/>
      <c r="V11" s="2"/>
      <c r="W11" s="2"/>
      <c r="X11" s="2"/>
      <c r="Y11" s="2"/>
      <c r="Z11" s="2"/>
      <c r="AX11" s="5"/>
      <c r="AY11" s="5"/>
      <c r="AZ11" s="5"/>
    </row>
    <row r="12" spans="1:52" s="4" customFormat="1" ht="15" customHeight="1" x14ac:dyDescent="0.2">
      <c r="A12" s="237" t="s">
        <v>18</v>
      </c>
      <c r="B12" s="23" t="s">
        <v>19</v>
      </c>
      <c r="C12" s="24">
        <f>SUM(D12:I12)</f>
        <v>0</v>
      </c>
      <c r="D12" s="25"/>
      <c r="E12" s="26"/>
      <c r="F12" s="26"/>
      <c r="G12" s="26"/>
      <c r="H12" s="26"/>
      <c r="I12" s="27"/>
      <c r="J12" s="25"/>
      <c r="K12" s="27"/>
      <c r="L12" s="28" t="str">
        <f>$X12&amp;""&amp;$Y12&amp;""&amp;Z12</f>
        <v/>
      </c>
      <c r="M12" s="29"/>
      <c r="N12" s="29"/>
      <c r="O12" s="29"/>
      <c r="P12" s="16"/>
      <c r="V12" s="2"/>
      <c r="W12" s="2"/>
      <c r="X12" s="30" t="str">
        <f>IF($C12&lt;&gt;($J12+$K12)," El número consejerías según sexo NO puede ser diferente al Total.","")</f>
        <v/>
      </c>
      <c r="Y12" s="31"/>
      <c r="Z12" s="31"/>
      <c r="AA12" s="32">
        <f>IF($C12&lt;&gt;($J12+$K12),1,0)</f>
        <v>0</v>
      </c>
      <c r="AX12" s="5"/>
      <c r="AY12" s="5"/>
      <c r="AZ12" s="5"/>
    </row>
    <row r="13" spans="1:52" s="4" customFormat="1" ht="15" customHeight="1" x14ac:dyDescent="0.2">
      <c r="A13" s="238"/>
      <c r="B13" s="33" t="s">
        <v>20</v>
      </c>
      <c r="C13" s="34">
        <f t="shared" ref="C13:C64" si="0">SUM(D13:I13)</f>
        <v>0</v>
      </c>
      <c r="D13" s="35"/>
      <c r="E13" s="36"/>
      <c r="F13" s="36"/>
      <c r="G13" s="36"/>
      <c r="H13" s="36"/>
      <c r="I13" s="37"/>
      <c r="J13" s="35"/>
      <c r="K13" s="37"/>
      <c r="L13" s="28" t="str">
        <f t="shared" ref="L13:L64" si="1">$X13&amp;""&amp;$Y13&amp;""&amp;Z13</f>
        <v/>
      </c>
      <c r="M13" s="29"/>
      <c r="N13" s="29"/>
      <c r="O13" s="29"/>
      <c r="P13" s="16"/>
      <c r="V13" s="2"/>
      <c r="W13" s="2"/>
      <c r="X13" s="30" t="str">
        <f t="shared" ref="X13:X64" si="2">IF($C13&lt;&gt;($J13+$K13)," El número consejerías según sexo NO puede ser diferente al Total.","")</f>
        <v/>
      </c>
      <c r="Y13" s="31"/>
      <c r="Z13" s="31"/>
      <c r="AA13" s="32">
        <f t="shared" ref="AA13:AA64" si="3">IF($C13&lt;&gt;($J13+$K13),1,0)</f>
        <v>0</v>
      </c>
      <c r="AX13" s="5"/>
      <c r="AY13" s="5"/>
      <c r="AZ13" s="5"/>
    </row>
    <row r="14" spans="1:52" s="4" customFormat="1" ht="15" customHeight="1" x14ac:dyDescent="0.2">
      <c r="A14" s="238"/>
      <c r="B14" s="33" t="s">
        <v>21</v>
      </c>
      <c r="C14" s="34">
        <f t="shared" si="0"/>
        <v>0</v>
      </c>
      <c r="D14" s="35"/>
      <c r="E14" s="36"/>
      <c r="F14" s="36"/>
      <c r="G14" s="36"/>
      <c r="H14" s="36"/>
      <c r="I14" s="37"/>
      <c r="J14" s="35"/>
      <c r="K14" s="37"/>
      <c r="L14" s="28" t="str">
        <f t="shared" si="1"/>
        <v/>
      </c>
      <c r="M14" s="29"/>
      <c r="N14" s="29"/>
      <c r="O14" s="29"/>
      <c r="P14" s="16"/>
      <c r="V14" s="2"/>
      <c r="W14" s="2"/>
      <c r="X14" s="30" t="str">
        <f t="shared" si="2"/>
        <v/>
      </c>
      <c r="Y14" s="31"/>
      <c r="Z14" s="31"/>
      <c r="AA14" s="32">
        <f t="shared" si="3"/>
        <v>0</v>
      </c>
      <c r="AX14" s="5"/>
      <c r="AY14" s="5"/>
      <c r="AZ14" s="5"/>
    </row>
    <row r="15" spans="1:52" s="4" customFormat="1" ht="15" customHeight="1" x14ac:dyDescent="0.2">
      <c r="A15" s="238"/>
      <c r="B15" s="33" t="s">
        <v>22</v>
      </c>
      <c r="C15" s="34">
        <f t="shared" si="0"/>
        <v>0</v>
      </c>
      <c r="D15" s="35"/>
      <c r="E15" s="36"/>
      <c r="F15" s="36"/>
      <c r="G15" s="36"/>
      <c r="H15" s="36"/>
      <c r="I15" s="37"/>
      <c r="J15" s="35"/>
      <c r="K15" s="37"/>
      <c r="L15" s="28" t="str">
        <f t="shared" si="1"/>
        <v/>
      </c>
      <c r="M15" s="29"/>
      <c r="N15" s="29"/>
      <c r="O15" s="29"/>
      <c r="P15" s="16"/>
      <c r="V15" s="2"/>
      <c r="W15" s="2"/>
      <c r="X15" s="30" t="str">
        <f t="shared" si="2"/>
        <v/>
      </c>
      <c r="Y15" s="31"/>
      <c r="Z15" s="31"/>
      <c r="AA15" s="32">
        <f t="shared" si="3"/>
        <v>0</v>
      </c>
      <c r="AX15" s="5"/>
      <c r="AY15" s="5"/>
      <c r="AZ15" s="5"/>
    </row>
    <row r="16" spans="1:52" s="4" customFormat="1" ht="15" customHeight="1" x14ac:dyDescent="0.2">
      <c r="A16" s="238"/>
      <c r="B16" s="33" t="s">
        <v>23</v>
      </c>
      <c r="C16" s="34">
        <f t="shared" si="0"/>
        <v>0</v>
      </c>
      <c r="D16" s="35"/>
      <c r="E16" s="36"/>
      <c r="F16" s="36"/>
      <c r="G16" s="36"/>
      <c r="H16" s="36"/>
      <c r="I16" s="37"/>
      <c r="J16" s="35"/>
      <c r="K16" s="37"/>
      <c r="L16" s="28" t="str">
        <f t="shared" si="1"/>
        <v/>
      </c>
      <c r="M16" s="29"/>
      <c r="N16" s="29"/>
      <c r="O16" s="29"/>
      <c r="P16" s="16"/>
      <c r="V16" s="2"/>
      <c r="W16" s="2"/>
      <c r="X16" s="30" t="str">
        <f t="shared" si="2"/>
        <v/>
      </c>
      <c r="Y16" s="31"/>
      <c r="Z16" s="31"/>
      <c r="AA16" s="32">
        <f t="shared" si="3"/>
        <v>0</v>
      </c>
      <c r="AX16" s="5"/>
      <c r="AY16" s="5"/>
      <c r="AZ16" s="5"/>
    </row>
    <row r="17" spans="1:52" s="4" customFormat="1" ht="15" customHeight="1" x14ac:dyDescent="0.2">
      <c r="A17" s="238"/>
      <c r="B17" s="33" t="s">
        <v>24</v>
      </c>
      <c r="C17" s="34">
        <f t="shared" si="0"/>
        <v>0</v>
      </c>
      <c r="D17" s="38"/>
      <c r="E17" s="39"/>
      <c r="F17" s="39"/>
      <c r="G17" s="39"/>
      <c r="H17" s="39"/>
      <c r="I17" s="40"/>
      <c r="J17" s="38"/>
      <c r="K17" s="40"/>
      <c r="L17" s="28" t="str">
        <f t="shared" si="1"/>
        <v/>
      </c>
      <c r="M17" s="29"/>
      <c r="N17" s="29"/>
      <c r="O17" s="29"/>
      <c r="P17" s="16"/>
      <c r="V17" s="2"/>
      <c r="W17" s="2"/>
      <c r="X17" s="30" t="str">
        <f t="shared" si="2"/>
        <v/>
      </c>
      <c r="Y17" s="31"/>
      <c r="Z17" s="31"/>
      <c r="AA17" s="32">
        <f t="shared" si="3"/>
        <v>0</v>
      </c>
      <c r="AX17" s="5"/>
      <c r="AY17" s="5"/>
      <c r="AZ17" s="5"/>
    </row>
    <row r="18" spans="1:52" s="4" customFormat="1" ht="15" customHeight="1" x14ac:dyDescent="0.2">
      <c r="A18" s="238"/>
      <c r="B18" s="33" t="s">
        <v>25</v>
      </c>
      <c r="C18" s="34">
        <f t="shared" si="0"/>
        <v>0</v>
      </c>
      <c r="D18" s="38"/>
      <c r="E18" s="39"/>
      <c r="F18" s="39"/>
      <c r="G18" s="39"/>
      <c r="H18" s="39"/>
      <c r="I18" s="40"/>
      <c r="J18" s="38"/>
      <c r="K18" s="40"/>
      <c r="L18" s="28" t="str">
        <f t="shared" si="1"/>
        <v/>
      </c>
      <c r="M18" s="29"/>
      <c r="N18" s="29"/>
      <c r="O18" s="29"/>
      <c r="P18" s="16"/>
      <c r="V18" s="2"/>
      <c r="W18" s="2"/>
      <c r="X18" s="30" t="str">
        <f t="shared" si="2"/>
        <v/>
      </c>
      <c r="Y18" s="31"/>
      <c r="Z18" s="31"/>
      <c r="AA18" s="32">
        <f t="shared" si="3"/>
        <v>0</v>
      </c>
      <c r="AX18" s="5"/>
      <c r="AY18" s="5"/>
      <c r="AZ18" s="5"/>
    </row>
    <row r="19" spans="1:52" s="4" customFormat="1" ht="15" customHeight="1" x14ac:dyDescent="0.2">
      <c r="A19" s="238"/>
      <c r="B19" s="41" t="s">
        <v>26</v>
      </c>
      <c r="C19" s="34">
        <f t="shared" si="0"/>
        <v>0</v>
      </c>
      <c r="D19" s="38"/>
      <c r="E19" s="39"/>
      <c r="F19" s="39"/>
      <c r="G19" s="39"/>
      <c r="H19" s="39"/>
      <c r="I19" s="40"/>
      <c r="J19" s="38"/>
      <c r="K19" s="40"/>
      <c r="L19" s="28" t="str">
        <f t="shared" si="1"/>
        <v/>
      </c>
      <c r="M19" s="29"/>
      <c r="N19" s="29"/>
      <c r="O19" s="29"/>
      <c r="P19" s="16"/>
      <c r="V19" s="2"/>
      <c r="W19" s="2"/>
      <c r="X19" s="30" t="str">
        <f t="shared" si="2"/>
        <v/>
      </c>
      <c r="Y19" s="31"/>
      <c r="Z19" s="31"/>
      <c r="AA19" s="32">
        <f t="shared" si="3"/>
        <v>0</v>
      </c>
      <c r="AX19" s="5"/>
      <c r="AY19" s="5"/>
      <c r="AZ19" s="5"/>
    </row>
    <row r="20" spans="1:52" s="4" customFormat="1" ht="15" customHeight="1" x14ac:dyDescent="0.2">
      <c r="A20" s="238"/>
      <c r="B20" s="33" t="s">
        <v>27</v>
      </c>
      <c r="C20" s="34">
        <f t="shared" si="0"/>
        <v>0</v>
      </c>
      <c r="D20" s="38"/>
      <c r="E20" s="39"/>
      <c r="F20" s="39"/>
      <c r="G20" s="39"/>
      <c r="H20" s="39"/>
      <c r="I20" s="40"/>
      <c r="J20" s="38"/>
      <c r="K20" s="40"/>
      <c r="L20" s="28" t="str">
        <f t="shared" si="1"/>
        <v/>
      </c>
      <c r="M20" s="29"/>
      <c r="N20" s="29"/>
      <c r="O20" s="29"/>
      <c r="P20" s="16"/>
      <c r="V20" s="2"/>
      <c r="W20" s="2"/>
      <c r="X20" s="30" t="str">
        <f t="shared" si="2"/>
        <v/>
      </c>
      <c r="Y20" s="31"/>
      <c r="Z20" s="31"/>
      <c r="AA20" s="32">
        <f t="shared" si="3"/>
        <v>0</v>
      </c>
      <c r="AX20" s="5"/>
      <c r="AY20" s="5"/>
      <c r="AZ20" s="5"/>
    </row>
    <row r="21" spans="1:52" s="4" customFormat="1" ht="15" customHeight="1" x14ac:dyDescent="0.2">
      <c r="A21" s="246"/>
      <c r="B21" s="42" t="s">
        <v>28</v>
      </c>
      <c r="C21" s="43">
        <f t="shared" si="0"/>
        <v>0</v>
      </c>
      <c r="D21" s="44"/>
      <c r="E21" s="45"/>
      <c r="F21" s="45"/>
      <c r="G21" s="45"/>
      <c r="H21" s="45"/>
      <c r="I21" s="46"/>
      <c r="J21" s="44"/>
      <c r="K21" s="46"/>
      <c r="L21" s="28" t="str">
        <f t="shared" si="1"/>
        <v/>
      </c>
      <c r="M21" s="29"/>
      <c r="N21" s="29"/>
      <c r="O21" s="29"/>
      <c r="P21" s="16"/>
      <c r="V21" s="2"/>
      <c r="W21" s="2"/>
      <c r="X21" s="30" t="str">
        <f t="shared" si="2"/>
        <v/>
      </c>
      <c r="Y21" s="31"/>
      <c r="Z21" s="31"/>
      <c r="AA21" s="32">
        <f t="shared" si="3"/>
        <v>0</v>
      </c>
      <c r="AX21" s="5"/>
      <c r="AY21" s="5"/>
      <c r="AZ21" s="5"/>
    </row>
    <row r="22" spans="1:52" s="4" customFormat="1" ht="15" customHeight="1" x14ac:dyDescent="0.2">
      <c r="A22" s="237" t="s">
        <v>29</v>
      </c>
      <c r="B22" s="23" t="s">
        <v>19</v>
      </c>
      <c r="C22" s="24">
        <f t="shared" si="0"/>
        <v>0</v>
      </c>
      <c r="D22" s="47"/>
      <c r="E22" s="48"/>
      <c r="F22" s="48"/>
      <c r="G22" s="48"/>
      <c r="H22" s="48"/>
      <c r="I22" s="49"/>
      <c r="J22" s="47"/>
      <c r="K22" s="49"/>
      <c r="L22" s="28" t="str">
        <f t="shared" si="1"/>
        <v/>
      </c>
      <c r="M22" s="29"/>
      <c r="N22" s="29"/>
      <c r="O22" s="29"/>
      <c r="P22" s="16"/>
      <c r="V22" s="2"/>
      <c r="W22" s="2"/>
      <c r="X22" s="30" t="str">
        <f t="shared" si="2"/>
        <v/>
      </c>
      <c r="Y22" s="31"/>
      <c r="Z22" s="31"/>
      <c r="AA22" s="32">
        <f t="shared" si="3"/>
        <v>0</v>
      </c>
      <c r="AX22" s="5"/>
      <c r="AY22" s="5"/>
      <c r="AZ22" s="5"/>
    </row>
    <row r="23" spans="1:52" s="4" customFormat="1" ht="15" customHeight="1" x14ac:dyDescent="0.2">
      <c r="A23" s="238"/>
      <c r="B23" s="33" t="s">
        <v>20</v>
      </c>
      <c r="C23" s="34">
        <f t="shared" si="0"/>
        <v>0</v>
      </c>
      <c r="D23" s="35"/>
      <c r="E23" s="36"/>
      <c r="F23" s="36"/>
      <c r="G23" s="36"/>
      <c r="H23" s="36"/>
      <c r="I23" s="37"/>
      <c r="J23" s="35"/>
      <c r="K23" s="37"/>
      <c r="L23" s="28" t="str">
        <f t="shared" si="1"/>
        <v/>
      </c>
      <c r="M23" s="29"/>
      <c r="N23" s="29"/>
      <c r="O23" s="29"/>
      <c r="P23" s="16"/>
      <c r="V23" s="2"/>
      <c r="W23" s="2"/>
      <c r="X23" s="30" t="str">
        <f t="shared" si="2"/>
        <v/>
      </c>
      <c r="Y23" s="31"/>
      <c r="Z23" s="31"/>
      <c r="AA23" s="32">
        <f t="shared" si="3"/>
        <v>0</v>
      </c>
      <c r="AX23" s="5"/>
      <c r="AY23" s="5"/>
      <c r="AZ23" s="5"/>
    </row>
    <row r="24" spans="1:52" s="4" customFormat="1" ht="15" customHeight="1" x14ac:dyDescent="0.2">
      <c r="A24" s="238"/>
      <c r="B24" s="33" t="s">
        <v>21</v>
      </c>
      <c r="C24" s="34">
        <f t="shared" si="0"/>
        <v>0</v>
      </c>
      <c r="D24" s="35"/>
      <c r="E24" s="36"/>
      <c r="F24" s="36"/>
      <c r="G24" s="36"/>
      <c r="H24" s="36"/>
      <c r="I24" s="37"/>
      <c r="J24" s="35"/>
      <c r="K24" s="37"/>
      <c r="L24" s="28" t="str">
        <f t="shared" si="1"/>
        <v/>
      </c>
      <c r="M24" s="29"/>
      <c r="N24" s="29"/>
      <c r="O24" s="29"/>
      <c r="P24" s="16"/>
      <c r="V24" s="2"/>
      <c r="W24" s="2"/>
      <c r="X24" s="30" t="str">
        <f t="shared" si="2"/>
        <v/>
      </c>
      <c r="Y24" s="31"/>
      <c r="Z24" s="31"/>
      <c r="AA24" s="32">
        <f t="shared" si="3"/>
        <v>0</v>
      </c>
      <c r="AX24" s="5"/>
      <c r="AY24" s="5"/>
      <c r="AZ24" s="5"/>
    </row>
    <row r="25" spans="1:52" s="4" customFormat="1" ht="15" customHeight="1" x14ac:dyDescent="0.2">
      <c r="A25" s="238"/>
      <c r="B25" s="33" t="s">
        <v>22</v>
      </c>
      <c r="C25" s="34">
        <f t="shared" si="0"/>
        <v>0</v>
      </c>
      <c r="D25" s="35"/>
      <c r="E25" s="36"/>
      <c r="F25" s="36"/>
      <c r="G25" s="36"/>
      <c r="H25" s="36"/>
      <c r="I25" s="37"/>
      <c r="J25" s="35"/>
      <c r="K25" s="37"/>
      <c r="L25" s="28" t="str">
        <f t="shared" si="1"/>
        <v/>
      </c>
      <c r="M25" s="29"/>
      <c r="N25" s="29"/>
      <c r="O25" s="29"/>
      <c r="P25" s="16"/>
      <c r="V25" s="2"/>
      <c r="W25" s="2"/>
      <c r="X25" s="30" t="str">
        <f t="shared" si="2"/>
        <v/>
      </c>
      <c r="Y25" s="31"/>
      <c r="Z25" s="31"/>
      <c r="AA25" s="32">
        <f t="shared" si="3"/>
        <v>0</v>
      </c>
      <c r="AX25" s="5"/>
      <c r="AY25" s="5"/>
      <c r="AZ25" s="5"/>
    </row>
    <row r="26" spans="1:52" s="4" customFormat="1" ht="15" customHeight="1" x14ac:dyDescent="0.2">
      <c r="A26" s="238"/>
      <c r="B26" s="33" t="s">
        <v>23</v>
      </c>
      <c r="C26" s="34">
        <f t="shared" si="0"/>
        <v>0</v>
      </c>
      <c r="D26" s="35"/>
      <c r="E26" s="36"/>
      <c r="F26" s="36"/>
      <c r="G26" s="36"/>
      <c r="H26" s="36"/>
      <c r="I26" s="37"/>
      <c r="J26" s="35"/>
      <c r="K26" s="37"/>
      <c r="L26" s="28" t="str">
        <f t="shared" si="1"/>
        <v/>
      </c>
      <c r="M26" s="29"/>
      <c r="N26" s="29"/>
      <c r="O26" s="29"/>
      <c r="P26" s="16"/>
      <c r="V26" s="2"/>
      <c r="W26" s="2"/>
      <c r="X26" s="30" t="str">
        <f t="shared" si="2"/>
        <v/>
      </c>
      <c r="Y26" s="31"/>
      <c r="Z26" s="31"/>
      <c r="AA26" s="32">
        <f t="shared" si="3"/>
        <v>0</v>
      </c>
      <c r="AX26" s="5"/>
      <c r="AY26" s="5"/>
      <c r="AZ26" s="5"/>
    </row>
    <row r="27" spans="1:52" s="4" customFormat="1" ht="15" customHeight="1" x14ac:dyDescent="0.2">
      <c r="A27" s="238"/>
      <c r="B27" s="33" t="s">
        <v>24</v>
      </c>
      <c r="C27" s="34">
        <f t="shared" si="0"/>
        <v>0</v>
      </c>
      <c r="D27" s="35"/>
      <c r="E27" s="36"/>
      <c r="F27" s="36"/>
      <c r="G27" s="36"/>
      <c r="H27" s="36"/>
      <c r="I27" s="37"/>
      <c r="J27" s="35"/>
      <c r="K27" s="37"/>
      <c r="L27" s="28" t="str">
        <f t="shared" si="1"/>
        <v/>
      </c>
      <c r="M27" s="29"/>
      <c r="N27" s="29"/>
      <c r="O27" s="29"/>
      <c r="P27" s="16"/>
      <c r="V27" s="2"/>
      <c r="W27" s="2"/>
      <c r="X27" s="30" t="str">
        <f t="shared" si="2"/>
        <v/>
      </c>
      <c r="Y27" s="31"/>
      <c r="Z27" s="31"/>
      <c r="AA27" s="32">
        <f t="shared" si="3"/>
        <v>0</v>
      </c>
      <c r="AX27" s="5"/>
      <c r="AY27" s="5"/>
      <c r="AZ27" s="5"/>
    </row>
    <row r="28" spans="1:52" s="4" customFormat="1" ht="15" customHeight="1" x14ac:dyDescent="0.2">
      <c r="A28" s="238"/>
      <c r="B28" s="33" t="s">
        <v>25</v>
      </c>
      <c r="C28" s="34">
        <f t="shared" si="0"/>
        <v>0</v>
      </c>
      <c r="D28" s="35"/>
      <c r="E28" s="36"/>
      <c r="F28" s="36"/>
      <c r="G28" s="36"/>
      <c r="H28" s="36"/>
      <c r="I28" s="37"/>
      <c r="J28" s="35"/>
      <c r="K28" s="37"/>
      <c r="L28" s="28" t="str">
        <f t="shared" si="1"/>
        <v/>
      </c>
      <c r="M28" s="29"/>
      <c r="N28" s="29"/>
      <c r="O28" s="29"/>
      <c r="P28" s="16"/>
      <c r="V28" s="2"/>
      <c r="W28" s="2"/>
      <c r="X28" s="30" t="str">
        <f t="shared" si="2"/>
        <v/>
      </c>
      <c r="Y28" s="31"/>
      <c r="Z28" s="31"/>
      <c r="AA28" s="32">
        <f t="shared" si="3"/>
        <v>0</v>
      </c>
      <c r="AX28" s="5"/>
      <c r="AY28" s="5"/>
      <c r="AZ28" s="5"/>
    </row>
    <row r="29" spans="1:52" s="4" customFormat="1" ht="15" customHeight="1" x14ac:dyDescent="0.2">
      <c r="A29" s="238"/>
      <c r="B29" s="41" t="s">
        <v>26</v>
      </c>
      <c r="C29" s="34">
        <f t="shared" si="0"/>
        <v>0</v>
      </c>
      <c r="D29" s="38"/>
      <c r="E29" s="39"/>
      <c r="F29" s="39"/>
      <c r="G29" s="39"/>
      <c r="H29" s="39"/>
      <c r="I29" s="40"/>
      <c r="J29" s="38"/>
      <c r="K29" s="40"/>
      <c r="L29" s="28" t="str">
        <f t="shared" si="1"/>
        <v/>
      </c>
      <c r="M29" s="29"/>
      <c r="N29" s="29"/>
      <c r="O29" s="29"/>
      <c r="P29" s="16"/>
      <c r="V29" s="2"/>
      <c r="W29" s="2"/>
      <c r="X29" s="30" t="str">
        <f t="shared" si="2"/>
        <v/>
      </c>
      <c r="Y29" s="31"/>
      <c r="Z29" s="31"/>
      <c r="AA29" s="32">
        <f t="shared" si="3"/>
        <v>0</v>
      </c>
      <c r="AX29" s="5"/>
      <c r="AY29" s="5"/>
      <c r="AZ29" s="5"/>
    </row>
    <row r="30" spans="1:52" s="4" customFormat="1" ht="15" customHeight="1" x14ac:dyDescent="0.2">
      <c r="A30" s="238"/>
      <c r="B30" s="33" t="s">
        <v>27</v>
      </c>
      <c r="C30" s="34">
        <f t="shared" si="0"/>
        <v>0</v>
      </c>
      <c r="D30" s="35"/>
      <c r="E30" s="36"/>
      <c r="F30" s="36"/>
      <c r="G30" s="36"/>
      <c r="H30" s="36"/>
      <c r="I30" s="37"/>
      <c r="J30" s="35"/>
      <c r="K30" s="40"/>
      <c r="L30" s="28" t="str">
        <f t="shared" si="1"/>
        <v/>
      </c>
      <c r="M30" s="29"/>
      <c r="N30" s="29"/>
      <c r="O30" s="29"/>
      <c r="P30" s="16"/>
      <c r="V30" s="2"/>
      <c r="W30" s="2"/>
      <c r="X30" s="30" t="str">
        <f t="shared" si="2"/>
        <v/>
      </c>
      <c r="Y30" s="31"/>
      <c r="Z30" s="31"/>
      <c r="AA30" s="32">
        <f t="shared" si="3"/>
        <v>0</v>
      </c>
      <c r="AX30" s="5"/>
      <c r="AY30" s="5"/>
      <c r="AZ30" s="5"/>
    </row>
    <row r="31" spans="1:52" s="4" customFormat="1" ht="15" customHeight="1" x14ac:dyDescent="0.2">
      <c r="A31" s="246"/>
      <c r="B31" s="42" t="s">
        <v>28</v>
      </c>
      <c r="C31" s="43">
        <f t="shared" si="0"/>
        <v>0</v>
      </c>
      <c r="D31" s="50"/>
      <c r="E31" s="51"/>
      <c r="F31" s="51"/>
      <c r="G31" s="51"/>
      <c r="H31" s="51"/>
      <c r="I31" s="52"/>
      <c r="J31" s="50"/>
      <c r="K31" s="46"/>
      <c r="L31" s="28" t="str">
        <f t="shared" si="1"/>
        <v/>
      </c>
      <c r="M31" s="29"/>
      <c r="N31" s="29"/>
      <c r="O31" s="29"/>
      <c r="P31" s="16"/>
      <c r="V31" s="2"/>
      <c r="W31" s="2"/>
      <c r="X31" s="30" t="str">
        <f t="shared" si="2"/>
        <v/>
      </c>
      <c r="Y31" s="31"/>
      <c r="Z31" s="31"/>
      <c r="AA31" s="32">
        <f t="shared" si="3"/>
        <v>0</v>
      </c>
      <c r="AX31" s="5"/>
      <c r="AY31" s="5"/>
      <c r="AZ31" s="5"/>
    </row>
    <row r="32" spans="1:52" s="4" customFormat="1" ht="15" customHeight="1" x14ac:dyDescent="0.2">
      <c r="A32" s="237" t="s">
        <v>30</v>
      </c>
      <c r="B32" s="23" t="s">
        <v>19</v>
      </c>
      <c r="C32" s="24">
        <f t="shared" si="0"/>
        <v>0</v>
      </c>
      <c r="D32" s="47"/>
      <c r="E32" s="48"/>
      <c r="F32" s="48"/>
      <c r="G32" s="48"/>
      <c r="H32" s="48"/>
      <c r="I32" s="49"/>
      <c r="J32" s="47"/>
      <c r="K32" s="49"/>
      <c r="L32" s="28" t="str">
        <f t="shared" si="1"/>
        <v/>
      </c>
      <c r="M32" s="29"/>
      <c r="N32" s="29"/>
      <c r="O32" s="29"/>
      <c r="P32" s="16"/>
      <c r="V32" s="2"/>
      <c r="W32" s="2"/>
      <c r="X32" s="30" t="str">
        <f t="shared" si="2"/>
        <v/>
      </c>
      <c r="Y32" s="31"/>
      <c r="Z32" s="31"/>
      <c r="AA32" s="32">
        <f t="shared" si="3"/>
        <v>0</v>
      </c>
      <c r="AX32" s="5"/>
      <c r="AY32" s="5"/>
      <c r="AZ32" s="5"/>
    </row>
    <row r="33" spans="1:52" s="4" customFormat="1" ht="15" customHeight="1" x14ac:dyDescent="0.2">
      <c r="A33" s="238"/>
      <c r="B33" s="33" t="s">
        <v>20</v>
      </c>
      <c r="C33" s="34">
        <f t="shared" si="0"/>
        <v>0</v>
      </c>
      <c r="D33" s="35"/>
      <c r="E33" s="36"/>
      <c r="F33" s="36"/>
      <c r="G33" s="36"/>
      <c r="H33" s="36"/>
      <c r="I33" s="37"/>
      <c r="J33" s="35"/>
      <c r="K33" s="37"/>
      <c r="L33" s="28" t="str">
        <f t="shared" si="1"/>
        <v/>
      </c>
      <c r="M33" s="29"/>
      <c r="N33" s="29"/>
      <c r="O33" s="29"/>
      <c r="P33" s="16"/>
      <c r="V33" s="2"/>
      <c r="W33" s="2"/>
      <c r="X33" s="30" t="str">
        <f t="shared" si="2"/>
        <v/>
      </c>
      <c r="Y33" s="31"/>
      <c r="Z33" s="31"/>
      <c r="AA33" s="32">
        <f t="shared" si="3"/>
        <v>0</v>
      </c>
      <c r="AX33" s="5"/>
      <c r="AY33" s="5"/>
      <c r="AZ33" s="5"/>
    </row>
    <row r="34" spans="1:52" s="4" customFormat="1" ht="15" customHeight="1" x14ac:dyDescent="0.2">
      <c r="A34" s="238"/>
      <c r="B34" s="33" t="s">
        <v>21</v>
      </c>
      <c r="C34" s="34">
        <f t="shared" si="0"/>
        <v>0</v>
      </c>
      <c r="D34" s="35"/>
      <c r="E34" s="36"/>
      <c r="F34" s="36"/>
      <c r="G34" s="36"/>
      <c r="H34" s="36"/>
      <c r="I34" s="37"/>
      <c r="J34" s="35"/>
      <c r="K34" s="37"/>
      <c r="L34" s="28" t="str">
        <f t="shared" si="1"/>
        <v/>
      </c>
      <c r="M34" s="29"/>
      <c r="N34" s="29"/>
      <c r="O34" s="29"/>
      <c r="P34" s="16"/>
      <c r="V34" s="2"/>
      <c r="W34" s="2"/>
      <c r="X34" s="30" t="str">
        <f t="shared" si="2"/>
        <v/>
      </c>
      <c r="Y34" s="31"/>
      <c r="Z34" s="31"/>
      <c r="AA34" s="32">
        <f t="shared" si="3"/>
        <v>0</v>
      </c>
      <c r="AX34" s="5"/>
      <c r="AY34" s="5"/>
      <c r="AZ34" s="5"/>
    </row>
    <row r="35" spans="1:52" s="4" customFormat="1" ht="15" customHeight="1" x14ac:dyDescent="0.2">
      <c r="A35" s="238"/>
      <c r="B35" s="33" t="s">
        <v>22</v>
      </c>
      <c r="C35" s="34">
        <f t="shared" si="0"/>
        <v>0</v>
      </c>
      <c r="D35" s="35"/>
      <c r="E35" s="36"/>
      <c r="F35" s="36"/>
      <c r="G35" s="36"/>
      <c r="H35" s="36"/>
      <c r="I35" s="37"/>
      <c r="J35" s="35"/>
      <c r="K35" s="37"/>
      <c r="L35" s="28" t="str">
        <f t="shared" si="1"/>
        <v/>
      </c>
      <c r="M35" s="29"/>
      <c r="N35" s="29"/>
      <c r="O35" s="29"/>
      <c r="P35" s="16"/>
      <c r="V35" s="2"/>
      <c r="W35" s="2"/>
      <c r="X35" s="30" t="str">
        <f t="shared" si="2"/>
        <v/>
      </c>
      <c r="Y35" s="31"/>
      <c r="Z35" s="31"/>
      <c r="AA35" s="32">
        <f t="shared" si="3"/>
        <v>0</v>
      </c>
      <c r="AX35" s="5"/>
      <c r="AY35" s="5"/>
      <c r="AZ35" s="5"/>
    </row>
    <row r="36" spans="1:52" s="4" customFormat="1" ht="15" customHeight="1" x14ac:dyDescent="0.2">
      <c r="A36" s="238"/>
      <c r="B36" s="33" t="s">
        <v>23</v>
      </c>
      <c r="C36" s="34">
        <f t="shared" si="0"/>
        <v>0</v>
      </c>
      <c r="D36" s="35"/>
      <c r="E36" s="36"/>
      <c r="F36" s="36"/>
      <c r="G36" s="36"/>
      <c r="H36" s="36"/>
      <c r="I36" s="37"/>
      <c r="J36" s="35"/>
      <c r="K36" s="37"/>
      <c r="L36" s="28" t="str">
        <f t="shared" si="1"/>
        <v/>
      </c>
      <c r="M36" s="29"/>
      <c r="N36" s="29"/>
      <c r="O36" s="29"/>
      <c r="P36" s="16"/>
      <c r="V36" s="2"/>
      <c r="W36" s="2"/>
      <c r="X36" s="30" t="str">
        <f t="shared" si="2"/>
        <v/>
      </c>
      <c r="Y36" s="31"/>
      <c r="Z36" s="31"/>
      <c r="AA36" s="32">
        <f t="shared" si="3"/>
        <v>0</v>
      </c>
      <c r="AX36" s="5"/>
      <c r="AY36" s="5"/>
      <c r="AZ36" s="5"/>
    </row>
    <row r="37" spans="1:52" s="4" customFormat="1" ht="15" customHeight="1" x14ac:dyDescent="0.2">
      <c r="A37" s="238"/>
      <c r="B37" s="33" t="s">
        <v>24</v>
      </c>
      <c r="C37" s="34">
        <f t="shared" si="0"/>
        <v>0</v>
      </c>
      <c r="D37" s="35"/>
      <c r="E37" s="36"/>
      <c r="F37" s="36"/>
      <c r="G37" s="36"/>
      <c r="H37" s="36"/>
      <c r="I37" s="37"/>
      <c r="J37" s="35"/>
      <c r="K37" s="37"/>
      <c r="L37" s="28" t="str">
        <f t="shared" si="1"/>
        <v/>
      </c>
      <c r="M37" s="29"/>
      <c r="N37" s="29"/>
      <c r="O37" s="29"/>
      <c r="P37" s="16"/>
      <c r="V37" s="2"/>
      <c r="W37" s="2"/>
      <c r="X37" s="30" t="str">
        <f t="shared" si="2"/>
        <v/>
      </c>
      <c r="Y37" s="31"/>
      <c r="Z37" s="31"/>
      <c r="AA37" s="32">
        <f t="shared" si="3"/>
        <v>0</v>
      </c>
      <c r="AX37" s="5"/>
      <c r="AY37" s="5"/>
      <c r="AZ37" s="5"/>
    </row>
    <row r="38" spans="1:52" s="4" customFormat="1" ht="15" customHeight="1" x14ac:dyDescent="0.2">
      <c r="A38" s="238"/>
      <c r="B38" s="33" t="s">
        <v>25</v>
      </c>
      <c r="C38" s="34">
        <f t="shared" si="0"/>
        <v>0</v>
      </c>
      <c r="D38" s="35"/>
      <c r="E38" s="36"/>
      <c r="F38" s="36"/>
      <c r="G38" s="36"/>
      <c r="H38" s="36"/>
      <c r="I38" s="37"/>
      <c r="J38" s="35"/>
      <c r="K38" s="37"/>
      <c r="L38" s="28" t="str">
        <f t="shared" si="1"/>
        <v/>
      </c>
      <c r="M38" s="29"/>
      <c r="N38" s="29"/>
      <c r="O38" s="29"/>
      <c r="P38" s="16"/>
      <c r="V38" s="2"/>
      <c r="W38" s="2"/>
      <c r="X38" s="30" t="str">
        <f t="shared" si="2"/>
        <v/>
      </c>
      <c r="Y38" s="31"/>
      <c r="Z38" s="31"/>
      <c r="AA38" s="32">
        <f t="shared" si="3"/>
        <v>0</v>
      </c>
      <c r="AX38" s="5"/>
      <c r="AY38" s="5"/>
      <c r="AZ38" s="5"/>
    </row>
    <row r="39" spans="1:52" s="4" customFormat="1" ht="15" customHeight="1" x14ac:dyDescent="0.2">
      <c r="A39" s="238"/>
      <c r="B39" s="41" t="s">
        <v>26</v>
      </c>
      <c r="C39" s="34">
        <f t="shared" si="0"/>
        <v>0</v>
      </c>
      <c r="D39" s="38"/>
      <c r="E39" s="39"/>
      <c r="F39" s="39"/>
      <c r="G39" s="39"/>
      <c r="H39" s="39"/>
      <c r="I39" s="40"/>
      <c r="J39" s="38"/>
      <c r="K39" s="40"/>
      <c r="L39" s="28" t="str">
        <f t="shared" si="1"/>
        <v/>
      </c>
      <c r="M39" s="29"/>
      <c r="N39" s="29"/>
      <c r="O39" s="29"/>
      <c r="P39" s="16"/>
      <c r="V39" s="2"/>
      <c r="W39" s="2"/>
      <c r="X39" s="30" t="str">
        <f t="shared" si="2"/>
        <v/>
      </c>
      <c r="Y39" s="31"/>
      <c r="Z39" s="31"/>
      <c r="AA39" s="32">
        <f t="shared" si="3"/>
        <v>0</v>
      </c>
      <c r="AX39" s="5"/>
      <c r="AY39" s="5"/>
      <c r="AZ39" s="5"/>
    </row>
    <row r="40" spans="1:52" s="4" customFormat="1" ht="15" customHeight="1" x14ac:dyDescent="0.2">
      <c r="A40" s="238"/>
      <c r="B40" s="33" t="s">
        <v>27</v>
      </c>
      <c r="C40" s="34">
        <f t="shared" si="0"/>
        <v>0</v>
      </c>
      <c r="D40" s="35"/>
      <c r="E40" s="36"/>
      <c r="F40" s="36"/>
      <c r="G40" s="36"/>
      <c r="H40" s="36"/>
      <c r="I40" s="37"/>
      <c r="J40" s="35"/>
      <c r="K40" s="40"/>
      <c r="L40" s="28" t="str">
        <f t="shared" si="1"/>
        <v/>
      </c>
      <c r="M40" s="29"/>
      <c r="N40" s="29"/>
      <c r="O40" s="29"/>
      <c r="P40" s="16"/>
      <c r="V40" s="2"/>
      <c r="W40" s="2"/>
      <c r="X40" s="30" t="str">
        <f t="shared" si="2"/>
        <v/>
      </c>
      <c r="Y40" s="31"/>
      <c r="Z40" s="31"/>
      <c r="AA40" s="32">
        <f t="shared" si="3"/>
        <v>0</v>
      </c>
      <c r="AX40" s="5"/>
      <c r="AY40" s="5"/>
      <c r="AZ40" s="5"/>
    </row>
    <row r="41" spans="1:52" s="4" customFormat="1" ht="15" customHeight="1" x14ac:dyDescent="0.2">
      <c r="A41" s="246"/>
      <c r="B41" s="42" t="s">
        <v>28</v>
      </c>
      <c r="C41" s="43">
        <f t="shared" si="0"/>
        <v>0</v>
      </c>
      <c r="D41" s="50"/>
      <c r="E41" s="51"/>
      <c r="F41" s="51"/>
      <c r="G41" s="51"/>
      <c r="H41" s="51"/>
      <c r="I41" s="52"/>
      <c r="J41" s="50"/>
      <c r="K41" s="46"/>
      <c r="L41" s="28" t="str">
        <f t="shared" si="1"/>
        <v/>
      </c>
      <c r="M41" s="29"/>
      <c r="N41" s="29"/>
      <c r="O41" s="29"/>
      <c r="P41" s="16"/>
      <c r="V41" s="2"/>
      <c r="W41" s="2"/>
      <c r="X41" s="30" t="str">
        <f t="shared" si="2"/>
        <v/>
      </c>
      <c r="Y41" s="31"/>
      <c r="Z41" s="31"/>
      <c r="AA41" s="32">
        <f t="shared" si="3"/>
        <v>0</v>
      </c>
      <c r="AX41" s="5"/>
      <c r="AY41" s="5"/>
      <c r="AZ41" s="5"/>
    </row>
    <row r="42" spans="1:52" s="4" customFormat="1" ht="15" customHeight="1" x14ac:dyDescent="0.2">
      <c r="A42" s="237" t="s">
        <v>31</v>
      </c>
      <c r="B42" s="23" t="s">
        <v>19</v>
      </c>
      <c r="C42" s="24">
        <f t="shared" si="0"/>
        <v>0</v>
      </c>
      <c r="D42" s="47"/>
      <c r="E42" s="48"/>
      <c r="F42" s="48"/>
      <c r="G42" s="48"/>
      <c r="H42" s="48"/>
      <c r="I42" s="49"/>
      <c r="J42" s="47"/>
      <c r="K42" s="49"/>
      <c r="L42" s="28" t="str">
        <f t="shared" si="1"/>
        <v/>
      </c>
      <c r="M42" s="29"/>
      <c r="N42" s="29"/>
      <c r="O42" s="29"/>
      <c r="P42" s="16"/>
      <c r="V42" s="2"/>
      <c r="W42" s="2"/>
      <c r="X42" s="30" t="str">
        <f t="shared" si="2"/>
        <v/>
      </c>
      <c r="Y42" s="31"/>
      <c r="Z42" s="31"/>
      <c r="AA42" s="32">
        <f t="shared" si="3"/>
        <v>0</v>
      </c>
      <c r="AX42" s="5"/>
      <c r="AY42" s="5"/>
      <c r="AZ42" s="5"/>
    </row>
    <row r="43" spans="1:52" s="4" customFormat="1" ht="15" customHeight="1" x14ac:dyDescent="0.2">
      <c r="A43" s="238"/>
      <c r="B43" s="33" t="s">
        <v>20</v>
      </c>
      <c r="C43" s="34">
        <f t="shared" si="0"/>
        <v>0</v>
      </c>
      <c r="D43" s="35"/>
      <c r="E43" s="36"/>
      <c r="F43" s="36"/>
      <c r="G43" s="36"/>
      <c r="H43" s="36"/>
      <c r="I43" s="37"/>
      <c r="J43" s="35"/>
      <c r="K43" s="37"/>
      <c r="L43" s="28" t="str">
        <f t="shared" si="1"/>
        <v/>
      </c>
      <c r="M43" s="29"/>
      <c r="N43" s="29"/>
      <c r="O43" s="29"/>
      <c r="P43" s="16"/>
      <c r="V43" s="2"/>
      <c r="W43" s="2"/>
      <c r="X43" s="30" t="str">
        <f t="shared" si="2"/>
        <v/>
      </c>
      <c r="Y43" s="31"/>
      <c r="Z43" s="31"/>
      <c r="AA43" s="32">
        <f t="shared" si="3"/>
        <v>0</v>
      </c>
      <c r="AX43" s="5"/>
      <c r="AY43" s="5"/>
      <c r="AZ43" s="5"/>
    </row>
    <row r="44" spans="1:52" s="4" customFormat="1" ht="15" customHeight="1" x14ac:dyDescent="0.2">
      <c r="A44" s="238"/>
      <c r="B44" s="33" t="s">
        <v>21</v>
      </c>
      <c r="C44" s="34">
        <f t="shared" si="0"/>
        <v>0</v>
      </c>
      <c r="D44" s="35"/>
      <c r="E44" s="36"/>
      <c r="F44" s="36"/>
      <c r="G44" s="36"/>
      <c r="H44" s="36"/>
      <c r="I44" s="37"/>
      <c r="J44" s="35"/>
      <c r="K44" s="37"/>
      <c r="L44" s="28" t="str">
        <f t="shared" si="1"/>
        <v/>
      </c>
      <c r="M44" s="29"/>
      <c r="N44" s="29"/>
      <c r="O44" s="29"/>
      <c r="P44" s="16"/>
      <c r="V44" s="2"/>
      <c r="W44" s="2"/>
      <c r="X44" s="30" t="str">
        <f t="shared" si="2"/>
        <v/>
      </c>
      <c r="Y44" s="31"/>
      <c r="Z44" s="31"/>
      <c r="AA44" s="32">
        <f t="shared" si="3"/>
        <v>0</v>
      </c>
      <c r="AX44" s="5"/>
      <c r="AY44" s="5"/>
      <c r="AZ44" s="5"/>
    </row>
    <row r="45" spans="1:52" s="4" customFormat="1" ht="15" customHeight="1" x14ac:dyDescent="0.2">
      <c r="A45" s="238"/>
      <c r="B45" s="33" t="s">
        <v>23</v>
      </c>
      <c r="C45" s="34">
        <f t="shared" si="0"/>
        <v>0</v>
      </c>
      <c r="D45" s="35"/>
      <c r="E45" s="36"/>
      <c r="F45" s="36"/>
      <c r="G45" s="36"/>
      <c r="H45" s="36"/>
      <c r="I45" s="37"/>
      <c r="J45" s="35"/>
      <c r="K45" s="37"/>
      <c r="L45" s="28" t="str">
        <f t="shared" si="1"/>
        <v/>
      </c>
      <c r="M45" s="29"/>
      <c r="N45" s="29"/>
      <c r="O45" s="29"/>
      <c r="P45" s="16"/>
      <c r="V45" s="2"/>
      <c r="W45" s="2"/>
      <c r="X45" s="30" t="str">
        <f t="shared" si="2"/>
        <v/>
      </c>
      <c r="Y45" s="31"/>
      <c r="Z45" s="31"/>
      <c r="AA45" s="32">
        <f t="shared" si="3"/>
        <v>0</v>
      </c>
      <c r="AX45" s="5"/>
      <c r="AY45" s="5"/>
      <c r="AZ45" s="5"/>
    </row>
    <row r="46" spans="1:52" s="4" customFormat="1" ht="15" customHeight="1" x14ac:dyDescent="0.2">
      <c r="A46" s="238"/>
      <c r="B46" s="33" t="s">
        <v>24</v>
      </c>
      <c r="C46" s="34">
        <f t="shared" si="0"/>
        <v>0</v>
      </c>
      <c r="D46" s="35"/>
      <c r="E46" s="36"/>
      <c r="F46" s="36"/>
      <c r="G46" s="36"/>
      <c r="H46" s="36"/>
      <c r="I46" s="37"/>
      <c r="J46" s="35"/>
      <c r="K46" s="37"/>
      <c r="L46" s="28" t="str">
        <f t="shared" si="1"/>
        <v/>
      </c>
      <c r="M46" s="29"/>
      <c r="N46" s="29"/>
      <c r="O46" s="29"/>
      <c r="P46" s="16"/>
      <c r="V46" s="2"/>
      <c r="W46" s="2"/>
      <c r="X46" s="30" t="str">
        <f t="shared" si="2"/>
        <v/>
      </c>
      <c r="Y46" s="31"/>
      <c r="Z46" s="31"/>
      <c r="AA46" s="32">
        <f t="shared" si="3"/>
        <v>0</v>
      </c>
      <c r="AX46" s="5"/>
      <c r="AY46" s="5"/>
      <c r="AZ46" s="5"/>
    </row>
    <row r="47" spans="1:52" s="4" customFormat="1" ht="15" customHeight="1" x14ac:dyDescent="0.2">
      <c r="A47" s="238"/>
      <c r="B47" s="33" t="s">
        <v>27</v>
      </c>
      <c r="C47" s="43">
        <f t="shared" si="0"/>
        <v>0</v>
      </c>
      <c r="D47" s="38"/>
      <c r="E47" s="39"/>
      <c r="F47" s="39"/>
      <c r="G47" s="39"/>
      <c r="H47" s="39"/>
      <c r="I47" s="40"/>
      <c r="J47" s="38"/>
      <c r="K47" s="40"/>
      <c r="L47" s="28" t="str">
        <f t="shared" si="1"/>
        <v/>
      </c>
      <c r="M47" s="29"/>
      <c r="N47" s="29"/>
      <c r="O47" s="29"/>
      <c r="P47" s="16"/>
      <c r="V47" s="2"/>
      <c r="W47" s="2"/>
      <c r="X47" s="30" t="str">
        <f t="shared" si="2"/>
        <v/>
      </c>
      <c r="Y47" s="31"/>
      <c r="Z47" s="31"/>
      <c r="AA47" s="32">
        <f t="shared" si="3"/>
        <v>0</v>
      </c>
      <c r="AX47" s="5"/>
      <c r="AY47" s="5"/>
      <c r="AZ47" s="5"/>
    </row>
    <row r="48" spans="1:52" s="4" customFormat="1" ht="15" customHeight="1" x14ac:dyDescent="0.2">
      <c r="A48" s="237" t="s">
        <v>32</v>
      </c>
      <c r="B48" s="23" t="s">
        <v>19</v>
      </c>
      <c r="C48" s="24">
        <f t="shared" si="0"/>
        <v>0</v>
      </c>
      <c r="D48" s="53"/>
      <c r="E48" s="54"/>
      <c r="F48" s="54"/>
      <c r="G48" s="54"/>
      <c r="H48" s="54"/>
      <c r="I48" s="55"/>
      <c r="J48" s="53"/>
      <c r="K48" s="55"/>
      <c r="L48" s="28" t="str">
        <f t="shared" si="1"/>
        <v/>
      </c>
      <c r="M48" s="29"/>
      <c r="N48" s="29"/>
      <c r="O48" s="29"/>
      <c r="P48" s="16"/>
      <c r="V48" s="2"/>
      <c r="W48" s="2"/>
      <c r="X48" s="30" t="str">
        <f t="shared" si="2"/>
        <v/>
      </c>
      <c r="Y48" s="31"/>
      <c r="Z48" s="31"/>
      <c r="AA48" s="32">
        <f t="shared" si="3"/>
        <v>0</v>
      </c>
      <c r="AX48" s="5"/>
      <c r="AY48" s="5"/>
      <c r="AZ48" s="5"/>
    </row>
    <row r="49" spans="1:52" s="4" customFormat="1" ht="15" customHeight="1" x14ac:dyDescent="0.2">
      <c r="A49" s="238"/>
      <c r="B49" s="33" t="s">
        <v>20</v>
      </c>
      <c r="C49" s="34">
        <f t="shared" si="0"/>
        <v>0</v>
      </c>
      <c r="D49" s="35"/>
      <c r="E49" s="36"/>
      <c r="F49" s="36"/>
      <c r="G49" s="36"/>
      <c r="H49" s="36"/>
      <c r="I49" s="37"/>
      <c r="J49" s="35"/>
      <c r="K49" s="37"/>
      <c r="L49" s="28" t="str">
        <f t="shared" si="1"/>
        <v/>
      </c>
      <c r="M49" s="29"/>
      <c r="N49" s="29"/>
      <c r="O49" s="29"/>
      <c r="P49" s="16"/>
      <c r="V49" s="2"/>
      <c r="W49" s="2"/>
      <c r="X49" s="30" t="str">
        <f t="shared" si="2"/>
        <v/>
      </c>
      <c r="Y49" s="31"/>
      <c r="Z49" s="31"/>
      <c r="AA49" s="32">
        <f t="shared" si="3"/>
        <v>0</v>
      </c>
      <c r="AX49" s="5"/>
      <c r="AY49" s="5"/>
      <c r="AZ49" s="5"/>
    </row>
    <row r="50" spans="1:52" s="4" customFormat="1" ht="15" customHeight="1" x14ac:dyDescent="0.2">
      <c r="A50" s="238"/>
      <c r="B50" s="33" t="s">
        <v>21</v>
      </c>
      <c r="C50" s="34">
        <f t="shared" si="0"/>
        <v>0</v>
      </c>
      <c r="D50" s="35"/>
      <c r="E50" s="36"/>
      <c r="F50" s="36"/>
      <c r="G50" s="36"/>
      <c r="H50" s="36"/>
      <c r="I50" s="37"/>
      <c r="J50" s="35"/>
      <c r="K50" s="37"/>
      <c r="L50" s="28" t="str">
        <f t="shared" si="1"/>
        <v/>
      </c>
      <c r="M50" s="29"/>
      <c r="N50" s="29"/>
      <c r="O50" s="29"/>
      <c r="P50" s="16"/>
      <c r="V50" s="2"/>
      <c r="W50" s="2"/>
      <c r="X50" s="30" t="str">
        <f t="shared" si="2"/>
        <v/>
      </c>
      <c r="Y50" s="31"/>
      <c r="Z50" s="31"/>
      <c r="AA50" s="32">
        <f t="shared" si="3"/>
        <v>0</v>
      </c>
      <c r="AX50" s="5"/>
      <c r="AY50" s="5"/>
      <c r="AZ50" s="5"/>
    </row>
    <row r="51" spans="1:52" s="4" customFormat="1" ht="15" customHeight="1" x14ac:dyDescent="0.2">
      <c r="A51" s="238"/>
      <c r="B51" s="33" t="s">
        <v>23</v>
      </c>
      <c r="C51" s="34">
        <f t="shared" si="0"/>
        <v>0</v>
      </c>
      <c r="D51" s="35"/>
      <c r="E51" s="36"/>
      <c r="F51" s="36"/>
      <c r="G51" s="36"/>
      <c r="H51" s="36"/>
      <c r="I51" s="37"/>
      <c r="J51" s="35"/>
      <c r="K51" s="37"/>
      <c r="L51" s="28" t="str">
        <f t="shared" si="1"/>
        <v/>
      </c>
      <c r="M51" s="29"/>
      <c r="N51" s="29"/>
      <c r="O51" s="29"/>
      <c r="P51" s="16"/>
      <c r="V51" s="2"/>
      <c r="W51" s="2"/>
      <c r="X51" s="30" t="str">
        <f t="shared" si="2"/>
        <v/>
      </c>
      <c r="Y51" s="31"/>
      <c r="Z51" s="31"/>
      <c r="AA51" s="32">
        <f t="shared" si="3"/>
        <v>0</v>
      </c>
      <c r="AX51" s="5"/>
      <c r="AY51" s="5"/>
      <c r="AZ51" s="5"/>
    </row>
    <row r="52" spans="1:52" s="4" customFormat="1" ht="15" customHeight="1" x14ac:dyDescent="0.2">
      <c r="A52" s="238"/>
      <c r="B52" s="33" t="s">
        <v>24</v>
      </c>
      <c r="C52" s="34">
        <f t="shared" si="0"/>
        <v>0</v>
      </c>
      <c r="D52" s="35"/>
      <c r="E52" s="36"/>
      <c r="F52" s="36"/>
      <c r="G52" s="36"/>
      <c r="H52" s="36"/>
      <c r="I52" s="37"/>
      <c r="J52" s="35"/>
      <c r="K52" s="37"/>
      <c r="L52" s="28" t="str">
        <f t="shared" si="1"/>
        <v/>
      </c>
      <c r="M52" s="29"/>
      <c r="N52" s="29"/>
      <c r="O52" s="29"/>
      <c r="P52" s="16"/>
      <c r="V52" s="2"/>
      <c r="W52" s="2"/>
      <c r="X52" s="30" t="str">
        <f t="shared" si="2"/>
        <v/>
      </c>
      <c r="Y52" s="31"/>
      <c r="Z52" s="31"/>
      <c r="AA52" s="32">
        <f t="shared" si="3"/>
        <v>0</v>
      </c>
      <c r="AX52" s="5"/>
      <c r="AY52" s="5"/>
      <c r="AZ52" s="5"/>
    </row>
    <row r="53" spans="1:52" s="4" customFormat="1" ht="15" customHeight="1" x14ac:dyDescent="0.2">
      <c r="A53" s="246"/>
      <c r="B53" s="42" t="s">
        <v>27</v>
      </c>
      <c r="C53" s="43">
        <f t="shared" si="0"/>
        <v>0</v>
      </c>
      <c r="D53" s="44"/>
      <c r="E53" s="45"/>
      <c r="F53" s="45"/>
      <c r="G53" s="45"/>
      <c r="H53" s="45"/>
      <c r="I53" s="46"/>
      <c r="J53" s="44"/>
      <c r="K53" s="46"/>
      <c r="L53" s="28" t="str">
        <f t="shared" si="1"/>
        <v/>
      </c>
      <c r="M53" s="29"/>
      <c r="N53" s="29"/>
      <c r="O53" s="29"/>
      <c r="P53" s="16"/>
      <c r="V53" s="2"/>
      <c r="W53" s="2"/>
      <c r="X53" s="30" t="str">
        <f t="shared" si="2"/>
        <v/>
      </c>
      <c r="Y53" s="31"/>
      <c r="Z53" s="31"/>
      <c r="AA53" s="32">
        <f t="shared" si="3"/>
        <v>0</v>
      </c>
      <c r="AX53" s="5"/>
      <c r="AY53" s="5"/>
      <c r="AZ53" s="5"/>
    </row>
    <row r="54" spans="1:52" s="4" customFormat="1" ht="15" customHeight="1" x14ac:dyDescent="0.2">
      <c r="A54" s="237" t="s">
        <v>33</v>
      </c>
      <c r="B54" s="23" t="s">
        <v>34</v>
      </c>
      <c r="C54" s="24">
        <f t="shared" si="0"/>
        <v>0</v>
      </c>
      <c r="D54" s="56"/>
      <c r="E54" s="54"/>
      <c r="F54" s="54"/>
      <c r="G54" s="54"/>
      <c r="H54" s="54"/>
      <c r="I54" s="57"/>
      <c r="J54" s="56"/>
      <c r="K54" s="57"/>
      <c r="L54" s="28" t="str">
        <f t="shared" si="1"/>
        <v/>
      </c>
      <c r="M54" s="29"/>
      <c r="N54" s="29"/>
      <c r="O54" s="29"/>
      <c r="P54" s="16"/>
      <c r="V54" s="2"/>
      <c r="W54" s="2"/>
      <c r="X54" s="31"/>
      <c r="Y54" s="31"/>
      <c r="Z54" s="31"/>
      <c r="AA54" s="31"/>
      <c r="AX54" s="5"/>
      <c r="AY54" s="5"/>
      <c r="AZ54" s="5"/>
    </row>
    <row r="55" spans="1:52" s="4" customFormat="1" ht="15" customHeight="1" x14ac:dyDescent="0.2">
      <c r="A55" s="238"/>
      <c r="B55" s="58" t="s">
        <v>35</v>
      </c>
      <c r="C55" s="59">
        <f t="shared" si="0"/>
        <v>4</v>
      </c>
      <c r="D55" s="60"/>
      <c r="E55" s="36"/>
      <c r="F55" s="36">
        <v>2</v>
      </c>
      <c r="G55" s="36">
        <v>2</v>
      </c>
      <c r="H55" s="36"/>
      <c r="I55" s="61"/>
      <c r="J55" s="62"/>
      <c r="K55" s="61"/>
      <c r="L55" s="28" t="str">
        <f t="shared" si="1"/>
        <v/>
      </c>
      <c r="M55" s="29"/>
      <c r="N55" s="29"/>
      <c r="O55" s="29"/>
      <c r="P55" s="16"/>
      <c r="V55" s="2"/>
      <c r="W55" s="2"/>
      <c r="X55" s="31"/>
      <c r="Y55" s="31"/>
      <c r="Z55" s="31"/>
      <c r="AA55" s="31"/>
      <c r="AX55" s="5"/>
      <c r="AY55" s="5"/>
      <c r="AZ55" s="5"/>
    </row>
    <row r="56" spans="1:52" s="4" customFormat="1" ht="15" customHeight="1" x14ac:dyDescent="0.2">
      <c r="A56" s="238"/>
      <c r="B56" s="58" t="s">
        <v>36</v>
      </c>
      <c r="C56" s="34">
        <f t="shared" si="0"/>
        <v>0</v>
      </c>
      <c r="D56" s="62"/>
      <c r="E56" s="36"/>
      <c r="F56" s="36"/>
      <c r="G56" s="36"/>
      <c r="H56" s="36"/>
      <c r="I56" s="61"/>
      <c r="J56" s="62"/>
      <c r="K56" s="61"/>
      <c r="L56" s="28" t="str">
        <f t="shared" si="1"/>
        <v/>
      </c>
      <c r="M56" s="29"/>
      <c r="N56" s="29"/>
      <c r="O56" s="29"/>
      <c r="P56" s="16"/>
      <c r="V56" s="2"/>
      <c r="W56" s="2"/>
      <c r="X56" s="31"/>
      <c r="Y56" s="31"/>
      <c r="Z56" s="31"/>
      <c r="AA56" s="31"/>
      <c r="AX56" s="5"/>
      <c r="AY56" s="5"/>
      <c r="AZ56" s="5"/>
    </row>
    <row r="57" spans="1:52" s="4" customFormat="1" ht="15" customHeight="1" x14ac:dyDescent="0.2">
      <c r="A57" s="238"/>
      <c r="B57" s="33" t="s">
        <v>37</v>
      </c>
      <c r="C57" s="34">
        <f t="shared" si="0"/>
        <v>0</v>
      </c>
      <c r="D57" s="63"/>
      <c r="E57" s="45"/>
      <c r="F57" s="45"/>
      <c r="G57" s="45"/>
      <c r="H57" s="45"/>
      <c r="I57" s="64"/>
      <c r="J57" s="62"/>
      <c r="K57" s="61"/>
      <c r="L57" s="28" t="str">
        <f t="shared" si="1"/>
        <v/>
      </c>
      <c r="M57" s="29"/>
      <c r="N57" s="29"/>
      <c r="O57" s="29"/>
      <c r="P57" s="16"/>
      <c r="V57" s="2"/>
      <c r="W57" s="2"/>
      <c r="X57" s="31"/>
      <c r="Y57" s="31"/>
      <c r="Z57" s="31"/>
      <c r="AA57" s="31"/>
      <c r="AX57" s="5"/>
      <c r="AY57" s="5"/>
      <c r="AZ57" s="5"/>
    </row>
    <row r="58" spans="1:52" s="4" customFormat="1" ht="15" customHeight="1" x14ac:dyDescent="0.2">
      <c r="A58" s="237" t="s">
        <v>38</v>
      </c>
      <c r="B58" s="23" t="s">
        <v>19</v>
      </c>
      <c r="C58" s="24">
        <f t="shared" si="0"/>
        <v>0</v>
      </c>
      <c r="D58" s="53"/>
      <c r="E58" s="54"/>
      <c r="F58" s="54"/>
      <c r="G58" s="54"/>
      <c r="H58" s="54"/>
      <c r="I58" s="55"/>
      <c r="J58" s="53"/>
      <c r="K58" s="55"/>
      <c r="L58" s="28" t="str">
        <f t="shared" si="1"/>
        <v/>
      </c>
      <c r="M58" s="29"/>
      <c r="N58" s="29"/>
      <c r="O58" s="29"/>
      <c r="P58" s="16"/>
      <c r="V58" s="2"/>
      <c r="W58" s="2"/>
      <c r="X58" s="30" t="str">
        <f t="shared" si="2"/>
        <v/>
      </c>
      <c r="Y58" s="31"/>
      <c r="Z58" s="31"/>
      <c r="AA58" s="32">
        <f t="shared" si="3"/>
        <v>0</v>
      </c>
      <c r="AX58" s="5"/>
      <c r="AY58" s="5"/>
      <c r="AZ58" s="5"/>
    </row>
    <row r="59" spans="1:52" s="4" customFormat="1" ht="15" customHeight="1" x14ac:dyDescent="0.2">
      <c r="A59" s="238"/>
      <c r="B59" s="33" t="s">
        <v>20</v>
      </c>
      <c r="C59" s="34">
        <f t="shared" si="0"/>
        <v>0</v>
      </c>
      <c r="D59" s="35"/>
      <c r="E59" s="36"/>
      <c r="F59" s="36"/>
      <c r="G59" s="36"/>
      <c r="H59" s="36"/>
      <c r="I59" s="37"/>
      <c r="J59" s="35"/>
      <c r="K59" s="37"/>
      <c r="L59" s="28" t="str">
        <f t="shared" si="1"/>
        <v/>
      </c>
      <c r="M59" s="29"/>
      <c r="N59" s="29"/>
      <c r="O59" s="29"/>
      <c r="P59" s="16"/>
      <c r="V59" s="2"/>
      <c r="W59" s="2"/>
      <c r="X59" s="30" t="str">
        <f t="shared" si="2"/>
        <v/>
      </c>
      <c r="Y59" s="31"/>
      <c r="Z59" s="31"/>
      <c r="AA59" s="32">
        <f t="shared" si="3"/>
        <v>0</v>
      </c>
      <c r="AX59" s="5"/>
      <c r="AY59" s="5"/>
      <c r="AZ59" s="5"/>
    </row>
    <row r="60" spans="1:52" s="4" customFormat="1" ht="15" customHeight="1" x14ac:dyDescent="0.2">
      <c r="A60" s="238"/>
      <c r="B60" s="33" t="s">
        <v>21</v>
      </c>
      <c r="C60" s="34">
        <f t="shared" si="0"/>
        <v>4</v>
      </c>
      <c r="D60" s="35"/>
      <c r="E60" s="36"/>
      <c r="F60" s="36"/>
      <c r="G60" s="36">
        <v>4</v>
      </c>
      <c r="H60" s="36"/>
      <c r="I60" s="37"/>
      <c r="J60" s="35"/>
      <c r="K60" s="37">
        <v>4</v>
      </c>
      <c r="L60" s="28" t="str">
        <f t="shared" si="1"/>
        <v/>
      </c>
      <c r="M60" s="29"/>
      <c r="N60" s="29"/>
      <c r="O60" s="29"/>
      <c r="P60" s="16"/>
      <c r="V60" s="2"/>
      <c r="W60" s="2"/>
      <c r="X60" s="30" t="str">
        <f t="shared" si="2"/>
        <v/>
      </c>
      <c r="Y60" s="31"/>
      <c r="Z60" s="31"/>
      <c r="AA60" s="32">
        <f t="shared" si="3"/>
        <v>0</v>
      </c>
      <c r="AX60" s="5"/>
      <c r="AY60" s="5"/>
      <c r="AZ60" s="5"/>
    </row>
    <row r="61" spans="1:52" s="4" customFormat="1" ht="15" customHeight="1" x14ac:dyDescent="0.2">
      <c r="A61" s="238"/>
      <c r="B61" s="33" t="s">
        <v>23</v>
      </c>
      <c r="C61" s="34">
        <f t="shared" si="0"/>
        <v>0</v>
      </c>
      <c r="D61" s="35"/>
      <c r="E61" s="36"/>
      <c r="F61" s="36"/>
      <c r="G61" s="36"/>
      <c r="H61" s="36"/>
      <c r="I61" s="37"/>
      <c r="J61" s="35"/>
      <c r="K61" s="37"/>
      <c r="L61" s="28" t="str">
        <f t="shared" si="1"/>
        <v/>
      </c>
      <c r="M61" s="29"/>
      <c r="N61" s="29"/>
      <c r="O61" s="29"/>
      <c r="P61" s="16"/>
      <c r="V61" s="2"/>
      <c r="W61" s="2"/>
      <c r="X61" s="30" t="str">
        <f t="shared" si="2"/>
        <v/>
      </c>
      <c r="Y61" s="31"/>
      <c r="Z61" s="31"/>
      <c r="AA61" s="32">
        <f t="shared" si="3"/>
        <v>0</v>
      </c>
      <c r="AX61" s="5"/>
      <c r="AY61" s="5"/>
      <c r="AZ61" s="5"/>
    </row>
    <row r="62" spans="1:52" s="4" customFormat="1" ht="15" customHeight="1" x14ac:dyDescent="0.2">
      <c r="A62" s="238"/>
      <c r="B62" s="33" t="s">
        <v>24</v>
      </c>
      <c r="C62" s="34">
        <f t="shared" si="0"/>
        <v>0</v>
      </c>
      <c r="D62" s="35"/>
      <c r="E62" s="36"/>
      <c r="F62" s="36"/>
      <c r="G62" s="36"/>
      <c r="H62" s="36"/>
      <c r="I62" s="37"/>
      <c r="J62" s="35"/>
      <c r="K62" s="37"/>
      <c r="L62" s="28" t="str">
        <f t="shared" si="1"/>
        <v/>
      </c>
      <c r="M62" s="29"/>
      <c r="N62" s="29"/>
      <c r="O62" s="29"/>
      <c r="P62" s="16"/>
      <c r="V62" s="2"/>
      <c r="W62" s="2"/>
      <c r="X62" s="30" t="str">
        <f t="shared" si="2"/>
        <v/>
      </c>
      <c r="Y62" s="31"/>
      <c r="Z62" s="31"/>
      <c r="AA62" s="32">
        <f t="shared" si="3"/>
        <v>0</v>
      </c>
      <c r="AX62" s="5"/>
      <c r="AY62" s="5"/>
      <c r="AZ62" s="5"/>
    </row>
    <row r="63" spans="1:52" s="4" customFormat="1" ht="15" customHeight="1" x14ac:dyDescent="0.2">
      <c r="A63" s="238"/>
      <c r="B63" s="33" t="s">
        <v>26</v>
      </c>
      <c r="C63" s="34">
        <f t="shared" si="0"/>
        <v>0</v>
      </c>
      <c r="D63" s="38"/>
      <c r="E63" s="39"/>
      <c r="F63" s="39"/>
      <c r="G63" s="39"/>
      <c r="H63" s="39"/>
      <c r="I63" s="40"/>
      <c r="J63" s="38"/>
      <c r="K63" s="40"/>
      <c r="L63" s="28" t="str">
        <f t="shared" si="1"/>
        <v/>
      </c>
      <c r="M63" s="29"/>
      <c r="N63" s="29"/>
      <c r="O63" s="29"/>
      <c r="P63" s="16"/>
      <c r="V63" s="2"/>
      <c r="W63" s="2"/>
      <c r="X63" s="30" t="str">
        <f t="shared" si="2"/>
        <v/>
      </c>
      <c r="Y63" s="31"/>
      <c r="Z63" s="31"/>
      <c r="AA63" s="32">
        <f t="shared" si="3"/>
        <v>0</v>
      </c>
      <c r="AX63" s="5"/>
      <c r="AY63" s="5"/>
      <c r="AZ63" s="5"/>
    </row>
    <row r="64" spans="1:52" s="4" customFormat="1" ht="15" customHeight="1" x14ac:dyDescent="0.2">
      <c r="A64" s="246"/>
      <c r="B64" s="42" t="s">
        <v>27</v>
      </c>
      <c r="C64" s="43">
        <f t="shared" si="0"/>
        <v>0</v>
      </c>
      <c r="D64" s="44"/>
      <c r="E64" s="45"/>
      <c r="F64" s="45"/>
      <c r="G64" s="45"/>
      <c r="H64" s="45"/>
      <c r="I64" s="46"/>
      <c r="J64" s="44"/>
      <c r="K64" s="46"/>
      <c r="L64" s="28" t="str">
        <f t="shared" si="1"/>
        <v/>
      </c>
      <c r="M64" s="29"/>
      <c r="N64" s="29"/>
      <c r="O64" s="29"/>
      <c r="P64" s="16"/>
      <c r="V64" s="2"/>
      <c r="W64" s="2"/>
      <c r="X64" s="30" t="str">
        <f t="shared" si="2"/>
        <v/>
      </c>
      <c r="Y64" s="31"/>
      <c r="Z64" s="31"/>
      <c r="AA64" s="32">
        <f t="shared" si="3"/>
        <v>0</v>
      </c>
      <c r="AX64" s="5"/>
      <c r="AY64" s="5"/>
      <c r="AZ64" s="5"/>
    </row>
    <row r="65" spans="1:52" s="4" customFormat="1" ht="30" customHeight="1" x14ac:dyDescent="0.2">
      <c r="A65" s="247" t="s">
        <v>39</v>
      </c>
      <c r="B65" s="247"/>
      <c r="C65" s="247"/>
      <c r="D65" s="247"/>
      <c r="E65" s="247"/>
      <c r="F65" s="247"/>
      <c r="G65" s="247"/>
      <c r="H65" s="247"/>
      <c r="I65" s="247"/>
      <c r="J65" s="247"/>
      <c r="K65" s="15"/>
      <c r="L65" s="15"/>
      <c r="M65" s="16"/>
      <c r="N65" s="16"/>
      <c r="O65" s="12"/>
      <c r="P65" s="12"/>
      <c r="U65" s="2"/>
      <c r="V65" s="2"/>
      <c r="W65" s="2"/>
      <c r="X65" s="2"/>
      <c r="Y65" s="2"/>
      <c r="Z65" s="2"/>
      <c r="AX65" s="5"/>
      <c r="AY65" s="5"/>
      <c r="AZ65" s="5"/>
    </row>
    <row r="66" spans="1:52" s="4" customFormat="1" ht="14.25" customHeight="1" x14ac:dyDescent="0.15">
      <c r="A66" s="241" t="s">
        <v>4</v>
      </c>
      <c r="B66" s="241" t="s">
        <v>40</v>
      </c>
      <c r="C66" s="248" t="s">
        <v>6</v>
      </c>
      <c r="D66" s="249"/>
      <c r="E66" s="249"/>
      <c r="F66" s="249"/>
      <c r="G66" s="249"/>
      <c r="H66" s="249"/>
      <c r="I66" s="249"/>
      <c r="J66" s="249"/>
      <c r="K66" s="250"/>
      <c r="L66" s="17"/>
      <c r="M66" s="17"/>
      <c r="N66" s="16"/>
      <c r="O66" s="12"/>
      <c r="P66" s="12"/>
      <c r="U66" s="2"/>
      <c r="V66" s="2"/>
      <c r="W66" s="2"/>
      <c r="X66" s="2"/>
      <c r="Y66" s="2"/>
      <c r="Z66" s="2"/>
      <c r="AX66" s="5"/>
      <c r="AY66" s="5"/>
      <c r="AZ66" s="5"/>
    </row>
    <row r="67" spans="1:52" s="4" customFormat="1" ht="15.75" customHeight="1" x14ac:dyDescent="0.15">
      <c r="A67" s="242"/>
      <c r="B67" s="242"/>
      <c r="C67" s="251" t="s">
        <v>7</v>
      </c>
      <c r="D67" s="248" t="s">
        <v>8</v>
      </c>
      <c r="E67" s="249"/>
      <c r="F67" s="249"/>
      <c r="G67" s="249"/>
      <c r="H67" s="249"/>
      <c r="I67" s="250"/>
      <c r="J67" s="248" t="s">
        <v>9</v>
      </c>
      <c r="K67" s="250"/>
      <c r="L67" s="17"/>
      <c r="M67" s="17"/>
      <c r="N67" s="16"/>
      <c r="O67" s="12"/>
      <c r="P67" s="12"/>
      <c r="U67" s="2"/>
      <c r="V67" s="2"/>
      <c r="W67" s="2"/>
      <c r="X67" s="2"/>
      <c r="Y67" s="2"/>
      <c r="Z67" s="2"/>
      <c r="AX67" s="5"/>
      <c r="AY67" s="5"/>
      <c r="AZ67" s="5"/>
    </row>
    <row r="68" spans="1:52" s="4" customFormat="1" ht="21" x14ac:dyDescent="0.15">
      <c r="A68" s="243"/>
      <c r="B68" s="243"/>
      <c r="C68" s="252"/>
      <c r="D68" s="18" t="s">
        <v>10</v>
      </c>
      <c r="E68" s="19" t="s">
        <v>11</v>
      </c>
      <c r="F68" s="20" t="s">
        <v>12</v>
      </c>
      <c r="G68" s="19" t="s">
        <v>13</v>
      </c>
      <c r="H68" s="19" t="s">
        <v>14</v>
      </c>
      <c r="I68" s="21" t="s">
        <v>15</v>
      </c>
      <c r="J68" s="18" t="s">
        <v>16</v>
      </c>
      <c r="K68" s="22" t="s">
        <v>17</v>
      </c>
      <c r="L68" s="17"/>
      <c r="M68" s="17"/>
      <c r="N68" s="16"/>
      <c r="O68" s="12"/>
      <c r="P68" s="12"/>
      <c r="U68" s="2"/>
      <c r="V68" s="2"/>
      <c r="W68" s="2"/>
      <c r="X68" s="2"/>
      <c r="Y68" s="2"/>
      <c r="Z68" s="2"/>
      <c r="AX68" s="5"/>
      <c r="AY68" s="5"/>
      <c r="AZ68" s="5"/>
    </row>
    <row r="69" spans="1:52" s="4" customFormat="1" ht="15" customHeight="1" x14ac:dyDescent="0.2">
      <c r="A69" s="237" t="s">
        <v>41</v>
      </c>
      <c r="B69" s="23" t="s">
        <v>42</v>
      </c>
      <c r="C69" s="24">
        <f>SUM(D69:I69)</f>
        <v>161</v>
      </c>
      <c r="D69" s="25"/>
      <c r="E69" s="26"/>
      <c r="F69" s="26">
        <v>10</v>
      </c>
      <c r="G69" s="26">
        <v>26</v>
      </c>
      <c r="H69" s="26">
        <v>125</v>
      </c>
      <c r="I69" s="27"/>
      <c r="J69" s="25">
        <v>115</v>
      </c>
      <c r="K69" s="27">
        <v>46</v>
      </c>
      <c r="L69" s="28" t="str">
        <f>$X69&amp;""&amp;$Y69&amp;""&amp;Z69</f>
        <v/>
      </c>
      <c r="M69" s="29"/>
      <c r="N69" s="29"/>
      <c r="O69" s="29"/>
      <c r="P69" s="16"/>
      <c r="V69" s="2"/>
      <c r="W69" s="2"/>
      <c r="X69" s="30" t="str">
        <f t="shared" ref="X69:X78" si="4">IF($C69&lt;&gt;($J69+$K69)," El número consejerías según sexo NO puede ser diferente al Total.","")</f>
        <v/>
      </c>
      <c r="Y69" s="31"/>
      <c r="Z69" s="31"/>
      <c r="AA69" s="32">
        <f>IF($C69&lt;&gt;($J69+$K69),1,0)</f>
        <v>0</v>
      </c>
      <c r="AX69" s="5"/>
      <c r="AY69" s="5"/>
      <c r="AZ69" s="5"/>
    </row>
    <row r="70" spans="1:52" s="4" customFormat="1" ht="15" customHeight="1" x14ac:dyDescent="0.2">
      <c r="A70" s="238"/>
      <c r="B70" s="33" t="s">
        <v>43</v>
      </c>
      <c r="C70" s="34">
        <f t="shared" ref="C70:C78" si="5">SUM(D70:I70)</f>
        <v>9</v>
      </c>
      <c r="D70" s="35"/>
      <c r="E70" s="36"/>
      <c r="F70" s="36"/>
      <c r="G70" s="36"/>
      <c r="H70" s="36">
        <v>4</v>
      </c>
      <c r="I70" s="37">
        <v>5</v>
      </c>
      <c r="J70" s="35">
        <v>6</v>
      </c>
      <c r="K70" s="37">
        <v>3</v>
      </c>
      <c r="L70" s="28" t="str">
        <f t="shared" ref="L70:L78" si="6">$X70&amp;""&amp;$Y70&amp;""&amp;Z70</f>
        <v/>
      </c>
      <c r="M70" s="29"/>
      <c r="N70" s="29"/>
      <c r="O70" s="29"/>
      <c r="P70" s="16"/>
      <c r="V70" s="2"/>
      <c r="W70" s="2"/>
      <c r="X70" s="30" t="str">
        <f t="shared" si="4"/>
        <v/>
      </c>
      <c r="Y70" s="31"/>
      <c r="Z70" s="31"/>
      <c r="AA70" s="32">
        <f t="shared" ref="AA70:AA78" si="7">IF($C70&lt;&gt;($J70+$K70),1,0)</f>
        <v>0</v>
      </c>
      <c r="AX70" s="5"/>
      <c r="AY70" s="5"/>
      <c r="AZ70" s="5"/>
    </row>
    <row r="71" spans="1:52" s="4" customFormat="1" ht="15" customHeight="1" x14ac:dyDescent="0.2">
      <c r="A71" s="238"/>
      <c r="B71" s="33" t="s">
        <v>44</v>
      </c>
      <c r="C71" s="34">
        <f t="shared" si="5"/>
        <v>0</v>
      </c>
      <c r="D71" s="35"/>
      <c r="E71" s="36"/>
      <c r="F71" s="36"/>
      <c r="G71" s="36"/>
      <c r="H71" s="36"/>
      <c r="I71" s="37"/>
      <c r="J71" s="35"/>
      <c r="K71" s="37"/>
      <c r="L71" s="28" t="str">
        <f t="shared" si="6"/>
        <v/>
      </c>
      <c r="M71" s="29"/>
      <c r="N71" s="29"/>
      <c r="O71" s="29"/>
      <c r="P71" s="16"/>
      <c r="V71" s="2"/>
      <c r="W71" s="2"/>
      <c r="X71" s="30" t="str">
        <f t="shared" si="4"/>
        <v/>
      </c>
      <c r="Y71" s="31"/>
      <c r="Z71" s="31"/>
      <c r="AA71" s="32">
        <f t="shared" si="7"/>
        <v>0</v>
      </c>
      <c r="AX71" s="5"/>
      <c r="AY71" s="5"/>
      <c r="AZ71" s="5"/>
    </row>
    <row r="72" spans="1:52" s="4" customFormat="1" ht="15" customHeight="1" x14ac:dyDescent="0.2">
      <c r="A72" s="238"/>
      <c r="B72" s="33" t="s">
        <v>45</v>
      </c>
      <c r="C72" s="34">
        <f t="shared" si="5"/>
        <v>0</v>
      </c>
      <c r="D72" s="35"/>
      <c r="E72" s="36"/>
      <c r="F72" s="36"/>
      <c r="G72" s="36"/>
      <c r="H72" s="36"/>
      <c r="I72" s="37"/>
      <c r="J72" s="35"/>
      <c r="K72" s="37"/>
      <c r="L72" s="28" t="str">
        <f t="shared" si="6"/>
        <v/>
      </c>
      <c r="M72" s="29"/>
      <c r="N72" s="29"/>
      <c r="O72" s="29"/>
      <c r="P72" s="16"/>
      <c r="V72" s="2"/>
      <c r="W72" s="2"/>
      <c r="X72" s="30" t="str">
        <f t="shared" si="4"/>
        <v/>
      </c>
      <c r="Y72" s="31"/>
      <c r="Z72" s="31"/>
      <c r="AA72" s="32">
        <f t="shared" si="7"/>
        <v>0</v>
      </c>
      <c r="AX72" s="5"/>
      <c r="AY72" s="5"/>
      <c r="AZ72" s="5"/>
    </row>
    <row r="73" spans="1:52" s="4" customFormat="1" ht="15" customHeight="1" x14ac:dyDescent="0.2">
      <c r="A73" s="246"/>
      <c r="B73" s="42" t="s">
        <v>46</v>
      </c>
      <c r="C73" s="43">
        <f t="shared" si="5"/>
        <v>2</v>
      </c>
      <c r="D73" s="44"/>
      <c r="E73" s="45"/>
      <c r="F73" s="45"/>
      <c r="G73" s="45">
        <v>2</v>
      </c>
      <c r="H73" s="45"/>
      <c r="I73" s="46"/>
      <c r="J73" s="44">
        <v>2</v>
      </c>
      <c r="K73" s="46"/>
      <c r="L73" s="28" t="str">
        <f t="shared" si="6"/>
        <v/>
      </c>
      <c r="M73" s="29"/>
      <c r="N73" s="29"/>
      <c r="O73" s="29"/>
      <c r="P73" s="16"/>
      <c r="V73" s="2"/>
      <c r="W73" s="2"/>
      <c r="X73" s="30" t="str">
        <f t="shared" si="4"/>
        <v/>
      </c>
      <c r="Y73" s="31"/>
      <c r="Z73" s="31"/>
      <c r="AA73" s="32">
        <f t="shared" si="7"/>
        <v>0</v>
      </c>
      <c r="AX73" s="5"/>
      <c r="AY73" s="5"/>
      <c r="AZ73" s="5"/>
    </row>
    <row r="74" spans="1:52" s="4" customFormat="1" ht="15" customHeight="1" x14ac:dyDescent="0.2">
      <c r="A74" s="237" t="s">
        <v>47</v>
      </c>
      <c r="B74" s="23" t="s">
        <v>42</v>
      </c>
      <c r="C74" s="24">
        <f t="shared" si="5"/>
        <v>0</v>
      </c>
      <c r="D74" s="25"/>
      <c r="E74" s="26"/>
      <c r="F74" s="26"/>
      <c r="G74" s="26"/>
      <c r="H74" s="26"/>
      <c r="I74" s="27"/>
      <c r="J74" s="25"/>
      <c r="K74" s="27"/>
      <c r="L74" s="28" t="str">
        <f t="shared" si="6"/>
        <v/>
      </c>
      <c r="M74" s="29"/>
      <c r="N74" s="29"/>
      <c r="O74" s="29"/>
      <c r="P74" s="16"/>
      <c r="V74" s="2"/>
      <c r="W74" s="2"/>
      <c r="X74" s="30" t="str">
        <f t="shared" si="4"/>
        <v/>
      </c>
      <c r="Y74" s="31"/>
      <c r="Z74" s="31"/>
      <c r="AA74" s="32">
        <f t="shared" si="7"/>
        <v>0</v>
      </c>
      <c r="AX74" s="5"/>
      <c r="AY74" s="5"/>
      <c r="AZ74" s="5"/>
    </row>
    <row r="75" spans="1:52" s="4" customFormat="1" ht="15" customHeight="1" x14ac:dyDescent="0.2">
      <c r="A75" s="238"/>
      <c r="B75" s="33" t="s">
        <v>43</v>
      </c>
      <c r="C75" s="34">
        <f t="shared" si="5"/>
        <v>0</v>
      </c>
      <c r="D75" s="35"/>
      <c r="E75" s="36"/>
      <c r="F75" s="36"/>
      <c r="G75" s="36"/>
      <c r="H75" s="36"/>
      <c r="I75" s="37"/>
      <c r="J75" s="35"/>
      <c r="K75" s="37"/>
      <c r="L75" s="28" t="str">
        <f t="shared" si="6"/>
        <v/>
      </c>
      <c r="M75" s="29"/>
      <c r="N75" s="29"/>
      <c r="O75" s="29"/>
      <c r="P75" s="16"/>
      <c r="V75" s="2"/>
      <c r="W75" s="2"/>
      <c r="X75" s="30" t="str">
        <f t="shared" si="4"/>
        <v/>
      </c>
      <c r="Y75" s="31"/>
      <c r="Z75" s="31"/>
      <c r="AA75" s="32">
        <f t="shared" si="7"/>
        <v>0</v>
      </c>
      <c r="AX75" s="5"/>
      <c r="AY75" s="5"/>
      <c r="AZ75" s="5"/>
    </row>
    <row r="76" spans="1:52" s="4" customFormat="1" ht="15" customHeight="1" x14ac:dyDescent="0.2">
      <c r="A76" s="238"/>
      <c r="B76" s="33" t="s">
        <v>44</v>
      </c>
      <c r="C76" s="34">
        <f t="shared" si="5"/>
        <v>0</v>
      </c>
      <c r="D76" s="35"/>
      <c r="E76" s="36"/>
      <c r="F76" s="36"/>
      <c r="G76" s="36"/>
      <c r="H76" s="36"/>
      <c r="I76" s="37"/>
      <c r="J76" s="35"/>
      <c r="K76" s="37"/>
      <c r="L76" s="28" t="str">
        <f t="shared" si="6"/>
        <v/>
      </c>
      <c r="M76" s="29"/>
      <c r="N76" s="29"/>
      <c r="O76" s="29"/>
      <c r="P76" s="16"/>
      <c r="V76" s="2"/>
      <c r="W76" s="2"/>
      <c r="X76" s="30" t="str">
        <f t="shared" si="4"/>
        <v/>
      </c>
      <c r="Y76" s="31"/>
      <c r="Z76" s="31"/>
      <c r="AA76" s="32">
        <f t="shared" si="7"/>
        <v>0</v>
      </c>
      <c r="AX76" s="5"/>
      <c r="AY76" s="5"/>
      <c r="AZ76" s="5"/>
    </row>
    <row r="77" spans="1:52" s="4" customFormat="1" ht="15" customHeight="1" x14ac:dyDescent="0.2">
      <c r="A77" s="238"/>
      <c r="B77" s="33" t="s">
        <v>45</v>
      </c>
      <c r="C77" s="34">
        <f t="shared" si="5"/>
        <v>0</v>
      </c>
      <c r="D77" s="35"/>
      <c r="E77" s="36"/>
      <c r="F77" s="36"/>
      <c r="G77" s="36"/>
      <c r="H77" s="36"/>
      <c r="I77" s="37"/>
      <c r="J77" s="35"/>
      <c r="K77" s="37"/>
      <c r="L77" s="28" t="str">
        <f t="shared" si="6"/>
        <v/>
      </c>
      <c r="M77" s="29"/>
      <c r="N77" s="29"/>
      <c r="O77" s="29"/>
      <c r="P77" s="16"/>
      <c r="V77" s="2"/>
      <c r="W77" s="2"/>
      <c r="X77" s="30" t="str">
        <f t="shared" si="4"/>
        <v/>
      </c>
      <c r="Y77" s="31"/>
      <c r="Z77" s="31"/>
      <c r="AA77" s="32">
        <f t="shared" si="7"/>
        <v>0</v>
      </c>
      <c r="AX77" s="5"/>
      <c r="AY77" s="5"/>
      <c r="AZ77" s="5"/>
    </row>
    <row r="78" spans="1:52" s="4" customFormat="1" ht="15" customHeight="1" x14ac:dyDescent="0.2">
      <c r="A78" s="246"/>
      <c r="B78" s="42" t="s">
        <v>46</v>
      </c>
      <c r="C78" s="43">
        <f t="shared" si="5"/>
        <v>2</v>
      </c>
      <c r="D78" s="44"/>
      <c r="E78" s="45"/>
      <c r="F78" s="45"/>
      <c r="G78" s="45">
        <v>2</v>
      </c>
      <c r="H78" s="45"/>
      <c r="I78" s="46"/>
      <c r="J78" s="44">
        <v>2</v>
      </c>
      <c r="K78" s="46"/>
      <c r="L78" s="28" t="str">
        <f t="shared" si="6"/>
        <v/>
      </c>
      <c r="M78" s="29"/>
      <c r="N78" s="29"/>
      <c r="O78" s="29"/>
      <c r="P78" s="16"/>
      <c r="V78" s="2"/>
      <c r="W78" s="2"/>
      <c r="X78" s="30" t="str">
        <f t="shared" si="4"/>
        <v/>
      </c>
      <c r="Y78" s="31"/>
      <c r="Z78" s="31"/>
      <c r="AA78" s="32">
        <f t="shared" si="7"/>
        <v>0</v>
      </c>
      <c r="AX78" s="5"/>
      <c r="AY78" s="5"/>
      <c r="AZ78" s="5"/>
    </row>
    <row r="79" spans="1:52" s="4" customFormat="1" ht="30" customHeight="1" x14ac:dyDescent="0.2">
      <c r="A79" s="66" t="s">
        <v>48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67"/>
      <c r="M79" s="67"/>
      <c r="N79" s="68"/>
      <c r="O79" s="68"/>
      <c r="P79" s="68"/>
      <c r="U79" s="2"/>
      <c r="V79" s="2"/>
      <c r="W79" s="2"/>
      <c r="X79" s="2"/>
      <c r="Y79" s="2"/>
      <c r="Z79" s="2"/>
      <c r="AX79" s="5"/>
      <c r="AY79" s="5"/>
      <c r="AZ79" s="5"/>
    </row>
    <row r="80" spans="1:52" s="4" customFormat="1" ht="26.25" customHeight="1" x14ac:dyDescent="0.15">
      <c r="A80" s="237" t="s">
        <v>49</v>
      </c>
      <c r="B80" s="69" t="s">
        <v>50</v>
      </c>
      <c r="C80" s="70" t="s">
        <v>51</v>
      </c>
      <c r="D80" s="15"/>
      <c r="E80" s="15"/>
      <c r="F80" s="15"/>
      <c r="G80" s="15"/>
      <c r="H80" s="15"/>
      <c r="I80" s="15"/>
      <c r="J80" s="15"/>
      <c r="K80" s="15"/>
      <c r="L80" s="67"/>
      <c r="M80" s="67"/>
      <c r="N80" s="68"/>
      <c r="O80" s="68"/>
      <c r="P80" s="68"/>
      <c r="U80" s="2"/>
      <c r="V80" s="2"/>
      <c r="W80" s="2"/>
      <c r="X80" s="2"/>
      <c r="Y80" s="2"/>
      <c r="Z80" s="2"/>
      <c r="AX80" s="5"/>
      <c r="AY80" s="5"/>
      <c r="AZ80" s="5"/>
    </row>
    <row r="81" spans="1:52" s="4" customFormat="1" ht="15" customHeight="1" x14ac:dyDescent="0.15">
      <c r="A81" s="238"/>
      <c r="B81" s="71" t="s">
        <v>52</v>
      </c>
      <c r="C81" s="72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73"/>
      <c r="O81" s="73"/>
      <c r="P81" s="73"/>
      <c r="U81" s="2"/>
      <c r="V81" s="2"/>
      <c r="W81" s="2"/>
      <c r="X81" s="2"/>
      <c r="Y81" s="2"/>
      <c r="Z81" s="2"/>
      <c r="AX81" s="5"/>
      <c r="AY81" s="5"/>
      <c r="AZ81" s="5"/>
    </row>
    <row r="82" spans="1:52" s="4" customFormat="1" ht="21" x14ac:dyDescent="0.15">
      <c r="A82" s="238"/>
      <c r="B82" s="74" t="s">
        <v>53</v>
      </c>
      <c r="C82" s="75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73"/>
      <c r="O82" s="73"/>
      <c r="P82" s="73"/>
      <c r="U82" s="2"/>
      <c r="V82" s="2"/>
      <c r="W82" s="2"/>
      <c r="X82" s="2"/>
      <c r="Y82" s="2"/>
      <c r="Z82" s="2"/>
      <c r="AX82" s="5"/>
      <c r="AY82" s="5"/>
      <c r="AZ82" s="5"/>
    </row>
    <row r="83" spans="1:52" s="4" customFormat="1" ht="31.5" customHeight="1" x14ac:dyDescent="0.15">
      <c r="A83" s="238"/>
      <c r="B83" s="74" t="s">
        <v>54</v>
      </c>
      <c r="C83" s="75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73"/>
      <c r="O83" s="73"/>
      <c r="P83" s="73"/>
      <c r="U83" s="2"/>
      <c r="V83" s="2"/>
      <c r="W83" s="2"/>
      <c r="X83" s="2"/>
      <c r="Y83" s="2"/>
      <c r="Z83" s="2"/>
      <c r="AX83" s="5"/>
      <c r="AY83" s="5"/>
      <c r="AZ83" s="5"/>
    </row>
    <row r="84" spans="1:52" s="4" customFormat="1" ht="24.75" customHeight="1" x14ac:dyDescent="0.15">
      <c r="A84" s="238"/>
      <c r="B84" s="74" t="s">
        <v>55</v>
      </c>
      <c r="C84" s="75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73"/>
      <c r="O84" s="73"/>
      <c r="P84" s="73"/>
      <c r="U84" s="2"/>
      <c r="V84" s="2"/>
      <c r="W84" s="2"/>
      <c r="X84" s="2"/>
      <c r="Y84" s="2"/>
      <c r="Z84" s="2"/>
      <c r="AX84" s="5"/>
      <c r="AY84" s="5"/>
      <c r="AZ84" s="5"/>
    </row>
    <row r="85" spans="1:52" s="4" customFormat="1" ht="21" x14ac:dyDescent="0.15">
      <c r="A85" s="238"/>
      <c r="B85" s="74" t="s">
        <v>56</v>
      </c>
      <c r="C85" s="75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73"/>
      <c r="O85" s="73"/>
      <c r="P85" s="73"/>
      <c r="U85" s="2"/>
      <c r="V85" s="2"/>
      <c r="W85" s="2"/>
      <c r="X85" s="2"/>
      <c r="Y85" s="2"/>
      <c r="Z85" s="2"/>
      <c r="AX85" s="5"/>
      <c r="AY85" s="5"/>
      <c r="AZ85" s="5"/>
    </row>
    <row r="86" spans="1:52" s="4" customFormat="1" ht="21" x14ac:dyDescent="0.15">
      <c r="A86" s="238"/>
      <c r="B86" s="74" t="s">
        <v>57</v>
      </c>
      <c r="C86" s="75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73"/>
      <c r="O86" s="73"/>
      <c r="P86" s="73"/>
      <c r="U86" s="2"/>
      <c r="V86" s="2"/>
      <c r="W86" s="2"/>
      <c r="X86" s="2"/>
      <c r="Y86" s="2"/>
      <c r="Z86" s="2"/>
      <c r="AX86" s="5"/>
      <c r="AY86" s="5"/>
      <c r="AZ86" s="5"/>
    </row>
    <row r="87" spans="1:52" s="4" customFormat="1" ht="15" customHeight="1" x14ac:dyDescent="0.15">
      <c r="A87" s="238"/>
      <c r="B87" s="74" t="s">
        <v>58</v>
      </c>
      <c r="C87" s="75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73"/>
      <c r="O87" s="73"/>
      <c r="P87" s="73"/>
      <c r="U87" s="2"/>
      <c r="V87" s="2"/>
      <c r="W87" s="2"/>
      <c r="X87" s="2"/>
      <c r="Y87" s="2"/>
      <c r="Z87" s="2"/>
      <c r="AX87" s="5"/>
      <c r="AY87" s="5"/>
      <c r="AZ87" s="5"/>
    </row>
    <row r="88" spans="1:52" s="4" customFormat="1" ht="15" customHeight="1" x14ac:dyDescent="0.15">
      <c r="A88" s="246"/>
      <c r="B88" s="76" t="s">
        <v>59</v>
      </c>
      <c r="C88" s="7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73"/>
      <c r="O88" s="73"/>
      <c r="P88" s="73"/>
      <c r="U88" s="2"/>
      <c r="V88" s="2"/>
      <c r="W88" s="2"/>
      <c r="X88" s="2"/>
      <c r="Y88" s="2"/>
      <c r="Z88" s="2"/>
      <c r="AX88" s="5"/>
      <c r="AY88" s="5"/>
      <c r="AZ88" s="5"/>
    </row>
    <row r="89" spans="1:52" s="4" customFormat="1" ht="30" customHeight="1" x14ac:dyDescent="0.2">
      <c r="A89" s="78" t="s">
        <v>60</v>
      </c>
      <c r="B89" s="79"/>
      <c r="C89" s="80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81"/>
      <c r="O89" s="81"/>
      <c r="P89" s="81"/>
      <c r="U89" s="2"/>
      <c r="V89" s="2"/>
      <c r="W89" s="2"/>
      <c r="X89" s="2"/>
      <c r="Y89" s="2"/>
      <c r="Z89" s="2"/>
      <c r="AX89" s="5"/>
      <c r="AY89" s="5"/>
      <c r="AZ89" s="5"/>
    </row>
    <row r="90" spans="1:52" s="4" customFormat="1" ht="14.25" x14ac:dyDescent="0.2">
      <c r="A90" s="82" t="s">
        <v>61</v>
      </c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73"/>
      <c r="M90" s="73"/>
      <c r="N90" s="83"/>
      <c r="O90" s="16"/>
      <c r="P90" s="16"/>
      <c r="U90" s="2"/>
      <c r="V90" s="2"/>
      <c r="W90" s="2"/>
      <c r="X90" s="2"/>
      <c r="Y90" s="2"/>
      <c r="Z90" s="2"/>
      <c r="AX90" s="5"/>
      <c r="AY90" s="5"/>
      <c r="AZ90" s="5"/>
    </row>
    <row r="91" spans="1:52" s="4" customFormat="1" ht="32.25" customHeight="1" x14ac:dyDescent="0.15">
      <c r="A91" s="254" t="s">
        <v>62</v>
      </c>
      <c r="B91" s="254" t="s">
        <v>63</v>
      </c>
      <c r="C91" s="259" t="s">
        <v>51</v>
      </c>
      <c r="D91" s="254" t="s">
        <v>64</v>
      </c>
      <c r="E91" s="255"/>
      <c r="F91" s="255"/>
      <c r="G91" s="255"/>
      <c r="H91" s="255"/>
      <c r="I91" s="255"/>
      <c r="J91" s="84" t="s">
        <v>65</v>
      </c>
      <c r="K91" s="256" t="s">
        <v>66</v>
      </c>
      <c r="L91" s="73"/>
      <c r="M91" s="12"/>
      <c r="N91" s="12"/>
      <c r="O91" s="16"/>
      <c r="T91" s="2"/>
      <c r="U91" s="2"/>
      <c r="V91" s="2"/>
      <c r="W91" s="2"/>
      <c r="X91" s="2"/>
      <c r="Y91" s="2"/>
      <c r="AW91" s="5"/>
      <c r="AX91" s="5"/>
      <c r="AY91" s="5"/>
    </row>
    <row r="92" spans="1:52" s="4" customFormat="1" ht="33" customHeight="1" x14ac:dyDescent="0.15">
      <c r="A92" s="254"/>
      <c r="B92" s="254"/>
      <c r="C92" s="245"/>
      <c r="D92" s="85" t="s">
        <v>29</v>
      </c>
      <c r="E92" s="86" t="s">
        <v>67</v>
      </c>
      <c r="F92" s="86" t="s">
        <v>68</v>
      </c>
      <c r="G92" s="86" t="s">
        <v>69</v>
      </c>
      <c r="H92" s="86" t="s">
        <v>70</v>
      </c>
      <c r="I92" s="87" t="s">
        <v>71</v>
      </c>
      <c r="J92" s="88" t="s">
        <v>72</v>
      </c>
      <c r="K92" s="257"/>
      <c r="L92" s="73"/>
      <c r="M92" s="12"/>
      <c r="N92" s="12"/>
      <c r="O92" s="16"/>
      <c r="T92" s="2"/>
      <c r="U92" s="2"/>
      <c r="V92" s="2"/>
      <c r="W92" s="2"/>
      <c r="X92" s="2"/>
      <c r="Y92" s="2"/>
      <c r="AW92" s="5"/>
      <c r="AX92" s="5"/>
      <c r="AY92" s="5"/>
    </row>
    <row r="93" spans="1:52" s="4" customFormat="1" ht="15" customHeight="1" x14ac:dyDescent="0.15">
      <c r="A93" s="258" t="s">
        <v>73</v>
      </c>
      <c r="B93" s="89" t="s">
        <v>74</v>
      </c>
      <c r="C93" s="90">
        <f>SUM(D93:I93)</f>
        <v>0</v>
      </c>
      <c r="D93" s="53"/>
      <c r="E93" s="54"/>
      <c r="F93" s="54"/>
      <c r="G93" s="54"/>
      <c r="H93" s="54"/>
      <c r="I93" s="55"/>
      <c r="J93" s="91"/>
      <c r="K93" s="91"/>
      <c r="L93" s="73"/>
      <c r="M93" s="12"/>
      <c r="N93" s="12"/>
      <c r="O93" s="16"/>
      <c r="T93" s="2"/>
      <c r="U93" s="2"/>
      <c r="V93" s="2"/>
      <c r="W93" s="2"/>
      <c r="X93" s="2"/>
      <c r="Y93" s="2"/>
      <c r="AW93" s="5"/>
      <c r="AX93" s="5"/>
      <c r="AY93" s="5"/>
    </row>
    <row r="94" spans="1:52" s="4" customFormat="1" ht="21" x14ac:dyDescent="0.15">
      <c r="A94" s="258"/>
      <c r="B94" s="92" t="s">
        <v>75</v>
      </c>
      <c r="C94" s="34">
        <f t="shared" ref="C94:C108" si="8">SUM(D94:I94)</f>
        <v>0</v>
      </c>
      <c r="D94" s="35"/>
      <c r="E94" s="36"/>
      <c r="F94" s="36"/>
      <c r="G94" s="36"/>
      <c r="H94" s="36"/>
      <c r="I94" s="37"/>
      <c r="J94" s="75"/>
      <c r="K94" s="75"/>
      <c r="L94" s="73"/>
      <c r="M94" s="12"/>
      <c r="N94" s="12"/>
      <c r="O94" s="16"/>
      <c r="T94" s="2"/>
      <c r="U94" s="2"/>
      <c r="V94" s="2"/>
      <c r="W94" s="2"/>
      <c r="X94" s="2"/>
      <c r="Y94" s="2"/>
      <c r="AW94" s="5"/>
      <c r="AX94" s="5"/>
      <c r="AY94" s="5"/>
    </row>
    <row r="95" spans="1:52" s="4" customFormat="1" ht="15" customHeight="1" x14ac:dyDescent="0.15">
      <c r="A95" s="253"/>
      <c r="B95" s="92" t="s">
        <v>76</v>
      </c>
      <c r="C95" s="34">
        <f t="shared" si="8"/>
        <v>0</v>
      </c>
      <c r="D95" s="35"/>
      <c r="E95" s="36"/>
      <c r="F95" s="36"/>
      <c r="G95" s="36"/>
      <c r="H95" s="36"/>
      <c r="I95" s="37"/>
      <c r="J95" s="75"/>
      <c r="K95" s="75"/>
      <c r="L95" s="73"/>
      <c r="M95" s="12"/>
      <c r="N95" s="12"/>
      <c r="O95" s="16"/>
      <c r="T95" s="2"/>
      <c r="U95" s="2"/>
      <c r="V95" s="2"/>
      <c r="W95" s="2"/>
      <c r="X95" s="2"/>
      <c r="Y95" s="2"/>
      <c r="AW95" s="5"/>
      <c r="AX95" s="5"/>
      <c r="AY95" s="5"/>
    </row>
    <row r="96" spans="1:52" s="4" customFormat="1" ht="21" x14ac:dyDescent="0.15">
      <c r="A96" s="253"/>
      <c r="B96" s="93" t="s">
        <v>77</v>
      </c>
      <c r="C96" s="43">
        <f t="shared" si="8"/>
        <v>0</v>
      </c>
      <c r="D96" s="50"/>
      <c r="E96" s="51"/>
      <c r="F96" s="51"/>
      <c r="G96" s="51"/>
      <c r="H96" s="51"/>
      <c r="I96" s="52"/>
      <c r="J96" s="94"/>
      <c r="K96" s="94"/>
      <c r="L96" s="73"/>
      <c r="M96" s="12"/>
      <c r="N96" s="12"/>
      <c r="O96" s="16"/>
      <c r="T96" s="2"/>
      <c r="U96" s="2"/>
      <c r="V96" s="2"/>
      <c r="W96" s="2"/>
      <c r="X96" s="2"/>
      <c r="Y96" s="2"/>
      <c r="AW96" s="5"/>
      <c r="AX96" s="5"/>
      <c r="AY96" s="5"/>
    </row>
    <row r="97" spans="1:52" s="4" customFormat="1" ht="15" customHeight="1" x14ac:dyDescent="0.15">
      <c r="A97" s="253" t="s">
        <v>78</v>
      </c>
      <c r="B97" s="89" t="s">
        <v>74</v>
      </c>
      <c r="C97" s="24">
        <f t="shared" si="8"/>
        <v>0</v>
      </c>
      <c r="D97" s="25"/>
      <c r="E97" s="26"/>
      <c r="F97" s="26"/>
      <c r="G97" s="26"/>
      <c r="H97" s="26"/>
      <c r="I97" s="27"/>
      <c r="J97" s="72"/>
      <c r="K97" s="72"/>
      <c r="L97" s="73"/>
      <c r="M97" s="12"/>
      <c r="N97" s="12"/>
      <c r="O97" s="16"/>
      <c r="T97" s="2"/>
      <c r="U97" s="2"/>
      <c r="V97" s="2"/>
      <c r="W97" s="2"/>
      <c r="X97" s="2"/>
      <c r="Y97" s="2"/>
      <c r="AW97" s="5"/>
      <c r="AX97" s="5"/>
      <c r="AY97" s="5"/>
    </row>
    <row r="98" spans="1:52" s="4" customFormat="1" ht="21" customHeight="1" x14ac:dyDescent="0.15">
      <c r="A98" s="253"/>
      <c r="B98" s="92" t="s">
        <v>75</v>
      </c>
      <c r="C98" s="95">
        <f t="shared" si="8"/>
        <v>0</v>
      </c>
      <c r="D98" s="47"/>
      <c r="E98" s="48"/>
      <c r="F98" s="48"/>
      <c r="G98" s="48"/>
      <c r="H98" s="48"/>
      <c r="I98" s="49"/>
      <c r="J98" s="96"/>
      <c r="K98" s="96"/>
      <c r="L98" s="73"/>
      <c r="M98" s="12"/>
      <c r="N98" s="12"/>
      <c r="O98" s="16"/>
      <c r="T98" s="2"/>
      <c r="U98" s="2"/>
      <c r="V98" s="2"/>
      <c r="W98" s="2"/>
      <c r="X98" s="2"/>
      <c r="Y98" s="2"/>
      <c r="AW98" s="5"/>
      <c r="AX98" s="5"/>
      <c r="AY98" s="5"/>
    </row>
    <row r="99" spans="1:52" s="4" customFormat="1" ht="15" customHeight="1" x14ac:dyDescent="0.15">
      <c r="A99" s="253"/>
      <c r="B99" s="92" t="s">
        <v>76</v>
      </c>
      <c r="C99" s="34">
        <f t="shared" si="8"/>
        <v>0</v>
      </c>
      <c r="D99" s="35"/>
      <c r="E99" s="36"/>
      <c r="F99" s="36"/>
      <c r="G99" s="36"/>
      <c r="H99" s="36"/>
      <c r="I99" s="37"/>
      <c r="J99" s="75"/>
      <c r="K99" s="75"/>
      <c r="L99" s="73"/>
      <c r="M99" s="12"/>
      <c r="N99" s="12"/>
      <c r="O99" s="16"/>
      <c r="T99" s="2"/>
      <c r="U99" s="2"/>
      <c r="V99" s="2"/>
      <c r="W99" s="2"/>
      <c r="X99" s="2"/>
      <c r="Y99" s="2"/>
      <c r="AW99" s="5"/>
      <c r="AX99" s="5"/>
      <c r="AY99" s="5"/>
    </row>
    <row r="100" spans="1:52" s="4" customFormat="1" ht="21" customHeight="1" x14ac:dyDescent="0.15">
      <c r="A100" s="253"/>
      <c r="B100" s="93" t="s">
        <v>77</v>
      </c>
      <c r="C100" s="43">
        <f t="shared" si="8"/>
        <v>0</v>
      </c>
      <c r="D100" s="44"/>
      <c r="E100" s="45"/>
      <c r="F100" s="45"/>
      <c r="G100" s="45"/>
      <c r="H100" s="45"/>
      <c r="I100" s="46"/>
      <c r="J100" s="77"/>
      <c r="K100" s="77"/>
      <c r="L100" s="73"/>
      <c r="M100" s="12"/>
      <c r="N100" s="12"/>
      <c r="O100" s="16"/>
      <c r="T100" s="2"/>
      <c r="U100" s="2"/>
      <c r="V100" s="2"/>
      <c r="W100" s="2"/>
      <c r="X100" s="2"/>
      <c r="Y100" s="2"/>
      <c r="AW100" s="5"/>
      <c r="AX100" s="5"/>
      <c r="AY100" s="5"/>
    </row>
    <row r="101" spans="1:52" s="4" customFormat="1" ht="15" customHeight="1" x14ac:dyDescent="0.15">
      <c r="A101" s="253" t="s">
        <v>79</v>
      </c>
      <c r="B101" s="89" t="s">
        <v>74</v>
      </c>
      <c r="C101" s="24">
        <f t="shared" si="8"/>
        <v>0</v>
      </c>
      <c r="D101" s="25"/>
      <c r="E101" s="26"/>
      <c r="F101" s="26"/>
      <c r="G101" s="26"/>
      <c r="H101" s="26"/>
      <c r="I101" s="27"/>
      <c r="J101" s="72"/>
      <c r="K101" s="72"/>
      <c r="L101" s="73"/>
      <c r="M101" s="12"/>
      <c r="N101" s="12"/>
      <c r="O101" s="16"/>
      <c r="T101" s="2"/>
      <c r="U101" s="2"/>
      <c r="V101" s="2"/>
      <c r="W101" s="2"/>
      <c r="X101" s="2"/>
      <c r="Y101" s="2"/>
      <c r="AW101" s="5"/>
      <c r="AX101" s="5"/>
      <c r="AY101" s="5"/>
    </row>
    <row r="102" spans="1:52" s="4" customFormat="1" ht="21" x14ac:dyDescent="0.15">
      <c r="A102" s="253"/>
      <c r="B102" s="92" t="s">
        <v>75</v>
      </c>
      <c r="C102" s="95">
        <f t="shared" si="8"/>
        <v>0</v>
      </c>
      <c r="D102" s="47"/>
      <c r="E102" s="48"/>
      <c r="F102" s="48"/>
      <c r="G102" s="48"/>
      <c r="H102" s="48"/>
      <c r="I102" s="49"/>
      <c r="J102" s="96"/>
      <c r="K102" s="96"/>
      <c r="L102" s="73"/>
      <c r="M102" s="12"/>
      <c r="N102" s="12"/>
      <c r="O102" s="16"/>
      <c r="T102" s="2"/>
      <c r="U102" s="2"/>
      <c r="V102" s="2"/>
      <c r="W102" s="2"/>
      <c r="X102" s="2"/>
      <c r="Y102" s="2"/>
      <c r="AW102" s="5"/>
      <c r="AX102" s="5"/>
      <c r="AY102" s="5"/>
    </row>
    <row r="103" spans="1:52" s="4" customFormat="1" ht="15" customHeight="1" x14ac:dyDescent="0.15">
      <c r="A103" s="253"/>
      <c r="B103" s="92" t="s">
        <v>76</v>
      </c>
      <c r="C103" s="34">
        <f t="shared" si="8"/>
        <v>0</v>
      </c>
      <c r="D103" s="35"/>
      <c r="E103" s="36"/>
      <c r="F103" s="36"/>
      <c r="G103" s="36"/>
      <c r="H103" s="36"/>
      <c r="I103" s="37"/>
      <c r="J103" s="75"/>
      <c r="K103" s="75"/>
      <c r="L103" s="73"/>
      <c r="M103" s="12"/>
      <c r="N103" s="12"/>
      <c r="O103" s="16"/>
      <c r="T103" s="2"/>
      <c r="U103" s="2"/>
      <c r="V103" s="2"/>
      <c r="W103" s="2"/>
      <c r="X103" s="2"/>
      <c r="Y103" s="2"/>
      <c r="AW103" s="5"/>
      <c r="AX103" s="5"/>
      <c r="AY103" s="5"/>
    </row>
    <row r="104" spans="1:52" s="4" customFormat="1" ht="21" customHeight="1" x14ac:dyDescent="0.15">
      <c r="A104" s="253"/>
      <c r="B104" s="93" t="s">
        <v>77</v>
      </c>
      <c r="C104" s="43">
        <f t="shared" si="8"/>
        <v>0</v>
      </c>
      <c r="D104" s="44"/>
      <c r="E104" s="45"/>
      <c r="F104" s="45"/>
      <c r="G104" s="45"/>
      <c r="H104" s="45"/>
      <c r="I104" s="46"/>
      <c r="J104" s="77"/>
      <c r="K104" s="77"/>
      <c r="L104" s="73"/>
      <c r="M104" s="12"/>
      <c r="N104" s="12"/>
      <c r="O104" s="16"/>
      <c r="T104" s="2"/>
      <c r="U104" s="2"/>
      <c r="V104" s="2"/>
      <c r="W104" s="2"/>
      <c r="X104" s="2"/>
      <c r="Y104" s="2"/>
      <c r="AW104" s="5"/>
      <c r="AX104" s="5"/>
      <c r="AY104" s="5"/>
    </row>
    <row r="105" spans="1:52" s="4" customFormat="1" ht="15" customHeight="1" x14ac:dyDescent="0.15">
      <c r="A105" s="253" t="s">
        <v>80</v>
      </c>
      <c r="B105" s="89" t="s">
        <v>74</v>
      </c>
      <c r="C105" s="24">
        <f t="shared" si="8"/>
        <v>0</v>
      </c>
      <c r="D105" s="25"/>
      <c r="E105" s="26"/>
      <c r="F105" s="26"/>
      <c r="G105" s="26"/>
      <c r="H105" s="26"/>
      <c r="I105" s="27"/>
      <c r="J105" s="72"/>
      <c r="K105" s="72"/>
      <c r="L105" s="73"/>
      <c r="M105" s="12"/>
      <c r="N105" s="12"/>
      <c r="O105" s="16"/>
      <c r="T105" s="2"/>
      <c r="U105" s="2"/>
      <c r="V105" s="2"/>
      <c r="W105" s="2"/>
      <c r="X105" s="2"/>
      <c r="Y105" s="2"/>
      <c r="AW105" s="5"/>
      <c r="AX105" s="5"/>
      <c r="AY105" s="5"/>
    </row>
    <row r="106" spans="1:52" s="4" customFormat="1" ht="21" x14ac:dyDescent="0.15">
      <c r="A106" s="253"/>
      <c r="B106" s="92" t="s">
        <v>75</v>
      </c>
      <c r="C106" s="95">
        <f t="shared" si="8"/>
        <v>0</v>
      </c>
      <c r="D106" s="47"/>
      <c r="E106" s="48"/>
      <c r="F106" s="48"/>
      <c r="G106" s="48"/>
      <c r="H106" s="48"/>
      <c r="I106" s="49"/>
      <c r="J106" s="96"/>
      <c r="K106" s="96"/>
      <c r="L106" s="73"/>
      <c r="M106" s="12"/>
      <c r="N106" s="12"/>
      <c r="O106" s="16"/>
      <c r="T106" s="2"/>
      <c r="U106" s="2"/>
      <c r="V106" s="2"/>
      <c r="W106" s="2"/>
      <c r="X106" s="2"/>
      <c r="Y106" s="2"/>
      <c r="AW106" s="5"/>
      <c r="AX106" s="5"/>
      <c r="AY106" s="5"/>
    </row>
    <row r="107" spans="1:52" s="4" customFormat="1" ht="15" customHeight="1" x14ac:dyDescent="0.15">
      <c r="A107" s="253"/>
      <c r="B107" s="92" t="s">
        <v>76</v>
      </c>
      <c r="C107" s="34">
        <f t="shared" si="8"/>
        <v>0</v>
      </c>
      <c r="D107" s="35"/>
      <c r="E107" s="36"/>
      <c r="F107" s="36"/>
      <c r="G107" s="36"/>
      <c r="H107" s="36"/>
      <c r="I107" s="37"/>
      <c r="J107" s="75"/>
      <c r="K107" s="75"/>
      <c r="L107" s="73"/>
      <c r="M107" s="12"/>
      <c r="N107" s="12"/>
      <c r="O107" s="16"/>
      <c r="T107" s="2"/>
      <c r="U107" s="2"/>
      <c r="V107" s="2"/>
      <c r="W107" s="2"/>
      <c r="X107" s="2"/>
      <c r="Y107" s="2"/>
      <c r="AW107" s="5"/>
      <c r="AX107" s="5"/>
      <c r="AY107" s="5"/>
    </row>
    <row r="108" spans="1:52" s="4" customFormat="1" ht="21" x14ac:dyDescent="0.15">
      <c r="A108" s="253"/>
      <c r="B108" s="93" t="s">
        <v>77</v>
      </c>
      <c r="C108" s="43">
        <f t="shared" si="8"/>
        <v>0</v>
      </c>
      <c r="D108" s="44"/>
      <c r="E108" s="45"/>
      <c r="F108" s="45"/>
      <c r="G108" s="45"/>
      <c r="H108" s="45"/>
      <c r="I108" s="46"/>
      <c r="J108" s="77"/>
      <c r="K108" s="77"/>
      <c r="L108" s="73"/>
      <c r="M108" s="12"/>
      <c r="N108" s="12"/>
      <c r="O108" s="16"/>
      <c r="T108" s="2"/>
      <c r="U108" s="2"/>
      <c r="V108" s="2"/>
      <c r="W108" s="2"/>
      <c r="X108" s="2"/>
      <c r="Y108" s="2"/>
      <c r="AW108" s="5"/>
      <c r="AX108" s="5"/>
      <c r="AY108" s="5"/>
    </row>
    <row r="109" spans="1:52" s="4" customFormat="1" ht="30" customHeight="1" x14ac:dyDescent="0.2">
      <c r="A109" s="82" t="s">
        <v>81</v>
      </c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73"/>
      <c r="M109" s="73"/>
      <c r="N109" s="83"/>
      <c r="O109" s="16"/>
      <c r="P109" s="16"/>
      <c r="U109" s="2"/>
      <c r="V109" s="2"/>
      <c r="W109" s="2"/>
      <c r="X109" s="2"/>
      <c r="Y109" s="2"/>
      <c r="Z109" s="2"/>
      <c r="AX109" s="5"/>
      <c r="AY109" s="5"/>
      <c r="AZ109" s="5"/>
    </row>
    <row r="110" spans="1:52" s="4" customFormat="1" ht="31.5" x14ac:dyDescent="0.15">
      <c r="A110" s="69" t="s">
        <v>82</v>
      </c>
      <c r="B110" s="97" t="s">
        <v>83</v>
      </c>
      <c r="C110" s="97" t="s">
        <v>84</v>
      </c>
      <c r="D110" s="97" t="s">
        <v>85</v>
      </c>
      <c r="E110" s="97" t="s">
        <v>86</v>
      </c>
      <c r="F110" s="97" t="s">
        <v>87</v>
      </c>
      <c r="G110" s="97" t="s">
        <v>88</v>
      </c>
      <c r="H110" s="97" t="s">
        <v>89</v>
      </c>
      <c r="I110" s="83"/>
      <c r="J110" s="98"/>
      <c r="K110" s="99"/>
      <c r="L110" s="99"/>
      <c r="M110" s="99"/>
      <c r="N110" s="99"/>
      <c r="O110" s="83"/>
      <c r="P110" s="83"/>
      <c r="U110" s="2"/>
      <c r="V110" s="2"/>
      <c r="W110" s="2"/>
      <c r="X110" s="2"/>
      <c r="Y110" s="2"/>
      <c r="Z110" s="2"/>
      <c r="AX110" s="5"/>
      <c r="AY110" s="5"/>
      <c r="AZ110" s="5"/>
    </row>
    <row r="111" spans="1:52" s="4" customFormat="1" ht="21.95" customHeight="1" x14ac:dyDescent="0.15">
      <c r="A111" s="89" t="s">
        <v>90</v>
      </c>
      <c r="B111" s="24">
        <f>SUM(C111:H111)</f>
        <v>0</v>
      </c>
      <c r="C111" s="72"/>
      <c r="D111" s="100"/>
      <c r="E111" s="100"/>
      <c r="F111" s="100"/>
      <c r="G111" s="100"/>
      <c r="H111" s="100"/>
      <c r="I111" s="16"/>
      <c r="J111" s="16"/>
      <c r="K111" s="12"/>
      <c r="L111" s="12"/>
      <c r="M111" s="12"/>
      <c r="N111" s="12"/>
      <c r="O111" s="16"/>
      <c r="P111" s="16"/>
      <c r="U111" s="2"/>
      <c r="V111" s="2"/>
      <c r="W111" s="2"/>
      <c r="X111" s="2"/>
      <c r="Y111" s="2"/>
      <c r="Z111" s="2"/>
      <c r="AX111" s="5"/>
      <c r="AY111" s="5"/>
      <c r="AZ111" s="5"/>
    </row>
    <row r="112" spans="1:52" s="4" customFormat="1" ht="34.5" customHeight="1" x14ac:dyDescent="0.15">
      <c r="A112" s="92" t="s">
        <v>75</v>
      </c>
      <c r="B112" s="95">
        <f>SUM(C112:H112)</f>
        <v>0</v>
      </c>
      <c r="C112" s="96"/>
      <c r="D112" s="96"/>
      <c r="E112" s="96"/>
      <c r="F112" s="96"/>
      <c r="G112" s="96"/>
      <c r="H112" s="96"/>
      <c r="I112" s="16"/>
      <c r="J112" s="16"/>
      <c r="K112" s="12"/>
      <c r="L112" s="12"/>
      <c r="M112" s="12"/>
      <c r="N112" s="12"/>
      <c r="O112" s="16"/>
      <c r="P112" s="16"/>
      <c r="U112" s="2"/>
      <c r="V112" s="2"/>
      <c r="W112" s="2"/>
      <c r="X112" s="2"/>
      <c r="Y112" s="2"/>
      <c r="Z112" s="2"/>
      <c r="AX112" s="5"/>
      <c r="AY112" s="5"/>
      <c r="AZ112" s="5"/>
    </row>
    <row r="113" spans="1:53" s="4" customFormat="1" ht="15" customHeight="1" x14ac:dyDescent="0.15">
      <c r="A113" s="92" t="s">
        <v>76</v>
      </c>
      <c r="B113" s="34">
        <f>SUM(C113:H113)</f>
        <v>0</v>
      </c>
      <c r="C113" s="75"/>
      <c r="D113" s="75"/>
      <c r="E113" s="75"/>
      <c r="F113" s="75"/>
      <c r="G113" s="75"/>
      <c r="H113" s="75"/>
      <c r="I113" s="16"/>
      <c r="J113" s="16"/>
      <c r="K113" s="12"/>
      <c r="L113" s="12"/>
      <c r="M113" s="12"/>
      <c r="N113" s="12"/>
      <c r="O113" s="16"/>
      <c r="P113" s="16"/>
      <c r="U113" s="2"/>
      <c r="V113" s="2"/>
      <c r="W113" s="2"/>
      <c r="X113" s="2"/>
      <c r="Y113" s="2"/>
      <c r="Z113" s="2"/>
      <c r="AX113" s="5"/>
      <c r="AY113" s="5"/>
      <c r="AZ113" s="5"/>
    </row>
    <row r="114" spans="1:53" s="4" customFormat="1" ht="21.95" customHeight="1" x14ac:dyDescent="0.15">
      <c r="A114" s="93" t="s">
        <v>91</v>
      </c>
      <c r="B114" s="43">
        <f>SUM(C114:H114)</f>
        <v>0</v>
      </c>
      <c r="C114" s="77"/>
      <c r="D114" s="77"/>
      <c r="E114" s="77"/>
      <c r="F114" s="77"/>
      <c r="G114" s="77"/>
      <c r="H114" s="77"/>
      <c r="I114" s="16"/>
      <c r="J114" s="16"/>
      <c r="K114" s="12"/>
      <c r="L114" s="12"/>
      <c r="M114" s="12"/>
      <c r="N114" s="12"/>
      <c r="O114" s="16"/>
      <c r="P114" s="16"/>
      <c r="U114" s="2"/>
      <c r="V114" s="2"/>
      <c r="W114" s="2"/>
      <c r="X114" s="2"/>
      <c r="Y114" s="2"/>
      <c r="Z114" s="2"/>
      <c r="AX114" s="5"/>
      <c r="AY114" s="5"/>
      <c r="AZ114" s="5"/>
    </row>
    <row r="115" spans="1:53" s="4" customFormat="1" ht="30" customHeight="1" x14ac:dyDescent="0.2">
      <c r="A115" s="82" t="s">
        <v>92</v>
      </c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73"/>
      <c r="M115" s="73"/>
      <c r="N115" s="83"/>
      <c r="O115" s="16"/>
      <c r="P115" s="16"/>
      <c r="U115" s="2"/>
      <c r="V115" s="2"/>
      <c r="W115" s="2"/>
      <c r="X115" s="2"/>
      <c r="Y115" s="2"/>
      <c r="Z115" s="2"/>
      <c r="AX115" s="5"/>
      <c r="AY115" s="5"/>
      <c r="AZ115" s="5"/>
    </row>
    <row r="116" spans="1:53" s="4" customFormat="1" ht="45" customHeight="1" x14ac:dyDescent="0.15">
      <c r="A116" s="69" t="s">
        <v>82</v>
      </c>
      <c r="B116" s="97" t="s">
        <v>51</v>
      </c>
      <c r="C116" s="97" t="s">
        <v>93</v>
      </c>
      <c r="D116" s="97" t="s">
        <v>94</v>
      </c>
      <c r="E116" s="97" t="s">
        <v>95</v>
      </c>
      <c r="F116" s="97" t="s">
        <v>96</v>
      </c>
      <c r="G116" s="97" t="s">
        <v>97</v>
      </c>
      <c r="H116" s="97" t="s">
        <v>98</v>
      </c>
      <c r="I116" s="83"/>
      <c r="J116" s="98"/>
      <c r="K116" s="99"/>
      <c r="L116" s="99"/>
      <c r="M116" s="99"/>
      <c r="N116" s="99"/>
      <c r="O116" s="83"/>
      <c r="P116" s="83"/>
      <c r="U116" s="2"/>
      <c r="V116" s="2"/>
      <c r="W116" s="2"/>
      <c r="X116" s="2"/>
      <c r="Y116" s="2"/>
      <c r="Z116" s="2"/>
      <c r="AX116" s="5"/>
      <c r="AY116" s="5"/>
      <c r="AZ116" s="5"/>
    </row>
    <row r="117" spans="1:53" s="4" customFormat="1" ht="21" x14ac:dyDescent="0.15">
      <c r="A117" s="89" t="s">
        <v>90</v>
      </c>
      <c r="B117" s="24">
        <f>SUM(C117:H117)</f>
        <v>0</v>
      </c>
      <c r="C117" s="72"/>
      <c r="D117" s="100"/>
      <c r="E117" s="100"/>
      <c r="F117" s="100"/>
      <c r="G117" s="100"/>
      <c r="H117" s="100"/>
      <c r="I117" s="16"/>
      <c r="J117" s="16"/>
      <c r="K117" s="12"/>
      <c r="L117" s="12"/>
      <c r="M117" s="12"/>
      <c r="N117" s="12"/>
      <c r="O117" s="16"/>
      <c r="P117" s="16"/>
      <c r="U117" s="2"/>
      <c r="V117" s="2"/>
      <c r="W117" s="2"/>
      <c r="X117" s="2"/>
      <c r="Y117" s="2"/>
      <c r="Z117" s="2"/>
      <c r="AX117" s="5"/>
      <c r="AY117" s="5"/>
      <c r="AZ117" s="5"/>
    </row>
    <row r="118" spans="1:53" s="4" customFormat="1" ht="31.5" x14ac:dyDescent="0.15">
      <c r="A118" s="92" t="s">
        <v>75</v>
      </c>
      <c r="B118" s="34">
        <f>SUM(C118:H118)</f>
        <v>0</v>
      </c>
      <c r="C118" s="75"/>
      <c r="D118" s="75"/>
      <c r="E118" s="75"/>
      <c r="F118" s="75"/>
      <c r="G118" s="75"/>
      <c r="H118" s="75"/>
      <c r="I118" s="16"/>
      <c r="J118" s="16"/>
      <c r="K118" s="12"/>
      <c r="L118" s="12"/>
      <c r="M118" s="12"/>
      <c r="N118" s="12"/>
      <c r="O118" s="16"/>
      <c r="P118" s="16"/>
      <c r="U118" s="2"/>
      <c r="V118" s="2"/>
      <c r="W118" s="2"/>
      <c r="X118" s="2"/>
      <c r="Y118" s="2"/>
      <c r="Z118" s="2"/>
      <c r="AX118" s="5"/>
      <c r="AY118" s="5"/>
      <c r="AZ118" s="5"/>
    </row>
    <row r="119" spans="1:53" s="4" customFormat="1" ht="15" customHeight="1" x14ac:dyDescent="0.15">
      <c r="A119" s="92" t="s">
        <v>76</v>
      </c>
      <c r="B119" s="34">
        <f>SUM(C119:H119)</f>
        <v>0</v>
      </c>
      <c r="C119" s="75"/>
      <c r="D119" s="75"/>
      <c r="E119" s="75"/>
      <c r="F119" s="75"/>
      <c r="G119" s="75"/>
      <c r="H119" s="75"/>
      <c r="I119" s="16"/>
      <c r="J119" s="16"/>
      <c r="K119" s="12"/>
      <c r="L119" s="12"/>
      <c r="M119" s="12"/>
      <c r="N119" s="12"/>
      <c r="O119" s="16"/>
      <c r="P119" s="16"/>
      <c r="U119" s="2"/>
      <c r="V119" s="2"/>
      <c r="W119" s="2"/>
      <c r="X119" s="2"/>
      <c r="Y119" s="2"/>
      <c r="Z119" s="2"/>
      <c r="AX119" s="5"/>
      <c r="AY119" s="5"/>
      <c r="AZ119" s="5"/>
    </row>
    <row r="120" spans="1:53" s="4" customFormat="1" ht="21" x14ac:dyDescent="0.15">
      <c r="A120" s="92" t="s">
        <v>99</v>
      </c>
      <c r="B120" s="34">
        <f>SUM(C120:H120)</f>
        <v>0</v>
      </c>
      <c r="C120" s="75"/>
      <c r="D120" s="75"/>
      <c r="E120" s="75"/>
      <c r="F120" s="75"/>
      <c r="G120" s="75"/>
      <c r="H120" s="75"/>
      <c r="I120" s="16"/>
      <c r="J120" s="16"/>
      <c r="K120" s="12"/>
      <c r="L120" s="12"/>
      <c r="M120" s="12"/>
      <c r="N120" s="12"/>
      <c r="O120" s="16"/>
      <c r="P120" s="16"/>
      <c r="U120" s="2"/>
      <c r="V120" s="2"/>
      <c r="W120" s="2"/>
      <c r="X120" s="2"/>
      <c r="Y120" s="2"/>
      <c r="Z120" s="2"/>
      <c r="AX120" s="5"/>
      <c r="AY120" s="5"/>
      <c r="AZ120" s="5"/>
    </row>
    <row r="121" spans="1:53" s="4" customFormat="1" ht="15" customHeight="1" x14ac:dyDescent="0.15">
      <c r="A121" s="101" t="s">
        <v>100</v>
      </c>
      <c r="B121" s="43">
        <f>SUM(C121:H121)</f>
        <v>0</v>
      </c>
      <c r="C121" s="77"/>
      <c r="D121" s="77"/>
      <c r="E121" s="77"/>
      <c r="F121" s="77"/>
      <c r="G121" s="77"/>
      <c r="H121" s="77"/>
      <c r="I121" s="102"/>
      <c r="J121" s="16"/>
      <c r="K121" s="12"/>
      <c r="L121" s="12"/>
      <c r="M121" s="12"/>
      <c r="N121" s="12"/>
      <c r="O121" s="16"/>
      <c r="P121" s="16"/>
      <c r="U121" s="2"/>
      <c r="V121" s="2"/>
      <c r="W121" s="2"/>
      <c r="X121" s="2"/>
      <c r="Y121" s="2"/>
      <c r="Z121" s="2"/>
      <c r="AX121" s="5"/>
      <c r="AY121" s="5"/>
      <c r="AZ121" s="5"/>
    </row>
    <row r="122" spans="1:53" s="4" customFormat="1" ht="24.95" customHeight="1" x14ac:dyDescent="0.2">
      <c r="A122" s="66" t="s">
        <v>101</v>
      </c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6"/>
      <c r="O122" s="16"/>
      <c r="P122" s="12"/>
      <c r="U122" s="2"/>
      <c r="V122" s="2"/>
      <c r="W122" s="2"/>
      <c r="X122" s="2"/>
      <c r="Y122" s="2"/>
      <c r="Z122" s="2"/>
      <c r="AX122" s="5"/>
      <c r="AY122" s="5"/>
      <c r="AZ122" s="5"/>
    </row>
    <row r="123" spans="1:53" s="4" customFormat="1" ht="14.25" x14ac:dyDescent="0.2">
      <c r="A123" s="103" t="s">
        <v>102</v>
      </c>
      <c r="B123" s="104"/>
      <c r="C123" s="104"/>
      <c r="D123" s="104"/>
      <c r="E123" s="104"/>
      <c r="F123" s="104"/>
      <c r="G123" s="104"/>
      <c r="H123" s="104"/>
      <c r="I123" s="104"/>
      <c r="J123" s="67"/>
      <c r="K123" s="105"/>
      <c r="L123" s="105"/>
      <c r="M123" s="105"/>
      <c r="N123" s="106"/>
      <c r="O123" s="106"/>
      <c r="P123" s="105"/>
      <c r="U123" s="2"/>
      <c r="V123" s="2"/>
      <c r="W123" s="2"/>
      <c r="X123" s="2"/>
      <c r="Y123" s="2"/>
      <c r="Z123" s="2"/>
      <c r="AX123" s="5"/>
      <c r="AY123" s="5"/>
      <c r="AZ123" s="5"/>
    </row>
    <row r="124" spans="1:53" s="4" customFormat="1" ht="31.5" customHeight="1" x14ac:dyDescent="0.2">
      <c r="A124" s="262" t="s">
        <v>62</v>
      </c>
      <c r="B124" s="264" t="s">
        <v>103</v>
      </c>
      <c r="C124" s="265"/>
      <c r="D124" s="266"/>
      <c r="E124" s="251" t="s">
        <v>104</v>
      </c>
      <c r="F124" s="251" t="s">
        <v>105</v>
      </c>
      <c r="G124" s="107"/>
      <c r="H124" s="68"/>
      <c r="I124" s="106"/>
      <c r="J124" s="106"/>
      <c r="K124" s="68"/>
      <c r="L124" s="68"/>
      <c r="M124" s="68"/>
      <c r="N124" s="68"/>
      <c r="O124" s="68"/>
      <c r="P124" s="68"/>
      <c r="Q124" s="68"/>
      <c r="V124" s="2"/>
      <c r="W124" s="2"/>
      <c r="X124" s="2"/>
      <c r="Y124" s="2"/>
      <c r="Z124" s="2"/>
      <c r="AA124" s="2"/>
      <c r="AY124" s="5"/>
      <c r="AZ124" s="5"/>
      <c r="BA124" s="5"/>
    </row>
    <row r="125" spans="1:53" s="4" customFormat="1" ht="31.5" customHeight="1" x14ac:dyDescent="0.15">
      <c r="A125" s="263"/>
      <c r="B125" s="108" t="s">
        <v>106</v>
      </c>
      <c r="C125" s="109" t="s">
        <v>107</v>
      </c>
      <c r="D125" s="110" t="s">
        <v>108</v>
      </c>
      <c r="E125" s="252"/>
      <c r="F125" s="252"/>
      <c r="G125" s="68"/>
      <c r="H125" s="106"/>
      <c r="I125" s="106"/>
      <c r="J125" s="68"/>
      <c r="K125" s="68"/>
      <c r="L125" s="68"/>
      <c r="M125" s="68"/>
      <c r="N125" s="68"/>
      <c r="O125" s="68"/>
      <c r="P125" s="68"/>
      <c r="Q125" s="68"/>
      <c r="V125" s="2"/>
      <c r="W125" s="2"/>
      <c r="X125" s="2"/>
      <c r="Y125" s="2"/>
      <c r="Z125" s="2"/>
      <c r="AA125" s="2"/>
      <c r="AY125" s="5"/>
      <c r="AZ125" s="5"/>
      <c r="BA125" s="5"/>
    </row>
    <row r="126" spans="1:53" s="4" customFormat="1" ht="15" customHeight="1" x14ac:dyDescent="0.15">
      <c r="A126" s="111" t="s">
        <v>109</v>
      </c>
      <c r="B126" s="112">
        <f>SUM(C126:D126)</f>
        <v>50</v>
      </c>
      <c r="C126" s="113">
        <f>SUM(C127:C134)</f>
        <v>14</v>
      </c>
      <c r="D126" s="114">
        <f>SUM(D127:D134)</f>
        <v>36</v>
      </c>
      <c r="E126" s="114">
        <f>SUM(E127:E134)</f>
        <v>50</v>
      </c>
      <c r="F126" s="114">
        <f>SUM(F127:F134)</f>
        <v>0</v>
      </c>
      <c r="G126" s="68"/>
      <c r="H126" s="106"/>
      <c r="I126" s="106"/>
      <c r="J126" s="68"/>
      <c r="K126" s="68"/>
      <c r="L126" s="68"/>
      <c r="M126" s="68"/>
      <c r="N126" s="68"/>
      <c r="O126" s="68"/>
      <c r="P126" s="68"/>
      <c r="Q126" s="68"/>
      <c r="V126" s="2"/>
      <c r="W126" s="2"/>
      <c r="X126" s="2"/>
      <c r="Y126" s="2"/>
      <c r="Z126" s="2"/>
      <c r="AA126" s="2"/>
      <c r="AY126" s="5"/>
      <c r="AZ126" s="5"/>
      <c r="BA126" s="5"/>
    </row>
    <row r="127" spans="1:53" s="4" customFormat="1" ht="15" customHeight="1" x14ac:dyDescent="0.2">
      <c r="A127" s="115" t="s">
        <v>110</v>
      </c>
      <c r="B127" s="95">
        <f t="shared" ref="B127:B137" si="9">SUM(C127:D127)</f>
        <v>5</v>
      </c>
      <c r="C127" s="116">
        <v>2</v>
      </c>
      <c r="D127" s="117">
        <v>3</v>
      </c>
      <c r="E127" s="118"/>
      <c r="F127" s="119"/>
      <c r="G127" s="28" t="str">
        <f>$X127&amp;""&amp;$Y127&amp;""</f>
        <v/>
      </c>
      <c r="H127" s="106"/>
      <c r="I127" s="106"/>
      <c r="J127" s="68"/>
      <c r="K127" s="68"/>
      <c r="L127" s="68"/>
      <c r="M127" s="68"/>
      <c r="N127" s="68"/>
      <c r="O127" s="68"/>
      <c r="P127" s="68"/>
      <c r="Q127" s="68"/>
      <c r="V127" s="2"/>
      <c r="W127" s="2"/>
      <c r="X127" s="30" t="str">
        <f>IF($B127&lt;&gt;($C127+$D127)," El número personas atendidas según sexo NO puede ser diferente al Total.","")</f>
        <v/>
      </c>
      <c r="Y127" s="2"/>
      <c r="Z127" s="2"/>
      <c r="AA127" s="120">
        <f>IF(B127&lt;&gt;C127+D127,1,0)</f>
        <v>0</v>
      </c>
      <c r="AY127" s="5"/>
      <c r="AZ127" s="5"/>
      <c r="BA127" s="5"/>
    </row>
    <row r="128" spans="1:53" s="4" customFormat="1" ht="15" customHeight="1" x14ac:dyDescent="0.2">
      <c r="A128" s="121" t="s">
        <v>111</v>
      </c>
      <c r="B128" s="34">
        <f t="shared" si="9"/>
        <v>5</v>
      </c>
      <c r="C128" s="122">
        <v>3</v>
      </c>
      <c r="D128" s="123">
        <v>2</v>
      </c>
      <c r="E128" s="124"/>
      <c r="F128" s="125"/>
      <c r="G128" s="28" t="str">
        <f t="shared" ref="G128:G137" si="10">$X128&amp;""&amp;$Y128&amp;""</f>
        <v/>
      </c>
      <c r="H128" s="106"/>
      <c r="I128" s="106"/>
      <c r="J128" s="68"/>
      <c r="K128" s="68"/>
      <c r="L128" s="68"/>
      <c r="M128" s="68"/>
      <c r="N128" s="68"/>
      <c r="O128" s="68"/>
      <c r="P128" s="68"/>
      <c r="Q128" s="68"/>
      <c r="V128" s="2"/>
      <c r="W128" s="2"/>
      <c r="X128" s="30" t="str">
        <f t="shared" ref="X128:X137" si="11">IF($B128&lt;&gt;($C128+$D128)," El número personas atendidas según sexo NO puede ser diferente al Total.","")</f>
        <v/>
      </c>
      <c r="Y128" s="2"/>
      <c r="Z128" s="2"/>
      <c r="AA128" s="120">
        <f t="shared" ref="AA128:AA137" si="12">IF(B128&lt;&gt;C128+D128,1,0)</f>
        <v>0</v>
      </c>
      <c r="AY128" s="5"/>
      <c r="AZ128" s="5"/>
      <c r="BA128" s="5"/>
    </row>
    <row r="129" spans="1:53" s="4" customFormat="1" ht="15" customHeight="1" x14ac:dyDescent="0.2">
      <c r="A129" s="121" t="s">
        <v>112</v>
      </c>
      <c r="B129" s="34">
        <f t="shared" si="9"/>
        <v>5</v>
      </c>
      <c r="C129" s="122">
        <v>1</v>
      </c>
      <c r="D129" s="123">
        <v>4</v>
      </c>
      <c r="E129" s="124"/>
      <c r="F129" s="125"/>
      <c r="G129" s="28" t="str">
        <f t="shared" si="10"/>
        <v/>
      </c>
      <c r="H129" s="106"/>
      <c r="I129" s="106"/>
      <c r="J129" s="68"/>
      <c r="K129" s="68"/>
      <c r="L129" s="68"/>
      <c r="M129" s="68"/>
      <c r="N129" s="68"/>
      <c r="O129" s="68"/>
      <c r="P129" s="68"/>
      <c r="Q129" s="68"/>
      <c r="V129" s="2"/>
      <c r="W129" s="2"/>
      <c r="X129" s="30" t="str">
        <f t="shared" si="11"/>
        <v/>
      </c>
      <c r="Y129" s="2"/>
      <c r="Z129" s="2"/>
      <c r="AA129" s="120">
        <f t="shared" si="12"/>
        <v>0</v>
      </c>
      <c r="AY129" s="5"/>
      <c r="AZ129" s="5"/>
      <c r="BA129" s="5"/>
    </row>
    <row r="130" spans="1:53" s="4" customFormat="1" ht="15" customHeight="1" x14ac:dyDescent="0.2">
      <c r="A130" s="121" t="s">
        <v>113</v>
      </c>
      <c r="B130" s="34">
        <f t="shared" si="9"/>
        <v>21</v>
      </c>
      <c r="C130" s="122">
        <v>5</v>
      </c>
      <c r="D130" s="123">
        <v>16</v>
      </c>
      <c r="E130" s="124"/>
      <c r="F130" s="125"/>
      <c r="G130" s="28" t="str">
        <f t="shared" si="10"/>
        <v/>
      </c>
      <c r="H130" s="106"/>
      <c r="I130" s="106"/>
      <c r="J130" s="68"/>
      <c r="K130" s="68"/>
      <c r="L130" s="68"/>
      <c r="M130" s="68"/>
      <c r="N130" s="68"/>
      <c r="O130" s="68"/>
      <c r="P130" s="68"/>
      <c r="Q130" s="68"/>
      <c r="V130" s="2"/>
      <c r="W130" s="2"/>
      <c r="X130" s="30" t="str">
        <f t="shared" si="11"/>
        <v/>
      </c>
      <c r="Y130" s="2"/>
      <c r="Z130" s="2"/>
      <c r="AA130" s="120">
        <f t="shared" si="12"/>
        <v>0</v>
      </c>
      <c r="AY130" s="5"/>
      <c r="AZ130" s="5"/>
      <c r="BA130" s="5"/>
    </row>
    <row r="131" spans="1:53" s="4" customFormat="1" ht="15" customHeight="1" x14ac:dyDescent="0.2">
      <c r="A131" s="121" t="s">
        <v>114</v>
      </c>
      <c r="B131" s="34">
        <f t="shared" si="9"/>
        <v>5</v>
      </c>
      <c r="C131" s="122">
        <v>1</v>
      </c>
      <c r="D131" s="123">
        <v>4</v>
      </c>
      <c r="E131" s="124"/>
      <c r="F131" s="125"/>
      <c r="G131" s="28" t="str">
        <f t="shared" si="10"/>
        <v/>
      </c>
      <c r="H131" s="106"/>
      <c r="I131" s="106"/>
      <c r="J131" s="68"/>
      <c r="K131" s="68"/>
      <c r="L131" s="68"/>
      <c r="M131" s="68"/>
      <c r="N131" s="68"/>
      <c r="O131" s="68"/>
      <c r="P131" s="68"/>
      <c r="Q131" s="68"/>
      <c r="V131" s="2"/>
      <c r="W131" s="2"/>
      <c r="X131" s="30" t="str">
        <f t="shared" si="11"/>
        <v/>
      </c>
      <c r="Y131" s="2"/>
      <c r="Z131" s="2"/>
      <c r="AA131" s="120">
        <f t="shared" si="12"/>
        <v>0</v>
      </c>
      <c r="AY131" s="5"/>
      <c r="AZ131" s="5"/>
      <c r="BA131" s="5"/>
    </row>
    <row r="132" spans="1:53" s="4" customFormat="1" ht="23.25" customHeight="1" x14ac:dyDescent="0.2">
      <c r="A132" s="121" t="s">
        <v>115</v>
      </c>
      <c r="B132" s="59">
        <f t="shared" si="9"/>
        <v>1</v>
      </c>
      <c r="C132" s="126"/>
      <c r="D132" s="127">
        <v>1</v>
      </c>
      <c r="E132" s="128"/>
      <c r="F132" s="129"/>
      <c r="G132" s="28" t="str">
        <f t="shared" si="10"/>
        <v/>
      </c>
      <c r="H132" s="106"/>
      <c r="I132" s="106"/>
      <c r="J132" s="68"/>
      <c r="K132" s="68"/>
      <c r="L132" s="68"/>
      <c r="M132" s="68"/>
      <c r="N132" s="68"/>
      <c r="O132" s="68"/>
      <c r="P132" s="68"/>
      <c r="Q132" s="68"/>
      <c r="V132" s="2"/>
      <c r="W132" s="2"/>
      <c r="X132" s="30" t="str">
        <f t="shared" si="11"/>
        <v/>
      </c>
      <c r="Y132" s="2"/>
      <c r="Z132" s="2"/>
      <c r="AA132" s="120">
        <f t="shared" si="12"/>
        <v>0</v>
      </c>
      <c r="AY132" s="5"/>
      <c r="AZ132" s="5"/>
      <c r="BA132" s="5"/>
    </row>
    <row r="133" spans="1:53" s="4" customFormat="1" ht="15" customHeight="1" x14ac:dyDescent="0.2">
      <c r="A133" s="121" t="s">
        <v>116</v>
      </c>
      <c r="B133" s="34">
        <f t="shared" si="9"/>
        <v>0</v>
      </c>
      <c r="C133" s="122"/>
      <c r="D133" s="123"/>
      <c r="E133" s="124">
        <v>32</v>
      </c>
      <c r="F133" s="125"/>
      <c r="G133" s="28" t="str">
        <f t="shared" si="10"/>
        <v/>
      </c>
      <c r="H133" s="106"/>
      <c r="I133" s="106"/>
      <c r="J133" s="68"/>
      <c r="K133" s="68"/>
      <c r="L133" s="68"/>
      <c r="M133" s="68"/>
      <c r="N133" s="68"/>
      <c r="O133" s="68"/>
      <c r="P133" s="68"/>
      <c r="Q133" s="68"/>
      <c r="V133" s="2"/>
      <c r="W133" s="2"/>
      <c r="X133" s="30" t="str">
        <f t="shared" si="11"/>
        <v/>
      </c>
      <c r="Y133" s="2"/>
      <c r="Z133" s="2"/>
      <c r="AA133" s="120">
        <f t="shared" si="12"/>
        <v>0</v>
      </c>
      <c r="AY133" s="5"/>
      <c r="AZ133" s="5"/>
      <c r="BA133" s="5"/>
    </row>
    <row r="134" spans="1:53" s="4" customFormat="1" ht="21.75" customHeight="1" x14ac:dyDescent="0.2">
      <c r="A134" s="130" t="s">
        <v>117</v>
      </c>
      <c r="B134" s="59">
        <f t="shared" si="9"/>
        <v>8</v>
      </c>
      <c r="C134" s="126">
        <v>2</v>
      </c>
      <c r="D134" s="127">
        <v>6</v>
      </c>
      <c r="E134" s="128">
        <v>18</v>
      </c>
      <c r="F134" s="128"/>
      <c r="G134" s="28" t="str">
        <f t="shared" si="10"/>
        <v/>
      </c>
      <c r="H134" s="106"/>
      <c r="I134" s="106"/>
      <c r="J134" s="68"/>
      <c r="K134" s="68"/>
      <c r="L134" s="68"/>
      <c r="M134" s="68"/>
      <c r="N134" s="68"/>
      <c r="O134" s="68"/>
      <c r="P134" s="68"/>
      <c r="Q134" s="68"/>
      <c r="V134" s="2"/>
      <c r="W134" s="2"/>
      <c r="X134" s="30" t="str">
        <f t="shared" si="11"/>
        <v/>
      </c>
      <c r="Y134" s="2"/>
      <c r="Z134" s="2"/>
      <c r="AA134" s="120">
        <f t="shared" si="12"/>
        <v>0</v>
      </c>
      <c r="AY134" s="5"/>
      <c r="AZ134" s="5"/>
      <c r="BA134" s="5"/>
    </row>
    <row r="135" spans="1:53" s="4" customFormat="1" ht="15" customHeight="1" x14ac:dyDescent="0.2">
      <c r="A135" s="131" t="s">
        <v>118</v>
      </c>
      <c r="B135" s="24">
        <f t="shared" si="9"/>
        <v>1</v>
      </c>
      <c r="C135" s="132"/>
      <c r="D135" s="133">
        <v>1</v>
      </c>
      <c r="E135" s="134"/>
      <c r="F135" s="134"/>
      <c r="G135" s="28" t="str">
        <f t="shared" si="10"/>
        <v/>
      </c>
      <c r="H135" s="106"/>
      <c r="I135" s="106"/>
      <c r="J135" s="68"/>
      <c r="K135" s="68"/>
      <c r="L135" s="68"/>
      <c r="M135" s="68"/>
      <c r="N135" s="68"/>
      <c r="O135" s="68"/>
      <c r="P135" s="68"/>
      <c r="Q135" s="68"/>
      <c r="V135" s="2"/>
      <c r="W135" s="2"/>
      <c r="X135" s="30" t="str">
        <f t="shared" si="11"/>
        <v/>
      </c>
      <c r="Y135" s="2"/>
      <c r="Z135" s="2"/>
      <c r="AA135" s="120">
        <f t="shared" si="12"/>
        <v>0</v>
      </c>
      <c r="AY135" s="5"/>
      <c r="AZ135" s="5"/>
      <c r="BA135" s="5"/>
    </row>
    <row r="136" spans="1:53" s="4" customFormat="1" ht="15" customHeight="1" x14ac:dyDescent="0.2">
      <c r="A136" s="135" t="s">
        <v>119</v>
      </c>
      <c r="B136" s="34">
        <f t="shared" si="9"/>
        <v>18</v>
      </c>
      <c r="C136" s="122">
        <v>3</v>
      </c>
      <c r="D136" s="123">
        <v>15</v>
      </c>
      <c r="E136" s="136"/>
      <c r="F136" s="136"/>
      <c r="G136" s="28" t="str">
        <f t="shared" si="10"/>
        <v/>
      </c>
      <c r="H136" s="106"/>
      <c r="I136" s="106"/>
      <c r="J136" s="68"/>
      <c r="K136" s="68"/>
      <c r="L136" s="68"/>
      <c r="M136" s="68"/>
      <c r="N136" s="68"/>
      <c r="O136" s="68"/>
      <c r="P136" s="68"/>
      <c r="Q136" s="68"/>
      <c r="V136" s="2"/>
      <c r="W136" s="2"/>
      <c r="X136" s="30" t="str">
        <f t="shared" si="11"/>
        <v/>
      </c>
      <c r="Y136" s="2"/>
      <c r="Z136" s="2"/>
      <c r="AA136" s="120">
        <f t="shared" si="12"/>
        <v>0</v>
      </c>
      <c r="AY136" s="5"/>
      <c r="AZ136" s="5"/>
      <c r="BA136" s="5"/>
    </row>
    <row r="137" spans="1:53" s="4" customFormat="1" ht="15" customHeight="1" x14ac:dyDescent="0.2">
      <c r="A137" s="137" t="s">
        <v>120</v>
      </c>
      <c r="B137" s="43">
        <f t="shared" si="9"/>
        <v>2194</v>
      </c>
      <c r="C137" s="138">
        <v>920</v>
      </c>
      <c r="D137" s="139">
        <v>1274</v>
      </c>
      <c r="E137" s="140"/>
      <c r="F137" s="140"/>
      <c r="G137" s="28" t="str">
        <f t="shared" si="10"/>
        <v/>
      </c>
      <c r="H137" s="106"/>
      <c r="I137" s="106"/>
      <c r="J137" s="68"/>
      <c r="K137" s="68"/>
      <c r="L137" s="68"/>
      <c r="M137" s="68"/>
      <c r="N137" s="68"/>
      <c r="O137" s="68"/>
      <c r="P137" s="68"/>
      <c r="Q137" s="68"/>
      <c r="V137" s="2"/>
      <c r="W137" s="2"/>
      <c r="X137" s="30" t="str">
        <f t="shared" si="11"/>
        <v/>
      </c>
      <c r="Y137" s="2"/>
      <c r="Z137" s="2"/>
      <c r="AA137" s="120">
        <f t="shared" si="12"/>
        <v>0</v>
      </c>
      <c r="AY137" s="5"/>
      <c r="AZ137" s="5"/>
      <c r="BA137" s="5"/>
    </row>
    <row r="138" spans="1:53" s="4" customFormat="1" ht="24.95" customHeight="1" x14ac:dyDescent="0.2">
      <c r="A138" s="141" t="s">
        <v>121</v>
      </c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73"/>
      <c r="M138" s="73"/>
      <c r="N138" s="16"/>
      <c r="O138" s="16"/>
      <c r="P138" s="16"/>
      <c r="U138" s="2"/>
      <c r="V138" s="2"/>
      <c r="W138" s="2"/>
      <c r="X138" s="2"/>
      <c r="Y138" s="2"/>
      <c r="Z138" s="2"/>
      <c r="AX138" s="5"/>
      <c r="AY138" s="5"/>
      <c r="AZ138" s="5"/>
    </row>
    <row r="139" spans="1:53" s="4" customFormat="1" ht="18.75" customHeight="1" x14ac:dyDescent="0.15">
      <c r="A139" s="267" t="s">
        <v>122</v>
      </c>
      <c r="B139" s="268"/>
      <c r="C139" s="264" t="s">
        <v>123</v>
      </c>
      <c r="D139" s="271"/>
      <c r="E139" s="271"/>
      <c r="F139" s="272"/>
      <c r="G139" s="264" t="s">
        <v>124</v>
      </c>
      <c r="H139" s="271"/>
      <c r="I139" s="271"/>
      <c r="J139" s="271"/>
      <c r="K139" s="271"/>
      <c r="L139" s="272"/>
      <c r="M139" s="273" t="s">
        <v>125</v>
      </c>
      <c r="N139" s="273"/>
      <c r="O139" s="273"/>
      <c r="P139" s="73"/>
      <c r="U139" s="2"/>
      <c r="V139" s="2"/>
      <c r="W139" s="2"/>
      <c r="X139" s="2"/>
      <c r="Y139" s="2"/>
      <c r="Z139" s="2"/>
      <c r="AX139" s="5"/>
      <c r="AY139" s="5"/>
      <c r="AZ139" s="5"/>
    </row>
    <row r="140" spans="1:53" s="4" customFormat="1" ht="100.5" customHeight="1" x14ac:dyDescent="0.15">
      <c r="A140" s="269"/>
      <c r="B140" s="270"/>
      <c r="C140" s="144" t="s">
        <v>126</v>
      </c>
      <c r="D140" s="145" t="s">
        <v>127</v>
      </c>
      <c r="E140" s="146" t="s">
        <v>128</v>
      </c>
      <c r="F140" s="147" t="s">
        <v>129</v>
      </c>
      <c r="G140" s="144" t="s">
        <v>130</v>
      </c>
      <c r="H140" s="145" t="s">
        <v>131</v>
      </c>
      <c r="I140" s="146" t="s">
        <v>132</v>
      </c>
      <c r="J140" s="146" t="s">
        <v>133</v>
      </c>
      <c r="K140" s="146" t="s">
        <v>134</v>
      </c>
      <c r="L140" s="147" t="s">
        <v>135</v>
      </c>
      <c r="M140" s="148" t="s">
        <v>136</v>
      </c>
      <c r="N140" s="149" t="s">
        <v>137</v>
      </c>
      <c r="O140" s="150" t="s">
        <v>138</v>
      </c>
      <c r="P140" s="73"/>
      <c r="U140" s="2"/>
      <c r="V140" s="2"/>
      <c r="W140" s="2"/>
      <c r="X140" s="2"/>
      <c r="Y140" s="2"/>
      <c r="Z140" s="2"/>
      <c r="AX140" s="5"/>
      <c r="AY140" s="5"/>
      <c r="AZ140" s="5"/>
    </row>
    <row r="141" spans="1:53" s="4" customFormat="1" ht="15" customHeight="1" x14ac:dyDescent="0.15">
      <c r="A141" s="274" t="s">
        <v>139</v>
      </c>
      <c r="B141" s="275"/>
      <c r="C141" s="151"/>
      <c r="D141" s="152"/>
      <c r="E141" s="153"/>
      <c r="F141" s="154"/>
      <c r="G141" s="155"/>
      <c r="H141" s="153"/>
      <c r="I141" s="153"/>
      <c r="J141" s="153"/>
      <c r="K141" s="153"/>
      <c r="L141" s="154"/>
      <c r="M141" s="156">
        <f>SUM(N141:O141)</f>
        <v>0</v>
      </c>
      <c r="N141" s="26"/>
      <c r="O141" s="27"/>
      <c r="P141" s="157" t="s">
        <v>140</v>
      </c>
      <c r="U141" s="2"/>
      <c r="V141" s="2"/>
      <c r="W141" s="2"/>
      <c r="X141" s="2"/>
      <c r="Y141" s="2"/>
      <c r="Z141" s="2"/>
      <c r="AX141" s="5"/>
      <c r="AY141" s="5"/>
      <c r="AZ141" s="5"/>
    </row>
    <row r="142" spans="1:53" s="4" customFormat="1" ht="15" customHeight="1" x14ac:dyDescent="0.15">
      <c r="A142" s="260" t="s">
        <v>97</v>
      </c>
      <c r="B142" s="261"/>
      <c r="C142" s="158"/>
      <c r="D142" s="159"/>
      <c r="E142" s="160"/>
      <c r="F142" s="161"/>
      <c r="G142" s="162"/>
      <c r="H142" s="160"/>
      <c r="I142" s="160"/>
      <c r="J142" s="160"/>
      <c r="K142" s="160"/>
      <c r="L142" s="161"/>
      <c r="M142" s="163">
        <f>SUM(N142:O142)</f>
        <v>0</v>
      </c>
      <c r="N142" s="36"/>
      <c r="O142" s="37"/>
      <c r="P142" s="157" t="s">
        <v>140</v>
      </c>
      <c r="U142" s="2"/>
      <c r="V142" s="2"/>
      <c r="W142" s="2"/>
      <c r="X142" s="2"/>
      <c r="Y142" s="2"/>
      <c r="Z142" s="2"/>
      <c r="AX142" s="5"/>
      <c r="AY142" s="5"/>
      <c r="AZ142" s="5"/>
    </row>
    <row r="143" spans="1:53" s="4" customFormat="1" ht="15" customHeight="1" x14ac:dyDescent="0.15">
      <c r="A143" s="260" t="s">
        <v>141</v>
      </c>
      <c r="B143" s="261"/>
      <c r="C143" s="158"/>
      <c r="D143" s="159"/>
      <c r="E143" s="160"/>
      <c r="F143" s="161"/>
      <c r="G143" s="162"/>
      <c r="H143" s="160"/>
      <c r="I143" s="160"/>
      <c r="J143" s="160"/>
      <c r="K143" s="160"/>
      <c r="L143" s="161"/>
      <c r="M143" s="163">
        <f>SUM(N143:O143)</f>
        <v>0</v>
      </c>
      <c r="N143" s="36"/>
      <c r="O143" s="37"/>
      <c r="P143" s="157" t="s">
        <v>140</v>
      </c>
      <c r="U143" s="2"/>
      <c r="V143" s="2"/>
      <c r="W143" s="2"/>
      <c r="X143" s="2"/>
      <c r="Y143" s="2"/>
      <c r="Z143" s="2"/>
      <c r="AX143" s="5"/>
      <c r="AY143" s="5"/>
      <c r="AZ143" s="5"/>
    </row>
    <row r="144" spans="1:53" s="4" customFormat="1" ht="15" customHeight="1" x14ac:dyDescent="0.15">
      <c r="A144" s="260" t="s">
        <v>142</v>
      </c>
      <c r="B144" s="261"/>
      <c r="C144" s="158"/>
      <c r="D144" s="159"/>
      <c r="E144" s="160"/>
      <c r="F144" s="161"/>
      <c r="G144" s="162"/>
      <c r="H144" s="160"/>
      <c r="I144" s="160"/>
      <c r="J144" s="160"/>
      <c r="K144" s="160"/>
      <c r="L144" s="161"/>
      <c r="M144" s="163">
        <f>SUM(N144:O144)</f>
        <v>0</v>
      </c>
      <c r="N144" s="36"/>
      <c r="O144" s="37"/>
      <c r="P144" s="157" t="s">
        <v>140</v>
      </c>
      <c r="U144" s="2"/>
      <c r="V144" s="2"/>
      <c r="W144" s="2"/>
      <c r="X144" s="2"/>
      <c r="Y144" s="2"/>
      <c r="Z144" s="2"/>
      <c r="AX144" s="5"/>
      <c r="AY144" s="5"/>
      <c r="AZ144" s="5"/>
    </row>
    <row r="145" spans="1:52" s="4" customFormat="1" ht="15" customHeight="1" x14ac:dyDescent="0.15">
      <c r="A145" s="260" t="s">
        <v>143</v>
      </c>
      <c r="B145" s="261"/>
      <c r="C145" s="158"/>
      <c r="D145" s="159"/>
      <c r="E145" s="160"/>
      <c r="F145" s="161"/>
      <c r="G145" s="162"/>
      <c r="H145" s="160"/>
      <c r="I145" s="160"/>
      <c r="J145" s="160"/>
      <c r="K145" s="160"/>
      <c r="L145" s="161"/>
      <c r="M145" s="164"/>
      <c r="N145" s="165"/>
      <c r="O145" s="166"/>
      <c r="P145" s="157" t="s">
        <v>140</v>
      </c>
      <c r="U145" s="2"/>
      <c r="V145" s="2"/>
      <c r="W145" s="2"/>
      <c r="X145" s="2"/>
      <c r="Y145" s="2"/>
      <c r="Z145" s="2"/>
      <c r="AX145" s="5"/>
      <c r="AY145" s="5"/>
      <c r="AZ145" s="5"/>
    </row>
    <row r="146" spans="1:52" s="4" customFormat="1" ht="15" customHeight="1" x14ac:dyDescent="0.15">
      <c r="A146" s="260" t="s">
        <v>144</v>
      </c>
      <c r="B146" s="261"/>
      <c r="C146" s="158"/>
      <c r="D146" s="159"/>
      <c r="E146" s="160"/>
      <c r="F146" s="161"/>
      <c r="G146" s="162"/>
      <c r="H146" s="160"/>
      <c r="I146" s="160"/>
      <c r="J146" s="160"/>
      <c r="K146" s="160"/>
      <c r="L146" s="161"/>
      <c r="M146" s="164"/>
      <c r="N146" s="165"/>
      <c r="O146" s="166"/>
      <c r="P146" s="157" t="s">
        <v>140</v>
      </c>
      <c r="U146" s="2"/>
      <c r="V146" s="2"/>
      <c r="W146" s="2"/>
      <c r="X146" s="2"/>
      <c r="Y146" s="2"/>
      <c r="Z146" s="2"/>
      <c r="AX146" s="5"/>
      <c r="AY146" s="5"/>
      <c r="AZ146" s="5"/>
    </row>
    <row r="147" spans="1:52" s="4" customFormat="1" ht="15" customHeight="1" x14ac:dyDescent="0.15">
      <c r="A147" s="260" t="s">
        <v>145</v>
      </c>
      <c r="B147" s="261"/>
      <c r="C147" s="158"/>
      <c r="D147" s="159"/>
      <c r="E147" s="160"/>
      <c r="F147" s="161"/>
      <c r="G147" s="162"/>
      <c r="H147" s="160"/>
      <c r="I147" s="160"/>
      <c r="J147" s="160"/>
      <c r="K147" s="160"/>
      <c r="L147" s="161"/>
      <c r="M147" s="167"/>
      <c r="N147" s="165"/>
      <c r="O147" s="166"/>
      <c r="P147" s="157" t="s">
        <v>140</v>
      </c>
      <c r="U147" s="2"/>
      <c r="V147" s="2"/>
      <c r="W147" s="2"/>
      <c r="X147" s="2"/>
      <c r="Y147" s="2"/>
      <c r="Z147" s="2"/>
      <c r="AX147" s="5"/>
      <c r="AY147" s="5"/>
      <c r="AZ147" s="5"/>
    </row>
    <row r="148" spans="1:52" s="4" customFormat="1" ht="15" customHeight="1" x14ac:dyDescent="0.15">
      <c r="A148" s="260" t="s">
        <v>146</v>
      </c>
      <c r="B148" s="261"/>
      <c r="C148" s="158"/>
      <c r="D148" s="159"/>
      <c r="E148" s="160"/>
      <c r="F148" s="161"/>
      <c r="G148" s="162"/>
      <c r="H148" s="160"/>
      <c r="I148" s="160"/>
      <c r="J148" s="160"/>
      <c r="K148" s="160"/>
      <c r="L148" s="161"/>
      <c r="M148" s="167"/>
      <c r="N148" s="165"/>
      <c r="O148" s="166"/>
      <c r="P148" s="157" t="s">
        <v>140</v>
      </c>
      <c r="U148" s="2"/>
      <c r="V148" s="2"/>
      <c r="W148" s="2"/>
      <c r="X148" s="2"/>
      <c r="Y148" s="2"/>
      <c r="Z148" s="2"/>
      <c r="AX148" s="5"/>
      <c r="AY148" s="5"/>
      <c r="AZ148" s="5"/>
    </row>
    <row r="149" spans="1:52" s="4" customFormat="1" ht="11.25" customHeight="1" x14ac:dyDescent="0.15">
      <c r="A149" s="260" t="s">
        <v>147</v>
      </c>
      <c r="B149" s="261"/>
      <c r="C149" s="158"/>
      <c r="D149" s="159"/>
      <c r="E149" s="160"/>
      <c r="F149" s="161"/>
      <c r="G149" s="162"/>
      <c r="H149" s="160"/>
      <c r="I149" s="160"/>
      <c r="J149" s="160"/>
      <c r="K149" s="160"/>
      <c r="L149" s="161"/>
      <c r="M149" s="163">
        <f>SUM(N149:O149)</f>
        <v>0</v>
      </c>
      <c r="N149" s="36"/>
      <c r="O149" s="37"/>
      <c r="P149" s="157" t="s">
        <v>140</v>
      </c>
      <c r="U149" s="2"/>
      <c r="V149" s="2"/>
      <c r="W149" s="2"/>
      <c r="X149" s="2"/>
      <c r="Y149" s="2"/>
      <c r="Z149" s="2"/>
      <c r="AX149" s="5"/>
      <c r="AY149" s="5"/>
      <c r="AZ149" s="5"/>
    </row>
    <row r="150" spans="1:52" s="4" customFormat="1" ht="23.25" customHeight="1" x14ac:dyDescent="0.15">
      <c r="A150" s="278" t="s">
        <v>148</v>
      </c>
      <c r="B150" s="279"/>
      <c r="C150" s="168"/>
      <c r="D150" s="169"/>
      <c r="E150" s="170"/>
      <c r="F150" s="171"/>
      <c r="G150" s="172"/>
      <c r="H150" s="170"/>
      <c r="I150" s="170"/>
      <c r="J150" s="170"/>
      <c r="K150" s="170"/>
      <c r="L150" s="171"/>
      <c r="M150" s="172"/>
      <c r="N150" s="173"/>
      <c r="O150" s="174"/>
      <c r="P150" s="157"/>
      <c r="U150" s="2"/>
      <c r="V150" s="2"/>
      <c r="W150" s="2"/>
      <c r="X150" s="2"/>
      <c r="Y150" s="2"/>
      <c r="Z150" s="2"/>
      <c r="AX150" s="5"/>
      <c r="AY150" s="5"/>
      <c r="AZ150" s="5"/>
    </row>
    <row r="151" spans="1:52" s="4" customFormat="1" ht="15" customHeight="1" x14ac:dyDescent="0.15">
      <c r="A151" s="280" t="s">
        <v>149</v>
      </c>
      <c r="B151" s="281"/>
      <c r="C151" s="168"/>
      <c r="D151" s="169"/>
      <c r="E151" s="170"/>
      <c r="F151" s="171"/>
      <c r="G151" s="175"/>
      <c r="H151" s="176"/>
      <c r="I151" s="170"/>
      <c r="J151" s="170"/>
      <c r="K151" s="170"/>
      <c r="L151" s="171"/>
      <c r="M151" s="172"/>
      <c r="N151" s="39"/>
      <c r="O151" s="40"/>
      <c r="P151" s="157"/>
      <c r="U151" s="2"/>
      <c r="V151" s="2"/>
      <c r="W151" s="2"/>
      <c r="X151" s="2"/>
      <c r="Y151" s="2"/>
      <c r="Z151" s="2"/>
      <c r="AX151" s="5"/>
      <c r="AY151" s="5"/>
      <c r="AZ151" s="5"/>
    </row>
    <row r="152" spans="1:52" s="4" customFormat="1" ht="15" customHeight="1" x14ac:dyDescent="0.15">
      <c r="A152" s="282" t="s">
        <v>150</v>
      </c>
      <c r="B152" s="283"/>
      <c r="C152" s="177">
        <f>SUM(C141:C151)</f>
        <v>0</v>
      </c>
      <c r="D152" s="178">
        <f t="shared" ref="D152:O152" si="13">SUM(D141:D151)</f>
        <v>0</v>
      </c>
      <c r="E152" s="178">
        <f t="shared" si="13"/>
        <v>0</v>
      </c>
      <c r="F152" s="179">
        <f t="shared" si="13"/>
        <v>0</v>
      </c>
      <c r="G152" s="177">
        <f t="shared" si="13"/>
        <v>0</v>
      </c>
      <c r="H152" s="178">
        <f t="shared" si="13"/>
        <v>0</v>
      </c>
      <c r="I152" s="178">
        <f t="shared" si="13"/>
        <v>0</v>
      </c>
      <c r="J152" s="178">
        <f t="shared" si="13"/>
        <v>0</v>
      </c>
      <c r="K152" s="178">
        <f t="shared" si="13"/>
        <v>0</v>
      </c>
      <c r="L152" s="179">
        <f t="shared" si="13"/>
        <v>0</v>
      </c>
      <c r="M152" s="180">
        <f t="shared" si="13"/>
        <v>0</v>
      </c>
      <c r="N152" s="181">
        <f t="shared" si="13"/>
        <v>0</v>
      </c>
      <c r="O152" s="182">
        <f t="shared" si="13"/>
        <v>0</v>
      </c>
      <c r="P152" s="157" t="s">
        <v>140</v>
      </c>
      <c r="U152" s="2"/>
      <c r="V152" s="2"/>
      <c r="W152" s="2"/>
      <c r="X152" s="2"/>
      <c r="Y152" s="2"/>
      <c r="Z152" s="2"/>
      <c r="AX152" s="5"/>
      <c r="AY152" s="5"/>
      <c r="AZ152" s="5"/>
    </row>
    <row r="153" spans="1:52" s="4" customFormat="1" ht="24.95" customHeight="1" x14ac:dyDescent="0.15">
      <c r="A153" s="284" t="s">
        <v>151</v>
      </c>
      <c r="B153" s="285"/>
      <c r="C153" s="183"/>
      <c r="D153" s="184"/>
      <c r="E153" s="185"/>
      <c r="F153" s="186"/>
      <c r="G153" s="187"/>
      <c r="H153" s="185"/>
      <c r="I153" s="185"/>
      <c r="J153" s="185"/>
      <c r="K153" s="185"/>
      <c r="L153" s="186"/>
      <c r="M153" s="180">
        <f>SUM(N153:O153)</f>
        <v>0</v>
      </c>
      <c r="N153" s="188"/>
      <c r="O153" s="189"/>
      <c r="P153" s="157" t="s">
        <v>140</v>
      </c>
      <c r="U153" s="2"/>
      <c r="V153" s="2"/>
      <c r="W153" s="2"/>
      <c r="X153" s="2"/>
      <c r="Y153" s="2"/>
      <c r="Z153" s="2"/>
      <c r="AX153" s="5"/>
      <c r="AY153" s="5"/>
      <c r="AZ153" s="5"/>
    </row>
    <row r="154" spans="1:52" s="4" customFormat="1" ht="24.95" customHeight="1" x14ac:dyDescent="0.2">
      <c r="A154" s="190" t="s">
        <v>152</v>
      </c>
      <c r="B154" s="191"/>
      <c r="C154" s="192"/>
      <c r="D154" s="193"/>
      <c r="E154" s="16"/>
      <c r="F154" s="16"/>
      <c r="G154" s="16"/>
      <c r="H154" s="16"/>
      <c r="I154" s="16"/>
      <c r="J154" s="16"/>
      <c r="K154" s="16"/>
      <c r="L154" s="73"/>
      <c r="M154" s="73"/>
      <c r="N154" s="16"/>
      <c r="O154" s="16"/>
      <c r="P154" s="16"/>
      <c r="U154" s="2"/>
      <c r="V154" s="2"/>
      <c r="W154" s="2"/>
      <c r="X154" s="2"/>
      <c r="Y154" s="2"/>
      <c r="Z154" s="2"/>
      <c r="AX154" s="5"/>
      <c r="AY154" s="5"/>
      <c r="AZ154" s="5"/>
    </row>
    <row r="155" spans="1:52" s="4" customFormat="1" ht="21.75" customHeight="1" x14ac:dyDescent="0.15">
      <c r="A155" s="286" t="s">
        <v>153</v>
      </c>
      <c r="B155" s="287"/>
      <c r="C155" s="194" t="s">
        <v>154</v>
      </c>
      <c r="D155" s="195" t="s">
        <v>155</v>
      </c>
      <c r="E155" s="16"/>
      <c r="F155" s="16"/>
      <c r="G155" s="16"/>
      <c r="H155" s="16"/>
      <c r="I155" s="16"/>
      <c r="J155" s="16"/>
      <c r="K155" s="16"/>
      <c r="L155" s="73"/>
      <c r="M155" s="73"/>
      <c r="N155" s="16"/>
      <c r="O155" s="16"/>
      <c r="P155" s="16"/>
      <c r="U155" s="2"/>
      <c r="V155" s="2"/>
      <c r="W155" s="2"/>
      <c r="X155" s="2"/>
      <c r="Y155" s="2"/>
      <c r="Z155" s="2"/>
      <c r="AX155" s="5"/>
      <c r="AY155" s="5"/>
      <c r="AZ155" s="5"/>
    </row>
    <row r="156" spans="1:52" s="4" customFormat="1" ht="15" customHeight="1" x14ac:dyDescent="0.15">
      <c r="A156" s="288" t="s">
        <v>156</v>
      </c>
      <c r="B156" s="289"/>
      <c r="C156" s="196"/>
      <c r="D156" s="196"/>
      <c r="E156" s="16"/>
      <c r="F156" s="16"/>
      <c r="G156" s="16"/>
      <c r="H156" s="16"/>
      <c r="I156" s="16"/>
      <c r="J156" s="16"/>
      <c r="K156" s="16"/>
      <c r="L156" s="73"/>
      <c r="M156" s="73"/>
      <c r="N156" s="16"/>
      <c r="O156" s="16"/>
      <c r="P156" s="16"/>
      <c r="U156" s="2"/>
      <c r="V156" s="2"/>
      <c r="W156" s="2"/>
      <c r="X156" s="2"/>
      <c r="Y156" s="2"/>
      <c r="Z156" s="2"/>
      <c r="AX156" s="5"/>
      <c r="AY156" s="5"/>
      <c r="AZ156" s="5"/>
    </row>
    <row r="157" spans="1:52" s="4" customFormat="1" ht="15" customHeight="1" x14ac:dyDescent="0.15">
      <c r="A157" s="276" t="s">
        <v>157</v>
      </c>
      <c r="B157" s="277"/>
      <c r="C157" s="197"/>
      <c r="D157" s="198"/>
      <c r="E157" s="16"/>
      <c r="F157" s="16"/>
      <c r="G157" s="16"/>
      <c r="H157" s="16"/>
      <c r="I157" s="16"/>
      <c r="J157" s="16"/>
      <c r="K157" s="16"/>
      <c r="L157" s="73"/>
      <c r="M157" s="73"/>
      <c r="N157" s="16"/>
      <c r="O157" s="16"/>
      <c r="P157" s="16"/>
      <c r="U157" s="2"/>
      <c r="V157" s="2"/>
      <c r="W157" s="2"/>
      <c r="X157" s="2"/>
      <c r="Y157" s="2"/>
      <c r="Z157" s="2"/>
      <c r="AX157" s="5"/>
      <c r="AY157" s="5"/>
      <c r="AZ157" s="5"/>
    </row>
    <row r="158" spans="1:52" s="4" customFormat="1" ht="10.5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73"/>
      <c r="M158" s="73"/>
      <c r="N158" s="16"/>
      <c r="O158" s="16"/>
      <c r="P158" s="16"/>
      <c r="U158" s="2"/>
      <c r="V158" s="2"/>
      <c r="W158" s="2"/>
      <c r="X158" s="2"/>
      <c r="Y158" s="2"/>
      <c r="Z158" s="2"/>
      <c r="AX158" s="5"/>
      <c r="AY158" s="5"/>
      <c r="AZ158" s="5"/>
    </row>
    <row r="159" spans="1:52" s="4" customFormat="1" ht="10.5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73"/>
      <c r="M159" s="73"/>
      <c r="N159" s="16"/>
      <c r="O159" s="16"/>
      <c r="P159" s="16"/>
      <c r="U159" s="2"/>
      <c r="V159" s="2"/>
      <c r="W159" s="2"/>
      <c r="X159" s="2"/>
      <c r="Y159" s="2"/>
      <c r="Z159" s="2"/>
      <c r="AX159" s="5"/>
      <c r="AY159" s="5"/>
      <c r="AZ159" s="5"/>
    </row>
    <row r="160" spans="1:52" s="4" customFormat="1" ht="10.5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73"/>
      <c r="M160" s="73"/>
      <c r="N160" s="16"/>
      <c r="O160" s="16"/>
      <c r="P160" s="16"/>
      <c r="U160" s="2"/>
      <c r="V160" s="2"/>
      <c r="W160" s="2"/>
      <c r="X160" s="2"/>
      <c r="Y160" s="2"/>
      <c r="Z160" s="2"/>
      <c r="AX160" s="5"/>
      <c r="AY160" s="5"/>
      <c r="AZ160" s="5"/>
    </row>
    <row r="161" spans="12:52" s="4" customFormat="1" x14ac:dyDescent="0.2">
      <c r="L161" s="5"/>
      <c r="M161" s="5"/>
      <c r="N161" s="3"/>
      <c r="U161" s="2"/>
      <c r="V161" s="2"/>
      <c r="W161" s="2"/>
      <c r="X161" s="2"/>
      <c r="Y161" s="2"/>
      <c r="Z161" s="2"/>
      <c r="AX161" s="5"/>
      <c r="AY161" s="5"/>
      <c r="AZ161" s="5"/>
    </row>
    <row r="162" spans="12:52" s="4" customFormat="1" x14ac:dyDescent="0.2">
      <c r="L162" s="5"/>
      <c r="M162" s="5"/>
      <c r="N162" s="3"/>
      <c r="U162" s="2"/>
      <c r="V162" s="2"/>
      <c r="W162" s="2"/>
      <c r="X162" s="2"/>
      <c r="Y162" s="2"/>
      <c r="Z162" s="2"/>
      <c r="AX162" s="5"/>
      <c r="AY162" s="5"/>
      <c r="AZ162" s="5"/>
    </row>
    <row r="163" spans="12:52" s="4" customFormat="1" x14ac:dyDescent="0.2">
      <c r="L163" s="5"/>
      <c r="M163" s="5"/>
      <c r="N163" s="3"/>
      <c r="U163" s="2"/>
      <c r="V163" s="2"/>
      <c r="W163" s="2"/>
      <c r="X163" s="2"/>
      <c r="Y163" s="2"/>
      <c r="Z163" s="2"/>
      <c r="AX163" s="5"/>
      <c r="AY163" s="5"/>
      <c r="AZ163" s="5"/>
    </row>
    <row r="164" spans="12:52" s="4" customFormat="1" x14ac:dyDescent="0.2">
      <c r="L164" s="5"/>
      <c r="M164" s="5"/>
      <c r="N164" s="3"/>
      <c r="U164" s="2"/>
      <c r="V164" s="2"/>
      <c r="W164" s="2"/>
      <c r="X164" s="2"/>
      <c r="Y164" s="2"/>
      <c r="Z164" s="2"/>
      <c r="AX164" s="5"/>
      <c r="AY164" s="5"/>
      <c r="AZ164" s="5"/>
    </row>
    <row r="165" spans="12:52" s="4" customFormat="1" x14ac:dyDescent="0.2">
      <c r="L165" s="3"/>
      <c r="U165" s="5"/>
      <c r="V165" s="5"/>
      <c r="W165" s="5"/>
      <c r="X165" s="5"/>
    </row>
    <row r="166" spans="12:52" s="4" customFormat="1" x14ac:dyDescent="0.2">
      <c r="L166" s="3"/>
      <c r="U166" s="5"/>
      <c r="V166" s="5"/>
      <c r="W166" s="5"/>
      <c r="X166" s="5"/>
    </row>
    <row r="167" spans="12:52" s="4" customFormat="1" x14ac:dyDescent="0.2">
      <c r="L167" s="3"/>
      <c r="U167" s="5"/>
      <c r="V167" s="5"/>
      <c r="W167" s="5"/>
      <c r="X167" s="5"/>
    </row>
    <row r="168" spans="12:52" s="4" customFormat="1" x14ac:dyDescent="0.2">
      <c r="L168" s="3"/>
      <c r="U168" s="5"/>
      <c r="V168" s="5"/>
      <c r="W168" s="5"/>
      <c r="X168" s="5"/>
    </row>
    <row r="169" spans="12:52" s="4" customFormat="1" x14ac:dyDescent="0.2">
      <c r="L169" s="3"/>
      <c r="U169" s="5"/>
      <c r="V169" s="5"/>
      <c r="W169" s="5"/>
      <c r="X169" s="5"/>
    </row>
    <row r="170" spans="12:52" s="4" customFormat="1" x14ac:dyDescent="0.2">
      <c r="L170" s="3"/>
      <c r="U170" s="5"/>
      <c r="V170" s="5"/>
      <c r="W170" s="5"/>
      <c r="X170" s="5"/>
    </row>
    <row r="171" spans="12:52" s="4" customFormat="1" x14ac:dyDescent="0.2">
      <c r="L171" s="3"/>
      <c r="U171" s="5"/>
      <c r="V171" s="5"/>
      <c r="W171" s="5"/>
      <c r="X171" s="5"/>
    </row>
    <row r="172" spans="12:52" s="4" customFormat="1" x14ac:dyDescent="0.2">
      <c r="L172" s="3"/>
      <c r="U172" s="5"/>
      <c r="V172" s="5"/>
      <c r="W172" s="5"/>
      <c r="X172" s="5"/>
    </row>
    <row r="173" spans="12:52" s="4" customFormat="1" x14ac:dyDescent="0.2">
      <c r="L173" s="3"/>
      <c r="U173" s="5"/>
      <c r="V173" s="5"/>
      <c r="W173" s="5"/>
      <c r="X173" s="5"/>
    </row>
    <row r="174" spans="12:52" s="4" customFormat="1" x14ac:dyDescent="0.2">
      <c r="L174" s="3"/>
      <c r="U174" s="5"/>
      <c r="V174" s="5"/>
      <c r="W174" s="5"/>
      <c r="X174" s="5"/>
    </row>
    <row r="175" spans="12:52" s="4" customFormat="1" x14ac:dyDescent="0.2">
      <c r="L175" s="3"/>
      <c r="U175" s="5"/>
      <c r="V175" s="5"/>
      <c r="W175" s="5"/>
      <c r="X175" s="5"/>
    </row>
    <row r="176" spans="12:52" s="4" customFormat="1" x14ac:dyDescent="0.2">
      <c r="L176" s="3"/>
      <c r="U176" s="5"/>
      <c r="V176" s="5"/>
      <c r="W176" s="5"/>
      <c r="X176" s="5"/>
    </row>
    <row r="177" spans="12:24" s="4" customFormat="1" x14ac:dyDescent="0.2">
      <c r="L177" s="3"/>
      <c r="U177" s="5"/>
      <c r="V177" s="5"/>
      <c r="W177" s="5"/>
      <c r="X177" s="5"/>
    </row>
    <row r="178" spans="12:24" s="4" customFormat="1" x14ac:dyDescent="0.2">
      <c r="L178" s="3"/>
      <c r="U178" s="5"/>
      <c r="V178" s="5"/>
      <c r="W178" s="5"/>
      <c r="X178" s="5"/>
    </row>
    <row r="179" spans="12:24" s="4" customFormat="1" x14ac:dyDescent="0.2">
      <c r="L179" s="3"/>
      <c r="U179" s="5"/>
      <c r="V179" s="5"/>
      <c r="W179" s="5"/>
      <c r="X179" s="5"/>
    </row>
    <row r="180" spans="12:24" s="4" customFormat="1" x14ac:dyDescent="0.2">
      <c r="L180" s="3"/>
      <c r="U180" s="5"/>
      <c r="V180" s="5"/>
      <c r="W180" s="5"/>
      <c r="X180" s="5"/>
    </row>
    <row r="181" spans="12:24" s="4" customFormat="1" x14ac:dyDescent="0.2">
      <c r="L181" s="3"/>
      <c r="U181" s="5"/>
      <c r="V181" s="5"/>
      <c r="W181" s="5"/>
      <c r="X181" s="5"/>
    </row>
    <row r="182" spans="12:24" s="4" customFormat="1" x14ac:dyDescent="0.2">
      <c r="L182" s="3"/>
      <c r="U182" s="5"/>
      <c r="V182" s="5"/>
      <c r="W182" s="5"/>
      <c r="X182" s="5"/>
    </row>
    <row r="183" spans="12:24" s="4" customFormat="1" x14ac:dyDescent="0.2">
      <c r="L183" s="3"/>
      <c r="U183" s="5"/>
      <c r="V183" s="5"/>
      <c r="W183" s="5"/>
      <c r="X183" s="5"/>
    </row>
    <row r="184" spans="12:24" s="4" customFormat="1" x14ac:dyDescent="0.2">
      <c r="L184" s="3"/>
      <c r="U184" s="5"/>
      <c r="V184" s="5"/>
      <c r="W184" s="5"/>
      <c r="X184" s="5"/>
    </row>
    <row r="185" spans="12:24" s="4" customFormat="1" x14ac:dyDescent="0.2">
      <c r="L185" s="3"/>
      <c r="U185" s="5"/>
      <c r="V185" s="5"/>
      <c r="W185" s="5"/>
      <c r="X185" s="5"/>
    </row>
    <row r="186" spans="12:24" s="4" customFormat="1" x14ac:dyDescent="0.2">
      <c r="L186" s="3"/>
      <c r="U186" s="5"/>
      <c r="V186" s="5"/>
      <c r="W186" s="5"/>
      <c r="X186" s="5"/>
    </row>
    <row r="187" spans="12:24" s="4" customFormat="1" x14ac:dyDescent="0.2">
      <c r="L187" s="3"/>
      <c r="U187" s="5"/>
      <c r="V187" s="5"/>
      <c r="W187" s="5"/>
      <c r="X187" s="5"/>
    </row>
    <row r="188" spans="12:24" s="4" customFormat="1" x14ac:dyDescent="0.2">
      <c r="L188" s="3"/>
      <c r="U188" s="5"/>
      <c r="V188" s="5"/>
      <c r="W188" s="5"/>
      <c r="X188" s="5"/>
    </row>
    <row r="189" spans="12:24" s="4" customFormat="1" x14ac:dyDescent="0.2">
      <c r="L189" s="3"/>
      <c r="U189" s="5"/>
      <c r="V189" s="5"/>
      <c r="W189" s="5"/>
      <c r="X189" s="5"/>
    </row>
    <row r="190" spans="12:24" s="4" customFormat="1" x14ac:dyDescent="0.2">
      <c r="L190" s="3"/>
      <c r="U190" s="5"/>
      <c r="V190" s="5"/>
      <c r="W190" s="5"/>
      <c r="X190" s="5"/>
    </row>
    <row r="191" spans="12:24" s="4" customFormat="1" x14ac:dyDescent="0.2">
      <c r="L191" s="3"/>
      <c r="U191" s="5"/>
      <c r="V191" s="5"/>
      <c r="W191" s="5"/>
      <c r="X191" s="5"/>
    </row>
    <row r="192" spans="12:24" s="4" customFormat="1" x14ac:dyDescent="0.2">
      <c r="L192" s="3"/>
      <c r="U192" s="5"/>
      <c r="V192" s="5"/>
      <c r="W192" s="5"/>
      <c r="X192" s="5"/>
    </row>
    <row r="193" spans="12:24" s="4" customFormat="1" x14ac:dyDescent="0.2">
      <c r="L193" s="3"/>
      <c r="U193" s="5"/>
      <c r="V193" s="5"/>
      <c r="W193" s="5"/>
      <c r="X193" s="5"/>
    </row>
    <row r="194" spans="12:24" s="4" customFormat="1" x14ac:dyDescent="0.2">
      <c r="L194" s="3"/>
      <c r="U194" s="5"/>
      <c r="V194" s="5"/>
      <c r="W194" s="5"/>
      <c r="X194" s="5"/>
    </row>
    <row r="195" spans="12:24" s="4" customFormat="1" x14ac:dyDescent="0.2">
      <c r="L195" s="3"/>
      <c r="U195" s="5"/>
      <c r="V195" s="5"/>
      <c r="W195" s="5"/>
      <c r="X195" s="5"/>
    </row>
    <row r="196" spans="12:24" s="4" customFormat="1" x14ac:dyDescent="0.2">
      <c r="L196" s="3"/>
      <c r="U196" s="5"/>
      <c r="V196" s="5"/>
      <c r="W196" s="5"/>
      <c r="X196" s="5"/>
    </row>
    <row r="197" spans="12:24" s="4" customFormat="1" x14ac:dyDescent="0.2">
      <c r="L197" s="3"/>
      <c r="U197" s="5"/>
      <c r="V197" s="5"/>
      <c r="W197" s="5"/>
      <c r="X197" s="5"/>
    </row>
    <row r="198" spans="12:24" s="4" customFormat="1" x14ac:dyDescent="0.2">
      <c r="L198" s="3"/>
      <c r="U198" s="5"/>
      <c r="V198" s="5"/>
      <c r="W198" s="5"/>
      <c r="X198" s="5"/>
    </row>
    <row r="199" spans="12:24" s="4" customFormat="1" x14ac:dyDescent="0.2">
      <c r="L199" s="3"/>
      <c r="U199" s="5"/>
      <c r="V199" s="5"/>
      <c r="W199" s="5"/>
      <c r="X199" s="5"/>
    </row>
    <row r="200" spans="12:24" s="4" customFormat="1" x14ac:dyDescent="0.2">
      <c r="L200" s="3"/>
      <c r="U200" s="5"/>
      <c r="V200" s="5"/>
      <c r="W200" s="5"/>
      <c r="X200" s="5"/>
    </row>
    <row r="201" spans="12:24" s="4" customFormat="1" x14ac:dyDescent="0.2">
      <c r="L201" s="3"/>
      <c r="U201" s="5"/>
      <c r="V201" s="5"/>
      <c r="W201" s="5"/>
      <c r="X201" s="5"/>
    </row>
    <row r="202" spans="12:24" s="4" customFormat="1" x14ac:dyDescent="0.2">
      <c r="L202" s="3"/>
      <c r="U202" s="5"/>
      <c r="V202" s="5"/>
      <c r="W202" s="5"/>
      <c r="X202" s="5"/>
    </row>
    <row r="203" spans="12:24" s="4" customFormat="1" x14ac:dyDescent="0.2">
      <c r="L203" s="3"/>
      <c r="U203" s="5"/>
      <c r="V203" s="5"/>
      <c r="W203" s="5"/>
      <c r="X203" s="5"/>
    </row>
    <row r="204" spans="12:24" s="4" customFormat="1" x14ac:dyDescent="0.2">
      <c r="L204" s="3"/>
      <c r="U204" s="5"/>
      <c r="V204" s="5"/>
      <c r="W204" s="5"/>
      <c r="X204" s="5"/>
    </row>
    <row r="205" spans="12:24" s="4" customFormat="1" x14ac:dyDescent="0.2">
      <c r="L205" s="3"/>
      <c r="U205" s="5"/>
      <c r="V205" s="5"/>
      <c r="W205" s="5"/>
      <c r="X205" s="5"/>
    </row>
    <row r="206" spans="12:24" s="4" customFormat="1" x14ac:dyDescent="0.2">
      <c r="L206" s="3"/>
      <c r="U206" s="5"/>
      <c r="V206" s="5"/>
      <c r="W206" s="5"/>
      <c r="X206" s="5"/>
    </row>
    <row r="207" spans="12:24" s="4" customFormat="1" x14ac:dyDescent="0.2">
      <c r="L207" s="3"/>
      <c r="U207" s="5"/>
      <c r="V207" s="5"/>
      <c r="W207" s="5"/>
      <c r="X207" s="5"/>
    </row>
    <row r="208" spans="12:24" s="4" customFormat="1" x14ac:dyDescent="0.2">
      <c r="L208" s="3"/>
      <c r="U208" s="5"/>
      <c r="V208" s="5"/>
      <c r="W208" s="5"/>
      <c r="X208" s="5"/>
    </row>
    <row r="209" spans="1:27" s="4" customFormat="1" x14ac:dyDescent="0.2">
      <c r="L209" s="3"/>
      <c r="U209" s="5"/>
      <c r="V209" s="5"/>
      <c r="W209" s="5"/>
      <c r="X209" s="5"/>
    </row>
    <row r="210" spans="1:27" s="4" customFormat="1" x14ac:dyDescent="0.2">
      <c r="L210" s="3"/>
      <c r="U210" s="5"/>
      <c r="V210" s="5"/>
      <c r="W210" s="5"/>
      <c r="X210" s="5"/>
    </row>
    <row r="211" spans="1:27" s="4" customFormat="1" x14ac:dyDescent="0.2">
      <c r="L211" s="3"/>
      <c r="U211" s="5"/>
      <c r="V211" s="5"/>
      <c r="W211" s="5"/>
      <c r="X211" s="5"/>
    </row>
    <row r="212" spans="1:27" s="4" customFormat="1" x14ac:dyDescent="0.2">
      <c r="L212" s="3"/>
      <c r="U212" s="5"/>
      <c r="V212" s="5"/>
      <c r="W212" s="5"/>
      <c r="X212" s="5"/>
    </row>
    <row r="213" spans="1:27" s="4" customFormat="1" x14ac:dyDescent="0.2">
      <c r="L213" s="3"/>
      <c r="U213" s="5"/>
      <c r="V213" s="5"/>
      <c r="W213" s="5"/>
      <c r="X213" s="5"/>
    </row>
    <row r="214" spans="1:27" s="4" customFormat="1" x14ac:dyDescent="0.2">
      <c r="L214" s="3"/>
      <c r="U214" s="5"/>
      <c r="V214" s="5"/>
      <c r="W214" s="5"/>
      <c r="X214" s="5"/>
    </row>
    <row r="215" spans="1:27" s="4" customFormat="1" x14ac:dyDescent="0.2">
      <c r="L215" s="3"/>
      <c r="U215" s="5"/>
      <c r="V215" s="5"/>
      <c r="W215" s="5"/>
      <c r="X215" s="5"/>
    </row>
    <row r="216" spans="1:27" s="4" customFormat="1" hidden="1" x14ac:dyDescent="0.2">
      <c r="A216" s="199">
        <f>SUM(A8:O157)</f>
        <v>5268</v>
      </c>
      <c r="L216" s="3"/>
      <c r="U216" s="5"/>
      <c r="V216" s="5"/>
      <c r="W216" s="5"/>
      <c r="X216" s="5"/>
    </row>
    <row r="217" spans="1:27" s="200" customFormat="1" hidden="1" x14ac:dyDescent="0.2">
      <c r="A217" s="200">
        <f>SUM(A12:O157)</f>
        <v>5268</v>
      </c>
      <c r="L217" s="201"/>
      <c r="AA217" s="202">
        <f>SUM(AA1:AB216)</f>
        <v>0</v>
      </c>
    </row>
    <row r="218" spans="1:27" s="4" customFormat="1" x14ac:dyDescent="0.2">
      <c r="L218" s="3"/>
      <c r="U218" s="5"/>
      <c r="V218" s="5"/>
      <c r="W218" s="5"/>
      <c r="X218" s="5"/>
    </row>
    <row r="219" spans="1:27" s="4" customFormat="1" x14ac:dyDescent="0.2">
      <c r="L219" s="3"/>
      <c r="U219" s="5"/>
      <c r="V219" s="5"/>
      <c r="W219" s="5"/>
      <c r="X219" s="5"/>
    </row>
    <row r="220" spans="1:27" s="4" customFormat="1" x14ac:dyDescent="0.2">
      <c r="L220" s="3"/>
      <c r="U220" s="5"/>
      <c r="V220" s="5"/>
      <c r="W220" s="5"/>
      <c r="X220" s="5"/>
    </row>
    <row r="221" spans="1:27" s="4" customFormat="1" x14ac:dyDescent="0.2">
      <c r="L221" s="3"/>
      <c r="U221" s="5"/>
      <c r="V221" s="5"/>
      <c r="W221" s="5"/>
      <c r="X221" s="5"/>
    </row>
    <row r="222" spans="1:27" s="4" customFormat="1" x14ac:dyDescent="0.2">
      <c r="L222" s="3"/>
      <c r="U222" s="5"/>
      <c r="V222" s="5"/>
      <c r="W222" s="5"/>
      <c r="X222" s="5"/>
    </row>
    <row r="223" spans="1:27" x14ac:dyDescent="0.2">
      <c r="U223" s="205"/>
      <c r="V223" s="205"/>
      <c r="W223" s="205"/>
      <c r="X223" s="205"/>
    </row>
    <row r="224" spans="1:27" x14ac:dyDescent="0.2">
      <c r="U224" s="205"/>
      <c r="V224" s="205"/>
      <c r="W224" s="205"/>
      <c r="X224" s="205"/>
    </row>
    <row r="225" spans="21:24" x14ac:dyDescent="0.2">
      <c r="U225" s="205"/>
      <c r="V225" s="205"/>
      <c r="W225" s="205"/>
      <c r="X225" s="205"/>
    </row>
    <row r="226" spans="21:24" x14ac:dyDescent="0.2">
      <c r="U226" s="205"/>
      <c r="V226" s="205"/>
      <c r="W226" s="205"/>
      <c r="X226" s="205"/>
    </row>
    <row r="227" spans="21:24" x14ac:dyDescent="0.2">
      <c r="U227" s="205"/>
      <c r="V227" s="205"/>
      <c r="W227" s="205"/>
      <c r="X227" s="205"/>
    </row>
    <row r="228" spans="21:24" x14ac:dyDescent="0.2">
      <c r="U228" s="205"/>
      <c r="V228" s="205"/>
      <c r="W228" s="205"/>
      <c r="X228" s="205"/>
    </row>
    <row r="229" spans="21:24" x14ac:dyDescent="0.2">
      <c r="U229" s="205"/>
      <c r="V229" s="205"/>
      <c r="W229" s="205"/>
      <c r="X229" s="205"/>
    </row>
    <row r="230" spans="21:24" x14ac:dyDescent="0.2">
      <c r="U230" s="205"/>
      <c r="V230" s="205"/>
      <c r="W230" s="205"/>
      <c r="X230" s="205"/>
    </row>
    <row r="231" spans="21:24" x14ac:dyDescent="0.2">
      <c r="U231" s="205"/>
      <c r="V231" s="205"/>
      <c r="W231" s="205"/>
      <c r="X231" s="205"/>
    </row>
    <row r="232" spans="21:24" x14ac:dyDescent="0.2">
      <c r="U232" s="205"/>
      <c r="V232" s="205"/>
      <c r="W232" s="205"/>
      <c r="X232" s="205"/>
    </row>
    <row r="233" spans="21:24" x14ac:dyDescent="0.2">
      <c r="U233" s="205"/>
      <c r="V233" s="205"/>
      <c r="W233" s="205"/>
      <c r="X233" s="205"/>
    </row>
    <row r="234" spans="21:24" x14ac:dyDescent="0.2">
      <c r="U234" s="205"/>
      <c r="V234" s="205"/>
      <c r="W234" s="205"/>
      <c r="X234" s="205"/>
    </row>
    <row r="235" spans="21:24" x14ac:dyDescent="0.2">
      <c r="U235" s="205"/>
      <c r="V235" s="205"/>
      <c r="W235" s="205"/>
      <c r="X235" s="205"/>
    </row>
    <row r="236" spans="21:24" x14ac:dyDescent="0.2">
      <c r="U236" s="205"/>
      <c r="V236" s="205"/>
      <c r="W236" s="205"/>
      <c r="X236" s="205"/>
    </row>
    <row r="237" spans="21:24" x14ac:dyDescent="0.2">
      <c r="U237" s="205"/>
      <c r="V237" s="205"/>
      <c r="W237" s="205"/>
      <c r="X237" s="205"/>
    </row>
    <row r="238" spans="21:24" x14ac:dyDescent="0.2">
      <c r="U238" s="205"/>
      <c r="V238" s="205"/>
      <c r="W238" s="205"/>
      <c r="X238" s="205"/>
    </row>
    <row r="239" spans="21:24" x14ac:dyDescent="0.2">
      <c r="U239" s="205"/>
      <c r="V239" s="205"/>
      <c r="W239" s="205"/>
      <c r="X239" s="205"/>
    </row>
    <row r="240" spans="21:24" x14ac:dyDescent="0.2">
      <c r="U240" s="205"/>
      <c r="V240" s="205"/>
      <c r="W240" s="205"/>
      <c r="X240" s="205"/>
    </row>
    <row r="241" spans="21:24" x14ac:dyDescent="0.2">
      <c r="U241" s="205"/>
      <c r="V241" s="205"/>
      <c r="W241" s="205"/>
      <c r="X241" s="205"/>
    </row>
    <row r="242" spans="21:24" x14ac:dyDescent="0.2">
      <c r="U242" s="205"/>
      <c r="V242" s="205"/>
      <c r="W242" s="205"/>
      <c r="X242" s="205"/>
    </row>
    <row r="243" spans="21:24" x14ac:dyDescent="0.2">
      <c r="U243" s="205"/>
      <c r="V243" s="205"/>
      <c r="W243" s="205"/>
      <c r="X243" s="205"/>
    </row>
    <row r="244" spans="21:24" x14ac:dyDescent="0.2">
      <c r="U244" s="205"/>
      <c r="V244" s="205"/>
      <c r="W244" s="205"/>
      <c r="X244" s="205"/>
    </row>
    <row r="245" spans="21:24" x14ac:dyDescent="0.2">
      <c r="U245" s="205"/>
      <c r="V245" s="205"/>
      <c r="W245" s="205"/>
      <c r="X245" s="205"/>
    </row>
    <row r="246" spans="21:24" x14ac:dyDescent="0.2">
      <c r="U246" s="205"/>
      <c r="V246" s="205"/>
      <c r="W246" s="205"/>
      <c r="X246" s="205"/>
    </row>
    <row r="247" spans="21:24" x14ac:dyDescent="0.2">
      <c r="U247" s="205"/>
      <c r="V247" s="205"/>
      <c r="W247" s="205"/>
      <c r="X247" s="205"/>
    </row>
    <row r="248" spans="21:24" x14ac:dyDescent="0.2">
      <c r="U248" s="205"/>
      <c r="V248" s="205"/>
      <c r="W248" s="205"/>
      <c r="X248" s="205"/>
    </row>
    <row r="249" spans="21:24" x14ac:dyDescent="0.2">
      <c r="U249" s="205"/>
      <c r="V249" s="205"/>
      <c r="W249" s="205"/>
      <c r="X249" s="205"/>
    </row>
    <row r="250" spans="21:24" x14ac:dyDescent="0.2">
      <c r="U250" s="205"/>
      <c r="V250" s="205"/>
      <c r="W250" s="205"/>
      <c r="X250" s="205"/>
    </row>
    <row r="251" spans="21:24" x14ac:dyDescent="0.2">
      <c r="U251" s="205"/>
      <c r="V251" s="205"/>
      <c r="W251" s="205"/>
      <c r="X251" s="205"/>
    </row>
    <row r="252" spans="21:24" x14ac:dyDescent="0.2">
      <c r="U252" s="205"/>
      <c r="V252" s="205"/>
      <c r="W252" s="205"/>
      <c r="X252" s="205"/>
    </row>
    <row r="253" spans="21:24" x14ac:dyDescent="0.2">
      <c r="U253" s="205"/>
      <c r="V253" s="205"/>
      <c r="W253" s="205"/>
      <c r="X253" s="205"/>
    </row>
    <row r="254" spans="21:24" x14ac:dyDescent="0.2">
      <c r="U254" s="205"/>
      <c r="V254" s="205"/>
      <c r="W254" s="205"/>
      <c r="X254" s="205"/>
    </row>
    <row r="255" spans="21:24" x14ac:dyDescent="0.2">
      <c r="U255" s="205"/>
      <c r="V255" s="205"/>
      <c r="W255" s="205"/>
      <c r="X255" s="205"/>
    </row>
    <row r="256" spans="21:24" x14ac:dyDescent="0.2">
      <c r="U256" s="205"/>
      <c r="V256" s="205"/>
      <c r="W256" s="205"/>
      <c r="X256" s="205"/>
    </row>
    <row r="257" spans="21:24" x14ac:dyDescent="0.2">
      <c r="U257" s="205"/>
      <c r="V257" s="205"/>
      <c r="W257" s="205"/>
      <c r="X257" s="205"/>
    </row>
    <row r="258" spans="21:24" x14ac:dyDescent="0.2">
      <c r="U258" s="205"/>
      <c r="V258" s="205"/>
      <c r="W258" s="205"/>
      <c r="X258" s="205"/>
    </row>
    <row r="259" spans="21:24" x14ac:dyDescent="0.2">
      <c r="U259" s="205"/>
      <c r="V259" s="205"/>
      <c r="W259" s="205"/>
      <c r="X259" s="205"/>
    </row>
    <row r="260" spans="21:24" x14ac:dyDescent="0.2">
      <c r="U260" s="205"/>
      <c r="V260" s="205"/>
      <c r="W260" s="205"/>
      <c r="X260" s="205"/>
    </row>
    <row r="261" spans="21:24" x14ac:dyDescent="0.2">
      <c r="U261" s="205"/>
      <c r="V261" s="205"/>
      <c r="W261" s="205"/>
      <c r="X261" s="205"/>
    </row>
    <row r="262" spans="21:24" x14ac:dyDescent="0.2">
      <c r="U262" s="205"/>
      <c r="V262" s="205"/>
      <c r="W262" s="205"/>
      <c r="X262" s="205"/>
    </row>
    <row r="263" spans="21:24" x14ac:dyDescent="0.2">
      <c r="U263" s="205"/>
      <c r="V263" s="205"/>
      <c r="W263" s="205"/>
      <c r="X263" s="205"/>
    </row>
    <row r="264" spans="21:24" x14ac:dyDescent="0.2">
      <c r="U264" s="205"/>
      <c r="V264" s="205"/>
      <c r="W264" s="205"/>
      <c r="X264" s="205"/>
    </row>
    <row r="265" spans="21:24" x14ac:dyDescent="0.2">
      <c r="U265" s="205"/>
      <c r="V265" s="205"/>
      <c r="W265" s="205"/>
      <c r="X265" s="205"/>
    </row>
    <row r="266" spans="21:24" x14ac:dyDescent="0.2">
      <c r="U266" s="205"/>
      <c r="V266" s="205"/>
      <c r="W266" s="205"/>
      <c r="X266" s="205"/>
    </row>
    <row r="267" spans="21:24" x14ac:dyDescent="0.2">
      <c r="U267" s="205"/>
      <c r="V267" s="205"/>
      <c r="W267" s="205"/>
      <c r="X267" s="205"/>
    </row>
    <row r="268" spans="21:24" x14ac:dyDescent="0.2">
      <c r="U268" s="205"/>
      <c r="V268" s="205"/>
      <c r="W268" s="205"/>
      <c r="X268" s="205"/>
    </row>
    <row r="269" spans="21:24" x14ac:dyDescent="0.2">
      <c r="U269" s="205"/>
      <c r="V269" s="205"/>
      <c r="W269" s="205"/>
      <c r="X269" s="205"/>
    </row>
    <row r="270" spans="21:24" x14ac:dyDescent="0.2">
      <c r="U270" s="205"/>
      <c r="V270" s="205"/>
      <c r="W270" s="205"/>
      <c r="X270" s="205"/>
    </row>
    <row r="271" spans="21:24" x14ac:dyDescent="0.2">
      <c r="U271" s="205"/>
      <c r="V271" s="205"/>
      <c r="W271" s="205"/>
      <c r="X271" s="205"/>
    </row>
    <row r="272" spans="21:24" x14ac:dyDescent="0.2">
      <c r="U272" s="205"/>
      <c r="V272" s="205"/>
      <c r="W272" s="205"/>
      <c r="X272" s="205"/>
    </row>
    <row r="273" spans="21:24" x14ac:dyDescent="0.2">
      <c r="U273" s="205"/>
      <c r="V273" s="205"/>
      <c r="W273" s="205"/>
      <c r="X273" s="205"/>
    </row>
    <row r="274" spans="21:24" x14ac:dyDescent="0.2">
      <c r="U274" s="205"/>
      <c r="V274" s="205"/>
      <c r="W274" s="205"/>
      <c r="X274" s="205"/>
    </row>
    <row r="275" spans="21:24" x14ac:dyDescent="0.2">
      <c r="U275" s="205"/>
      <c r="V275" s="205"/>
      <c r="W275" s="205"/>
      <c r="X275" s="205"/>
    </row>
    <row r="276" spans="21:24" x14ac:dyDescent="0.2">
      <c r="U276" s="205"/>
      <c r="V276" s="205"/>
      <c r="W276" s="205"/>
      <c r="X276" s="205"/>
    </row>
    <row r="277" spans="21:24" x14ac:dyDescent="0.2">
      <c r="U277" s="205"/>
      <c r="V277" s="205"/>
      <c r="W277" s="205"/>
      <c r="X277" s="205"/>
    </row>
    <row r="278" spans="21:24" x14ac:dyDescent="0.2">
      <c r="U278" s="205"/>
      <c r="V278" s="205"/>
      <c r="W278" s="205"/>
      <c r="X278" s="205"/>
    </row>
    <row r="279" spans="21:24" x14ac:dyDescent="0.2">
      <c r="U279" s="205"/>
      <c r="V279" s="205"/>
      <c r="W279" s="205"/>
      <c r="X279" s="205"/>
    </row>
    <row r="280" spans="21:24" x14ac:dyDescent="0.2">
      <c r="U280" s="205"/>
      <c r="V280" s="205"/>
      <c r="W280" s="205"/>
      <c r="X280" s="205"/>
    </row>
    <row r="281" spans="21:24" x14ac:dyDescent="0.2">
      <c r="U281" s="205"/>
      <c r="V281" s="205"/>
      <c r="W281" s="205"/>
      <c r="X281" s="205"/>
    </row>
    <row r="282" spans="21:24" x14ac:dyDescent="0.2">
      <c r="U282" s="205"/>
      <c r="V282" s="205"/>
      <c r="W282" s="205"/>
      <c r="X282" s="205"/>
    </row>
    <row r="283" spans="21:24" x14ac:dyDescent="0.2">
      <c r="U283" s="205"/>
      <c r="V283" s="205"/>
      <c r="W283" s="205"/>
      <c r="X283" s="205"/>
    </row>
    <row r="284" spans="21:24" x14ac:dyDescent="0.2">
      <c r="U284" s="205"/>
      <c r="V284" s="205"/>
      <c r="W284" s="205"/>
      <c r="X284" s="205"/>
    </row>
    <row r="285" spans="21:24" x14ac:dyDescent="0.2">
      <c r="U285" s="205"/>
      <c r="V285" s="205"/>
      <c r="W285" s="205"/>
      <c r="X285" s="205"/>
    </row>
    <row r="286" spans="21:24" x14ac:dyDescent="0.2">
      <c r="U286" s="205"/>
      <c r="V286" s="205"/>
      <c r="W286" s="205"/>
      <c r="X286" s="205"/>
    </row>
    <row r="287" spans="21:24" x14ac:dyDescent="0.2">
      <c r="U287" s="205"/>
      <c r="V287" s="205"/>
      <c r="W287" s="205"/>
      <c r="X287" s="205"/>
    </row>
    <row r="288" spans="21:24" x14ac:dyDescent="0.2">
      <c r="U288" s="205"/>
      <c r="V288" s="205"/>
      <c r="W288" s="205"/>
      <c r="X288" s="205"/>
    </row>
    <row r="289" spans="21:24" x14ac:dyDescent="0.2">
      <c r="U289" s="205"/>
      <c r="V289" s="205"/>
      <c r="W289" s="205"/>
      <c r="X289" s="205"/>
    </row>
    <row r="290" spans="21:24" x14ac:dyDescent="0.2">
      <c r="U290" s="205"/>
      <c r="V290" s="205"/>
      <c r="W290" s="205"/>
      <c r="X290" s="205"/>
    </row>
    <row r="291" spans="21:24" x14ac:dyDescent="0.2">
      <c r="U291" s="205"/>
      <c r="V291" s="205"/>
      <c r="W291" s="205"/>
      <c r="X291" s="205"/>
    </row>
    <row r="292" spans="21:24" x14ac:dyDescent="0.2">
      <c r="U292" s="205"/>
      <c r="V292" s="205"/>
      <c r="W292" s="205"/>
      <c r="X292" s="205"/>
    </row>
    <row r="293" spans="21:24" x14ac:dyDescent="0.2">
      <c r="U293" s="205"/>
      <c r="V293" s="205"/>
      <c r="W293" s="205"/>
      <c r="X293" s="205"/>
    </row>
    <row r="294" spans="21:24" x14ac:dyDescent="0.2">
      <c r="U294" s="205"/>
      <c r="V294" s="205"/>
      <c r="W294" s="205"/>
      <c r="X294" s="205"/>
    </row>
    <row r="295" spans="21:24" x14ac:dyDescent="0.2">
      <c r="U295" s="205"/>
      <c r="V295" s="205"/>
      <c r="W295" s="205"/>
      <c r="X295" s="205"/>
    </row>
    <row r="296" spans="21:24" x14ac:dyDescent="0.2">
      <c r="U296" s="205"/>
      <c r="V296" s="205"/>
      <c r="W296" s="205"/>
      <c r="X296" s="205"/>
    </row>
    <row r="297" spans="21:24" x14ac:dyDescent="0.2">
      <c r="U297" s="205"/>
      <c r="V297" s="205"/>
      <c r="W297" s="205"/>
      <c r="X297" s="205"/>
    </row>
    <row r="298" spans="21:24" x14ac:dyDescent="0.2">
      <c r="U298" s="205"/>
      <c r="V298" s="205"/>
      <c r="W298" s="205"/>
      <c r="X298" s="205"/>
    </row>
    <row r="299" spans="21:24" x14ac:dyDescent="0.2">
      <c r="U299" s="205"/>
      <c r="V299" s="205"/>
      <c r="W299" s="205"/>
      <c r="X299" s="205"/>
    </row>
    <row r="300" spans="21:24" x14ac:dyDescent="0.2">
      <c r="U300" s="205"/>
      <c r="V300" s="205"/>
      <c r="W300" s="205"/>
      <c r="X300" s="205"/>
    </row>
    <row r="301" spans="21:24" x14ac:dyDescent="0.2">
      <c r="U301" s="205"/>
      <c r="V301" s="205"/>
      <c r="W301" s="205"/>
      <c r="X301" s="205"/>
    </row>
    <row r="302" spans="21:24" x14ac:dyDescent="0.2">
      <c r="U302" s="205"/>
      <c r="V302" s="205"/>
      <c r="W302" s="205"/>
      <c r="X302" s="205"/>
    </row>
    <row r="303" spans="21:24" x14ac:dyDescent="0.2">
      <c r="U303" s="205"/>
      <c r="V303" s="205"/>
      <c r="W303" s="205"/>
      <c r="X303" s="205"/>
    </row>
    <row r="304" spans="21:24" x14ac:dyDescent="0.2">
      <c r="U304" s="205"/>
      <c r="V304" s="205"/>
      <c r="W304" s="205"/>
      <c r="X304" s="205"/>
    </row>
    <row r="305" spans="21:24" x14ac:dyDescent="0.2">
      <c r="U305" s="205"/>
      <c r="V305" s="205"/>
      <c r="W305" s="205"/>
      <c r="X305" s="205"/>
    </row>
    <row r="306" spans="21:24" x14ac:dyDescent="0.2">
      <c r="U306" s="205"/>
      <c r="V306" s="205"/>
      <c r="W306" s="205"/>
      <c r="X306" s="205"/>
    </row>
    <row r="307" spans="21:24" x14ac:dyDescent="0.2">
      <c r="U307" s="205"/>
      <c r="V307" s="205"/>
      <c r="W307" s="205"/>
      <c r="X307" s="205"/>
    </row>
    <row r="308" spans="21:24" x14ac:dyDescent="0.2">
      <c r="U308" s="205"/>
      <c r="V308" s="205"/>
      <c r="W308" s="205"/>
      <c r="X308" s="205"/>
    </row>
    <row r="309" spans="21:24" x14ac:dyDescent="0.2">
      <c r="U309" s="205"/>
      <c r="V309" s="205"/>
      <c r="W309" s="205"/>
      <c r="X309" s="205"/>
    </row>
    <row r="310" spans="21:24" x14ac:dyDescent="0.2">
      <c r="U310" s="205"/>
      <c r="V310" s="205"/>
      <c r="W310" s="205"/>
      <c r="X310" s="205"/>
    </row>
    <row r="311" spans="21:24" x14ac:dyDescent="0.2">
      <c r="U311" s="205"/>
      <c r="V311" s="205"/>
      <c r="W311" s="205"/>
      <c r="X311" s="205"/>
    </row>
    <row r="312" spans="21:24" x14ac:dyDescent="0.2">
      <c r="U312" s="205"/>
      <c r="V312" s="205"/>
      <c r="W312" s="205"/>
      <c r="X312" s="205"/>
    </row>
    <row r="313" spans="21:24" x14ac:dyDescent="0.2">
      <c r="U313" s="205"/>
      <c r="V313" s="205"/>
      <c r="W313" s="205"/>
      <c r="X313" s="205"/>
    </row>
    <row r="314" spans="21:24" x14ac:dyDescent="0.2">
      <c r="U314" s="205"/>
      <c r="V314" s="205"/>
      <c r="W314" s="205"/>
      <c r="X314" s="205"/>
    </row>
    <row r="315" spans="21:24" x14ac:dyDescent="0.2">
      <c r="U315" s="205"/>
      <c r="V315" s="205"/>
      <c r="W315" s="205"/>
      <c r="X315" s="205"/>
    </row>
    <row r="316" spans="21:24" x14ac:dyDescent="0.2">
      <c r="U316" s="205"/>
      <c r="V316" s="205"/>
      <c r="W316" s="205"/>
      <c r="X316" s="205"/>
    </row>
    <row r="317" spans="21:24" x14ac:dyDescent="0.2">
      <c r="U317" s="205"/>
      <c r="V317" s="205"/>
      <c r="W317" s="205"/>
      <c r="X317" s="205"/>
    </row>
    <row r="318" spans="21:24" x14ac:dyDescent="0.2">
      <c r="U318" s="205"/>
      <c r="V318" s="205"/>
      <c r="W318" s="205"/>
      <c r="X318" s="205"/>
    </row>
    <row r="319" spans="21:24" x14ac:dyDescent="0.2">
      <c r="U319" s="205"/>
      <c r="V319" s="205"/>
      <c r="W319" s="205"/>
      <c r="X319" s="205"/>
    </row>
    <row r="320" spans="21:24" x14ac:dyDescent="0.2">
      <c r="U320" s="205"/>
      <c r="V320" s="205"/>
      <c r="W320" s="205"/>
      <c r="X320" s="205"/>
    </row>
    <row r="321" spans="21:24" x14ac:dyDescent="0.2">
      <c r="U321" s="205"/>
      <c r="V321" s="205"/>
      <c r="W321" s="205"/>
      <c r="X321" s="205"/>
    </row>
    <row r="322" spans="21:24" x14ac:dyDescent="0.2">
      <c r="U322" s="205"/>
      <c r="V322" s="205"/>
      <c r="W322" s="205"/>
      <c r="X322" s="205"/>
    </row>
    <row r="323" spans="21:24" x14ac:dyDescent="0.2">
      <c r="U323" s="205"/>
      <c r="V323" s="205"/>
      <c r="W323" s="205"/>
      <c r="X323" s="205"/>
    </row>
    <row r="324" spans="21:24" x14ac:dyDescent="0.2">
      <c r="U324" s="205"/>
      <c r="V324" s="205"/>
      <c r="W324" s="205"/>
      <c r="X324" s="205"/>
    </row>
    <row r="325" spans="21:24" x14ac:dyDescent="0.2">
      <c r="U325" s="205"/>
      <c r="V325" s="205"/>
      <c r="W325" s="205"/>
      <c r="X325" s="205"/>
    </row>
    <row r="326" spans="21:24" x14ac:dyDescent="0.2">
      <c r="U326" s="205"/>
      <c r="V326" s="205"/>
      <c r="W326" s="205"/>
      <c r="X326" s="205"/>
    </row>
    <row r="327" spans="21:24" x14ac:dyDescent="0.2">
      <c r="U327" s="205"/>
      <c r="V327" s="205"/>
      <c r="W327" s="205"/>
      <c r="X327" s="205"/>
    </row>
    <row r="328" spans="21:24" x14ac:dyDescent="0.2">
      <c r="U328" s="205"/>
      <c r="V328" s="205"/>
      <c r="W328" s="205"/>
      <c r="X328" s="205"/>
    </row>
    <row r="329" spans="21:24" x14ac:dyDescent="0.2">
      <c r="U329" s="205"/>
      <c r="V329" s="205"/>
      <c r="W329" s="205"/>
      <c r="X329" s="205"/>
    </row>
    <row r="330" spans="21:24" x14ac:dyDescent="0.2">
      <c r="U330" s="205"/>
      <c r="V330" s="205"/>
      <c r="W330" s="205"/>
      <c r="X330" s="205"/>
    </row>
    <row r="331" spans="21:24" x14ac:dyDescent="0.2">
      <c r="U331" s="205"/>
      <c r="V331" s="205"/>
      <c r="W331" s="205"/>
      <c r="X331" s="205"/>
    </row>
    <row r="332" spans="21:24" x14ac:dyDescent="0.2">
      <c r="U332" s="205"/>
      <c r="V332" s="205"/>
      <c r="W332" s="205"/>
      <c r="X332" s="205"/>
    </row>
    <row r="333" spans="21:24" x14ac:dyDescent="0.2">
      <c r="U333" s="205"/>
      <c r="V333" s="205"/>
      <c r="W333" s="205"/>
      <c r="X333" s="205"/>
    </row>
    <row r="334" spans="21:24" x14ac:dyDescent="0.2">
      <c r="U334" s="205"/>
      <c r="V334" s="205"/>
      <c r="W334" s="205"/>
      <c r="X334" s="205"/>
    </row>
    <row r="335" spans="21:24" x14ac:dyDescent="0.2">
      <c r="U335" s="205"/>
      <c r="V335" s="205"/>
      <c r="W335" s="205"/>
      <c r="X335" s="205"/>
    </row>
    <row r="336" spans="21:24" x14ac:dyDescent="0.2">
      <c r="U336" s="205"/>
      <c r="V336" s="205"/>
      <c r="W336" s="205"/>
      <c r="X336" s="205"/>
    </row>
    <row r="337" spans="21:24" x14ac:dyDescent="0.2">
      <c r="U337" s="205"/>
      <c r="V337" s="205"/>
      <c r="W337" s="205"/>
      <c r="X337" s="205"/>
    </row>
    <row r="338" spans="21:24" x14ac:dyDescent="0.2">
      <c r="U338" s="205"/>
      <c r="V338" s="205"/>
      <c r="W338" s="205"/>
      <c r="X338" s="205"/>
    </row>
    <row r="339" spans="21:24" x14ac:dyDescent="0.2">
      <c r="U339" s="205"/>
      <c r="V339" s="205"/>
      <c r="W339" s="205"/>
      <c r="X339" s="205"/>
    </row>
    <row r="340" spans="21:24" x14ac:dyDescent="0.2">
      <c r="U340" s="205"/>
      <c r="V340" s="205"/>
      <c r="W340" s="205"/>
      <c r="X340" s="205"/>
    </row>
    <row r="341" spans="21:24" x14ac:dyDescent="0.2">
      <c r="U341" s="205"/>
      <c r="V341" s="205"/>
      <c r="W341" s="205"/>
      <c r="X341" s="205"/>
    </row>
    <row r="342" spans="21:24" x14ac:dyDescent="0.2">
      <c r="U342" s="205"/>
      <c r="V342" s="205"/>
      <c r="W342" s="205"/>
      <c r="X342" s="205"/>
    </row>
    <row r="343" spans="21:24" x14ac:dyDescent="0.2">
      <c r="U343" s="205"/>
      <c r="V343" s="205"/>
      <c r="W343" s="205"/>
      <c r="X343" s="205"/>
    </row>
    <row r="344" spans="21:24" x14ac:dyDescent="0.2">
      <c r="U344" s="205"/>
      <c r="V344" s="205"/>
      <c r="W344" s="205"/>
      <c r="X344" s="205"/>
    </row>
    <row r="345" spans="21:24" x14ac:dyDescent="0.2">
      <c r="U345" s="205"/>
      <c r="V345" s="205"/>
      <c r="W345" s="205"/>
      <c r="X345" s="205"/>
    </row>
    <row r="346" spans="21:24" x14ac:dyDescent="0.2">
      <c r="U346" s="205"/>
      <c r="V346" s="205"/>
      <c r="W346" s="205"/>
      <c r="X346" s="205"/>
    </row>
    <row r="347" spans="21:24" x14ac:dyDescent="0.2">
      <c r="U347" s="205"/>
      <c r="V347" s="205"/>
      <c r="W347" s="205"/>
      <c r="X347" s="205"/>
    </row>
    <row r="348" spans="21:24" x14ac:dyDescent="0.2">
      <c r="U348" s="205"/>
      <c r="V348" s="205"/>
      <c r="W348" s="205"/>
      <c r="X348" s="205"/>
    </row>
    <row r="349" spans="21:24" x14ac:dyDescent="0.2">
      <c r="U349" s="205"/>
      <c r="V349" s="205"/>
      <c r="W349" s="205"/>
      <c r="X349" s="205"/>
    </row>
    <row r="350" spans="21:24" x14ac:dyDescent="0.2">
      <c r="U350" s="205"/>
      <c r="V350" s="205"/>
      <c r="W350" s="205"/>
      <c r="X350" s="205"/>
    </row>
    <row r="351" spans="21:24" x14ac:dyDescent="0.2">
      <c r="U351" s="205"/>
      <c r="V351" s="205"/>
      <c r="W351" s="205"/>
      <c r="X351" s="205"/>
    </row>
    <row r="352" spans="21:24" x14ac:dyDescent="0.2">
      <c r="U352" s="205"/>
      <c r="V352" s="205"/>
      <c r="W352" s="205"/>
      <c r="X352" s="205"/>
    </row>
    <row r="353" spans="21:24" x14ac:dyDescent="0.2">
      <c r="U353" s="205"/>
      <c r="V353" s="205"/>
      <c r="W353" s="205"/>
      <c r="X353" s="205"/>
    </row>
    <row r="354" spans="21:24" x14ac:dyDescent="0.2">
      <c r="U354" s="205"/>
      <c r="V354" s="205"/>
      <c r="W354" s="205"/>
      <c r="X354" s="205"/>
    </row>
    <row r="355" spans="21:24" x14ac:dyDescent="0.2">
      <c r="U355" s="205"/>
      <c r="V355" s="205"/>
      <c r="W355" s="205"/>
      <c r="X355" s="205"/>
    </row>
    <row r="356" spans="21:24" x14ac:dyDescent="0.2">
      <c r="U356" s="205"/>
      <c r="V356" s="205"/>
      <c r="W356" s="205"/>
      <c r="X356" s="205"/>
    </row>
    <row r="357" spans="21:24" x14ac:dyDescent="0.2">
      <c r="U357" s="205"/>
      <c r="V357" s="205"/>
      <c r="W357" s="205"/>
      <c r="X357" s="205"/>
    </row>
    <row r="358" spans="21:24" x14ac:dyDescent="0.2">
      <c r="U358" s="205"/>
      <c r="V358" s="205"/>
      <c r="W358" s="205"/>
      <c r="X358" s="205"/>
    </row>
    <row r="359" spans="21:24" x14ac:dyDescent="0.2">
      <c r="U359" s="205"/>
      <c r="V359" s="205"/>
      <c r="W359" s="205"/>
      <c r="X359" s="205"/>
    </row>
    <row r="360" spans="21:24" x14ac:dyDescent="0.2">
      <c r="U360" s="205"/>
      <c r="V360" s="205"/>
      <c r="W360" s="205"/>
      <c r="X360" s="205"/>
    </row>
    <row r="361" spans="21:24" x14ac:dyDescent="0.2">
      <c r="U361" s="205"/>
      <c r="V361" s="205"/>
      <c r="W361" s="205"/>
      <c r="X361" s="205"/>
    </row>
    <row r="362" spans="21:24" x14ac:dyDescent="0.2">
      <c r="U362" s="205"/>
      <c r="V362" s="205"/>
      <c r="W362" s="205"/>
      <c r="X362" s="205"/>
    </row>
    <row r="363" spans="21:24" x14ac:dyDescent="0.2">
      <c r="U363" s="205"/>
      <c r="V363" s="205"/>
      <c r="W363" s="205"/>
      <c r="X363" s="205"/>
    </row>
    <row r="364" spans="21:24" x14ac:dyDescent="0.2">
      <c r="U364" s="205"/>
      <c r="V364" s="205"/>
      <c r="W364" s="205"/>
      <c r="X364" s="205"/>
    </row>
    <row r="365" spans="21:24" x14ac:dyDescent="0.2">
      <c r="U365" s="205"/>
      <c r="V365" s="205"/>
      <c r="W365" s="205"/>
      <c r="X365" s="205"/>
    </row>
    <row r="366" spans="21:24" x14ac:dyDescent="0.2">
      <c r="U366" s="205"/>
      <c r="V366" s="205"/>
      <c r="W366" s="205"/>
      <c r="X366" s="205"/>
    </row>
    <row r="367" spans="21:24" x14ac:dyDescent="0.2">
      <c r="U367" s="205"/>
      <c r="V367" s="205"/>
      <c r="W367" s="205"/>
      <c r="X367" s="205"/>
    </row>
    <row r="368" spans="21:24" x14ac:dyDescent="0.2">
      <c r="U368" s="205"/>
      <c r="V368" s="205"/>
      <c r="W368" s="205"/>
      <c r="X368" s="205"/>
    </row>
    <row r="369" spans="21:24" x14ac:dyDescent="0.2">
      <c r="U369" s="205"/>
      <c r="V369" s="205"/>
      <c r="W369" s="205"/>
      <c r="X369" s="205"/>
    </row>
    <row r="370" spans="21:24" x14ac:dyDescent="0.2">
      <c r="U370" s="205"/>
      <c r="V370" s="205"/>
      <c r="W370" s="205"/>
      <c r="X370" s="205"/>
    </row>
    <row r="371" spans="21:24" x14ac:dyDescent="0.2">
      <c r="U371" s="205"/>
      <c r="V371" s="205"/>
      <c r="W371" s="205"/>
      <c r="X371" s="205"/>
    </row>
    <row r="372" spans="21:24" x14ac:dyDescent="0.2">
      <c r="U372" s="205"/>
      <c r="V372" s="205"/>
      <c r="W372" s="205"/>
      <c r="X372" s="205"/>
    </row>
    <row r="373" spans="21:24" x14ac:dyDescent="0.2">
      <c r="U373" s="205"/>
      <c r="V373" s="205"/>
      <c r="W373" s="205"/>
      <c r="X373" s="205"/>
    </row>
    <row r="374" spans="21:24" x14ac:dyDescent="0.2">
      <c r="U374" s="205"/>
      <c r="V374" s="205"/>
      <c r="W374" s="205"/>
      <c r="X374" s="205"/>
    </row>
    <row r="375" spans="21:24" x14ac:dyDescent="0.2">
      <c r="U375" s="205"/>
      <c r="V375" s="205"/>
      <c r="W375" s="205"/>
      <c r="X375" s="205"/>
    </row>
    <row r="376" spans="21:24" x14ac:dyDescent="0.2">
      <c r="U376" s="205"/>
      <c r="V376" s="205"/>
      <c r="W376" s="205"/>
      <c r="X376" s="205"/>
    </row>
    <row r="377" spans="21:24" x14ac:dyDescent="0.2">
      <c r="U377" s="205"/>
      <c r="V377" s="205"/>
      <c r="W377" s="205"/>
      <c r="X377" s="205"/>
    </row>
    <row r="378" spans="21:24" x14ac:dyDescent="0.2">
      <c r="U378" s="205"/>
      <c r="V378" s="205"/>
      <c r="W378" s="205"/>
      <c r="X378" s="205"/>
    </row>
    <row r="379" spans="21:24" x14ac:dyDescent="0.2">
      <c r="U379" s="205"/>
      <c r="V379" s="205"/>
      <c r="W379" s="205"/>
      <c r="X379" s="205"/>
    </row>
    <row r="380" spans="21:24" x14ac:dyDescent="0.2">
      <c r="U380" s="205"/>
      <c r="V380" s="205"/>
      <c r="W380" s="205"/>
      <c r="X380" s="205"/>
    </row>
    <row r="381" spans="21:24" x14ac:dyDescent="0.2">
      <c r="U381" s="205"/>
      <c r="V381" s="205"/>
      <c r="W381" s="205"/>
      <c r="X381" s="205"/>
    </row>
    <row r="382" spans="21:24" x14ac:dyDescent="0.2">
      <c r="U382" s="205"/>
      <c r="V382" s="205"/>
      <c r="W382" s="205"/>
      <c r="X382" s="205"/>
    </row>
    <row r="383" spans="21:24" x14ac:dyDescent="0.2">
      <c r="U383" s="205"/>
      <c r="V383" s="205"/>
      <c r="W383" s="205"/>
      <c r="X383" s="205"/>
    </row>
    <row r="384" spans="21:24" x14ac:dyDescent="0.2">
      <c r="U384" s="205"/>
      <c r="V384" s="205"/>
      <c r="W384" s="205"/>
      <c r="X384" s="205"/>
    </row>
    <row r="385" spans="21:24" x14ac:dyDescent="0.2">
      <c r="U385" s="205"/>
      <c r="V385" s="205"/>
      <c r="W385" s="205"/>
      <c r="X385" s="205"/>
    </row>
    <row r="386" spans="21:24" x14ac:dyDescent="0.2">
      <c r="U386" s="205"/>
      <c r="V386" s="205"/>
      <c r="W386" s="205"/>
      <c r="X386" s="205"/>
    </row>
    <row r="387" spans="21:24" x14ac:dyDescent="0.2">
      <c r="U387" s="205"/>
      <c r="V387" s="205"/>
      <c r="W387" s="205"/>
      <c r="X387" s="205"/>
    </row>
    <row r="388" spans="21:24" x14ac:dyDescent="0.2">
      <c r="U388" s="205"/>
      <c r="V388" s="205"/>
      <c r="W388" s="205"/>
      <c r="X388" s="205"/>
    </row>
    <row r="389" spans="21:24" x14ac:dyDescent="0.2">
      <c r="U389" s="205"/>
      <c r="V389" s="205"/>
      <c r="W389" s="205"/>
      <c r="X389" s="205"/>
    </row>
    <row r="390" spans="21:24" x14ac:dyDescent="0.2">
      <c r="U390" s="205"/>
      <c r="V390" s="205"/>
      <c r="W390" s="205"/>
      <c r="X390" s="205"/>
    </row>
    <row r="391" spans="21:24" x14ac:dyDescent="0.2">
      <c r="U391" s="205"/>
      <c r="V391" s="205"/>
      <c r="W391" s="205"/>
      <c r="X391" s="205"/>
    </row>
    <row r="392" spans="21:24" x14ac:dyDescent="0.2">
      <c r="U392" s="205"/>
      <c r="V392" s="205"/>
      <c r="W392" s="205"/>
      <c r="X392" s="205"/>
    </row>
    <row r="393" spans="21:24" x14ac:dyDescent="0.2">
      <c r="U393" s="205"/>
      <c r="V393" s="205"/>
      <c r="W393" s="205"/>
      <c r="X393" s="205"/>
    </row>
    <row r="394" spans="21:24" x14ac:dyDescent="0.2">
      <c r="U394" s="205"/>
      <c r="V394" s="205"/>
      <c r="W394" s="205"/>
      <c r="X394" s="205"/>
    </row>
    <row r="395" spans="21:24" x14ac:dyDescent="0.2">
      <c r="U395" s="205"/>
      <c r="V395" s="205"/>
      <c r="W395" s="205"/>
      <c r="X395" s="205"/>
    </row>
    <row r="396" spans="21:24" x14ac:dyDescent="0.2">
      <c r="U396" s="205"/>
      <c r="V396" s="205"/>
      <c r="W396" s="205"/>
      <c r="X396" s="205"/>
    </row>
    <row r="397" spans="21:24" x14ac:dyDescent="0.2">
      <c r="U397" s="205"/>
      <c r="V397" s="205"/>
      <c r="W397" s="205"/>
      <c r="X397" s="205"/>
    </row>
    <row r="398" spans="21:24" x14ac:dyDescent="0.2">
      <c r="U398" s="205"/>
      <c r="V398" s="205"/>
      <c r="W398" s="205"/>
      <c r="X398" s="205"/>
    </row>
    <row r="399" spans="21:24" x14ac:dyDescent="0.2">
      <c r="U399" s="205"/>
      <c r="V399" s="205"/>
      <c r="W399" s="205"/>
      <c r="X399" s="205"/>
    </row>
    <row r="400" spans="21:24" x14ac:dyDescent="0.2">
      <c r="U400" s="205"/>
      <c r="V400" s="205"/>
      <c r="W400" s="205"/>
      <c r="X400" s="205"/>
    </row>
    <row r="401" spans="21:24" x14ac:dyDescent="0.2">
      <c r="U401" s="205"/>
      <c r="V401" s="205"/>
      <c r="W401" s="205"/>
      <c r="X401" s="205"/>
    </row>
    <row r="402" spans="21:24" x14ac:dyDescent="0.2">
      <c r="U402" s="205"/>
      <c r="V402" s="205"/>
      <c r="W402" s="205"/>
      <c r="X402" s="205"/>
    </row>
    <row r="403" spans="21:24" x14ac:dyDescent="0.2">
      <c r="U403" s="205"/>
      <c r="V403" s="205"/>
      <c r="W403" s="205"/>
      <c r="X403" s="205"/>
    </row>
    <row r="404" spans="21:24" x14ac:dyDescent="0.2">
      <c r="U404" s="205"/>
      <c r="V404" s="205"/>
      <c r="W404" s="205"/>
      <c r="X404" s="205"/>
    </row>
    <row r="405" spans="21:24" x14ac:dyDescent="0.2">
      <c r="U405" s="205"/>
      <c r="V405" s="205"/>
      <c r="W405" s="205"/>
      <c r="X405" s="205"/>
    </row>
    <row r="406" spans="21:24" x14ac:dyDescent="0.2">
      <c r="U406" s="205"/>
      <c r="V406" s="205"/>
      <c r="W406" s="205"/>
      <c r="X406" s="205"/>
    </row>
    <row r="407" spans="21:24" x14ac:dyDescent="0.2">
      <c r="U407" s="205"/>
      <c r="V407" s="205"/>
      <c r="W407" s="205"/>
      <c r="X407" s="205"/>
    </row>
    <row r="408" spans="21:24" x14ac:dyDescent="0.2">
      <c r="U408" s="205"/>
      <c r="V408" s="205"/>
      <c r="W408" s="205"/>
      <c r="X408" s="205"/>
    </row>
    <row r="409" spans="21:24" x14ac:dyDescent="0.2">
      <c r="U409" s="205"/>
      <c r="V409" s="205"/>
      <c r="W409" s="205"/>
      <c r="X409" s="205"/>
    </row>
    <row r="410" spans="21:24" x14ac:dyDescent="0.2">
      <c r="U410" s="205"/>
      <c r="V410" s="205"/>
      <c r="W410" s="205"/>
      <c r="X410" s="205"/>
    </row>
    <row r="411" spans="21:24" x14ac:dyDescent="0.2">
      <c r="U411" s="205"/>
      <c r="V411" s="205"/>
      <c r="W411" s="205"/>
      <c r="X411" s="205"/>
    </row>
    <row r="412" spans="21:24" x14ac:dyDescent="0.2">
      <c r="U412" s="205"/>
      <c r="V412" s="205"/>
      <c r="W412" s="205"/>
      <c r="X412" s="205"/>
    </row>
    <row r="413" spans="21:24" x14ac:dyDescent="0.2">
      <c r="U413" s="205"/>
      <c r="V413" s="205"/>
      <c r="W413" s="205"/>
      <c r="X413" s="205"/>
    </row>
    <row r="414" spans="21:24" x14ac:dyDescent="0.2">
      <c r="U414" s="205"/>
      <c r="V414" s="205"/>
      <c r="W414" s="205"/>
      <c r="X414" s="205"/>
    </row>
    <row r="415" spans="21:24" x14ac:dyDescent="0.2">
      <c r="U415" s="205"/>
      <c r="V415" s="205"/>
      <c r="W415" s="205"/>
      <c r="X415" s="205"/>
    </row>
    <row r="416" spans="21:24" x14ac:dyDescent="0.2">
      <c r="U416" s="205"/>
      <c r="V416" s="205"/>
      <c r="W416" s="205"/>
      <c r="X416" s="205"/>
    </row>
    <row r="417" spans="21:24" x14ac:dyDescent="0.2">
      <c r="U417" s="205"/>
      <c r="V417" s="205"/>
      <c r="W417" s="205"/>
      <c r="X417" s="205"/>
    </row>
    <row r="418" spans="21:24" x14ac:dyDescent="0.2">
      <c r="U418" s="205"/>
      <c r="V418" s="205"/>
      <c r="W418" s="205"/>
      <c r="X418" s="205"/>
    </row>
    <row r="419" spans="21:24" x14ac:dyDescent="0.2">
      <c r="U419" s="205"/>
      <c r="V419" s="205"/>
      <c r="W419" s="205"/>
      <c r="X419" s="205"/>
    </row>
    <row r="420" spans="21:24" x14ac:dyDescent="0.2">
      <c r="U420" s="205"/>
      <c r="V420" s="205"/>
      <c r="W420" s="205"/>
      <c r="X420" s="205"/>
    </row>
    <row r="421" spans="21:24" x14ac:dyDescent="0.2">
      <c r="U421" s="205"/>
      <c r="V421" s="205"/>
      <c r="W421" s="205"/>
      <c r="X421" s="205"/>
    </row>
    <row r="422" spans="21:24" x14ac:dyDescent="0.2">
      <c r="U422" s="205"/>
      <c r="V422" s="205"/>
      <c r="W422" s="205"/>
      <c r="X422" s="205"/>
    </row>
    <row r="423" spans="21:24" x14ac:dyDescent="0.2">
      <c r="U423" s="205"/>
      <c r="V423" s="205"/>
      <c r="W423" s="205"/>
      <c r="X423" s="205"/>
    </row>
    <row r="424" spans="21:24" x14ac:dyDescent="0.2">
      <c r="U424" s="205"/>
      <c r="V424" s="205"/>
      <c r="W424" s="205"/>
      <c r="X424" s="205"/>
    </row>
    <row r="425" spans="21:24" x14ac:dyDescent="0.2">
      <c r="U425" s="205"/>
      <c r="V425" s="205"/>
      <c r="W425" s="205"/>
      <c r="X425" s="205"/>
    </row>
    <row r="426" spans="21:24" x14ac:dyDescent="0.2">
      <c r="U426" s="205"/>
      <c r="V426" s="205"/>
      <c r="W426" s="205"/>
      <c r="X426" s="205"/>
    </row>
    <row r="427" spans="21:24" x14ac:dyDescent="0.2">
      <c r="U427" s="205"/>
      <c r="V427" s="205"/>
      <c r="W427" s="205"/>
      <c r="X427" s="205"/>
    </row>
    <row r="428" spans="21:24" x14ac:dyDescent="0.2">
      <c r="U428" s="205"/>
      <c r="V428" s="205"/>
      <c r="W428" s="205"/>
      <c r="X428" s="205"/>
    </row>
    <row r="429" spans="21:24" x14ac:dyDescent="0.2">
      <c r="U429" s="205"/>
      <c r="V429" s="205"/>
      <c r="W429" s="205"/>
      <c r="X429" s="205"/>
    </row>
    <row r="430" spans="21:24" x14ac:dyDescent="0.2">
      <c r="U430" s="205"/>
      <c r="V430" s="205"/>
      <c r="W430" s="205"/>
      <c r="X430" s="205"/>
    </row>
    <row r="431" spans="21:24" x14ac:dyDescent="0.2">
      <c r="U431" s="205"/>
      <c r="V431" s="205"/>
      <c r="W431" s="205"/>
      <c r="X431" s="205"/>
    </row>
    <row r="432" spans="21:24" x14ac:dyDescent="0.2">
      <c r="U432" s="205"/>
      <c r="V432" s="205"/>
      <c r="W432" s="205"/>
      <c r="X432" s="205"/>
    </row>
    <row r="433" spans="21:24" x14ac:dyDescent="0.2">
      <c r="U433" s="205"/>
      <c r="V433" s="205"/>
      <c r="W433" s="205"/>
      <c r="X433" s="205"/>
    </row>
    <row r="434" spans="21:24" x14ac:dyDescent="0.2">
      <c r="U434" s="205"/>
      <c r="V434" s="205"/>
      <c r="W434" s="205"/>
      <c r="X434" s="205"/>
    </row>
    <row r="435" spans="21:24" x14ac:dyDescent="0.2">
      <c r="U435" s="205"/>
      <c r="V435" s="205"/>
      <c r="W435" s="205"/>
      <c r="X435" s="205"/>
    </row>
    <row r="436" spans="21:24" x14ac:dyDescent="0.2">
      <c r="U436" s="205"/>
      <c r="V436" s="205"/>
      <c r="W436" s="205"/>
      <c r="X436" s="205"/>
    </row>
    <row r="437" spans="21:24" x14ac:dyDescent="0.2">
      <c r="U437" s="205"/>
      <c r="V437" s="205"/>
      <c r="W437" s="205"/>
      <c r="X437" s="205"/>
    </row>
    <row r="438" spans="21:24" x14ac:dyDescent="0.2">
      <c r="U438" s="205"/>
      <c r="V438" s="205"/>
      <c r="W438" s="205"/>
      <c r="X438" s="205"/>
    </row>
    <row r="439" spans="21:24" x14ac:dyDescent="0.2">
      <c r="U439" s="205"/>
      <c r="V439" s="205"/>
      <c r="W439" s="205"/>
      <c r="X439" s="205"/>
    </row>
    <row r="440" spans="21:24" x14ac:dyDescent="0.2">
      <c r="U440" s="205"/>
      <c r="V440" s="205"/>
      <c r="W440" s="205"/>
      <c r="X440" s="205"/>
    </row>
    <row r="441" spans="21:24" x14ac:dyDescent="0.2">
      <c r="U441" s="205"/>
      <c r="V441" s="205"/>
      <c r="W441" s="205"/>
      <c r="X441" s="205"/>
    </row>
    <row r="442" spans="21:24" x14ac:dyDescent="0.2">
      <c r="U442" s="205"/>
      <c r="V442" s="205"/>
      <c r="W442" s="205"/>
      <c r="X442" s="205"/>
    </row>
    <row r="443" spans="21:24" x14ac:dyDescent="0.2">
      <c r="U443" s="205"/>
      <c r="V443" s="205"/>
      <c r="W443" s="205"/>
      <c r="X443" s="205"/>
    </row>
    <row r="444" spans="21:24" x14ac:dyDescent="0.2">
      <c r="U444" s="205"/>
      <c r="V444" s="205"/>
      <c r="W444" s="205"/>
      <c r="X444" s="205"/>
    </row>
    <row r="445" spans="21:24" x14ac:dyDescent="0.2">
      <c r="U445" s="205"/>
      <c r="V445" s="205"/>
      <c r="W445" s="205"/>
      <c r="X445" s="205"/>
    </row>
    <row r="446" spans="21:24" x14ac:dyDescent="0.2">
      <c r="U446" s="205"/>
      <c r="V446" s="205"/>
      <c r="W446" s="205"/>
      <c r="X446" s="205"/>
    </row>
    <row r="447" spans="21:24" x14ac:dyDescent="0.2">
      <c r="U447" s="205"/>
      <c r="V447" s="205"/>
      <c r="W447" s="205"/>
      <c r="X447" s="205"/>
    </row>
    <row r="448" spans="21:24" x14ac:dyDescent="0.2">
      <c r="U448" s="205"/>
      <c r="V448" s="205"/>
      <c r="W448" s="205"/>
      <c r="X448" s="205"/>
    </row>
    <row r="449" spans="21:24" x14ac:dyDescent="0.2">
      <c r="U449" s="205"/>
      <c r="V449" s="205"/>
      <c r="W449" s="205"/>
      <c r="X449" s="205"/>
    </row>
    <row r="450" spans="21:24" x14ac:dyDescent="0.2">
      <c r="U450" s="205"/>
      <c r="V450" s="205"/>
      <c r="W450" s="205"/>
      <c r="X450" s="205"/>
    </row>
    <row r="451" spans="21:24" x14ac:dyDescent="0.2">
      <c r="U451" s="205"/>
      <c r="V451" s="205"/>
      <c r="W451" s="205"/>
      <c r="X451" s="205"/>
    </row>
    <row r="452" spans="21:24" x14ac:dyDescent="0.2">
      <c r="U452" s="205"/>
      <c r="V452" s="205"/>
      <c r="W452" s="205"/>
      <c r="X452" s="205"/>
    </row>
    <row r="453" spans="21:24" x14ac:dyDescent="0.2">
      <c r="U453" s="205"/>
      <c r="V453" s="205"/>
      <c r="W453" s="205"/>
      <c r="X453" s="205"/>
    </row>
    <row r="454" spans="21:24" x14ac:dyDescent="0.2">
      <c r="U454" s="205"/>
      <c r="V454" s="205"/>
      <c r="W454" s="205"/>
      <c r="X454" s="205"/>
    </row>
    <row r="455" spans="21:24" x14ac:dyDescent="0.2">
      <c r="U455" s="205"/>
      <c r="V455" s="205"/>
      <c r="W455" s="205"/>
      <c r="X455" s="205"/>
    </row>
    <row r="456" spans="21:24" x14ac:dyDescent="0.2">
      <c r="U456" s="205"/>
      <c r="V456" s="205"/>
      <c r="W456" s="205"/>
      <c r="X456" s="205"/>
    </row>
    <row r="457" spans="21:24" x14ac:dyDescent="0.2">
      <c r="U457" s="205"/>
      <c r="V457" s="205"/>
      <c r="W457" s="205"/>
      <c r="X457" s="205"/>
    </row>
    <row r="458" spans="21:24" x14ac:dyDescent="0.2">
      <c r="U458" s="205"/>
      <c r="V458" s="205"/>
      <c r="W458" s="205"/>
      <c r="X458" s="205"/>
    </row>
    <row r="459" spans="21:24" x14ac:dyDescent="0.2">
      <c r="U459" s="205"/>
      <c r="V459" s="205"/>
      <c r="W459" s="205"/>
      <c r="X459" s="205"/>
    </row>
    <row r="460" spans="21:24" x14ac:dyDescent="0.2">
      <c r="U460" s="205"/>
      <c r="V460" s="205"/>
      <c r="W460" s="205"/>
      <c r="X460" s="205"/>
    </row>
    <row r="461" spans="21:24" x14ac:dyDescent="0.2">
      <c r="U461" s="205"/>
      <c r="V461" s="205"/>
      <c r="W461" s="205"/>
      <c r="X461" s="205"/>
    </row>
    <row r="462" spans="21:24" x14ac:dyDescent="0.2">
      <c r="U462" s="205"/>
      <c r="V462" s="205"/>
      <c r="W462" s="205"/>
      <c r="X462" s="205"/>
    </row>
    <row r="463" spans="21:24" x14ac:dyDescent="0.2">
      <c r="U463" s="205"/>
      <c r="V463" s="205"/>
      <c r="W463" s="205"/>
      <c r="X463" s="205"/>
    </row>
    <row r="464" spans="21:24" x14ac:dyDescent="0.2">
      <c r="U464" s="205"/>
      <c r="V464" s="205"/>
      <c r="W464" s="205"/>
      <c r="X464" s="205"/>
    </row>
    <row r="465" spans="21:24" x14ac:dyDescent="0.2">
      <c r="U465" s="205"/>
      <c r="V465" s="205"/>
      <c r="W465" s="205"/>
      <c r="X465" s="205"/>
    </row>
    <row r="466" spans="21:24" x14ac:dyDescent="0.2">
      <c r="U466" s="205"/>
      <c r="V466" s="205"/>
      <c r="W466" s="205"/>
      <c r="X466" s="205"/>
    </row>
    <row r="467" spans="21:24" x14ac:dyDescent="0.2">
      <c r="U467" s="205"/>
      <c r="V467" s="205"/>
      <c r="W467" s="205"/>
      <c r="X467" s="205"/>
    </row>
    <row r="468" spans="21:24" x14ac:dyDescent="0.2">
      <c r="U468" s="205"/>
      <c r="V468" s="205"/>
      <c r="W468" s="205"/>
      <c r="X468" s="205"/>
    </row>
    <row r="469" spans="21:24" x14ac:dyDescent="0.2">
      <c r="U469" s="205"/>
      <c r="V469" s="205"/>
      <c r="W469" s="205"/>
      <c r="X469" s="205"/>
    </row>
    <row r="470" spans="21:24" x14ac:dyDescent="0.2">
      <c r="U470" s="205"/>
      <c r="V470" s="205"/>
      <c r="W470" s="205"/>
      <c r="X470" s="205"/>
    </row>
    <row r="471" spans="21:24" x14ac:dyDescent="0.2">
      <c r="U471" s="205"/>
      <c r="V471" s="205"/>
      <c r="W471" s="205"/>
      <c r="X471" s="205"/>
    </row>
    <row r="472" spans="21:24" x14ac:dyDescent="0.2">
      <c r="U472" s="205"/>
      <c r="V472" s="205"/>
      <c r="W472" s="205"/>
      <c r="X472" s="205"/>
    </row>
    <row r="473" spans="21:24" x14ac:dyDescent="0.2">
      <c r="U473" s="205"/>
      <c r="V473" s="205"/>
      <c r="W473" s="205"/>
      <c r="X473" s="205"/>
    </row>
    <row r="474" spans="21:24" x14ac:dyDescent="0.2">
      <c r="U474" s="205"/>
      <c r="V474" s="205"/>
      <c r="W474" s="205"/>
      <c r="X474" s="205"/>
    </row>
    <row r="475" spans="21:24" x14ac:dyDescent="0.2">
      <c r="U475" s="205"/>
      <c r="V475" s="205"/>
      <c r="W475" s="205"/>
      <c r="X475" s="205"/>
    </row>
    <row r="476" spans="21:24" x14ac:dyDescent="0.2">
      <c r="U476" s="205"/>
      <c r="V476" s="205"/>
      <c r="W476" s="205"/>
      <c r="X476" s="205"/>
    </row>
    <row r="477" spans="21:24" x14ac:dyDescent="0.2">
      <c r="U477" s="205"/>
      <c r="V477" s="205"/>
      <c r="W477" s="205"/>
      <c r="X477" s="205"/>
    </row>
    <row r="478" spans="21:24" x14ac:dyDescent="0.2">
      <c r="U478" s="205"/>
      <c r="V478" s="205"/>
      <c r="W478" s="205"/>
      <c r="X478" s="205"/>
    </row>
    <row r="479" spans="21:24" x14ac:dyDescent="0.2">
      <c r="U479" s="205"/>
      <c r="V479" s="205"/>
      <c r="W479" s="205"/>
      <c r="X479" s="205"/>
    </row>
    <row r="480" spans="21:24" x14ac:dyDescent="0.2">
      <c r="U480" s="205"/>
      <c r="V480" s="205"/>
      <c r="W480" s="205"/>
      <c r="X480" s="205"/>
    </row>
    <row r="481" spans="21:24" x14ac:dyDescent="0.2">
      <c r="U481" s="205"/>
      <c r="V481" s="205"/>
      <c r="W481" s="205"/>
      <c r="X481" s="205"/>
    </row>
    <row r="482" spans="21:24" x14ac:dyDescent="0.2">
      <c r="U482" s="205"/>
      <c r="V482" s="205"/>
      <c r="W482" s="205"/>
      <c r="X482" s="205"/>
    </row>
    <row r="483" spans="21:24" x14ac:dyDescent="0.2">
      <c r="U483" s="205"/>
      <c r="V483" s="205"/>
      <c r="W483" s="205"/>
      <c r="X483" s="205"/>
    </row>
    <row r="484" spans="21:24" x14ac:dyDescent="0.2">
      <c r="U484" s="205"/>
      <c r="V484" s="205"/>
      <c r="W484" s="205"/>
      <c r="X484" s="205"/>
    </row>
    <row r="485" spans="21:24" x14ac:dyDescent="0.2">
      <c r="U485" s="205"/>
      <c r="V485" s="205"/>
      <c r="W485" s="205"/>
      <c r="X485" s="205"/>
    </row>
    <row r="486" spans="21:24" x14ac:dyDescent="0.2">
      <c r="U486" s="205"/>
      <c r="V486" s="205"/>
      <c r="W486" s="205"/>
      <c r="X486" s="205"/>
    </row>
    <row r="487" spans="21:24" x14ac:dyDescent="0.2">
      <c r="U487" s="205"/>
      <c r="V487" s="205"/>
      <c r="W487" s="205"/>
      <c r="X487" s="205"/>
    </row>
    <row r="488" spans="21:24" x14ac:dyDescent="0.2">
      <c r="U488" s="205"/>
      <c r="V488" s="205"/>
      <c r="W488" s="205"/>
      <c r="X488" s="205"/>
    </row>
    <row r="489" spans="21:24" x14ac:dyDescent="0.2">
      <c r="U489" s="205"/>
      <c r="V489" s="205"/>
      <c r="W489" s="205"/>
      <c r="X489" s="205"/>
    </row>
    <row r="490" spans="21:24" x14ac:dyDescent="0.2">
      <c r="U490" s="205"/>
      <c r="V490" s="205"/>
      <c r="W490" s="205"/>
      <c r="X490" s="205"/>
    </row>
    <row r="491" spans="21:24" x14ac:dyDescent="0.2">
      <c r="U491" s="205"/>
      <c r="V491" s="205"/>
      <c r="W491" s="205"/>
      <c r="X491" s="205"/>
    </row>
    <row r="492" spans="21:24" x14ac:dyDescent="0.2">
      <c r="U492" s="205"/>
      <c r="V492" s="205"/>
      <c r="W492" s="205"/>
      <c r="X492" s="205"/>
    </row>
    <row r="493" spans="21:24" x14ac:dyDescent="0.2">
      <c r="U493" s="205"/>
      <c r="V493" s="205"/>
      <c r="W493" s="205"/>
      <c r="X493" s="205"/>
    </row>
    <row r="494" spans="21:24" x14ac:dyDescent="0.2">
      <c r="U494" s="205"/>
      <c r="V494" s="205"/>
      <c r="W494" s="205"/>
      <c r="X494" s="205"/>
    </row>
    <row r="495" spans="21:24" x14ac:dyDescent="0.2">
      <c r="U495" s="205"/>
      <c r="V495" s="205"/>
      <c r="W495" s="205"/>
      <c r="X495" s="205"/>
    </row>
    <row r="496" spans="21:24" x14ac:dyDescent="0.2">
      <c r="U496" s="205"/>
      <c r="V496" s="205"/>
      <c r="W496" s="205"/>
      <c r="X496" s="205"/>
    </row>
    <row r="497" spans="21:24" x14ac:dyDescent="0.2">
      <c r="U497" s="205"/>
      <c r="V497" s="205"/>
      <c r="W497" s="205"/>
      <c r="X497" s="205"/>
    </row>
    <row r="498" spans="21:24" x14ac:dyDescent="0.2">
      <c r="U498" s="205"/>
      <c r="V498" s="205"/>
      <c r="W498" s="205"/>
      <c r="X498" s="205"/>
    </row>
    <row r="499" spans="21:24" x14ac:dyDescent="0.2">
      <c r="U499" s="205"/>
      <c r="V499" s="205"/>
      <c r="W499" s="205"/>
      <c r="X499" s="205"/>
    </row>
    <row r="500" spans="21:24" x14ac:dyDescent="0.2">
      <c r="U500" s="205"/>
      <c r="V500" s="205"/>
      <c r="W500" s="205"/>
      <c r="X500" s="205"/>
    </row>
    <row r="501" spans="21:24" x14ac:dyDescent="0.2">
      <c r="U501" s="205"/>
      <c r="V501" s="205"/>
      <c r="W501" s="205"/>
      <c r="X501" s="205"/>
    </row>
    <row r="502" spans="21:24" x14ac:dyDescent="0.2">
      <c r="U502" s="205"/>
      <c r="V502" s="205"/>
      <c r="W502" s="205"/>
      <c r="X502" s="205"/>
    </row>
    <row r="503" spans="21:24" x14ac:dyDescent="0.2">
      <c r="U503" s="205"/>
      <c r="V503" s="205"/>
      <c r="W503" s="205"/>
      <c r="X503" s="205"/>
    </row>
    <row r="504" spans="21:24" x14ac:dyDescent="0.2">
      <c r="U504" s="205"/>
      <c r="V504" s="205"/>
      <c r="W504" s="205"/>
      <c r="X504" s="205"/>
    </row>
    <row r="505" spans="21:24" x14ac:dyDescent="0.2">
      <c r="U505" s="205"/>
      <c r="V505" s="205"/>
      <c r="W505" s="205"/>
      <c r="X505" s="205"/>
    </row>
    <row r="506" spans="21:24" x14ac:dyDescent="0.2">
      <c r="U506" s="205"/>
      <c r="V506" s="205"/>
      <c r="W506" s="205"/>
      <c r="X506" s="205"/>
    </row>
    <row r="507" spans="21:24" x14ac:dyDescent="0.2">
      <c r="U507" s="205"/>
      <c r="V507" s="205"/>
      <c r="W507" s="205"/>
      <c r="X507" s="205"/>
    </row>
    <row r="508" spans="21:24" x14ac:dyDescent="0.2">
      <c r="U508" s="205"/>
      <c r="V508" s="205"/>
      <c r="W508" s="205"/>
      <c r="X508" s="205"/>
    </row>
    <row r="509" spans="21:24" x14ac:dyDescent="0.2">
      <c r="U509" s="205"/>
      <c r="V509" s="205"/>
      <c r="W509" s="205"/>
      <c r="X509" s="205"/>
    </row>
    <row r="510" spans="21:24" x14ac:dyDescent="0.2">
      <c r="U510" s="205"/>
      <c r="V510" s="205"/>
      <c r="W510" s="205"/>
      <c r="X510" s="205"/>
    </row>
    <row r="511" spans="21:24" x14ac:dyDescent="0.2">
      <c r="U511" s="205"/>
      <c r="V511" s="205"/>
      <c r="W511" s="205"/>
      <c r="X511" s="205"/>
    </row>
    <row r="512" spans="21:24" x14ac:dyDescent="0.2">
      <c r="U512" s="205"/>
      <c r="V512" s="205"/>
      <c r="W512" s="205"/>
      <c r="X512" s="205"/>
    </row>
    <row r="513" spans="21:24" x14ac:dyDescent="0.2">
      <c r="U513" s="205"/>
      <c r="V513" s="205"/>
      <c r="W513" s="205"/>
      <c r="X513" s="205"/>
    </row>
    <row r="514" spans="21:24" x14ac:dyDescent="0.2">
      <c r="U514" s="205"/>
      <c r="V514" s="205"/>
      <c r="W514" s="205"/>
      <c r="X514" s="205"/>
    </row>
    <row r="515" spans="21:24" x14ac:dyDescent="0.2">
      <c r="U515" s="205"/>
      <c r="V515" s="205"/>
      <c r="W515" s="205"/>
      <c r="X515" s="205"/>
    </row>
    <row r="516" spans="21:24" x14ac:dyDescent="0.2">
      <c r="U516" s="205"/>
      <c r="V516" s="205"/>
      <c r="W516" s="205"/>
      <c r="X516" s="205"/>
    </row>
    <row r="517" spans="21:24" x14ac:dyDescent="0.2">
      <c r="U517" s="205"/>
      <c r="V517" s="205"/>
      <c r="W517" s="205"/>
      <c r="X517" s="205"/>
    </row>
    <row r="518" spans="21:24" x14ac:dyDescent="0.2">
      <c r="U518" s="205"/>
      <c r="V518" s="205"/>
      <c r="W518" s="205"/>
      <c r="X518" s="205"/>
    </row>
    <row r="519" spans="21:24" x14ac:dyDescent="0.2">
      <c r="U519" s="205"/>
      <c r="V519" s="205"/>
      <c r="W519" s="205"/>
      <c r="X519" s="205"/>
    </row>
    <row r="520" spans="21:24" x14ac:dyDescent="0.2">
      <c r="U520" s="205"/>
      <c r="V520" s="205"/>
      <c r="W520" s="205"/>
      <c r="X520" s="205"/>
    </row>
    <row r="521" spans="21:24" x14ac:dyDescent="0.2">
      <c r="U521" s="205"/>
      <c r="V521" s="205"/>
      <c r="W521" s="205"/>
      <c r="X521" s="205"/>
    </row>
    <row r="522" spans="21:24" x14ac:dyDescent="0.2">
      <c r="U522" s="205"/>
      <c r="V522" s="205"/>
      <c r="W522" s="205"/>
      <c r="X522" s="205"/>
    </row>
    <row r="523" spans="21:24" x14ac:dyDescent="0.2">
      <c r="U523" s="205"/>
      <c r="V523" s="205"/>
      <c r="W523" s="205"/>
      <c r="X523" s="205"/>
    </row>
    <row r="524" spans="21:24" x14ac:dyDescent="0.2">
      <c r="U524" s="205"/>
      <c r="V524" s="205"/>
      <c r="W524" s="205"/>
      <c r="X524" s="205"/>
    </row>
    <row r="525" spans="21:24" x14ac:dyDescent="0.2">
      <c r="U525" s="205"/>
      <c r="V525" s="205"/>
      <c r="W525" s="205"/>
      <c r="X525" s="205"/>
    </row>
    <row r="526" spans="21:24" x14ac:dyDescent="0.2">
      <c r="U526" s="205"/>
      <c r="V526" s="205"/>
      <c r="W526" s="205"/>
      <c r="X526" s="205"/>
    </row>
    <row r="527" spans="21:24" x14ac:dyDescent="0.2">
      <c r="U527" s="205"/>
      <c r="V527" s="205"/>
      <c r="W527" s="205"/>
      <c r="X527" s="205"/>
    </row>
    <row r="528" spans="21:24" x14ac:dyDescent="0.2">
      <c r="U528" s="205"/>
      <c r="V528" s="205"/>
      <c r="W528" s="205"/>
      <c r="X528" s="205"/>
    </row>
    <row r="529" spans="21:24" x14ac:dyDescent="0.2">
      <c r="U529" s="205"/>
      <c r="V529" s="205"/>
      <c r="W529" s="205"/>
      <c r="X529" s="205"/>
    </row>
    <row r="530" spans="21:24" x14ac:dyDescent="0.2">
      <c r="U530" s="205"/>
      <c r="V530" s="205"/>
      <c r="W530" s="205"/>
      <c r="X530" s="205"/>
    </row>
    <row r="531" spans="21:24" x14ac:dyDescent="0.2">
      <c r="U531" s="205"/>
      <c r="V531" s="205"/>
      <c r="W531" s="205"/>
      <c r="X531" s="205"/>
    </row>
    <row r="532" spans="21:24" x14ac:dyDescent="0.2">
      <c r="U532" s="205"/>
      <c r="V532" s="205"/>
      <c r="W532" s="205"/>
      <c r="X532" s="205"/>
    </row>
    <row r="533" spans="21:24" x14ac:dyDescent="0.2">
      <c r="U533" s="205"/>
      <c r="V533" s="205"/>
      <c r="W533" s="205"/>
      <c r="X533" s="205"/>
    </row>
    <row r="534" spans="21:24" x14ac:dyDescent="0.2">
      <c r="U534" s="205"/>
      <c r="V534" s="205"/>
      <c r="W534" s="205"/>
      <c r="X534" s="205"/>
    </row>
    <row r="535" spans="21:24" x14ac:dyDescent="0.2">
      <c r="U535" s="205"/>
      <c r="V535" s="205"/>
      <c r="W535" s="205"/>
      <c r="X535" s="205"/>
    </row>
    <row r="536" spans="21:24" x14ac:dyDescent="0.2">
      <c r="U536" s="205"/>
      <c r="V536" s="205"/>
      <c r="W536" s="205"/>
      <c r="X536" s="205"/>
    </row>
    <row r="537" spans="21:24" x14ac:dyDescent="0.2">
      <c r="U537" s="205"/>
      <c r="V537" s="205"/>
      <c r="W537" s="205"/>
      <c r="X537" s="205"/>
    </row>
    <row r="538" spans="21:24" x14ac:dyDescent="0.2">
      <c r="U538" s="205"/>
      <c r="V538" s="205"/>
      <c r="W538" s="205"/>
      <c r="X538" s="205"/>
    </row>
    <row r="539" spans="21:24" x14ac:dyDescent="0.2">
      <c r="U539" s="205"/>
      <c r="V539" s="205"/>
      <c r="W539" s="205"/>
      <c r="X539" s="205"/>
    </row>
    <row r="540" spans="21:24" x14ac:dyDescent="0.2">
      <c r="U540" s="205"/>
      <c r="V540" s="205"/>
      <c r="W540" s="205"/>
      <c r="X540" s="205"/>
    </row>
    <row r="541" spans="21:24" x14ac:dyDescent="0.2">
      <c r="U541" s="205"/>
      <c r="V541" s="205"/>
      <c r="W541" s="205"/>
      <c r="X541" s="205"/>
    </row>
    <row r="542" spans="21:24" x14ac:dyDescent="0.2">
      <c r="U542" s="205"/>
      <c r="V542" s="205"/>
      <c r="W542" s="205"/>
      <c r="X542" s="205"/>
    </row>
    <row r="543" spans="21:24" x14ac:dyDescent="0.2">
      <c r="U543" s="205"/>
      <c r="V543" s="205"/>
      <c r="W543" s="205"/>
      <c r="X543" s="205"/>
    </row>
    <row r="544" spans="21:24" x14ac:dyDescent="0.2">
      <c r="U544" s="205"/>
      <c r="V544" s="205"/>
      <c r="W544" s="205"/>
      <c r="X544" s="205"/>
    </row>
    <row r="545" spans="21:24" x14ac:dyDescent="0.2">
      <c r="U545" s="205"/>
      <c r="V545" s="205"/>
      <c r="W545" s="205"/>
      <c r="X545" s="205"/>
    </row>
    <row r="546" spans="21:24" x14ac:dyDescent="0.2">
      <c r="U546" s="205"/>
      <c r="V546" s="205"/>
      <c r="W546" s="205"/>
      <c r="X546" s="205"/>
    </row>
    <row r="547" spans="21:24" x14ac:dyDescent="0.2">
      <c r="U547" s="205"/>
      <c r="V547" s="205"/>
      <c r="W547" s="205"/>
      <c r="X547" s="205"/>
    </row>
    <row r="548" spans="21:24" x14ac:dyDescent="0.2">
      <c r="U548" s="205"/>
      <c r="V548" s="205"/>
      <c r="W548" s="205"/>
      <c r="X548" s="205"/>
    </row>
    <row r="549" spans="21:24" x14ac:dyDescent="0.2">
      <c r="U549" s="205"/>
      <c r="V549" s="205"/>
      <c r="W549" s="205"/>
      <c r="X549" s="205"/>
    </row>
    <row r="550" spans="21:24" x14ac:dyDescent="0.2">
      <c r="U550" s="205"/>
      <c r="V550" s="205"/>
      <c r="W550" s="205"/>
      <c r="X550" s="205"/>
    </row>
    <row r="551" spans="21:24" x14ac:dyDescent="0.2">
      <c r="U551" s="205"/>
      <c r="V551" s="205"/>
      <c r="W551" s="205"/>
      <c r="X551" s="205"/>
    </row>
    <row r="552" spans="21:24" x14ac:dyDescent="0.2">
      <c r="U552" s="205"/>
      <c r="V552" s="205"/>
      <c r="W552" s="205"/>
      <c r="X552" s="205"/>
    </row>
    <row r="553" spans="21:24" x14ac:dyDescent="0.2">
      <c r="U553" s="205"/>
      <c r="V553" s="205"/>
      <c r="W553" s="205"/>
      <c r="X553" s="205"/>
    </row>
    <row r="554" spans="21:24" x14ac:dyDescent="0.2">
      <c r="U554" s="205"/>
      <c r="V554" s="205"/>
      <c r="W554" s="205"/>
      <c r="X554" s="205"/>
    </row>
    <row r="555" spans="21:24" x14ac:dyDescent="0.2">
      <c r="U555" s="205"/>
      <c r="V555" s="205"/>
      <c r="W555" s="205"/>
      <c r="X555" s="205"/>
    </row>
    <row r="556" spans="21:24" x14ac:dyDescent="0.2">
      <c r="U556" s="205"/>
      <c r="V556" s="205"/>
      <c r="W556" s="205"/>
      <c r="X556" s="205"/>
    </row>
    <row r="557" spans="21:24" x14ac:dyDescent="0.2">
      <c r="U557" s="205"/>
      <c r="V557" s="205"/>
      <c r="W557" s="205"/>
      <c r="X557" s="205"/>
    </row>
    <row r="558" spans="21:24" x14ac:dyDescent="0.2">
      <c r="U558" s="205"/>
      <c r="V558" s="205"/>
      <c r="W558" s="205"/>
      <c r="X558" s="205"/>
    </row>
    <row r="559" spans="21:24" x14ac:dyDescent="0.2">
      <c r="U559" s="205"/>
      <c r="V559" s="205"/>
      <c r="W559" s="205"/>
      <c r="X559" s="205"/>
    </row>
    <row r="560" spans="21:24" x14ac:dyDescent="0.2">
      <c r="U560" s="205"/>
      <c r="V560" s="205"/>
      <c r="W560" s="205"/>
      <c r="X560" s="205"/>
    </row>
    <row r="561" spans="21:24" x14ac:dyDescent="0.2">
      <c r="U561" s="205"/>
      <c r="V561" s="205"/>
      <c r="W561" s="205"/>
      <c r="X561" s="205"/>
    </row>
    <row r="562" spans="21:24" x14ac:dyDescent="0.2">
      <c r="U562" s="205"/>
      <c r="V562" s="205"/>
      <c r="W562" s="205"/>
      <c r="X562" s="205"/>
    </row>
    <row r="563" spans="21:24" x14ac:dyDescent="0.2">
      <c r="U563" s="205"/>
      <c r="V563" s="205"/>
      <c r="W563" s="205"/>
      <c r="X563" s="205"/>
    </row>
    <row r="564" spans="21:24" x14ac:dyDescent="0.2">
      <c r="U564" s="205"/>
      <c r="V564" s="205"/>
      <c r="W564" s="205"/>
      <c r="X564" s="205"/>
    </row>
    <row r="565" spans="21:24" x14ac:dyDescent="0.2">
      <c r="U565" s="205"/>
      <c r="V565" s="205"/>
      <c r="W565" s="205"/>
      <c r="X565" s="205"/>
    </row>
    <row r="566" spans="21:24" x14ac:dyDescent="0.2">
      <c r="U566" s="205"/>
      <c r="V566" s="205"/>
      <c r="W566" s="205"/>
      <c r="X566" s="205"/>
    </row>
    <row r="567" spans="21:24" x14ac:dyDescent="0.2">
      <c r="U567" s="205"/>
      <c r="V567" s="205"/>
      <c r="W567" s="205"/>
      <c r="X567" s="205"/>
    </row>
    <row r="568" spans="21:24" x14ac:dyDescent="0.2">
      <c r="U568" s="205"/>
      <c r="V568" s="205"/>
      <c r="W568" s="205"/>
      <c r="X568" s="205"/>
    </row>
    <row r="569" spans="21:24" x14ac:dyDescent="0.2">
      <c r="U569" s="205"/>
      <c r="V569" s="205"/>
      <c r="W569" s="205"/>
      <c r="X569" s="205"/>
    </row>
    <row r="570" spans="21:24" x14ac:dyDescent="0.2">
      <c r="U570" s="205"/>
      <c r="V570" s="205"/>
      <c r="W570" s="205"/>
      <c r="X570" s="205"/>
    </row>
    <row r="571" spans="21:24" x14ac:dyDescent="0.2">
      <c r="U571" s="205"/>
      <c r="V571" s="205"/>
      <c r="W571" s="205"/>
      <c r="X571" s="205"/>
    </row>
    <row r="572" spans="21:24" x14ac:dyDescent="0.2">
      <c r="U572" s="205"/>
      <c r="V572" s="205"/>
      <c r="W572" s="205"/>
      <c r="X572" s="205"/>
    </row>
    <row r="573" spans="21:24" x14ac:dyDescent="0.2">
      <c r="U573" s="205"/>
      <c r="V573" s="205"/>
      <c r="W573" s="205"/>
      <c r="X573" s="205"/>
    </row>
    <row r="574" spans="21:24" x14ac:dyDescent="0.2">
      <c r="U574" s="205"/>
      <c r="V574" s="205"/>
      <c r="W574" s="205"/>
      <c r="X574" s="205"/>
    </row>
    <row r="575" spans="21:24" x14ac:dyDescent="0.2">
      <c r="U575" s="205"/>
      <c r="V575" s="205"/>
      <c r="W575" s="205"/>
      <c r="X575" s="205"/>
    </row>
    <row r="576" spans="21:24" x14ac:dyDescent="0.2">
      <c r="U576" s="205"/>
      <c r="V576" s="205"/>
      <c r="W576" s="205"/>
      <c r="X576" s="205"/>
    </row>
    <row r="577" spans="21:24" x14ac:dyDescent="0.2">
      <c r="U577" s="205"/>
      <c r="V577" s="205"/>
      <c r="W577" s="205"/>
      <c r="X577" s="205"/>
    </row>
    <row r="578" spans="21:24" x14ac:dyDescent="0.2">
      <c r="U578" s="205"/>
      <c r="V578" s="205"/>
      <c r="W578" s="205"/>
      <c r="X578" s="205"/>
    </row>
    <row r="579" spans="21:24" x14ac:dyDescent="0.2">
      <c r="U579" s="205"/>
      <c r="V579" s="205"/>
      <c r="W579" s="205"/>
      <c r="X579" s="205"/>
    </row>
    <row r="580" spans="21:24" x14ac:dyDescent="0.2">
      <c r="U580" s="205"/>
      <c r="V580" s="205"/>
      <c r="W580" s="205"/>
      <c r="X580" s="205"/>
    </row>
    <row r="581" spans="21:24" x14ac:dyDescent="0.2">
      <c r="U581" s="205"/>
      <c r="V581" s="205"/>
      <c r="W581" s="205"/>
      <c r="X581" s="205"/>
    </row>
    <row r="582" spans="21:24" x14ac:dyDescent="0.2">
      <c r="U582" s="205"/>
      <c r="V582" s="205"/>
      <c r="W582" s="205"/>
      <c r="X582" s="205"/>
    </row>
    <row r="583" spans="21:24" x14ac:dyDescent="0.2">
      <c r="U583" s="205"/>
      <c r="V583" s="205"/>
      <c r="W583" s="205"/>
      <c r="X583" s="205"/>
    </row>
    <row r="584" spans="21:24" x14ac:dyDescent="0.2">
      <c r="U584" s="205"/>
      <c r="V584" s="205"/>
      <c r="W584" s="205"/>
      <c r="X584" s="205"/>
    </row>
    <row r="585" spans="21:24" x14ac:dyDescent="0.2">
      <c r="U585" s="205"/>
      <c r="V585" s="205"/>
      <c r="W585" s="205"/>
      <c r="X585" s="205"/>
    </row>
    <row r="586" spans="21:24" x14ac:dyDescent="0.2">
      <c r="U586" s="205"/>
      <c r="V586" s="205"/>
      <c r="W586" s="205"/>
      <c r="X586" s="205"/>
    </row>
    <row r="587" spans="21:24" x14ac:dyDescent="0.2">
      <c r="U587" s="205"/>
      <c r="V587" s="205"/>
      <c r="W587" s="205"/>
      <c r="X587" s="205"/>
    </row>
    <row r="588" spans="21:24" x14ac:dyDescent="0.2">
      <c r="U588" s="205"/>
      <c r="V588" s="205"/>
      <c r="W588" s="205"/>
      <c r="X588" s="205"/>
    </row>
    <row r="589" spans="21:24" x14ac:dyDescent="0.2">
      <c r="U589" s="205"/>
      <c r="V589" s="205"/>
      <c r="W589" s="205"/>
      <c r="X589" s="205"/>
    </row>
    <row r="590" spans="21:24" x14ac:dyDescent="0.2">
      <c r="U590" s="205"/>
      <c r="V590" s="205"/>
      <c r="W590" s="205"/>
      <c r="X590" s="205"/>
    </row>
    <row r="591" spans="21:24" x14ac:dyDescent="0.2">
      <c r="U591" s="205"/>
      <c r="V591" s="205"/>
      <c r="W591" s="205"/>
      <c r="X591" s="205"/>
    </row>
    <row r="592" spans="21:24" x14ac:dyDescent="0.2">
      <c r="U592" s="205"/>
      <c r="V592" s="205"/>
      <c r="W592" s="205"/>
      <c r="X592" s="205"/>
    </row>
    <row r="593" spans="21:24" x14ac:dyDescent="0.2">
      <c r="U593" s="205"/>
      <c r="V593" s="205"/>
      <c r="W593" s="205"/>
      <c r="X593" s="205"/>
    </row>
    <row r="594" spans="21:24" x14ac:dyDescent="0.2">
      <c r="U594" s="205"/>
      <c r="V594" s="205"/>
      <c r="W594" s="205"/>
      <c r="X594" s="205"/>
    </row>
    <row r="595" spans="21:24" x14ac:dyDescent="0.2">
      <c r="U595" s="205"/>
      <c r="V595" s="205"/>
      <c r="W595" s="205"/>
      <c r="X595" s="205"/>
    </row>
    <row r="596" spans="21:24" x14ac:dyDescent="0.2">
      <c r="U596" s="205"/>
      <c r="V596" s="205"/>
      <c r="W596" s="205"/>
      <c r="X596" s="205"/>
    </row>
    <row r="597" spans="21:24" x14ac:dyDescent="0.2">
      <c r="U597" s="205"/>
      <c r="V597" s="205"/>
      <c r="W597" s="205"/>
      <c r="X597" s="205"/>
    </row>
    <row r="598" spans="21:24" x14ac:dyDescent="0.2">
      <c r="U598" s="205"/>
      <c r="V598" s="205"/>
      <c r="W598" s="205"/>
      <c r="X598" s="205"/>
    </row>
    <row r="599" spans="21:24" x14ac:dyDescent="0.2">
      <c r="U599" s="205"/>
      <c r="V599" s="205"/>
      <c r="W599" s="205"/>
      <c r="X599" s="205"/>
    </row>
    <row r="600" spans="21:24" x14ac:dyDescent="0.2">
      <c r="U600" s="205"/>
      <c r="V600" s="205"/>
      <c r="W600" s="205"/>
      <c r="X600" s="205"/>
    </row>
    <row r="601" spans="21:24" x14ac:dyDescent="0.2">
      <c r="U601" s="205"/>
      <c r="V601" s="205"/>
      <c r="W601" s="205"/>
      <c r="X601" s="205"/>
    </row>
    <row r="602" spans="21:24" x14ac:dyDescent="0.2">
      <c r="U602" s="205"/>
      <c r="V602" s="205"/>
      <c r="W602" s="205"/>
      <c r="X602" s="205"/>
    </row>
    <row r="603" spans="21:24" x14ac:dyDescent="0.2">
      <c r="U603" s="205"/>
      <c r="V603" s="205"/>
      <c r="W603" s="205"/>
      <c r="X603" s="205"/>
    </row>
    <row r="604" spans="21:24" x14ac:dyDescent="0.2">
      <c r="U604" s="205"/>
      <c r="V604" s="205"/>
      <c r="W604" s="205"/>
      <c r="X604" s="205"/>
    </row>
    <row r="605" spans="21:24" x14ac:dyDescent="0.2">
      <c r="U605" s="205"/>
      <c r="V605" s="205"/>
      <c r="W605" s="205"/>
      <c r="X605" s="205"/>
    </row>
    <row r="606" spans="21:24" x14ac:dyDescent="0.2">
      <c r="U606" s="205"/>
      <c r="V606" s="205"/>
      <c r="W606" s="205"/>
      <c r="X606" s="205"/>
    </row>
    <row r="607" spans="21:24" x14ac:dyDescent="0.2">
      <c r="U607" s="205"/>
      <c r="V607" s="205"/>
      <c r="W607" s="205"/>
      <c r="X607" s="205"/>
    </row>
    <row r="608" spans="21:24" x14ac:dyDescent="0.2">
      <c r="U608" s="205"/>
      <c r="V608" s="205"/>
      <c r="W608" s="205"/>
      <c r="X608" s="205"/>
    </row>
    <row r="609" spans="21:24" x14ac:dyDescent="0.2">
      <c r="U609" s="205"/>
      <c r="V609" s="205"/>
      <c r="W609" s="205"/>
      <c r="X609" s="205"/>
    </row>
    <row r="610" spans="21:24" x14ac:dyDescent="0.2">
      <c r="U610" s="205"/>
      <c r="V610" s="205"/>
      <c r="W610" s="205"/>
      <c r="X610" s="205"/>
    </row>
    <row r="611" spans="21:24" x14ac:dyDescent="0.2">
      <c r="U611" s="205"/>
      <c r="V611" s="205"/>
      <c r="W611" s="205"/>
      <c r="X611" s="205"/>
    </row>
    <row r="612" spans="21:24" x14ac:dyDescent="0.2">
      <c r="U612" s="205"/>
      <c r="V612" s="205"/>
      <c r="W612" s="205"/>
      <c r="X612" s="205"/>
    </row>
    <row r="613" spans="21:24" x14ac:dyDescent="0.2">
      <c r="U613" s="205"/>
      <c r="V613" s="205"/>
      <c r="W613" s="205"/>
      <c r="X613" s="205"/>
    </row>
    <row r="614" spans="21:24" x14ac:dyDescent="0.2">
      <c r="U614" s="205"/>
      <c r="V614" s="205"/>
      <c r="W614" s="205"/>
      <c r="X614" s="205"/>
    </row>
    <row r="615" spans="21:24" x14ac:dyDescent="0.2">
      <c r="U615" s="205"/>
      <c r="V615" s="205"/>
      <c r="W615" s="205"/>
      <c r="X615" s="205"/>
    </row>
    <row r="616" spans="21:24" x14ac:dyDescent="0.2">
      <c r="U616" s="205"/>
      <c r="V616" s="205"/>
      <c r="W616" s="205"/>
      <c r="X616" s="205"/>
    </row>
    <row r="617" spans="21:24" x14ac:dyDescent="0.2">
      <c r="U617" s="205"/>
      <c r="V617" s="205"/>
      <c r="W617" s="205"/>
      <c r="X617" s="205"/>
    </row>
    <row r="618" spans="21:24" x14ac:dyDescent="0.2">
      <c r="U618" s="205"/>
      <c r="V618" s="205"/>
      <c r="W618" s="205"/>
      <c r="X618" s="205"/>
    </row>
    <row r="619" spans="21:24" x14ac:dyDescent="0.2">
      <c r="U619" s="205"/>
      <c r="V619" s="205"/>
      <c r="W619" s="205"/>
      <c r="X619" s="205"/>
    </row>
    <row r="620" spans="21:24" x14ac:dyDescent="0.2">
      <c r="U620" s="205"/>
      <c r="V620" s="205"/>
      <c r="W620" s="205"/>
      <c r="X620" s="205"/>
    </row>
    <row r="621" spans="21:24" x14ac:dyDescent="0.2">
      <c r="U621" s="205"/>
      <c r="V621" s="205"/>
      <c r="W621" s="205"/>
      <c r="X621" s="205"/>
    </row>
    <row r="622" spans="21:24" x14ac:dyDescent="0.2">
      <c r="U622" s="205"/>
      <c r="V622" s="205"/>
      <c r="W622" s="205"/>
      <c r="X622" s="205"/>
    </row>
    <row r="623" spans="21:24" x14ac:dyDescent="0.2">
      <c r="U623" s="205"/>
      <c r="V623" s="205"/>
      <c r="W623" s="205"/>
      <c r="X623" s="205"/>
    </row>
    <row r="624" spans="21:24" x14ac:dyDescent="0.2">
      <c r="U624" s="205"/>
      <c r="V624" s="205"/>
      <c r="W624" s="205"/>
      <c r="X624" s="205"/>
    </row>
    <row r="625" spans="21:24" x14ac:dyDescent="0.2">
      <c r="U625" s="205"/>
      <c r="V625" s="205"/>
      <c r="W625" s="205"/>
      <c r="X625" s="205"/>
    </row>
    <row r="626" spans="21:24" x14ac:dyDescent="0.2">
      <c r="U626" s="205"/>
      <c r="V626" s="205"/>
      <c r="W626" s="205"/>
      <c r="X626" s="205"/>
    </row>
    <row r="627" spans="21:24" x14ac:dyDescent="0.2">
      <c r="U627" s="205"/>
      <c r="V627" s="205"/>
      <c r="W627" s="205"/>
      <c r="X627" s="205"/>
    </row>
    <row r="628" spans="21:24" x14ac:dyDescent="0.2">
      <c r="U628" s="205"/>
      <c r="V628" s="205"/>
      <c r="W628" s="205"/>
      <c r="X628" s="205"/>
    </row>
    <row r="629" spans="21:24" x14ac:dyDescent="0.2">
      <c r="U629" s="205"/>
      <c r="V629" s="205"/>
      <c r="W629" s="205"/>
      <c r="X629" s="205"/>
    </row>
    <row r="630" spans="21:24" x14ac:dyDescent="0.2">
      <c r="U630" s="205"/>
      <c r="V630" s="205"/>
      <c r="W630" s="205"/>
      <c r="X630" s="205"/>
    </row>
    <row r="631" spans="21:24" x14ac:dyDescent="0.2">
      <c r="U631" s="205"/>
      <c r="V631" s="205"/>
      <c r="W631" s="205"/>
      <c r="X631" s="205"/>
    </row>
    <row r="632" spans="21:24" x14ac:dyDescent="0.2">
      <c r="U632" s="205"/>
      <c r="V632" s="205"/>
      <c r="W632" s="205"/>
      <c r="X632" s="205"/>
    </row>
    <row r="633" spans="21:24" x14ac:dyDescent="0.2">
      <c r="U633" s="205"/>
      <c r="V633" s="205"/>
      <c r="W633" s="205"/>
      <c r="X633" s="205"/>
    </row>
    <row r="634" spans="21:24" x14ac:dyDescent="0.2">
      <c r="U634" s="205"/>
      <c r="V634" s="205"/>
      <c r="W634" s="205"/>
      <c r="X634" s="205"/>
    </row>
    <row r="635" spans="21:24" x14ac:dyDescent="0.2">
      <c r="U635" s="205"/>
      <c r="V635" s="205"/>
      <c r="W635" s="205"/>
      <c r="X635" s="205"/>
    </row>
    <row r="636" spans="21:24" x14ac:dyDescent="0.2">
      <c r="U636" s="205"/>
      <c r="V636" s="205"/>
      <c r="W636" s="205"/>
      <c r="X636" s="205"/>
    </row>
    <row r="637" spans="21:24" x14ac:dyDescent="0.2">
      <c r="U637" s="205"/>
      <c r="V637" s="205"/>
      <c r="W637" s="205"/>
      <c r="X637" s="205"/>
    </row>
    <row r="638" spans="21:24" x14ac:dyDescent="0.2">
      <c r="U638" s="205"/>
      <c r="V638" s="205"/>
      <c r="W638" s="205"/>
      <c r="X638" s="205"/>
    </row>
    <row r="639" spans="21:24" x14ac:dyDescent="0.2">
      <c r="U639" s="205"/>
      <c r="V639" s="205"/>
      <c r="W639" s="205"/>
      <c r="X639" s="205"/>
    </row>
    <row r="640" spans="21:24" x14ac:dyDescent="0.2">
      <c r="U640" s="205"/>
      <c r="V640" s="205"/>
      <c r="W640" s="205"/>
      <c r="X640" s="205"/>
    </row>
    <row r="641" spans="21:24" x14ac:dyDescent="0.2">
      <c r="U641" s="205"/>
      <c r="V641" s="205"/>
      <c r="W641" s="205"/>
      <c r="X641" s="205"/>
    </row>
    <row r="642" spans="21:24" x14ac:dyDescent="0.2">
      <c r="U642" s="205"/>
      <c r="V642" s="205"/>
      <c r="W642" s="205"/>
      <c r="X642" s="205"/>
    </row>
    <row r="643" spans="21:24" x14ac:dyDescent="0.2">
      <c r="U643" s="205"/>
      <c r="V643" s="205"/>
      <c r="W643" s="205"/>
      <c r="X643" s="205"/>
    </row>
    <row r="644" spans="21:24" x14ac:dyDescent="0.2">
      <c r="U644" s="205"/>
      <c r="V644" s="205"/>
      <c r="W644" s="205"/>
      <c r="X644" s="205"/>
    </row>
    <row r="645" spans="21:24" x14ac:dyDescent="0.2">
      <c r="U645" s="205"/>
      <c r="V645" s="205"/>
      <c r="W645" s="205"/>
      <c r="X645" s="205"/>
    </row>
    <row r="646" spans="21:24" x14ac:dyDescent="0.2">
      <c r="U646" s="205"/>
      <c r="V646" s="205"/>
      <c r="W646" s="205"/>
      <c r="X646" s="205"/>
    </row>
    <row r="647" spans="21:24" x14ac:dyDescent="0.2">
      <c r="U647" s="205"/>
      <c r="V647" s="205"/>
      <c r="W647" s="205"/>
      <c r="X647" s="205"/>
    </row>
    <row r="648" spans="21:24" x14ac:dyDescent="0.2">
      <c r="U648" s="205"/>
      <c r="V648" s="205"/>
      <c r="W648" s="205"/>
      <c r="X648" s="205"/>
    </row>
    <row r="649" spans="21:24" x14ac:dyDescent="0.2">
      <c r="U649" s="205"/>
      <c r="V649" s="205"/>
      <c r="W649" s="205"/>
      <c r="X649" s="205"/>
    </row>
    <row r="650" spans="21:24" x14ac:dyDescent="0.2">
      <c r="U650" s="205"/>
      <c r="V650" s="205"/>
      <c r="W650" s="205"/>
      <c r="X650" s="205"/>
    </row>
    <row r="651" spans="21:24" x14ac:dyDescent="0.2">
      <c r="U651" s="205"/>
      <c r="V651" s="205"/>
      <c r="W651" s="205"/>
      <c r="X651" s="205"/>
    </row>
    <row r="652" spans="21:24" x14ac:dyDescent="0.2">
      <c r="U652" s="205"/>
      <c r="V652" s="205"/>
      <c r="W652" s="205"/>
      <c r="X652" s="205"/>
    </row>
    <row r="653" spans="21:24" x14ac:dyDescent="0.2">
      <c r="U653" s="205"/>
      <c r="V653" s="205"/>
      <c r="W653" s="205"/>
      <c r="X653" s="205"/>
    </row>
    <row r="654" spans="21:24" x14ac:dyDescent="0.2">
      <c r="U654" s="205"/>
      <c r="V654" s="205"/>
      <c r="W654" s="205"/>
      <c r="X654" s="205"/>
    </row>
    <row r="655" spans="21:24" x14ac:dyDescent="0.2">
      <c r="U655" s="205"/>
      <c r="V655" s="205"/>
      <c r="W655" s="205"/>
      <c r="X655" s="205"/>
    </row>
    <row r="656" spans="21:24" x14ac:dyDescent="0.2">
      <c r="U656" s="205"/>
      <c r="V656" s="205"/>
      <c r="W656" s="205"/>
      <c r="X656" s="205"/>
    </row>
    <row r="657" spans="21:24" x14ac:dyDescent="0.2">
      <c r="U657" s="205"/>
      <c r="V657" s="205"/>
      <c r="W657" s="205"/>
      <c r="X657" s="205"/>
    </row>
    <row r="658" spans="21:24" x14ac:dyDescent="0.2">
      <c r="U658" s="205"/>
      <c r="V658" s="205"/>
      <c r="W658" s="205"/>
      <c r="X658" s="205"/>
    </row>
    <row r="659" spans="21:24" x14ac:dyDescent="0.2">
      <c r="U659" s="205"/>
      <c r="V659" s="205"/>
      <c r="W659" s="205"/>
      <c r="X659" s="205"/>
    </row>
    <row r="660" spans="21:24" x14ac:dyDescent="0.2">
      <c r="U660" s="205"/>
      <c r="V660" s="205"/>
      <c r="W660" s="205"/>
      <c r="X660" s="205"/>
    </row>
    <row r="661" spans="21:24" x14ac:dyDescent="0.2">
      <c r="U661" s="205"/>
      <c r="V661" s="205"/>
      <c r="W661" s="205"/>
      <c r="X661" s="205"/>
    </row>
    <row r="662" spans="21:24" x14ac:dyDescent="0.2">
      <c r="U662" s="205"/>
      <c r="V662" s="205"/>
      <c r="W662" s="205"/>
      <c r="X662" s="205"/>
    </row>
    <row r="663" spans="21:24" x14ac:dyDescent="0.2">
      <c r="U663" s="205"/>
      <c r="V663" s="205"/>
      <c r="W663" s="205"/>
      <c r="X663" s="205"/>
    </row>
    <row r="664" spans="21:24" x14ac:dyDescent="0.2">
      <c r="U664" s="205"/>
      <c r="V664" s="205"/>
      <c r="W664" s="205"/>
      <c r="X664" s="205"/>
    </row>
    <row r="665" spans="21:24" x14ac:dyDescent="0.2">
      <c r="U665" s="205"/>
      <c r="V665" s="205"/>
      <c r="W665" s="205"/>
      <c r="X665" s="205"/>
    </row>
    <row r="666" spans="21:24" x14ac:dyDescent="0.2">
      <c r="U666" s="205"/>
      <c r="V666" s="205"/>
      <c r="W666" s="205"/>
      <c r="X666" s="205"/>
    </row>
    <row r="667" spans="21:24" x14ac:dyDescent="0.2">
      <c r="U667" s="205"/>
      <c r="V667" s="205"/>
      <c r="W667" s="205"/>
      <c r="X667" s="205"/>
    </row>
    <row r="668" spans="21:24" x14ac:dyDescent="0.2">
      <c r="U668" s="205"/>
      <c r="V668" s="205"/>
      <c r="W668" s="205"/>
      <c r="X668" s="205"/>
    </row>
    <row r="669" spans="21:24" x14ac:dyDescent="0.2">
      <c r="U669" s="205"/>
      <c r="V669" s="205"/>
      <c r="W669" s="205"/>
      <c r="X669" s="205"/>
    </row>
    <row r="670" spans="21:24" x14ac:dyDescent="0.2">
      <c r="U670" s="205"/>
      <c r="V670" s="205"/>
      <c r="W670" s="205"/>
      <c r="X670" s="205"/>
    </row>
    <row r="671" spans="21:24" x14ac:dyDescent="0.2">
      <c r="U671" s="205"/>
      <c r="V671" s="205"/>
      <c r="W671" s="205"/>
      <c r="X671" s="205"/>
    </row>
    <row r="672" spans="21:24" x14ac:dyDescent="0.2">
      <c r="U672" s="205"/>
      <c r="V672" s="205"/>
      <c r="W672" s="205"/>
      <c r="X672" s="205"/>
    </row>
    <row r="673" spans="21:24" x14ac:dyDescent="0.2">
      <c r="U673" s="205"/>
      <c r="V673" s="205"/>
      <c r="W673" s="205"/>
      <c r="X673" s="205"/>
    </row>
    <row r="674" spans="21:24" x14ac:dyDescent="0.2">
      <c r="U674" s="205"/>
      <c r="V674" s="205"/>
      <c r="W674" s="205"/>
      <c r="X674" s="205"/>
    </row>
    <row r="675" spans="21:24" x14ac:dyDescent="0.2">
      <c r="U675" s="205"/>
      <c r="V675" s="205"/>
      <c r="W675" s="205"/>
      <c r="X675" s="205"/>
    </row>
    <row r="676" spans="21:24" x14ac:dyDescent="0.2">
      <c r="U676" s="205"/>
      <c r="V676" s="205"/>
      <c r="W676" s="205"/>
      <c r="X676" s="205"/>
    </row>
    <row r="677" spans="21:24" x14ac:dyDescent="0.2">
      <c r="U677" s="205"/>
      <c r="V677" s="205"/>
      <c r="W677" s="205"/>
      <c r="X677" s="205"/>
    </row>
    <row r="678" spans="21:24" x14ac:dyDescent="0.2">
      <c r="U678" s="205"/>
      <c r="V678" s="205"/>
      <c r="W678" s="205"/>
      <c r="X678" s="205"/>
    </row>
    <row r="679" spans="21:24" x14ac:dyDescent="0.2">
      <c r="U679" s="205"/>
      <c r="V679" s="205"/>
      <c r="W679" s="205"/>
      <c r="X679" s="205"/>
    </row>
    <row r="680" spans="21:24" x14ac:dyDescent="0.2">
      <c r="U680" s="205"/>
      <c r="V680" s="205"/>
      <c r="W680" s="205"/>
      <c r="X680" s="205"/>
    </row>
    <row r="681" spans="21:24" x14ac:dyDescent="0.2">
      <c r="U681" s="205"/>
      <c r="V681" s="205"/>
      <c r="W681" s="205"/>
      <c r="X681" s="205"/>
    </row>
    <row r="682" spans="21:24" x14ac:dyDescent="0.2">
      <c r="U682" s="205"/>
      <c r="V682" s="205"/>
      <c r="W682" s="205"/>
      <c r="X682" s="205"/>
    </row>
    <row r="683" spans="21:24" x14ac:dyDescent="0.2">
      <c r="U683" s="205"/>
      <c r="V683" s="205"/>
      <c r="W683" s="205"/>
      <c r="X683" s="205"/>
    </row>
    <row r="684" spans="21:24" x14ac:dyDescent="0.2">
      <c r="U684" s="205"/>
      <c r="V684" s="205"/>
      <c r="W684" s="205"/>
      <c r="X684" s="205"/>
    </row>
    <row r="685" spans="21:24" x14ac:dyDescent="0.2">
      <c r="U685" s="205"/>
      <c r="V685" s="205"/>
      <c r="W685" s="205"/>
      <c r="X685" s="205"/>
    </row>
    <row r="686" spans="21:24" x14ac:dyDescent="0.2">
      <c r="U686" s="205"/>
      <c r="V686" s="205"/>
      <c r="W686" s="205"/>
      <c r="X686" s="205"/>
    </row>
    <row r="687" spans="21:24" x14ac:dyDescent="0.2">
      <c r="U687" s="205"/>
      <c r="V687" s="205"/>
      <c r="W687" s="205"/>
      <c r="X687" s="205"/>
    </row>
    <row r="688" spans="21:24" x14ac:dyDescent="0.2">
      <c r="U688" s="205"/>
      <c r="V688" s="205"/>
      <c r="W688" s="205"/>
      <c r="X688" s="205"/>
    </row>
    <row r="689" spans="21:24" x14ac:dyDescent="0.2">
      <c r="U689" s="205"/>
      <c r="V689" s="205"/>
      <c r="W689" s="205"/>
      <c r="X689" s="205"/>
    </row>
    <row r="690" spans="21:24" x14ac:dyDescent="0.2">
      <c r="U690" s="205"/>
      <c r="V690" s="205"/>
      <c r="W690" s="205"/>
      <c r="X690" s="205"/>
    </row>
    <row r="691" spans="21:24" x14ac:dyDescent="0.2">
      <c r="U691" s="205"/>
      <c r="V691" s="205"/>
      <c r="W691" s="205"/>
      <c r="X691" s="205"/>
    </row>
    <row r="692" spans="21:24" x14ac:dyDescent="0.2">
      <c r="U692" s="205"/>
      <c r="V692" s="205"/>
      <c r="W692" s="205"/>
      <c r="X692" s="205"/>
    </row>
    <row r="693" spans="21:24" x14ac:dyDescent="0.2">
      <c r="U693" s="205"/>
      <c r="V693" s="205"/>
      <c r="W693" s="205"/>
      <c r="X693" s="205"/>
    </row>
    <row r="694" spans="21:24" x14ac:dyDescent="0.2">
      <c r="U694" s="205"/>
      <c r="V694" s="205"/>
      <c r="W694" s="205"/>
      <c r="X694" s="205"/>
    </row>
    <row r="695" spans="21:24" x14ac:dyDescent="0.2">
      <c r="U695" s="205"/>
      <c r="V695" s="205"/>
      <c r="W695" s="205"/>
      <c r="X695" s="205"/>
    </row>
    <row r="696" spans="21:24" x14ac:dyDescent="0.2">
      <c r="U696" s="205"/>
      <c r="V696" s="205"/>
      <c r="W696" s="205"/>
      <c r="X696" s="205"/>
    </row>
    <row r="697" spans="21:24" x14ac:dyDescent="0.2">
      <c r="U697" s="205"/>
      <c r="V697" s="205"/>
      <c r="W697" s="205"/>
      <c r="X697" s="205"/>
    </row>
    <row r="698" spans="21:24" x14ac:dyDescent="0.2">
      <c r="U698" s="205"/>
      <c r="V698" s="205"/>
      <c r="W698" s="205"/>
      <c r="X698" s="205"/>
    </row>
    <row r="699" spans="21:24" x14ac:dyDescent="0.2">
      <c r="U699" s="205"/>
      <c r="V699" s="205"/>
      <c r="W699" s="205"/>
      <c r="X699" s="205"/>
    </row>
    <row r="700" spans="21:24" x14ac:dyDescent="0.2">
      <c r="U700" s="205"/>
      <c r="V700" s="205"/>
      <c r="W700" s="205"/>
      <c r="X700" s="205"/>
    </row>
    <row r="701" spans="21:24" x14ac:dyDescent="0.2">
      <c r="U701" s="205"/>
      <c r="V701" s="205"/>
      <c r="W701" s="205"/>
      <c r="X701" s="205"/>
    </row>
    <row r="702" spans="21:24" x14ac:dyDescent="0.2">
      <c r="U702" s="205"/>
      <c r="V702" s="205"/>
      <c r="W702" s="205"/>
      <c r="X702" s="205"/>
    </row>
    <row r="703" spans="21:24" x14ac:dyDescent="0.2">
      <c r="U703" s="205"/>
      <c r="V703" s="205"/>
      <c r="W703" s="205"/>
      <c r="X703" s="205"/>
    </row>
    <row r="704" spans="21:24" x14ac:dyDescent="0.2">
      <c r="U704" s="205"/>
      <c r="V704" s="205"/>
      <c r="W704" s="205"/>
      <c r="X704" s="205"/>
    </row>
    <row r="705" spans="21:24" x14ac:dyDescent="0.2">
      <c r="U705" s="205"/>
      <c r="V705" s="205"/>
      <c r="W705" s="205"/>
      <c r="X705" s="205"/>
    </row>
    <row r="706" spans="21:24" x14ac:dyDescent="0.2">
      <c r="U706" s="205"/>
      <c r="V706" s="205"/>
      <c r="W706" s="205"/>
      <c r="X706" s="205"/>
    </row>
    <row r="707" spans="21:24" x14ac:dyDescent="0.2">
      <c r="U707" s="205"/>
      <c r="V707" s="205"/>
      <c r="W707" s="205"/>
      <c r="X707" s="205"/>
    </row>
    <row r="708" spans="21:24" x14ac:dyDescent="0.2">
      <c r="U708" s="205"/>
      <c r="V708" s="205"/>
      <c r="W708" s="205"/>
      <c r="X708" s="205"/>
    </row>
    <row r="709" spans="21:24" x14ac:dyDescent="0.2">
      <c r="U709" s="205"/>
      <c r="V709" s="205"/>
      <c r="W709" s="205"/>
      <c r="X709" s="205"/>
    </row>
    <row r="710" spans="21:24" x14ac:dyDescent="0.2">
      <c r="U710" s="205"/>
      <c r="V710" s="205"/>
      <c r="W710" s="205"/>
      <c r="X710" s="205"/>
    </row>
    <row r="711" spans="21:24" x14ac:dyDescent="0.2">
      <c r="U711" s="205"/>
      <c r="V711" s="205"/>
      <c r="W711" s="205"/>
      <c r="X711" s="205"/>
    </row>
    <row r="712" spans="21:24" x14ac:dyDescent="0.2">
      <c r="U712" s="205"/>
      <c r="V712" s="205"/>
      <c r="W712" s="205"/>
      <c r="X712" s="205"/>
    </row>
    <row r="713" spans="21:24" x14ac:dyDescent="0.2">
      <c r="U713" s="205"/>
      <c r="V713" s="205"/>
      <c r="W713" s="205"/>
      <c r="X713" s="205"/>
    </row>
    <row r="714" spans="21:24" x14ac:dyDescent="0.2">
      <c r="U714" s="205"/>
      <c r="V714" s="205"/>
      <c r="W714" s="205"/>
      <c r="X714" s="205"/>
    </row>
    <row r="715" spans="21:24" x14ac:dyDescent="0.2">
      <c r="U715" s="205"/>
      <c r="V715" s="205"/>
      <c r="W715" s="205"/>
      <c r="X715" s="205"/>
    </row>
    <row r="716" spans="21:24" x14ac:dyDescent="0.2">
      <c r="U716" s="205"/>
      <c r="V716" s="205"/>
      <c r="W716" s="205"/>
      <c r="X716" s="205"/>
    </row>
    <row r="717" spans="21:24" x14ac:dyDescent="0.2">
      <c r="U717" s="205"/>
      <c r="V717" s="205"/>
      <c r="W717" s="205"/>
      <c r="X717" s="205"/>
    </row>
    <row r="718" spans="21:24" x14ac:dyDescent="0.2">
      <c r="U718" s="205"/>
      <c r="V718" s="205"/>
      <c r="W718" s="205"/>
      <c r="X718" s="205"/>
    </row>
    <row r="719" spans="21:24" x14ac:dyDescent="0.2">
      <c r="U719" s="205"/>
      <c r="V719" s="205"/>
      <c r="W719" s="205"/>
      <c r="X719" s="205"/>
    </row>
    <row r="720" spans="21:24" x14ac:dyDescent="0.2">
      <c r="U720" s="205"/>
      <c r="V720" s="205"/>
      <c r="W720" s="205"/>
      <c r="X720" s="205"/>
    </row>
    <row r="721" spans="21:24" x14ac:dyDescent="0.2">
      <c r="U721" s="205"/>
      <c r="V721" s="205"/>
      <c r="W721" s="205"/>
      <c r="X721" s="205"/>
    </row>
    <row r="722" spans="21:24" x14ac:dyDescent="0.2">
      <c r="U722" s="205"/>
      <c r="V722" s="205"/>
      <c r="W722" s="205"/>
      <c r="X722" s="205"/>
    </row>
    <row r="723" spans="21:24" x14ac:dyDescent="0.2">
      <c r="U723" s="205"/>
      <c r="V723" s="205"/>
      <c r="W723" s="205"/>
      <c r="X723" s="205"/>
    </row>
    <row r="724" spans="21:24" x14ac:dyDescent="0.2">
      <c r="U724" s="205"/>
      <c r="V724" s="205"/>
      <c r="W724" s="205"/>
      <c r="X724" s="205"/>
    </row>
    <row r="725" spans="21:24" x14ac:dyDescent="0.2">
      <c r="U725" s="205"/>
      <c r="V725" s="205"/>
      <c r="W725" s="205"/>
      <c r="X725" s="205"/>
    </row>
    <row r="726" spans="21:24" x14ac:dyDescent="0.2">
      <c r="U726" s="205"/>
      <c r="V726" s="205"/>
      <c r="W726" s="205"/>
      <c r="X726" s="205"/>
    </row>
    <row r="727" spans="21:24" x14ac:dyDescent="0.2">
      <c r="U727" s="205"/>
      <c r="V727" s="205"/>
      <c r="W727" s="205"/>
      <c r="X727" s="205"/>
    </row>
    <row r="728" spans="21:24" x14ac:dyDescent="0.2">
      <c r="U728" s="205"/>
      <c r="V728" s="205"/>
      <c r="W728" s="205"/>
      <c r="X728" s="205"/>
    </row>
    <row r="729" spans="21:24" x14ac:dyDescent="0.2">
      <c r="U729" s="205"/>
      <c r="V729" s="205"/>
      <c r="W729" s="205"/>
      <c r="X729" s="205"/>
    </row>
    <row r="730" spans="21:24" x14ac:dyDescent="0.2">
      <c r="U730" s="205"/>
      <c r="V730" s="205"/>
      <c r="W730" s="205"/>
      <c r="X730" s="205"/>
    </row>
    <row r="731" spans="21:24" x14ac:dyDescent="0.2">
      <c r="U731" s="205"/>
      <c r="V731" s="205"/>
      <c r="W731" s="205"/>
      <c r="X731" s="205"/>
    </row>
    <row r="732" spans="21:24" x14ac:dyDescent="0.2">
      <c r="U732" s="205"/>
      <c r="V732" s="205"/>
      <c r="W732" s="205"/>
      <c r="X732" s="205"/>
    </row>
    <row r="733" spans="21:24" x14ac:dyDescent="0.2">
      <c r="U733" s="205"/>
      <c r="V733" s="205"/>
      <c r="W733" s="205"/>
      <c r="X733" s="205"/>
    </row>
    <row r="734" spans="21:24" x14ac:dyDescent="0.2">
      <c r="U734" s="205"/>
      <c r="V734" s="205"/>
      <c r="W734" s="205"/>
      <c r="X734" s="205"/>
    </row>
    <row r="735" spans="21:24" x14ac:dyDescent="0.2">
      <c r="U735" s="205"/>
      <c r="V735" s="205"/>
      <c r="W735" s="205"/>
      <c r="X735" s="205"/>
    </row>
    <row r="736" spans="21:24" x14ac:dyDescent="0.2">
      <c r="U736" s="205"/>
      <c r="V736" s="205"/>
      <c r="W736" s="205"/>
      <c r="X736" s="205"/>
    </row>
    <row r="737" spans="21:24" x14ac:dyDescent="0.2">
      <c r="U737" s="205"/>
      <c r="V737" s="205"/>
      <c r="W737" s="205"/>
      <c r="X737" s="205"/>
    </row>
    <row r="738" spans="21:24" x14ac:dyDescent="0.2">
      <c r="U738" s="205"/>
      <c r="V738" s="205"/>
      <c r="W738" s="205"/>
      <c r="X738" s="205"/>
    </row>
    <row r="739" spans="21:24" x14ac:dyDescent="0.2">
      <c r="U739" s="205"/>
      <c r="V739" s="205"/>
      <c r="W739" s="205"/>
      <c r="X739" s="205"/>
    </row>
    <row r="740" spans="21:24" x14ac:dyDescent="0.2">
      <c r="U740" s="205"/>
      <c r="V740" s="205"/>
      <c r="W740" s="205"/>
      <c r="X740" s="205"/>
    </row>
    <row r="741" spans="21:24" x14ac:dyDescent="0.2">
      <c r="U741" s="205"/>
      <c r="V741" s="205"/>
      <c r="W741" s="205"/>
      <c r="X741" s="205"/>
    </row>
    <row r="742" spans="21:24" x14ac:dyDescent="0.2">
      <c r="U742" s="205"/>
      <c r="V742" s="205"/>
      <c r="W742" s="205"/>
      <c r="X742" s="205"/>
    </row>
    <row r="743" spans="21:24" x14ac:dyDescent="0.2">
      <c r="U743" s="205"/>
      <c r="V743" s="205"/>
      <c r="W743" s="205"/>
      <c r="X743" s="205"/>
    </row>
    <row r="744" spans="21:24" x14ac:dyDescent="0.2">
      <c r="U744" s="205"/>
      <c r="V744" s="205"/>
      <c r="W744" s="205"/>
      <c r="X744" s="205"/>
    </row>
    <row r="745" spans="21:24" x14ac:dyDescent="0.2">
      <c r="U745" s="205"/>
      <c r="V745" s="205"/>
      <c r="W745" s="205"/>
      <c r="X745" s="205"/>
    </row>
    <row r="746" spans="21:24" x14ac:dyDescent="0.2">
      <c r="U746" s="205"/>
      <c r="V746" s="205"/>
      <c r="W746" s="205"/>
      <c r="X746" s="205"/>
    </row>
    <row r="747" spans="21:24" x14ac:dyDescent="0.2">
      <c r="U747" s="205"/>
      <c r="V747" s="205"/>
      <c r="W747" s="205"/>
      <c r="X747" s="205"/>
    </row>
    <row r="748" spans="21:24" x14ac:dyDescent="0.2">
      <c r="U748" s="205"/>
      <c r="V748" s="205"/>
      <c r="W748" s="205"/>
      <c r="X748" s="205"/>
    </row>
    <row r="749" spans="21:24" x14ac:dyDescent="0.2">
      <c r="U749" s="205"/>
      <c r="V749" s="205"/>
      <c r="W749" s="205"/>
      <c r="X749" s="205"/>
    </row>
    <row r="750" spans="21:24" x14ac:dyDescent="0.2">
      <c r="U750" s="205"/>
      <c r="V750" s="205"/>
      <c r="W750" s="205"/>
      <c r="X750" s="205"/>
    </row>
    <row r="751" spans="21:24" x14ac:dyDescent="0.2">
      <c r="U751" s="205"/>
      <c r="V751" s="205"/>
      <c r="W751" s="205"/>
      <c r="X751" s="205"/>
    </row>
    <row r="752" spans="21:24" x14ac:dyDescent="0.2">
      <c r="U752" s="205"/>
      <c r="V752" s="205"/>
      <c r="W752" s="205"/>
      <c r="X752" s="205"/>
    </row>
    <row r="753" spans="21:24" x14ac:dyDescent="0.2">
      <c r="U753" s="205"/>
      <c r="V753" s="205"/>
      <c r="W753" s="205"/>
      <c r="X753" s="205"/>
    </row>
    <row r="754" spans="21:24" x14ac:dyDescent="0.2">
      <c r="U754" s="205"/>
      <c r="V754" s="205"/>
      <c r="W754" s="205"/>
      <c r="X754" s="205"/>
    </row>
    <row r="755" spans="21:24" x14ac:dyDescent="0.2">
      <c r="U755" s="205"/>
      <c r="V755" s="205"/>
      <c r="W755" s="205"/>
      <c r="X755" s="205"/>
    </row>
    <row r="756" spans="21:24" x14ac:dyDescent="0.2">
      <c r="U756" s="205"/>
      <c r="V756" s="205"/>
      <c r="W756" s="205"/>
      <c r="X756" s="205"/>
    </row>
    <row r="757" spans="21:24" x14ac:dyDescent="0.2">
      <c r="U757" s="205"/>
      <c r="V757" s="205"/>
      <c r="W757" s="205"/>
      <c r="X757" s="205"/>
    </row>
    <row r="758" spans="21:24" x14ac:dyDescent="0.2">
      <c r="U758" s="205"/>
      <c r="V758" s="205"/>
      <c r="W758" s="205"/>
      <c r="X758" s="205"/>
    </row>
    <row r="759" spans="21:24" x14ac:dyDescent="0.2">
      <c r="U759" s="205"/>
      <c r="V759" s="205"/>
      <c r="W759" s="205"/>
      <c r="X759" s="205"/>
    </row>
    <row r="760" spans="21:24" x14ac:dyDescent="0.2">
      <c r="U760" s="205"/>
      <c r="V760" s="205"/>
      <c r="W760" s="205"/>
      <c r="X760" s="205"/>
    </row>
    <row r="761" spans="21:24" x14ac:dyDescent="0.2">
      <c r="U761" s="205"/>
      <c r="V761" s="205"/>
      <c r="W761" s="205"/>
      <c r="X761" s="205"/>
    </row>
    <row r="762" spans="21:24" x14ac:dyDescent="0.2">
      <c r="U762" s="205"/>
      <c r="V762" s="205"/>
      <c r="W762" s="205"/>
      <c r="X762" s="205"/>
    </row>
    <row r="763" spans="21:24" x14ac:dyDescent="0.2">
      <c r="U763" s="205"/>
      <c r="V763" s="205"/>
      <c r="W763" s="205"/>
      <c r="X763" s="205"/>
    </row>
    <row r="764" spans="21:24" x14ac:dyDescent="0.2">
      <c r="U764" s="205"/>
      <c r="V764" s="205"/>
      <c r="W764" s="205"/>
      <c r="X764" s="205"/>
    </row>
    <row r="765" spans="21:24" x14ac:dyDescent="0.2">
      <c r="U765" s="205"/>
      <c r="V765" s="205"/>
      <c r="W765" s="205"/>
      <c r="X765" s="205"/>
    </row>
    <row r="766" spans="21:24" x14ac:dyDescent="0.2">
      <c r="U766" s="205"/>
      <c r="V766" s="205"/>
      <c r="W766" s="205"/>
      <c r="X766" s="205"/>
    </row>
    <row r="767" spans="21:24" x14ac:dyDescent="0.2">
      <c r="U767" s="205"/>
      <c r="V767" s="205"/>
      <c r="W767" s="205"/>
      <c r="X767" s="205"/>
    </row>
    <row r="768" spans="21:24" x14ac:dyDescent="0.2">
      <c r="U768" s="205"/>
      <c r="V768" s="205"/>
      <c r="W768" s="205"/>
      <c r="X768" s="205"/>
    </row>
    <row r="769" spans="21:24" x14ac:dyDescent="0.2">
      <c r="U769" s="205"/>
      <c r="V769" s="205"/>
      <c r="W769" s="205"/>
      <c r="X769" s="205"/>
    </row>
    <row r="770" spans="21:24" x14ac:dyDescent="0.2">
      <c r="U770" s="205"/>
      <c r="V770" s="205"/>
      <c r="W770" s="205"/>
      <c r="X770" s="205"/>
    </row>
    <row r="771" spans="21:24" x14ac:dyDescent="0.2">
      <c r="U771" s="205"/>
      <c r="V771" s="205"/>
      <c r="W771" s="205"/>
      <c r="X771" s="205"/>
    </row>
    <row r="772" spans="21:24" x14ac:dyDescent="0.2">
      <c r="U772" s="205"/>
      <c r="V772" s="205"/>
      <c r="W772" s="205"/>
      <c r="X772" s="205"/>
    </row>
    <row r="773" spans="21:24" x14ac:dyDescent="0.2">
      <c r="U773" s="205"/>
      <c r="V773" s="205"/>
      <c r="W773" s="205"/>
      <c r="X773" s="205"/>
    </row>
    <row r="774" spans="21:24" x14ac:dyDescent="0.2">
      <c r="U774" s="205"/>
      <c r="V774" s="205"/>
      <c r="W774" s="205"/>
      <c r="X774" s="205"/>
    </row>
    <row r="775" spans="21:24" x14ac:dyDescent="0.2">
      <c r="U775" s="205"/>
      <c r="V775" s="205"/>
      <c r="W775" s="205"/>
      <c r="X775" s="205"/>
    </row>
    <row r="776" spans="21:24" x14ac:dyDescent="0.2">
      <c r="U776" s="205"/>
      <c r="V776" s="205"/>
      <c r="W776" s="205"/>
      <c r="X776" s="205"/>
    </row>
    <row r="777" spans="21:24" x14ac:dyDescent="0.2">
      <c r="U777" s="205"/>
      <c r="V777" s="205"/>
      <c r="W777" s="205"/>
      <c r="X777" s="205"/>
    </row>
    <row r="778" spans="21:24" x14ac:dyDescent="0.2">
      <c r="U778" s="205"/>
      <c r="V778" s="205"/>
      <c r="W778" s="205"/>
      <c r="X778" s="205"/>
    </row>
    <row r="779" spans="21:24" x14ac:dyDescent="0.2">
      <c r="U779" s="205"/>
      <c r="V779" s="205"/>
      <c r="W779" s="205"/>
      <c r="X779" s="205"/>
    </row>
    <row r="780" spans="21:24" x14ac:dyDescent="0.2">
      <c r="U780" s="205"/>
      <c r="V780" s="205"/>
      <c r="W780" s="205"/>
      <c r="X780" s="205"/>
    </row>
    <row r="781" spans="21:24" x14ac:dyDescent="0.2">
      <c r="U781" s="205"/>
      <c r="V781" s="205"/>
      <c r="W781" s="205"/>
      <c r="X781" s="205"/>
    </row>
    <row r="782" spans="21:24" x14ac:dyDescent="0.2">
      <c r="U782" s="205"/>
      <c r="V782" s="205"/>
      <c r="W782" s="205"/>
      <c r="X782" s="205"/>
    </row>
    <row r="783" spans="21:24" x14ac:dyDescent="0.2">
      <c r="U783" s="205"/>
      <c r="V783" s="205"/>
      <c r="W783" s="205"/>
      <c r="X783" s="205"/>
    </row>
    <row r="784" spans="21:24" x14ac:dyDescent="0.2">
      <c r="U784" s="205"/>
      <c r="V784" s="205"/>
      <c r="W784" s="205"/>
      <c r="X784" s="205"/>
    </row>
    <row r="785" spans="21:24" x14ac:dyDescent="0.2">
      <c r="U785" s="205"/>
      <c r="V785" s="205"/>
      <c r="W785" s="205"/>
      <c r="X785" s="205"/>
    </row>
    <row r="786" spans="21:24" x14ac:dyDescent="0.2">
      <c r="U786" s="205"/>
      <c r="V786" s="205"/>
      <c r="W786" s="205"/>
      <c r="X786" s="205"/>
    </row>
    <row r="787" spans="21:24" x14ac:dyDescent="0.2">
      <c r="U787" s="205"/>
      <c r="V787" s="205"/>
      <c r="W787" s="205"/>
      <c r="X787" s="205"/>
    </row>
    <row r="788" spans="21:24" x14ac:dyDescent="0.2">
      <c r="U788" s="205"/>
      <c r="V788" s="205"/>
      <c r="W788" s="205"/>
      <c r="X788" s="205"/>
    </row>
    <row r="789" spans="21:24" x14ac:dyDescent="0.2">
      <c r="U789" s="205"/>
      <c r="V789" s="205"/>
      <c r="W789" s="205"/>
      <c r="X789" s="205"/>
    </row>
    <row r="790" spans="21:24" x14ac:dyDescent="0.2">
      <c r="U790" s="205"/>
      <c r="V790" s="205"/>
      <c r="W790" s="205"/>
      <c r="X790" s="205"/>
    </row>
    <row r="791" spans="21:24" x14ac:dyDescent="0.2">
      <c r="U791" s="205"/>
      <c r="V791" s="205"/>
      <c r="W791" s="205"/>
      <c r="X791" s="205"/>
    </row>
    <row r="792" spans="21:24" x14ac:dyDescent="0.2">
      <c r="U792" s="205"/>
      <c r="V792" s="205"/>
      <c r="W792" s="205"/>
      <c r="X792" s="205"/>
    </row>
    <row r="793" spans="21:24" x14ac:dyDescent="0.2">
      <c r="U793" s="205"/>
      <c r="V793" s="205"/>
      <c r="W793" s="205"/>
      <c r="X793" s="205"/>
    </row>
    <row r="794" spans="21:24" x14ac:dyDescent="0.2">
      <c r="U794" s="205"/>
      <c r="V794" s="205"/>
      <c r="W794" s="205"/>
      <c r="X794" s="205"/>
    </row>
    <row r="795" spans="21:24" x14ac:dyDescent="0.2">
      <c r="U795" s="205"/>
      <c r="V795" s="205"/>
      <c r="W795" s="205"/>
      <c r="X795" s="205"/>
    </row>
    <row r="796" spans="21:24" x14ac:dyDescent="0.2">
      <c r="U796" s="205"/>
      <c r="V796" s="205"/>
      <c r="W796" s="205"/>
      <c r="X796" s="205"/>
    </row>
    <row r="797" spans="21:24" x14ac:dyDescent="0.2">
      <c r="U797" s="205"/>
      <c r="V797" s="205"/>
      <c r="W797" s="205"/>
      <c r="X797" s="205"/>
    </row>
    <row r="798" spans="21:24" x14ac:dyDescent="0.2">
      <c r="U798" s="205"/>
      <c r="V798" s="205"/>
      <c r="W798" s="205"/>
      <c r="X798" s="205"/>
    </row>
    <row r="799" spans="21:24" x14ac:dyDescent="0.2">
      <c r="U799" s="205"/>
      <c r="V799" s="205"/>
      <c r="W799" s="205"/>
      <c r="X799" s="205"/>
    </row>
    <row r="800" spans="21:24" x14ac:dyDescent="0.2">
      <c r="U800" s="205"/>
      <c r="V800" s="205"/>
      <c r="W800" s="205"/>
      <c r="X800" s="205"/>
    </row>
    <row r="801" spans="21:24" x14ac:dyDescent="0.2">
      <c r="U801" s="205"/>
      <c r="V801" s="205"/>
      <c r="W801" s="205"/>
      <c r="X801" s="205"/>
    </row>
    <row r="802" spans="21:24" x14ac:dyDescent="0.2">
      <c r="U802" s="205"/>
      <c r="V802" s="205"/>
      <c r="W802" s="205"/>
      <c r="X802" s="205"/>
    </row>
    <row r="803" spans="21:24" x14ac:dyDescent="0.2">
      <c r="U803" s="205"/>
      <c r="V803" s="205"/>
      <c r="W803" s="205"/>
      <c r="X803" s="205"/>
    </row>
    <row r="804" spans="21:24" x14ac:dyDescent="0.2">
      <c r="U804" s="205"/>
      <c r="V804" s="205"/>
      <c r="W804" s="205"/>
      <c r="X804" s="205"/>
    </row>
    <row r="805" spans="21:24" x14ac:dyDescent="0.2">
      <c r="U805" s="205"/>
      <c r="V805" s="205"/>
      <c r="W805" s="205"/>
      <c r="X805" s="205"/>
    </row>
    <row r="806" spans="21:24" x14ac:dyDescent="0.2">
      <c r="U806" s="205"/>
      <c r="V806" s="205"/>
      <c r="W806" s="205"/>
      <c r="X806" s="205"/>
    </row>
    <row r="807" spans="21:24" x14ac:dyDescent="0.2">
      <c r="U807" s="205"/>
      <c r="V807" s="205"/>
      <c r="W807" s="205"/>
      <c r="X807" s="205"/>
    </row>
    <row r="808" spans="21:24" x14ac:dyDescent="0.2">
      <c r="U808" s="205"/>
      <c r="V808" s="205"/>
      <c r="W808" s="205"/>
      <c r="X808" s="205"/>
    </row>
    <row r="809" spans="21:24" x14ac:dyDescent="0.2">
      <c r="U809" s="205"/>
      <c r="V809" s="205"/>
      <c r="W809" s="205"/>
      <c r="X809" s="205"/>
    </row>
    <row r="810" spans="21:24" x14ac:dyDescent="0.2">
      <c r="U810" s="205"/>
      <c r="V810" s="205"/>
      <c r="W810" s="205"/>
      <c r="X810" s="205"/>
    </row>
    <row r="811" spans="21:24" x14ac:dyDescent="0.2">
      <c r="U811" s="205"/>
      <c r="V811" s="205"/>
      <c r="W811" s="205"/>
      <c r="X811" s="205"/>
    </row>
    <row r="812" spans="21:24" x14ac:dyDescent="0.2">
      <c r="U812" s="205"/>
      <c r="V812" s="205"/>
      <c r="W812" s="205"/>
      <c r="X812" s="205"/>
    </row>
    <row r="813" spans="21:24" x14ac:dyDescent="0.2">
      <c r="U813" s="205"/>
      <c r="V813" s="205"/>
      <c r="W813" s="205"/>
      <c r="X813" s="205"/>
    </row>
    <row r="814" spans="21:24" x14ac:dyDescent="0.2">
      <c r="U814" s="205"/>
      <c r="V814" s="205"/>
      <c r="W814" s="205"/>
      <c r="X814" s="205"/>
    </row>
    <row r="815" spans="21:24" x14ac:dyDescent="0.2">
      <c r="U815" s="205"/>
      <c r="V815" s="205"/>
      <c r="W815" s="205"/>
      <c r="X815" s="205"/>
    </row>
    <row r="816" spans="21:24" x14ac:dyDescent="0.2">
      <c r="U816" s="205"/>
      <c r="V816" s="205"/>
      <c r="W816" s="205"/>
      <c r="X816" s="205"/>
    </row>
    <row r="817" spans="21:24" x14ac:dyDescent="0.2">
      <c r="U817" s="205"/>
      <c r="V817" s="205"/>
      <c r="W817" s="205"/>
      <c r="X817" s="205"/>
    </row>
    <row r="818" spans="21:24" x14ac:dyDescent="0.2">
      <c r="U818" s="205"/>
      <c r="V818" s="205"/>
      <c r="W818" s="205"/>
      <c r="X818" s="205"/>
    </row>
    <row r="819" spans="21:24" x14ac:dyDescent="0.2">
      <c r="U819" s="205"/>
      <c r="V819" s="205"/>
      <c r="W819" s="205"/>
      <c r="X819" s="205"/>
    </row>
    <row r="820" spans="21:24" x14ac:dyDescent="0.2">
      <c r="U820" s="205"/>
      <c r="V820" s="205"/>
      <c r="W820" s="205"/>
      <c r="X820" s="205"/>
    </row>
    <row r="821" spans="21:24" x14ac:dyDescent="0.2">
      <c r="U821" s="205"/>
      <c r="V821" s="205"/>
      <c r="W821" s="205"/>
      <c r="X821" s="205"/>
    </row>
    <row r="822" spans="21:24" x14ac:dyDescent="0.2">
      <c r="U822" s="205"/>
      <c r="V822" s="205"/>
      <c r="W822" s="205"/>
      <c r="X822" s="205"/>
    </row>
    <row r="823" spans="21:24" x14ac:dyDescent="0.2">
      <c r="U823" s="205"/>
      <c r="V823" s="205"/>
      <c r="W823" s="205"/>
      <c r="X823" s="205"/>
    </row>
    <row r="824" spans="21:24" x14ac:dyDescent="0.2">
      <c r="U824" s="205"/>
      <c r="V824" s="205"/>
      <c r="W824" s="205"/>
      <c r="X824" s="205"/>
    </row>
    <row r="825" spans="21:24" x14ac:dyDescent="0.2">
      <c r="U825" s="205"/>
      <c r="V825" s="205"/>
      <c r="W825" s="205"/>
      <c r="X825" s="205"/>
    </row>
    <row r="826" spans="21:24" x14ac:dyDescent="0.2">
      <c r="U826" s="205"/>
      <c r="V826" s="205"/>
      <c r="W826" s="205"/>
      <c r="X826" s="205"/>
    </row>
    <row r="827" spans="21:24" x14ac:dyDescent="0.2">
      <c r="U827" s="205"/>
      <c r="V827" s="205"/>
      <c r="W827" s="205"/>
      <c r="X827" s="205"/>
    </row>
    <row r="828" spans="21:24" x14ac:dyDescent="0.2">
      <c r="U828" s="205"/>
      <c r="V828" s="205"/>
      <c r="W828" s="205"/>
      <c r="X828" s="205"/>
    </row>
    <row r="829" spans="21:24" x14ac:dyDescent="0.2">
      <c r="U829" s="205"/>
      <c r="V829" s="205"/>
      <c r="W829" s="205"/>
      <c r="X829" s="205"/>
    </row>
    <row r="830" spans="21:24" x14ac:dyDescent="0.2">
      <c r="U830" s="205"/>
      <c r="V830" s="205"/>
      <c r="W830" s="205"/>
      <c r="X830" s="205"/>
    </row>
    <row r="831" spans="21:24" x14ac:dyDescent="0.2">
      <c r="U831" s="205"/>
      <c r="V831" s="205"/>
      <c r="W831" s="205"/>
      <c r="X831" s="205"/>
    </row>
    <row r="832" spans="21:24" x14ac:dyDescent="0.2">
      <c r="U832" s="205"/>
      <c r="V832" s="205"/>
      <c r="W832" s="205"/>
      <c r="X832" s="205"/>
    </row>
    <row r="833" spans="21:24" x14ac:dyDescent="0.2">
      <c r="U833" s="205"/>
      <c r="V833" s="205"/>
      <c r="W833" s="205"/>
      <c r="X833" s="205"/>
    </row>
    <row r="834" spans="21:24" x14ac:dyDescent="0.2">
      <c r="U834" s="205"/>
      <c r="V834" s="205"/>
      <c r="W834" s="205"/>
      <c r="X834" s="205"/>
    </row>
    <row r="835" spans="21:24" x14ac:dyDescent="0.2">
      <c r="U835" s="205"/>
      <c r="V835" s="205"/>
      <c r="W835" s="205"/>
      <c r="X835" s="205"/>
    </row>
    <row r="836" spans="21:24" x14ac:dyDescent="0.2">
      <c r="U836" s="205"/>
      <c r="V836" s="205"/>
      <c r="W836" s="205"/>
      <c r="X836" s="205"/>
    </row>
    <row r="837" spans="21:24" x14ac:dyDescent="0.2">
      <c r="U837" s="205"/>
      <c r="V837" s="205"/>
      <c r="W837" s="205"/>
      <c r="X837" s="205"/>
    </row>
    <row r="838" spans="21:24" x14ac:dyDescent="0.2">
      <c r="U838" s="205"/>
      <c r="V838" s="205"/>
      <c r="W838" s="205"/>
      <c r="X838" s="205"/>
    </row>
    <row r="839" spans="21:24" x14ac:dyDescent="0.2">
      <c r="U839" s="205"/>
      <c r="V839" s="205"/>
      <c r="W839" s="205"/>
      <c r="X839" s="205"/>
    </row>
    <row r="840" spans="21:24" x14ac:dyDescent="0.2">
      <c r="U840" s="205"/>
      <c r="V840" s="205"/>
      <c r="W840" s="205"/>
      <c r="X840" s="205"/>
    </row>
    <row r="841" spans="21:24" x14ac:dyDescent="0.2">
      <c r="U841" s="205"/>
      <c r="V841" s="205"/>
      <c r="W841" s="205"/>
      <c r="X841" s="205"/>
    </row>
    <row r="842" spans="21:24" x14ac:dyDescent="0.2">
      <c r="U842" s="205"/>
      <c r="V842" s="205"/>
      <c r="W842" s="205"/>
      <c r="X842" s="205"/>
    </row>
    <row r="843" spans="21:24" x14ac:dyDescent="0.2">
      <c r="U843" s="205"/>
      <c r="V843" s="205"/>
      <c r="W843" s="205"/>
      <c r="X843" s="205"/>
    </row>
    <row r="844" spans="21:24" x14ac:dyDescent="0.2">
      <c r="U844" s="205"/>
      <c r="V844" s="205"/>
      <c r="W844" s="205"/>
      <c r="X844" s="205"/>
    </row>
    <row r="845" spans="21:24" x14ac:dyDescent="0.2">
      <c r="U845" s="205"/>
      <c r="V845" s="205"/>
      <c r="W845" s="205"/>
      <c r="X845" s="205"/>
    </row>
    <row r="846" spans="21:24" x14ac:dyDescent="0.2">
      <c r="U846" s="205"/>
      <c r="V846" s="205"/>
      <c r="W846" s="205"/>
      <c r="X846" s="205"/>
    </row>
    <row r="847" spans="21:24" x14ac:dyDescent="0.2">
      <c r="U847" s="205"/>
      <c r="V847" s="205"/>
      <c r="W847" s="205"/>
      <c r="X847" s="205"/>
    </row>
    <row r="848" spans="21:24" x14ac:dyDescent="0.2">
      <c r="U848" s="205"/>
      <c r="V848" s="205"/>
      <c r="W848" s="205"/>
      <c r="X848" s="205"/>
    </row>
    <row r="849" spans="21:24" x14ac:dyDescent="0.2">
      <c r="U849" s="205"/>
      <c r="V849" s="205"/>
      <c r="W849" s="205"/>
      <c r="X849" s="205"/>
    </row>
    <row r="850" spans="21:24" x14ac:dyDescent="0.2">
      <c r="U850" s="205"/>
      <c r="V850" s="205"/>
      <c r="W850" s="205"/>
      <c r="X850" s="205"/>
    </row>
    <row r="851" spans="21:24" x14ac:dyDescent="0.2">
      <c r="U851" s="205"/>
      <c r="V851" s="205"/>
      <c r="W851" s="205"/>
      <c r="X851" s="205"/>
    </row>
    <row r="852" spans="21:24" x14ac:dyDescent="0.2">
      <c r="U852" s="205"/>
      <c r="V852" s="205"/>
      <c r="W852" s="205"/>
      <c r="X852" s="205"/>
    </row>
    <row r="853" spans="21:24" x14ac:dyDescent="0.2">
      <c r="U853" s="205"/>
      <c r="V853" s="205"/>
      <c r="W853" s="205"/>
      <c r="X853" s="205"/>
    </row>
    <row r="854" spans="21:24" x14ac:dyDescent="0.2">
      <c r="U854" s="205"/>
      <c r="V854" s="205"/>
      <c r="W854" s="205"/>
      <c r="X854" s="205"/>
    </row>
    <row r="855" spans="21:24" x14ac:dyDescent="0.2">
      <c r="U855" s="205"/>
      <c r="V855" s="205"/>
      <c r="W855" s="205"/>
      <c r="X855" s="205"/>
    </row>
    <row r="856" spans="21:24" x14ac:dyDescent="0.2">
      <c r="U856" s="205"/>
      <c r="V856" s="205"/>
      <c r="W856" s="205"/>
      <c r="X856" s="205"/>
    </row>
    <row r="857" spans="21:24" x14ac:dyDescent="0.2">
      <c r="U857" s="205"/>
      <c r="V857" s="205"/>
      <c r="W857" s="205"/>
      <c r="X857" s="205"/>
    </row>
    <row r="858" spans="21:24" x14ac:dyDescent="0.2">
      <c r="U858" s="205"/>
      <c r="V858" s="205"/>
      <c r="W858" s="205"/>
      <c r="X858" s="205"/>
    </row>
    <row r="859" spans="21:24" x14ac:dyDescent="0.2">
      <c r="U859" s="205"/>
      <c r="V859" s="205"/>
      <c r="W859" s="205"/>
      <c r="X859" s="205"/>
    </row>
    <row r="860" spans="21:24" x14ac:dyDescent="0.2">
      <c r="U860" s="205"/>
      <c r="V860" s="205"/>
      <c r="W860" s="205"/>
      <c r="X860" s="205"/>
    </row>
    <row r="861" spans="21:24" x14ac:dyDescent="0.2">
      <c r="U861" s="205"/>
      <c r="V861" s="205"/>
      <c r="W861" s="205"/>
      <c r="X861" s="205"/>
    </row>
    <row r="862" spans="21:24" x14ac:dyDescent="0.2">
      <c r="U862" s="205"/>
      <c r="V862" s="205"/>
      <c r="W862" s="205"/>
      <c r="X862" s="205"/>
    </row>
    <row r="863" spans="21:24" x14ac:dyDescent="0.2">
      <c r="U863" s="205"/>
      <c r="V863" s="205"/>
      <c r="W863" s="205"/>
      <c r="X863" s="205"/>
    </row>
    <row r="864" spans="21:24" x14ac:dyDescent="0.2">
      <c r="U864" s="205"/>
      <c r="V864" s="205"/>
      <c r="W864" s="205"/>
      <c r="X864" s="205"/>
    </row>
    <row r="865" spans="21:24" x14ac:dyDescent="0.2">
      <c r="U865" s="205"/>
      <c r="V865" s="205"/>
      <c r="W865" s="205"/>
      <c r="X865" s="205"/>
    </row>
    <row r="866" spans="21:24" x14ac:dyDescent="0.2">
      <c r="U866" s="205"/>
      <c r="V866" s="205"/>
      <c r="W866" s="205"/>
      <c r="X866" s="205"/>
    </row>
    <row r="867" spans="21:24" x14ac:dyDescent="0.2">
      <c r="U867" s="205"/>
      <c r="V867" s="205"/>
      <c r="W867" s="205"/>
      <c r="X867" s="205"/>
    </row>
    <row r="868" spans="21:24" x14ac:dyDescent="0.2">
      <c r="U868" s="205"/>
      <c r="V868" s="205"/>
      <c r="W868" s="205"/>
      <c r="X868" s="205"/>
    </row>
    <row r="869" spans="21:24" x14ac:dyDescent="0.2">
      <c r="U869" s="205"/>
      <c r="V869" s="205"/>
      <c r="W869" s="205"/>
      <c r="X869" s="205"/>
    </row>
    <row r="870" spans="21:24" x14ac:dyDescent="0.2">
      <c r="U870" s="205"/>
      <c r="V870" s="205"/>
      <c r="W870" s="205"/>
      <c r="X870" s="205"/>
    </row>
    <row r="871" spans="21:24" x14ac:dyDescent="0.2">
      <c r="U871" s="205"/>
      <c r="V871" s="205"/>
      <c r="W871" s="205"/>
      <c r="X871" s="205"/>
    </row>
    <row r="872" spans="21:24" x14ac:dyDescent="0.2">
      <c r="U872" s="205"/>
      <c r="V872" s="205"/>
      <c r="W872" s="205"/>
      <c r="X872" s="205"/>
    </row>
    <row r="873" spans="21:24" x14ac:dyDescent="0.2">
      <c r="U873" s="205"/>
      <c r="V873" s="205"/>
      <c r="W873" s="205"/>
      <c r="X873" s="205"/>
    </row>
    <row r="874" spans="21:24" x14ac:dyDescent="0.2">
      <c r="U874" s="205"/>
      <c r="V874" s="205"/>
      <c r="W874" s="205"/>
      <c r="X874" s="205"/>
    </row>
    <row r="875" spans="21:24" x14ac:dyDescent="0.2">
      <c r="U875" s="205"/>
      <c r="V875" s="205"/>
      <c r="W875" s="205"/>
      <c r="X875" s="205"/>
    </row>
    <row r="876" spans="21:24" x14ac:dyDescent="0.2">
      <c r="U876" s="205"/>
      <c r="V876" s="205"/>
      <c r="W876" s="205"/>
      <c r="X876" s="205"/>
    </row>
    <row r="877" spans="21:24" x14ac:dyDescent="0.2">
      <c r="U877" s="205"/>
      <c r="V877" s="205"/>
      <c r="W877" s="205"/>
      <c r="X877" s="205"/>
    </row>
    <row r="878" spans="21:24" x14ac:dyDescent="0.2">
      <c r="U878" s="205"/>
      <c r="V878" s="205"/>
      <c r="W878" s="205"/>
      <c r="X878" s="205"/>
    </row>
    <row r="879" spans="21:24" x14ac:dyDescent="0.2">
      <c r="U879" s="205"/>
      <c r="V879" s="205"/>
      <c r="W879" s="205"/>
      <c r="X879" s="205"/>
    </row>
    <row r="880" spans="21:24" x14ac:dyDescent="0.2">
      <c r="U880" s="205"/>
      <c r="V880" s="205"/>
      <c r="W880" s="205"/>
      <c r="X880" s="205"/>
    </row>
    <row r="881" spans="21:24" x14ac:dyDescent="0.2">
      <c r="U881" s="205"/>
      <c r="V881" s="205"/>
      <c r="W881" s="205"/>
      <c r="X881" s="205"/>
    </row>
    <row r="882" spans="21:24" x14ac:dyDescent="0.2">
      <c r="U882" s="205"/>
      <c r="V882" s="205"/>
      <c r="W882" s="205"/>
      <c r="X882" s="205"/>
    </row>
    <row r="883" spans="21:24" x14ac:dyDescent="0.2">
      <c r="U883" s="205"/>
      <c r="V883" s="205"/>
      <c r="W883" s="205"/>
      <c r="X883" s="205"/>
    </row>
    <row r="884" spans="21:24" x14ac:dyDescent="0.2">
      <c r="U884" s="205"/>
      <c r="V884" s="205"/>
      <c r="W884" s="205"/>
      <c r="X884" s="205"/>
    </row>
    <row r="885" spans="21:24" x14ac:dyDescent="0.2">
      <c r="U885" s="205"/>
      <c r="V885" s="205"/>
      <c r="W885" s="205"/>
      <c r="X885" s="205"/>
    </row>
    <row r="886" spans="21:24" x14ac:dyDescent="0.2">
      <c r="U886" s="205"/>
      <c r="V886" s="205"/>
      <c r="W886" s="205"/>
      <c r="X886" s="205"/>
    </row>
    <row r="887" spans="21:24" x14ac:dyDescent="0.2">
      <c r="U887" s="205"/>
      <c r="V887" s="205"/>
      <c r="W887" s="205"/>
      <c r="X887" s="205"/>
    </row>
    <row r="888" spans="21:24" x14ac:dyDescent="0.2">
      <c r="U888" s="205"/>
      <c r="V888" s="205"/>
      <c r="W888" s="205"/>
      <c r="X888" s="205"/>
    </row>
    <row r="889" spans="21:24" x14ac:dyDescent="0.2">
      <c r="U889" s="205"/>
      <c r="V889" s="205"/>
      <c r="W889" s="205"/>
      <c r="X889" s="205"/>
    </row>
    <row r="890" spans="21:24" x14ac:dyDescent="0.2">
      <c r="U890" s="205"/>
      <c r="V890" s="205"/>
      <c r="W890" s="205"/>
      <c r="X890" s="205"/>
    </row>
    <row r="891" spans="21:24" x14ac:dyDescent="0.2">
      <c r="U891" s="205"/>
      <c r="V891" s="205"/>
      <c r="W891" s="205"/>
      <c r="X891" s="205"/>
    </row>
    <row r="892" spans="21:24" x14ac:dyDescent="0.2">
      <c r="U892" s="205"/>
      <c r="V892" s="205"/>
      <c r="W892" s="205"/>
      <c r="X892" s="205"/>
    </row>
    <row r="893" spans="21:24" x14ac:dyDescent="0.2">
      <c r="U893" s="205"/>
      <c r="V893" s="205"/>
      <c r="W893" s="205"/>
      <c r="X893" s="205"/>
    </row>
    <row r="894" spans="21:24" x14ac:dyDescent="0.2">
      <c r="U894" s="205"/>
      <c r="V894" s="205"/>
      <c r="W894" s="205"/>
      <c r="X894" s="205"/>
    </row>
    <row r="895" spans="21:24" x14ac:dyDescent="0.2">
      <c r="U895" s="205"/>
      <c r="V895" s="205"/>
      <c r="W895" s="205"/>
      <c r="X895" s="205"/>
    </row>
    <row r="896" spans="21:24" x14ac:dyDescent="0.2">
      <c r="U896" s="205"/>
      <c r="V896" s="205"/>
      <c r="W896" s="205"/>
      <c r="X896" s="205"/>
    </row>
    <row r="897" spans="21:24" x14ac:dyDescent="0.2">
      <c r="U897" s="205"/>
      <c r="V897" s="205"/>
      <c r="W897" s="205"/>
      <c r="X897" s="205"/>
    </row>
    <row r="898" spans="21:24" x14ac:dyDescent="0.2">
      <c r="U898" s="205"/>
      <c r="V898" s="205"/>
      <c r="W898" s="205"/>
      <c r="X898" s="205"/>
    </row>
    <row r="899" spans="21:24" x14ac:dyDescent="0.2">
      <c r="U899" s="205"/>
      <c r="V899" s="205"/>
      <c r="W899" s="205"/>
      <c r="X899" s="205"/>
    </row>
    <row r="900" spans="21:24" x14ac:dyDescent="0.2">
      <c r="U900" s="205"/>
      <c r="V900" s="205"/>
      <c r="W900" s="205"/>
      <c r="X900" s="205"/>
    </row>
    <row r="901" spans="21:24" x14ac:dyDescent="0.2">
      <c r="U901" s="205"/>
      <c r="V901" s="205"/>
      <c r="W901" s="205"/>
      <c r="X901" s="205"/>
    </row>
    <row r="902" spans="21:24" x14ac:dyDescent="0.2">
      <c r="U902" s="205"/>
      <c r="V902" s="205"/>
      <c r="W902" s="205"/>
      <c r="X902" s="205"/>
    </row>
    <row r="903" spans="21:24" x14ac:dyDescent="0.2">
      <c r="U903" s="205"/>
      <c r="V903" s="205"/>
      <c r="W903" s="205"/>
      <c r="X903" s="205"/>
    </row>
    <row r="904" spans="21:24" x14ac:dyDescent="0.2">
      <c r="U904" s="205"/>
      <c r="V904" s="205"/>
      <c r="W904" s="205"/>
      <c r="X904" s="205"/>
    </row>
    <row r="905" spans="21:24" x14ac:dyDescent="0.2">
      <c r="U905" s="205"/>
      <c r="V905" s="205"/>
      <c r="W905" s="205"/>
      <c r="X905" s="205"/>
    </row>
    <row r="906" spans="21:24" x14ac:dyDescent="0.2">
      <c r="U906" s="205"/>
      <c r="V906" s="205"/>
      <c r="W906" s="205"/>
      <c r="X906" s="205"/>
    </row>
    <row r="907" spans="21:24" x14ac:dyDescent="0.2">
      <c r="U907" s="205"/>
      <c r="V907" s="205"/>
      <c r="W907" s="205"/>
      <c r="X907" s="205"/>
    </row>
    <row r="908" spans="21:24" x14ac:dyDescent="0.2">
      <c r="U908" s="205"/>
      <c r="V908" s="205"/>
      <c r="W908" s="205"/>
      <c r="X908" s="205"/>
    </row>
    <row r="909" spans="21:24" x14ac:dyDescent="0.2">
      <c r="U909" s="205"/>
      <c r="V909" s="205"/>
      <c r="W909" s="205"/>
      <c r="X909" s="205"/>
    </row>
    <row r="910" spans="21:24" x14ac:dyDescent="0.2">
      <c r="U910" s="205"/>
      <c r="V910" s="205"/>
      <c r="W910" s="205"/>
      <c r="X910" s="205"/>
    </row>
    <row r="911" spans="21:24" x14ac:dyDescent="0.2">
      <c r="U911" s="205"/>
      <c r="V911" s="205"/>
      <c r="W911" s="205"/>
      <c r="X911" s="205"/>
    </row>
    <row r="912" spans="21:24" x14ac:dyDescent="0.2">
      <c r="U912" s="205"/>
      <c r="V912" s="205"/>
      <c r="W912" s="205"/>
      <c r="X912" s="205"/>
    </row>
    <row r="913" spans="21:24" x14ac:dyDescent="0.2">
      <c r="U913" s="205"/>
      <c r="V913" s="205"/>
      <c r="W913" s="205"/>
      <c r="X913" s="205"/>
    </row>
    <row r="914" spans="21:24" x14ac:dyDescent="0.2">
      <c r="U914" s="205"/>
      <c r="V914" s="205"/>
      <c r="W914" s="205"/>
      <c r="X914" s="205"/>
    </row>
    <row r="915" spans="21:24" x14ac:dyDescent="0.2">
      <c r="U915" s="205"/>
      <c r="V915" s="205"/>
      <c r="W915" s="205"/>
      <c r="X915" s="205"/>
    </row>
    <row r="916" spans="21:24" x14ac:dyDescent="0.2">
      <c r="U916" s="205"/>
      <c r="V916" s="205"/>
      <c r="W916" s="205"/>
      <c r="X916" s="205"/>
    </row>
    <row r="917" spans="21:24" x14ac:dyDescent="0.2">
      <c r="U917" s="205"/>
      <c r="V917" s="205"/>
      <c r="W917" s="205"/>
      <c r="X917" s="205"/>
    </row>
    <row r="918" spans="21:24" x14ac:dyDescent="0.2">
      <c r="U918" s="205"/>
      <c r="V918" s="205"/>
      <c r="W918" s="205"/>
      <c r="X918" s="205"/>
    </row>
    <row r="919" spans="21:24" x14ac:dyDescent="0.2">
      <c r="U919" s="205"/>
      <c r="V919" s="205"/>
      <c r="W919" s="205"/>
      <c r="X919" s="205"/>
    </row>
    <row r="920" spans="21:24" x14ac:dyDescent="0.2">
      <c r="U920" s="205"/>
      <c r="V920" s="205"/>
      <c r="W920" s="205"/>
      <c r="X920" s="205"/>
    </row>
    <row r="921" spans="21:24" x14ac:dyDescent="0.2">
      <c r="U921" s="205"/>
      <c r="V921" s="205"/>
      <c r="W921" s="205"/>
      <c r="X921" s="205"/>
    </row>
    <row r="922" spans="21:24" x14ac:dyDescent="0.2">
      <c r="U922" s="205"/>
      <c r="V922" s="205"/>
      <c r="W922" s="205"/>
      <c r="X922" s="205"/>
    </row>
    <row r="923" spans="21:24" x14ac:dyDescent="0.2">
      <c r="U923" s="205"/>
      <c r="V923" s="205"/>
      <c r="W923" s="205"/>
      <c r="X923" s="205"/>
    </row>
    <row r="924" spans="21:24" x14ac:dyDescent="0.2">
      <c r="U924" s="205"/>
      <c r="V924" s="205"/>
      <c r="W924" s="205"/>
      <c r="X924" s="205"/>
    </row>
    <row r="925" spans="21:24" x14ac:dyDescent="0.2">
      <c r="U925" s="205"/>
      <c r="V925" s="205"/>
      <c r="W925" s="205"/>
      <c r="X925" s="205"/>
    </row>
    <row r="926" spans="21:24" x14ac:dyDescent="0.2">
      <c r="U926" s="205"/>
      <c r="V926" s="205"/>
      <c r="W926" s="205"/>
      <c r="X926" s="205"/>
    </row>
    <row r="927" spans="21:24" x14ac:dyDescent="0.2">
      <c r="U927" s="205"/>
      <c r="V927" s="205"/>
      <c r="W927" s="205"/>
      <c r="X927" s="205"/>
    </row>
    <row r="928" spans="21:24" x14ac:dyDescent="0.2">
      <c r="U928" s="205"/>
      <c r="V928" s="205"/>
      <c r="W928" s="205"/>
      <c r="X928" s="205"/>
    </row>
    <row r="929" spans="21:24" x14ac:dyDescent="0.2">
      <c r="U929" s="205"/>
      <c r="V929" s="205"/>
      <c r="W929" s="205"/>
      <c r="X929" s="205"/>
    </row>
    <row r="930" spans="21:24" x14ac:dyDescent="0.2">
      <c r="U930" s="205"/>
      <c r="V930" s="205"/>
      <c r="W930" s="205"/>
      <c r="X930" s="205"/>
    </row>
    <row r="931" spans="21:24" x14ac:dyDescent="0.2">
      <c r="U931" s="205"/>
      <c r="V931" s="205"/>
      <c r="W931" s="205"/>
      <c r="X931" s="205"/>
    </row>
    <row r="932" spans="21:24" x14ac:dyDescent="0.2">
      <c r="U932" s="205"/>
      <c r="V932" s="205"/>
      <c r="W932" s="205"/>
      <c r="X932" s="205"/>
    </row>
    <row r="933" spans="21:24" x14ac:dyDescent="0.2">
      <c r="U933" s="205"/>
      <c r="V933" s="205"/>
      <c r="W933" s="205"/>
      <c r="X933" s="205"/>
    </row>
    <row r="934" spans="21:24" x14ac:dyDescent="0.2">
      <c r="U934" s="205"/>
      <c r="V934" s="205"/>
      <c r="W934" s="205"/>
      <c r="X934" s="205"/>
    </row>
    <row r="935" spans="21:24" x14ac:dyDescent="0.2">
      <c r="U935" s="205"/>
      <c r="V935" s="205"/>
      <c r="W935" s="205"/>
      <c r="X935" s="205"/>
    </row>
    <row r="936" spans="21:24" x14ac:dyDescent="0.2">
      <c r="U936" s="205"/>
      <c r="V936" s="205"/>
      <c r="W936" s="205"/>
      <c r="X936" s="205"/>
    </row>
    <row r="937" spans="21:24" x14ac:dyDescent="0.2">
      <c r="U937" s="205"/>
      <c r="V937" s="205"/>
      <c r="W937" s="205"/>
      <c r="X937" s="205"/>
    </row>
    <row r="938" spans="21:24" x14ac:dyDescent="0.2">
      <c r="U938" s="205"/>
      <c r="V938" s="205"/>
      <c r="W938" s="205"/>
      <c r="X938" s="205"/>
    </row>
    <row r="939" spans="21:24" x14ac:dyDescent="0.2">
      <c r="U939" s="205"/>
      <c r="V939" s="205"/>
      <c r="W939" s="205"/>
      <c r="X939" s="205"/>
    </row>
    <row r="940" spans="21:24" x14ac:dyDescent="0.2">
      <c r="U940" s="205"/>
      <c r="V940" s="205"/>
      <c r="W940" s="205"/>
      <c r="X940" s="205"/>
    </row>
    <row r="941" spans="21:24" x14ac:dyDescent="0.2">
      <c r="U941" s="205"/>
      <c r="V941" s="205"/>
      <c r="W941" s="205"/>
      <c r="X941" s="205"/>
    </row>
    <row r="942" spans="21:24" x14ac:dyDescent="0.2">
      <c r="U942" s="205"/>
      <c r="V942" s="205"/>
      <c r="W942" s="205"/>
      <c r="X942" s="205"/>
    </row>
    <row r="943" spans="21:24" x14ac:dyDescent="0.2">
      <c r="U943" s="205"/>
      <c r="V943" s="205"/>
      <c r="W943" s="205"/>
      <c r="X943" s="205"/>
    </row>
    <row r="944" spans="21:24" x14ac:dyDescent="0.2">
      <c r="U944" s="205"/>
      <c r="V944" s="205"/>
      <c r="W944" s="205"/>
      <c r="X944" s="205"/>
    </row>
    <row r="945" spans="21:24" x14ac:dyDescent="0.2">
      <c r="U945" s="205"/>
      <c r="V945" s="205"/>
      <c r="W945" s="205"/>
      <c r="X945" s="205"/>
    </row>
    <row r="946" spans="21:24" x14ac:dyDescent="0.2">
      <c r="U946" s="205"/>
      <c r="V946" s="205"/>
      <c r="W946" s="205"/>
      <c r="X946" s="205"/>
    </row>
    <row r="947" spans="21:24" x14ac:dyDescent="0.2">
      <c r="U947" s="205"/>
      <c r="V947" s="205"/>
      <c r="W947" s="205"/>
      <c r="X947" s="205"/>
    </row>
    <row r="948" spans="21:24" x14ac:dyDescent="0.2">
      <c r="U948" s="205"/>
      <c r="V948" s="205"/>
      <c r="W948" s="205"/>
      <c r="X948" s="205"/>
    </row>
    <row r="949" spans="21:24" x14ac:dyDescent="0.2">
      <c r="U949" s="205"/>
      <c r="V949" s="205"/>
      <c r="W949" s="205"/>
      <c r="X949" s="205"/>
    </row>
    <row r="950" spans="21:24" x14ac:dyDescent="0.2">
      <c r="U950" s="205"/>
      <c r="V950" s="205"/>
      <c r="W950" s="205"/>
      <c r="X950" s="205"/>
    </row>
    <row r="951" spans="21:24" x14ac:dyDescent="0.2">
      <c r="U951" s="205"/>
      <c r="V951" s="205"/>
      <c r="W951" s="205"/>
      <c r="X951" s="205"/>
    </row>
    <row r="952" spans="21:24" x14ac:dyDescent="0.2">
      <c r="U952" s="205"/>
      <c r="V952" s="205"/>
      <c r="W952" s="205"/>
      <c r="X952" s="205"/>
    </row>
    <row r="953" spans="21:24" x14ac:dyDescent="0.2">
      <c r="U953" s="205"/>
      <c r="V953" s="205"/>
      <c r="W953" s="205"/>
      <c r="X953" s="205"/>
    </row>
    <row r="954" spans="21:24" x14ac:dyDescent="0.2">
      <c r="U954" s="205"/>
      <c r="V954" s="205"/>
      <c r="W954" s="205"/>
      <c r="X954" s="205"/>
    </row>
    <row r="955" spans="21:24" x14ac:dyDescent="0.2">
      <c r="U955" s="205"/>
      <c r="V955" s="205"/>
      <c r="W955" s="205"/>
      <c r="X955" s="205"/>
    </row>
    <row r="956" spans="21:24" x14ac:dyDescent="0.2">
      <c r="U956" s="205"/>
      <c r="V956" s="205"/>
      <c r="W956" s="205"/>
      <c r="X956" s="205"/>
    </row>
    <row r="957" spans="21:24" x14ac:dyDescent="0.2">
      <c r="U957" s="205"/>
      <c r="V957" s="205"/>
      <c r="W957" s="205"/>
      <c r="X957" s="205"/>
    </row>
    <row r="958" spans="21:24" x14ac:dyDescent="0.2">
      <c r="U958" s="205"/>
      <c r="V958" s="205"/>
      <c r="W958" s="205"/>
      <c r="X958" s="205"/>
    </row>
    <row r="959" spans="21:24" x14ac:dyDescent="0.2">
      <c r="U959" s="205"/>
      <c r="V959" s="205"/>
      <c r="W959" s="205"/>
      <c r="X959" s="205"/>
    </row>
    <row r="960" spans="21:24" x14ac:dyDescent="0.2">
      <c r="U960" s="205"/>
      <c r="V960" s="205"/>
      <c r="W960" s="205"/>
      <c r="X960" s="205"/>
    </row>
    <row r="961" spans="21:24" x14ac:dyDescent="0.2">
      <c r="U961" s="205"/>
      <c r="V961" s="205"/>
      <c r="W961" s="205"/>
      <c r="X961" s="205"/>
    </row>
    <row r="962" spans="21:24" x14ac:dyDescent="0.2">
      <c r="U962" s="205"/>
      <c r="V962" s="205"/>
      <c r="W962" s="205"/>
      <c r="X962" s="205"/>
    </row>
    <row r="963" spans="21:24" x14ac:dyDescent="0.2">
      <c r="U963" s="205"/>
      <c r="V963" s="205"/>
      <c r="W963" s="205"/>
      <c r="X963" s="205"/>
    </row>
    <row r="964" spans="21:24" x14ac:dyDescent="0.2">
      <c r="U964" s="205"/>
      <c r="V964" s="205"/>
      <c r="W964" s="205"/>
      <c r="X964" s="205"/>
    </row>
    <row r="965" spans="21:24" x14ac:dyDescent="0.2">
      <c r="U965" s="205"/>
      <c r="V965" s="205"/>
      <c r="W965" s="205"/>
      <c r="X965" s="205"/>
    </row>
    <row r="966" spans="21:24" x14ac:dyDescent="0.2">
      <c r="U966" s="205"/>
      <c r="V966" s="205"/>
      <c r="W966" s="205"/>
      <c r="X966" s="205"/>
    </row>
    <row r="967" spans="21:24" x14ac:dyDescent="0.2">
      <c r="U967" s="205"/>
      <c r="V967" s="205"/>
      <c r="W967" s="205"/>
      <c r="X967" s="205"/>
    </row>
    <row r="968" spans="21:24" x14ac:dyDescent="0.2">
      <c r="U968" s="205"/>
      <c r="V968" s="205"/>
      <c r="W968" s="205"/>
      <c r="X968" s="205"/>
    </row>
    <row r="969" spans="21:24" x14ac:dyDescent="0.2">
      <c r="U969" s="205"/>
      <c r="V969" s="205"/>
      <c r="W969" s="205"/>
      <c r="X969" s="205"/>
    </row>
    <row r="970" spans="21:24" x14ac:dyDescent="0.2">
      <c r="U970" s="205"/>
      <c r="V970" s="205"/>
      <c r="W970" s="205"/>
      <c r="X970" s="205"/>
    </row>
    <row r="971" spans="21:24" x14ac:dyDescent="0.2">
      <c r="U971" s="205"/>
      <c r="V971" s="205"/>
      <c r="W971" s="205"/>
      <c r="X971" s="205"/>
    </row>
    <row r="972" spans="21:24" x14ac:dyDescent="0.2">
      <c r="U972" s="205"/>
      <c r="V972" s="205"/>
      <c r="W972" s="205"/>
      <c r="X972" s="205"/>
    </row>
    <row r="973" spans="21:24" x14ac:dyDescent="0.2">
      <c r="U973" s="205"/>
      <c r="V973" s="205"/>
      <c r="W973" s="205"/>
      <c r="X973" s="205"/>
    </row>
    <row r="974" spans="21:24" x14ac:dyDescent="0.2">
      <c r="U974" s="205"/>
      <c r="V974" s="205"/>
      <c r="W974" s="205"/>
      <c r="X974" s="205"/>
    </row>
    <row r="975" spans="21:24" x14ac:dyDescent="0.2">
      <c r="U975" s="205"/>
      <c r="V975" s="205"/>
      <c r="W975" s="205"/>
      <c r="X975" s="205"/>
    </row>
    <row r="976" spans="21:24" x14ac:dyDescent="0.2">
      <c r="U976" s="205"/>
      <c r="V976" s="205"/>
      <c r="W976" s="205"/>
      <c r="X976" s="205"/>
    </row>
    <row r="977" spans="21:24" x14ac:dyDescent="0.2">
      <c r="U977" s="205"/>
      <c r="V977" s="205"/>
      <c r="W977" s="205"/>
      <c r="X977" s="205"/>
    </row>
    <row r="978" spans="21:24" x14ac:dyDescent="0.2">
      <c r="U978" s="205"/>
      <c r="V978" s="205"/>
      <c r="W978" s="205"/>
      <c r="X978" s="205"/>
    </row>
    <row r="979" spans="21:24" x14ac:dyDescent="0.2">
      <c r="U979" s="205"/>
      <c r="V979" s="205"/>
      <c r="W979" s="205"/>
      <c r="X979" s="205"/>
    </row>
    <row r="980" spans="21:24" x14ac:dyDescent="0.2">
      <c r="U980" s="205"/>
      <c r="V980" s="205"/>
      <c r="W980" s="205"/>
      <c r="X980" s="205"/>
    </row>
    <row r="981" spans="21:24" x14ac:dyDescent="0.2">
      <c r="U981" s="205"/>
      <c r="V981" s="205"/>
      <c r="W981" s="205"/>
      <c r="X981" s="205"/>
    </row>
    <row r="982" spans="21:24" x14ac:dyDescent="0.2">
      <c r="U982" s="205"/>
      <c r="V982" s="205"/>
      <c r="W982" s="205"/>
      <c r="X982" s="205"/>
    </row>
    <row r="983" spans="21:24" x14ac:dyDescent="0.2">
      <c r="U983" s="205"/>
      <c r="V983" s="205"/>
      <c r="W983" s="205"/>
      <c r="X983" s="205"/>
    </row>
    <row r="984" spans="21:24" x14ac:dyDescent="0.2">
      <c r="U984" s="205"/>
      <c r="V984" s="205"/>
      <c r="W984" s="205"/>
      <c r="X984" s="205"/>
    </row>
    <row r="985" spans="21:24" x14ac:dyDescent="0.2">
      <c r="U985" s="205"/>
      <c r="V985" s="205"/>
      <c r="W985" s="205"/>
      <c r="X985" s="205"/>
    </row>
    <row r="986" spans="21:24" x14ac:dyDescent="0.2">
      <c r="U986" s="205"/>
      <c r="V986" s="205"/>
      <c r="W986" s="205"/>
      <c r="X986" s="205"/>
    </row>
    <row r="987" spans="21:24" x14ac:dyDescent="0.2">
      <c r="U987" s="205"/>
      <c r="V987" s="205"/>
      <c r="W987" s="205"/>
      <c r="X987" s="205"/>
    </row>
    <row r="988" spans="21:24" x14ac:dyDescent="0.2">
      <c r="U988" s="205"/>
      <c r="V988" s="205"/>
      <c r="W988" s="205"/>
      <c r="X988" s="205"/>
    </row>
    <row r="989" spans="21:24" x14ac:dyDescent="0.2">
      <c r="U989" s="205"/>
      <c r="V989" s="205"/>
      <c r="W989" s="205"/>
      <c r="X989" s="205"/>
    </row>
    <row r="990" spans="21:24" x14ac:dyDescent="0.2">
      <c r="U990" s="205"/>
      <c r="V990" s="205"/>
      <c r="W990" s="205"/>
      <c r="X990" s="205"/>
    </row>
    <row r="991" spans="21:24" x14ac:dyDescent="0.2">
      <c r="U991" s="205"/>
      <c r="V991" s="205"/>
      <c r="W991" s="205"/>
      <c r="X991" s="205"/>
    </row>
    <row r="992" spans="21:24" x14ac:dyDescent="0.2">
      <c r="U992" s="205"/>
      <c r="V992" s="205"/>
      <c r="W992" s="205"/>
      <c r="X992" s="205"/>
    </row>
    <row r="993" spans="21:24" x14ac:dyDescent="0.2">
      <c r="U993" s="205"/>
      <c r="V993" s="205"/>
      <c r="W993" s="205"/>
      <c r="X993" s="205"/>
    </row>
    <row r="994" spans="21:24" x14ac:dyDescent="0.2">
      <c r="U994" s="205"/>
      <c r="V994" s="205"/>
      <c r="W994" s="205"/>
      <c r="X994" s="205"/>
    </row>
    <row r="995" spans="21:24" x14ac:dyDescent="0.2">
      <c r="U995" s="205"/>
      <c r="V995" s="205"/>
      <c r="W995" s="205"/>
      <c r="X995" s="205"/>
    </row>
    <row r="996" spans="21:24" x14ac:dyDescent="0.2">
      <c r="U996" s="205"/>
      <c r="V996" s="205"/>
      <c r="W996" s="205"/>
      <c r="X996" s="205"/>
    </row>
    <row r="997" spans="21:24" x14ac:dyDescent="0.2">
      <c r="U997" s="205"/>
      <c r="V997" s="205"/>
      <c r="W997" s="205"/>
      <c r="X997" s="205"/>
    </row>
    <row r="998" spans="21:24" x14ac:dyDescent="0.2">
      <c r="U998" s="205"/>
      <c r="V998" s="205"/>
      <c r="W998" s="205"/>
      <c r="X998" s="205"/>
    </row>
    <row r="999" spans="21:24" x14ac:dyDescent="0.2">
      <c r="U999" s="205"/>
      <c r="V999" s="205"/>
      <c r="W999" s="205"/>
      <c r="X999" s="205"/>
    </row>
    <row r="1000" spans="21:24" x14ac:dyDescent="0.2">
      <c r="U1000" s="205"/>
      <c r="V1000" s="205"/>
      <c r="W1000" s="205"/>
      <c r="X1000" s="205"/>
    </row>
    <row r="1001" spans="21:24" x14ac:dyDescent="0.2">
      <c r="U1001" s="205"/>
      <c r="V1001" s="205"/>
      <c r="W1001" s="205"/>
      <c r="X1001" s="205"/>
    </row>
    <row r="1002" spans="21:24" x14ac:dyDescent="0.2">
      <c r="U1002" s="205"/>
      <c r="V1002" s="205"/>
      <c r="W1002" s="205"/>
      <c r="X1002" s="205"/>
    </row>
    <row r="1003" spans="21:24" x14ac:dyDescent="0.2">
      <c r="U1003" s="205"/>
      <c r="V1003" s="205"/>
      <c r="W1003" s="205"/>
      <c r="X1003" s="205"/>
    </row>
    <row r="1004" spans="21:24" x14ac:dyDescent="0.2">
      <c r="U1004" s="205"/>
      <c r="V1004" s="205"/>
      <c r="W1004" s="205"/>
      <c r="X1004" s="205"/>
    </row>
    <row r="1005" spans="21:24" x14ac:dyDescent="0.2">
      <c r="U1005" s="205"/>
      <c r="V1005" s="205"/>
      <c r="W1005" s="205"/>
      <c r="X1005" s="205"/>
    </row>
    <row r="1006" spans="21:24" x14ac:dyDescent="0.2">
      <c r="U1006" s="205"/>
      <c r="V1006" s="205"/>
      <c r="W1006" s="205"/>
      <c r="X1006" s="205"/>
    </row>
    <row r="1007" spans="21:24" x14ac:dyDescent="0.2">
      <c r="U1007" s="205"/>
      <c r="V1007" s="205"/>
      <c r="W1007" s="205"/>
      <c r="X1007" s="205"/>
    </row>
    <row r="1008" spans="21:24" x14ac:dyDescent="0.2">
      <c r="U1008" s="205"/>
      <c r="V1008" s="205"/>
      <c r="W1008" s="205"/>
      <c r="X1008" s="205"/>
    </row>
    <row r="1009" spans="21:24" x14ac:dyDescent="0.2">
      <c r="U1009" s="205"/>
      <c r="V1009" s="205"/>
      <c r="W1009" s="205"/>
      <c r="X1009" s="205"/>
    </row>
    <row r="1010" spans="21:24" x14ac:dyDescent="0.2">
      <c r="U1010" s="205"/>
      <c r="V1010" s="205"/>
      <c r="W1010" s="205"/>
      <c r="X1010" s="205"/>
    </row>
    <row r="1011" spans="21:24" x14ac:dyDescent="0.2">
      <c r="U1011" s="205"/>
      <c r="V1011" s="205"/>
      <c r="W1011" s="205"/>
      <c r="X1011" s="205"/>
    </row>
    <row r="1012" spans="21:24" x14ac:dyDescent="0.2">
      <c r="U1012" s="205"/>
      <c r="V1012" s="205"/>
      <c r="W1012" s="205"/>
      <c r="X1012" s="205"/>
    </row>
    <row r="1013" spans="21:24" x14ac:dyDescent="0.2">
      <c r="U1013" s="205"/>
      <c r="V1013" s="205"/>
      <c r="W1013" s="205"/>
      <c r="X1013" s="205"/>
    </row>
    <row r="1014" spans="21:24" x14ac:dyDescent="0.2">
      <c r="U1014" s="205"/>
      <c r="V1014" s="205"/>
      <c r="W1014" s="205"/>
      <c r="X1014" s="205"/>
    </row>
    <row r="1015" spans="21:24" x14ac:dyDescent="0.2">
      <c r="U1015" s="205"/>
      <c r="V1015" s="205"/>
      <c r="W1015" s="205"/>
      <c r="X1015" s="205"/>
    </row>
    <row r="1016" spans="21:24" x14ac:dyDescent="0.2">
      <c r="U1016" s="205"/>
      <c r="V1016" s="205"/>
      <c r="W1016" s="205"/>
      <c r="X1016" s="205"/>
    </row>
    <row r="1017" spans="21:24" x14ac:dyDescent="0.2">
      <c r="U1017" s="205"/>
      <c r="V1017" s="205"/>
      <c r="W1017" s="205"/>
      <c r="X1017" s="205"/>
    </row>
    <row r="1018" spans="21:24" x14ac:dyDescent="0.2">
      <c r="U1018" s="205"/>
      <c r="V1018" s="205"/>
      <c r="W1018" s="205"/>
      <c r="X1018" s="205"/>
    </row>
    <row r="1019" spans="21:24" x14ac:dyDescent="0.2">
      <c r="U1019" s="205"/>
      <c r="V1019" s="205"/>
      <c r="W1019" s="205"/>
      <c r="X1019" s="205"/>
    </row>
    <row r="1020" spans="21:24" x14ac:dyDescent="0.2">
      <c r="U1020" s="205"/>
      <c r="V1020" s="205"/>
      <c r="W1020" s="205"/>
      <c r="X1020" s="205"/>
    </row>
    <row r="1021" spans="21:24" x14ac:dyDescent="0.2">
      <c r="U1021" s="205"/>
      <c r="V1021" s="205"/>
      <c r="W1021" s="205"/>
      <c r="X1021" s="205"/>
    </row>
    <row r="1022" spans="21:24" x14ac:dyDescent="0.2">
      <c r="U1022" s="205"/>
      <c r="V1022" s="205"/>
      <c r="W1022" s="205"/>
      <c r="X1022" s="205"/>
    </row>
    <row r="1023" spans="21:24" x14ac:dyDescent="0.2">
      <c r="U1023" s="205"/>
      <c r="V1023" s="205"/>
      <c r="W1023" s="205"/>
      <c r="X1023" s="205"/>
    </row>
    <row r="1024" spans="21:24" x14ac:dyDescent="0.2">
      <c r="U1024" s="205"/>
      <c r="V1024" s="205"/>
      <c r="W1024" s="205"/>
      <c r="X1024" s="205"/>
    </row>
    <row r="1025" spans="21:24" x14ac:dyDescent="0.2">
      <c r="U1025" s="205"/>
      <c r="V1025" s="205"/>
      <c r="W1025" s="205"/>
      <c r="X1025" s="205"/>
    </row>
    <row r="1026" spans="21:24" x14ac:dyDescent="0.2">
      <c r="U1026" s="205"/>
      <c r="V1026" s="205"/>
      <c r="W1026" s="205"/>
      <c r="X1026" s="205"/>
    </row>
    <row r="1027" spans="21:24" x14ac:dyDescent="0.2">
      <c r="U1027" s="205"/>
      <c r="V1027" s="205"/>
      <c r="W1027" s="205"/>
      <c r="X1027" s="205"/>
    </row>
    <row r="1028" spans="21:24" x14ac:dyDescent="0.2">
      <c r="U1028" s="205"/>
      <c r="V1028" s="205"/>
      <c r="W1028" s="205"/>
      <c r="X1028" s="205"/>
    </row>
    <row r="1029" spans="21:24" x14ac:dyDescent="0.2">
      <c r="U1029" s="205"/>
      <c r="V1029" s="205"/>
      <c r="W1029" s="205"/>
      <c r="X1029" s="205"/>
    </row>
    <row r="1030" spans="21:24" x14ac:dyDescent="0.2">
      <c r="U1030" s="205"/>
      <c r="V1030" s="205"/>
      <c r="W1030" s="205"/>
      <c r="X1030" s="205"/>
    </row>
    <row r="1031" spans="21:24" x14ac:dyDescent="0.2">
      <c r="U1031" s="205"/>
      <c r="V1031" s="205"/>
      <c r="W1031" s="205"/>
      <c r="X1031" s="205"/>
    </row>
    <row r="1032" spans="21:24" x14ac:dyDescent="0.2">
      <c r="U1032" s="205"/>
      <c r="V1032" s="205"/>
      <c r="W1032" s="205"/>
      <c r="X1032" s="205"/>
    </row>
    <row r="1033" spans="21:24" x14ac:dyDescent="0.2">
      <c r="U1033" s="205"/>
      <c r="V1033" s="205"/>
      <c r="W1033" s="205"/>
      <c r="X1033" s="205"/>
    </row>
    <row r="1034" spans="21:24" x14ac:dyDescent="0.2">
      <c r="U1034" s="205"/>
      <c r="V1034" s="205"/>
      <c r="W1034" s="205"/>
      <c r="X1034" s="205"/>
    </row>
    <row r="1035" spans="21:24" x14ac:dyDescent="0.2">
      <c r="U1035" s="205"/>
      <c r="V1035" s="205"/>
      <c r="W1035" s="205"/>
      <c r="X1035" s="205"/>
    </row>
    <row r="1036" spans="21:24" x14ac:dyDescent="0.2">
      <c r="U1036" s="205"/>
      <c r="V1036" s="205"/>
      <c r="W1036" s="205"/>
      <c r="X1036" s="205"/>
    </row>
    <row r="1037" spans="21:24" x14ac:dyDescent="0.2">
      <c r="U1037" s="205"/>
      <c r="V1037" s="205"/>
      <c r="W1037" s="205"/>
      <c r="X1037" s="205"/>
    </row>
    <row r="1038" spans="21:24" x14ac:dyDescent="0.2">
      <c r="U1038" s="205"/>
      <c r="V1038" s="205"/>
      <c r="W1038" s="205"/>
      <c r="X1038" s="205"/>
    </row>
    <row r="1039" spans="21:24" x14ac:dyDescent="0.2">
      <c r="U1039" s="205"/>
      <c r="V1039" s="205"/>
      <c r="W1039" s="205"/>
      <c r="X1039" s="205"/>
    </row>
    <row r="1040" spans="21:24" x14ac:dyDescent="0.2">
      <c r="U1040" s="205"/>
      <c r="V1040" s="205"/>
      <c r="W1040" s="205"/>
      <c r="X1040" s="205"/>
    </row>
    <row r="1041" spans="21:24" x14ac:dyDescent="0.2">
      <c r="U1041" s="205"/>
      <c r="V1041" s="205"/>
      <c r="W1041" s="205"/>
      <c r="X1041" s="205"/>
    </row>
    <row r="1042" spans="21:24" x14ac:dyDescent="0.2">
      <c r="U1042" s="205"/>
      <c r="V1042" s="205"/>
      <c r="W1042" s="205"/>
      <c r="X1042" s="205"/>
    </row>
    <row r="1043" spans="21:24" x14ac:dyDescent="0.2">
      <c r="U1043" s="205"/>
      <c r="V1043" s="205"/>
      <c r="W1043" s="205"/>
      <c r="X1043" s="205"/>
    </row>
    <row r="1044" spans="21:24" x14ac:dyDescent="0.2">
      <c r="U1044" s="205"/>
      <c r="V1044" s="205"/>
      <c r="W1044" s="205"/>
      <c r="X1044" s="205"/>
    </row>
    <row r="1045" spans="21:24" x14ac:dyDescent="0.2">
      <c r="U1045" s="205"/>
      <c r="V1045" s="205"/>
      <c r="W1045" s="205"/>
      <c r="X1045" s="205"/>
    </row>
    <row r="1046" spans="21:24" x14ac:dyDescent="0.2">
      <c r="U1046" s="205"/>
      <c r="V1046" s="205"/>
      <c r="W1046" s="205"/>
      <c r="X1046" s="205"/>
    </row>
    <row r="1047" spans="21:24" x14ac:dyDescent="0.2">
      <c r="U1047" s="205"/>
      <c r="V1047" s="205"/>
      <c r="W1047" s="205"/>
      <c r="X1047" s="205"/>
    </row>
    <row r="1048" spans="21:24" x14ac:dyDescent="0.2">
      <c r="U1048" s="205"/>
      <c r="V1048" s="205"/>
      <c r="W1048" s="205"/>
      <c r="X1048" s="205"/>
    </row>
    <row r="1049" spans="21:24" x14ac:dyDescent="0.2">
      <c r="U1049" s="205"/>
      <c r="V1049" s="205"/>
      <c r="W1049" s="205"/>
      <c r="X1049" s="205"/>
    </row>
    <row r="1050" spans="21:24" x14ac:dyDescent="0.2">
      <c r="U1050" s="205"/>
      <c r="V1050" s="205"/>
      <c r="W1050" s="205"/>
      <c r="X1050" s="205"/>
    </row>
    <row r="1051" spans="21:24" x14ac:dyDescent="0.2">
      <c r="U1051" s="205"/>
      <c r="V1051" s="205"/>
      <c r="W1051" s="205"/>
      <c r="X1051" s="205"/>
    </row>
    <row r="1052" spans="21:24" x14ac:dyDescent="0.2">
      <c r="U1052" s="205"/>
      <c r="V1052" s="205"/>
      <c r="W1052" s="205"/>
      <c r="X1052" s="205"/>
    </row>
    <row r="1053" spans="21:24" x14ac:dyDescent="0.2">
      <c r="U1053" s="205"/>
      <c r="V1053" s="205"/>
      <c r="W1053" s="205"/>
      <c r="X1053" s="205"/>
    </row>
    <row r="1054" spans="21:24" x14ac:dyDescent="0.2">
      <c r="U1054" s="205"/>
      <c r="V1054" s="205"/>
      <c r="W1054" s="205"/>
      <c r="X1054" s="205"/>
    </row>
    <row r="1055" spans="21:24" x14ac:dyDescent="0.2">
      <c r="U1055" s="205"/>
      <c r="V1055" s="205"/>
      <c r="W1055" s="205"/>
      <c r="X1055" s="205"/>
    </row>
    <row r="1056" spans="21:24" x14ac:dyDescent="0.2">
      <c r="U1056" s="205"/>
      <c r="V1056" s="205"/>
      <c r="W1056" s="205"/>
      <c r="X1056" s="205"/>
    </row>
    <row r="1057" spans="21:24" x14ac:dyDescent="0.2">
      <c r="U1057" s="205"/>
      <c r="V1057" s="205"/>
      <c r="W1057" s="205"/>
      <c r="X1057" s="205"/>
    </row>
    <row r="1058" spans="21:24" x14ac:dyDescent="0.2">
      <c r="U1058" s="205"/>
      <c r="V1058" s="205"/>
      <c r="W1058" s="205"/>
      <c r="X1058" s="205"/>
    </row>
    <row r="1059" spans="21:24" x14ac:dyDescent="0.2">
      <c r="U1059" s="205"/>
      <c r="V1059" s="205"/>
      <c r="W1059" s="205"/>
      <c r="X1059" s="205"/>
    </row>
    <row r="1060" spans="21:24" x14ac:dyDescent="0.2">
      <c r="U1060" s="205"/>
      <c r="V1060" s="205"/>
      <c r="W1060" s="205"/>
      <c r="X1060" s="205"/>
    </row>
    <row r="1061" spans="21:24" x14ac:dyDescent="0.2">
      <c r="U1061" s="205"/>
      <c r="V1061" s="205"/>
      <c r="W1061" s="205"/>
      <c r="X1061" s="205"/>
    </row>
    <row r="1062" spans="21:24" x14ac:dyDescent="0.2">
      <c r="U1062" s="205"/>
      <c r="V1062" s="205"/>
      <c r="W1062" s="205"/>
      <c r="X1062" s="205"/>
    </row>
    <row r="1063" spans="21:24" x14ac:dyDescent="0.2">
      <c r="U1063" s="205"/>
      <c r="V1063" s="205"/>
      <c r="W1063" s="205"/>
      <c r="X1063" s="205"/>
    </row>
    <row r="1064" spans="21:24" x14ac:dyDescent="0.2">
      <c r="U1064" s="205"/>
      <c r="V1064" s="205"/>
      <c r="W1064" s="205"/>
      <c r="X1064" s="205"/>
    </row>
    <row r="1065" spans="21:24" x14ac:dyDescent="0.2">
      <c r="U1065" s="205"/>
      <c r="V1065" s="205"/>
      <c r="W1065" s="205"/>
      <c r="X1065" s="205"/>
    </row>
    <row r="1066" spans="21:24" x14ac:dyDescent="0.2">
      <c r="U1066" s="205"/>
      <c r="V1066" s="205"/>
      <c r="W1066" s="205"/>
      <c r="X1066" s="205"/>
    </row>
    <row r="1067" spans="21:24" x14ac:dyDescent="0.2">
      <c r="U1067" s="205"/>
      <c r="V1067" s="205"/>
      <c r="W1067" s="205"/>
      <c r="X1067" s="205"/>
    </row>
    <row r="1068" spans="21:24" x14ac:dyDescent="0.2">
      <c r="U1068" s="205"/>
      <c r="V1068" s="205"/>
      <c r="W1068" s="205"/>
      <c r="X1068" s="205"/>
    </row>
    <row r="1069" spans="21:24" x14ac:dyDescent="0.2">
      <c r="U1069" s="205"/>
      <c r="V1069" s="205"/>
      <c r="W1069" s="205"/>
      <c r="X1069" s="205"/>
    </row>
    <row r="1070" spans="21:24" x14ac:dyDescent="0.2">
      <c r="U1070" s="205"/>
      <c r="V1070" s="205"/>
      <c r="W1070" s="205"/>
      <c r="X1070" s="205"/>
    </row>
    <row r="1071" spans="21:24" x14ac:dyDescent="0.2">
      <c r="U1071" s="205"/>
      <c r="V1071" s="205"/>
      <c r="W1071" s="205"/>
      <c r="X1071" s="205"/>
    </row>
    <row r="1072" spans="21:24" x14ac:dyDescent="0.2">
      <c r="U1072" s="205"/>
      <c r="V1072" s="205"/>
      <c r="W1072" s="205"/>
      <c r="X1072" s="205"/>
    </row>
    <row r="1073" spans="21:24" x14ac:dyDescent="0.2">
      <c r="U1073" s="205"/>
      <c r="V1073" s="205"/>
      <c r="W1073" s="205"/>
      <c r="X1073" s="205"/>
    </row>
    <row r="1074" spans="21:24" x14ac:dyDescent="0.2">
      <c r="U1074" s="205"/>
      <c r="V1074" s="205"/>
      <c r="W1074" s="205"/>
      <c r="X1074" s="205"/>
    </row>
    <row r="1075" spans="21:24" x14ac:dyDescent="0.2">
      <c r="U1075" s="205"/>
      <c r="V1075" s="205"/>
      <c r="W1075" s="205"/>
      <c r="X1075" s="205"/>
    </row>
    <row r="1076" spans="21:24" x14ac:dyDescent="0.2">
      <c r="U1076" s="205"/>
      <c r="V1076" s="205"/>
      <c r="W1076" s="205"/>
      <c r="X1076" s="205"/>
    </row>
    <row r="1077" spans="21:24" x14ac:dyDescent="0.2">
      <c r="U1077" s="205"/>
      <c r="V1077" s="205"/>
      <c r="W1077" s="205"/>
      <c r="X1077" s="205"/>
    </row>
    <row r="1078" spans="21:24" x14ac:dyDescent="0.2">
      <c r="U1078" s="205"/>
      <c r="V1078" s="205"/>
      <c r="W1078" s="205"/>
      <c r="X1078" s="205"/>
    </row>
    <row r="1079" spans="21:24" x14ac:dyDescent="0.2">
      <c r="U1079" s="205"/>
      <c r="V1079" s="205"/>
      <c r="W1079" s="205"/>
      <c r="X1079" s="205"/>
    </row>
    <row r="1080" spans="21:24" x14ac:dyDescent="0.2">
      <c r="U1080" s="205"/>
      <c r="V1080" s="205"/>
      <c r="W1080" s="205"/>
      <c r="X1080" s="205"/>
    </row>
    <row r="1081" spans="21:24" x14ac:dyDescent="0.2">
      <c r="U1081" s="205"/>
      <c r="V1081" s="205"/>
      <c r="W1081" s="205"/>
      <c r="X1081" s="205"/>
    </row>
    <row r="1082" spans="21:24" x14ac:dyDescent="0.2">
      <c r="U1082" s="205"/>
      <c r="V1082" s="205"/>
      <c r="W1082" s="205"/>
      <c r="X1082" s="205"/>
    </row>
    <row r="1083" spans="21:24" x14ac:dyDescent="0.2">
      <c r="U1083" s="205"/>
      <c r="V1083" s="205"/>
      <c r="W1083" s="205"/>
      <c r="X1083" s="205"/>
    </row>
    <row r="1084" spans="21:24" x14ac:dyDescent="0.2">
      <c r="U1084" s="205"/>
      <c r="V1084" s="205"/>
      <c r="W1084" s="205"/>
      <c r="X1084" s="205"/>
    </row>
    <row r="1085" spans="21:24" x14ac:dyDescent="0.2">
      <c r="U1085" s="205"/>
      <c r="V1085" s="205"/>
      <c r="W1085" s="205"/>
      <c r="X1085" s="205"/>
    </row>
    <row r="1086" spans="21:24" x14ac:dyDescent="0.2">
      <c r="U1086" s="205"/>
      <c r="V1086" s="205"/>
      <c r="W1086" s="205"/>
      <c r="X1086" s="205"/>
    </row>
    <row r="1087" spans="21:24" x14ac:dyDescent="0.2">
      <c r="U1087" s="205"/>
      <c r="V1087" s="205"/>
      <c r="W1087" s="205"/>
      <c r="X1087" s="205"/>
    </row>
    <row r="1088" spans="21:24" x14ac:dyDescent="0.2">
      <c r="U1088" s="205"/>
      <c r="V1088" s="205"/>
      <c r="W1088" s="205"/>
      <c r="X1088" s="205"/>
    </row>
    <row r="1089" spans="21:24" x14ac:dyDescent="0.2">
      <c r="U1089" s="205"/>
      <c r="V1089" s="205"/>
      <c r="W1089" s="205"/>
      <c r="X1089" s="205"/>
    </row>
    <row r="1090" spans="21:24" x14ac:dyDescent="0.2">
      <c r="U1090" s="205"/>
      <c r="V1090" s="205"/>
      <c r="W1090" s="205"/>
      <c r="X1090" s="205"/>
    </row>
    <row r="1091" spans="21:24" x14ac:dyDescent="0.2">
      <c r="U1091" s="205"/>
      <c r="V1091" s="205"/>
      <c r="W1091" s="205"/>
      <c r="X1091" s="205"/>
    </row>
    <row r="1092" spans="21:24" x14ac:dyDescent="0.2">
      <c r="U1092" s="205"/>
      <c r="V1092" s="205"/>
      <c r="W1092" s="205"/>
      <c r="X1092" s="205"/>
    </row>
    <row r="1093" spans="21:24" x14ac:dyDescent="0.2">
      <c r="U1093" s="205"/>
      <c r="V1093" s="205"/>
      <c r="W1093" s="205"/>
      <c r="X1093" s="205"/>
    </row>
    <row r="1094" spans="21:24" x14ac:dyDescent="0.2">
      <c r="U1094" s="205"/>
      <c r="V1094" s="205"/>
      <c r="W1094" s="205"/>
      <c r="X1094" s="205"/>
    </row>
    <row r="1095" spans="21:24" x14ac:dyDescent="0.2">
      <c r="U1095" s="205"/>
      <c r="V1095" s="205"/>
      <c r="W1095" s="205"/>
      <c r="X1095" s="205"/>
    </row>
    <row r="1096" spans="21:24" x14ac:dyDescent="0.2">
      <c r="U1096" s="205"/>
      <c r="V1096" s="205"/>
      <c r="W1096" s="205"/>
      <c r="X1096" s="205"/>
    </row>
    <row r="1097" spans="21:24" x14ac:dyDescent="0.2">
      <c r="U1097" s="205"/>
      <c r="V1097" s="205"/>
      <c r="W1097" s="205"/>
      <c r="X1097" s="205"/>
    </row>
    <row r="1098" spans="21:24" x14ac:dyDescent="0.2">
      <c r="U1098" s="205"/>
      <c r="V1098" s="205"/>
      <c r="W1098" s="205"/>
      <c r="X1098" s="205"/>
    </row>
    <row r="1099" spans="21:24" x14ac:dyDescent="0.2">
      <c r="U1099" s="205"/>
      <c r="V1099" s="205"/>
      <c r="W1099" s="205"/>
      <c r="X1099" s="205"/>
    </row>
    <row r="1100" spans="21:24" x14ac:dyDescent="0.2">
      <c r="U1100" s="205"/>
      <c r="V1100" s="205"/>
      <c r="W1100" s="205"/>
      <c r="X1100" s="205"/>
    </row>
    <row r="1101" spans="21:24" x14ac:dyDescent="0.2">
      <c r="U1101" s="205"/>
      <c r="V1101" s="205"/>
      <c r="W1101" s="205"/>
      <c r="X1101" s="205"/>
    </row>
    <row r="1102" spans="21:24" x14ac:dyDescent="0.2">
      <c r="U1102" s="205"/>
      <c r="V1102" s="205"/>
      <c r="W1102" s="205"/>
      <c r="X1102" s="205"/>
    </row>
    <row r="1103" spans="21:24" x14ac:dyDescent="0.2">
      <c r="U1103" s="205"/>
      <c r="V1103" s="205"/>
      <c r="W1103" s="205"/>
      <c r="X1103" s="205"/>
    </row>
    <row r="1104" spans="21:24" x14ac:dyDescent="0.2">
      <c r="U1104" s="205"/>
      <c r="V1104" s="205"/>
      <c r="W1104" s="205"/>
      <c r="X1104" s="205"/>
    </row>
    <row r="1105" spans="21:24" x14ac:dyDescent="0.2">
      <c r="U1105" s="205"/>
      <c r="V1105" s="205"/>
      <c r="W1105" s="205"/>
      <c r="X1105" s="205"/>
    </row>
    <row r="1106" spans="21:24" x14ac:dyDescent="0.2">
      <c r="U1106" s="205"/>
      <c r="V1106" s="205"/>
      <c r="W1106" s="205"/>
      <c r="X1106" s="205"/>
    </row>
    <row r="1107" spans="21:24" x14ac:dyDescent="0.2">
      <c r="U1107" s="205"/>
      <c r="V1107" s="205"/>
      <c r="W1107" s="205"/>
      <c r="X1107" s="205"/>
    </row>
    <row r="1108" spans="21:24" x14ac:dyDescent="0.2">
      <c r="U1108" s="205"/>
      <c r="V1108" s="205"/>
      <c r="W1108" s="205"/>
      <c r="X1108" s="205"/>
    </row>
    <row r="1109" spans="21:24" x14ac:dyDescent="0.2">
      <c r="U1109" s="205"/>
      <c r="V1109" s="205"/>
      <c r="W1109" s="205"/>
      <c r="X1109" s="205"/>
    </row>
    <row r="1110" spans="21:24" x14ac:dyDescent="0.2">
      <c r="U1110" s="205"/>
      <c r="V1110" s="205"/>
      <c r="W1110" s="205"/>
      <c r="X1110" s="205"/>
    </row>
    <row r="1111" spans="21:24" x14ac:dyDescent="0.2">
      <c r="U1111" s="205"/>
      <c r="V1111" s="205"/>
      <c r="W1111" s="205"/>
      <c r="X1111" s="205"/>
    </row>
    <row r="1112" spans="21:24" x14ac:dyDescent="0.2">
      <c r="U1112" s="205"/>
      <c r="V1112" s="205"/>
      <c r="W1112" s="205"/>
      <c r="X1112" s="205"/>
    </row>
    <row r="1113" spans="21:24" x14ac:dyDescent="0.2">
      <c r="U1113" s="205"/>
      <c r="V1113" s="205"/>
      <c r="W1113" s="205"/>
      <c r="X1113" s="205"/>
    </row>
    <row r="1114" spans="21:24" x14ac:dyDescent="0.2">
      <c r="U1114" s="205"/>
      <c r="V1114" s="205"/>
      <c r="W1114" s="205"/>
      <c r="X1114" s="205"/>
    </row>
    <row r="1115" spans="21:24" x14ac:dyDescent="0.2">
      <c r="U1115" s="205"/>
      <c r="V1115" s="205"/>
      <c r="W1115" s="205"/>
      <c r="X1115" s="205"/>
    </row>
    <row r="1116" spans="21:24" x14ac:dyDescent="0.2">
      <c r="U1116" s="205"/>
      <c r="V1116" s="205"/>
      <c r="W1116" s="205"/>
      <c r="X1116" s="205"/>
    </row>
    <row r="1117" spans="21:24" x14ac:dyDescent="0.2">
      <c r="U1117" s="205"/>
      <c r="V1117" s="205"/>
      <c r="W1117" s="205"/>
      <c r="X1117" s="205"/>
    </row>
    <row r="1118" spans="21:24" x14ac:dyDescent="0.2">
      <c r="U1118" s="205"/>
      <c r="V1118" s="205"/>
      <c r="W1118" s="205"/>
      <c r="X1118" s="205"/>
    </row>
    <row r="1119" spans="21:24" x14ac:dyDescent="0.2">
      <c r="U1119" s="205"/>
      <c r="V1119" s="205"/>
      <c r="W1119" s="205"/>
      <c r="X1119" s="205"/>
    </row>
    <row r="1120" spans="21:24" x14ac:dyDescent="0.2">
      <c r="U1120" s="205"/>
      <c r="V1120" s="205"/>
      <c r="W1120" s="205"/>
      <c r="X1120" s="205"/>
    </row>
    <row r="1121" spans="21:24" x14ac:dyDescent="0.2">
      <c r="U1121" s="205"/>
      <c r="V1121" s="205"/>
      <c r="W1121" s="205"/>
      <c r="X1121" s="205"/>
    </row>
    <row r="1122" spans="21:24" x14ac:dyDescent="0.2">
      <c r="U1122" s="205"/>
      <c r="V1122" s="205"/>
      <c r="W1122" s="205"/>
      <c r="X1122" s="205"/>
    </row>
    <row r="1123" spans="21:24" x14ac:dyDescent="0.2">
      <c r="U1123" s="205"/>
      <c r="V1123" s="205"/>
      <c r="W1123" s="205"/>
      <c r="X1123" s="205"/>
    </row>
    <row r="1124" spans="21:24" x14ac:dyDescent="0.2">
      <c r="U1124" s="205"/>
      <c r="V1124" s="205"/>
      <c r="W1124" s="205"/>
      <c r="X1124" s="205"/>
    </row>
    <row r="1125" spans="21:24" x14ac:dyDescent="0.2">
      <c r="U1125" s="205"/>
      <c r="V1125" s="205"/>
      <c r="W1125" s="205"/>
      <c r="X1125" s="205"/>
    </row>
    <row r="1126" spans="21:24" x14ac:dyDescent="0.2">
      <c r="U1126" s="205"/>
      <c r="V1126" s="205"/>
      <c r="W1126" s="205"/>
      <c r="X1126" s="205"/>
    </row>
    <row r="1127" spans="21:24" x14ac:dyDescent="0.2">
      <c r="U1127" s="205"/>
      <c r="V1127" s="205"/>
      <c r="W1127" s="205"/>
      <c r="X1127" s="205"/>
    </row>
    <row r="1128" spans="21:24" x14ac:dyDescent="0.2">
      <c r="U1128" s="205"/>
      <c r="V1128" s="205"/>
      <c r="W1128" s="205"/>
      <c r="X1128" s="205"/>
    </row>
    <row r="1129" spans="21:24" x14ac:dyDescent="0.2">
      <c r="U1129" s="205"/>
      <c r="V1129" s="205"/>
      <c r="W1129" s="205"/>
      <c r="X1129" s="205"/>
    </row>
    <row r="1130" spans="21:24" x14ac:dyDescent="0.2">
      <c r="U1130" s="205"/>
      <c r="V1130" s="205"/>
      <c r="W1130" s="205"/>
      <c r="X1130" s="205"/>
    </row>
    <row r="1131" spans="21:24" x14ac:dyDescent="0.2">
      <c r="U1131" s="205"/>
      <c r="V1131" s="205"/>
      <c r="W1131" s="205"/>
      <c r="X1131" s="205"/>
    </row>
    <row r="1132" spans="21:24" x14ac:dyDescent="0.2">
      <c r="U1132" s="205"/>
      <c r="V1132" s="205"/>
      <c r="W1132" s="205"/>
      <c r="X1132" s="205"/>
    </row>
    <row r="1133" spans="21:24" x14ac:dyDescent="0.2">
      <c r="U1133" s="205"/>
      <c r="V1133" s="205"/>
      <c r="W1133" s="205"/>
      <c r="X1133" s="205"/>
    </row>
    <row r="1134" spans="21:24" x14ac:dyDescent="0.2">
      <c r="U1134" s="205"/>
      <c r="V1134" s="205"/>
      <c r="W1134" s="205"/>
      <c r="X1134" s="205"/>
    </row>
    <row r="1135" spans="21:24" x14ac:dyDescent="0.2">
      <c r="U1135" s="205"/>
      <c r="V1135" s="205"/>
      <c r="W1135" s="205"/>
      <c r="X1135" s="205"/>
    </row>
    <row r="1136" spans="21:24" x14ac:dyDescent="0.2">
      <c r="U1136" s="205"/>
      <c r="V1136" s="205"/>
      <c r="W1136" s="205"/>
      <c r="X1136" s="205"/>
    </row>
    <row r="1137" spans="21:24" x14ac:dyDescent="0.2">
      <c r="U1137" s="205"/>
      <c r="V1137" s="205"/>
      <c r="W1137" s="205"/>
      <c r="X1137" s="205"/>
    </row>
    <row r="1138" spans="21:24" x14ac:dyDescent="0.2">
      <c r="U1138" s="205"/>
      <c r="V1138" s="205"/>
      <c r="W1138" s="205"/>
      <c r="X1138" s="205"/>
    </row>
    <row r="1139" spans="21:24" x14ac:dyDescent="0.2">
      <c r="U1139" s="205"/>
      <c r="V1139" s="205"/>
      <c r="W1139" s="205"/>
      <c r="X1139" s="205"/>
    </row>
    <row r="1140" spans="21:24" x14ac:dyDescent="0.2">
      <c r="U1140" s="205"/>
      <c r="V1140" s="205"/>
      <c r="W1140" s="205"/>
      <c r="X1140" s="205"/>
    </row>
    <row r="1141" spans="21:24" x14ac:dyDescent="0.2">
      <c r="U1141" s="205"/>
      <c r="V1141" s="205"/>
      <c r="W1141" s="205"/>
      <c r="X1141" s="205"/>
    </row>
    <row r="1142" spans="21:24" x14ac:dyDescent="0.2">
      <c r="U1142" s="205"/>
      <c r="V1142" s="205"/>
      <c r="W1142" s="205"/>
      <c r="X1142" s="205"/>
    </row>
    <row r="1143" spans="21:24" x14ac:dyDescent="0.2">
      <c r="U1143" s="205"/>
      <c r="V1143" s="205"/>
      <c r="W1143" s="205"/>
      <c r="X1143" s="205"/>
    </row>
    <row r="1144" spans="21:24" x14ac:dyDescent="0.2">
      <c r="U1144" s="205"/>
      <c r="V1144" s="205"/>
      <c r="W1144" s="205"/>
      <c r="X1144" s="205"/>
    </row>
    <row r="1145" spans="21:24" x14ac:dyDescent="0.2">
      <c r="U1145" s="205"/>
      <c r="V1145" s="205"/>
      <c r="W1145" s="205"/>
      <c r="X1145" s="205"/>
    </row>
    <row r="1146" spans="21:24" x14ac:dyDescent="0.2">
      <c r="U1146" s="205"/>
      <c r="V1146" s="205"/>
      <c r="W1146" s="205"/>
      <c r="X1146" s="205"/>
    </row>
    <row r="1147" spans="21:24" x14ac:dyDescent="0.2">
      <c r="U1147" s="205"/>
      <c r="V1147" s="205"/>
      <c r="W1147" s="205"/>
      <c r="X1147" s="205"/>
    </row>
    <row r="1148" spans="21:24" x14ac:dyDescent="0.2">
      <c r="U1148" s="205"/>
      <c r="V1148" s="205"/>
      <c r="W1148" s="205"/>
      <c r="X1148" s="205"/>
    </row>
    <row r="1149" spans="21:24" x14ac:dyDescent="0.2">
      <c r="U1149" s="205"/>
      <c r="V1149" s="205"/>
      <c r="W1149" s="205"/>
      <c r="X1149" s="205"/>
    </row>
    <row r="1150" spans="21:24" x14ac:dyDescent="0.2">
      <c r="U1150" s="205"/>
      <c r="V1150" s="205"/>
      <c r="W1150" s="205"/>
      <c r="X1150" s="205"/>
    </row>
    <row r="1151" spans="21:24" x14ac:dyDescent="0.2">
      <c r="U1151" s="205"/>
      <c r="V1151" s="205"/>
      <c r="W1151" s="205"/>
      <c r="X1151" s="205"/>
    </row>
    <row r="1152" spans="21:24" x14ac:dyDescent="0.2">
      <c r="U1152" s="205"/>
      <c r="V1152" s="205"/>
      <c r="W1152" s="205"/>
      <c r="X1152" s="205"/>
    </row>
    <row r="1153" spans="21:24" x14ac:dyDescent="0.2">
      <c r="U1153" s="205"/>
      <c r="V1153" s="205"/>
      <c r="W1153" s="205"/>
      <c r="X1153" s="205"/>
    </row>
    <row r="1154" spans="21:24" x14ac:dyDescent="0.2">
      <c r="U1154" s="205"/>
      <c r="V1154" s="205"/>
      <c r="W1154" s="205"/>
      <c r="X1154" s="205"/>
    </row>
    <row r="1155" spans="21:24" x14ac:dyDescent="0.2">
      <c r="U1155" s="205"/>
      <c r="V1155" s="205"/>
      <c r="W1155" s="205"/>
      <c r="X1155" s="205"/>
    </row>
    <row r="1156" spans="21:24" x14ac:dyDescent="0.2">
      <c r="U1156" s="205"/>
      <c r="V1156" s="205"/>
      <c r="W1156" s="205"/>
      <c r="X1156" s="205"/>
    </row>
    <row r="1157" spans="21:24" x14ac:dyDescent="0.2">
      <c r="U1157" s="205"/>
      <c r="V1157" s="205"/>
      <c r="W1157" s="205"/>
      <c r="X1157" s="205"/>
    </row>
    <row r="1158" spans="21:24" x14ac:dyDescent="0.2">
      <c r="U1158" s="205"/>
      <c r="V1158" s="205"/>
      <c r="W1158" s="205"/>
      <c r="X1158" s="205"/>
    </row>
    <row r="1159" spans="21:24" x14ac:dyDescent="0.2">
      <c r="U1159" s="205"/>
      <c r="V1159" s="205"/>
      <c r="W1159" s="205"/>
      <c r="X1159" s="205"/>
    </row>
    <row r="1160" spans="21:24" x14ac:dyDescent="0.2">
      <c r="U1160" s="205"/>
      <c r="V1160" s="205"/>
      <c r="W1160" s="205"/>
      <c r="X1160" s="205"/>
    </row>
    <row r="1161" spans="21:24" x14ac:dyDescent="0.2">
      <c r="U1161" s="205"/>
      <c r="V1161" s="205"/>
      <c r="W1161" s="205"/>
      <c r="X1161" s="205"/>
    </row>
    <row r="1162" spans="21:24" x14ac:dyDescent="0.2">
      <c r="U1162" s="205"/>
      <c r="V1162" s="205"/>
      <c r="W1162" s="205"/>
      <c r="X1162" s="205"/>
    </row>
    <row r="1163" spans="21:24" x14ac:dyDescent="0.2">
      <c r="U1163" s="205"/>
      <c r="V1163" s="205"/>
      <c r="W1163" s="205"/>
      <c r="X1163" s="205"/>
    </row>
    <row r="1164" spans="21:24" x14ac:dyDescent="0.2">
      <c r="U1164" s="205"/>
      <c r="V1164" s="205"/>
      <c r="W1164" s="205"/>
      <c r="X1164" s="205"/>
    </row>
    <row r="1165" spans="21:24" x14ac:dyDescent="0.2">
      <c r="U1165" s="205"/>
      <c r="V1165" s="205"/>
      <c r="W1165" s="205"/>
      <c r="X1165" s="205"/>
    </row>
    <row r="1166" spans="21:24" x14ac:dyDescent="0.2">
      <c r="U1166" s="205"/>
      <c r="V1166" s="205"/>
      <c r="W1166" s="205"/>
      <c r="X1166" s="205"/>
    </row>
    <row r="1167" spans="21:24" x14ac:dyDescent="0.2">
      <c r="U1167" s="205"/>
      <c r="V1167" s="205"/>
      <c r="W1167" s="205"/>
      <c r="X1167" s="205"/>
    </row>
    <row r="1168" spans="21:24" x14ac:dyDescent="0.2">
      <c r="U1168" s="205"/>
      <c r="V1168" s="205"/>
      <c r="W1168" s="205"/>
      <c r="X1168" s="205"/>
    </row>
    <row r="1169" spans="21:24" x14ac:dyDescent="0.2">
      <c r="U1169" s="205"/>
      <c r="V1169" s="205"/>
      <c r="W1169" s="205"/>
      <c r="X1169" s="205"/>
    </row>
    <row r="1170" spans="21:24" x14ac:dyDescent="0.2">
      <c r="U1170" s="205"/>
      <c r="V1170" s="205"/>
      <c r="W1170" s="205"/>
      <c r="X1170" s="205"/>
    </row>
    <row r="1171" spans="21:24" x14ac:dyDescent="0.2">
      <c r="U1171" s="205"/>
      <c r="V1171" s="205"/>
      <c r="W1171" s="205"/>
      <c r="X1171" s="205"/>
    </row>
    <row r="1172" spans="21:24" x14ac:dyDescent="0.2">
      <c r="U1172" s="205"/>
      <c r="V1172" s="205"/>
      <c r="W1172" s="205"/>
      <c r="X1172" s="205"/>
    </row>
    <row r="1173" spans="21:24" x14ac:dyDescent="0.2">
      <c r="U1173" s="205"/>
      <c r="V1173" s="205"/>
      <c r="W1173" s="205"/>
      <c r="X1173" s="205"/>
    </row>
    <row r="1174" spans="21:24" x14ac:dyDescent="0.2">
      <c r="U1174" s="205"/>
      <c r="V1174" s="205"/>
      <c r="W1174" s="205"/>
      <c r="X1174" s="205"/>
    </row>
    <row r="1175" spans="21:24" x14ac:dyDescent="0.2">
      <c r="U1175" s="205"/>
      <c r="V1175" s="205"/>
      <c r="W1175" s="205"/>
      <c r="X1175" s="205"/>
    </row>
    <row r="1176" spans="21:24" x14ac:dyDescent="0.2">
      <c r="U1176" s="205"/>
      <c r="V1176" s="205"/>
      <c r="W1176" s="205"/>
      <c r="X1176" s="205"/>
    </row>
    <row r="1177" spans="21:24" x14ac:dyDescent="0.2">
      <c r="U1177" s="205"/>
      <c r="V1177" s="205"/>
      <c r="W1177" s="205"/>
      <c r="X1177" s="205"/>
    </row>
    <row r="1178" spans="21:24" x14ac:dyDescent="0.2">
      <c r="U1178" s="205"/>
      <c r="V1178" s="205"/>
      <c r="W1178" s="205"/>
      <c r="X1178" s="205"/>
    </row>
    <row r="1179" spans="21:24" x14ac:dyDescent="0.2">
      <c r="U1179" s="205"/>
      <c r="V1179" s="205"/>
      <c r="W1179" s="205"/>
      <c r="X1179" s="205"/>
    </row>
    <row r="1180" spans="21:24" x14ac:dyDescent="0.2">
      <c r="U1180" s="205"/>
      <c r="V1180" s="205"/>
      <c r="W1180" s="205"/>
      <c r="X1180" s="205"/>
    </row>
    <row r="1181" spans="21:24" x14ac:dyDescent="0.2">
      <c r="U1181" s="205"/>
      <c r="V1181" s="205"/>
      <c r="W1181" s="205"/>
      <c r="X1181" s="205"/>
    </row>
    <row r="1182" spans="21:24" x14ac:dyDescent="0.2">
      <c r="U1182" s="205"/>
      <c r="V1182" s="205"/>
      <c r="W1182" s="205"/>
      <c r="X1182" s="205"/>
    </row>
    <row r="1183" spans="21:24" x14ac:dyDescent="0.2">
      <c r="U1183" s="205"/>
      <c r="V1183" s="205"/>
      <c r="W1183" s="205"/>
      <c r="X1183" s="205"/>
    </row>
    <row r="1184" spans="21:24" x14ac:dyDescent="0.2">
      <c r="U1184" s="205"/>
      <c r="V1184" s="205"/>
      <c r="W1184" s="205"/>
      <c r="X1184" s="205"/>
    </row>
    <row r="1185" spans="21:24" x14ac:dyDescent="0.2">
      <c r="U1185" s="205"/>
      <c r="V1185" s="205"/>
      <c r="W1185" s="205"/>
      <c r="X1185" s="205"/>
    </row>
    <row r="1186" spans="21:24" x14ac:dyDescent="0.2">
      <c r="U1186" s="205"/>
      <c r="V1186" s="205"/>
      <c r="W1186" s="205"/>
      <c r="X1186" s="205"/>
    </row>
    <row r="1187" spans="21:24" x14ac:dyDescent="0.2">
      <c r="U1187" s="205"/>
      <c r="V1187" s="205"/>
      <c r="W1187" s="205"/>
      <c r="X1187" s="205"/>
    </row>
    <row r="1188" spans="21:24" x14ac:dyDescent="0.2">
      <c r="U1188" s="205"/>
      <c r="V1188" s="205"/>
      <c r="W1188" s="205"/>
      <c r="X1188" s="205"/>
    </row>
    <row r="1189" spans="21:24" x14ac:dyDescent="0.2">
      <c r="U1189" s="205"/>
      <c r="V1189" s="205"/>
      <c r="W1189" s="205"/>
      <c r="X1189" s="205"/>
    </row>
    <row r="1190" spans="21:24" x14ac:dyDescent="0.2">
      <c r="U1190" s="205"/>
      <c r="V1190" s="205"/>
      <c r="W1190" s="205"/>
      <c r="X1190" s="205"/>
    </row>
    <row r="1191" spans="21:24" x14ac:dyDescent="0.2">
      <c r="U1191" s="205"/>
      <c r="V1191" s="205"/>
      <c r="W1191" s="205"/>
      <c r="X1191" s="205"/>
    </row>
    <row r="1192" spans="21:24" x14ac:dyDescent="0.2">
      <c r="U1192" s="205"/>
      <c r="V1192" s="205"/>
      <c r="W1192" s="205"/>
      <c r="X1192" s="205"/>
    </row>
    <row r="1193" spans="21:24" x14ac:dyDescent="0.2">
      <c r="U1193" s="205"/>
      <c r="V1193" s="205"/>
      <c r="W1193" s="205"/>
      <c r="X1193" s="205"/>
    </row>
    <row r="1194" spans="21:24" x14ac:dyDescent="0.2">
      <c r="U1194" s="205"/>
      <c r="V1194" s="205"/>
      <c r="W1194" s="205"/>
      <c r="X1194" s="205"/>
    </row>
    <row r="1195" spans="21:24" x14ac:dyDescent="0.2">
      <c r="U1195" s="205"/>
      <c r="V1195" s="205"/>
      <c r="W1195" s="205"/>
      <c r="X1195" s="205"/>
    </row>
    <row r="1196" spans="21:24" x14ac:dyDescent="0.2">
      <c r="U1196" s="205"/>
      <c r="V1196" s="205"/>
      <c r="W1196" s="205"/>
      <c r="X1196" s="205"/>
    </row>
    <row r="1197" spans="21:24" x14ac:dyDescent="0.2">
      <c r="U1197" s="205"/>
      <c r="V1197" s="205"/>
      <c r="W1197" s="205"/>
      <c r="X1197" s="205"/>
    </row>
    <row r="1198" spans="21:24" x14ac:dyDescent="0.2">
      <c r="U1198" s="205"/>
      <c r="V1198" s="205"/>
      <c r="W1198" s="205"/>
      <c r="X1198" s="205"/>
    </row>
    <row r="1199" spans="21:24" x14ac:dyDescent="0.2">
      <c r="U1199" s="205"/>
      <c r="V1199" s="205"/>
      <c r="W1199" s="205"/>
      <c r="X1199" s="205"/>
    </row>
    <row r="1200" spans="21:24" x14ac:dyDescent="0.2">
      <c r="U1200" s="205"/>
      <c r="V1200" s="205"/>
      <c r="W1200" s="205"/>
      <c r="X1200" s="205"/>
    </row>
    <row r="1201" spans="21:24" x14ac:dyDescent="0.2">
      <c r="U1201" s="205"/>
      <c r="V1201" s="205"/>
      <c r="W1201" s="205"/>
      <c r="X1201" s="205"/>
    </row>
    <row r="1202" spans="21:24" x14ac:dyDescent="0.2">
      <c r="U1202" s="205"/>
      <c r="V1202" s="205"/>
      <c r="W1202" s="205"/>
      <c r="X1202" s="205"/>
    </row>
    <row r="1203" spans="21:24" x14ac:dyDescent="0.2">
      <c r="U1203" s="205"/>
      <c r="V1203" s="205"/>
      <c r="W1203" s="205"/>
      <c r="X1203" s="205"/>
    </row>
    <row r="1204" spans="21:24" x14ac:dyDescent="0.2">
      <c r="U1204" s="205"/>
      <c r="V1204" s="205"/>
      <c r="W1204" s="205"/>
      <c r="X1204" s="205"/>
    </row>
    <row r="1205" spans="21:24" x14ac:dyDescent="0.2">
      <c r="U1205" s="205"/>
      <c r="V1205" s="205"/>
      <c r="W1205" s="205"/>
      <c r="X1205" s="205"/>
    </row>
    <row r="1206" spans="21:24" x14ac:dyDescent="0.2">
      <c r="U1206" s="205"/>
      <c r="V1206" s="205"/>
      <c r="W1206" s="205"/>
      <c r="X1206" s="205"/>
    </row>
    <row r="1207" spans="21:24" x14ac:dyDescent="0.2">
      <c r="U1207" s="205"/>
      <c r="V1207" s="205"/>
      <c r="W1207" s="205"/>
      <c r="X1207" s="205"/>
    </row>
    <row r="1208" spans="21:24" x14ac:dyDescent="0.2">
      <c r="U1208" s="205"/>
      <c r="V1208" s="205"/>
      <c r="W1208" s="205"/>
      <c r="X1208" s="205"/>
    </row>
    <row r="1209" spans="21:24" x14ac:dyDescent="0.2">
      <c r="U1209" s="205"/>
      <c r="V1209" s="205"/>
      <c r="W1209" s="205"/>
      <c r="X1209" s="205"/>
    </row>
    <row r="1210" spans="21:24" x14ac:dyDescent="0.2">
      <c r="U1210" s="205"/>
      <c r="V1210" s="205"/>
      <c r="W1210" s="205"/>
      <c r="X1210" s="205"/>
    </row>
    <row r="1211" spans="21:24" x14ac:dyDescent="0.2">
      <c r="U1211" s="205"/>
      <c r="V1211" s="205"/>
      <c r="W1211" s="205"/>
      <c r="X1211" s="205"/>
    </row>
    <row r="1212" spans="21:24" x14ac:dyDescent="0.2">
      <c r="U1212" s="205"/>
      <c r="V1212" s="205"/>
      <c r="W1212" s="205"/>
      <c r="X1212" s="205"/>
    </row>
    <row r="1213" spans="21:24" x14ac:dyDescent="0.2">
      <c r="U1213" s="205"/>
      <c r="V1213" s="205"/>
      <c r="W1213" s="205"/>
      <c r="X1213" s="205"/>
    </row>
    <row r="1214" spans="21:24" x14ac:dyDescent="0.2">
      <c r="U1214" s="205"/>
      <c r="V1214" s="205"/>
      <c r="W1214" s="205"/>
      <c r="X1214" s="205"/>
    </row>
    <row r="1215" spans="21:24" x14ac:dyDescent="0.2">
      <c r="U1215" s="205"/>
      <c r="V1215" s="205"/>
      <c r="W1215" s="205"/>
      <c r="X1215" s="205"/>
    </row>
    <row r="1216" spans="21:24" x14ac:dyDescent="0.2">
      <c r="U1216" s="205"/>
      <c r="V1216" s="205"/>
      <c r="W1216" s="205"/>
      <c r="X1216" s="205"/>
    </row>
    <row r="1217" spans="21:24" x14ac:dyDescent="0.2">
      <c r="U1217" s="205"/>
      <c r="V1217" s="205"/>
      <c r="W1217" s="205"/>
      <c r="X1217" s="205"/>
    </row>
    <row r="1218" spans="21:24" x14ac:dyDescent="0.2">
      <c r="U1218" s="205"/>
      <c r="V1218" s="205"/>
      <c r="W1218" s="205"/>
      <c r="X1218" s="205"/>
    </row>
    <row r="1219" spans="21:24" x14ac:dyDescent="0.2">
      <c r="U1219" s="205"/>
      <c r="V1219" s="205"/>
      <c r="W1219" s="205"/>
      <c r="X1219" s="205"/>
    </row>
    <row r="1220" spans="21:24" x14ac:dyDescent="0.2">
      <c r="U1220" s="205"/>
      <c r="V1220" s="205"/>
      <c r="W1220" s="205"/>
      <c r="X1220" s="205"/>
    </row>
    <row r="1221" spans="21:24" x14ac:dyDescent="0.2">
      <c r="U1221" s="205"/>
      <c r="V1221" s="205"/>
      <c r="W1221" s="205"/>
      <c r="X1221" s="205"/>
    </row>
    <row r="1222" spans="21:24" x14ac:dyDescent="0.2">
      <c r="U1222" s="205"/>
      <c r="V1222" s="205"/>
      <c r="W1222" s="205"/>
      <c r="X1222" s="205"/>
    </row>
    <row r="1223" spans="21:24" x14ac:dyDescent="0.2">
      <c r="U1223" s="205"/>
      <c r="V1223" s="205"/>
      <c r="W1223" s="205"/>
      <c r="X1223" s="205"/>
    </row>
    <row r="1224" spans="21:24" x14ac:dyDescent="0.2">
      <c r="U1224" s="205"/>
      <c r="V1224" s="205"/>
      <c r="W1224" s="205"/>
      <c r="X1224" s="205"/>
    </row>
    <row r="1225" spans="21:24" x14ac:dyDescent="0.2">
      <c r="U1225" s="205"/>
      <c r="V1225" s="205"/>
      <c r="W1225" s="205"/>
      <c r="X1225" s="205"/>
    </row>
    <row r="1226" spans="21:24" x14ac:dyDescent="0.2">
      <c r="U1226" s="205"/>
      <c r="V1226" s="205"/>
      <c r="W1226" s="205"/>
      <c r="X1226" s="205"/>
    </row>
    <row r="1227" spans="21:24" x14ac:dyDescent="0.2">
      <c r="U1227" s="205"/>
      <c r="V1227" s="205"/>
      <c r="W1227" s="205"/>
      <c r="X1227" s="205"/>
    </row>
    <row r="1228" spans="21:24" x14ac:dyDescent="0.2">
      <c r="U1228" s="205"/>
      <c r="V1228" s="205"/>
      <c r="W1228" s="205"/>
      <c r="X1228" s="205"/>
    </row>
    <row r="1229" spans="21:24" x14ac:dyDescent="0.2">
      <c r="U1229" s="205"/>
      <c r="V1229" s="205"/>
      <c r="W1229" s="205"/>
      <c r="X1229" s="205"/>
    </row>
    <row r="1230" spans="21:24" x14ac:dyDescent="0.2">
      <c r="U1230" s="205"/>
      <c r="V1230" s="205"/>
      <c r="W1230" s="205"/>
      <c r="X1230" s="205"/>
    </row>
    <row r="1231" spans="21:24" x14ac:dyDescent="0.2">
      <c r="U1231" s="205"/>
      <c r="V1231" s="205"/>
      <c r="W1231" s="205"/>
      <c r="X1231" s="205"/>
    </row>
    <row r="1232" spans="21:24" x14ac:dyDescent="0.2">
      <c r="U1232" s="205"/>
      <c r="V1232" s="205"/>
      <c r="W1232" s="205"/>
      <c r="X1232" s="205"/>
    </row>
    <row r="1233" spans="21:24" x14ac:dyDescent="0.2">
      <c r="U1233" s="205"/>
      <c r="V1233" s="205"/>
      <c r="W1233" s="205"/>
      <c r="X1233" s="205"/>
    </row>
    <row r="1234" spans="21:24" x14ac:dyDescent="0.2">
      <c r="U1234" s="205"/>
      <c r="V1234" s="205"/>
      <c r="W1234" s="205"/>
      <c r="X1234" s="205"/>
    </row>
    <row r="1235" spans="21:24" x14ac:dyDescent="0.2">
      <c r="U1235" s="205"/>
      <c r="V1235" s="205"/>
      <c r="W1235" s="205"/>
      <c r="X1235" s="205"/>
    </row>
    <row r="1236" spans="21:24" x14ac:dyDescent="0.2">
      <c r="U1236" s="205"/>
      <c r="V1236" s="205"/>
      <c r="W1236" s="205"/>
      <c r="X1236" s="205"/>
    </row>
    <row r="1237" spans="21:24" x14ac:dyDescent="0.2">
      <c r="U1237" s="205"/>
      <c r="V1237" s="205"/>
      <c r="W1237" s="205"/>
      <c r="X1237" s="205"/>
    </row>
    <row r="1238" spans="21:24" x14ac:dyDescent="0.2">
      <c r="U1238" s="205"/>
      <c r="V1238" s="205"/>
      <c r="W1238" s="205"/>
      <c r="X1238" s="205"/>
    </row>
    <row r="1239" spans="21:24" x14ac:dyDescent="0.2">
      <c r="U1239" s="205"/>
      <c r="V1239" s="205"/>
      <c r="W1239" s="205"/>
      <c r="X1239" s="205"/>
    </row>
    <row r="1240" spans="21:24" x14ac:dyDescent="0.2">
      <c r="U1240" s="205"/>
      <c r="V1240" s="205"/>
      <c r="W1240" s="205"/>
      <c r="X1240" s="205"/>
    </row>
    <row r="1241" spans="21:24" x14ac:dyDescent="0.2">
      <c r="U1241" s="205"/>
      <c r="V1241" s="205"/>
      <c r="W1241" s="205"/>
      <c r="X1241" s="205"/>
    </row>
    <row r="1242" spans="21:24" x14ac:dyDescent="0.2">
      <c r="U1242" s="205"/>
      <c r="V1242" s="205"/>
      <c r="W1242" s="205"/>
      <c r="X1242" s="205"/>
    </row>
    <row r="1243" spans="21:24" x14ac:dyDescent="0.2">
      <c r="U1243" s="205"/>
      <c r="V1243" s="205"/>
      <c r="W1243" s="205"/>
      <c r="X1243" s="205"/>
    </row>
    <row r="1244" spans="21:24" x14ac:dyDescent="0.2">
      <c r="U1244" s="205"/>
      <c r="V1244" s="205"/>
      <c r="W1244" s="205"/>
      <c r="X1244" s="205"/>
    </row>
    <row r="1245" spans="21:24" x14ac:dyDescent="0.2">
      <c r="U1245" s="205"/>
      <c r="V1245" s="205"/>
      <c r="W1245" s="205"/>
      <c r="X1245" s="205"/>
    </row>
    <row r="1246" spans="21:24" x14ac:dyDescent="0.2">
      <c r="U1246" s="205"/>
      <c r="V1246" s="205"/>
      <c r="W1246" s="205"/>
      <c r="X1246" s="205"/>
    </row>
    <row r="1247" spans="21:24" x14ac:dyDescent="0.2">
      <c r="U1247" s="205"/>
      <c r="V1247" s="205"/>
      <c r="W1247" s="205"/>
      <c r="X1247" s="205"/>
    </row>
    <row r="1248" spans="21:24" x14ac:dyDescent="0.2">
      <c r="U1248" s="205"/>
      <c r="V1248" s="205"/>
      <c r="W1248" s="205"/>
      <c r="X1248" s="205"/>
    </row>
    <row r="1249" spans="21:24" x14ac:dyDescent="0.2">
      <c r="U1249" s="205"/>
      <c r="V1249" s="205"/>
      <c r="W1249" s="205"/>
      <c r="X1249" s="205"/>
    </row>
    <row r="1250" spans="21:24" x14ac:dyDescent="0.2">
      <c r="U1250" s="205"/>
      <c r="V1250" s="205"/>
      <c r="W1250" s="205"/>
      <c r="X1250" s="205"/>
    </row>
    <row r="1251" spans="21:24" x14ac:dyDescent="0.2">
      <c r="U1251" s="205"/>
      <c r="V1251" s="205"/>
      <c r="W1251" s="205"/>
      <c r="X1251" s="205"/>
    </row>
    <row r="1252" spans="21:24" x14ac:dyDescent="0.2">
      <c r="U1252" s="205"/>
      <c r="V1252" s="205"/>
      <c r="W1252" s="205"/>
      <c r="X1252" s="205"/>
    </row>
    <row r="1253" spans="21:24" x14ac:dyDescent="0.2">
      <c r="U1253" s="205"/>
      <c r="V1253" s="205"/>
      <c r="W1253" s="205"/>
      <c r="X1253" s="205"/>
    </row>
    <row r="1254" spans="21:24" x14ac:dyDescent="0.2">
      <c r="U1254" s="205"/>
      <c r="V1254" s="205"/>
      <c r="W1254" s="205"/>
      <c r="X1254" s="205"/>
    </row>
    <row r="1255" spans="21:24" x14ac:dyDescent="0.2">
      <c r="U1255" s="205"/>
      <c r="V1255" s="205"/>
      <c r="W1255" s="205"/>
      <c r="X1255" s="205"/>
    </row>
    <row r="1256" spans="21:24" x14ac:dyDescent="0.2">
      <c r="U1256" s="205"/>
      <c r="V1256" s="205"/>
      <c r="W1256" s="205"/>
      <c r="X1256" s="205"/>
    </row>
    <row r="1257" spans="21:24" x14ac:dyDescent="0.2">
      <c r="U1257" s="205"/>
      <c r="V1257" s="205"/>
      <c r="W1257" s="205"/>
      <c r="X1257" s="205"/>
    </row>
    <row r="1258" spans="21:24" x14ac:dyDescent="0.2">
      <c r="U1258" s="205"/>
      <c r="V1258" s="205"/>
      <c r="W1258" s="205"/>
      <c r="X1258" s="205"/>
    </row>
    <row r="1259" spans="21:24" x14ac:dyDescent="0.2">
      <c r="U1259" s="205"/>
      <c r="V1259" s="205"/>
      <c r="W1259" s="205"/>
      <c r="X1259" s="205"/>
    </row>
    <row r="1260" spans="21:24" x14ac:dyDescent="0.2">
      <c r="U1260" s="205"/>
      <c r="V1260" s="205"/>
      <c r="W1260" s="205"/>
      <c r="X1260" s="205"/>
    </row>
    <row r="1261" spans="21:24" x14ac:dyDescent="0.2">
      <c r="U1261" s="205"/>
      <c r="V1261" s="205"/>
      <c r="W1261" s="205"/>
      <c r="X1261" s="205"/>
    </row>
    <row r="1262" spans="21:24" x14ac:dyDescent="0.2">
      <c r="U1262" s="205"/>
      <c r="V1262" s="205"/>
      <c r="W1262" s="205"/>
      <c r="X1262" s="205"/>
    </row>
    <row r="1263" spans="21:24" x14ac:dyDescent="0.2">
      <c r="U1263" s="205"/>
      <c r="V1263" s="205"/>
      <c r="W1263" s="205"/>
      <c r="X1263" s="205"/>
    </row>
    <row r="1264" spans="21:24" x14ac:dyDescent="0.2">
      <c r="U1264" s="205"/>
      <c r="V1264" s="205"/>
      <c r="W1264" s="205"/>
      <c r="X1264" s="205"/>
    </row>
    <row r="1265" spans="21:24" x14ac:dyDescent="0.2">
      <c r="U1265" s="205"/>
      <c r="V1265" s="205"/>
      <c r="W1265" s="205"/>
      <c r="X1265" s="205"/>
    </row>
    <row r="1266" spans="21:24" x14ac:dyDescent="0.2">
      <c r="U1266" s="205"/>
      <c r="V1266" s="205"/>
      <c r="W1266" s="205"/>
      <c r="X1266" s="205"/>
    </row>
    <row r="1267" spans="21:24" x14ac:dyDescent="0.2">
      <c r="U1267" s="205"/>
      <c r="V1267" s="205"/>
      <c r="W1267" s="205"/>
      <c r="X1267" s="205"/>
    </row>
    <row r="1268" spans="21:24" x14ac:dyDescent="0.2">
      <c r="U1268" s="205"/>
      <c r="V1268" s="205"/>
      <c r="W1268" s="205"/>
      <c r="X1268" s="205"/>
    </row>
    <row r="1269" spans="21:24" x14ac:dyDescent="0.2">
      <c r="U1269" s="205"/>
      <c r="V1269" s="205"/>
      <c r="W1269" s="205"/>
      <c r="X1269" s="205"/>
    </row>
    <row r="1270" spans="21:24" x14ac:dyDescent="0.2">
      <c r="U1270" s="205"/>
      <c r="V1270" s="205"/>
      <c r="W1270" s="205"/>
      <c r="X1270" s="205"/>
    </row>
    <row r="1271" spans="21:24" x14ac:dyDescent="0.2">
      <c r="U1271" s="205"/>
      <c r="V1271" s="205"/>
      <c r="W1271" s="205"/>
      <c r="X1271" s="205"/>
    </row>
    <row r="1272" spans="21:24" x14ac:dyDescent="0.2">
      <c r="U1272" s="205"/>
      <c r="V1272" s="205"/>
      <c r="W1272" s="205"/>
      <c r="X1272" s="205"/>
    </row>
    <row r="1273" spans="21:24" x14ac:dyDescent="0.2">
      <c r="U1273" s="205"/>
      <c r="V1273" s="205"/>
      <c r="W1273" s="205"/>
      <c r="X1273" s="205"/>
    </row>
    <row r="1274" spans="21:24" x14ac:dyDescent="0.2">
      <c r="U1274" s="205"/>
      <c r="V1274" s="205"/>
      <c r="W1274" s="205"/>
      <c r="X1274" s="205"/>
    </row>
    <row r="1275" spans="21:24" x14ac:dyDescent="0.2">
      <c r="U1275" s="205"/>
      <c r="V1275" s="205"/>
      <c r="W1275" s="205"/>
      <c r="X1275" s="205"/>
    </row>
    <row r="1276" spans="21:24" x14ac:dyDescent="0.2">
      <c r="U1276" s="205"/>
      <c r="V1276" s="205"/>
      <c r="W1276" s="205"/>
      <c r="X1276" s="205"/>
    </row>
    <row r="1277" spans="21:24" x14ac:dyDescent="0.2">
      <c r="U1277" s="205"/>
      <c r="V1277" s="205"/>
      <c r="W1277" s="205"/>
      <c r="X1277" s="205"/>
    </row>
    <row r="1278" spans="21:24" x14ac:dyDescent="0.2">
      <c r="U1278" s="205"/>
      <c r="V1278" s="205"/>
      <c r="W1278" s="205"/>
      <c r="X1278" s="205"/>
    </row>
    <row r="1279" spans="21:24" x14ac:dyDescent="0.2">
      <c r="U1279" s="205"/>
      <c r="V1279" s="205"/>
      <c r="W1279" s="205"/>
      <c r="X1279" s="205"/>
    </row>
    <row r="1280" spans="21:24" x14ac:dyDescent="0.2">
      <c r="U1280" s="205"/>
      <c r="V1280" s="205"/>
      <c r="W1280" s="205"/>
      <c r="X1280" s="205"/>
    </row>
    <row r="1281" spans="21:24" x14ac:dyDescent="0.2">
      <c r="U1281" s="205"/>
      <c r="V1281" s="205"/>
      <c r="W1281" s="205"/>
      <c r="X1281" s="205"/>
    </row>
    <row r="1282" spans="21:24" x14ac:dyDescent="0.2">
      <c r="U1282" s="205"/>
      <c r="V1282" s="205"/>
      <c r="W1282" s="205"/>
      <c r="X1282" s="205"/>
    </row>
    <row r="1283" spans="21:24" x14ac:dyDescent="0.2">
      <c r="U1283" s="205"/>
      <c r="V1283" s="205"/>
      <c r="W1283" s="205"/>
      <c r="X1283" s="205"/>
    </row>
    <row r="1284" spans="21:24" x14ac:dyDescent="0.2">
      <c r="U1284" s="205"/>
      <c r="V1284" s="205"/>
      <c r="W1284" s="205"/>
      <c r="X1284" s="205"/>
    </row>
    <row r="1285" spans="21:24" x14ac:dyDescent="0.2">
      <c r="U1285" s="205"/>
      <c r="V1285" s="205"/>
      <c r="W1285" s="205"/>
      <c r="X1285" s="205"/>
    </row>
    <row r="1286" spans="21:24" x14ac:dyDescent="0.2">
      <c r="U1286" s="205"/>
      <c r="V1286" s="205"/>
      <c r="W1286" s="205"/>
      <c r="X1286" s="205"/>
    </row>
    <row r="1287" spans="21:24" x14ac:dyDescent="0.2">
      <c r="U1287" s="205"/>
      <c r="V1287" s="205"/>
      <c r="W1287" s="205"/>
      <c r="X1287" s="205"/>
    </row>
    <row r="1288" spans="21:24" x14ac:dyDescent="0.2">
      <c r="U1288" s="205"/>
      <c r="V1288" s="205"/>
      <c r="W1288" s="205"/>
      <c r="X1288" s="205"/>
    </row>
    <row r="1289" spans="21:24" x14ac:dyDescent="0.2">
      <c r="U1289" s="205"/>
      <c r="V1289" s="205"/>
      <c r="W1289" s="205"/>
      <c r="X1289" s="205"/>
    </row>
    <row r="1290" spans="21:24" x14ac:dyDescent="0.2">
      <c r="U1290" s="205"/>
      <c r="V1290" s="205"/>
      <c r="W1290" s="205"/>
      <c r="X1290" s="205"/>
    </row>
    <row r="1291" spans="21:24" x14ac:dyDescent="0.2">
      <c r="U1291" s="205"/>
      <c r="V1291" s="205"/>
      <c r="W1291" s="205"/>
      <c r="X1291" s="205"/>
    </row>
    <row r="1292" spans="21:24" x14ac:dyDescent="0.2">
      <c r="U1292" s="205"/>
      <c r="V1292" s="205"/>
      <c r="W1292" s="205"/>
      <c r="X1292" s="205"/>
    </row>
    <row r="1293" spans="21:24" x14ac:dyDescent="0.2">
      <c r="U1293" s="205"/>
      <c r="V1293" s="205"/>
      <c r="W1293" s="205"/>
      <c r="X1293" s="205"/>
    </row>
    <row r="1294" spans="21:24" x14ac:dyDescent="0.2">
      <c r="U1294" s="205"/>
      <c r="V1294" s="205"/>
      <c r="W1294" s="205"/>
      <c r="X1294" s="205"/>
    </row>
    <row r="1295" spans="21:24" x14ac:dyDescent="0.2">
      <c r="U1295" s="205"/>
      <c r="V1295" s="205"/>
      <c r="W1295" s="205"/>
      <c r="X1295" s="205"/>
    </row>
    <row r="1296" spans="21:24" x14ac:dyDescent="0.2">
      <c r="U1296" s="205"/>
      <c r="V1296" s="205"/>
      <c r="W1296" s="205"/>
      <c r="X1296" s="205"/>
    </row>
    <row r="1297" spans="21:24" x14ac:dyDescent="0.2">
      <c r="U1297" s="205"/>
      <c r="V1297" s="205"/>
      <c r="W1297" s="205"/>
      <c r="X1297" s="205"/>
    </row>
    <row r="1298" spans="21:24" x14ac:dyDescent="0.2">
      <c r="U1298" s="205"/>
      <c r="V1298" s="205"/>
      <c r="W1298" s="205"/>
      <c r="X1298" s="205"/>
    </row>
    <row r="1299" spans="21:24" x14ac:dyDescent="0.2">
      <c r="U1299" s="205"/>
      <c r="V1299" s="205"/>
      <c r="W1299" s="205"/>
      <c r="X1299" s="205"/>
    </row>
    <row r="1300" spans="21:24" x14ac:dyDescent="0.2">
      <c r="U1300" s="205"/>
      <c r="V1300" s="205"/>
      <c r="W1300" s="205"/>
      <c r="X1300" s="205"/>
    </row>
    <row r="1301" spans="21:24" x14ac:dyDescent="0.2">
      <c r="U1301" s="205"/>
      <c r="V1301" s="205"/>
      <c r="W1301" s="205"/>
      <c r="X1301" s="205"/>
    </row>
    <row r="1302" spans="21:24" x14ac:dyDescent="0.2">
      <c r="U1302" s="205"/>
      <c r="V1302" s="205"/>
      <c r="W1302" s="205"/>
      <c r="X1302" s="205"/>
    </row>
    <row r="1303" spans="21:24" x14ac:dyDescent="0.2">
      <c r="U1303" s="205"/>
      <c r="V1303" s="205"/>
      <c r="W1303" s="205"/>
      <c r="X1303" s="205"/>
    </row>
    <row r="1304" spans="21:24" x14ac:dyDescent="0.2">
      <c r="U1304" s="205"/>
      <c r="V1304" s="205"/>
      <c r="W1304" s="205"/>
      <c r="X1304" s="205"/>
    </row>
    <row r="1305" spans="21:24" x14ac:dyDescent="0.2">
      <c r="U1305" s="205"/>
      <c r="V1305" s="205"/>
      <c r="W1305" s="205"/>
      <c r="X1305" s="205"/>
    </row>
    <row r="1306" spans="21:24" x14ac:dyDescent="0.2">
      <c r="U1306" s="205"/>
      <c r="V1306" s="205"/>
      <c r="W1306" s="205"/>
      <c r="X1306" s="205"/>
    </row>
    <row r="1307" spans="21:24" x14ac:dyDescent="0.2">
      <c r="U1307" s="205"/>
      <c r="V1307" s="205"/>
      <c r="W1307" s="205"/>
      <c r="X1307" s="205"/>
    </row>
    <row r="1308" spans="21:24" x14ac:dyDescent="0.2">
      <c r="U1308" s="205"/>
      <c r="V1308" s="205"/>
      <c r="W1308" s="205"/>
      <c r="X1308" s="205"/>
    </row>
    <row r="1309" spans="21:24" x14ac:dyDescent="0.2">
      <c r="U1309" s="205"/>
      <c r="V1309" s="205"/>
      <c r="W1309" s="205"/>
      <c r="X1309" s="205"/>
    </row>
    <row r="1310" spans="21:24" x14ac:dyDescent="0.2">
      <c r="U1310" s="205"/>
      <c r="V1310" s="205"/>
      <c r="W1310" s="205"/>
      <c r="X1310" s="205"/>
    </row>
    <row r="1311" spans="21:24" x14ac:dyDescent="0.2">
      <c r="U1311" s="205"/>
      <c r="V1311" s="205"/>
      <c r="W1311" s="205"/>
      <c r="X1311" s="205"/>
    </row>
    <row r="1312" spans="21:24" x14ac:dyDescent="0.2">
      <c r="U1312" s="205"/>
      <c r="V1312" s="205"/>
      <c r="W1312" s="205"/>
      <c r="X1312" s="205"/>
    </row>
    <row r="1313" spans="21:24" x14ac:dyDescent="0.2">
      <c r="U1313" s="205"/>
      <c r="V1313" s="205"/>
      <c r="W1313" s="205"/>
      <c r="X1313" s="205"/>
    </row>
    <row r="1314" spans="21:24" x14ac:dyDescent="0.2">
      <c r="U1314" s="205"/>
      <c r="V1314" s="205"/>
      <c r="W1314" s="205"/>
      <c r="X1314" s="205"/>
    </row>
    <row r="1315" spans="21:24" x14ac:dyDescent="0.2">
      <c r="U1315" s="205"/>
      <c r="V1315" s="205"/>
      <c r="W1315" s="205"/>
      <c r="X1315" s="205"/>
    </row>
    <row r="1316" spans="21:24" x14ac:dyDescent="0.2">
      <c r="U1316" s="205"/>
      <c r="V1316" s="205"/>
      <c r="W1316" s="205"/>
      <c r="X1316" s="205"/>
    </row>
    <row r="1317" spans="21:24" x14ac:dyDescent="0.2">
      <c r="U1317" s="205"/>
      <c r="V1317" s="205"/>
      <c r="W1317" s="205"/>
      <c r="X1317" s="205"/>
    </row>
    <row r="1318" spans="21:24" x14ac:dyDescent="0.2">
      <c r="U1318" s="205"/>
      <c r="V1318" s="205"/>
      <c r="W1318" s="205"/>
      <c r="X1318" s="205"/>
    </row>
    <row r="1319" spans="21:24" x14ac:dyDescent="0.2">
      <c r="U1319" s="205"/>
      <c r="V1319" s="205"/>
      <c r="W1319" s="205"/>
      <c r="X1319" s="205"/>
    </row>
    <row r="1320" spans="21:24" x14ac:dyDescent="0.2">
      <c r="U1320" s="205"/>
      <c r="V1320" s="205"/>
      <c r="W1320" s="205"/>
      <c r="X1320" s="205"/>
    </row>
    <row r="1321" spans="21:24" x14ac:dyDescent="0.2">
      <c r="U1321" s="205"/>
      <c r="V1321" s="205"/>
      <c r="W1321" s="205"/>
      <c r="X1321" s="205"/>
    </row>
    <row r="1322" spans="21:24" x14ac:dyDescent="0.2">
      <c r="U1322" s="205"/>
      <c r="V1322" s="205"/>
      <c r="W1322" s="205"/>
      <c r="X1322" s="205"/>
    </row>
    <row r="1323" spans="21:24" x14ac:dyDescent="0.2">
      <c r="U1323" s="205"/>
      <c r="V1323" s="205"/>
      <c r="W1323" s="205"/>
      <c r="X1323" s="205"/>
    </row>
    <row r="1324" spans="21:24" x14ac:dyDescent="0.2">
      <c r="U1324" s="205"/>
      <c r="V1324" s="205"/>
      <c r="W1324" s="205"/>
      <c r="X1324" s="205"/>
    </row>
    <row r="1325" spans="21:24" x14ac:dyDescent="0.2">
      <c r="U1325" s="205"/>
      <c r="V1325" s="205"/>
      <c r="W1325" s="205"/>
      <c r="X1325" s="205"/>
    </row>
    <row r="1326" spans="21:24" x14ac:dyDescent="0.2">
      <c r="U1326" s="205"/>
      <c r="V1326" s="205"/>
      <c r="W1326" s="205"/>
      <c r="X1326" s="205"/>
    </row>
    <row r="1327" spans="21:24" x14ac:dyDescent="0.2">
      <c r="U1327" s="205"/>
      <c r="V1327" s="205"/>
      <c r="W1327" s="205"/>
      <c r="X1327" s="205"/>
    </row>
    <row r="1328" spans="21:24" x14ac:dyDescent="0.2">
      <c r="U1328" s="205"/>
      <c r="V1328" s="205"/>
      <c r="W1328" s="205"/>
      <c r="X1328" s="205"/>
    </row>
    <row r="1329" spans="21:24" x14ac:dyDescent="0.2">
      <c r="U1329" s="205"/>
      <c r="V1329" s="205"/>
      <c r="W1329" s="205"/>
      <c r="X1329" s="205"/>
    </row>
    <row r="1330" spans="21:24" x14ac:dyDescent="0.2">
      <c r="U1330" s="205"/>
      <c r="V1330" s="205"/>
      <c r="W1330" s="205"/>
      <c r="X1330" s="205"/>
    </row>
    <row r="1331" spans="21:24" x14ac:dyDescent="0.2">
      <c r="U1331" s="205"/>
      <c r="V1331" s="205"/>
      <c r="W1331" s="205"/>
      <c r="X1331" s="205"/>
    </row>
    <row r="1332" spans="21:24" x14ac:dyDescent="0.2">
      <c r="U1332" s="205"/>
      <c r="V1332" s="205"/>
      <c r="W1332" s="205"/>
      <c r="X1332" s="205"/>
    </row>
    <row r="1333" spans="21:24" x14ac:dyDescent="0.2">
      <c r="U1333" s="205"/>
      <c r="V1333" s="205"/>
      <c r="W1333" s="205"/>
      <c r="X1333" s="205"/>
    </row>
    <row r="1334" spans="21:24" x14ac:dyDescent="0.2">
      <c r="U1334" s="205"/>
      <c r="V1334" s="205"/>
      <c r="W1334" s="205"/>
      <c r="X1334" s="205"/>
    </row>
    <row r="1335" spans="21:24" x14ac:dyDescent="0.2">
      <c r="U1335" s="205"/>
      <c r="V1335" s="205"/>
      <c r="W1335" s="205"/>
      <c r="X1335" s="205"/>
    </row>
    <row r="1336" spans="21:24" x14ac:dyDescent="0.2">
      <c r="U1336" s="205"/>
      <c r="V1336" s="205"/>
      <c r="W1336" s="205"/>
      <c r="X1336" s="205"/>
    </row>
    <row r="1337" spans="21:24" x14ac:dyDescent="0.2">
      <c r="U1337" s="205"/>
      <c r="V1337" s="205"/>
      <c r="W1337" s="205"/>
      <c r="X1337" s="205"/>
    </row>
    <row r="1338" spans="21:24" x14ac:dyDescent="0.2">
      <c r="U1338" s="205"/>
      <c r="V1338" s="205"/>
      <c r="W1338" s="205"/>
      <c r="X1338" s="205"/>
    </row>
    <row r="1339" spans="21:24" x14ac:dyDescent="0.2">
      <c r="U1339" s="205"/>
      <c r="V1339" s="205"/>
      <c r="W1339" s="205"/>
      <c r="X1339" s="205"/>
    </row>
    <row r="1340" spans="21:24" x14ac:dyDescent="0.2">
      <c r="U1340" s="205"/>
      <c r="V1340" s="205"/>
      <c r="W1340" s="205"/>
      <c r="X1340" s="205"/>
    </row>
    <row r="1341" spans="21:24" x14ac:dyDescent="0.2">
      <c r="U1341" s="205"/>
      <c r="V1341" s="205"/>
      <c r="W1341" s="205"/>
      <c r="X1341" s="205"/>
    </row>
    <row r="1342" spans="21:24" x14ac:dyDescent="0.2">
      <c r="U1342" s="205"/>
      <c r="V1342" s="205"/>
      <c r="W1342" s="205"/>
      <c r="X1342" s="205"/>
    </row>
    <row r="1343" spans="21:24" x14ac:dyDescent="0.2">
      <c r="U1343" s="205"/>
      <c r="V1343" s="205"/>
      <c r="W1343" s="205"/>
      <c r="X1343" s="205"/>
    </row>
    <row r="1344" spans="21:24" x14ac:dyDescent="0.2">
      <c r="U1344" s="205"/>
      <c r="V1344" s="205"/>
      <c r="W1344" s="205"/>
      <c r="X1344" s="205"/>
    </row>
    <row r="1345" spans="21:24" x14ac:dyDescent="0.2">
      <c r="U1345" s="205"/>
      <c r="V1345" s="205"/>
      <c r="W1345" s="205"/>
      <c r="X1345" s="205"/>
    </row>
    <row r="1346" spans="21:24" x14ac:dyDescent="0.2">
      <c r="U1346" s="205"/>
      <c r="V1346" s="205"/>
      <c r="W1346" s="205"/>
      <c r="X1346" s="205"/>
    </row>
    <row r="1347" spans="21:24" x14ac:dyDescent="0.2">
      <c r="U1347" s="205"/>
      <c r="V1347" s="205"/>
      <c r="W1347" s="205"/>
      <c r="X1347" s="205"/>
    </row>
    <row r="1348" spans="21:24" x14ac:dyDescent="0.2">
      <c r="U1348" s="205"/>
      <c r="V1348" s="205"/>
      <c r="W1348" s="205"/>
      <c r="X1348" s="205"/>
    </row>
    <row r="1349" spans="21:24" x14ac:dyDescent="0.2">
      <c r="U1349" s="205"/>
      <c r="V1349" s="205"/>
      <c r="W1349" s="205"/>
      <c r="X1349" s="205"/>
    </row>
    <row r="1350" spans="21:24" x14ac:dyDescent="0.2">
      <c r="U1350" s="205"/>
      <c r="V1350" s="205"/>
      <c r="W1350" s="205"/>
      <c r="X1350" s="205"/>
    </row>
    <row r="1351" spans="21:24" x14ac:dyDescent="0.2">
      <c r="U1351" s="205"/>
      <c r="V1351" s="205"/>
      <c r="W1351" s="205"/>
      <c r="X1351" s="205"/>
    </row>
    <row r="1352" spans="21:24" x14ac:dyDescent="0.2">
      <c r="U1352" s="205"/>
      <c r="V1352" s="205"/>
      <c r="W1352" s="205"/>
      <c r="X1352" s="205"/>
    </row>
    <row r="1353" spans="21:24" x14ac:dyDescent="0.2">
      <c r="U1353" s="205"/>
      <c r="V1353" s="205"/>
      <c r="W1353" s="205"/>
      <c r="X1353" s="205"/>
    </row>
    <row r="1354" spans="21:24" x14ac:dyDescent="0.2">
      <c r="U1354" s="205"/>
      <c r="V1354" s="205"/>
      <c r="W1354" s="205"/>
      <c r="X1354" s="205"/>
    </row>
    <row r="1355" spans="21:24" x14ac:dyDescent="0.2">
      <c r="U1355" s="205"/>
      <c r="V1355" s="205"/>
      <c r="W1355" s="205"/>
      <c r="X1355" s="205"/>
    </row>
    <row r="1356" spans="21:24" x14ac:dyDescent="0.2">
      <c r="U1356" s="205"/>
      <c r="V1356" s="205"/>
      <c r="W1356" s="205"/>
      <c r="X1356" s="205"/>
    </row>
    <row r="1357" spans="21:24" x14ac:dyDescent="0.2">
      <c r="U1357" s="205"/>
      <c r="V1357" s="205"/>
      <c r="W1357" s="205"/>
      <c r="X1357" s="205"/>
    </row>
    <row r="1358" spans="21:24" x14ac:dyDescent="0.2">
      <c r="U1358" s="205"/>
      <c r="V1358" s="205"/>
      <c r="W1358" s="205"/>
      <c r="X1358" s="205"/>
    </row>
    <row r="1359" spans="21:24" x14ac:dyDescent="0.2">
      <c r="U1359" s="205"/>
      <c r="V1359" s="205"/>
      <c r="W1359" s="205"/>
      <c r="X1359" s="205"/>
    </row>
    <row r="1360" spans="21:24" x14ac:dyDescent="0.2">
      <c r="U1360" s="205"/>
      <c r="V1360" s="205"/>
      <c r="W1360" s="205"/>
      <c r="X1360" s="205"/>
    </row>
    <row r="1361" spans="21:24" x14ac:dyDescent="0.2">
      <c r="U1361" s="205"/>
      <c r="V1361" s="205"/>
      <c r="W1361" s="205"/>
      <c r="X1361" s="205"/>
    </row>
    <row r="1362" spans="21:24" x14ac:dyDescent="0.2">
      <c r="U1362" s="205"/>
      <c r="V1362" s="205"/>
      <c r="W1362" s="205"/>
      <c r="X1362" s="205"/>
    </row>
    <row r="1363" spans="21:24" x14ac:dyDescent="0.2">
      <c r="U1363" s="205"/>
      <c r="V1363" s="205"/>
      <c r="W1363" s="205"/>
      <c r="X1363" s="205"/>
    </row>
    <row r="1364" spans="21:24" x14ac:dyDescent="0.2">
      <c r="U1364" s="205"/>
      <c r="V1364" s="205"/>
      <c r="W1364" s="205"/>
      <c r="X1364" s="205"/>
    </row>
    <row r="1365" spans="21:24" x14ac:dyDescent="0.2">
      <c r="U1365" s="205"/>
      <c r="V1365" s="205"/>
      <c r="W1365" s="205"/>
      <c r="X1365" s="205"/>
    </row>
    <row r="1366" spans="21:24" x14ac:dyDescent="0.2">
      <c r="U1366" s="205"/>
      <c r="V1366" s="205"/>
      <c r="W1366" s="205"/>
      <c r="X1366" s="205"/>
    </row>
    <row r="1367" spans="21:24" x14ac:dyDescent="0.2">
      <c r="U1367" s="205"/>
      <c r="V1367" s="205"/>
      <c r="W1367" s="205"/>
      <c r="X1367" s="205"/>
    </row>
    <row r="1368" spans="21:24" x14ac:dyDescent="0.2">
      <c r="U1368" s="205"/>
      <c r="V1368" s="205"/>
      <c r="W1368" s="205"/>
      <c r="X1368" s="205"/>
    </row>
    <row r="1369" spans="21:24" x14ac:dyDescent="0.2">
      <c r="U1369" s="205"/>
      <c r="V1369" s="205"/>
      <c r="W1369" s="205"/>
      <c r="X1369" s="205"/>
    </row>
    <row r="1370" spans="21:24" x14ac:dyDescent="0.2">
      <c r="U1370" s="205"/>
      <c r="V1370" s="205"/>
      <c r="W1370" s="205"/>
      <c r="X1370" s="205"/>
    </row>
    <row r="1371" spans="21:24" x14ac:dyDescent="0.2">
      <c r="U1371" s="205"/>
      <c r="V1371" s="205"/>
      <c r="W1371" s="205"/>
      <c r="X1371" s="205"/>
    </row>
    <row r="1372" spans="21:24" x14ac:dyDescent="0.2">
      <c r="U1372" s="205"/>
      <c r="V1372" s="205"/>
      <c r="W1372" s="205"/>
      <c r="X1372" s="205"/>
    </row>
    <row r="1373" spans="21:24" x14ac:dyDescent="0.2">
      <c r="U1373" s="205"/>
      <c r="V1373" s="205"/>
      <c r="W1373" s="205"/>
      <c r="X1373" s="205"/>
    </row>
    <row r="1374" spans="21:24" x14ac:dyDescent="0.2">
      <c r="U1374" s="205"/>
      <c r="V1374" s="205"/>
      <c r="W1374" s="205"/>
      <c r="X1374" s="205"/>
    </row>
    <row r="1375" spans="21:24" x14ac:dyDescent="0.2">
      <c r="U1375" s="205"/>
      <c r="V1375" s="205"/>
      <c r="W1375" s="205"/>
      <c r="X1375" s="205"/>
    </row>
    <row r="1376" spans="21:24" x14ac:dyDescent="0.2">
      <c r="U1376" s="205"/>
      <c r="V1376" s="205"/>
      <c r="W1376" s="205"/>
      <c r="X1376" s="205"/>
    </row>
    <row r="1377" spans="21:24" x14ac:dyDescent="0.2">
      <c r="U1377" s="205"/>
      <c r="V1377" s="205"/>
      <c r="W1377" s="205"/>
      <c r="X1377" s="205"/>
    </row>
    <row r="1378" spans="21:24" x14ac:dyDescent="0.2">
      <c r="U1378" s="205"/>
      <c r="V1378" s="205"/>
      <c r="W1378" s="205"/>
      <c r="X1378" s="205"/>
    </row>
    <row r="1379" spans="21:24" x14ac:dyDescent="0.2">
      <c r="U1379" s="205"/>
      <c r="V1379" s="205"/>
      <c r="W1379" s="205"/>
      <c r="X1379" s="205"/>
    </row>
    <row r="1380" spans="21:24" x14ac:dyDescent="0.2">
      <c r="U1380" s="205"/>
      <c r="V1380" s="205"/>
      <c r="W1380" s="205"/>
      <c r="X1380" s="205"/>
    </row>
    <row r="1381" spans="21:24" x14ac:dyDescent="0.2">
      <c r="U1381" s="205"/>
      <c r="V1381" s="205"/>
      <c r="W1381" s="205"/>
      <c r="X1381" s="205"/>
    </row>
    <row r="1382" spans="21:24" x14ac:dyDescent="0.2">
      <c r="U1382" s="205"/>
      <c r="V1382" s="205"/>
      <c r="W1382" s="205"/>
      <c r="X1382" s="205"/>
    </row>
    <row r="1383" spans="21:24" x14ac:dyDescent="0.2">
      <c r="U1383" s="205"/>
      <c r="V1383" s="205"/>
      <c r="W1383" s="205"/>
      <c r="X1383" s="205"/>
    </row>
    <row r="1384" spans="21:24" x14ac:dyDescent="0.2">
      <c r="U1384" s="205"/>
      <c r="V1384" s="205"/>
      <c r="W1384" s="205"/>
      <c r="X1384" s="205"/>
    </row>
    <row r="1385" spans="21:24" x14ac:dyDescent="0.2">
      <c r="U1385" s="205"/>
      <c r="V1385" s="205"/>
      <c r="W1385" s="205"/>
      <c r="X1385" s="205"/>
    </row>
    <row r="1386" spans="21:24" x14ac:dyDescent="0.2">
      <c r="U1386" s="205"/>
      <c r="V1386" s="205"/>
      <c r="W1386" s="205"/>
      <c r="X1386" s="205"/>
    </row>
    <row r="1387" spans="21:24" x14ac:dyDescent="0.2">
      <c r="U1387" s="205"/>
      <c r="V1387" s="205"/>
      <c r="W1387" s="205"/>
      <c r="X1387" s="205"/>
    </row>
    <row r="1388" spans="21:24" x14ac:dyDescent="0.2">
      <c r="U1388" s="205"/>
      <c r="V1388" s="205"/>
      <c r="W1388" s="205"/>
      <c r="X1388" s="205"/>
    </row>
    <row r="1389" spans="21:24" x14ac:dyDescent="0.2">
      <c r="U1389" s="205"/>
      <c r="V1389" s="205"/>
      <c r="W1389" s="205"/>
      <c r="X1389" s="205"/>
    </row>
    <row r="1390" spans="21:24" x14ac:dyDescent="0.2">
      <c r="U1390" s="205"/>
      <c r="V1390" s="205"/>
      <c r="W1390" s="205"/>
      <c r="X1390" s="205"/>
    </row>
    <row r="1391" spans="21:24" x14ac:dyDescent="0.2">
      <c r="U1391" s="205"/>
      <c r="V1391" s="205"/>
      <c r="W1391" s="205"/>
      <c r="X1391" s="205"/>
    </row>
    <row r="1392" spans="21:24" x14ac:dyDescent="0.2">
      <c r="U1392" s="205"/>
      <c r="V1392" s="205"/>
      <c r="W1392" s="205"/>
      <c r="X1392" s="205"/>
    </row>
    <row r="1393" spans="21:24" x14ac:dyDescent="0.2">
      <c r="U1393" s="205"/>
      <c r="V1393" s="205"/>
      <c r="W1393" s="205"/>
      <c r="X1393" s="205"/>
    </row>
    <row r="1394" spans="21:24" x14ac:dyDescent="0.2">
      <c r="U1394" s="205"/>
      <c r="V1394" s="205"/>
      <c r="W1394" s="205"/>
      <c r="X1394" s="205"/>
    </row>
    <row r="1395" spans="21:24" x14ac:dyDescent="0.2">
      <c r="U1395" s="205"/>
      <c r="V1395" s="205"/>
      <c r="W1395" s="205"/>
      <c r="X1395" s="205"/>
    </row>
    <row r="1396" spans="21:24" x14ac:dyDescent="0.2">
      <c r="U1396" s="205"/>
      <c r="V1396" s="205"/>
      <c r="W1396" s="205"/>
      <c r="X1396" s="205"/>
    </row>
    <row r="1397" spans="21:24" x14ac:dyDescent="0.2">
      <c r="U1397" s="205"/>
      <c r="V1397" s="205"/>
      <c r="W1397" s="205"/>
      <c r="X1397" s="205"/>
    </row>
    <row r="1398" spans="21:24" x14ac:dyDescent="0.2">
      <c r="U1398" s="205"/>
      <c r="V1398" s="205"/>
      <c r="W1398" s="205"/>
      <c r="X1398" s="205"/>
    </row>
    <row r="1399" spans="21:24" x14ac:dyDescent="0.2">
      <c r="U1399" s="205"/>
      <c r="V1399" s="205"/>
      <c r="W1399" s="205"/>
      <c r="X1399" s="205"/>
    </row>
    <row r="1400" spans="21:24" x14ac:dyDescent="0.2">
      <c r="U1400" s="205"/>
      <c r="V1400" s="205"/>
      <c r="W1400" s="205"/>
      <c r="X1400" s="205"/>
    </row>
    <row r="1401" spans="21:24" x14ac:dyDescent="0.2">
      <c r="U1401" s="205"/>
      <c r="V1401" s="205"/>
      <c r="W1401" s="205"/>
      <c r="X1401" s="205"/>
    </row>
    <row r="1402" spans="21:24" x14ac:dyDescent="0.2">
      <c r="U1402" s="205"/>
      <c r="V1402" s="205"/>
      <c r="W1402" s="205"/>
      <c r="X1402" s="205"/>
    </row>
    <row r="1403" spans="21:24" x14ac:dyDescent="0.2">
      <c r="U1403" s="205"/>
      <c r="V1403" s="205"/>
      <c r="W1403" s="205"/>
      <c r="X1403" s="205"/>
    </row>
    <row r="1404" spans="21:24" x14ac:dyDescent="0.2">
      <c r="U1404" s="205"/>
      <c r="V1404" s="205"/>
      <c r="W1404" s="205"/>
      <c r="X1404" s="205"/>
    </row>
    <row r="1405" spans="21:24" x14ac:dyDescent="0.2">
      <c r="U1405" s="205"/>
      <c r="V1405" s="205"/>
      <c r="W1405" s="205"/>
      <c r="X1405" s="205"/>
    </row>
    <row r="1406" spans="21:24" x14ac:dyDescent="0.2">
      <c r="U1406" s="205"/>
      <c r="V1406" s="205"/>
      <c r="W1406" s="205"/>
      <c r="X1406" s="205"/>
    </row>
    <row r="1407" spans="21:24" x14ac:dyDescent="0.2">
      <c r="U1407" s="205"/>
      <c r="V1407" s="205"/>
      <c r="W1407" s="205"/>
      <c r="X1407" s="205"/>
    </row>
    <row r="1408" spans="21:24" x14ac:dyDescent="0.2">
      <c r="U1408" s="205"/>
      <c r="V1408" s="205"/>
      <c r="W1408" s="205"/>
      <c r="X1408" s="205"/>
    </row>
    <row r="1409" spans="21:24" x14ac:dyDescent="0.2">
      <c r="U1409" s="205"/>
      <c r="V1409" s="205"/>
      <c r="W1409" s="205"/>
      <c r="X1409" s="205"/>
    </row>
    <row r="1410" spans="21:24" x14ac:dyDescent="0.2">
      <c r="U1410" s="205"/>
      <c r="V1410" s="205"/>
      <c r="W1410" s="205"/>
      <c r="X1410" s="205"/>
    </row>
    <row r="1411" spans="21:24" x14ac:dyDescent="0.2">
      <c r="U1411" s="205"/>
      <c r="V1411" s="205"/>
      <c r="W1411" s="205"/>
      <c r="X1411" s="205"/>
    </row>
    <row r="1412" spans="21:24" x14ac:dyDescent="0.2">
      <c r="U1412" s="205"/>
      <c r="V1412" s="205"/>
      <c r="W1412" s="205"/>
      <c r="X1412" s="205"/>
    </row>
    <row r="1413" spans="21:24" x14ac:dyDescent="0.2">
      <c r="U1413" s="205"/>
      <c r="V1413" s="205"/>
      <c r="W1413" s="205"/>
      <c r="X1413" s="205"/>
    </row>
    <row r="1414" spans="21:24" x14ac:dyDescent="0.2">
      <c r="U1414" s="205"/>
      <c r="V1414" s="205"/>
      <c r="W1414" s="205"/>
      <c r="X1414" s="205"/>
    </row>
    <row r="1415" spans="21:24" x14ac:dyDescent="0.2">
      <c r="U1415" s="205"/>
      <c r="V1415" s="205"/>
      <c r="W1415" s="205"/>
      <c r="X1415" s="205"/>
    </row>
    <row r="1416" spans="21:24" x14ac:dyDescent="0.2">
      <c r="U1416" s="205"/>
      <c r="V1416" s="205"/>
      <c r="W1416" s="205"/>
      <c r="X1416" s="205"/>
    </row>
    <row r="1417" spans="21:24" x14ac:dyDescent="0.2">
      <c r="U1417" s="205"/>
      <c r="V1417" s="205"/>
      <c r="W1417" s="205"/>
      <c r="X1417" s="205"/>
    </row>
    <row r="1418" spans="21:24" x14ac:dyDescent="0.2">
      <c r="U1418" s="205"/>
      <c r="V1418" s="205"/>
      <c r="W1418" s="205"/>
      <c r="X1418" s="205"/>
    </row>
    <row r="1419" spans="21:24" x14ac:dyDescent="0.2">
      <c r="U1419" s="205"/>
      <c r="V1419" s="205"/>
      <c r="W1419" s="205"/>
      <c r="X1419" s="205"/>
    </row>
    <row r="1420" spans="21:24" x14ac:dyDescent="0.2">
      <c r="U1420" s="205"/>
      <c r="V1420" s="205"/>
      <c r="W1420" s="205"/>
      <c r="X1420" s="205"/>
    </row>
    <row r="1421" spans="21:24" x14ac:dyDescent="0.2">
      <c r="U1421" s="205"/>
      <c r="V1421" s="205"/>
      <c r="W1421" s="205"/>
      <c r="X1421" s="205"/>
    </row>
    <row r="1422" spans="21:24" x14ac:dyDescent="0.2">
      <c r="U1422" s="205"/>
      <c r="V1422" s="205"/>
      <c r="W1422" s="205"/>
      <c r="X1422" s="205"/>
    </row>
    <row r="1423" spans="21:24" x14ac:dyDescent="0.2">
      <c r="U1423" s="205"/>
      <c r="V1423" s="205"/>
      <c r="W1423" s="205"/>
      <c r="X1423" s="205"/>
    </row>
    <row r="1424" spans="21:24" x14ac:dyDescent="0.2">
      <c r="U1424" s="205"/>
      <c r="V1424" s="205"/>
      <c r="W1424" s="205"/>
      <c r="X1424" s="205"/>
    </row>
    <row r="1425" spans="21:24" x14ac:dyDescent="0.2">
      <c r="U1425" s="205"/>
      <c r="V1425" s="205"/>
      <c r="W1425" s="205"/>
      <c r="X1425" s="205"/>
    </row>
    <row r="1426" spans="21:24" x14ac:dyDescent="0.2">
      <c r="U1426" s="205"/>
      <c r="V1426" s="205"/>
      <c r="W1426" s="205"/>
      <c r="X1426" s="205"/>
    </row>
    <row r="1427" spans="21:24" x14ac:dyDescent="0.2">
      <c r="U1427" s="205"/>
      <c r="V1427" s="205"/>
      <c r="W1427" s="205"/>
      <c r="X1427" s="205"/>
    </row>
    <row r="1428" spans="21:24" x14ac:dyDescent="0.2">
      <c r="U1428" s="205"/>
      <c r="V1428" s="205"/>
      <c r="W1428" s="205"/>
      <c r="X1428" s="205"/>
    </row>
    <row r="1429" spans="21:24" x14ac:dyDescent="0.2">
      <c r="U1429" s="205"/>
      <c r="V1429" s="205"/>
      <c r="W1429" s="205"/>
      <c r="X1429" s="205"/>
    </row>
    <row r="1430" spans="21:24" x14ac:dyDescent="0.2">
      <c r="U1430" s="205"/>
      <c r="V1430" s="205"/>
      <c r="W1430" s="205"/>
      <c r="X1430" s="205"/>
    </row>
    <row r="1431" spans="21:24" x14ac:dyDescent="0.2">
      <c r="U1431" s="205"/>
      <c r="V1431" s="205"/>
      <c r="W1431" s="205"/>
      <c r="X1431" s="205"/>
    </row>
    <row r="1432" spans="21:24" x14ac:dyDescent="0.2">
      <c r="U1432" s="205"/>
      <c r="V1432" s="205"/>
      <c r="W1432" s="205"/>
      <c r="X1432" s="205"/>
    </row>
    <row r="1433" spans="21:24" x14ac:dyDescent="0.2">
      <c r="U1433" s="205"/>
      <c r="V1433" s="205"/>
      <c r="W1433" s="205"/>
      <c r="X1433" s="205"/>
    </row>
    <row r="1434" spans="21:24" x14ac:dyDescent="0.2">
      <c r="U1434" s="205"/>
      <c r="V1434" s="205"/>
      <c r="W1434" s="205"/>
      <c r="X1434" s="205"/>
    </row>
    <row r="1435" spans="21:24" x14ac:dyDescent="0.2">
      <c r="U1435" s="205"/>
      <c r="V1435" s="205"/>
      <c r="W1435" s="205"/>
      <c r="X1435" s="205"/>
    </row>
    <row r="1436" spans="21:24" x14ac:dyDescent="0.2">
      <c r="U1436" s="205"/>
      <c r="V1436" s="205"/>
      <c r="W1436" s="205"/>
      <c r="X1436" s="205"/>
    </row>
    <row r="1437" spans="21:24" x14ac:dyDescent="0.2">
      <c r="U1437" s="205"/>
      <c r="V1437" s="205"/>
      <c r="W1437" s="205"/>
      <c r="X1437" s="205"/>
    </row>
    <row r="1438" spans="21:24" x14ac:dyDescent="0.2">
      <c r="U1438" s="205"/>
      <c r="V1438" s="205"/>
      <c r="W1438" s="205"/>
      <c r="X1438" s="205"/>
    </row>
    <row r="1439" spans="21:24" x14ac:dyDescent="0.2">
      <c r="U1439" s="205"/>
      <c r="V1439" s="205"/>
      <c r="W1439" s="205"/>
      <c r="X1439" s="205"/>
    </row>
    <row r="1440" spans="21:24" x14ac:dyDescent="0.2">
      <c r="U1440" s="205"/>
      <c r="V1440" s="205"/>
      <c r="W1440" s="205"/>
      <c r="X1440" s="205"/>
    </row>
    <row r="1441" spans="21:24" x14ac:dyDescent="0.2">
      <c r="U1441" s="205"/>
      <c r="V1441" s="205"/>
      <c r="W1441" s="205"/>
      <c r="X1441" s="205"/>
    </row>
    <row r="1442" spans="21:24" x14ac:dyDescent="0.2">
      <c r="U1442" s="205"/>
      <c r="V1442" s="205"/>
      <c r="W1442" s="205"/>
      <c r="X1442" s="205"/>
    </row>
    <row r="1443" spans="21:24" x14ac:dyDescent="0.2">
      <c r="U1443" s="205"/>
      <c r="V1443" s="205"/>
      <c r="W1443" s="205"/>
      <c r="X1443" s="205"/>
    </row>
    <row r="1444" spans="21:24" x14ac:dyDescent="0.2">
      <c r="U1444" s="205"/>
      <c r="V1444" s="205"/>
      <c r="W1444" s="205"/>
      <c r="X1444" s="205"/>
    </row>
    <row r="1445" spans="21:24" x14ac:dyDescent="0.2">
      <c r="U1445" s="205"/>
      <c r="V1445" s="205"/>
      <c r="W1445" s="205"/>
      <c r="X1445" s="205"/>
    </row>
    <row r="1446" spans="21:24" x14ac:dyDescent="0.2">
      <c r="U1446" s="205"/>
      <c r="V1446" s="205"/>
      <c r="W1446" s="205"/>
      <c r="X1446" s="205"/>
    </row>
    <row r="1447" spans="21:24" x14ac:dyDescent="0.2">
      <c r="U1447" s="205"/>
      <c r="V1447" s="205"/>
      <c r="W1447" s="205"/>
      <c r="X1447" s="205"/>
    </row>
    <row r="1448" spans="21:24" x14ac:dyDescent="0.2">
      <c r="U1448" s="205"/>
      <c r="V1448" s="205"/>
      <c r="W1448" s="205"/>
      <c r="X1448" s="205"/>
    </row>
    <row r="1449" spans="21:24" x14ac:dyDescent="0.2">
      <c r="U1449" s="205"/>
      <c r="V1449" s="205"/>
      <c r="W1449" s="205"/>
      <c r="X1449" s="205"/>
    </row>
    <row r="1450" spans="21:24" x14ac:dyDescent="0.2">
      <c r="U1450" s="205"/>
      <c r="V1450" s="205"/>
      <c r="W1450" s="205"/>
      <c r="X1450" s="205"/>
    </row>
    <row r="1451" spans="21:24" x14ac:dyDescent="0.2">
      <c r="U1451" s="205"/>
      <c r="V1451" s="205"/>
      <c r="W1451" s="205"/>
      <c r="X1451" s="205"/>
    </row>
    <row r="1452" spans="21:24" x14ac:dyDescent="0.2">
      <c r="U1452" s="205"/>
      <c r="V1452" s="205"/>
      <c r="W1452" s="205"/>
      <c r="X1452" s="205"/>
    </row>
    <row r="1453" spans="21:24" x14ac:dyDescent="0.2">
      <c r="U1453" s="205"/>
      <c r="V1453" s="205"/>
      <c r="W1453" s="205"/>
      <c r="X1453" s="205"/>
    </row>
    <row r="1454" spans="21:24" x14ac:dyDescent="0.2">
      <c r="U1454" s="205"/>
      <c r="V1454" s="205"/>
      <c r="W1454" s="205"/>
      <c r="X1454" s="205"/>
    </row>
    <row r="1455" spans="21:24" x14ac:dyDescent="0.2">
      <c r="U1455" s="205"/>
      <c r="V1455" s="205"/>
      <c r="W1455" s="205"/>
      <c r="X1455" s="205"/>
    </row>
    <row r="1456" spans="21:24" x14ac:dyDescent="0.2">
      <c r="U1456" s="205"/>
      <c r="V1456" s="205"/>
      <c r="W1456" s="205"/>
      <c r="X1456" s="205"/>
    </row>
    <row r="1457" spans="21:24" x14ac:dyDescent="0.2">
      <c r="U1457" s="205"/>
      <c r="V1457" s="205"/>
      <c r="W1457" s="205"/>
      <c r="X1457" s="205"/>
    </row>
    <row r="1458" spans="21:24" x14ac:dyDescent="0.2">
      <c r="U1458" s="205"/>
      <c r="V1458" s="205"/>
      <c r="W1458" s="205"/>
      <c r="X1458" s="205"/>
    </row>
    <row r="1459" spans="21:24" x14ac:dyDescent="0.2">
      <c r="U1459" s="205"/>
      <c r="V1459" s="205"/>
      <c r="W1459" s="205"/>
      <c r="X1459" s="205"/>
    </row>
    <row r="1460" spans="21:24" x14ac:dyDescent="0.2">
      <c r="U1460" s="205"/>
      <c r="V1460" s="205"/>
      <c r="W1460" s="205"/>
      <c r="X1460" s="205"/>
    </row>
    <row r="1461" spans="21:24" x14ac:dyDescent="0.2">
      <c r="U1461" s="205"/>
      <c r="V1461" s="205"/>
      <c r="W1461" s="205"/>
      <c r="X1461" s="205"/>
    </row>
    <row r="1462" spans="21:24" x14ac:dyDescent="0.2">
      <c r="U1462" s="205"/>
      <c r="V1462" s="205"/>
      <c r="W1462" s="205"/>
      <c r="X1462" s="205"/>
    </row>
    <row r="1463" spans="21:24" x14ac:dyDescent="0.2">
      <c r="U1463" s="205"/>
      <c r="V1463" s="205"/>
      <c r="W1463" s="205"/>
      <c r="X1463" s="205"/>
    </row>
    <row r="1464" spans="21:24" x14ac:dyDescent="0.2">
      <c r="U1464" s="205"/>
      <c r="V1464" s="205"/>
      <c r="W1464" s="205"/>
      <c r="X1464" s="205"/>
    </row>
    <row r="1465" spans="21:24" x14ac:dyDescent="0.2">
      <c r="U1465" s="205"/>
      <c r="V1465" s="205"/>
      <c r="W1465" s="205"/>
      <c r="X1465" s="205"/>
    </row>
    <row r="1466" spans="21:24" x14ac:dyDescent="0.2">
      <c r="U1466" s="205"/>
      <c r="V1466" s="205"/>
      <c r="W1466" s="205"/>
      <c r="X1466" s="205"/>
    </row>
    <row r="1467" spans="21:24" x14ac:dyDescent="0.2">
      <c r="U1467" s="205"/>
      <c r="V1467" s="205"/>
      <c r="W1467" s="205"/>
      <c r="X1467" s="205"/>
    </row>
    <row r="1468" spans="21:24" x14ac:dyDescent="0.2">
      <c r="U1468" s="205"/>
      <c r="V1468" s="205"/>
      <c r="W1468" s="205"/>
      <c r="X1468" s="205"/>
    </row>
    <row r="1469" spans="21:24" x14ac:dyDescent="0.2">
      <c r="U1469" s="205"/>
      <c r="V1469" s="205"/>
      <c r="W1469" s="205"/>
      <c r="X1469" s="205"/>
    </row>
    <row r="1470" spans="21:24" x14ac:dyDescent="0.2">
      <c r="U1470" s="205"/>
      <c r="V1470" s="205"/>
      <c r="W1470" s="205"/>
      <c r="X1470" s="205"/>
    </row>
    <row r="1471" spans="21:24" x14ac:dyDescent="0.2">
      <c r="U1471" s="205"/>
      <c r="V1471" s="205"/>
      <c r="W1471" s="205"/>
      <c r="X1471" s="205"/>
    </row>
    <row r="1472" spans="21:24" x14ac:dyDescent="0.2">
      <c r="U1472" s="205"/>
      <c r="V1472" s="205"/>
      <c r="W1472" s="205"/>
      <c r="X1472" s="205"/>
    </row>
    <row r="1473" spans="21:24" x14ac:dyDescent="0.2">
      <c r="U1473" s="205"/>
      <c r="V1473" s="205"/>
      <c r="W1473" s="205"/>
      <c r="X1473" s="205"/>
    </row>
    <row r="1474" spans="21:24" x14ac:dyDescent="0.2">
      <c r="U1474" s="205"/>
      <c r="V1474" s="205"/>
      <c r="W1474" s="205"/>
      <c r="X1474" s="205"/>
    </row>
    <row r="1475" spans="21:24" x14ac:dyDescent="0.2">
      <c r="U1475" s="205"/>
      <c r="V1475" s="205"/>
      <c r="W1475" s="205"/>
      <c r="X1475" s="205"/>
    </row>
    <row r="1476" spans="21:24" x14ac:dyDescent="0.2">
      <c r="U1476" s="205"/>
      <c r="V1476" s="205"/>
      <c r="W1476" s="205"/>
      <c r="X1476" s="205"/>
    </row>
    <row r="1477" spans="21:24" x14ac:dyDescent="0.2">
      <c r="U1477" s="205"/>
      <c r="V1477" s="205"/>
      <c r="W1477" s="205"/>
      <c r="X1477" s="205"/>
    </row>
    <row r="1478" spans="21:24" x14ac:dyDescent="0.2">
      <c r="U1478" s="205"/>
      <c r="V1478" s="205"/>
      <c r="W1478" s="205"/>
      <c r="X1478" s="205"/>
    </row>
    <row r="1479" spans="21:24" x14ac:dyDescent="0.2">
      <c r="U1479" s="205"/>
      <c r="V1479" s="205"/>
      <c r="W1479" s="205"/>
      <c r="X1479" s="205"/>
    </row>
    <row r="1480" spans="21:24" x14ac:dyDescent="0.2">
      <c r="U1480" s="205"/>
      <c r="V1480" s="205"/>
      <c r="W1480" s="205"/>
      <c r="X1480" s="205"/>
    </row>
    <row r="1481" spans="21:24" x14ac:dyDescent="0.2">
      <c r="U1481" s="205"/>
      <c r="V1481" s="205"/>
      <c r="W1481" s="205"/>
      <c r="X1481" s="205"/>
    </row>
    <row r="1482" spans="21:24" x14ac:dyDescent="0.2">
      <c r="U1482" s="205"/>
      <c r="V1482" s="205"/>
      <c r="W1482" s="205"/>
      <c r="X1482" s="205"/>
    </row>
    <row r="1483" spans="21:24" x14ac:dyDescent="0.2">
      <c r="U1483" s="205"/>
      <c r="V1483" s="205"/>
      <c r="W1483" s="205"/>
      <c r="X1483" s="205"/>
    </row>
    <row r="1484" spans="21:24" x14ac:dyDescent="0.2">
      <c r="U1484" s="205"/>
      <c r="V1484" s="205"/>
      <c r="W1484" s="205"/>
      <c r="X1484" s="205"/>
    </row>
    <row r="1485" spans="21:24" x14ac:dyDescent="0.2">
      <c r="U1485" s="205"/>
      <c r="V1485" s="205"/>
      <c r="W1485" s="205"/>
      <c r="X1485" s="205"/>
    </row>
    <row r="1486" spans="21:24" x14ac:dyDescent="0.2">
      <c r="U1486" s="205"/>
      <c r="V1486" s="205"/>
      <c r="W1486" s="205"/>
      <c r="X1486" s="205"/>
    </row>
    <row r="1487" spans="21:24" x14ac:dyDescent="0.2">
      <c r="U1487" s="205"/>
      <c r="V1487" s="205"/>
      <c r="W1487" s="205"/>
      <c r="X1487" s="205"/>
    </row>
    <row r="1488" spans="21:24" x14ac:dyDescent="0.2">
      <c r="U1488" s="205"/>
      <c r="V1488" s="205"/>
      <c r="W1488" s="205"/>
      <c r="X1488" s="205"/>
    </row>
    <row r="1489" spans="21:24" x14ac:dyDescent="0.2">
      <c r="U1489" s="205"/>
      <c r="V1489" s="205"/>
      <c r="W1489" s="205"/>
      <c r="X1489" s="205"/>
    </row>
    <row r="1490" spans="21:24" x14ac:dyDescent="0.2">
      <c r="U1490" s="205"/>
      <c r="V1490" s="205"/>
      <c r="W1490" s="205"/>
      <c r="X1490" s="205"/>
    </row>
    <row r="1491" spans="21:24" x14ac:dyDescent="0.2">
      <c r="U1491" s="205"/>
      <c r="V1491" s="205"/>
      <c r="W1491" s="205"/>
      <c r="X1491" s="205"/>
    </row>
    <row r="1492" spans="21:24" x14ac:dyDescent="0.2">
      <c r="U1492" s="205"/>
      <c r="V1492" s="205"/>
      <c r="W1492" s="205"/>
      <c r="X1492" s="205"/>
    </row>
    <row r="1493" spans="21:24" x14ac:dyDescent="0.2">
      <c r="U1493" s="205"/>
      <c r="V1493" s="205"/>
      <c r="W1493" s="205"/>
      <c r="X1493" s="205"/>
    </row>
    <row r="1494" spans="21:24" x14ac:dyDescent="0.2">
      <c r="U1494" s="205"/>
      <c r="V1494" s="205"/>
      <c r="W1494" s="205"/>
      <c r="X1494" s="205"/>
    </row>
    <row r="1495" spans="21:24" x14ac:dyDescent="0.2">
      <c r="U1495" s="205"/>
      <c r="V1495" s="205"/>
      <c r="W1495" s="205"/>
      <c r="X1495" s="205"/>
    </row>
    <row r="1496" spans="21:24" x14ac:dyDescent="0.2">
      <c r="U1496" s="205"/>
      <c r="V1496" s="205"/>
      <c r="W1496" s="205"/>
      <c r="X1496" s="205"/>
    </row>
    <row r="1497" spans="21:24" x14ac:dyDescent="0.2">
      <c r="U1497" s="205"/>
      <c r="V1497" s="205"/>
      <c r="W1497" s="205"/>
      <c r="X1497" s="205"/>
    </row>
    <row r="1498" spans="21:24" x14ac:dyDescent="0.2">
      <c r="U1498" s="205"/>
      <c r="V1498" s="205"/>
      <c r="W1498" s="205"/>
      <c r="X1498" s="205"/>
    </row>
    <row r="1499" spans="21:24" x14ac:dyDescent="0.2">
      <c r="U1499" s="205"/>
      <c r="V1499" s="205"/>
      <c r="W1499" s="205"/>
      <c r="X1499" s="205"/>
    </row>
    <row r="1500" spans="21:24" x14ac:dyDescent="0.2">
      <c r="U1500" s="205"/>
      <c r="V1500" s="205"/>
      <c r="W1500" s="205"/>
      <c r="X1500" s="205"/>
    </row>
    <row r="1501" spans="21:24" x14ac:dyDescent="0.2">
      <c r="U1501" s="205"/>
      <c r="V1501" s="205"/>
      <c r="W1501" s="205"/>
      <c r="X1501" s="205"/>
    </row>
    <row r="1502" spans="21:24" x14ac:dyDescent="0.2">
      <c r="U1502" s="205"/>
      <c r="V1502" s="205"/>
      <c r="W1502" s="205"/>
      <c r="X1502" s="205"/>
    </row>
    <row r="1503" spans="21:24" x14ac:dyDescent="0.2">
      <c r="U1503" s="205"/>
      <c r="V1503" s="205"/>
      <c r="W1503" s="205"/>
      <c r="X1503" s="205"/>
    </row>
    <row r="1504" spans="21:24" x14ac:dyDescent="0.2">
      <c r="U1504" s="205"/>
      <c r="V1504" s="205"/>
      <c r="W1504" s="205"/>
      <c r="X1504" s="205"/>
    </row>
    <row r="1505" spans="21:24" x14ac:dyDescent="0.2">
      <c r="U1505" s="205"/>
      <c r="V1505" s="205"/>
      <c r="W1505" s="205"/>
      <c r="X1505" s="205"/>
    </row>
    <row r="1506" spans="21:24" x14ac:dyDescent="0.2">
      <c r="U1506" s="205"/>
      <c r="V1506" s="205"/>
      <c r="W1506" s="205"/>
      <c r="X1506" s="205"/>
    </row>
    <row r="1507" spans="21:24" x14ac:dyDescent="0.2">
      <c r="U1507" s="205"/>
      <c r="V1507" s="205"/>
      <c r="W1507" s="205"/>
      <c r="X1507" s="205"/>
    </row>
    <row r="1508" spans="21:24" x14ac:dyDescent="0.2">
      <c r="U1508" s="205"/>
      <c r="V1508" s="205"/>
      <c r="W1508" s="205"/>
      <c r="X1508" s="205"/>
    </row>
    <row r="1509" spans="21:24" x14ac:dyDescent="0.2">
      <c r="U1509" s="205"/>
      <c r="V1509" s="205"/>
      <c r="W1509" s="205"/>
      <c r="X1509" s="205"/>
    </row>
    <row r="1510" spans="21:24" x14ac:dyDescent="0.2">
      <c r="U1510" s="205"/>
      <c r="V1510" s="205"/>
      <c r="W1510" s="205"/>
      <c r="X1510" s="205"/>
    </row>
    <row r="1511" spans="21:24" x14ac:dyDescent="0.2">
      <c r="U1511" s="205"/>
      <c r="V1511" s="205"/>
      <c r="W1511" s="205"/>
      <c r="X1511" s="205"/>
    </row>
    <row r="1512" spans="21:24" x14ac:dyDescent="0.2">
      <c r="U1512" s="205"/>
      <c r="V1512" s="205"/>
      <c r="W1512" s="205"/>
      <c r="X1512" s="205"/>
    </row>
    <row r="1513" spans="21:24" x14ac:dyDescent="0.2">
      <c r="U1513" s="205"/>
      <c r="V1513" s="205"/>
      <c r="W1513" s="205"/>
      <c r="X1513" s="205"/>
    </row>
    <row r="1514" spans="21:24" x14ac:dyDescent="0.2">
      <c r="U1514" s="205"/>
      <c r="V1514" s="205"/>
      <c r="W1514" s="205"/>
      <c r="X1514" s="205"/>
    </row>
    <row r="1515" spans="21:24" x14ac:dyDescent="0.2">
      <c r="U1515" s="205"/>
      <c r="V1515" s="205"/>
      <c r="W1515" s="205"/>
      <c r="X1515" s="205"/>
    </row>
    <row r="1516" spans="21:24" x14ac:dyDescent="0.2">
      <c r="U1516" s="205"/>
      <c r="V1516" s="205"/>
      <c r="W1516" s="205"/>
      <c r="X1516" s="205"/>
    </row>
    <row r="1517" spans="21:24" x14ac:dyDescent="0.2">
      <c r="U1517" s="205"/>
      <c r="V1517" s="205"/>
      <c r="W1517" s="205"/>
      <c r="X1517" s="205"/>
    </row>
    <row r="1518" spans="21:24" x14ac:dyDescent="0.2">
      <c r="U1518" s="205"/>
      <c r="V1518" s="205"/>
      <c r="W1518" s="205"/>
      <c r="X1518" s="205"/>
    </row>
    <row r="1519" spans="21:24" x14ac:dyDescent="0.2">
      <c r="U1519" s="205"/>
      <c r="V1519" s="205"/>
      <c r="W1519" s="205"/>
      <c r="X1519" s="205"/>
    </row>
    <row r="1520" spans="21:24" x14ac:dyDescent="0.2">
      <c r="U1520" s="205"/>
      <c r="V1520" s="205"/>
      <c r="W1520" s="205"/>
      <c r="X1520" s="205"/>
    </row>
    <row r="1521" spans="21:24" x14ac:dyDescent="0.2">
      <c r="U1521" s="205"/>
      <c r="V1521" s="205"/>
      <c r="W1521" s="205"/>
      <c r="X1521" s="205"/>
    </row>
    <row r="1522" spans="21:24" x14ac:dyDescent="0.2">
      <c r="U1522" s="205"/>
      <c r="V1522" s="205"/>
      <c r="W1522" s="205"/>
      <c r="X1522" s="205"/>
    </row>
    <row r="1523" spans="21:24" x14ac:dyDescent="0.2">
      <c r="U1523" s="205"/>
      <c r="V1523" s="205"/>
      <c r="W1523" s="205"/>
      <c r="X1523" s="205"/>
    </row>
    <row r="1524" spans="21:24" x14ac:dyDescent="0.2">
      <c r="U1524" s="205"/>
      <c r="V1524" s="205"/>
      <c r="W1524" s="205"/>
      <c r="X1524" s="205"/>
    </row>
    <row r="1525" spans="21:24" x14ac:dyDescent="0.2">
      <c r="U1525" s="205"/>
      <c r="V1525" s="205"/>
      <c r="W1525" s="205"/>
      <c r="X1525" s="205"/>
    </row>
    <row r="1526" spans="21:24" x14ac:dyDescent="0.2">
      <c r="U1526" s="205"/>
      <c r="V1526" s="205"/>
      <c r="W1526" s="205"/>
      <c r="X1526" s="205"/>
    </row>
    <row r="1527" spans="21:24" x14ac:dyDescent="0.2">
      <c r="U1527" s="205"/>
      <c r="V1527" s="205"/>
      <c r="W1527" s="205"/>
      <c r="X1527" s="205"/>
    </row>
    <row r="1528" spans="21:24" x14ac:dyDescent="0.2">
      <c r="U1528" s="205"/>
      <c r="V1528" s="205"/>
      <c r="W1528" s="205"/>
      <c r="X1528" s="205"/>
    </row>
    <row r="1529" spans="21:24" x14ac:dyDescent="0.2">
      <c r="U1529" s="205"/>
      <c r="V1529" s="205"/>
      <c r="W1529" s="205"/>
      <c r="X1529" s="205"/>
    </row>
    <row r="1530" spans="21:24" x14ac:dyDescent="0.2">
      <c r="U1530" s="205"/>
      <c r="V1530" s="205"/>
      <c r="W1530" s="205"/>
      <c r="X1530" s="205"/>
    </row>
    <row r="1531" spans="21:24" x14ac:dyDescent="0.2">
      <c r="U1531" s="205"/>
      <c r="V1531" s="205"/>
      <c r="W1531" s="205"/>
      <c r="X1531" s="205"/>
    </row>
    <row r="1532" spans="21:24" x14ac:dyDescent="0.2">
      <c r="U1532" s="205"/>
      <c r="V1532" s="205"/>
      <c r="W1532" s="205"/>
      <c r="X1532" s="205"/>
    </row>
    <row r="1533" spans="21:24" x14ac:dyDescent="0.2">
      <c r="U1533" s="205"/>
      <c r="V1533" s="205"/>
      <c r="W1533" s="205"/>
      <c r="X1533" s="205"/>
    </row>
    <row r="1534" spans="21:24" x14ac:dyDescent="0.2">
      <c r="U1534" s="205"/>
      <c r="V1534" s="205"/>
      <c r="W1534" s="205"/>
      <c r="X1534" s="205"/>
    </row>
    <row r="1535" spans="21:24" x14ac:dyDescent="0.2">
      <c r="U1535" s="205"/>
      <c r="V1535" s="205"/>
      <c r="W1535" s="205"/>
      <c r="X1535" s="205"/>
    </row>
    <row r="1536" spans="21:24" x14ac:dyDescent="0.2">
      <c r="U1536" s="205"/>
      <c r="V1536" s="205"/>
      <c r="W1536" s="205"/>
      <c r="X1536" s="205"/>
    </row>
    <row r="1537" spans="21:24" x14ac:dyDescent="0.2">
      <c r="U1537" s="205"/>
      <c r="V1537" s="205"/>
      <c r="W1537" s="205"/>
      <c r="X1537" s="205"/>
    </row>
    <row r="1538" spans="21:24" x14ac:dyDescent="0.2">
      <c r="U1538" s="205"/>
      <c r="V1538" s="205"/>
      <c r="W1538" s="205"/>
      <c r="X1538" s="205"/>
    </row>
    <row r="1539" spans="21:24" x14ac:dyDescent="0.2">
      <c r="U1539" s="205"/>
      <c r="V1539" s="205"/>
      <c r="W1539" s="205"/>
      <c r="X1539" s="205"/>
    </row>
    <row r="1540" spans="21:24" x14ac:dyDescent="0.2">
      <c r="U1540" s="205"/>
      <c r="V1540" s="205"/>
      <c r="W1540" s="205"/>
      <c r="X1540" s="205"/>
    </row>
    <row r="1541" spans="21:24" x14ac:dyDescent="0.2">
      <c r="U1541" s="205"/>
      <c r="V1541" s="205"/>
      <c r="W1541" s="205"/>
      <c r="X1541" s="205"/>
    </row>
    <row r="1542" spans="21:24" x14ac:dyDescent="0.2">
      <c r="U1542" s="205"/>
      <c r="V1542" s="205"/>
      <c r="W1542" s="205"/>
      <c r="X1542" s="205"/>
    </row>
    <row r="1543" spans="21:24" x14ac:dyDescent="0.2">
      <c r="U1543" s="205"/>
      <c r="V1543" s="205"/>
      <c r="W1543" s="205"/>
      <c r="X1543" s="205"/>
    </row>
    <row r="1544" spans="21:24" x14ac:dyDescent="0.2">
      <c r="U1544" s="205"/>
      <c r="V1544" s="205"/>
      <c r="W1544" s="205"/>
      <c r="X1544" s="205"/>
    </row>
    <row r="1545" spans="21:24" x14ac:dyDescent="0.2">
      <c r="U1545" s="205"/>
      <c r="V1545" s="205"/>
      <c r="W1545" s="205"/>
      <c r="X1545" s="205"/>
    </row>
    <row r="1546" spans="21:24" x14ac:dyDescent="0.2">
      <c r="U1546" s="205"/>
      <c r="V1546" s="205"/>
      <c r="W1546" s="205"/>
      <c r="X1546" s="205"/>
    </row>
    <row r="1547" spans="21:24" x14ac:dyDescent="0.2">
      <c r="U1547" s="205"/>
      <c r="V1547" s="205"/>
      <c r="W1547" s="205"/>
      <c r="X1547" s="205"/>
    </row>
    <row r="1548" spans="21:24" x14ac:dyDescent="0.2">
      <c r="U1548" s="205"/>
      <c r="V1548" s="205"/>
      <c r="W1548" s="205"/>
      <c r="X1548" s="205"/>
    </row>
    <row r="1549" spans="21:24" x14ac:dyDescent="0.2">
      <c r="U1549" s="205"/>
      <c r="V1549" s="205"/>
      <c r="W1549" s="205"/>
      <c r="X1549" s="205"/>
    </row>
    <row r="1550" spans="21:24" x14ac:dyDescent="0.2">
      <c r="U1550" s="205"/>
      <c r="V1550" s="205"/>
      <c r="W1550" s="205"/>
      <c r="X1550" s="205"/>
    </row>
    <row r="1551" spans="21:24" x14ac:dyDescent="0.2">
      <c r="U1551" s="205"/>
      <c r="V1551" s="205"/>
      <c r="W1551" s="205"/>
      <c r="X1551" s="205"/>
    </row>
    <row r="1552" spans="21:24" x14ac:dyDescent="0.2">
      <c r="U1552" s="205"/>
      <c r="V1552" s="205"/>
      <c r="W1552" s="205"/>
      <c r="X1552" s="205"/>
    </row>
    <row r="1553" spans="21:24" x14ac:dyDescent="0.2">
      <c r="U1553" s="205"/>
      <c r="V1553" s="205"/>
      <c r="W1553" s="205"/>
      <c r="X1553" s="205"/>
    </row>
    <row r="1554" spans="21:24" x14ac:dyDescent="0.2">
      <c r="U1554" s="205"/>
      <c r="V1554" s="205"/>
      <c r="W1554" s="205"/>
      <c r="X1554" s="205"/>
    </row>
    <row r="1555" spans="21:24" x14ac:dyDescent="0.2">
      <c r="U1555" s="205"/>
      <c r="V1555" s="205"/>
      <c r="W1555" s="205"/>
      <c r="X1555" s="205"/>
    </row>
    <row r="1556" spans="21:24" x14ac:dyDescent="0.2">
      <c r="U1556" s="205"/>
      <c r="V1556" s="205"/>
      <c r="W1556" s="205"/>
      <c r="X1556" s="205"/>
    </row>
    <row r="1557" spans="21:24" x14ac:dyDescent="0.2">
      <c r="U1557" s="205"/>
      <c r="V1557" s="205"/>
      <c r="W1557" s="205"/>
      <c r="X1557" s="205"/>
    </row>
    <row r="1558" spans="21:24" x14ac:dyDescent="0.2">
      <c r="U1558" s="205"/>
      <c r="V1558" s="205"/>
      <c r="W1558" s="205"/>
      <c r="X1558" s="205"/>
    </row>
    <row r="1559" spans="21:24" x14ac:dyDescent="0.2">
      <c r="U1559" s="205"/>
      <c r="V1559" s="205"/>
      <c r="W1559" s="205"/>
      <c r="X1559" s="205"/>
    </row>
    <row r="1560" spans="21:24" x14ac:dyDescent="0.2">
      <c r="U1560" s="205"/>
      <c r="V1560" s="205"/>
      <c r="W1560" s="205"/>
      <c r="X1560" s="205"/>
    </row>
    <row r="1561" spans="21:24" x14ac:dyDescent="0.2">
      <c r="U1561" s="205"/>
      <c r="V1561" s="205"/>
      <c r="W1561" s="205"/>
      <c r="X1561" s="205"/>
    </row>
    <row r="1562" spans="21:24" x14ac:dyDescent="0.2">
      <c r="U1562" s="205"/>
      <c r="V1562" s="205"/>
      <c r="W1562" s="205"/>
      <c r="X1562" s="205"/>
    </row>
    <row r="1563" spans="21:24" x14ac:dyDescent="0.2">
      <c r="U1563" s="205"/>
      <c r="V1563" s="205"/>
      <c r="W1563" s="205"/>
      <c r="X1563" s="205"/>
    </row>
    <row r="1564" spans="21:24" x14ac:dyDescent="0.2">
      <c r="U1564" s="205"/>
      <c r="V1564" s="205"/>
      <c r="W1564" s="205"/>
      <c r="X1564" s="205"/>
    </row>
    <row r="1565" spans="21:24" x14ac:dyDescent="0.2">
      <c r="U1565" s="205"/>
      <c r="V1565" s="205"/>
      <c r="W1565" s="205"/>
      <c r="X1565" s="205"/>
    </row>
    <row r="1566" spans="21:24" x14ac:dyDescent="0.2">
      <c r="U1566" s="205"/>
      <c r="V1566" s="205"/>
      <c r="W1566" s="205"/>
      <c r="X1566" s="205"/>
    </row>
    <row r="1567" spans="21:24" x14ac:dyDescent="0.2">
      <c r="U1567" s="205"/>
      <c r="V1567" s="205"/>
      <c r="W1567" s="205"/>
      <c r="X1567" s="205"/>
    </row>
    <row r="1568" spans="21:24" x14ac:dyDescent="0.2">
      <c r="U1568" s="205"/>
      <c r="V1568" s="205"/>
      <c r="W1568" s="205"/>
      <c r="X1568" s="205"/>
    </row>
    <row r="1569" spans="21:24" x14ac:dyDescent="0.2">
      <c r="U1569" s="205"/>
      <c r="V1569" s="205"/>
      <c r="W1569" s="205"/>
      <c r="X1569" s="205"/>
    </row>
    <row r="1570" spans="21:24" x14ac:dyDescent="0.2">
      <c r="U1570" s="205"/>
      <c r="V1570" s="205"/>
      <c r="W1570" s="205"/>
      <c r="X1570" s="205"/>
    </row>
    <row r="1571" spans="21:24" x14ac:dyDescent="0.2">
      <c r="U1571" s="205"/>
      <c r="V1571" s="205"/>
      <c r="W1571" s="205"/>
      <c r="X1571" s="205"/>
    </row>
    <row r="1572" spans="21:24" x14ac:dyDescent="0.2">
      <c r="U1572" s="205"/>
      <c r="V1572" s="205"/>
      <c r="W1572" s="205"/>
      <c r="X1572" s="205"/>
    </row>
    <row r="1573" spans="21:24" x14ac:dyDescent="0.2">
      <c r="U1573" s="205"/>
      <c r="V1573" s="205"/>
      <c r="W1573" s="205"/>
      <c r="X1573" s="205"/>
    </row>
    <row r="1574" spans="21:24" x14ac:dyDescent="0.2">
      <c r="U1574" s="205"/>
      <c r="V1574" s="205"/>
      <c r="W1574" s="205"/>
      <c r="X1574" s="205"/>
    </row>
    <row r="1575" spans="21:24" x14ac:dyDescent="0.2">
      <c r="U1575" s="205"/>
      <c r="V1575" s="205"/>
      <c r="W1575" s="205"/>
      <c r="X1575" s="205"/>
    </row>
    <row r="1576" spans="21:24" x14ac:dyDescent="0.2">
      <c r="U1576" s="205"/>
      <c r="V1576" s="205"/>
      <c r="W1576" s="205"/>
      <c r="X1576" s="205"/>
    </row>
    <row r="1577" spans="21:24" x14ac:dyDescent="0.2">
      <c r="U1577" s="205"/>
      <c r="V1577" s="205"/>
      <c r="W1577" s="205"/>
      <c r="X1577" s="205"/>
    </row>
    <row r="1578" spans="21:24" x14ac:dyDescent="0.2">
      <c r="U1578" s="205"/>
      <c r="V1578" s="205"/>
      <c r="W1578" s="205"/>
      <c r="X1578" s="205"/>
    </row>
    <row r="1579" spans="21:24" x14ac:dyDescent="0.2">
      <c r="U1579" s="205"/>
      <c r="V1579" s="205"/>
      <c r="W1579" s="205"/>
      <c r="X1579" s="205"/>
    </row>
    <row r="1580" spans="21:24" x14ac:dyDescent="0.2">
      <c r="U1580" s="205"/>
      <c r="V1580" s="205"/>
      <c r="W1580" s="205"/>
      <c r="X1580" s="205"/>
    </row>
    <row r="1581" spans="21:24" x14ac:dyDescent="0.2">
      <c r="U1581" s="205"/>
      <c r="V1581" s="205"/>
      <c r="W1581" s="205"/>
      <c r="X1581" s="205"/>
    </row>
    <row r="1582" spans="21:24" x14ac:dyDescent="0.2">
      <c r="U1582" s="205"/>
      <c r="V1582" s="205"/>
      <c r="W1582" s="205"/>
      <c r="X1582" s="205"/>
    </row>
    <row r="1583" spans="21:24" x14ac:dyDescent="0.2">
      <c r="U1583" s="205"/>
      <c r="V1583" s="205"/>
      <c r="W1583" s="205"/>
      <c r="X1583" s="205"/>
    </row>
    <row r="1584" spans="21:24" x14ac:dyDescent="0.2">
      <c r="U1584" s="205"/>
      <c r="V1584" s="205"/>
      <c r="W1584" s="205"/>
      <c r="X1584" s="205"/>
    </row>
    <row r="1585" spans="21:24" x14ac:dyDescent="0.2">
      <c r="U1585" s="205"/>
      <c r="V1585" s="205"/>
      <c r="W1585" s="205"/>
      <c r="X1585" s="205"/>
    </row>
    <row r="1586" spans="21:24" x14ac:dyDescent="0.2">
      <c r="U1586" s="205"/>
      <c r="V1586" s="205"/>
      <c r="W1586" s="205"/>
      <c r="X1586" s="205"/>
    </row>
    <row r="1587" spans="21:24" x14ac:dyDescent="0.2">
      <c r="U1587" s="205"/>
      <c r="V1587" s="205"/>
      <c r="W1587" s="205"/>
      <c r="X1587" s="205"/>
    </row>
    <row r="1588" spans="21:24" x14ac:dyDescent="0.2">
      <c r="U1588" s="205"/>
      <c r="V1588" s="205"/>
      <c r="W1588" s="205"/>
      <c r="X1588" s="205"/>
    </row>
    <row r="1589" spans="21:24" x14ac:dyDescent="0.2">
      <c r="U1589" s="205"/>
      <c r="V1589" s="205"/>
      <c r="W1589" s="205"/>
      <c r="X1589" s="205"/>
    </row>
    <row r="1590" spans="21:24" x14ac:dyDescent="0.2">
      <c r="U1590" s="205"/>
      <c r="V1590" s="205"/>
      <c r="W1590" s="205"/>
      <c r="X1590" s="205"/>
    </row>
    <row r="1591" spans="21:24" x14ac:dyDescent="0.2">
      <c r="U1591" s="205"/>
      <c r="V1591" s="205"/>
      <c r="W1591" s="205"/>
      <c r="X1591" s="205"/>
    </row>
    <row r="1592" spans="21:24" x14ac:dyDescent="0.2">
      <c r="U1592" s="205"/>
      <c r="V1592" s="205"/>
      <c r="W1592" s="205"/>
      <c r="X1592" s="205"/>
    </row>
    <row r="1593" spans="21:24" x14ac:dyDescent="0.2">
      <c r="U1593" s="205"/>
      <c r="V1593" s="205"/>
      <c r="W1593" s="205"/>
      <c r="X1593" s="205"/>
    </row>
    <row r="1594" spans="21:24" x14ac:dyDescent="0.2">
      <c r="U1594" s="205"/>
      <c r="V1594" s="205"/>
      <c r="W1594" s="205"/>
      <c r="X1594" s="205"/>
    </row>
    <row r="1595" spans="21:24" x14ac:dyDescent="0.2">
      <c r="U1595" s="205"/>
      <c r="V1595" s="205"/>
      <c r="W1595" s="205"/>
      <c r="X1595" s="205"/>
    </row>
    <row r="1596" spans="21:24" x14ac:dyDescent="0.2">
      <c r="U1596" s="205"/>
      <c r="V1596" s="205"/>
      <c r="W1596" s="205"/>
      <c r="X1596" s="205"/>
    </row>
    <row r="1597" spans="21:24" x14ac:dyDescent="0.2">
      <c r="U1597" s="205"/>
      <c r="V1597" s="205"/>
      <c r="W1597" s="205"/>
      <c r="X1597" s="205"/>
    </row>
    <row r="1598" spans="21:24" x14ac:dyDescent="0.2">
      <c r="U1598" s="205"/>
      <c r="V1598" s="205"/>
      <c r="W1598" s="205"/>
      <c r="X1598" s="205"/>
    </row>
    <row r="1599" spans="21:24" x14ac:dyDescent="0.2">
      <c r="U1599" s="205"/>
      <c r="V1599" s="205"/>
      <c r="W1599" s="205"/>
      <c r="X1599" s="205"/>
    </row>
    <row r="1600" spans="21:24" x14ac:dyDescent="0.2">
      <c r="U1600" s="205"/>
      <c r="V1600" s="205"/>
      <c r="W1600" s="205"/>
      <c r="X1600" s="205"/>
    </row>
    <row r="1601" spans="21:24" x14ac:dyDescent="0.2">
      <c r="U1601" s="205"/>
      <c r="V1601" s="205"/>
      <c r="W1601" s="205"/>
      <c r="X1601" s="205"/>
    </row>
    <row r="1602" spans="21:24" x14ac:dyDescent="0.2">
      <c r="U1602" s="205"/>
      <c r="V1602" s="205"/>
      <c r="W1602" s="205"/>
      <c r="X1602" s="205"/>
    </row>
    <row r="1603" spans="21:24" x14ac:dyDescent="0.2">
      <c r="U1603" s="205"/>
      <c r="V1603" s="205"/>
      <c r="W1603" s="205"/>
      <c r="X1603" s="205"/>
    </row>
    <row r="1604" spans="21:24" x14ac:dyDescent="0.2">
      <c r="U1604" s="205"/>
      <c r="V1604" s="205"/>
      <c r="W1604" s="205"/>
      <c r="X1604" s="205"/>
    </row>
    <row r="1605" spans="21:24" x14ac:dyDescent="0.2">
      <c r="U1605" s="205"/>
      <c r="V1605" s="205"/>
      <c r="W1605" s="205"/>
      <c r="X1605" s="205"/>
    </row>
    <row r="1606" spans="21:24" x14ac:dyDescent="0.2">
      <c r="U1606" s="205"/>
      <c r="V1606" s="205"/>
      <c r="W1606" s="205"/>
      <c r="X1606" s="205"/>
    </row>
    <row r="1607" spans="21:24" x14ac:dyDescent="0.2">
      <c r="U1607" s="205"/>
      <c r="V1607" s="205"/>
      <c r="W1607" s="205"/>
      <c r="X1607" s="205"/>
    </row>
    <row r="1608" spans="21:24" x14ac:dyDescent="0.2">
      <c r="U1608" s="205"/>
      <c r="V1608" s="205"/>
      <c r="W1608" s="205"/>
      <c r="X1608" s="205"/>
    </row>
    <row r="1609" spans="21:24" x14ac:dyDescent="0.2">
      <c r="U1609" s="205"/>
      <c r="V1609" s="205"/>
      <c r="W1609" s="205"/>
      <c r="X1609" s="205"/>
    </row>
    <row r="1610" spans="21:24" x14ac:dyDescent="0.2">
      <c r="U1610" s="205"/>
      <c r="V1610" s="205"/>
      <c r="W1610" s="205"/>
      <c r="X1610" s="205"/>
    </row>
    <row r="1611" spans="21:24" x14ac:dyDescent="0.2">
      <c r="U1611" s="205"/>
      <c r="V1611" s="205"/>
      <c r="W1611" s="205"/>
      <c r="X1611" s="205"/>
    </row>
    <row r="1612" spans="21:24" x14ac:dyDescent="0.2">
      <c r="U1612" s="205"/>
      <c r="V1612" s="205"/>
      <c r="W1612" s="205"/>
      <c r="X1612" s="205"/>
    </row>
    <row r="1613" spans="21:24" x14ac:dyDescent="0.2">
      <c r="U1613" s="205"/>
      <c r="V1613" s="205"/>
      <c r="W1613" s="205"/>
      <c r="X1613" s="205"/>
    </row>
    <row r="1614" spans="21:24" x14ac:dyDescent="0.2">
      <c r="U1614" s="205"/>
      <c r="V1614" s="205"/>
      <c r="W1614" s="205"/>
      <c r="X1614" s="205"/>
    </row>
    <row r="1615" spans="21:24" x14ac:dyDescent="0.2">
      <c r="U1615" s="205"/>
      <c r="V1615" s="205"/>
      <c r="W1615" s="205"/>
      <c r="X1615" s="205"/>
    </row>
    <row r="1616" spans="21:24" x14ac:dyDescent="0.2">
      <c r="U1616" s="205"/>
      <c r="V1616" s="205"/>
      <c r="W1616" s="205"/>
      <c r="X1616" s="205"/>
    </row>
    <row r="1617" spans="21:24" x14ac:dyDescent="0.2">
      <c r="U1617" s="205"/>
      <c r="V1617" s="205"/>
      <c r="W1617" s="205"/>
      <c r="X1617" s="205"/>
    </row>
    <row r="1618" spans="21:24" x14ac:dyDescent="0.2">
      <c r="U1618" s="205"/>
      <c r="V1618" s="205"/>
      <c r="W1618" s="205"/>
      <c r="X1618" s="205"/>
    </row>
    <row r="1619" spans="21:24" x14ac:dyDescent="0.2">
      <c r="U1619" s="205"/>
      <c r="V1619" s="205"/>
      <c r="W1619" s="205"/>
      <c r="X1619" s="205"/>
    </row>
    <row r="1620" spans="21:24" x14ac:dyDescent="0.2">
      <c r="U1620" s="205"/>
      <c r="V1620" s="205"/>
      <c r="W1620" s="205"/>
      <c r="X1620" s="205"/>
    </row>
    <row r="1621" spans="21:24" x14ac:dyDescent="0.2">
      <c r="U1621" s="205"/>
      <c r="V1621" s="205"/>
      <c r="W1621" s="205"/>
      <c r="X1621" s="205"/>
    </row>
    <row r="1622" spans="21:24" x14ac:dyDescent="0.2">
      <c r="U1622" s="205"/>
      <c r="V1622" s="205"/>
      <c r="W1622" s="205"/>
      <c r="X1622" s="205"/>
    </row>
    <row r="1623" spans="21:24" x14ac:dyDescent="0.2">
      <c r="U1623" s="205"/>
      <c r="V1623" s="205"/>
      <c r="W1623" s="205"/>
      <c r="X1623" s="205"/>
    </row>
    <row r="1624" spans="21:24" x14ac:dyDescent="0.2">
      <c r="U1624" s="205"/>
      <c r="V1624" s="205"/>
      <c r="W1624" s="205"/>
      <c r="X1624" s="205"/>
    </row>
    <row r="1625" spans="21:24" x14ac:dyDescent="0.2">
      <c r="U1625" s="205"/>
      <c r="V1625" s="205"/>
      <c r="W1625" s="205"/>
      <c r="X1625" s="205"/>
    </row>
    <row r="1626" spans="21:24" x14ac:dyDescent="0.2">
      <c r="U1626" s="205"/>
      <c r="V1626" s="205"/>
      <c r="W1626" s="205"/>
      <c r="X1626" s="205"/>
    </row>
    <row r="1627" spans="21:24" x14ac:dyDescent="0.2">
      <c r="U1627" s="205"/>
      <c r="V1627" s="205"/>
      <c r="W1627" s="205"/>
      <c r="X1627" s="205"/>
    </row>
    <row r="1628" spans="21:24" x14ac:dyDescent="0.2">
      <c r="U1628" s="205"/>
      <c r="V1628" s="205"/>
      <c r="W1628" s="205"/>
      <c r="X1628" s="205"/>
    </row>
    <row r="1629" spans="21:24" x14ac:dyDescent="0.2">
      <c r="U1629" s="205"/>
      <c r="V1629" s="205"/>
      <c r="W1629" s="205"/>
      <c r="X1629" s="205"/>
    </row>
    <row r="1630" spans="21:24" x14ac:dyDescent="0.2">
      <c r="U1630" s="205"/>
      <c r="V1630" s="205"/>
      <c r="W1630" s="205"/>
      <c r="X1630" s="205"/>
    </row>
    <row r="1631" spans="21:24" x14ac:dyDescent="0.2">
      <c r="U1631" s="205"/>
      <c r="V1631" s="205"/>
      <c r="W1631" s="205"/>
      <c r="X1631" s="205"/>
    </row>
    <row r="1632" spans="21:24" x14ac:dyDescent="0.2">
      <c r="U1632" s="205"/>
      <c r="V1632" s="205"/>
      <c r="W1632" s="205"/>
      <c r="X1632" s="205"/>
    </row>
    <row r="1633" spans="21:24" x14ac:dyDescent="0.2">
      <c r="U1633" s="205"/>
      <c r="V1633" s="205"/>
      <c r="W1633" s="205"/>
      <c r="X1633" s="205"/>
    </row>
    <row r="1634" spans="21:24" x14ac:dyDescent="0.2">
      <c r="U1634" s="205"/>
      <c r="V1634" s="205"/>
      <c r="W1634" s="205"/>
      <c r="X1634" s="205"/>
    </row>
    <row r="1635" spans="21:24" x14ac:dyDescent="0.2">
      <c r="U1635" s="205"/>
      <c r="V1635" s="205"/>
      <c r="W1635" s="205"/>
      <c r="X1635" s="205"/>
    </row>
    <row r="1636" spans="21:24" x14ac:dyDescent="0.2">
      <c r="U1636" s="205"/>
      <c r="V1636" s="205"/>
      <c r="W1636" s="205"/>
      <c r="X1636" s="205"/>
    </row>
    <row r="1637" spans="21:24" x14ac:dyDescent="0.2">
      <c r="U1637" s="205"/>
      <c r="V1637" s="205"/>
      <c r="W1637" s="205"/>
      <c r="X1637" s="205"/>
    </row>
    <row r="1638" spans="21:24" x14ac:dyDescent="0.2">
      <c r="U1638" s="205"/>
      <c r="V1638" s="205"/>
      <c r="W1638" s="205"/>
      <c r="X1638" s="205"/>
    </row>
    <row r="1639" spans="21:24" x14ac:dyDescent="0.2">
      <c r="U1639" s="205"/>
      <c r="V1639" s="205"/>
      <c r="W1639" s="205"/>
      <c r="X1639" s="205"/>
    </row>
    <row r="1640" spans="21:24" x14ac:dyDescent="0.2">
      <c r="U1640" s="205"/>
      <c r="V1640" s="205"/>
      <c r="W1640" s="205"/>
      <c r="X1640" s="205"/>
    </row>
    <row r="1641" spans="21:24" x14ac:dyDescent="0.2">
      <c r="U1641" s="205"/>
      <c r="V1641" s="205"/>
      <c r="W1641" s="205"/>
      <c r="X1641" s="205"/>
    </row>
    <row r="1642" spans="21:24" x14ac:dyDescent="0.2">
      <c r="U1642" s="205"/>
      <c r="V1642" s="205"/>
      <c r="W1642" s="205"/>
      <c r="X1642" s="205"/>
    </row>
    <row r="1643" spans="21:24" x14ac:dyDescent="0.2">
      <c r="U1643" s="205"/>
      <c r="V1643" s="205"/>
      <c r="W1643" s="205"/>
      <c r="X1643" s="205"/>
    </row>
    <row r="1644" spans="21:24" x14ac:dyDescent="0.2">
      <c r="U1644" s="205"/>
      <c r="V1644" s="205"/>
      <c r="W1644" s="205"/>
      <c r="X1644" s="205"/>
    </row>
    <row r="1645" spans="21:24" x14ac:dyDescent="0.2">
      <c r="U1645" s="205"/>
      <c r="V1645" s="205"/>
      <c r="W1645" s="205"/>
      <c r="X1645" s="205"/>
    </row>
    <row r="1646" spans="21:24" x14ac:dyDescent="0.2">
      <c r="U1646" s="205"/>
      <c r="V1646" s="205"/>
      <c r="W1646" s="205"/>
      <c r="X1646" s="205"/>
    </row>
    <row r="1647" spans="21:24" x14ac:dyDescent="0.2">
      <c r="U1647" s="205"/>
      <c r="V1647" s="205"/>
      <c r="W1647" s="205"/>
      <c r="X1647" s="205"/>
    </row>
    <row r="1648" spans="21:24" x14ac:dyDescent="0.2">
      <c r="U1648" s="205"/>
      <c r="V1648" s="205"/>
      <c r="W1648" s="205"/>
      <c r="X1648" s="205"/>
    </row>
    <row r="1649" spans="21:24" x14ac:dyDescent="0.2">
      <c r="U1649" s="205"/>
      <c r="V1649" s="205"/>
      <c r="W1649" s="205"/>
      <c r="X1649" s="205"/>
    </row>
    <row r="1650" spans="21:24" x14ac:dyDescent="0.2">
      <c r="U1650" s="205"/>
      <c r="V1650" s="205"/>
      <c r="W1650" s="205"/>
      <c r="X1650" s="205"/>
    </row>
    <row r="1651" spans="21:24" x14ac:dyDescent="0.2">
      <c r="U1651" s="205"/>
      <c r="V1651" s="205"/>
      <c r="W1651" s="205"/>
      <c r="X1651" s="205"/>
    </row>
    <row r="1652" spans="21:24" x14ac:dyDescent="0.2">
      <c r="U1652" s="205"/>
      <c r="V1652" s="205"/>
      <c r="W1652" s="205"/>
      <c r="X1652" s="205"/>
    </row>
    <row r="1653" spans="21:24" x14ac:dyDescent="0.2">
      <c r="U1653" s="205"/>
      <c r="V1653" s="205"/>
      <c r="W1653" s="205"/>
      <c r="X1653" s="205"/>
    </row>
    <row r="1654" spans="21:24" x14ac:dyDescent="0.2">
      <c r="U1654" s="205"/>
      <c r="V1654" s="205"/>
      <c r="W1654" s="205"/>
      <c r="X1654" s="205"/>
    </row>
    <row r="1655" spans="21:24" x14ac:dyDescent="0.2">
      <c r="U1655" s="205"/>
      <c r="V1655" s="205"/>
      <c r="W1655" s="205"/>
      <c r="X1655" s="205"/>
    </row>
    <row r="1656" spans="21:24" x14ac:dyDescent="0.2">
      <c r="U1656" s="205"/>
      <c r="V1656" s="205"/>
      <c r="W1656" s="205"/>
      <c r="X1656" s="205"/>
    </row>
    <row r="1657" spans="21:24" x14ac:dyDescent="0.2">
      <c r="U1657" s="205"/>
      <c r="V1657" s="205"/>
      <c r="W1657" s="205"/>
      <c r="X1657" s="205"/>
    </row>
    <row r="1658" spans="21:24" x14ac:dyDescent="0.2">
      <c r="U1658" s="205"/>
      <c r="V1658" s="205"/>
      <c r="W1658" s="205"/>
      <c r="X1658" s="205"/>
    </row>
    <row r="1659" spans="21:24" x14ac:dyDescent="0.2">
      <c r="U1659" s="205"/>
      <c r="V1659" s="205"/>
      <c r="W1659" s="205"/>
      <c r="X1659" s="205"/>
    </row>
    <row r="1660" spans="21:24" x14ac:dyDescent="0.2">
      <c r="U1660" s="205"/>
      <c r="V1660" s="205"/>
      <c r="W1660" s="205"/>
      <c r="X1660" s="205"/>
    </row>
    <row r="1661" spans="21:24" x14ac:dyDescent="0.2">
      <c r="U1661" s="205"/>
      <c r="V1661" s="205"/>
      <c r="W1661" s="205"/>
      <c r="X1661" s="205"/>
    </row>
    <row r="1662" spans="21:24" x14ac:dyDescent="0.2">
      <c r="U1662" s="205"/>
      <c r="V1662" s="205"/>
      <c r="W1662" s="205"/>
      <c r="X1662" s="205"/>
    </row>
    <row r="1663" spans="21:24" x14ac:dyDescent="0.2">
      <c r="U1663" s="205"/>
      <c r="V1663" s="205"/>
      <c r="W1663" s="205"/>
      <c r="X1663" s="205"/>
    </row>
    <row r="1664" spans="21:24" x14ac:dyDescent="0.2">
      <c r="U1664" s="205"/>
      <c r="V1664" s="205"/>
      <c r="W1664" s="205"/>
      <c r="X1664" s="205"/>
    </row>
    <row r="1665" spans="21:24" x14ac:dyDescent="0.2">
      <c r="U1665" s="205"/>
      <c r="V1665" s="205"/>
      <c r="W1665" s="205"/>
      <c r="X1665" s="205"/>
    </row>
    <row r="1666" spans="21:24" x14ac:dyDescent="0.2">
      <c r="U1666" s="205"/>
      <c r="V1666" s="205"/>
      <c r="W1666" s="205"/>
      <c r="X1666" s="205"/>
    </row>
    <row r="1667" spans="21:24" x14ac:dyDescent="0.2">
      <c r="U1667" s="205"/>
      <c r="V1667" s="205"/>
      <c r="W1667" s="205"/>
      <c r="X1667" s="205"/>
    </row>
    <row r="1668" spans="21:24" x14ac:dyDescent="0.2">
      <c r="U1668" s="205"/>
      <c r="V1668" s="205"/>
      <c r="W1668" s="205"/>
      <c r="X1668" s="205"/>
    </row>
    <row r="1669" spans="21:24" x14ac:dyDescent="0.2">
      <c r="U1669" s="205"/>
      <c r="V1669" s="205"/>
      <c r="W1669" s="205"/>
      <c r="X1669" s="205"/>
    </row>
    <row r="1670" spans="21:24" x14ac:dyDescent="0.2">
      <c r="U1670" s="205"/>
      <c r="V1670" s="205"/>
      <c r="W1670" s="205"/>
      <c r="X1670" s="205"/>
    </row>
    <row r="1671" spans="21:24" x14ac:dyDescent="0.2">
      <c r="U1671" s="205"/>
      <c r="V1671" s="205"/>
      <c r="W1671" s="205"/>
      <c r="X1671" s="205"/>
    </row>
    <row r="1672" spans="21:24" x14ac:dyDescent="0.2">
      <c r="U1672" s="205"/>
      <c r="V1672" s="205"/>
      <c r="W1672" s="205"/>
      <c r="X1672" s="205"/>
    </row>
    <row r="1673" spans="21:24" x14ac:dyDescent="0.2">
      <c r="U1673" s="205"/>
      <c r="V1673" s="205"/>
      <c r="W1673" s="205"/>
      <c r="X1673" s="205"/>
    </row>
    <row r="1674" spans="21:24" x14ac:dyDescent="0.2">
      <c r="U1674" s="205"/>
      <c r="V1674" s="205"/>
      <c r="W1674" s="205"/>
      <c r="X1674" s="205"/>
    </row>
    <row r="1675" spans="21:24" x14ac:dyDescent="0.2">
      <c r="U1675" s="205"/>
      <c r="V1675" s="205"/>
      <c r="W1675" s="205"/>
      <c r="X1675" s="205"/>
    </row>
    <row r="1676" spans="21:24" x14ac:dyDescent="0.2">
      <c r="U1676" s="205"/>
      <c r="V1676" s="205"/>
      <c r="W1676" s="205"/>
      <c r="X1676" s="205"/>
    </row>
    <row r="1677" spans="21:24" x14ac:dyDescent="0.2">
      <c r="U1677" s="205"/>
      <c r="V1677" s="205"/>
      <c r="W1677" s="205"/>
      <c r="X1677" s="205"/>
    </row>
    <row r="1678" spans="21:24" x14ac:dyDescent="0.2">
      <c r="U1678" s="205"/>
      <c r="V1678" s="205"/>
      <c r="W1678" s="205"/>
      <c r="X1678" s="205"/>
    </row>
    <row r="1679" spans="21:24" x14ac:dyDescent="0.2">
      <c r="U1679" s="205"/>
      <c r="V1679" s="205"/>
      <c r="W1679" s="205"/>
      <c r="X1679" s="205"/>
    </row>
    <row r="1680" spans="21:24" x14ac:dyDescent="0.2">
      <c r="U1680" s="205"/>
      <c r="V1680" s="205"/>
      <c r="W1680" s="205"/>
      <c r="X1680" s="205"/>
    </row>
    <row r="1681" spans="21:24" x14ac:dyDescent="0.2">
      <c r="U1681" s="205"/>
      <c r="V1681" s="205"/>
      <c r="W1681" s="205"/>
      <c r="X1681" s="205"/>
    </row>
    <row r="1682" spans="21:24" x14ac:dyDescent="0.2">
      <c r="U1682" s="205"/>
      <c r="V1682" s="205"/>
      <c r="W1682" s="205"/>
      <c r="X1682" s="205"/>
    </row>
    <row r="1683" spans="21:24" x14ac:dyDescent="0.2">
      <c r="U1683" s="205"/>
      <c r="V1683" s="205"/>
      <c r="W1683" s="205"/>
      <c r="X1683" s="205"/>
    </row>
    <row r="1684" spans="21:24" x14ac:dyDescent="0.2">
      <c r="U1684" s="205"/>
      <c r="V1684" s="205"/>
      <c r="W1684" s="205"/>
      <c r="X1684" s="205"/>
    </row>
    <row r="1685" spans="21:24" x14ac:dyDescent="0.2">
      <c r="U1685" s="205"/>
      <c r="V1685" s="205"/>
      <c r="W1685" s="205"/>
      <c r="X1685" s="205"/>
    </row>
    <row r="1686" spans="21:24" x14ac:dyDescent="0.2">
      <c r="U1686" s="205"/>
      <c r="V1686" s="205"/>
      <c r="W1686" s="205"/>
      <c r="X1686" s="205"/>
    </row>
    <row r="1687" spans="21:24" x14ac:dyDescent="0.2">
      <c r="U1687" s="205"/>
      <c r="V1687" s="205"/>
      <c r="W1687" s="205"/>
      <c r="X1687" s="205"/>
    </row>
    <row r="1688" spans="21:24" x14ac:dyDescent="0.2">
      <c r="U1688" s="205"/>
      <c r="V1688" s="205"/>
      <c r="W1688" s="205"/>
      <c r="X1688" s="205"/>
    </row>
    <row r="1689" spans="21:24" x14ac:dyDescent="0.2">
      <c r="U1689" s="205"/>
      <c r="V1689" s="205"/>
      <c r="W1689" s="205"/>
      <c r="X1689" s="205"/>
    </row>
    <row r="1690" spans="21:24" x14ac:dyDescent="0.2">
      <c r="U1690" s="205"/>
      <c r="V1690" s="205"/>
      <c r="W1690" s="205"/>
      <c r="X1690" s="205"/>
    </row>
    <row r="1691" spans="21:24" x14ac:dyDescent="0.2">
      <c r="U1691" s="205"/>
      <c r="V1691" s="205"/>
      <c r="W1691" s="205"/>
      <c r="X1691" s="205"/>
    </row>
    <row r="1692" spans="21:24" x14ac:dyDescent="0.2">
      <c r="U1692" s="205"/>
      <c r="V1692" s="205"/>
      <c r="W1692" s="205"/>
      <c r="X1692" s="205"/>
    </row>
    <row r="1693" spans="21:24" x14ac:dyDescent="0.2">
      <c r="U1693" s="205"/>
      <c r="V1693" s="205"/>
      <c r="W1693" s="205"/>
      <c r="X1693" s="205"/>
    </row>
    <row r="1694" spans="21:24" x14ac:dyDescent="0.2">
      <c r="U1694" s="205"/>
      <c r="V1694" s="205"/>
      <c r="W1694" s="205"/>
      <c r="X1694" s="205"/>
    </row>
    <row r="1695" spans="21:24" x14ac:dyDescent="0.2">
      <c r="U1695" s="205"/>
      <c r="V1695" s="205"/>
      <c r="W1695" s="205"/>
      <c r="X1695" s="205"/>
    </row>
    <row r="1696" spans="21:24" x14ac:dyDescent="0.2">
      <c r="U1696" s="205"/>
      <c r="V1696" s="205"/>
      <c r="W1696" s="205"/>
      <c r="X1696" s="205"/>
    </row>
    <row r="1697" spans="21:24" x14ac:dyDescent="0.2">
      <c r="U1697" s="205"/>
      <c r="V1697" s="205"/>
      <c r="W1697" s="205"/>
      <c r="X1697" s="205"/>
    </row>
    <row r="1698" spans="21:24" x14ac:dyDescent="0.2">
      <c r="U1698" s="205"/>
      <c r="V1698" s="205"/>
      <c r="W1698" s="205"/>
      <c r="X1698" s="205"/>
    </row>
    <row r="1699" spans="21:24" x14ac:dyDescent="0.2">
      <c r="U1699" s="205"/>
      <c r="V1699" s="205"/>
      <c r="W1699" s="205"/>
      <c r="X1699" s="205"/>
    </row>
    <row r="1700" spans="21:24" x14ac:dyDescent="0.2">
      <c r="U1700" s="205"/>
      <c r="V1700" s="205"/>
      <c r="W1700" s="205"/>
      <c r="X1700" s="205"/>
    </row>
    <row r="1701" spans="21:24" x14ac:dyDescent="0.2">
      <c r="U1701" s="205"/>
      <c r="V1701" s="205"/>
      <c r="W1701" s="205"/>
      <c r="X1701" s="205"/>
    </row>
    <row r="1702" spans="21:24" x14ac:dyDescent="0.2">
      <c r="U1702" s="205"/>
      <c r="V1702" s="205"/>
      <c r="W1702" s="205"/>
      <c r="X1702" s="205"/>
    </row>
    <row r="1703" spans="21:24" x14ac:dyDescent="0.2">
      <c r="U1703" s="205"/>
      <c r="V1703" s="205"/>
      <c r="W1703" s="205"/>
      <c r="X1703" s="205"/>
    </row>
    <row r="1704" spans="21:24" x14ac:dyDescent="0.2">
      <c r="U1704" s="205"/>
      <c r="V1704" s="205"/>
      <c r="W1704" s="205"/>
      <c r="X1704" s="205"/>
    </row>
    <row r="1705" spans="21:24" x14ac:dyDescent="0.2">
      <c r="U1705" s="205"/>
      <c r="V1705" s="205"/>
      <c r="W1705" s="205"/>
      <c r="X1705" s="205"/>
    </row>
    <row r="1706" spans="21:24" x14ac:dyDescent="0.2">
      <c r="U1706" s="205"/>
      <c r="V1706" s="205"/>
      <c r="W1706" s="205"/>
      <c r="X1706" s="205"/>
    </row>
    <row r="1707" spans="21:24" x14ac:dyDescent="0.2">
      <c r="U1707" s="205"/>
      <c r="V1707" s="205"/>
      <c r="W1707" s="205"/>
      <c r="X1707" s="205"/>
    </row>
    <row r="1708" spans="21:24" x14ac:dyDescent="0.2">
      <c r="U1708" s="205"/>
      <c r="V1708" s="205"/>
      <c r="W1708" s="205"/>
      <c r="X1708" s="205"/>
    </row>
    <row r="1709" spans="21:24" x14ac:dyDescent="0.2">
      <c r="U1709" s="205"/>
      <c r="V1709" s="205"/>
      <c r="W1709" s="205"/>
      <c r="X1709" s="205"/>
    </row>
    <row r="1710" spans="21:24" x14ac:dyDescent="0.2">
      <c r="U1710" s="205"/>
      <c r="V1710" s="205"/>
      <c r="W1710" s="205"/>
      <c r="X1710" s="205"/>
    </row>
    <row r="1711" spans="21:24" x14ac:dyDescent="0.2">
      <c r="U1711" s="205"/>
      <c r="V1711" s="205"/>
      <c r="W1711" s="205"/>
      <c r="X1711" s="205"/>
    </row>
    <row r="1712" spans="21:24" x14ac:dyDescent="0.2">
      <c r="U1712" s="205"/>
      <c r="V1712" s="205"/>
      <c r="W1712" s="205"/>
      <c r="X1712" s="205"/>
    </row>
    <row r="1713" spans="21:24" x14ac:dyDescent="0.2">
      <c r="U1713" s="205"/>
      <c r="V1713" s="205"/>
      <c r="W1713" s="205"/>
      <c r="X1713" s="205"/>
    </row>
    <row r="1714" spans="21:24" x14ac:dyDescent="0.2">
      <c r="U1714" s="205"/>
      <c r="V1714" s="205"/>
      <c r="W1714" s="205"/>
      <c r="X1714" s="205"/>
    </row>
    <row r="1715" spans="21:24" x14ac:dyDescent="0.2">
      <c r="U1715" s="205"/>
      <c r="V1715" s="205"/>
      <c r="W1715" s="205"/>
      <c r="X1715" s="205"/>
    </row>
    <row r="1716" spans="21:24" x14ac:dyDescent="0.2">
      <c r="U1716" s="205"/>
      <c r="V1716" s="205"/>
      <c r="W1716" s="205"/>
      <c r="X1716" s="205"/>
    </row>
    <row r="1717" spans="21:24" x14ac:dyDescent="0.2">
      <c r="U1717" s="205"/>
      <c r="V1717" s="205"/>
      <c r="W1717" s="205"/>
      <c r="X1717" s="205"/>
    </row>
    <row r="1718" spans="21:24" x14ac:dyDescent="0.2">
      <c r="U1718" s="205"/>
      <c r="V1718" s="205"/>
      <c r="W1718" s="205"/>
      <c r="X1718" s="205"/>
    </row>
    <row r="1719" spans="21:24" x14ac:dyDescent="0.2">
      <c r="U1719" s="205"/>
      <c r="V1719" s="205"/>
      <c r="W1719" s="205"/>
      <c r="X1719" s="205"/>
    </row>
    <row r="1720" spans="21:24" x14ac:dyDescent="0.2">
      <c r="U1720" s="205"/>
      <c r="V1720" s="205"/>
      <c r="W1720" s="205"/>
      <c r="X1720" s="205"/>
    </row>
    <row r="1721" spans="21:24" x14ac:dyDescent="0.2">
      <c r="U1721" s="205"/>
      <c r="V1721" s="205"/>
      <c r="W1721" s="205"/>
      <c r="X1721" s="205"/>
    </row>
    <row r="1722" spans="21:24" x14ac:dyDescent="0.2">
      <c r="U1722" s="205"/>
      <c r="V1722" s="205"/>
      <c r="W1722" s="205"/>
      <c r="X1722" s="205"/>
    </row>
    <row r="1723" spans="21:24" x14ac:dyDescent="0.2">
      <c r="U1723" s="205"/>
      <c r="V1723" s="205"/>
      <c r="W1723" s="205"/>
      <c r="X1723" s="205"/>
    </row>
    <row r="1724" spans="21:24" x14ac:dyDescent="0.2">
      <c r="U1724" s="205"/>
      <c r="V1724" s="205"/>
      <c r="W1724" s="205"/>
      <c r="X1724" s="205"/>
    </row>
    <row r="1725" spans="21:24" x14ac:dyDescent="0.2">
      <c r="U1725" s="205"/>
      <c r="V1725" s="205"/>
      <c r="W1725" s="205"/>
      <c r="X1725" s="205"/>
    </row>
    <row r="1726" spans="21:24" x14ac:dyDescent="0.2">
      <c r="U1726" s="205"/>
      <c r="V1726" s="205"/>
      <c r="W1726" s="205"/>
      <c r="X1726" s="205"/>
    </row>
    <row r="1727" spans="21:24" x14ac:dyDescent="0.2">
      <c r="U1727" s="205"/>
      <c r="V1727" s="205"/>
      <c r="W1727" s="205"/>
      <c r="X1727" s="205"/>
    </row>
    <row r="1728" spans="21:24" x14ac:dyDescent="0.2">
      <c r="U1728" s="205"/>
      <c r="V1728" s="205"/>
      <c r="W1728" s="205"/>
      <c r="X1728" s="205"/>
    </row>
    <row r="1729" spans="21:24" x14ac:dyDescent="0.2">
      <c r="U1729" s="205"/>
      <c r="V1729" s="205"/>
      <c r="W1729" s="205"/>
      <c r="X1729" s="205"/>
    </row>
    <row r="1730" spans="21:24" x14ac:dyDescent="0.2">
      <c r="U1730" s="205"/>
      <c r="V1730" s="205"/>
      <c r="W1730" s="205"/>
      <c r="X1730" s="205"/>
    </row>
    <row r="1731" spans="21:24" x14ac:dyDescent="0.2">
      <c r="U1731" s="205"/>
      <c r="V1731" s="205"/>
      <c r="W1731" s="205"/>
      <c r="X1731" s="205"/>
    </row>
    <row r="1732" spans="21:24" x14ac:dyDescent="0.2">
      <c r="U1732" s="205"/>
      <c r="V1732" s="205"/>
      <c r="W1732" s="205"/>
      <c r="X1732" s="205"/>
    </row>
    <row r="1733" spans="21:24" x14ac:dyDescent="0.2">
      <c r="U1733" s="205"/>
      <c r="V1733" s="205"/>
      <c r="W1733" s="205"/>
      <c r="X1733" s="205"/>
    </row>
    <row r="1734" spans="21:24" x14ac:dyDescent="0.2">
      <c r="U1734" s="205"/>
      <c r="V1734" s="205"/>
      <c r="W1734" s="205"/>
      <c r="X1734" s="205"/>
    </row>
    <row r="1735" spans="21:24" x14ac:dyDescent="0.2">
      <c r="U1735" s="205"/>
      <c r="V1735" s="205"/>
      <c r="W1735" s="205"/>
      <c r="X1735" s="205"/>
    </row>
    <row r="1736" spans="21:24" x14ac:dyDescent="0.2">
      <c r="U1736" s="205"/>
      <c r="V1736" s="205"/>
      <c r="W1736" s="205"/>
      <c r="X1736" s="205"/>
    </row>
    <row r="1737" spans="21:24" x14ac:dyDescent="0.2">
      <c r="U1737" s="205"/>
      <c r="V1737" s="205"/>
      <c r="W1737" s="205"/>
      <c r="X1737" s="205"/>
    </row>
    <row r="1738" spans="21:24" x14ac:dyDescent="0.2">
      <c r="U1738" s="205"/>
      <c r="V1738" s="205"/>
      <c r="W1738" s="205"/>
      <c r="X1738" s="205"/>
    </row>
    <row r="1739" spans="21:24" x14ac:dyDescent="0.2">
      <c r="U1739" s="205"/>
      <c r="V1739" s="205"/>
      <c r="W1739" s="205"/>
      <c r="X1739" s="205"/>
    </row>
    <row r="1740" spans="21:24" x14ac:dyDescent="0.2">
      <c r="U1740" s="205"/>
      <c r="V1740" s="205"/>
      <c r="W1740" s="205"/>
      <c r="X1740" s="205"/>
    </row>
    <row r="1741" spans="21:24" x14ac:dyDescent="0.2">
      <c r="U1741" s="205"/>
      <c r="V1741" s="205"/>
      <c r="W1741" s="205"/>
      <c r="X1741" s="205"/>
    </row>
    <row r="1742" spans="21:24" x14ac:dyDescent="0.2">
      <c r="U1742" s="205"/>
      <c r="V1742" s="205"/>
      <c r="W1742" s="205"/>
      <c r="X1742" s="205"/>
    </row>
    <row r="1743" spans="21:24" x14ac:dyDescent="0.2">
      <c r="U1743" s="205"/>
      <c r="V1743" s="205"/>
      <c r="W1743" s="205"/>
      <c r="X1743" s="205"/>
    </row>
    <row r="1744" spans="21:24" x14ac:dyDescent="0.2">
      <c r="U1744" s="205"/>
      <c r="V1744" s="205"/>
      <c r="W1744" s="205"/>
      <c r="X1744" s="205"/>
    </row>
    <row r="1745" spans="21:24" x14ac:dyDescent="0.2">
      <c r="U1745" s="205"/>
      <c r="V1745" s="205"/>
      <c r="W1745" s="205"/>
      <c r="X1745" s="205"/>
    </row>
    <row r="1746" spans="21:24" x14ac:dyDescent="0.2">
      <c r="U1746" s="205"/>
      <c r="V1746" s="205"/>
      <c r="W1746" s="205"/>
      <c r="X1746" s="205"/>
    </row>
    <row r="1747" spans="21:24" x14ac:dyDescent="0.2">
      <c r="U1747" s="205"/>
      <c r="V1747" s="205"/>
      <c r="W1747" s="205"/>
      <c r="X1747" s="205"/>
    </row>
    <row r="1748" spans="21:24" x14ac:dyDescent="0.2">
      <c r="U1748" s="205"/>
      <c r="V1748" s="205"/>
      <c r="W1748" s="205"/>
      <c r="X1748" s="205"/>
    </row>
    <row r="1749" spans="21:24" x14ac:dyDescent="0.2">
      <c r="U1749" s="205"/>
      <c r="V1749" s="205"/>
      <c r="W1749" s="205"/>
      <c r="X1749" s="205"/>
    </row>
    <row r="1750" spans="21:24" x14ac:dyDescent="0.2">
      <c r="U1750" s="205"/>
      <c r="V1750" s="205"/>
      <c r="W1750" s="205"/>
      <c r="X1750" s="205"/>
    </row>
    <row r="1751" spans="21:24" x14ac:dyDescent="0.2">
      <c r="U1751" s="205"/>
      <c r="V1751" s="205"/>
      <c r="W1751" s="205"/>
      <c r="X1751" s="205"/>
    </row>
    <row r="1752" spans="21:24" x14ac:dyDescent="0.2">
      <c r="U1752" s="205"/>
      <c r="V1752" s="205"/>
      <c r="W1752" s="205"/>
      <c r="X1752" s="205"/>
    </row>
    <row r="1753" spans="21:24" x14ac:dyDescent="0.2">
      <c r="U1753" s="205"/>
      <c r="V1753" s="205"/>
      <c r="W1753" s="205"/>
      <c r="X1753" s="205"/>
    </row>
    <row r="1754" spans="21:24" x14ac:dyDescent="0.2">
      <c r="U1754" s="205"/>
      <c r="V1754" s="205"/>
      <c r="W1754" s="205"/>
      <c r="X1754" s="205"/>
    </row>
    <row r="1755" spans="21:24" x14ac:dyDescent="0.2">
      <c r="U1755" s="205"/>
      <c r="V1755" s="205"/>
      <c r="W1755" s="205"/>
      <c r="X1755" s="205"/>
    </row>
    <row r="1756" spans="21:24" x14ac:dyDescent="0.2">
      <c r="U1756" s="205"/>
      <c r="V1756" s="205"/>
      <c r="W1756" s="205"/>
      <c r="X1756" s="205"/>
    </row>
    <row r="1757" spans="21:24" x14ac:dyDescent="0.2">
      <c r="U1757" s="205"/>
      <c r="V1757" s="205"/>
      <c r="W1757" s="205"/>
      <c r="X1757" s="205"/>
    </row>
    <row r="1758" spans="21:24" x14ac:dyDescent="0.2">
      <c r="U1758" s="205"/>
      <c r="V1758" s="205"/>
      <c r="W1758" s="205"/>
      <c r="X1758" s="205"/>
    </row>
    <row r="1759" spans="21:24" x14ac:dyDescent="0.2">
      <c r="U1759" s="205"/>
      <c r="V1759" s="205"/>
      <c r="W1759" s="205"/>
      <c r="X1759" s="205"/>
    </row>
    <row r="1760" spans="21:24" x14ac:dyDescent="0.2">
      <c r="U1760" s="205"/>
      <c r="V1760" s="205"/>
      <c r="W1760" s="205"/>
      <c r="X1760" s="205"/>
    </row>
    <row r="1761" spans="21:24" x14ac:dyDescent="0.2">
      <c r="U1761" s="205"/>
      <c r="V1761" s="205"/>
      <c r="W1761" s="205"/>
      <c r="X1761" s="205"/>
    </row>
    <row r="1762" spans="21:24" x14ac:dyDescent="0.2">
      <c r="U1762" s="205"/>
      <c r="V1762" s="205"/>
      <c r="W1762" s="205"/>
      <c r="X1762" s="205"/>
    </row>
    <row r="1763" spans="21:24" x14ac:dyDescent="0.2">
      <c r="U1763" s="205"/>
      <c r="V1763" s="205"/>
      <c r="W1763" s="205"/>
      <c r="X1763" s="205"/>
    </row>
    <row r="1764" spans="21:24" x14ac:dyDescent="0.2">
      <c r="U1764" s="205"/>
      <c r="V1764" s="205"/>
      <c r="W1764" s="205"/>
      <c r="X1764" s="205"/>
    </row>
    <row r="1765" spans="21:24" x14ac:dyDescent="0.2">
      <c r="U1765" s="205"/>
      <c r="V1765" s="205"/>
      <c r="W1765" s="205"/>
      <c r="X1765" s="205"/>
    </row>
    <row r="1766" spans="21:24" x14ac:dyDescent="0.2">
      <c r="U1766" s="205"/>
      <c r="V1766" s="205"/>
      <c r="W1766" s="205"/>
      <c r="X1766" s="205"/>
    </row>
    <row r="1767" spans="21:24" x14ac:dyDescent="0.2">
      <c r="U1767" s="205"/>
      <c r="V1767" s="205"/>
      <c r="W1767" s="205"/>
      <c r="X1767" s="205"/>
    </row>
    <row r="1768" spans="21:24" x14ac:dyDescent="0.2">
      <c r="U1768" s="205"/>
      <c r="V1768" s="205"/>
      <c r="W1768" s="205"/>
      <c r="X1768" s="205"/>
    </row>
    <row r="1769" spans="21:24" x14ac:dyDescent="0.2">
      <c r="U1769" s="205"/>
      <c r="V1769" s="205"/>
      <c r="W1769" s="205"/>
      <c r="X1769" s="205"/>
    </row>
    <row r="1770" spans="21:24" x14ac:dyDescent="0.2">
      <c r="U1770" s="205"/>
      <c r="V1770" s="205"/>
      <c r="W1770" s="205"/>
      <c r="X1770" s="205"/>
    </row>
    <row r="1771" spans="21:24" x14ac:dyDescent="0.2">
      <c r="U1771" s="205"/>
      <c r="V1771" s="205"/>
      <c r="W1771" s="205"/>
      <c r="X1771" s="205"/>
    </row>
    <row r="1772" spans="21:24" x14ac:dyDescent="0.2">
      <c r="U1772" s="205"/>
      <c r="V1772" s="205"/>
      <c r="W1772" s="205"/>
      <c r="X1772" s="205"/>
    </row>
    <row r="1773" spans="21:24" x14ac:dyDescent="0.2">
      <c r="U1773" s="205"/>
      <c r="V1773" s="205"/>
      <c r="W1773" s="205"/>
      <c r="X1773" s="205"/>
    </row>
    <row r="1774" spans="21:24" x14ac:dyDescent="0.2">
      <c r="U1774" s="205"/>
      <c r="V1774" s="205"/>
      <c r="W1774" s="205"/>
      <c r="X1774" s="205"/>
    </row>
    <row r="1775" spans="21:24" x14ac:dyDescent="0.2">
      <c r="U1775" s="205"/>
      <c r="V1775" s="205"/>
      <c r="W1775" s="205"/>
      <c r="X1775" s="205"/>
    </row>
    <row r="1776" spans="21:24" x14ac:dyDescent="0.2">
      <c r="U1776" s="205"/>
      <c r="V1776" s="205"/>
      <c r="W1776" s="205"/>
      <c r="X1776" s="205"/>
    </row>
    <row r="1777" spans="21:24" x14ac:dyDescent="0.2">
      <c r="U1777" s="205"/>
      <c r="V1777" s="205"/>
      <c r="W1777" s="205"/>
      <c r="X1777" s="205"/>
    </row>
    <row r="1778" spans="21:24" x14ac:dyDescent="0.2">
      <c r="U1778" s="205"/>
      <c r="V1778" s="205"/>
      <c r="W1778" s="205"/>
      <c r="X1778" s="205"/>
    </row>
    <row r="1779" spans="21:24" x14ac:dyDescent="0.2">
      <c r="U1779" s="205"/>
      <c r="V1779" s="205"/>
      <c r="W1779" s="205"/>
      <c r="X1779" s="205"/>
    </row>
    <row r="1780" spans="21:24" x14ac:dyDescent="0.2">
      <c r="U1780" s="205"/>
      <c r="V1780" s="205"/>
      <c r="W1780" s="205"/>
      <c r="X1780" s="205"/>
    </row>
    <row r="1781" spans="21:24" x14ac:dyDescent="0.2">
      <c r="U1781" s="205"/>
      <c r="V1781" s="205"/>
      <c r="W1781" s="205"/>
      <c r="X1781" s="205"/>
    </row>
    <row r="1782" spans="21:24" x14ac:dyDescent="0.2">
      <c r="U1782" s="205"/>
      <c r="V1782" s="205"/>
      <c r="W1782" s="205"/>
      <c r="X1782" s="205"/>
    </row>
    <row r="1783" spans="21:24" x14ac:dyDescent="0.2">
      <c r="U1783" s="205"/>
      <c r="V1783" s="205"/>
      <c r="W1783" s="205"/>
      <c r="X1783" s="205"/>
    </row>
    <row r="1784" spans="21:24" x14ac:dyDescent="0.2">
      <c r="U1784" s="205"/>
      <c r="V1784" s="205"/>
      <c r="W1784" s="205"/>
      <c r="X1784" s="205"/>
    </row>
    <row r="1785" spans="21:24" x14ac:dyDescent="0.2">
      <c r="U1785" s="205"/>
      <c r="V1785" s="205"/>
      <c r="W1785" s="205"/>
      <c r="X1785" s="205"/>
    </row>
    <row r="1786" spans="21:24" x14ac:dyDescent="0.2">
      <c r="U1786" s="205"/>
      <c r="V1786" s="205"/>
      <c r="W1786" s="205"/>
      <c r="X1786" s="205"/>
    </row>
    <row r="1787" spans="21:24" x14ac:dyDescent="0.2">
      <c r="U1787" s="205"/>
      <c r="V1787" s="205"/>
      <c r="W1787" s="205"/>
      <c r="X1787" s="205"/>
    </row>
    <row r="1788" spans="21:24" x14ac:dyDescent="0.2">
      <c r="U1788" s="205"/>
      <c r="V1788" s="205"/>
      <c r="W1788" s="205"/>
      <c r="X1788" s="205"/>
    </row>
    <row r="1789" spans="21:24" x14ac:dyDescent="0.2">
      <c r="U1789" s="205"/>
      <c r="V1789" s="205"/>
      <c r="W1789" s="205"/>
      <c r="X1789" s="205"/>
    </row>
    <row r="1790" spans="21:24" x14ac:dyDescent="0.2">
      <c r="U1790" s="205"/>
      <c r="V1790" s="205"/>
      <c r="W1790" s="205"/>
      <c r="X1790" s="205"/>
    </row>
    <row r="1791" spans="21:24" x14ac:dyDescent="0.2">
      <c r="U1791" s="205"/>
      <c r="V1791" s="205"/>
      <c r="W1791" s="205"/>
      <c r="X1791" s="205"/>
    </row>
    <row r="1792" spans="21:24" x14ac:dyDescent="0.2">
      <c r="U1792" s="205"/>
      <c r="V1792" s="205"/>
      <c r="W1792" s="205"/>
      <c r="X1792" s="205"/>
    </row>
    <row r="1793" spans="21:24" x14ac:dyDescent="0.2">
      <c r="U1793" s="205"/>
      <c r="V1793" s="205"/>
      <c r="W1793" s="205"/>
      <c r="X1793" s="205"/>
    </row>
    <row r="1794" spans="21:24" x14ac:dyDescent="0.2">
      <c r="U1794" s="205"/>
      <c r="V1794" s="205"/>
      <c r="W1794" s="205"/>
      <c r="X1794" s="205"/>
    </row>
    <row r="1795" spans="21:24" x14ac:dyDescent="0.2">
      <c r="U1795" s="205"/>
      <c r="V1795" s="205"/>
      <c r="W1795" s="205"/>
      <c r="X1795" s="205"/>
    </row>
    <row r="1796" spans="21:24" x14ac:dyDescent="0.2">
      <c r="U1796" s="205"/>
      <c r="V1796" s="205"/>
      <c r="W1796" s="205"/>
      <c r="X1796" s="205"/>
    </row>
    <row r="1797" spans="21:24" x14ac:dyDescent="0.2">
      <c r="U1797" s="205"/>
      <c r="V1797" s="205"/>
      <c r="W1797" s="205"/>
      <c r="X1797" s="205"/>
    </row>
    <row r="1798" spans="21:24" x14ac:dyDescent="0.2">
      <c r="U1798" s="205"/>
      <c r="V1798" s="205"/>
      <c r="W1798" s="205"/>
      <c r="X1798" s="205"/>
    </row>
    <row r="1799" spans="21:24" x14ac:dyDescent="0.2">
      <c r="U1799" s="205"/>
      <c r="V1799" s="205"/>
      <c r="W1799" s="205"/>
      <c r="X1799" s="205"/>
    </row>
    <row r="1800" spans="21:24" x14ac:dyDescent="0.2">
      <c r="U1800" s="205"/>
      <c r="V1800" s="205"/>
      <c r="W1800" s="205"/>
      <c r="X1800" s="205"/>
    </row>
    <row r="1801" spans="21:24" x14ac:dyDescent="0.2">
      <c r="U1801" s="205"/>
      <c r="V1801" s="205"/>
      <c r="W1801" s="205"/>
      <c r="X1801" s="205"/>
    </row>
    <row r="1802" spans="21:24" x14ac:dyDescent="0.2">
      <c r="U1802" s="205"/>
      <c r="V1802" s="205"/>
      <c r="W1802" s="205"/>
      <c r="X1802" s="205"/>
    </row>
    <row r="1803" spans="21:24" x14ac:dyDescent="0.2">
      <c r="U1803" s="205"/>
      <c r="V1803" s="205"/>
      <c r="W1803" s="205"/>
      <c r="X1803" s="205"/>
    </row>
    <row r="1804" spans="21:24" x14ac:dyDescent="0.2">
      <c r="U1804" s="205"/>
      <c r="V1804" s="205"/>
      <c r="W1804" s="205"/>
      <c r="X1804" s="205"/>
    </row>
    <row r="1805" spans="21:24" x14ac:dyDescent="0.2">
      <c r="U1805" s="205"/>
      <c r="V1805" s="205"/>
      <c r="W1805" s="205"/>
      <c r="X1805" s="205"/>
    </row>
    <row r="1806" spans="21:24" x14ac:dyDescent="0.2">
      <c r="U1806" s="205"/>
      <c r="V1806" s="205"/>
      <c r="W1806" s="205"/>
      <c r="X1806" s="205"/>
    </row>
    <row r="1807" spans="21:24" x14ac:dyDescent="0.2">
      <c r="U1807" s="205"/>
      <c r="V1807" s="205"/>
      <c r="W1807" s="205"/>
      <c r="X1807" s="205"/>
    </row>
    <row r="1808" spans="21:24" x14ac:dyDescent="0.2">
      <c r="U1808" s="205"/>
      <c r="V1808" s="205"/>
      <c r="W1808" s="205"/>
      <c r="X1808" s="205"/>
    </row>
    <row r="1809" spans="21:24" x14ac:dyDescent="0.2">
      <c r="U1809" s="205"/>
      <c r="V1809" s="205"/>
      <c r="W1809" s="205"/>
      <c r="X1809" s="205"/>
    </row>
    <row r="1810" spans="21:24" x14ac:dyDescent="0.2">
      <c r="U1810" s="205"/>
      <c r="V1810" s="205"/>
      <c r="W1810" s="205"/>
      <c r="X1810" s="205"/>
    </row>
    <row r="1811" spans="21:24" x14ac:dyDescent="0.2">
      <c r="U1811" s="205"/>
      <c r="V1811" s="205"/>
      <c r="W1811" s="205"/>
      <c r="X1811" s="205"/>
    </row>
    <row r="1812" spans="21:24" x14ac:dyDescent="0.2">
      <c r="U1812" s="205"/>
      <c r="V1812" s="205"/>
      <c r="W1812" s="205"/>
      <c r="X1812" s="205"/>
    </row>
    <row r="1813" spans="21:24" x14ac:dyDescent="0.2">
      <c r="U1813" s="205"/>
      <c r="V1813" s="205"/>
      <c r="W1813" s="205"/>
      <c r="X1813" s="205"/>
    </row>
    <row r="1814" spans="21:24" x14ac:dyDescent="0.2">
      <c r="U1814" s="205"/>
      <c r="V1814" s="205"/>
      <c r="W1814" s="205"/>
      <c r="X1814" s="205"/>
    </row>
    <row r="1815" spans="21:24" x14ac:dyDescent="0.2">
      <c r="U1815" s="205"/>
      <c r="V1815" s="205"/>
      <c r="W1815" s="205"/>
      <c r="X1815" s="205"/>
    </row>
    <row r="1816" spans="21:24" x14ac:dyDescent="0.2">
      <c r="U1816" s="205"/>
      <c r="V1816" s="205"/>
      <c r="W1816" s="205"/>
      <c r="X1816" s="205"/>
    </row>
    <row r="1817" spans="21:24" x14ac:dyDescent="0.2">
      <c r="U1817" s="205"/>
      <c r="V1817" s="205"/>
      <c r="W1817" s="205"/>
      <c r="X1817" s="205"/>
    </row>
    <row r="1818" spans="21:24" x14ac:dyDescent="0.2">
      <c r="U1818" s="205"/>
      <c r="V1818" s="205"/>
      <c r="W1818" s="205"/>
      <c r="X1818" s="205"/>
    </row>
    <row r="1819" spans="21:24" x14ac:dyDescent="0.2">
      <c r="U1819" s="205"/>
      <c r="V1819" s="205"/>
      <c r="W1819" s="205"/>
      <c r="X1819" s="205"/>
    </row>
    <row r="1820" spans="21:24" x14ac:dyDescent="0.2">
      <c r="U1820" s="205"/>
      <c r="V1820" s="205"/>
      <c r="W1820" s="205"/>
      <c r="X1820" s="205"/>
    </row>
    <row r="1821" spans="21:24" x14ac:dyDescent="0.2">
      <c r="U1821" s="205"/>
      <c r="V1821" s="205"/>
      <c r="W1821" s="205"/>
      <c r="X1821" s="205"/>
    </row>
    <row r="1822" spans="21:24" x14ac:dyDescent="0.2">
      <c r="U1822" s="205"/>
      <c r="V1822" s="205"/>
      <c r="W1822" s="205"/>
      <c r="X1822" s="205"/>
    </row>
    <row r="1823" spans="21:24" x14ac:dyDescent="0.2">
      <c r="U1823" s="205"/>
      <c r="V1823" s="205"/>
      <c r="W1823" s="205"/>
      <c r="X1823" s="205"/>
    </row>
    <row r="1824" spans="21:24" x14ac:dyDescent="0.2">
      <c r="U1824" s="205"/>
      <c r="V1824" s="205"/>
      <c r="W1824" s="205"/>
      <c r="X1824" s="205"/>
    </row>
    <row r="1825" spans="21:24" x14ac:dyDescent="0.2">
      <c r="U1825" s="205"/>
      <c r="V1825" s="205"/>
      <c r="W1825" s="205"/>
      <c r="X1825" s="205"/>
    </row>
    <row r="1826" spans="21:24" x14ac:dyDescent="0.2">
      <c r="U1826" s="205"/>
      <c r="V1826" s="205"/>
      <c r="W1826" s="205"/>
      <c r="X1826" s="205"/>
    </row>
    <row r="1827" spans="21:24" x14ac:dyDescent="0.2">
      <c r="U1827" s="205"/>
      <c r="V1827" s="205"/>
      <c r="W1827" s="205"/>
      <c r="X1827" s="205"/>
    </row>
    <row r="1828" spans="21:24" x14ac:dyDescent="0.2">
      <c r="U1828" s="205"/>
      <c r="V1828" s="205"/>
      <c r="W1828" s="205"/>
      <c r="X1828" s="205"/>
    </row>
    <row r="1829" spans="21:24" x14ac:dyDescent="0.2">
      <c r="U1829" s="205"/>
      <c r="V1829" s="205"/>
      <c r="W1829" s="205"/>
      <c r="X1829" s="205"/>
    </row>
    <row r="1830" spans="21:24" x14ac:dyDescent="0.2">
      <c r="U1830" s="205"/>
      <c r="V1830" s="205"/>
      <c r="W1830" s="205"/>
      <c r="X1830" s="205"/>
    </row>
    <row r="1831" spans="21:24" x14ac:dyDescent="0.2">
      <c r="U1831" s="205"/>
      <c r="V1831" s="205"/>
      <c r="W1831" s="205"/>
      <c r="X1831" s="205"/>
    </row>
    <row r="1832" spans="21:24" x14ac:dyDescent="0.2">
      <c r="U1832" s="205"/>
      <c r="V1832" s="205"/>
      <c r="W1832" s="205"/>
      <c r="X1832" s="205"/>
    </row>
    <row r="1833" spans="21:24" x14ac:dyDescent="0.2">
      <c r="U1833" s="205"/>
      <c r="V1833" s="205"/>
      <c r="W1833" s="205"/>
      <c r="X1833" s="205"/>
    </row>
    <row r="1834" spans="21:24" x14ac:dyDescent="0.2">
      <c r="U1834" s="205"/>
      <c r="V1834" s="205"/>
      <c r="W1834" s="205"/>
      <c r="X1834" s="205"/>
    </row>
    <row r="1835" spans="21:24" x14ac:dyDescent="0.2">
      <c r="U1835" s="205"/>
      <c r="V1835" s="205"/>
      <c r="W1835" s="205"/>
      <c r="X1835" s="205"/>
    </row>
    <row r="1836" spans="21:24" x14ac:dyDescent="0.2">
      <c r="U1836" s="205"/>
      <c r="V1836" s="205"/>
      <c r="W1836" s="205"/>
      <c r="X1836" s="205"/>
    </row>
    <row r="1837" spans="21:24" x14ac:dyDescent="0.2">
      <c r="U1837" s="205"/>
      <c r="V1837" s="205"/>
      <c r="W1837" s="205"/>
      <c r="X1837" s="205"/>
    </row>
    <row r="1838" spans="21:24" x14ac:dyDescent="0.2">
      <c r="U1838" s="205"/>
      <c r="V1838" s="205"/>
      <c r="W1838" s="205"/>
      <c r="X1838" s="205"/>
    </row>
    <row r="1839" spans="21:24" x14ac:dyDescent="0.2">
      <c r="U1839" s="205"/>
      <c r="V1839" s="205"/>
      <c r="W1839" s="205"/>
      <c r="X1839" s="205"/>
    </row>
    <row r="1840" spans="21:24" x14ac:dyDescent="0.2">
      <c r="U1840" s="205"/>
      <c r="V1840" s="205"/>
      <c r="W1840" s="205"/>
      <c r="X1840" s="205"/>
    </row>
    <row r="1841" spans="21:24" x14ac:dyDescent="0.2">
      <c r="U1841" s="205"/>
      <c r="V1841" s="205"/>
      <c r="W1841" s="205"/>
      <c r="X1841" s="205"/>
    </row>
    <row r="1842" spans="21:24" x14ac:dyDescent="0.2">
      <c r="U1842" s="205"/>
      <c r="V1842" s="205"/>
      <c r="W1842" s="205"/>
      <c r="X1842" s="205"/>
    </row>
    <row r="1843" spans="21:24" x14ac:dyDescent="0.2">
      <c r="U1843" s="205"/>
      <c r="V1843" s="205"/>
      <c r="W1843" s="205"/>
      <c r="X1843" s="205"/>
    </row>
    <row r="1844" spans="21:24" x14ac:dyDescent="0.2">
      <c r="U1844" s="205"/>
      <c r="V1844" s="205"/>
      <c r="W1844" s="205"/>
      <c r="X1844" s="205"/>
    </row>
    <row r="1845" spans="21:24" x14ac:dyDescent="0.2">
      <c r="U1845" s="205"/>
      <c r="V1845" s="205"/>
      <c r="W1845" s="205"/>
      <c r="X1845" s="205"/>
    </row>
    <row r="1846" spans="21:24" x14ac:dyDescent="0.2">
      <c r="U1846" s="205"/>
      <c r="V1846" s="205"/>
      <c r="W1846" s="205"/>
      <c r="X1846" s="205"/>
    </row>
    <row r="1847" spans="21:24" x14ac:dyDescent="0.2">
      <c r="U1847" s="205"/>
      <c r="V1847" s="205"/>
      <c r="W1847" s="205"/>
      <c r="X1847" s="205"/>
    </row>
    <row r="1848" spans="21:24" x14ac:dyDescent="0.2">
      <c r="U1848" s="205"/>
      <c r="V1848" s="205"/>
      <c r="W1848" s="205"/>
      <c r="X1848" s="205"/>
    </row>
    <row r="1849" spans="21:24" x14ac:dyDescent="0.2">
      <c r="U1849" s="205"/>
      <c r="V1849" s="205"/>
      <c r="W1849" s="205"/>
      <c r="X1849" s="205"/>
    </row>
    <row r="1850" spans="21:24" x14ac:dyDescent="0.2">
      <c r="U1850" s="205"/>
      <c r="V1850" s="205"/>
      <c r="W1850" s="205"/>
      <c r="X1850" s="205"/>
    </row>
    <row r="1851" spans="21:24" x14ac:dyDescent="0.2">
      <c r="U1851" s="205"/>
      <c r="V1851" s="205"/>
      <c r="W1851" s="205"/>
      <c r="X1851" s="205"/>
    </row>
    <row r="1852" spans="21:24" x14ac:dyDescent="0.2">
      <c r="U1852" s="205"/>
      <c r="V1852" s="205"/>
      <c r="W1852" s="205"/>
      <c r="X1852" s="205"/>
    </row>
    <row r="1853" spans="21:24" x14ac:dyDescent="0.2">
      <c r="U1853" s="205"/>
      <c r="V1853" s="205"/>
      <c r="W1853" s="205"/>
      <c r="X1853" s="205"/>
    </row>
    <row r="1854" spans="21:24" x14ac:dyDescent="0.2">
      <c r="U1854" s="205"/>
      <c r="V1854" s="205"/>
      <c r="W1854" s="205"/>
      <c r="X1854" s="205"/>
    </row>
    <row r="1855" spans="21:24" x14ac:dyDescent="0.2">
      <c r="U1855" s="205"/>
      <c r="V1855" s="205"/>
      <c r="W1855" s="205"/>
      <c r="X1855" s="205"/>
    </row>
    <row r="1856" spans="21:24" x14ac:dyDescent="0.2">
      <c r="U1856" s="205"/>
      <c r="V1856" s="205"/>
      <c r="W1856" s="205"/>
      <c r="X1856" s="205"/>
    </row>
    <row r="1857" spans="21:24" x14ac:dyDescent="0.2">
      <c r="U1857" s="205"/>
      <c r="V1857" s="205"/>
      <c r="W1857" s="205"/>
      <c r="X1857" s="205"/>
    </row>
    <row r="1858" spans="21:24" x14ac:dyDescent="0.2">
      <c r="U1858" s="205"/>
      <c r="V1858" s="205"/>
      <c r="W1858" s="205"/>
      <c r="X1858" s="205"/>
    </row>
    <row r="1859" spans="21:24" x14ac:dyDescent="0.2">
      <c r="U1859" s="205"/>
      <c r="V1859" s="205"/>
      <c r="W1859" s="205"/>
      <c r="X1859" s="205"/>
    </row>
    <row r="1860" spans="21:24" x14ac:dyDescent="0.2">
      <c r="U1860" s="205"/>
      <c r="V1860" s="205"/>
      <c r="W1860" s="205"/>
      <c r="X1860" s="205"/>
    </row>
    <row r="1861" spans="21:24" x14ac:dyDescent="0.2">
      <c r="U1861" s="205"/>
      <c r="V1861" s="205"/>
      <c r="W1861" s="205"/>
      <c r="X1861" s="205"/>
    </row>
    <row r="1862" spans="21:24" x14ac:dyDescent="0.2">
      <c r="U1862" s="205"/>
      <c r="V1862" s="205"/>
      <c r="W1862" s="205"/>
      <c r="X1862" s="205"/>
    </row>
    <row r="1863" spans="21:24" x14ac:dyDescent="0.2">
      <c r="U1863" s="205"/>
      <c r="V1863" s="205"/>
      <c r="W1863" s="205"/>
      <c r="X1863" s="205"/>
    </row>
    <row r="1864" spans="21:24" x14ac:dyDescent="0.2">
      <c r="U1864" s="205"/>
      <c r="V1864" s="205"/>
      <c r="W1864" s="205"/>
      <c r="X1864" s="205"/>
    </row>
    <row r="1865" spans="21:24" x14ac:dyDescent="0.2">
      <c r="U1865" s="205"/>
      <c r="V1865" s="205"/>
      <c r="W1865" s="205"/>
      <c r="X1865" s="205"/>
    </row>
    <row r="1866" spans="21:24" x14ac:dyDescent="0.2">
      <c r="U1866" s="205"/>
      <c r="V1866" s="205"/>
      <c r="W1866" s="205"/>
      <c r="X1866" s="205"/>
    </row>
    <row r="1867" spans="21:24" x14ac:dyDescent="0.2">
      <c r="U1867" s="205"/>
      <c r="V1867" s="205"/>
      <c r="W1867" s="205"/>
      <c r="X1867" s="205"/>
    </row>
    <row r="1868" spans="21:24" x14ac:dyDescent="0.2">
      <c r="U1868" s="205"/>
      <c r="V1868" s="205"/>
      <c r="W1868" s="205"/>
      <c r="X1868" s="205"/>
    </row>
    <row r="1869" spans="21:24" x14ac:dyDescent="0.2">
      <c r="U1869" s="205"/>
      <c r="V1869" s="205"/>
      <c r="W1869" s="205"/>
      <c r="X1869" s="205"/>
    </row>
    <row r="1870" spans="21:24" x14ac:dyDescent="0.2">
      <c r="U1870" s="205"/>
      <c r="V1870" s="205"/>
      <c r="W1870" s="205"/>
      <c r="X1870" s="205"/>
    </row>
    <row r="1871" spans="21:24" x14ac:dyDescent="0.2">
      <c r="U1871" s="205"/>
      <c r="V1871" s="205"/>
      <c r="W1871" s="205"/>
      <c r="X1871" s="205"/>
    </row>
    <row r="1872" spans="21:24" x14ac:dyDescent="0.2">
      <c r="U1872" s="205"/>
      <c r="V1872" s="205"/>
      <c r="W1872" s="205"/>
      <c r="X1872" s="205"/>
    </row>
    <row r="1873" spans="21:24" x14ac:dyDescent="0.2">
      <c r="U1873" s="205"/>
      <c r="V1873" s="205"/>
      <c r="W1873" s="205"/>
      <c r="X1873" s="205"/>
    </row>
    <row r="1874" spans="21:24" x14ac:dyDescent="0.2">
      <c r="U1874" s="205"/>
      <c r="V1874" s="205"/>
      <c r="W1874" s="205"/>
      <c r="X1874" s="205"/>
    </row>
    <row r="1875" spans="21:24" x14ac:dyDescent="0.2">
      <c r="U1875" s="205"/>
      <c r="V1875" s="205"/>
      <c r="W1875" s="205"/>
      <c r="X1875" s="205"/>
    </row>
    <row r="1876" spans="21:24" x14ac:dyDescent="0.2">
      <c r="U1876" s="205"/>
      <c r="V1876" s="205"/>
      <c r="W1876" s="205"/>
      <c r="X1876" s="205"/>
    </row>
    <row r="1877" spans="21:24" x14ac:dyDescent="0.2">
      <c r="U1877" s="205"/>
      <c r="V1877" s="205"/>
      <c r="W1877" s="205"/>
      <c r="X1877" s="205"/>
    </row>
    <row r="1878" spans="21:24" x14ac:dyDescent="0.2">
      <c r="U1878" s="205"/>
      <c r="V1878" s="205"/>
      <c r="W1878" s="205"/>
      <c r="X1878" s="205"/>
    </row>
    <row r="1879" spans="21:24" x14ac:dyDescent="0.2">
      <c r="U1879" s="205"/>
      <c r="V1879" s="205"/>
      <c r="W1879" s="205"/>
      <c r="X1879" s="205"/>
    </row>
    <row r="1880" spans="21:24" x14ac:dyDescent="0.2">
      <c r="U1880" s="205"/>
      <c r="V1880" s="205"/>
      <c r="W1880" s="205"/>
      <c r="X1880" s="205"/>
    </row>
    <row r="1881" spans="21:24" x14ac:dyDescent="0.2">
      <c r="U1881" s="205"/>
      <c r="V1881" s="205"/>
      <c r="W1881" s="205"/>
      <c r="X1881" s="205"/>
    </row>
    <row r="1882" spans="21:24" x14ac:dyDescent="0.2">
      <c r="U1882" s="205"/>
      <c r="V1882" s="205"/>
      <c r="W1882" s="205"/>
      <c r="X1882" s="205"/>
    </row>
    <row r="1883" spans="21:24" x14ac:dyDescent="0.2">
      <c r="U1883" s="205"/>
      <c r="V1883" s="205"/>
      <c r="W1883" s="205"/>
      <c r="X1883" s="205"/>
    </row>
    <row r="1884" spans="21:24" x14ac:dyDescent="0.2">
      <c r="U1884" s="205"/>
      <c r="V1884" s="205"/>
      <c r="W1884" s="205"/>
      <c r="X1884" s="205"/>
    </row>
    <row r="1885" spans="21:24" x14ac:dyDescent="0.2">
      <c r="U1885" s="205"/>
      <c r="V1885" s="205"/>
      <c r="W1885" s="205"/>
      <c r="X1885" s="205"/>
    </row>
    <row r="1886" spans="21:24" x14ac:dyDescent="0.2">
      <c r="U1886" s="205"/>
      <c r="V1886" s="205"/>
      <c r="W1886" s="205"/>
      <c r="X1886" s="205"/>
    </row>
    <row r="1887" spans="21:24" x14ac:dyDescent="0.2">
      <c r="U1887" s="205"/>
      <c r="V1887" s="205"/>
      <c r="W1887" s="205"/>
      <c r="X1887" s="205"/>
    </row>
    <row r="1888" spans="21:24" x14ac:dyDescent="0.2">
      <c r="U1888" s="205"/>
      <c r="V1888" s="205"/>
      <c r="W1888" s="205"/>
      <c r="X1888" s="205"/>
    </row>
    <row r="1889" spans="21:24" x14ac:dyDescent="0.2">
      <c r="U1889" s="205"/>
      <c r="V1889" s="205"/>
      <c r="W1889" s="205"/>
      <c r="X1889" s="205"/>
    </row>
    <row r="1890" spans="21:24" x14ac:dyDescent="0.2">
      <c r="U1890" s="205"/>
      <c r="V1890" s="205"/>
      <c r="W1890" s="205"/>
      <c r="X1890" s="205"/>
    </row>
    <row r="1891" spans="21:24" x14ac:dyDescent="0.2">
      <c r="U1891" s="205"/>
      <c r="V1891" s="205"/>
      <c r="W1891" s="205"/>
      <c r="X1891" s="205"/>
    </row>
    <row r="1892" spans="21:24" x14ac:dyDescent="0.2">
      <c r="U1892" s="205"/>
      <c r="V1892" s="205"/>
      <c r="W1892" s="205"/>
      <c r="X1892" s="205"/>
    </row>
    <row r="1893" spans="21:24" x14ac:dyDescent="0.2">
      <c r="U1893" s="205"/>
      <c r="V1893" s="205"/>
      <c r="W1893" s="205"/>
      <c r="X1893" s="205"/>
    </row>
    <row r="1894" spans="21:24" x14ac:dyDescent="0.2">
      <c r="U1894" s="205"/>
      <c r="V1894" s="205"/>
      <c r="W1894" s="205"/>
      <c r="X1894" s="205"/>
    </row>
    <row r="1895" spans="21:24" x14ac:dyDescent="0.2">
      <c r="U1895" s="205"/>
      <c r="V1895" s="205"/>
      <c r="W1895" s="205"/>
      <c r="X1895" s="205"/>
    </row>
    <row r="1896" spans="21:24" x14ac:dyDescent="0.2">
      <c r="U1896" s="205"/>
      <c r="V1896" s="205"/>
      <c r="W1896" s="205"/>
      <c r="X1896" s="205"/>
    </row>
    <row r="1897" spans="21:24" x14ac:dyDescent="0.2">
      <c r="U1897" s="205"/>
      <c r="V1897" s="205"/>
      <c r="W1897" s="205"/>
      <c r="X1897" s="205"/>
    </row>
    <row r="1898" spans="21:24" x14ac:dyDescent="0.2">
      <c r="U1898" s="205"/>
      <c r="V1898" s="205"/>
      <c r="W1898" s="205"/>
      <c r="X1898" s="205"/>
    </row>
    <row r="1899" spans="21:24" x14ac:dyDescent="0.2">
      <c r="U1899" s="205"/>
      <c r="V1899" s="205"/>
      <c r="W1899" s="205"/>
      <c r="X1899" s="205"/>
    </row>
    <row r="1900" spans="21:24" x14ac:dyDescent="0.2">
      <c r="U1900" s="205"/>
      <c r="V1900" s="205"/>
      <c r="W1900" s="205"/>
      <c r="X1900" s="205"/>
    </row>
    <row r="1901" spans="21:24" x14ac:dyDescent="0.2">
      <c r="U1901" s="205"/>
      <c r="V1901" s="205"/>
      <c r="W1901" s="205"/>
      <c r="X1901" s="205"/>
    </row>
    <row r="1902" spans="21:24" x14ac:dyDescent="0.2">
      <c r="U1902" s="205"/>
      <c r="V1902" s="205"/>
      <c r="W1902" s="205"/>
      <c r="X1902" s="205"/>
    </row>
    <row r="1903" spans="21:24" x14ac:dyDescent="0.2">
      <c r="U1903" s="205"/>
      <c r="V1903" s="205"/>
      <c r="W1903" s="205"/>
      <c r="X1903" s="205"/>
    </row>
    <row r="1904" spans="21:24" x14ac:dyDescent="0.2">
      <c r="U1904" s="205"/>
      <c r="V1904" s="205"/>
      <c r="W1904" s="205"/>
      <c r="X1904" s="205"/>
    </row>
    <row r="1905" spans="21:24" x14ac:dyDescent="0.2">
      <c r="U1905" s="205"/>
      <c r="V1905" s="205"/>
      <c r="W1905" s="205"/>
      <c r="X1905" s="205"/>
    </row>
    <row r="1906" spans="21:24" x14ac:dyDescent="0.2">
      <c r="U1906" s="205"/>
      <c r="V1906" s="205"/>
      <c r="W1906" s="205"/>
      <c r="X1906" s="205"/>
    </row>
    <row r="1907" spans="21:24" x14ac:dyDescent="0.2">
      <c r="U1907" s="205"/>
      <c r="V1907" s="205"/>
      <c r="W1907" s="205"/>
      <c r="X1907" s="205"/>
    </row>
    <row r="1908" spans="21:24" x14ac:dyDescent="0.2">
      <c r="U1908" s="205"/>
      <c r="V1908" s="205"/>
      <c r="W1908" s="205"/>
      <c r="X1908" s="205"/>
    </row>
    <row r="1909" spans="21:24" x14ac:dyDescent="0.2">
      <c r="U1909" s="205"/>
      <c r="V1909" s="205"/>
      <c r="W1909" s="205"/>
      <c r="X1909" s="205"/>
    </row>
    <row r="1910" spans="21:24" x14ac:dyDescent="0.2">
      <c r="U1910" s="205"/>
      <c r="V1910" s="205"/>
      <c r="W1910" s="205"/>
      <c r="X1910" s="205"/>
    </row>
    <row r="1911" spans="21:24" x14ac:dyDescent="0.2">
      <c r="U1911" s="205"/>
      <c r="V1911" s="205"/>
      <c r="W1911" s="205"/>
      <c r="X1911" s="205"/>
    </row>
    <row r="1912" spans="21:24" x14ac:dyDescent="0.2">
      <c r="U1912" s="205"/>
      <c r="V1912" s="205"/>
      <c r="W1912" s="205"/>
      <c r="X1912" s="205"/>
    </row>
    <row r="1913" spans="21:24" x14ac:dyDescent="0.2">
      <c r="U1913" s="205"/>
      <c r="V1913" s="205"/>
      <c r="W1913" s="205"/>
      <c r="X1913" s="205"/>
    </row>
    <row r="1914" spans="21:24" x14ac:dyDescent="0.2">
      <c r="U1914" s="205"/>
      <c r="V1914" s="205"/>
      <c r="W1914" s="205"/>
      <c r="X1914" s="205"/>
    </row>
    <row r="1915" spans="21:24" x14ac:dyDescent="0.2">
      <c r="U1915" s="205"/>
      <c r="V1915" s="205"/>
      <c r="W1915" s="205"/>
      <c r="X1915" s="205"/>
    </row>
    <row r="1916" spans="21:24" x14ac:dyDescent="0.2">
      <c r="U1916" s="205"/>
      <c r="V1916" s="205"/>
      <c r="W1916" s="205"/>
      <c r="X1916" s="205"/>
    </row>
    <row r="1917" spans="21:24" x14ac:dyDescent="0.2">
      <c r="U1917" s="205"/>
      <c r="V1917" s="205"/>
      <c r="W1917" s="205"/>
      <c r="X1917" s="205"/>
    </row>
    <row r="1918" spans="21:24" x14ac:dyDescent="0.2">
      <c r="U1918" s="205"/>
      <c r="V1918" s="205"/>
      <c r="W1918" s="205"/>
      <c r="X1918" s="205"/>
    </row>
    <row r="1919" spans="21:24" x14ac:dyDescent="0.2">
      <c r="U1919" s="205"/>
      <c r="V1919" s="205"/>
      <c r="W1919" s="205"/>
      <c r="X1919" s="205"/>
    </row>
    <row r="1920" spans="21:24" x14ac:dyDescent="0.2">
      <c r="U1920" s="205"/>
      <c r="V1920" s="205"/>
      <c r="W1920" s="205"/>
      <c r="X1920" s="205"/>
    </row>
    <row r="1921" spans="21:24" x14ac:dyDescent="0.2">
      <c r="U1921" s="205"/>
      <c r="V1921" s="205"/>
      <c r="W1921" s="205"/>
      <c r="X1921" s="205"/>
    </row>
    <row r="1922" spans="21:24" x14ac:dyDescent="0.2">
      <c r="U1922" s="205"/>
      <c r="V1922" s="205"/>
      <c r="W1922" s="205"/>
      <c r="X1922" s="205"/>
    </row>
    <row r="1923" spans="21:24" x14ac:dyDescent="0.2">
      <c r="U1923" s="205"/>
      <c r="V1923" s="205"/>
      <c r="W1923" s="205"/>
      <c r="X1923" s="205"/>
    </row>
    <row r="1924" spans="21:24" x14ac:dyDescent="0.2">
      <c r="U1924" s="205"/>
      <c r="V1924" s="205"/>
      <c r="W1924" s="205"/>
      <c r="X1924" s="205"/>
    </row>
    <row r="1925" spans="21:24" x14ac:dyDescent="0.2">
      <c r="U1925" s="205"/>
      <c r="V1925" s="205"/>
      <c r="W1925" s="205"/>
      <c r="X1925" s="205"/>
    </row>
    <row r="1926" spans="21:24" x14ac:dyDescent="0.2">
      <c r="U1926" s="205"/>
      <c r="V1926" s="205"/>
      <c r="W1926" s="205"/>
      <c r="X1926" s="205"/>
    </row>
    <row r="1927" spans="21:24" x14ac:dyDescent="0.2">
      <c r="U1927" s="205"/>
      <c r="V1927" s="205"/>
      <c r="W1927" s="205"/>
      <c r="X1927" s="205"/>
    </row>
    <row r="1928" spans="21:24" x14ac:dyDescent="0.2">
      <c r="U1928" s="205"/>
      <c r="V1928" s="205"/>
      <c r="W1928" s="205"/>
      <c r="X1928" s="205"/>
    </row>
    <row r="1929" spans="21:24" x14ac:dyDescent="0.2">
      <c r="U1929" s="205"/>
      <c r="V1929" s="205"/>
      <c r="W1929" s="205"/>
      <c r="X1929" s="205"/>
    </row>
    <row r="1930" spans="21:24" x14ac:dyDescent="0.2">
      <c r="U1930" s="205"/>
      <c r="V1930" s="205"/>
      <c r="W1930" s="205"/>
      <c r="X1930" s="205"/>
    </row>
    <row r="1931" spans="21:24" x14ac:dyDescent="0.2">
      <c r="U1931" s="205"/>
      <c r="V1931" s="205"/>
      <c r="W1931" s="205"/>
      <c r="X1931" s="205"/>
    </row>
    <row r="1932" spans="21:24" x14ac:dyDescent="0.2">
      <c r="U1932" s="205"/>
      <c r="V1932" s="205"/>
      <c r="W1932" s="205"/>
      <c r="X1932" s="205"/>
    </row>
    <row r="1933" spans="21:24" x14ac:dyDescent="0.2">
      <c r="U1933" s="205"/>
      <c r="V1933" s="205"/>
      <c r="W1933" s="205"/>
      <c r="X1933" s="205"/>
    </row>
    <row r="1934" spans="21:24" x14ac:dyDescent="0.2">
      <c r="U1934" s="205"/>
      <c r="V1934" s="205"/>
      <c r="W1934" s="205"/>
      <c r="X1934" s="205"/>
    </row>
    <row r="1935" spans="21:24" x14ac:dyDescent="0.2">
      <c r="U1935" s="205"/>
      <c r="V1935" s="205"/>
      <c r="W1935" s="205"/>
      <c r="X1935" s="205"/>
    </row>
    <row r="1936" spans="21:24" x14ac:dyDescent="0.2">
      <c r="U1936" s="205"/>
      <c r="V1936" s="205"/>
      <c r="W1936" s="205"/>
      <c r="X1936" s="205"/>
    </row>
    <row r="1937" spans="21:24" x14ac:dyDescent="0.2">
      <c r="U1937" s="205"/>
      <c r="V1937" s="205"/>
      <c r="W1937" s="205"/>
      <c r="X1937" s="205"/>
    </row>
    <row r="1938" spans="21:24" x14ac:dyDescent="0.2">
      <c r="U1938" s="205"/>
      <c r="V1938" s="205"/>
      <c r="W1938" s="205"/>
      <c r="X1938" s="205"/>
    </row>
    <row r="1939" spans="21:24" x14ac:dyDescent="0.2">
      <c r="U1939" s="205"/>
      <c r="V1939" s="205"/>
      <c r="W1939" s="205"/>
      <c r="X1939" s="205"/>
    </row>
    <row r="1940" spans="21:24" x14ac:dyDescent="0.2">
      <c r="U1940" s="205"/>
      <c r="V1940" s="205"/>
      <c r="W1940" s="205"/>
      <c r="X1940" s="205"/>
    </row>
    <row r="1941" spans="21:24" x14ac:dyDescent="0.2">
      <c r="U1941" s="205"/>
      <c r="V1941" s="205"/>
      <c r="W1941" s="205"/>
      <c r="X1941" s="205"/>
    </row>
    <row r="1942" spans="21:24" x14ac:dyDescent="0.2">
      <c r="U1942" s="205"/>
      <c r="V1942" s="205"/>
      <c r="W1942" s="205"/>
      <c r="X1942" s="205"/>
    </row>
    <row r="1943" spans="21:24" x14ac:dyDescent="0.2">
      <c r="U1943" s="205"/>
      <c r="V1943" s="205"/>
      <c r="W1943" s="205"/>
      <c r="X1943" s="205"/>
    </row>
    <row r="1944" spans="21:24" x14ac:dyDescent="0.2">
      <c r="U1944" s="205"/>
      <c r="V1944" s="205"/>
      <c r="W1944" s="205"/>
      <c r="X1944" s="205"/>
    </row>
    <row r="1945" spans="21:24" x14ac:dyDescent="0.2">
      <c r="U1945" s="205"/>
      <c r="V1945" s="205"/>
      <c r="W1945" s="205"/>
      <c r="X1945" s="205"/>
    </row>
    <row r="1946" spans="21:24" x14ac:dyDescent="0.2">
      <c r="U1946" s="205"/>
      <c r="V1946" s="205"/>
      <c r="W1946" s="205"/>
      <c r="X1946" s="205"/>
    </row>
    <row r="1947" spans="21:24" x14ac:dyDescent="0.2">
      <c r="U1947" s="205"/>
      <c r="V1947" s="205"/>
      <c r="W1947" s="205"/>
      <c r="X1947" s="205"/>
    </row>
    <row r="1948" spans="21:24" x14ac:dyDescent="0.2">
      <c r="U1948" s="205"/>
      <c r="V1948" s="205"/>
      <c r="W1948" s="205"/>
      <c r="X1948" s="205"/>
    </row>
    <row r="1949" spans="21:24" x14ac:dyDescent="0.2">
      <c r="U1949" s="205"/>
      <c r="V1949" s="205"/>
      <c r="W1949" s="205"/>
      <c r="X1949" s="205"/>
    </row>
    <row r="1950" spans="21:24" x14ac:dyDescent="0.2">
      <c r="U1950" s="205"/>
      <c r="V1950" s="205"/>
      <c r="W1950" s="205"/>
      <c r="X1950" s="205"/>
    </row>
    <row r="1951" spans="21:24" x14ac:dyDescent="0.2">
      <c r="U1951" s="205"/>
      <c r="V1951" s="205"/>
      <c r="W1951" s="205"/>
      <c r="X1951" s="205"/>
    </row>
    <row r="1952" spans="21:24" x14ac:dyDescent="0.2">
      <c r="U1952" s="205"/>
      <c r="V1952" s="205"/>
      <c r="W1952" s="205"/>
      <c r="X1952" s="205"/>
    </row>
    <row r="1953" spans="21:24" x14ac:dyDescent="0.2">
      <c r="U1953" s="205"/>
      <c r="V1953" s="205"/>
      <c r="W1953" s="205"/>
      <c r="X1953" s="205"/>
    </row>
    <row r="1954" spans="21:24" x14ac:dyDescent="0.2">
      <c r="U1954" s="205"/>
      <c r="V1954" s="205"/>
      <c r="W1954" s="205"/>
      <c r="X1954" s="205"/>
    </row>
    <row r="1955" spans="21:24" x14ac:dyDescent="0.2">
      <c r="U1955" s="205"/>
      <c r="V1955" s="205"/>
      <c r="W1955" s="205"/>
      <c r="X1955" s="205"/>
    </row>
    <row r="1956" spans="21:24" x14ac:dyDescent="0.2">
      <c r="U1956" s="205"/>
      <c r="V1956" s="205"/>
      <c r="W1956" s="205"/>
      <c r="X1956" s="205"/>
    </row>
    <row r="1957" spans="21:24" x14ac:dyDescent="0.2">
      <c r="U1957" s="205"/>
      <c r="V1957" s="205"/>
      <c r="W1957" s="205"/>
      <c r="X1957" s="205"/>
    </row>
    <row r="1958" spans="21:24" x14ac:dyDescent="0.2">
      <c r="U1958" s="205"/>
      <c r="V1958" s="205"/>
      <c r="W1958" s="205"/>
      <c r="X1958" s="205"/>
    </row>
    <row r="1959" spans="21:24" x14ac:dyDescent="0.2">
      <c r="U1959" s="205"/>
      <c r="V1959" s="205"/>
      <c r="W1959" s="205"/>
      <c r="X1959" s="205"/>
    </row>
    <row r="1960" spans="21:24" x14ac:dyDescent="0.2">
      <c r="U1960" s="205"/>
      <c r="V1960" s="205"/>
      <c r="W1960" s="205"/>
      <c r="X1960" s="205"/>
    </row>
    <row r="1961" spans="21:24" x14ac:dyDescent="0.2">
      <c r="U1961" s="205"/>
      <c r="V1961" s="205"/>
      <c r="W1961" s="205"/>
      <c r="X1961" s="205"/>
    </row>
    <row r="1962" spans="21:24" x14ac:dyDescent="0.2">
      <c r="U1962" s="205"/>
      <c r="V1962" s="205"/>
      <c r="W1962" s="205"/>
      <c r="X1962" s="205"/>
    </row>
    <row r="1963" spans="21:24" x14ac:dyDescent="0.2">
      <c r="U1963" s="205"/>
      <c r="V1963" s="205"/>
      <c r="W1963" s="205"/>
      <c r="X1963" s="205"/>
    </row>
    <row r="1964" spans="21:24" x14ac:dyDescent="0.2">
      <c r="U1964" s="205"/>
      <c r="V1964" s="205"/>
      <c r="W1964" s="205"/>
      <c r="X1964" s="205"/>
    </row>
    <row r="1965" spans="21:24" x14ac:dyDescent="0.2">
      <c r="U1965" s="205"/>
      <c r="V1965" s="205"/>
      <c r="W1965" s="205"/>
      <c r="X1965" s="205"/>
    </row>
    <row r="1966" spans="21:24" x14ac:dyDescent="0.2">
      <c r="U1966" s="205"/>
      <c r="V1966" s="205"/>
      <c r="W1966" s="205"/>
      <c r="X1966" s="205"/>
    </row>
    <row r="1967" spans="21:24" x14ac:dyDescent="0.2">
      <c r="U1967" s="205"/>
      <c r="V1967" s="205"/>
      <c r="W1967" s="205"/>
      <c r="X1967" s="205"/>
    </row>
    <row r="1968" spans="21:24" x14ac:dyDescent="0.2">
      <c r="U1968" s="205"/>
      <c r="V1968" s="205"/>
      <c r="W1968" s="205"/>
      <c r="X1968" s="205"/>
    </row>
    <row r="1969" spans="21:24" x14ac:dyDescent="0.2">
      <c r="U1969" s="205"/>
      <c r="V1969" s="205"/>
      <c r="W1969" s="205"/>
      <c r="X1969" s="205"/>
    </row>
    <row r="1970" spans="21:24" x14ac:dyDescent="0.2">
      <c r="U1970" s="205"/>
      <c r="V1970" s="205"/>
      <c r="W1970" s="205"/>
      <c r="X1970" s="205"/>
    </row>
    <row r="1971" spans="21:24" x14ac:dyDescent="0.2">
      <c r="U1971" s="205"/>
      <c r="V1971" s="205"/>
      <c r="W1971" s="205"/>
      <c r="X1971" s="205"/>
    </row>
    <row r="1972" spans="21:24" x14ac:dyDescent="0.2">
      <c r="U1972" s="205"/>
      <c r="V1972" s="205"/>
      <c r="W1972" s="205"/>
      <c r="X1972" s="205"/>
    </row>
    <row r="1973" spans="21:24" x14ac:dyDescent="0.2">
      <c r="U1973" s="205"/>
      <c r="V1973" s="205"/>
      <c r="W1973" s="205"/>
      <c r="X1973" s="205"/>
    </row>
    <row r="1974" spans="21:24" x14ac:dyDescent="0.2">
      <c r="U1974" s="205"/>
      <c r="V1974" s="205"/>
      <c r="W1974" s="205"/>
      <c r="X1974" s="205"/>
    </row>
    <row r="1975" spans="21:24" x14ac:dyDescent="0.2">
      <c r="U1975" s="205"/>
      <c r="V1975" s="205"/>
      <c r="W1975" s="205"/>
      <c r="X1975" s="205"/>
    </row>
    <row r="1976" spans="21:24" x14ac:dyDescent="0.2">
      <c r="U1976" s="205"/>
      <c r="V1976" s="205"/>
      <c r="W1976" s="205"/>
      <c r="X1976" s="205"/>
    </row>
    <row r="1977" spans="21:24" x14ac:dyDescent="0.2">
      <c r="U1977" s="205"/>
      <c r="V1977" s="205"/>
      <c r="W1977" s="205"/>
      <c r="X1977" s="205"/>
    </row>
    <row r="1978" spans="21:24" x14ac:dyDescent="0.2">
      <c r="U1978" s="205"/>
      <c r="V1978" s="205"/>
      <c r="W1978" s="205"/>
      <c r="X1978" s="205"/>
    </row>
    <row r="1979" spans="21:24" x14ac:dyDescent="0.2">
      <c r="U1979" s="205"/>
      <c r="V1979" s="205"/>
      <c r="W1979" s="205"/>
      <c r="X1979" s="205"/>
    </row>
    <row r="1980" spans="21:24" x14ac:dyDescent="0.2">
      <c r="U1980" s="205"/>
      <c r="V1980" s="205"/>
      <c r="W1980" s="205"/>
      <c r="X1980" s="205"/>
    </row>
    <row r="1981" spans="21:24" x14ac:dyDescent="0.2">
      <c r="U1981" s="205"/>
      <c r="V1981" s="205"/>
      <c r="W1981" s="205"/>
      <c r="X1981" s="205"/>
    </row>
    <row r="1982" spans="21:24" x14ac:dyDescent="0.2">
      <c r="U1982" s="205"/>
      <c r="V1982" s="205"/>
      <c r="W1982" s="205"/>
      <c r="X1982" s="205"/>
    </row>
    <row r="1983" spans="21:24" x14ac:dyDescent="0.2">
      <c r="U1983" s="205"/>
      <c r="V1983" s="205"/>
      <c r="W1983" s="205"/>
      <c r="X1983" s="205"/>
    </row>
    <row r="1984" spans="21:24" x14ac:dyDescent="0.2">
      <c r="U1984" s="205"/>
      <c r="V1984" s="205"/>
      <c r="W1984" s="205"/>
      <c r="X1984" s="205"/>
    </row>
    <row r="1985" spans="21:24" x14ac:dyDescent="0.2">
      <c r="U1985" s="205"/>
      <c r="V1985" s="205"/>
      <c r="W1985" s="205"/>
      <c r="X1985" s="205"/>
    </row>
    <row r="1986" spans="21:24" x14ac:dyDescent="0.2">
      <c r="U1986" s="205"/>
      <c r="V1986" s="205"/>
      <c r="W1986" s="205"/>
      <c r="X1986" s="205"/>
    </row>
    <row r="1987" spans="21:24" x14ac:dyDescent="0.2">
      <c r="U1987" s="205"/>
      <c r="V1987" s="205"/>
      <c r="W1987" s="205"/>
      <c r="X1987" s="205"/>
    </row>
    <row r="1988" spans="21:24" x14ac:dyDescent="0.2">
      <c r="U1988" s="205"/>
      <c r="V1988" s="205"/>
      <c r="W1988" s="205"/>
      <c r="X1988" s="205"/>
    </row>
    <row r="1989" spans="21:24" x14ac:dyDescent="0.2">
      <c r="U1989" s="205"/>
      <c r="V1989" s="205"/>
      <c r="W1989" s="205"/>
      <c r="X1989" s="205"/>
    </row>
    <row r="1990" spans="21:24" x14ac:dyDescent="0.2">
      <c r="U1990" s="205"/>
      <c r="V1990" s="205"/>
      <c r="W1990" s="205"/>
      <c r="X1990" s="205"/>
    </row>
    <row r="1991" spans="21:24" x14ac:dyDescent="0.2">
      <c r="U1991" s="205"/>
      <c r="V1991" s="205"/>
      <c r="W1991" s="205"/>
      <c r="X1991" s="205"/>
    </row>
    <row r="1992" spans="21:24" x14ac:dyDescent="0.2">
      <c r="U1992" s="205"/>
      <c r="V1992" s="205"/>
      <c r="W1992" s="205"/>
      <c r="X1992" s="205"/>
    </row>
    <row r="1993" spans="21:24" x14ac:dyDescent="0.2">
      <c r="U1993" s="205"/>
      <c r="V1993" s="205"/>
      <c r="W1993" s="205"/>
      <c r="X1993" s="205"/>
    </row>
    <row r="1994" spans="21:24" x14ac:dyDescent="0.2">
      <c r="U1994" s="205"/>
      <c r="V1994" s="205"/>
      <c r="W1994" s="205"/>
      <c r="X1994" s="205"/>
    </row>
    <row r="1995" spans="21:24" x14ac:dyDescent="0.2">
      <c r="U1995" s="205"/>
      <c r="V1995" s="205"/>
      <c r="W1995" s="205"/>
      <c r="X1995" s="205"/>
    </row>
    <row r="1996" spans="21:24" x14ac:dyDescent="0.2">
      <c r="U1996" s="205"/>
      <c r="V1996" s="205"/>
      <c r="W1996" s="205"/>
      <c r="X1996" s="205"/>
    </row>
    <row r="1997" spans="21:24" x14ac:dyDescent="0.2">
      <c r="U1997" s="205"/>
      <c r="V1997" s="205"/>
      <c r="W1997" s="205"/>
      <c r="X1997" s="205"/>
    </row>
    <row r="1998" spans="21:24" x14ac:dyDescent="0.2">
      <c r="U1998" s="205"/>
      <c r="V1998" s="205"/>
      <c r="W1998" s="205"/>
      <c r="X1998" s="205"/>
    </row>
    <row r="1999" spans="21:24" x14ac:dyDescent="0.2">
      <c r="U1999" s="205"/>
      <c r="V1999" s="205"/>
      <c r="W1999" s="205"/>
      <c r="X1999" s="205"/>
    </row>
    <row r="2000" spans="21:24" x14ac:dyDescent="0.2">
      <c r="U2000" s="205"/>
      <c r="V2000" s="205"/>
      <c r="W2000" s="205"/>
      <c r="X2000" s="205"/>
    </row>
    <row r="2001" spans="21:24" x14ac:dyDescent="0.2">
      <c r="U2001" s="205"/>
      <c r="V2001" s="205"/>
      <c r="W2001" s="205"/>
      <c r="X2001" s="205"/>
    </row>
    <row r="2002" spans="21:24" x14ac:dyDescent="0.2">
      <c r="U2002" s="205"/>
      <c r="V2002" s="205"/>
      <c r="W2002" s="205"/>
      <c r="X2002" s="205"/>
    </row>
    <row r="2003" spans="21:24" x14ac:dyDescent="0.2">
      <c r="U2003" s="205"/>
      <c r="V2003" s="205"/>
      <c r="W2003" s="205"/>
      <c r="X2003" s="205"/>
    </row>
    <row r="2004" spans="21:24" x14ac:dyDescent="0.2">
      <c r="U2004" s="205"/>
      <c r="V2004" s="205"/>
      <c r="W2004" s="205"/>
      <c r="X2004" s="205"/>
    </row>
    <row r="2005" spans="21:24" x14ac:dyDescent="0.2">
      <c r="U2005" s="205"/>
      <c r="V2005" s="205"/>
      <c r="W2005" s="205"/>
      <c r="X2005" s="205"/>
    </row>
    <row r="2006" spans="21:24" x14ac:dyDescent="0.2">
      <c r="U2006" s="205"/>
      <c r="V2006" s="205"/>
      <c r="W2006" s="205"/>
      <c r="X2006" s="205"/>
    </row>
    <row r="2007" spans="21:24" x14ac:dyDescent="0.2">
      <c r="U2007" s="205"/>
      <c r="V2007" s="205"/>
      <c r="W2007" s="205"/>
      <c r="X2007" s="205"/>
    </row>
    <row r="2008" spans="21:24" x14ac:dyDescent="0.2">
      <c r="U2008" s="205"/>
      <c r="V2008" s="205"/>
      <c r="W2008" s="205"/>
      <c r="X2008" s="205"/>
    </row>
    <row r="2009" spans="21:24" x14ac:dyDescent="0.2">
      <c r="U2009" s="205"/>
      <c r="V2009" s="205"/>
      <c r="W2009" s="205"/>
      <c r="X2009" s="205"/>
    </row>
    <row r="2010" spans="21:24" x14ac:dyDescent="0.2">
      <c r="U2010" s="205"/>
      <c r="V2010" s="205"/>
      <c r="W2010" s="205"/>
      <c r="X2010" s="205"/>
    </row>
    <row r="2011" spans="21:24" x14ac:dyDescent="0.2">
      <c r="U2011" s="205"/>
      <c r="V2011" s="205"/>
      <c r="W2011" s="205"/>
      <c r="X2011" s="205"/>
    </row>
    <row r="2012" spans="21:24" x14ac:dyDescent="0.2">
      <c r="U2012" s="205"/>
      <c r="V2012" s="205"/>
      <c r="W2012" s="205"/>
      <c r="X2012" s="205"/>
    </row>
    <row r="2013" spans="21:24" x14ac:dyDescent="0.2">
      <c r="U2013" s="205"/>
      <c r="V2013" s="205"/>
      <c r="W2013" s="205"/>
      <c r="X2013" s="205"/>
    </row>
    <row r="2014" spans="21:24" x14ac:dyDescent="0.2">
      <c r="U2014" s="205"/>
      <c r="V2014" s="205"/>
      <c r="W2014" s="205"/>
      <c r="X2014" s="205"/>
    </row>
    <row r="2015" spans="21:24" x14ac:dyDescent="0.2">
      <c r="U2015" s="205"/>
      <c r="V2015" s="205"/>
      <c r="W2015" s="205"/>
      <c r="X2015" s="205"/>
    </row>
    <row r="2016" spans="21:24" x14ac:dyDescent="0.2">
      <c r="U2016" s="205"/>
      <c r="V2016" s="205"/>
      <c r="W2016" s="205"/>
      <c r="X2016" s="205"/>
    </row>
    <row r="2017" spans="21:24" x14ac:dyDescent="0.2">
      <c r="U2017" s="205"/>
      <c r="V2017" s="205"/>
      <c r="W2017" s="205"/>
      <c r="X2017" s="205"/>
    </row>
    <row r="2018" spans="21:24" x14ac:dyDescent="0.2">
      <c r="U2018" s="205"/>
      <c r="V2018" s="205"/>
      <c r="W2018" s="205"/>
      <c r="X2018" s="205"/>
    </row>
    <row r="2019" spans="21:24" x14ac:dyDescent="0.2">
      <c r="U2019" s="205"/>
      <c r="V2019" s="205"/>
      <c r="W2019" s="205"/>
      <c r="X2019" s="205"/>
    </row>
    <row r="2020" spans="21:24" x14ac:dyDescent="0.2">
      <c r="U2020" s="205"/>
      <c r="V2020" s="205"/>
      <c r="W2020" s="205"/>
      <c r="X2020" s="205"/>
    </row>
    <row r="2021" spans="21:24" x14ac:dyDescent="0.2">
      <c r="U2021" s="205"/>
      <c r="V2021" s="205"/>
      <c r="W2021" s="205"/>
      <c r="X2021" s="205"/>
    </row>
    <row r="2022" spans="21:24" x14ac:dyDescent="0.2">
      <c r="U2022" s="205"/>
      <c r="V2022" s="205"/>
      <c r="W2022" s="205"/>
      <c r="X2022" s="205"/>
    </row>
    <row r="2023" spans="21:24" x14ac:dyDescent="0.2">
      <c r="U2023" s="205"/>
      <c r="V2023" s="205"/>
      <c r="W2023" s="205"/>
      <c r="X2023" s="205"/>
    </row>
    <row r="2024" spans="21:24" x14ac:dyDescent="0.2">
      <c r="U2024" s="205"/>
      <c r="V2024" s="205"/>
      <c r="W2024" s="205"/>
      <c r="X2024" s="205"/>
    </row>
    <row r="2025" spans="21:24" x14ac:dyDescent="0.2">
      <c r="U2025" s="205"/>
      <c r="V2025" s="205"/>
      <c r="W2025" s="205"/>
      <c r="X2025" s="205"/>
    </row>
    <row r="2026" spans="21:24" x14ac:dyDescent="0.2">
      <c r="U2026" s="205"/>
      <c r="V2026" s="205"/>
      <c r="W2026" s="205"/>
      <c r="X2026" s="205"/>
    </row>
    <row r="2027" spans="21:24" x14ac:dyDescent="0.2">
      <c r="U2027" s="205"/>
      <c r="V2027" s="205"/>
      <c r="W2027" s="205"/>
      <c r="X2027" s="205"/>
    </row>
    <row r="2028" spans="21:24" x14ac:dyDescent="0.2">
      <c r="U2028" s="205"/>
      <c r="V2028" s="205"/>
      <c r="W2028" s="205"/>
      <c r="X2028" s="205"/>
    </row>
    <row r="2029" spans="21:24" x14ac:dyDescent="0.2">
      <c r="U2029" s="205"/>
      <c r="V2029" s="205"/>
      <c r="W2029" s="205"/>
      <c r="X2029" s="205"/>
    </row>
    <row r="2030" spans="21:24" x14ac:dyDescent="0.2">
      <c r="U2030" s="205"/>
      <c r="V2030" s="205"/>
      <c r="W2030" s="205"/>
      <c r="X2030" s="205"/>
    </row>
    <row r="2031" spans="21:24" x14ac:dyDescent="0.2">
      <c r="U2031" s="205"/>
      <c r="V2031" s="205"/>
      <c r="W2031" s="205"/>
      <c r="X2031" s="205"/>
    </row>
    <row r="2032" spans="21:24" x14ac:dyDescent="0.2">
      <c r="U2032" s="205"/>
      <c r="V2032" s="205"/>
      <c r="W2032" s="205"/>
      <c r="X2032" s="205"/>
    </row>
    <row r="2033" spans="21:24" x14ac:dyDescent="0.2">
      <c r="U2033" s="205"/>
      <c r="V2033" s="205"/>
      <c r="W2033" s="205"/>
      <c r="X2033" s="205"/>
    </row>
    <row r="2034" spans="21:24" x14ac:dyDescent="0.2">
      <c r="U2034" s="205"/>
      <c r="V2034" s="205"/>
      <c r="W2034" s="205"/>
      <c r="X2034" s="205"/>
    </row>
    <row r="2035" spans="21:24" x14ac:dyDescent="0.2">
      <c r="U2035" s="205"/>
      <c r="V2035" s="205"/>
      <c r="W2035" s="205"/>
      <c r="X2035" s="205"/>
    </row>
    <row r="2036" spans="21:24" x14ac:dyDescent="0.2">
      <c r="U2036" s="205"/>
      <c r="V2036" s="205"/>
      <c r="W2036" s="205"/>
      <c r="X2036" s="205"/>
    </row>
    <row r="2037" spans="21:24" x14ac:dyDescent="0.2">
      <c r="U2037" s="205"/>
      <c r="V2037" s="205"/>
      <c r="W2037" s="205"/>
      <c r="X2037" s="205"/>
    </row>
    <row r="2038" spans="21:24" x14ac:dyDescent="0.2">
      <c r="U2038" s="205"/>
      <c r="V2038" s="205"/>
      <c r="W2038" s="205"/>
      <c r="X2038" s="205"/>
    </row>
    <row r="2039" spans="21:24" x14ac:dyDescent="0.2">
      <c r="U2039" s="205"/>
      <c r="V2039" s="205"/>
      <c r="W2039" s="205"/>
      <c r="X2039" s="205"/>
    </row>
    <row r="2040" spans="21:24" x14ac:dyDescent="0.2">
      <c r="U2040" s="205"/>
      <c r="V2040" s="205"/>
      <c r="W2040" s="205"/>
      <c r="X2040" s="205"/>
    </row>
    <row r="2041" spans="21:24" x14ac:dyDescent="0.2">
      <c r="U2041" s="205"/>
      <c r="V2041" s="205"/>
      <c r="W2041" s="205"/>
      <c r="X2041" s="205"/>
    </row>
    <row r="2042" spans="21:24" x14ac:dyDescent="0.2">
      <c r="U2042" s="205"/>
      <c r="V2042" s="205"/>
      <c r="W2042" s="205"/>
      <c r="X2042" s="205"/>
    </row>
    <row r="2043" spans="21:24" x14ac:dyDescent="0.2">
      <c r="U2043" s="205"/>
      <c r="V2043" s="205"/>
      <c r="W2043" s="205"/>
      <c r="X2043" s="205"/>
    </row>
    <row r="2044" spans="21:24" x14ac:dyDescent="0.2">
      <c r="U2044" s="205"/>
      <c r="V2044" s="205"/>
      <c r="W2044" s="205"/>
      <c r="X2044" s="205"/>
    </row>
    <row r="2045" spans="21:24" x14ac:dyDescent="0.2">
      <c r="U2045" s="205"/>
      <c r="V2045" s="205"/>
      <c r="W2045" s="205"/>
      <c r="X2045" s="205"/>
    </row>
    <row r="2046" spans="21:24" x14ac:dyDescent="0.2">
      <c r="U2046" s="205"/>
      <c r="V2046" s="205"/>
      <c r="W2046" s="205"/>
      <c r="X2046" s="205"/>
    </row>
    <row r="2047" spans="21:24" x14ac:dyDescent="0.2">
      <c r="U2047" s="205"/>
      <c r="V2047" s="205"/>
      <c r="W2047" s="205"/>
      <c r="X2047" s="205"/>
    </row>
    <row r="2048" spans="21:24" x14ac:dyDescent="0.2">
      <c r="U2048" s="205"/>
      <c r="V2048" s="205"/>
      <c r="W2048" s="205"/>
      <c r="X2048" s="205"/>
    </row>
    <row r="2049" spans="21:24" x14ac:dyDescent="0.2">
      <c r="U2049" s="205"/>
      <c r="V2049" s="205"/>
      <c r="W2049" s="205"/>
      <c r="X2049" s="205"/>
    </row>
    <row r="2050" spans="21:24" x14ac:dyDescent="0.2">
      <c r="U2050" s="205"/>
      <c r="V2050" s="205"/>
      <c r="W2050" s="205"/>
      <c r="X2050" s="205"/>
    </row>
    <row r="2051" spans="21:24" x14ac:dyDescent="0.2">
      <c r="U2051" s="205"/>
      <c r="V2051" s="205"/>
      <c r="W2051" s="205"/>
      <c r="X2051" s="205"/>
    </row>
    <row r="2052" spans="21:24" x14ac:dyDescent="0.2">
      <c r="U2052" s="205"/>
      <c r="V2052" s="205"/>
      <c r="W2052" s="205"/>
      <c r="X2052" s="205"/>
    </row>
    <row r="2053" spans="21:24" x14ac:dyDescent="0.2">
      <c r="U2053" s="205"/>
      <c r="V2053" s="205"/>
      <c r="W2053" s="205"/>
      <c r="X2053" s="205"/>
    </row>
    <row r="2054" spans="21:24" x14ac:dyDescent="0.2">
      <c r="U2054" s="205"/>
      <c r="V2054" s="205"/>
      <c r="W2054" s="205"/>
      <c r="X2054" s="205"/>
    </row>
    <row r="2055" spans="21:24" x14ac:dyDescent="0.2">
      <c r="U2055" s="205"/>
      <c r="V2055" s="205"/>
      <c r="W2055" s="205"/>
      <c r="X2055" s="205"/>
    </row>
    <row r="2056" spans="21:24" x14ac:dyDescent="0.2">
      <c r="U2056" s="205"/>
      <c r="V2056" s="205"/>
      <c r="W2056" s="205"/>
      <c r="X2056" s="205"/>
    </row>
    <row r="2057" spans="21:24" x14ac:dyDescent="0.2">
      <c r="U2057" s="205"/>
      <c r="V2057" s="205"/>
      <c r="W2057" s="205"/>
      <c r="X2057" s="205"/>
    </row>
    <row r="2058" spans="21:24" x14ac:dyDescent="0.2">
      <c r="U2058" s="205"/>
      <c r="V2058" s="205"/>
      <c r="W2058" s="205"/>
      <c r="X2058" s="205"/>
    </row>
    <row r="2059" spans="21:24" x14ac:dyDescent="0.2">
      <c r="U2059" s="205"/>
      <c r="V2059" s="205"/>
      <c r="W2059" s="205"/>
      <c r="X2059" s="205"/>
    </row>
    <row r="2060" spans="21:24" x14ac:dyDescent="0.2">
      <c r="U2060" s="205"/>
      <c r="V2060" s="205"/>
      <c r="W2060" s="205"/>
      <c r="X2060" s="205"/>
    </row>
    <row r="2061" spans="21:24" x14ac:dyDescent="0.2">
      <c r="U2061" s="205"/>
      <c r="V2061" s="205"/>
      <c r="W2061" s="205"/>
      <c r="X2061" s="205"/>
    </row>
    <row r="2062" spans="21:24" x14ac:dyDescent="0.2">
      <c r="U2062" s="205"/>
      <c r="V2062" s="205"/>
      <c r="W2062" s="205"/>
      <c r="X2062" s="205"/>
    </row>
    <row r="2063" spans="21:24" x14ac:dyDescent="0.2">
      <c r="U2063" s="205"/>
      <c r="V2063" s="205"/>
      <c r="W2063" s="205"/>
      <c r="X2063" s="205"/>
    </row>
    <row r="2064" spans="21:24" x14ac:dyDescent="0.2">
      <c r="U2064" s="205"/>
      <c r="V2064" s="205"/>
      <c r="W2064" s="205"/>
      <c r="X2064" s="205"/>
    </row>
    <row r="2065" spans="21:24" x14ac:dyDescent="0.2">
      <c r="U2065" s="205"/>
      <c r="V2065" s="205"/>
      <c r="W2065" s="205"/>
      <c r="X2065" s="205"/>
    </row>
    <row r="2066" spans="21:24" x14ac:dyDescent="0.2">
      <c r="U2066" s="205"/>
      <c r="V2066" s="205"/>
      <c r="W2066" s="205"/>
      <c r="X2066" s="205"/>
    </row>
    <row r="2067" spans="21:24" x14ac:dyDescent="0.2">
      <c r="U2067" s="205"/>
      <c r="V2067" s="205"/>
      <c r="W2067" s="205"/>
      <c r="X2067" s="205"/>
    </row>
    <row r="2068" spans="21:24" x14ac:dyDescent="0.2">
      <c r="U2068" s="205"/>
      <c r="V2068" s="205"/>
      <c r="W2068" s="205"/>
      <c r="X2068" s="205"/>
    </row>
    <row r="2069" spans="21:24" x14ac:dyDescent="0.2">
      <c r="U2069" s="205"/>
      <c r="V2069" s="205"/>
      <c r="W2069" s="205"/>
      <c r="X2069" s="205"/>
    </row>
    <row r="2070" spans="21:24" x14ac:dyDescent="0.2">
      <c r="U2070" s="205"/>
      <c r="V2070" s="205"/>
      <c r="W2070" s="205"/>
      <c r="X2070" s="205"/>
    </row>
    <row r="2071" spans="21:24" x14ac:dyDescent="0.2">
      <c r="U2071" s="205"/>
      <c r="V2071" s="205"/>
      <c r="W2071" s="205"/>
      <c r="X2071" s="205"/>
    </row>
    <row r="2072" spans="21:24" x14ac:dyDescent="0.2">
      <c r="U2072" s="205"/>
      <c r="V2072" s="205"/>
      <c r="W2072" s="205"/>
      <c r="X2072" s="205"/>
    </row>
    <row r="2073" spans="21:24" x14ac:dyDescent="0.2">
      <c r="U2073" s="205"/>
      <c r="V2073" s="205"/>
      <c r="W2073" s="205"/>
      <c r="X2073" s="205"/>
    </row>
    <row r="2074" spans="21:24" x14ac:dyDescent="0.2">
      <c r="U2074" s="205"/>
      <c r="V2074" s="205"/>
      <c r="W2074" s="205"/>
      <c r="X2074" s="205"/>
    </row>
    <row r="2075" spans="21:24" x14ac:dyDescent="0.2">
      <c r="U2075" s="205"/>
      <c r="V2075" s="205"/>
      <c r="W2075" s="205"/>
      <c r="X2075" s="205"/>
    </row>
    <row r="2076" spans="21:24" x14ac:dyDescent="0.2">
      <c r="U2076" s="205"/>
      <c r="V2076" s="205"/>
      <c r="W2076" s="205"/>
      <c r="X2076" s="205"/>
    </row>
    <row r="2077" spans="21:24" x14ac:dyDescent="0.2">
      <c r="U2077" s="205"/>
      <c r="V2077" s="205"/>
      <c r="W2077" s="205"/>
      <c r="X2077" s="205"/>
    </row>
    <row r="2078" spans="21:24" x14ac:dyDescent="0.2">
      <c r="U2078" s="205"/>
      <c r="V2078" s="205"/>
      <c r="W2078" s="205"/>
      <c r="X2078" s="205"/>
    </row>
    <row r="2079" spans="21:24" x14ac:dyDescent="0.2">
      <c r="U2079" s="205"/>
      <c r="V2079" s="205"/>
      <c r="W2079" s="205"/>
      <c r="X2079" s="205"/>
    </row>
    <row r="2080" spans="21:24" x14ac:dyDescent="0.2">
      <c r="U2080" s="205"/>
      <c r="V2080" s="205"/>
      <c r="W2080" s="205"/>
      <c r="X2080" s="205"/>
    </row>
    <row r="2081" spans="21:24" x14ac:dyDescent="0.2">
      <c r="U2081" s="205"/>
      <c r="V2081" s="205"/>
      <c r="W2081" s="205"/>
      <c r="X2081" s="205"/>
    </row>
    <row r="2082" spans="21:24" x14ac:dyDescent="0.2">
      <c r="U2082" s="205"/>
      <c r="V2082" s="205"/>
      <c r="W2082" s="205"/>
      <c r="X2082" s="205"/>
    </row>
    <row r="2083" spans="21:24" x14ac:dyDescent="0.2">
      <c r="U2083" s="205"/>
      <c r="V2083" s="205"/>
      <c r="W2083" s="205"/>
      <c r="X2083" s="205"/>
    </row>
    <row r="2084" spans="21:24" x14ac:dyDescent="0.2">
      <c r="U2084" s="205"/>
      <c r="V2084" s="205"/>
      <c r="W2084" s="205"/>
      <c r="X2084" s="205"/>
    </row>
    <row r="2085" spans="21:24" x14ac:dyDescent="0.2">
      <c r="U2085" s="205"/>
      <c r="V2085" s="205"/>
      <c r="W2085" s="205"/>
      <c r="X2085" s="205"/>
    </row>
    <row r="2086" spans="21:24" x14ac:dyDescent="0.2">
      <c r="U2086" s="205"/>
      <c r="V2086" s="205"/>
      <c r="W2086" s="205"/>
      <c r="X2086" s="205"/>
    </row>
    <row r="2087" spans="21:24" x14ac:dyDescent="0.2">
      <c r="U2087" s="205"/>
      <c r="V2087" s="205"/>
      <c r="W2087" s="205"/>
      <c r="X2087" s="205"/>
    </row>
    <row r="2088" spans="21:24" x14ac:dyDescent="0.2">
      <c r="U2088" s="205"/>
      <c r="V2088" s="205"/>
      <c r="W2088" s="205"/>
      <c r="X2088" s="205"/>
    </row>
    <row r="2089" spans="21:24" x14ac:dyDescent="0.2">
      <c r="U2089" s="205"/>
      <c r="V2089" s="205"/>
      <c r="W2089" s="205"/>
      <c r="X2089" s="205"/>
    </row>
    <row r="2090" spans="21:24" x14ac:dyDescent="0.2">
      <c r="U2090" s="205"/>
      <c r="V2090" s="205"/>
      <c r="W2090" s="205"/>
      <c r="X2090" s="205"/>
    </row>
    <row r="2091" spans="21:24" x14ac:dyDescent="0.2">
      <c r="U2091" s="205"/>
      <c r="V2091" s="205"/>
      <c r="W2091" s="205"/>
      <c r="X2091" s="205"/>
    </row>
    <row r="2092" spans="21:24" x14ac:dyDescent="0.2">
      <c r="U2092" s="205"/>
      <c r="V2092" s="205"/>
      <c r="W2092" s="205"/>
      <c r="X2092" s="205"/>
    </row>
    <row r="2093" spans="21:24" x14ac:dyDescent="0.2">
      <c r="U2093" s="205"/>
      <c r="V2093" s="205"/>
      <c r="W2093" s="205"/>
      <c r="X2093" s="205"/>
    </row>
    <row r="2094" spans="21:24" x14ac:dyDescent="0.2">
      <c r="U2094" s="205"/>
      <c r="V2094" s="205"/>
      <c r="W2094" s="205"/>
      <c r="X2094" s="205"/>
    </row>
    <row r="2095" spans="21:24" x14ac:dyDescent="0.2">
      <c r="U2095" s="205"/>
      <c r="V2095" s="205"/>
      <c r="W2095" s="205"/>
      <c r="X2095" s="205"/>
    </row>
    <row r="2096" spans="21:24" x14ac:dyDescent="0.2">
      <c r="U2096" s="205"/>
      <c r="V2096" s="205"/>
      <c r="W2096" s="205"/>
      <c r="X2096" s="205"/>
    </row>
    <row r="2097" spans="21:24" x14ac:dyDescent="0.2">
      <c r="U2097" s="205"/>
      <c r="V2097" s="205"/>
      <c r="W2097" s="205"/>
      <c r="X2097" s="205"/>
    </row>
    <row r="2098" spans="21:24" x14ac:dyDescent="0.2">
      <c r="U2098" s="205"/>
      <c r="V2098" s="205"/>
      <c r="W2098" s="205"/>
      <c r="X2098" s="205"/>
    </row>
    <row r="2099" spans="21:24" x14ac:dyDescent="0.2">
      <c r="U2099" s="205"/>
      <c r="V2099" s="205"/>
      <c r="W2099" s="205"/>
      <c r="X2099" s="205"/>
    </row>
    <row r="2100" spans="21:24" x14ac:dyDescent="0.2">
      <c r="U2100" s="205"/>
      <c r="V2100" s="205"/>
      <c r="W2100" s="205"/>
      <c r="X2100" s="205"/>
    </row>
    <row r="2101" spans="21:24" x14ac:dyDescent="0.2">
      <c r="U2101" s="205"/>
      <c r="V2101" s="205"/>
      <c r="W2101" s="205"/>
      <c r="X2101" s="205"/>
    </row>
    <row r="2102" spans="21:24" x14ac:dyDescent="0.2">
      <c r="U2102" s="205"/>
      <c r="V2102" s="205"/>
      <c r="W2102" s="205"/>
      <c r="X2102" s="205"/>
    </row>
    <row r="2103" spans="21:24" x14ac:dyDescent="0.2">
      <c r="U2103" s="205"/>
      <c r="V2103" s="205"/>
      <c r="W2103" s="205"/>
      <c r="X2103" s="205"/>
    </row>
    <row r="2104" spans="21:24" x14ac:dyDescent="0.2">
      <c r="U2104" s="205"/>
      <c r="V2104" s="205"/>
      <c r="W2104" s="205"/>
      <c r="X2104" s="205"/>
    </row>
    <row r="2105" spans="21:24" x14ac:dyDescent="0.2">
      <c r="U2105" s="205"/>
      <c r="V2105" s="205"/>
      <c r="W2105" s="205"/>
      <c r="X2105" s="205"/>
    </row>
    <row r="2106" spans="21:24" x14ac:dyDescent="0.2">
      <c r="U2106" s="205"/>
      <c r="V2106" s="205"/>
      <c r="W2106" s="205"/>
      <c r="X2106" s="205"/>
    </row>
    <row r="2107" spans="21:24" x14ac:dyDescent="0.2">
      <c r="U2107" s="205"/>
      <c r="V2107" s="205"/>
      <c r="W2107" s="205"/>
      <c r="X2107" s="205"/>
    </row>
    <row r="2108" spans="21:24" x14ac:dyDescent="0.2">
      <c r="U2108" s="205"/>
      <c r="V2108" s="205"/>
      <c r="W2108" s="205"/>
      <c r="X2108" s="205"/>
    </row>
    <row r="2109" spans="21:24" x14ac:dyDescent="0.2">
      <c r="U2109" s="205"/>
      <c r="V2109" s="205"/>
      <c r="W2109" s="205"/>
      <c r="X2109" s="205"/>
    </row>
    <row r="2110" spans="21:24" x14ac:dyDescent="0.2">
      <c r="U2110" s="205"/>
      <c r="V2110" s="205"/>
      <c r="W2110" s="205"/>
      <c r="X2110" s="205"/>
    </row>
    <row r="2111" spans="21:24" x14ac:dyDescent="0.2">
      <c r="U2111" s="205"/>
      <c r="V2111" s="205"/>
      <c r="W2111" s="205"/>
      <c r="X2111" s="205"/>
    </row>
    <row r="2112" spans="21:24" x14ac:dyDescent="0.2">
      <c r="U2112" s="205"/>
      <c r="V2112" s="205"/>
      <c r="W2112" s="205"/>
      <c r="X2112" s="205"/>
    </row>
    <row r="2113" spans="21:24" x14ac:dyDescent="0.2">
      <c r="U2113" s="205"/>
      <c r="V2113" s="205"/>
      <c r="W2113" s="205"/>
      <c r="X2113" s="205"/>
    </row>
    <row r="2114" spans="21:24" x14ac:dyDescent="0.2">
      <c r="U2114" s="205"/>
      <c r="V2114" s="205"/>
      <c r="W2114" s="205"/>
      <c r="X2114" s="205"/>
    </row>
    <row r="2115" spans="21:24" x14ac:dyDescent="0.2">
      <c r="U2115" s="205"/>
      <c r="V2115" s="205"/>
      <c r="W2115" s="205"/>
      <c r="X2115" s="205"/>
    </row>
    <row r="2116" spans="21:24" x14ac:dyDescent="0.2">
      <c r="U2116" s="205"/>
      <c r="V2116" s="205"/>
      <c r="W2116" s="205"/>
      <c r="X2116" s="205"/>
    </row>
    <row r="2117" spans="21:24" x14ac:dyDescent="0.2">
      <c r="U2117" s="205"/>
      <c r="V2117" s="205"/>
      <c r="W2117" s="205"/>
      <c r="X2117" s="205"/>
    </row>
    <row r="2118" spans="21:24" x14ac:dyDescent="0.2">
      <c r="U2118" s="205"/>
      <c r="V2118" s="205"/>
      <c r="W2118" s="205"/>
      <c r="X2118" s="205"/>
    </row>
    <row r="2119" spans="21:24" x14ac:dyDescent="0.2">
      <c r="U2119" s="205"/>
      <c r="V2119" s="205"/>
      <c r="W2119" s="205"/>
      <c r="X2119" s="205"/>
    </row>
    <row r="2120" spans="21:24" x14ac:dyDescent="0.2">
      <c r="U2120" s="205"/>
      <c r="V2120" s="205"/>
      <c r="W2120" s="205"/>
      <c r="X2120" s="205"/>
    </row>
    <row r="2121" spans="21:24" x14ac:dyDescent="0.2">
      <c r="U2121" s="205"/>
      <c r="V2121" s="205"/>
      <c r="W2121" s="205"/>
      <c r="X2121" s="205"/>
    </row>
    <row r="2122" spans="21:24" x14ac:dyDescent="0.2">
      <c r="U2122" s="205"/>
      <c r="V2122" s="205"/>
      <c r="W2122" s="205"/>
      <c r="X2122" s="205"/>
    </row>
    <row r="2123" spans="21:24" x14ac:dyDescent="0.2">
      <c r="U2123" s="205"/>
      <c r="V2123" s="205"/>
      <c r="W2123" s="205"/>
      <c r="X2123" s="205"/>
    </row>
    <row r="2124" spans="21:24" x14ac:dyDescent="0.2">
      <c r="U2124" s="205"/>
      <c r="V2124" s="205"/>
      <c r="W2124" s="205"/>
      <c r="X2124" s="205"/>
    </row>
    <row r="2125" spans="21:24" x14ac:dyDescent="0.2">
      <c r="U2125" s="205"/>
      <c r="V2125" s="205"/>
      <c r="W2125" s="205"/>
      <c r="X2125" s="205"/>
    </row>
    <row r="2126" spans="21:24" x14ac:dyDescent="0.2">
      <c r="U2126" s="205"/>
      <c r="V2126" s="205"/>
      <c r="W2126" s="205"/>
      <c r="X2126" s="205"/>
    </row>
    <row r="2127" spans="21:24" x14ac:dyDescent="0.2">
      <c r="U2127" s="205"/>
      <c r="V2127" s="205"/>
      <c r="W2127" s="205"/>
      <c r="X2127" s="205"/>
    </row>
    <row r="2128" spans="21:24" x14ac:dyDescent="0.2">
      <c r="U2128" s="205"/>
      <c r="V2128" s="205"/>
      <c r="W2128" s="205"/>
      <c r="X2128" s="205"/>
    </row>
    <row r="2129" spans="21:24" x14ac:dyDescent="0.2">
      <c r="U2129" s="205"/>
      <c r="V2129" s="205"/>
      <c r="W2129" s="205"/>
      <c r="X2129" s="205"/>
    </row>
    <row r="2130" spans="21:24" x14ac:dyDescent="0.2">
      <c r="U2130" s="205"/>
      <c r="V2130" s="205"/>
      <c r="W2130" s="205"/>
      <c r="X2130" s="205"/>
    </row>
    <row r="2131" spans="21:24" x14ac:dyDescent="0.2">
      <c r="U2131" s="205"/>
      <c r="V2131" s="205"/>
      <c r="W2131" s="205"/>
      <c r="X2131" s="205"/>
    </row>
    <row r="2132" spans="21:24" x14ac:dyDescent="0.2">
      <c r="U2132" s="205"/>
      <c r="V2132" s="205"/>
      <c r="W2132" s="205"/>
      <c r="X2132" s="205"/>
    </row>
    <row r="2133" spans="21:24" x14ac:dyDescent="0.2">
      <c r="U2133" s="205"/>
      <c r="V2133" s="205"/>
      <c r="W2133" s="205"/>
      <c r="X2133" s="205"/>
    </row>
    <row r="2134" spans="21:24" x14ac:dyDescent="0.2">
      <c r="U2134" s="205"/>
      <c r="V2134" s="205"/>
      <c r="W2134" s="205"/>
      <c r="X2134" s="205"/>
    </row>
    <row r="2135" spans="21:24" x14ac:dyDescent="0.2">
      <c r="U2135" s="205"/>
      <c r="V2135" s="205"/>
      <c r="W2135" s="205"/>
      <c r="X2135" s="205"/>
    </row>
    <row r="2136" spans="21:24" x14ac:dyDescent="0.2">
      <c r="U2136" s="205"/>
      <c r="V2136" s="205"/>
      <c r="W2136" s="205"/>
      <c r="X2136" s="205"/>
    </row>
    <row r="2137" spans="21:24" x14ac:dyDescent="0.2">
      <c r="U2137" s="205"/>
      <c r="V2137" s="205"/>
      <c r="W2137" s="205"/>
      <c r="X2137" s="205"/>
    </row>
    <row r="2138" spans="21:24" x14ac:dyDescent="0.2">
      <c r="U2138" s="205"/>
      <c r="V2138" s="205"/>
      <c r="W2138" s="205"/>
      <c r="X2138" s="205"/>
    </row>
    <row r="2139" spans="21:24" x14ac:dyDescent="0.2">
      <c r="U2139" s="205"/>
      <c r="V2139" s="205"/>
      <c r="W2139" s="205"/>
      <c r="X2139" s="205"/>
    </row>
    <row r="2140" spans="21:24" x14ac:dyDescent="0.2">
      <c r="U2140" s="205"/>
      <c r="V2140" s="205"/>
      <c r="W2140" s="205"/>
      <c r="X2140" s="205"/>
    </row>
    <row r="2141" spans="21:24" x14ac:dyDescent="0.2">
      <c r="U2141" s="205"/>
      <c r="V2141" s="205"/>
      <c r="W2141" s="205"/>
      <c r="X2141" s="205"/>
    </row>
    <row r="2142" spans="21:24" x14ac:dyDescent="0.2">
      <c r="U2142" s="205"/>
      <c r="V2142" s="205"/>
      <c r="W2142" s="205"/>
      <c r="X2142" s="205"/>
    </row>
    <row r="2143" spans="21:24" x14ac:dyDescent="0.2">
      <c r="U2143" s="205"/>
      <c r="V2143" s="205"/>
      <c r="W2143" s="205"/>
      <c r="X2143" s="205"/>
    </row>
    <row r="2144" spans="21:24" x14ac:dyDescent="0.2">
      <c r="U2144" s="205"/>
      <c r="V2144" s="205"/>
      <c r="W2144" s="205"/>
      <c r="X2144" s="205"/>
    </row>
    <row r="2145" spans="21:24" x14ac:dyDescent="0.2">
      <c r="U2145" s="205"/>
      <c r="V2145" s="205"/>
      <c r="W2145" s="205"/>
      <c r="X2145" s="205"/>
    </row>
    <row r="2146" spans="21:24" x14ac:dyDescent="0.2">
      <c r="U2146" s="205"/>
      <c r="V2146" s="205"/>
      <c r="W2146" s="205"/>
      <c r="X2146" s="205"/>
    </row>
    <row r="2147" spans="21:24" x14ac:dyDescent="0.2">
      <c r="U2147" s="205"/>
      <c r="V2147" s="205"/>
      <c r="W2147" s="205"/>
      <c r="X2147" s="205"/>
    </row>
    <row r="2148" spans="21:24" x14ac:dyDescent="0.2">
      <c r="U2148" s="205"/>
      <c r="V2148" s="205"/>
      <c r="W2148" s="205"/>
      <c r="X2148" s="205"/>
    </row>
    <row r="2149" spans="21:24" x14ac:dyDescent="0.2">
      <c r="U2149" s="205"/>
      <c r="V2149" s="205"/>
      <c r="W2149" s="205"/>
      <c r="X2149" s="205"/>
    </row>
    <row r="2150" spans="21:24" x14ac:dyDescent="0.2">
      <c r="U2150" s="205"/>
      <c r="V2150" s="205"/>
      <c r="W2150" s="205"/>
      <c r="X2150" s="205"/>
    </row>
    <row r="2151" spans="21:24" x14ac:dyDescent="0.2">
      <c r="U2151" s="205"/>
      <c r="V2151" s="205"/>
      <c r="W2151" s="205"/>
      <c r="X2151" s="205"/>
    </row>
    <row r="2152" spans="21:24" x14ac:dyDescent="0.2">
      <c r="U2152" s="205"/>
      <c r="V2152" s="205"/>
      <c r="W2152" s="205"/>
      <c r="X2152" s="205"/>
    </row>
    <row r="2153" spans="21:24" x14ac:dyDescent="0.2">
      <c r="U2153" s="205"/>
      <c r="V2153" s="205"/>
      <c r="W2153" s="205"/>
      <c r="X2153" s="205"/>
    </row>
    <row r="2154" spans="21:24" x14ac:dyDescent="0.2">
      <c r="U2154" s="205"/>
      <c r="V2154" s="205"/>
      <c r="W2154" s="205"/>
      <c r="X2154" s="205"/>
    </row>
    <row r="2155" spans="21:24" x14ac:dyDescent="0.2">
      <c r="U2155" s="205"/>
      <c r="V2155" s="205"/>
      <c r="W2155" s="205"/>
      <c r="X2155" s="205"/>
    </row>
    <row r="2156" spans="21:24" x14ac:dyDescent="0.2">
      <c r="U2156" s="205"/>
      <c r="V2156" s="205"/>
      <c r="W2156" s="205"/>
      <c r="X2156" s="205"/>
    </row>
    <row r="2157" spans="21:24" x14ac:dyDescent="0.2">
      <c r="U2157" s="205"/>
      <c r="V2157" s="205"/>
      <c r="W2157" s="205"/>
      <c r="X2157" s="205"/>
    </row>
    <row r="2158" spans="21:24" x14ac:dyDescent="0.2">
      <c r="U2158" s="205"/>
      <c r="V2158" s="205"/>
      <c r="W2158" s="205"/>
      <c r="X2158" s="205"/>
    </row>
    <row r="2159" spans="21:24" x14ac:dyDescent="0.2">
      <c r="U2159" s="205"/>
      <c r="V2159" s="205"/>
      <c r="W2159" s="205"/>
      <c r="X2159" s="205"/>
    </row>
    <row r="2160" spans="21:24" x14ac:dyDescent="0.2">
      <c r="U2160" s="205"/>
      <c r="V2160" s="205"/>
      <c r="W2160" s="205"/>
      <c r="X2160" s="205"/>
    </row>
    <row r="2161" spans="21:24" x14ac:dyDescent="0.2">
      <c r="U2161" s="205"/>
      <c r="V2161" s="205"/>
      <c r="W2161" s="205"/>
      <c r="X2161" s="205"/>
    </row>
    <row r="2162" spans="21:24" x14ac:dyDescent="0.2">
      <c r="U2162" s="205"/>
      <c r="V2162" s="205"/>
      <c r="W2162" s="205"/>
      <c r="X2162" s="205"/>
    </row>
    <row r="2163" spans="21:24" x14ac:dyDescent="0.2">
      <c r="U2163" s="205"/>
      <c r="V2163" s="205"/>
      <c r="W2163" s="205"/>
      <c r="X2163" s="205"/>
    </row>
    <row r="2164" spans="21:24" x14ac:dyDescent="0.2">
      <c r="U2164" s="205"/>
      <c r="V2164" s="205"/>
      <c r="W2164" s="205"/>
      <c r="X2164" s="205"/>
    </row>
    <row r="2165" spans="21:24" x14ac:dyDescent="0.2">
      <c r="U2165" s="205"/>
      <c r="V2165" s="205"/>
      <c r="W2165" s="205"/>
      <c r="X2165" s="205"/>
    </row>
    <row r="2166" spans="21:24" x14ac:dyDescent="0.2">
      <c r="U2166" s="205"/>
      <c r="V2166" s="205"/>
      <c r="W2166" s="205"/>
      <c r="X2166" s="205"/>
    </row>
    <row r="2167" spans="21:24" x14ac:dyDescent="0.2">
      <c r="U2167" s="205"/>
      <c r="V2167" s="205"/>
      <c r="W2167" s="205"/>
      <c r="X2167" s="205"/>
    </row>
    <row r="2168" spans="21:24" x14ac:dyDescent="0.2">
      <c r="U2168" s="205"/>
      <c r="V2168" s="205"/>
      <c r="W2168" s="205"/>
      <c r="X2168" s="205"/>
    </row>
    <row r="2169" spans="21:24" x14ac:dyDescent="0.2">
      <c r="U2169" s="205"/>
      <c r="V2169" s="205"/>
      <c r="W2169" s="205"/>
      <c r="X2169" s="205"/>
    </row>
    <row r="2170" spans="21:24" x14ac:dyDescent="0.2">
      <c r="U2170" s="205"/>
      <c r="V2170" s="205"/>
      <c r="W2170" s="205"/>
      <c r="X2170" s="205"/>
    </row>
    <row r="2171" spans="21:24" x14ac:dyDescent="0.2">
      <c r="U2171" s="205"/>
      <c r="V2171" s="205"/>
      <c r="W2171" s="205"/>
      <c r="X2171" s="205"/>
    </row>
    <row r="2172" spans="21:24" x14ac:dyDescent="0.2">
      <c r="U2172" s="205"/>
      <c r="V2172" s="205"/>
      <c r="W2172" s="205"/>
      <c r="X2172" s="205"/>
    </row>
    <row r="2173" spans="21:24" x14ac:dyDescent="0.2">
      <c r="U2173" s="205"/>
      <c r="V2173" s="205"/>
      <c r="W2173" s="205"/>
      <c r="X2173" s="205"/>
    </row>
    <row r="2174" spans="21:24" x14ac:dyDescent="0.2">
      <c r="U2174" s="205"/>
      <c r="V2174" s="205"/>
      <c r="W2174" s="205"/>
      <c r="X2174" s="205"/>
    </row>
    <row r="2175" spans="21:24" x14ac:dyDescent="0.2">
      <c r="U2175" s="205"/>
      <c r="V2175" s="205"/>
      <c r="W2175" s="205"/>
      <c r="X2175" s="205"/>
    </row>
    <row r="2176" spans="21:24" x14ac:dyDescent="0.2">
      <c r="U2176" s="205"/>
      <c r="V2176" s="205"/>
      <c r="W2176" s="205"/>
      <c r="X2176" s="205"/>
    </row>
    <row r="2177" spans="21:24" x14ac:dyDescent="0.2">
      <c r="U2177" s="205"/>
      <c r="V2177" s="205"/>
      <c r="W2177" s="205"/>
      <c r="X2177" s="205"/>
    </row>
    <row r="2178" spans="21:24" x14ac:dyDescent="0.2">
      <c r="U2178" s="205"/>
      <c r="V2178" s="205"/>
      <c r="W2178" s="205"/>
      <c r="X2178" s="205"/>
    </row>
    <row r="2179" spans="21:24" x14ac:dyDescent="0.2">
      <c r="U2179" s="205"/>
      <c r="V2179" s="205"/>
      <c r="W2179" s="205"/>
      <c r="X2179" s="205"/>
    </row>
    <row r="2180" spans="21:24" x14ac:dyDescent="0.2">
      <c r="U2180" s="205"/>
      <c r="V2180" s="205"/>
      <c r="W2180" s="205"/>
      <c r="X2180" s="205"/>
    </row>
    <row r="2181" spans="21:24" x14ac:dyDescent="0.2">
      <c r="U2181" s="205"/>
      <c r="V2181" s="205"/>
      <c r="W2181" s="205"/>
      <c r="X2181" s="205"/>
    </row>
    <row r="2182" spans="21:24" x14ac:dyDescent="0.2">
      <c r="U2182" s="205"/>
      <c r="V2182" s="205"/>
      <c r="W2182" s="205"/>
      <c r="X2182" s="205"/>
    </row>
    <row r="2183" spans="21:24" x14ac:dyDescent="0.2">
      <c r="U2183" s="205"/>
      <c r="V2183" s="205"/>
      <c r="W2183" s="205"/>
      <c r="X2183" s="205"/>
    </row>
    <row r="2184" spans="21:24" x14ac:dyDescent="0.2">
      <c r="U2184" s="205"/>
      <c r="V2184" s="205"/>
      <c r="W2184" s="205"/>
      <c r="X2184" s="205"/>
    </row>
    <row r="2185" spans="21:24" x14ac:dyDescent="0.2">
      <c r="U2185" s="205"/>
      <c r="V2185" s="205"/>
      <c r="W2185" s="205"/>
      <c r="X2185" s="205"/>
    </row>
    <row r="2186" spans="21:24" x14ac:dyDescent="0.2">
      <c r="U2186" s="205"/>
      <c r="V2186" s="205"/>
      <c r="W2186" s="205"/>
      <c r="X2186" s="205"/>
    </row>
    <row r="2187" spans="21:24" x14ac:dyDescent="0.2">
      <c r="U2187" s="205"/>
      <c r="V2187" s="205"/>
      <c r="W2187" s="205"/>
      <c r="X2187" s="205"/>
    </row>
    <row r="2188" spans="21:24" x14ac:dyDescent="0.2">
      <c r="U2188" s="205"/>
      <c r="V2188" s="205"/>
      <c r="W2188" s="205"/>
      <c r="X2188" s="205"/>
    </row>
    <row r="2189" spans="21:24" x14ac:dyDescent="0.2">
      <c r="U2189" s="205"/>
      <c r="V2189" s="205"/>
      <c r="W2189" s="205"/>
      <c r="X2189" s="205"/>
    </row>
    <row r="2190" spans="21:24" x14ac:dyDescent="0.2">
      <c r="U2190" s="205"/>
      <c r="V2190" s="205"/>
      <c r="W2190" s="205"/>
      <c r="X2190" s="205"/>
    </row>
    <row r="2191" spans="21:24" x14ac:dyDescent="0.2">
      <c r="U2191" s="205"/>
      <c r="V2191" s="205"/>
      <c r="W2191" s="205"/>
      <c r="X2191" s="205"/>
    </row>
    <row r="2192" spans="21:24" x14ac:dyDescent="0.2">
      <c r="U2192" s="205"/>
      <c r="V2192" s="205"/>
      <c r="W2192" s="205"/>
      <c r="X2192" s="205"/>
    </row>
    <row r="2193" spans="21:24" x14ac:dyDescent="0.2">
      <c r="U2193" s="205"/>
      <c r="V2193" s="205"/>
      <c r="W2193" s="205"/>
      <c r="X2193" s="205"/>
    </row>
    <row r="2194" spans="21:24" x14ac:dyDescent="0.2">
      <c r="U2194" s="205"/>
      <c r="V2194" s="205"/>
      <c r="W2194" s="205"/>
      <c r="X2194" s="205"/>
    </row>
    <row r="2195" spans="21:24" x14ac:dyDescent="0.2">
      <c r="U2195" s="205"/>
      <c r="V2195" s="205"/>
      <c r="W2195" s="205"/>
      <c r="X2195" s="205"/>
    </row>
    <row r="2196" spans="21:24" x14ac:dyDescent="0.2">
      <c r="U2196" s="205"/>
      <c r="V2196" s="205"/>
      <c r="W2196" s="205"/>
      <c r="X2196" s="205"/>
    </row>
    <row r="2197" spans="21:24" x14ac:dyDescent="0.2">
      <c r="U2197" s="205"/>
      <c r="V2197" s="205"/>
      <c r="W2197" s="205"/>
      <c r="X2197" s="205"/>
    </row>
    <row r="2198" spans="21:24" x14ac:dyDescent="0.2">
      <c r="U2198" s="205"/>
      <c r="V2198" s="205"/>
      <c r="W2198" s="205"/>
      <c r="X2198" s="205"/>
    </row>
    <row r="2199" spans="21:24" x14ac:dyDescent="0.2">
      <c r="U2199" s="205"/>
      <c r="V2199" s="205"/>
      <c r="W2199" s="205"/>
      <c r="X2199" s="205"/>
    </row>
    <row r="2200" spans="21:24" x14ac:dyDescent="0.2">
      <c r="U2200" s="205"/>
      <c r="V2200" s="205"/>
      <c r="W2200" s="205"/>
      <c r="X2200" s="205"/>
    </row>
    <row r="2201" spans="21:24" x14ac:dyDescent="0.2">
      <c r="U2201" s="205"/>
      <c r="V2201" s="205"/>
      <c r="W2201" s="205"/>
      <c r="X2201" s="205"/>
    </row>
    <row r="2202" spans="21:24" x14ac:dyDescent="0.2">
      <c r="U2202" s="205"/>
      <c r="V2202" s="205"/>
      <c r="W2202" s="205"/>
      <c r="X2202" s="205"/>
    </row>
    <row r="2203" spans="21:24" x14ac:dyDescent="0.2">
      <c r="U2203" s="205"/>
      <c r="V2203" s="205"/>
      <c r="W2203" s="205"/>
      <c r="X2203" s="205"/>
    </row>
    <row r="2204" spans="21:24" x14ac:dyDescent="0.2">
      <c r="U2204" s="205"/>
      <c r="V2204" s="205"/>
      <c r="W2204" s="205"/>
      <c r="X2204" s="205"/>
    </row>
    <row r="2205" spans="21:24" x14ac:dyDescent="0.2">
      <c r="U2205" s="205"/>
      <c r="V2205" s="205"/>
      <c r="W2205" s="205"/>
      <c r="X2205" s="205"/>
    </row>
    <row r="2206" spans="21:24" x14ac:dyDescent="0.2">
      <c r="U2206" s="205"/>
      <c r="V2206" s="205"/>
      <c r="W2206" s="205"/>
      <c r="X2206" s="205"/>
    </row>
    <row r="2207" spans="21:24" x14ac:dyDescent="0.2">
      <c r="U2207" s="205"/>
      <c r="V2207" s="205"/>
      <c r="W2207" s="205"/>
      <c r="X2207" s="205"/>
    </row>
    <row r="2208" spans="21:24" x14ac:dyDescent="0.2">
      <c r="U2208" s="205"/>
      <c r="V2208" s="205"/>
      <c r="W2208" s="205"/>
      <c r="X2208" s="205"/>
    </row>
    <row r="2209" spans="21:24" x14ac:dyDescent="0.2">
      <c r="U2209" s="205"/>
      <c r="V2209" s="205"/>
      <c r="W2209" s="205"/>
      <c r="X2209" s="205"/>
    </row>
    <row r="2210" spans="21:24" x14ac:dyDescent="0.2">
      <c r="U2210" s="205"/>
      <c r="V2210" s="205"/>
      <c r="W2210" s="205"/>
      <c r="X2210" s="205"/>
    </row>
    <row r="2211" spans="21:24" x14ac:dyDescent="0.2">
      <c r="U2211" s="205"/>
      <c r="V2211" s="205"/>
      <c r="W2211" s="205"/>
      <c r="X2211" s="205"/>
    </row>
    <row r="2212" spans="21:24" x14ac:dyDescent="0.2">
      <c r="U2212" s="205"/>
      <c r="V2212" s="205"/>
      <c r="W2212" s="205"/>
      <c r="X2212" s="205"/>
    </row>
    <row r="2213" spans="21:24" x14ac:dyDescent="0.2">
      <c r="U2213" s="205"/>
      <c r="V2213" s="205"/>
      <c r="W2213" s="205"/>
      <c r="X2213" s="205"/>
    </row>
    <row r="2214" spans="21:24" x14ac:dyDescent="0.2">
      <c r="U2214" s="205"/>
      <c r="V2214" s="205"/>
      <c r="W2214" s="205"/>
      <c r="X2214" s="205"/>
    </row>
    <row r="2215" spans="21:24" x14ac:dyDescent="0.2">
      <c r="U2215" s="205"/>
      <c r="V2215" s="205"/>
      <c r="W2215" s="205"/>
      <c r="X2215" s="205"/>
    </row>
    <row r="2216" spans="21:24" x14ac:dyDescent="0.2">
      <c r="U2216" s="205"/>
      <c r="V2216" s="205"/>
      <c r="W2216" s="205"/>
      <c r="X2216" s="205"/>
    </row>
    <row r="2217" spans="21:24" x14ac:dyDescent="0.2">
      <c r="U2217" s="205"/>
      <c r="V2217" s="205"/>
      <c r="W2217" s="205"/>
      <c r="X2217" s="205"/>
    </row>
    <row r="2218" spans="21:24" x14ac:dyDescent="0.2">
      <c r="U2218" s="205"/>
      <c r="V2218" s="205"/>
      <c r="W2218" s="205"/>
      <c r="X2218" s="205"/>
    </row>
    <row r="2219" spans="21:24" x14ac:dyDescent="0.2">
      <c r="U2219" s="205"/>
      <c r="V2219" s="205"/>
      <c r="W2219" s="205"/>
      <c r="X2219" s="205"/>
    </row>
    <row r="2220" spans="21:24" x14ac:dyDescent="0.2">
      <c r="U2220" s="205"/>
      <c r="V2220" s="205"/>
      <c r="W2220" s="205"/>
      <c r="X2220" s="205"/>
    </row>
    <row r="2221" spans="21:24" x14ac:dyDescent="0.2">
      <c r="U2221" s="205"/>
      <c r="V2221" s="205"/>
      <c r="W2221" s="205"/>
      <c r="X2221" s="205"/>
    </row>
    <row r="2222" spans="21:24" x14ac:dyDescent="0.2">
      <c r="U2222" s="205"/>
      <c r="V2222" s="205"/>
      <c r="W2222" s="205"/>
      <c r="X2222" s="205"/>
    </row>
    <row r="2223" spans="21:24" x14ac:dyDescent="0.2">
      <c r="U2223" s="205"/>
      <c r="V2223" s="205"/>
      <c r="W2223" s="205"/>
      <c r="X2223" s="205"/>
    </row>
    <row r="2224" spans="21:24" x14ac:dyDescent="0.2">
      <c r="U2224" s="205"/>
      <c r="V2224" s="205"/>
      <c r="W2224" s="205"/>
      <c r="X2224" s="205"/>
    </row>
    <row r="2225" spans="21:24" x14ac:dyDescent="0.2">
      <c r="U2225" s="205"/>
      <c r="V2225" s="205"/>
      <c r="W2225" s="205"/>
      <c r="X2225" s="205"/>
    </row>
    <row r="2226" spans="21:24" x14ac:dyDescent="0.2">
      <c r="U2226" s="205"/>
      <c r="V2226" s="205"/>
      <c r="W2226" s="205"/>
      <c r="X2226" s="205"/>
    </row>
    <row r="2227" spans="21:24" x14ac:dyDescent="0.2">
      <c r="U2227" s="205"/>
      <c r="V2227" s="205"/>
      <c r="W2227" s="205"/>
      <c r="X2227" s="205"/>
    </row>
    <row r="2228" spans="21:24" x14ac:dyDescent="0.2">
      <c r="U2228" s="205"/>
      <c r="V2228" s="205"/>
      <c r="W2228" s="205"/>
      <c r="X2228" s="205"/>
    </row>
    <row r="2229" spans="21:24" x14ac:dyDescent="0.2">
      <c r="U2229" s="205"/>
      <c r="V2229" s="205"/>
      <c r="W2229" s="205"/>
      <c r="X2229" s="205"/>
    </row>
    <row r="2230" spans="21:24" x14ac:dyDescent="0.2">
      <c r="U2230" s="205"/>
      <c r="V2230" s="205"/>
      <c r="W2230" s="205"/>
      <c r="X2230" s="205"/>
    </row>
    <row r="2231" spans="21:24" x14ac:dyDescent="0.2">
      <c r="U2231" s="205"/>
      <c r="V2231" s="205"/>
      <c r="W2231" s="205"/>
      <c r="X2231" s="205"/>
    </row>
    <row r="2232" spans="21:24" x14ac:dyDescent="0.2">
      <c r="U2232" s="205"/>
      <c r="V2232" s="205"/>
      <c r="W2232" s="205"/>
      <c r="X2232" s="205"/>
    </row>
    <row r="2233" spans="21:24" x14ac:dyDescent="0.2">
      <c r="U2233" s="205"/>
      <c r="V2233" s="205"/>
      <c r="W2233" s="205"/>
      <c r="X2233" s="205"/>
    </row>
    <row r="2234" spans="21:24" x14ac:dyDescent="0.2">
      <c r="U2234" s="205"/>
      <c r="V2234" s="205"/>
      <c r="W2234" s="205"/>
      <c r="X2234" s="205"/>
    </row>
    <row r="2235" spans="21:24" x14ac:dyDescent="0.2">
      <c r="U2235" s="205"/>
      <c r="V2235" s="205"/>
      <c r="W2235" s="205"/>
      <c r="X2235" s="205"/>
    </row>
    <row r="2236" spans="21:24" x14ac:dyDescent="0.2">
      <c r="U2236" s="205"/>
      <c r="V2236" s="205"/>
      <c r="W2236" s="205"/>
      <c r="X2236" s="205"/>
    </row>
    <row r="2237" spans="21:24" x14ac:dyDescent="0.2">
      <c r="U2237" s="205"/>
      <c r="V2237" s="205"/>
      <c r="W2237" s="205"/>
      <c r="X2237" s="205"/>
    </row>
    <row r="2238" spans="21:24" x14ac:dyDescent="0.2">
      <c r="U2238" s="205"/>
      <c r="V2238" s="205"/>
      <c r="W2238" s="205"/>
      <c r="X2238" s="205"/>
    </row>
    <row r="2239" spans="21:24" x14ac:dyDescent="0.2">
      <c r="U2239" s="205"/>
      <c r="V2239" s="205"/>
      <c r="W2239" s="205"/>
      <c r="X2239" s="205"/>
    </row>
    <row r="2240" spans="21:24" x14ac:dyDescent="0.2">
      <c r="U2240" s="205"/>
      <c r="V2240" s="205"/>
      <c r="W2240" s="205"/>
      <c r="X2240" s="205"/>
    </row>
    <row r="2241" spans="21:24" x14ac:dyDescent="0.2">
      <c r="U2241" s="205"/>
      <c r="V2241" s="205"/>
      <c r="W2241" s="205"/>
      <c r="X2241" s="205"/>
    </row>
    <row r="2242" spans="21:24" x14ac:dyDescent="0.2">
      <c r="U2242" s="205"/>
      <c r="V2242" s="205"/>
      <c r="W2242" s="205"/>
      <c r="X2242" s="205"/>
    </row>
    <row r="2243" spans="21:24" x14ac:dyDescent="0.2">
      <c r="U2243" s="205"/>
      <c r="V2243" s="205"/>
      <c r="W2243" s="205"/>
      <c r="X2243" s="205"/>
    </row>
    <row r="2244" spans="21:24" x14ac:dyDescent="0.2">
      <c r="U2244" s="205"/>
      <c r="V2244" s="205"/>
      <c r="W2244" s="205"/>
      <c r="X2244" s="205"/>
    </row>
    <row r="2245" spans="21:24" x14ac:dyDescent="0.2">
      <c r="U2245" s="205"/>
      <c r="V2245" s="205"/>
      <c r="W2245" s="205"/>
      <c r="X2245" s="205"/>
    </row>
    <row r="2246" spans="21:24" x14ac:dyDescent="0.2">
      <c r="U2246" s="205"/>
      <c r="V2246" s="205"/>
      <c r="W2246" s="205"/>
      <c r="X2246" s="205"/>
    </row>
    <row r="2247" spans="21:24" x14ac:dyDescent="0.2">
      <c r="U2247" s="205"/>
      <c r="V2247" s="205"/>
      <c r="W2247" s="205"/>
      <c r="X2247" s="205"/>
    </row>
    <row r="2248" spans="21:24" x14ac:dyDescent="0.2">
      <c r="U2248" s="205"/>
      <c r="V2248" s="205"/>
      <c r="W2248" s="205"/>
      <c r="X2248" s="205"/>
    </row>
    <row r="2249" spans="21:24" x14ac:dyDescent="0.2">
      <c r="U2249" s="205"/>
      <c r="V2249" s="205"/>
      <c r="W2249" s="205"/>
      <c r="X2249" s="205"/>
    </row>
    <row r="2250" spans="21:24" x14ac:dyDescent="0.2">
      <c r="U2250" s="205"/>
      <c r="V2250" s="205"/>
      <c r="W2250" s="205"/>
      <c r="X2250" s="205"/>
    </row>
    <row r="2251" spans="21:24" x14ac:dyDescent="0.2">
      <c r="U2251" s="205"/>
      <c r="V2251" s="205"/>
      <c r="W2251" s="205"/>
      <c r="X2251" s="205"/>
    </row>
    <row r="2252" spans="21:24" x14ac:dyDescent="0.2">
      <c r="U2252" s="205"/>
      <c r="V2252" s="205"/>
      <c r="W2252" s="205"/>
      <c r="X2252" s="205"/>
    </row>
    <row r="2253" spans="21:24" x14ac:dyDescent="0.2">
      <c r="U2253" s="205"/>
      <c r="V2253" s="205"/>
      <c r="W2253" s="205"/>
      <c r="X2253" s="205"/>
    </row>
    <row r="2254" spans="21:24" x14ac:dyDescent="0.2">
      <c r="U2254" s="205"/>
      <c r="V2254" s="205"/>
      <c r="W2254" s="205"/>
      <c r="X2254" s="205"/>
    </row>
    <row r="2255" spans="21:24" x14ac:dyDescent="0.2">
      <c r="U2255" s="205"/>
      <c r="V2255" s="205"/>
      <c r="W2255" s="205"/>
      <c r="X2255" s="205"/>
    </row>
    <row r="2256" spans="21:24" x14ac:dyDescent="0.2">
      <c r="U2256" s="205"/>
      <c r="V2256" s="205"/>
      <c r="W2256" s="205"/>
      <c r="X2256" s="205"/>
    </row>
    <row r="2257" spans="21:24" x14ac:dyDescent="0.2">
      <c r="U2257" s="205"/>
      <c r="V2257" s="205"/>
      <c r="W2257" s="205"/>
      <c r="X2257" s="205"/>
    </row>
    <row r="2258" spans="21:24" x14ac:dyDescent="0.2">
      <c r="U2258" s="205"/>
      <c r="V2258" s="205"/>
      <c r="W2258" s="205"/>
      <c r="X2258" s="205"/>
    </row>
    <row r="2259" spans="21:24" x14ac:dyDescent="0.2">
      <c r="U2259" s="205"/>
      <c r="V2259" s="205"/>
      <c r="W2259" s="205"/>
      <c r="X2259" s="205"/>
    </row>
    <row r="2260" spans="21:24" x14ac:dyDescent="0.2">
      <c r="U2260" s="205"/>
      <c r="V2260" s="205"/>
      <c r="W2260" s="205"/>
      <c r="X2260" s="205"/>
    </row>
    <row r="2261" spans="21:24" x14ac:dyDescent="0.2">
      <c r="U2261" s="205"/>
      <c r="V2261" s="205"/>
      <c r="W2261" s="205"/>
      <c r="X2261" s="205"/>
    </row>
    <row r="2262" spans="21:24" x14ac:dyDescent="0.2">
      <c r="U2262" s="205"/>
      <c r="V2262" s="205"/>
      <c r="W2262" s="205"/>
      <c r="X2262" s="205"/>
    </row>
    <row r="2263" spans="21:24" x14ac:dyDescent="0.2">
      <c r="U2263" s="205"/>
      <c r="V2263" s="205"/>
      <c r="W2263" s="205"/>
      <c r="X2263" s="205"/>
    </row>
    <row r="2264" spans="21:24" x14ac:dyDescent="0.2">
      <c r="U2264" s="205"/>
      <c r="V2264" s="205"/>
      <c r="W2264" s="205"/>
      <c r="X2264" s="205"/>
    </row>
    <row r="2265" spans="21:24" x14ac:dyDescent="0.2">
      <c r="U2265" s="205"/>
      <c r="V2265" s="205"/>
      <c r="W2265" s="205"/>
      <c r="X2265" s="205"/>
    </row>
    <row r="2266" spans="21:24" x14ac:dyDescent="0.2">
      <c r="U2266" s="205"/>
      <c r="V2266" s="205"/>
      <c r="W2266" s="205"/>
      <c r="X2266" s="205"/>
    </row>
    <row r="2267" spans="21:24" x14ac:dyDescent="0.2">
      <c r="U2267" s="205"/>
      <c r="V2267" s="205"/>
      <c r="W2267" s="205"/>
      <c r="X2267" s="205"/>
    </row>
    <row r="2268" spans="21:24" x14ac:dyDescent="0.2">
      <c r="U2268" s="205"/>
      <c r="V2268" s="205"/>
      <c r="W2268" s="205"/>
      <c r="X2268" s="205"/>
    </row>
    <row r="2269" spans="21:24" x14ac:dyDescent="0.2">
      <c r="U2269" s="205"/>
      <c r="V2269" s="205"/>
      <c r="W2269" s="205"/>
      <c r="X2269" s="205"/>
    </row>
    <row r="2270" spans="21:24" x14ac:dyDescent="0.2">
      <c r="U2270" s="205"/>
      <c r="V2270" s="205"/>
      <c r="W2270" s="205"/>
      <c r="X2270" s="205"/>
    </row>
    <row r="2271" spans="21:24" x14ac:dyDescent="0.2">
      <c r="U2271" s="205"/>
      <c r="V2271" s="205"/>
      <c r="W2271" s="205"/>
      <c r="X2271" s="205"/>
    </row>
    <row r="2272" spans="21:24" x14ac:dyDescent="0.2">
      <c r="U2272" s="205"/>
      <c r="V2272" s="205"/>
      <c r="W2272" s="205"/>
      <c r="X2272" s="205"/>
    </row>
    <row r="2273" spans="21:24" x14ac:dyDescent="0.2">
      <c r="U2273" s="205"/>
      <c r="V2273" s="205"/>
      <c r="W2273" s="205"/>
      <c r="X2273" s="205"/>
    </row>
    <row r="2274" spans="21:24" x14ac:dyDescent="0.2">
      <c r="U2274" s="205"/>
      <c r="V2274" s="205"/>
      <c r="W2274" s="205"/>
      <c r="X2274" s="205"/>
    </row>
    <row r="2275" spans="21:24" x14ac:dyDescent="0.2">
      <c r="U2275" s="205"/>
      <c r="V2275" s="205"/>
      <c r="W2275" s="205"/>
      <c r="X2275" s="205"/>
    </row>
    <row r="2276" spans="21:24" x14ac:dyDescent="0.2">
      <c r="U2276" s="205"/>
      <c r="V2276" s="205"/>
      <c r="W2276" s="205"/>
      <c r="X2276" s="205"/>
    </row>
    <row r="2277" spans="21:24" x14ac:dyDescent="0.2">
      <c r="U2277" s="205"/>
      <c r="V2277" s="205"/>
      <c r="W2277" s="205"/>
      <c r="X2277" s="205"/>
    </row>
    <row r="2278" spans="21:24" x14ac:dyDescent="0.2">
      <c r="U2278" s="205"/>
      <c r="V2278" s="205"/>
      <c r="W2278" s="205"/>
      <c r="X2278" s="205"/>
    </row>
    <row r="2279" spans="21:24" x14ac:dyDescent="0.2">
      <c r="U2279" s="205"/>
      <c r="V2279" s="205"/>
      <c r="W2279" s="205"/>
      <c r="X2279" s="205"/>
    </row>
    <row r="2280" spans="21:24" x14ac:dyDescent="0.2">
      <c r="U2280" s="205"/>
      <c r="V2280" s="205"/>
      <c r="W2280" s="205"/>
      <c r="X2280" s="205"/>
    </row>
    <row r="2281" spans="21:24" x14ac:dyDescent="0.2">
      <c r="U2281" s="205"/>
      <c r="V2281" s="205"/>
      <c r="W2281" s="205"/>
      <c r="X2281" s="205"/>
    </row>
    <row r="2282" spans="21:24" x14ac:dyDescent="0.2">
      <c r="U2282" s="205"/>
      <c r="V2282" s="205"/>
      <c r="W2282" s="205"/>
      <c r="X2282" s="205"/>
    </row>
    <row r="2283" spans="21:24" x14ac:dyDescent="0.2">
      <c r="U2283" s="205"/>
      <c r="V2283" s="205"/>
      <c r="W2283" s="205"/>
      <c r="X2283" s="205"/>
    </row>
    <row r="2284" spans="21:24" x14ac:dyDescent="0.2">
      <c r="U2284" s="205"/>
      <c r="V2284" s="205"/>
      <c r="W2284" s="205"/>
      <c r="X2284" s="205"/>
    </row>
    <row r="2285" spans="21:24" x14ac:dyDescent="0.2">
      <c r="U2285" s="205"/>
      <c r="V2285" s="205"/>
      <c r="W2285" s="205"/>
      <c r="X2285" s="205"/>
    </row>
    <row r="2286" spans="21:24" x14ac:dyDescent="0.2">
      <c r="U2286" s="205"/>
      <c r="V2286" s="205"/>
      <c r="W2286" s="205"/>
      <c r="X2286" s="205"/>
    </row>
    <row r="2287" spans="21:24" x14ac:dyDescent="0.2">
      <c r="U2287" s="205"/>
      <c r="V2287" s="205"/>
      <c r="W2287" s="205"/>
      <c r="X2287" s="205"/>
    </row>
    <row r="2288" spans="21:24" x14ac:dyDescent="0.2">
      <c r="U2288" s="205"/>
      <c r="V2288" s="205"/>
      <c r="W2288" s="205"/>
      <c r="X2288" s="205"/>
    </row>
    <row r="2289" spans="21:24" x14ac:dyDescent="0.2">
      <c r="U2289" s="205"/>
      <c r="V2289" s="205"/>
      <c r="W2289" s="205"/>
      <c r="X2289" s="205"/>
    </row>
    <row r="2290" spans="21:24" x14ac:dyDescent="0.2">
      <c r="U2290" s="205"/>
      <c r="V2290" s="205"/>
      <c r="W2290" s="205"/>
      <c r="X2290" s="205"/>
    </row>
    <row r="2291" spans="21:24" x14ac:dyDescent="0.2">
      <c r="U2291" s="205"/>
      <c r="V2291" s="205"/>
      <c r="W2291" s="205"/>
      <c r="X2291" s="205"/>
    </row>
    <row r="2292" spans="21:24" x14ac:dyDescent="0.2">
      <c r="U2292" s="205"/>
      <c r="V2292" s="205"/>
      <c r="W2292" s="205"/>
      <c r="X2292" s="205"/>
    </row>
    <row r="2293" spans="21:24" x14ac:dyDescent="0.2">
      <c r="U2293" s="205"/>
      <c r="V2293" s="205"/>
      <c r="W2293" s="205"/>
      <c r="X2293" s="205"/>
    </row>
    <row r="2294" spans="21:24" x14ac:dyDescent="0.2">
      <c r="U2294" s="205"/>
      <c r="V2294" s="205"/>
      <c r="W2294" s="205"/>
      <c r="X2294" s="205"/>
    </row>
    <row r="2295" spans="21:24" x14ac:dyDescent="0.2">
      <c r="U2295" s="205"/>
      <c r="V2295" s="205"/>
      <c r="W2295" s="205"/>
      <c r="X2295" s="205"/>
    </row>
    <row r="2296" spans="21:24" x14ac:dyDescent="0.2">
      <c r="U2296" s="205"/>
      <c r="V2296" s="205"/>
      <c r="W2296" s="205"/>
      <c r="X2296" s="205"/>
    </row>
    <row r="2297" spans="21:24" x14ac:dyDescent="0.2">
      <c r="U2297" s="205"/>
      <c r="V2297" s="205"/>
      <c r="W2297" s="205"/>
      <c r="X2297" s="205"/>
    </row>
    <row r="2298" spans="21:24" x14ac:dyDescent="0.2">
      <c r="U2298" s="205"/>
      <c r="V2298" s="205"/>
      <c r="W2298" s="205"/>
      <c r="X2298" s="205"/>
    </row>
    <row r="2299" spans="21:24" x14ac:dyDescent="0.2">
      <c r="U2299" s="205"/>
      <c r="V2299" s="205"/>
      <c r="W2299" s="205"/>
      <c r="X2299" s="205"/>
    </row>
    <row r="2300" spans="21:24" x14ac:dyDescent="0.2">
      <c r="U2300" s="205"/>
      <c r="V2300" s="205"/>
      <c r="W2300" s="205"/>
      <c r="X2300" s="205"/>
    </row>
    <row r="2301" spans="21:24" x14ac:dyDescent="0.2">
      <c r="U2301" s="205"/>
      <c r="V2301" s="205"/>
      <c r="W2301" s="205"/>
      <c r="X2301" s="205"/>
    </row>
    <row r="2302" spans="21:24" x14ac:dyDescent="0.2">
      <c r="U2302" s="205"/>
      <c r="V2302" s="205"/>
      <c r="W2302" s="205"/>
      <c r="X2302" s="205"/>
    </row>
    <row r="2303" spans="21:24" x14ac:dyDescent="0.2">
      <c r="U2303" s="205"/>
      <c r="V2303" s="205"/>
      <c r="W2303" s="205"/>
      <c r="X2303" s="205"/>
    </row>
    <row r="2304" spans="21:24" x14ac:dyDescent="0.2">
      <c r="U2304" s="205"/>
      <c r="V2304" s="205"/>
      <c r="W2304" s="205"/>
      <c r="X2304" s="205"/>
    </row>
    <row r="2305" spans="21:24" x14ac:dyDescent="0.2">
      <c r="U2305" s="205"/>
      <c r="V2305" s="205"/>
      <c r="W2305" s="205"/>
      <c r="X2305" s="205"/>
    </row>
    <row r="2306" spans="21:24" x14ac:dyDescent="0.2">
      <c r="U2306" s="205"/>
      <c r="V2306" s="205"/>
      <c r="W2306" s="205"/>
      <c r="X2306" s="205"/>
    </row>
    <row r="2307" spans="21:24" x14ac:dyDescent="0.2">
      <c r="U2307" s="205"/>
      <c r="V2307" s="205"/>
      <c r="W2307" s="205"/>
      <c r="X2307" s="205"/>
    </row>
    <row r="2308" spans="21:24" x14ac:dyDescent="0.2">
      <c r="U2308" s="205"/>
      <c r="V2308" s="205"/>
      <c r="W2308" s="205"/>
      <c r="X2308" s="205"/>
    </row>
    <row r="2309" spans="21:24" x14ac:dyDescent="0.2">
      <c r="U2309" s="205"/>
      <c r="V2309" s="205"/>
      <c r="W2309" s="205"/>
      <c r="X2309" s="205"/>
    </row>
    <row r="2310" spans="21:24" x14ac:dyDescent="0.2">
      <c r="U2310" s="205"/>
      <c r="V2310" s="205"/>
      <c r="W2310" s="205"/>
      <c r="X2310" s="205"/>
    </row>
    <row r="2311" spans="21:24" x14ac:dyDescent="0.2">
      <c r="U2311" s="205"/>
      <c r="V2311" s="205"/>
      <c r="W2311" s="205"/>
      <c r="X2311" s="205"/>
    </row>
    <row r="2312" spans="21:24" x14ac:dyDescent="0.2">
      <c r="U2312" s="205"/>
      <c r="V2312" s="205"/>
      <c r="W2312" s="205"/>
      <c r="X2312" s="205"/>
    </row>
    <row r="2313" spans="21:24" x14ac:dyDescent="0.2">
      <c r="U2313" s="205"/>
      <c r="V2313" s="205"/>
      <c r="W2313" s="205"/>
      <c r="X2313" s="205"/>
    </row>
    <row r="2314" spans="21:24" x14ac:dyDescent="0.2">
      <c r="U2314" s="205"/>
      <c r="V2314" s="205"/>
      <c r="W2314" s="205"/>
      <c r="X2314" s="205"/>
    </row>
    <row r="2315" spans="21:24" x14ac:dyDescent="0.2">
      <c r="U2315" s="205"/>
      <c r="V2315" s="205"/>
      <c r="W2315" s="205"/>
      <c r="X2315" s="205"/>
    </row>
    <row r="2316" spans="21:24" x14ac:dyDescent="0.2">
      <c r="U2316" s="205"/>
      <c r="V2316" s="205"/>
      <c r="W2316" s="205"/>
      <c r="X2316" s="205"/>
    </row>
    <row r="2317" spans="21:24" x14ac:dyDescent="0.2">
      <c r="U2317" s="205"/>
      <c r="V2317" s="205"/>
      <c r="W2317" s="205"/>
      <c r="X2317" s="205"/>
    </row>
    <row r="2318" spans="21:24" x14ac:dyDescent="0.2">
      <c r="U2318" s="205"/>
      <c r="V2318" s="205"/>
      <c r="W2318" s="205"/>
      <c r="X2318" s="205"/>
    </row>
    <row r="2319" spans="21:24" x14ac:dyDescent="0.2">
      <c r="U2319" s="205"/>
      <c r="V2319" s="205"/>
      <c r="W2319" s="205"/>
      <c r="X2319" s="205"/>
    </row>
    <row r="2320" spans="21:24" x14ac:dyDescent="0.2">
      <c r="U2320" s="205"/>
      <c r="V2320" s="205"/>
      <c r="W2320" s="205"/>
      <c r="X2320" s="205"/>
    </row>
    <row r="2321" spans="21:24" x14ac:dyDescent="0.2">
      <c r="U2321" s="205"/>
      <c r="V2321" s="205"/>
      <c r="W2321" s="205"/>
      <c r="X2321" s="205"/>
    </row>
    <row r="2322" spans="21:24" x14ac:dyDescent="0.2">
      <c r="U2322" s="205"/>
      <c r="V2322" s="205"/>
      <c r="W2322" s="205"/>
      <c r="X2322" s="205"/>
    </row>
    <row r="2323" spans="21:24" x14ac:dyDescent="0.2">
      <c r="U2323" s="205"/>
      <c r="V2323" s="205"/>
      <c r="W2323" s="205"/>
      <c r="X2323" s="205"/>
    </row>
    <row r="2324" spans="21:24" x14ac:dyDescent="0.2">
      <c r="U2324" s="205"/>
      <c r="V2324" s="205"/>
      <c r="W2324" s="205"/>
      <c r="X2324" s="205"/>
    </row>
    <row r="2325" spans="21:24" x14ac:dyDescent="0.2">
      <c r="U2325" s="205"/>
      <c r="V2325" s="205"/>
      <c r="W2325" s="205"/>
      <c r="X2325" s="205"/>
    </row>
    <row r="2326" spans="21:24" x14ac:dyDescent="0.2">
      <c r="U2326" s="205"/>
      <c r="V2326" s="205"/>
      <c r="W2326" s="205"/>
      <c r="X2326" s="205"/>
    </row>
    <row r="2327" spans="21:24" x14ac:dyDescent="0.2">
      <c r="U2327" s="205"/>
      <c r="V2327" s="205"/>
      <c r="W2327" s="205"/>
      <c r="X2327" s="205"/>
    </row>
    <row r="2328" spans="21:24" x14ac:dyDescent="0.2">
      <c r="U2328" s="205"/>
      <c r="V2328" s="205"/>
      <c r="W2328" s="205"/>
      <c r="X2328" s="205"/>
    </row>
    <row r="2329" spans="21:24" x14ac:dyDescent="0.2">
      <c r="U2329" s="205"/>
      <c r="V2329" s="205"/>
      <c r="W2329" s="205"/>
      <c r="X2329" s="205"/>
    </row>
    <row r="2330" spans="21:24" x14ac:dyDescent="0.2">
      <c r="U2330" s="205"/>
      <c r="V2330" s="205"/>
      <c r="W2330" s="205"/>
      <c r="X2330" s="205"/>
    </row>
    <row r="2331" spans="21:24" x14ac:dyDescent="0.2">
      <c r="U2331" s="205"/>
      <c r="V2331" s="205"/>
      <c r="W2331" s="205"/>
      <c r="X2331" s="205"/>
    </row>
    <row r="2332" spans="21:24" x14ac:dyDescent="0.2">
      <c r="U2332" s="205"/>
      <c r="V2332" s="205"/>
      <c r="W2332" s="205"/>
      <c r="X2332" s="205"/>
    </row>
    <row r="2333" spans="21:24" x14ac:dyDescent="0.2">
      <c r="U2333" s="205"/>
      <c r="V2333" s="205"/>
      <c r="W2333" s="205"/>
      <c r="X2333" s="205"/>
    </row>
    <row r="2334" spans="21:24" x14ac:dyDescent="0.2">
      <c r="U2334" s="205"/>
      <c r="V2334" s="205"/>
      <c r="W2334" s="205"/>
      <c r="X2334" s="205"/>
    </row>
    <row r="2335" spans="21:24" x14ac:dyDescent="0.2">
      <c r="U2335" s="205"/>
      <c r="V2335" s="205"/>
      <c r="W2335" s="205"/>
      <c r="X2335" s="205"/>
    </row>
    <row r="2336" spans="21:24" x14ac:dyDescent="0.2">
      <c r="U2336" s="205"/>
      <c r="V2336" s="205"/>
      <c r="W2336" s="205"/>
      <c r="X2336" s="205"/>
    </row>
    <row r="2337" spans="21:24" x14ac:dyDescent="0.2">
      <c r="U2337" s="205"/>
      <c r="V2337" s="205"/>
      <c r="W2337" s="205"/>
      <c r="X2337" s="205"/>
    </row>
    <row r="2338" spans="21:24" x14ac:dyDescent="0.2">
      <c r="U2338" s="205"/>
      <c r="V2338" s="205"/>
      <c r="W2338" s="205"/>
      <c r="X2338" s="205"/>
    </row>
    <row r="2339" spans="21:24" x14ac:dyDescent="0.2">
      <c r="U2339" s="205"/>
      <c r="V2339" s="205"/>
      <c r="W2339" s="205"/>
      <c r="X2339" s="205"/>
    </row>
    <row r="2340" spans="21:24" x14ac:dyDescent="0.2">
      <c r="U2340" s="205"/>
      <c r="V2340" s="205"/>
      <c r="W2340" s="205"/>
      <c r="X2340" s="205"/>
    </row>
    <row r="2341" spans="21:24" x14ac:dyDescent="0.2">
      <c r="U2341" s="205"/>
      <c r="V2341" s="205"/>
      <c r="W2341" s="205"/>
      <c r="X2341" s="205"/>
    </row>
    <row r="2342" spans="21:24" x14ac:dyDescent="0.2">
      <c r="U2342" s="205"/>
      <c r="V2342" s="205"/>
      <c r="W2342" s="205"/>
      <c r="X2342" s="205"/>
    </row>
    <row r="2343" spans="21:24" x14ac:dyDescent="0.2">
      <c r="U2343" s="205"/>
      <c r="V2343" s="205"/>
      <c r="W2343" s="205"/>
      <c r="X2343" s="205"/>
    </row>
    <row r="2344" spans="21:24" x14ac:dyDescent="0.2">
      <c r="U2344" s="205"/>
      <c r="V2344" s="205"/>
      <c r="W2344" s="205"/>
      <c r="X2344" s="205"/>
    </row>
    <row r="2345" spans="21:24" x14ac:dyDescent="0.2">
      <c r="U2345" s="205"/>
      <c r="V2345" s="205"/>
      <c r="W2345" s="205"/>
      <c r="X2345" s="205"/>
    </row>
    <row r="2346" spans="21:24" x14ac:dyDescent="0.2">
      <c r="U2346" s="205"/>
      <c r="V2346" s="205"/>
      <c r="W2346" s="205"/>
      <c r="X2346" s="205"/>
    </row>
    <row r="2347" spans="21:24" x14ac:dyDescent="0.2">
      <c r="U2347" s="205"/>
      <c r="V2347" s="205"/>
      <c r="W2347" s="205"/>
      <c r="X2347" s="205"/>
    </row>
    <row r="2348" spans="21:24" x14ac:dyDescent="0.2">
      <c r="U2348" s="205"/>
      <c r="V2348" s="205"/>
      <c r="W2348" s="205"/>
      <c r="X2348" s="205"/>
    </row>
    <row r="2349" spans="21:24" x14ac:dyDescent="0.2">
      <c r="U2349" s="205"/>
      <c r="V2349" s="205"/>
      <c r="W2349" s="205"/>
      <c r="X2349" s="205"/>
    </row>
    <row r="2350" spans="21:24" x14ac:dyDescent="0.2">
      <c r="U2350" s="205"/>
      <c r="V2350" s="205"/>
      <c r="W2350" s="205"/>
      <c r="X2350" s="205"/>
    </row>
    <row r="2351" spans="21:24" x14ac:dyDescent="0.2">
      <c r="U2351" s="205"/>
      <c r="V2351" s="205"/>
      <c r="W2351" s="205"/>
      <c r="X2351" s="205"/>
    </row>
    <row r="2352" spans="21:24" x14ac:dyDescent="0.2">
      <c r="U2352" s="205"/>
      <c r="V2352" s="205"/>
      <c r="W2352" s="205"/>
      <c r="X2352" s="205"/>
    </row>
    <row r="2353" spans="21:24" x14ac:dyDescent="0.2">
      <c r="U2353" s="205"/>
      <c r="V2353" s="205"/>
      <c r="W2353" s="205"/>
      <c r="X2353" s="205"/>
    </row>
    <row r="2354" spans="21:24" x14ac:dyDescent="0.2">
      <c r="U2354" s="205"/>
      <c r="V2354" s="205"/>
      <c r="W2354" s="205"/>
      <c r="X2354" s="205"/>
    </row>
    <row r="2355" spans="21:24" x14ac:dyDescent="0.2">
      <c r="U2355" s="205"/>
      <c r="V2355" s="205"/>
      <c r="W2355" s="205"/>
      <c r="X2355" s="205"/>
    </row>
    <row r="2356" spans="21:24" x14ac:dyDescent="0.2">
      <c r="U2356" s="205"/>
      <c r="V2356" s="205"/>
      <c r="W2356" s="205"/>
      <c r="X2356" s="205"/>
    </row>
    <row r="2357" spans="21:24" x14ac:dyDescent="0.2">
      <c r="U2357" s="205"/>
      <c r="V2357" s="205"/>
      <c r="W2357" s="205"/>
      <c r="X2357" s="205"/>
    </row>
    <row r="2358" spans="21:24" x14ac:dyDescent="0.2">
      <c r="U2358" s="205"/>
      <c r="V2358" s="205"/>
      <c r="W2358" s="205"/>
      <c r="X2358" s="205"/>
    </row>
    <row r="2359" spans="21:24" x14ac:dyDescent="0.2">
      <c r="U2359" s="205"/>
      <c r="V2359" s="205"/>
      <c r="W2359" s="205"/>
      <c r="X2359" s="205"/>
    </row>
    <row r="2360" spans="21:24" x14ac:dyDescent="0.2">
      <c r="U2360" s="205"/>
      <c r="V2360" s="205"/>
      <c r="W2360" s="205"/>
      <c r="X2360" s="205"/>
    </row>
    <row r="2361" spans="21:24" x14ac:dyDescent="0.2">
      <c r="U2361" s="205"/>
      <c r="V2361" s="205"/>
      <c r="W2361" s="205"/>
      <c r="X2361" s="205"/>
    </row>
    <row r="2362" spans="21:24" x14ac:dyDescent="0.2">
      <c r="U2362" s="205"/>
      <c r="V2362" s="205"/>
      <c r="W2362" s="205"/>
      <c r="X2362" s="205"/>
    </row>
    <row r="2363" spans="21:24" x14ac:dyDescent="0.2">
      <c r="U2363" s="205"/>
      <c r="V2363" s="205"/>
      <c r="W2363" s="205"/>
      <c r="X2363" s="205"/>
    </row>
    <row r="2364" spans="21:24" x14ac:dyDescent="0.2">
      <c r="U2364" s="205"/>
      <c r="V2364" s="205"/>
      <c r="W2364" s="205"/>
      <c r="X2364" s="205"/>
    </row>
    <row r="2365" spans="21:24" x14ac:dyDescent="0.2">
      <c r="U2365" s="205"/>
      <c r="V2365" s="205"/>
      <c r="W2365" s="205"/>
      <c r="X2365" s="205"/>
    </row>
    <row r="2366" spans="21:24" x14ac:dyDescent="0.2">
      <c r="U2366" s="205"/>
      <c r="V2366" s="205"/>
      <c r="W2366" s="205"/>
      <c r="X2366" s="205"/>
    </row>
    <row r="2367" spans="21:24" x14ac:dyDescent="0.2">
      <c r="U2367" s="205"/>
      <c r="V2367" s="205"/>
      <c r="W2367" s="205"/>
      <c r="X2367" s="205"/>
    </row>
    <row r="2368" spans="21:24" x14ac:dyDescent="0.2">
      <c r="U2368" s="205"/>
      <c r="V2368" s="205"/>
      <c r="W2368" s="205"/>
      <c r="X2368" s="205"/>
    </row>
    <row r="2369" spans="21:24" x14ac:dyDescent="0.2">
      <c r="U2369" s="205"/>
      <c r="V2369" s="205"/>
      <c r="W2369" s="205"/>
      <c r="X2369" s="205"/>
    </row>
    <row r="2370" spans="21:24" x14ac:dyDescent="0.2">
      <c r="U2370" s="205"/>
      <c r="V2370" s="205"/>
      <c r="W2370" s="205"/>
      <c r="X2370" s="205"/>
    </row>
    <row r="2371" spans="21:24" x14ac:dyDescent="0.2">
      <c r="U2371" s="205"/>
      <c r="V2371" s="205"/>
      <c r="W2371" s="205"/>
      <c r="X2371" s="205"/>
    </row>
    <row r="2372" spans="21:24" x14ac:dyDescent="0.2">
      <c r="U2372" s="205"/>
      <c r="V2372" s="205"/>
      <c r="W2372" s="205"/>
      <c r="X2372" s="205"/>
    </row>
    <row r="2373" spans="21:24" x14ac:dyDescent="0.2">
      <c r="U2373" s="205"/>
      <c r="V2373" s="205"/>
      <c r="W2373" s="205"/>
      <c r="X2373" s="205"/>
    </row>
    <row r="2374" spans="21:24" x14ac:dyDescent="0.2">
      <c r="U2374" s="205"/>
      <c r="V2374" s="205"/>
      <c r="W2374" s="205"/>
      <c r="X2374" s="205"/>
    </row>
    <row r="2375" spans="21:24" x14ac:dyDescent="0.2">
      <c r="U2375" s="205"/>
      <c r="V2375" s="205"/>
      <c r="W2375" s="205"/>
      <c r="X2375" s="205"/>
    </row>
    <row r="2376" spans="21:24" x14ac:dyDescent="0.2">
      <c r="U2376" s="205"/>
      <c r="V2376" s="205"/>
      <c r="W2376" s="205"/>
      <c r="X2376" s="205"/>
    </row>
    <row r="2377" spans="21:24" x14ac:dyDescent="0.2">
      <c r="U2377" s="205"/>
      <c r="V2377" s="205"/>
      <c r="W2377" s="205"/>
      <c r="X2377" s="205"/>
    </row>
    <row r="2378" spans="21:24" x14ac:dyDescent="0.2">
      <c r="U2378" s="205"/>
      <c r="V2378" s="205"/>
      <c r="W2378" s="205"/>
      <c r="X2378" s="205"/>
    </row>
    <row r="2379" spans="21:24" x14ac:dyDescent="0.2">
      <c r="U2379" s="205"/>
      <c r="V2379" s="205"/>
      <c r="W2379" s="205"/>
      <c r="X2379" s="205"/>
    </row>
    <row r="2380" spans="21:24" x14ac:dyDescent="0.2">
      <c r="U2380" s="205"/>
      <c r="V2380" s="205"/>
      <c r="W2380" s="205"/>
      <c r="X2380" s="205"/>
    </row>
    <row r="2381" spans="21:24" x14ac:dyDescent="0.2">
      <c r="U2381" s="205"/>
      <c r="V2381" s="205"/>
      <c r="W2381" s="205"/>
      <c r="X2381" s="205"/>
    </row>
    <row r="2382" spans="21:24" x14ac:dyDescent="0.2">
      <c r="U2382" s="205"/>
      <c r="V2382" s="205"/>
      <c r="W2382" s="205"/>
      <c r="X2382" s="205"/>
    </row>
    <row r="2383" spans="21:24" x14ac:dyDescent="0.2">
      <c r="U2383" s="205"/>
      <c r="V2383" s="205"/>
      <c r="W2383" s="205"/>
      <c r="X2383" s="205"/>
    </row>
    <row r="2384" spans="21:24" x14ac:dyDescent="0.2">
      <c r="U2384" s="205"/>
      <c r="V2384" s="205"/>
      <c r="W2384" s="205"/>
      <c r="X2384" s="205"/>
    </row>
    <row r="2385" spans="21:24" x14ac:dyDescent="0.2">
      <c r="U2385" s="205"/>
      <c r="V2385" s="205"/>
      <c r="W2385" s="205"/>
      <c r="X2385" s="205"/>
    </row>
    <row r="2386" spans="21:24" x14ac:dyDescent="0.2">
      <c r="U2386" s="205"/>
      <c r="V2386" s="205"/>
      <c r="W2386" s="205"/>
      <c r="X2386" s="205"/>
    </row>
    <row r="2387" spans="21:24" x14ac:dyDescent="0.2">
      <c r="U2387" s="205"/>
      <c r="V2387" s="205"/>
      <c r="W2387" s="205"/>
      <c r="X2387" s="205"/>
    </row>
    <row r="2388" spans="21:24" x14ac:dyDescent="0.2">
      <c r="U2388" s="205"/>
      <c r="V2388" s="205"/>
      <c r="W2388" s="205"/>
      <c r="X2388" s="205"/>
    </row>
    <row r="2389" spans="21:24" x14ac:dyDescent="0.2">
      <c r="U2389" s="205"/>
      <c r="V2389" s="205"/>
      <c r="W2389" s="205"/>
      <c r="X2389" s="205"/>
    </row>
    <row r="2390" spans="21:24" x14ac:dyDescent="0.2">
      <c r="U2390" s="205"/>
      <c r="V2390" s="205"/>
      <c r="W2390" s="205"/>
      <c r="X2390" s="205"/>
    </row>
    <row r="2391" spans="21:24" x14ac:dyDescent="0.2">
      <c r="U2391" s="205"/>
      <c r="V2391" s="205"/>
      <c r="W2391" s="205"/>
      <c r="X2391" s="205"/>
    </row>
    <row r="2392" spans="21:24" x14ac:dyDescent="0.2">
      <c r="U2392" s="205"/>
      <c r="V2392" s="205"/>
      <c r="W2392" s="205"/>
      <c r="X2392" s="205"/>
    </row>
    <row r="2393" spans="21:24" x14ac:dyDescent="0.2">
      <c r="U2393" s="205"/>
      <c r="V2393" s="205"/>
      <c r="W2393" s="205"/>
      <c r="X2393" s="205"/>
    </row>
    <row r="2394" spans="21:24" x14ac:dyDescent="0.2">
      <c r="U2394" s="205"/>
      <c r="V2394" s="205"/>
      <c r="W2394" s="205"/>
      <c r="X2394" s="205"/>
    </row>
    <row r="2395" spans="21:24" x14ac:dyDescent="0.2">
      <c r="U2395" s="205"/>
      <c r="V2395" s="205"/>
      <c r="W2395" s="205"/>
      <c r="X2395" s="205"/>
    </row>
    <row r="2396" spans="21:24" x14ac:dyDescent="0.2">
      <c r="U2396" s="205"/>
      <c r="V2396" s="205"/>
      <c r="W2396" s="205"/>
      <c r="X2396" s="205"/>
    </row>
    <row r="2397" spans="21:24" x14ac:dyDescent="0.2">
      <c r="U2397" s="205"/>
      <c r="V2397" s="205"/>
      <c r="W2397" s="205"/>
      <c r="X2397" s="205"/>
    </row>
    <row r="2398" spans="21:24" x14ac:dyDescent="0.2">
      <c r="U2398" s="205"/>
      <c r="V2398" s="205"/>
      <c r="W2398" s="205"/>
      <c r="X2398" s="205"/>
    </row>
    <row r="2399" spans="21:24" x14ac:dyDescent="0.2">
      <c r="U2399" s="205"/>
      <c r="V2399" s="205"/>
      <c r="W2399" s="205"/>
      <c r="X2399" s="205"/>
    </row>
    <row r="2400" spans="21:24" x14ac:dyDescent="0.2">
      <c r="U2400" s="205"/>
      <c r="V2400" s="205"/>
      <c r="W2400" s="205"/>
      <c r="X2400" s="205"/>
    </row>
    <row r="2401" spans="21:24" x14ac:dyDescent="0.2">
      <c r="U2401" s="205"/>
      <c r="V2401" s="205"/>
      <c r="W2401" s="205"/>
      <c r="X2401" s="205"/>
    </row>
    <row r="2402" spans="21:24" x14ac:dyDescent="0.2">
      <c r="U2402" s="205"/>
      <c r="V2402" s="205"/>
      <c r="W2402" s="205"/>
      <c r="X2402" s="205"/>
    </row>
    <row r="2403" spans="21:24" x14ac:dyDescent="0.2">
      <c r="U2403" s="205"/>
      <c r="V2403" s="205"/>
      <c r="W2403" s="205"/>
      <c r="X2403" s="205"/>
    </row>
    <row r="2404" spans="21:24" x14ac:dyDescent="0.2">
      <c r="U2404" s="205"/>
      <c r="V2404" s="205"/>
      <c r="W2404" s="205"/>
      <c r="X2404" s="205"/>
    </row>
    <row r="2405" spans="21:24" x14ac:dyDescent="0.2">
      <c r="U2405" s="205"/>
      <c r="V2405" s="205"/>
      <c r="W2405" s="205"/>
      <c r="X2405" s="205"/>
    </row>
    <row r="2406" spans="21:24" x14ac:dyDescent="0.2">
      <c r="U2406" s="205"/>
      <c r="V2406" s="205"/>
      <c r="W2406" s="205"/>
      <c r="X2406" s="205"/>
    </row>
    <row r="2407" spans="21:24" x14ac:dyDescent="0.2">
      <c r="U2407" s="205"/>
      <c r="V2407" s="205"/>
      <c r="W2407" s="205"/>
      <c r="X2407" s="205"/>
    </row>
    <row r="2408" spans="21:24" x14ac:dyDescent="0.2">
      <c r="U2408" s="205"/>
      <c r="V2408" s="205"/>
      <c r="W2408" s="205"/>
      <c r="X2408" s="205"/>
    </row>
    <row r="2409" spans="21:24" x14ac:dyDescent="0.2">
      <c r="U2409" s="205"/>
      <c r="V2409" s="205"/>
      <c r="W2409" s="205"/>
      <c r="X2409" s="205"/>
    </row>
    <row r="2410" spans="21:24" x14ac:dyDescent="0.2">
      <c r="U2410" s="205"/>
      <c r="V2410" s="205"/>
      <c r="W2410" s="205"/>
      <c r="X2410" s="205"/>
    </row>
    <row r="2411" spans="21:24" x14ac:dyDescent="0.2">
      <c r="U2411" s="205"/>
      <c r="V2411" s="205"/>
      <c r="W2411" s="205"/>
      <c r="X2411" s="205"/>
    </row>
    <row r="2412" spans="21:24" x14ac:dyDescent="0.2">
      <c r="U2412" s="205"/>
      <c r="V2412" s="205"/>
      <c r="W2412" s="205"/>
      <c r="X2412" s="205"/>
    </row>
    <row r="2413" spans="21:24" x14ac:dyDescent="0.2">
      <c r="U2413" s="205"/>
      <c r="V2413" s="205"/>
      <c r="W2413" s="205"/>
      <c r="X2413" s="205"/>
    </row>
    <row r="2414" spans="21:24" x14ac:dyDescent="0.2">
      <c r="U2414" s="205"/>
      <c r="V2414" s="205"/>
      <c r="W2414" s="205"/>
      <c r="X2414" s="205"/>
    </row>
    <row r="2415" spans="21:24" x14ac:dyDescent="0.2">
      <c r="U2415" s="205"/>
      <c r="V2415" s="205"/>
      <c r="W2415" s="205"/>
      <c r="X2415" s="205"/>
    </row>
    <row r="2416" spans="21:24" x14ac:dyDescent="0.2">
      <c r="U2416" s="205"/>
      <c r="V2416" s="205"/>
      <c r="W2416" s="205"/>
      <c r="X2416" s="205"/>
    </row>
    <row r="2417" spans="21:24" x14ac:dyDescent="0.2">
      <c r="U2417" s="205"/>
      <c r="V2417" s="205"/>
      <c r="W2417" s="205"/>
      <c r="X2417" s="205"/>
    </row>
    <row r="2418" spans="21:24" x14ac:dyDescent="0.2">
      <c r="U2418" s="205"/>
      <c r="V2418" s="205"/>
      <c r="W2418" s="205"/>
      <c r="X2418" s="205"/>
    </row>
    <row r="2419" spans="21:24" x14ac:dyDescent="0.2">
      <c r="U2419" s="205"/>
      <c r="V2419" s="205"/>
      <c r="W2419" s="205"/>
      <c r="X2419" s="205"/>
    </row>
    <row r="2420" spans="21:24" x14ac:dyDescent="0.2">
      <c r="U2420" s="205"/>
      <c r="V2420" s="205"/>
      <c r="W2420" s="205"/>
      <c r="X2420" s="205"/>
    </row>
    <row r="2421" spans="21:24" x14ac:dyDescent="0.2">
      <c r="U2421" s="205"/>
      <c r="V2421" s="205"/>
      <c r="W2421" s="205"/>
      <c r="X2421" s="205"/>
    </row>
    <row r="2422" spans="21:24" x14ac:dyDescent="0.2">
      <c r="U2422" s="205"/>
      <c r="V2422" s="205"/>
      <c r="W2422" s="205"/>
      <c r="X2422" s="205"/>
    </row>
    <row r="2423" spans="21:24" x14ac:dyDescent="0.2">
      <c r="U2423" s="205"/>
      <c r="V2423" s="205"/>
      <c r="W2423" s="205"/>
      <c r="X2423" s="205"/>
    </row>
    <row r="2424" spans="21:24" x14ac:dyDescent="0.2">
      <c r="U2424" s="205"/>
      <c r="V2424" s="205"/>
      <c r="W2424" s="205"/>
      <c r="X2424" s="205"/>
    </row>
    <row r="2425" spans="21:24" x14ac:dyDescent="0.2">
      <c r="U2425" s="205"/>
      <c r="V2425" s="205"/>
      <c r="W2425" s="205"/>
      <c r="X2425" s="205"/>
    </row>
    <row r="2426" spans="21:24" x14ac:dyDescent="0.2">
      <c r="U2426" s="205"/>
      <c r="V2426" s="205"/>
      <c r="W2426" s="205"/>
      <c r="X2426" s="205"/>
    </row>
    <row r="2427" spans="21:24" x14ac:dyDescent="0.2">
      <c r="U2427" s="205"/>
      <c r="V2427" s="205"/>
      <c r="W2427" s="205"/>
      <c r="X2427" s="205"/>
    </row>
    <row r="2428" spans="21:24" x14ac:dyDescent="0.2">
      <c r="U2428" s="205"/>
      <c r="V2428" s="205"/>
      <c r="W2428" s="205"/>
      <c r="X2428" s="205"/>
    </row>
    <row r="2429" spans="21:24" x14ac:dyDescent="0.2">
      <c r="U2429" s="205"/>
      <c r="V2429" s="205"/>
      <c r="W2429" s="205"/>
      <c r="X2429" s="205"/>
    </row>
    <row r="2430" spans="21:24" x14ac:dyDescent="0.2">
      <c r="U2430" s="205"/>
      <c r="V2430" s="205"/>
      <c r="W2430" s="205"/>
      <c r="X2430" s="205"/>
    </row>
    <row r="2431" spans="21:24" x14ac:dyDescent="0.2">
      <c r="U2431" s="205"/>
      <c r="V2431" s="205"/>
      <c r="W2431" s="205"/>
      <c r="X2431" s="205"/>
    </row>
    <row r="2432" spans="21:24" x14ac:dyDescent="0.2">
      <c r="U2432" s="205"/>
      <c r="V2432" s="205"/>
      <c r="W2432" s="205"/>
      <c r="X2432" s="205"/>
    </row>
    <row r="2433" spans="21:24" x14ac:dyDescent="0.2">
      <c r="U2433" s="205"/>
      <c r="V2433" s="205"/>
      <c r="W2433" s="205"/>
      <c r="X2433" s="205"/>
    </row>
    <row r="2434" spans="21:24" x14ac:dyDescent="0.2">
      <c r="U2434" s="205"/>
      <c r="V2434" s="205"/>
      <c r="W2434" s="205"/>
      <c r="X2434" s="205"/>
    </row>
    <row r="2435" spans="21:24" x14ac:dyDescent="0.2">
      <c r="U2435" s="205"/>
      <c r="V2435" s="205"/>
      <c r="W2435" s="205"/>
      <c r="X2435" s="205"/>
    </row>
    <row r="2436" spans="21:24" x14ac:dyDescent="0.2">
      <c r="U2436" s="205"/>
      <c r="V2436" s="205"/>
      <c r="W2436" s="205"/>
      <c r="X2436" s="205"/>
    </row>
    <row r="2437" spans="21:24" x14ac:dyDescent="0.2">
      <c r="U2437" s="205"/>
      <c r="V2437" s="205"/>
      <c r="W2437" s="205"/>
      <c r="X2437" s="205"/>
    </row>
    <row r="2438" spans="21:24" x14ac:dyDescent="0.2">
      <c r="U2438" s="205"/>
      <c r="V2438" s="205"/>
      <c r="W2438" s="205"/>
      <c r="X2438" s="205"/>
    </row>
    <row r="2439" spans="21:24" x14ac:dyDescent="0.2">
      <c r="U2439" s="205"/>
      <c r="V2439" s="205"/>
      <c r="W2439" s="205"/>
      <c r="X2439" s="205"/>
    </row>
    <row r="2440" spans="21:24" x14ac:dyDescent="0.2">
      <c r="U2440" s="205"/>
      <c r="V2440" s="205"/>
      <c r="W2440" s="205"/>
      <c r="X2440" s="205"/>
    </row>
    <row r="2441" spans="21:24" x14ac:dyDescent="0.2">
      <c r="U2441" s="205"/>
      <c r="V2441" s="205"/>
      <c r="W2441" s="205"/>
      <c r="X2441" s="205"/>
    </row>
    <row r="2442" spans="21:24" x14ac:dyDescent="0.2">
      <c r="U2442" s="205"/>
      <c r="V2442" s="205"/>
      <c r="W2442" s="205"/>
      <c r="X2442" s="205"/>
    </row>
    <row r="2443" spans="21:24" x14ac:dyDescent="0.2">
      <c r="U2443" s="205"/>
      <c r="V2443" s="205"/>
      <c r="W2443" s="205"/>
      <c r="X2443" s="205"/>
    </row>
    <row r="2444" spans="21:24" x14ac:dyDescent="0.2">
      <c r="U2444" s="205"/>
      <c r="V2444" s="205"/>
      <c r="W2444" s="205"/>
      <c r="X2444" s="205"/>
    </row>
    <row r="2445" spans="21:24" x14ac:dyDescent="0.2">
      <c r="U2445" s="205"/>
      <c r="V2445" s="205"/>
      <c r="W2445" s="205"/>
      <c r="X2445" s="205"/>
    </row>
    <row r="2446" spans="21:24" x14ac:dyDescent="0.2">
      <c r="U2446" s="205"/>
      <c r="V2446" s="205"/>
      <c r="W2446" s="205"/>
      <c r="X2446" s="205"/>
    </row>
    <row r="2447" spans="21:24" x14ac:dyDescent="0.2">
      <c r="U2447" s="205"/>
      <c r="V2447" s="205"/>
      <c r="W2447" s="205"/>
      <c r="X2447" s="205"/>
    </row>
    <row r="2448" spans="21:24" x14ac:dyDescent="0.2">
      <c r="U2448" s="205"/>
      <c r="V2448" s="205"/>
      <c r="W2448" s="205"/>
      <c r="X2448" s="205"/>
    </row>
    <row r="2449" spans="21:24" x14ac:dyDescent="0.2">
      <c r="U2449" s="205"/>
      <c r="V2449" s="205"/>
      <c r="W2449" s="205"/>
      <c r="X2449" s="205"/>
    </row>
    <row r="2450" spans="21:24" x14ac:dyDescent="0.2">
      <c r="U2450" s="205"/>
      <c r="V2450" s="205"/>
      <c r="W2450" s="205"/>
      <c r="X2450" s="205"/>
    </row>
    <row r="2451" spans="21:24" x14ac:dyDescent="0.2">
      <c r="U2451" s="205"/>
      <c r="V2451" s="205"/>
      <c r="W2451" s="205"/>
      <c r="X2451" s="205"/>
    </row>
    <row r="2452" spans="21:24" x14ac:dyDescent="0.2">
      <c r="U2452" s="205"/>
      <c r="V2452" s="205"/>
      <c r="W2452" s="205"/>
      <c r="X2452" s="205"/>
    </row>
    <row r="2453" spans="21:24" x14ac:dyDescent="0.2">
      <c r="U2453" s="205"/>
      <c r="V2453" s="205"/>
      <c r="W2453" s="205"/>
      <c r="X2453" s="205"/>
    </row>
    <row r="2454" spans="21:24" x14ac:dyDescent="0.2">
      <c r="U2454" s="205"/>
      <c r="V2454" s="205"/>
      <c r="W2454" s="205"/>
      <c r="X2454" s="205"/>
    </row>
    <row r="2455" spans="21:24" x14ac:dyDescent="0.2">
      <c r="U2455" s="205"/>
      <c r="V2455" s="205"/>
      <c r="W2455" s="205"/>
      <c r="X2455" s="205"/>
    </row>
    <row r="2456" spans="21:24" x14ac:dyDescent="0.2">
      <c r="U2456" s="205"/>
      <c r="V2456" s="205"/>
      <c r="W2456" s="205"/>
      <c r="X2456" s="205"/>
    </row>
    <row r="2457" spans="21:24" x14ac:dyDescent="0.2">
      <c r="U2457" s="205"/>
      <c r="V2457" s="205"/>
      <c r="W2457" s="205"/>
      <c r="X2457" s="205"/>
    </row>
    <row r="2458" spans="21:24" x14ac:dyDescent="0.2">
      <c r="U2458" s="205"/>
      <c r="V2458" s="205"/>
      <c r="W2458" s="205"/>
      <c r="X2458" s="205"/>
    </row>
    <row r="2459" spans="21:24" x14ac:dyDescent="0.2">
      <c r="U2459" s="205"/>
      <c r="V2459" s="205"/>
      <c r="W2459" s="205"/>
      <c r="X2459" s="205"/>
    </row>
    <row r="2460" spans="21:24" x14ac:dyDescent="0.2">
      <c r="U2460" s="205"/>
      <c r="V2460" s="205"/>
      <c r="W2460" s="205"/>
      <c r="X2460" s="205"/>
    </row>
    <row r="2461" spans="21:24" x14ac:dyDescent="0.2">
      <c r="U2461" s="205"/>
      <c r="V2461" s="205"/>
      <c r="W2461" s="205"/>
      <c r="X2461" s="205"/>
    </row>
    <row r="2462" spans="21:24" x14ac:dyDescent="0.2">
      <c r="U2462" s="205"/>
      <c r="V2462" s="205"/>
      <c r="W2462" s="205"/>
      <c r="X2462" s="205"/>
    </row>
    <row r="2463" spans="21:24" x14ac:dyDescent="0.2">
      <c r="U2463" s="205"/>
      <c r="V2463" s="205"/>
      <c r="W2463" s="205"/>
      <c r="X2463" s="205"/>
    </row>
    <row r="2464" spans="21:24" x14ac:dyDescent="0.2">
      <c r="U2464" s="205"/>
      <c r="V2464" s="205"/>
      <c r="W2464" s="205"/>
      <c r="X2464" s="205"/>
    </row>
    <row r="2465" spans="21:24" x14ac:dyDescent="0.2">
      <c r="U2465" s="205"/>
      <c r="V2465" s="205"/>
      <c r="W2465" s="205"/>
      <c r="X2465" s="205"/>
    </row>
    <row r="2466" spans="21:24" x14ac:dyDescent="0.2">
      <c r="U2466" s="205"/>
      <c r="V2466" s="205"/>
      <c r="W2466" s="205"/>
      <c r="X2466" s="205"/>
    </row>
    <row r="2467" spans="21:24" x14ac:dyDescent="0.2">
      <c r="U2467" s="205"/>
      <c r="V2467" s="205"/>
      <c r="W2467" s="205"/>
      <c r="X2467" s="205"/>
    </row>
    <row r="2468" spans="21:24" x14ac:dyDescent="0.2">
      <c r="U2468" s="205"/>
      <c r="V2468" s="205"/>
      <c r="W2468" s="205"/>
      <c r="X2468" s="205"/>
    </row>
    <row r="2469" spans="21:24" x14ac:dyDescent="0.2">
      <c r="U2469" s="205"/>
      <c r="V2469" s="205"/>
      <c r="W2469" s="205"/>
      <c r="X2469" s="205"/>
    </row>
    <row r="2470" spans="21:24" x14ac:dyDescent="0.2">
      <c r="U2470" s="205"/>
      <c r="V2470" s="205"/>
      <c r="W2470" s="205"/>
      <c r="X2470" s="205"/>
    </row>
    <row r="2471" spans="21:24" x14ac:dyDescent="0.2">
      <c r="U2471" s="205"/>
      <c r="V2471" s="205"/>
      <c r="W2471" s="205"/>
      <c r="X2471" s="205"/>
    </row>
    <row r="2472" spans="21:24" x14ac:dyDescent="0.2">
      <c r="U2472" s="205"/>
      <c r="V2472" s="205"/>
      <c r="W2472" s="205"/>
      <c r="X2472" s="205"/>
    </row>
    <row r="2473" spans="21:24" x14ac:dyDescent="0.2">
      <c r="U2473" s="205"/>
      <c r="V2473" s="205"/>
      <c r="W2473" s="205"/>
      <c r="X2473" s="205"/>
    </row>
    <row r="2474" spans="21:24" x14ac:dyDescent="0.2">
      <c r="U2474" s="205"/>
      <c r="V2474" s="205"/>
      <c r="W2474" s="205"/>
      <c r="X2474" s="205"/>
    </row>
    <row r="2475" spans="21:24" x14ac:dyDescent="0.2">
      <c r="U2475" s="205"/>
      <c r="V2475" s="205"/>
      <c r="W2475" s="205"/>
      <c r="X2475" s="205"/>
    </row>
    <row r="2476" spans="21:24" x14ac:dyDescent="0.2">
      <c r="U2476" s="205"/>
      <c r="V2476" s="205"/>
      <c r="W2476" s="205"/>
      <c r="X2476" s="205"/>
    </row>
    <row r="2477" spans="21:24" x14ac:dyDescent="0.2">
      <c r="U2477" s="205"/>
      <c r="V2477" s="205"/>
      <c r="W2477" s="205"/>
      <c r="X2477" s="205"/>
    </row>
    <row r="2478" spans="21:24" x14ac:dyDescent="0.2">
      <c r="U2478" s="205"/>
      <c r="V2478" s="205"/>
      <c r="W2478" s="205"/>
      <c r="X2478" s="205"/>
    </row>
    <row r="2479" spans="21:24" x14ac:dyDescent="0.2">
      <c r="U2479" s="205"/>
      <c r="V2479" s="205"/>
      <c r="W2479" s="205"/>
      <c r="X2479" s="205"/>
    </row>
    <row r="2480" spans="21:24" x14ac:dyDescent="0.2">
      <c r="U2480" s="205"/>
      <c r="V2480" s="205"/>
      <c r="W2480" s="205"/>
      <c r="X2480" s="205"/>
    </row>
    <row r="2481" spans="21:24" x14ac:dyDescent="0.2">
      <c r="U2481" s="205"/>
      <c r="V2481" s="205"/>
      <c r="W2481" s="205"/>
      <c r="X2481" s="205"/>
    </row>
    <row r="2482" spans="21:24" x14ac:dyDescent="0.2">
      <c r="U2482" s="205"/>
      <c r="V2482" s="205"/>
      <c r="W2482" s="205"/>
      <c r="X2482" s="205"/>
    </row>
    <row r="2483" spans="21:24" x14ac:dyDescent="0.2">
      <c r="U2483" s="205"/>
      <c r="V2483" s="205"/>
      <c r="W2483" s="205"/>
      <c r="X2483" s="205"/>
    </row>
    <row r="2484" spans="21:24" x14ac:dyDescent="0.2">
      <c r="U2484" s="205"/>
      <c r="V2484" s="205"/>
      <c r="W2484" s="205"/>
      <c r="X2484" s="205"/>
    </row>
    <row r="2485" spans="21:24" x14ac:dyDescent="0.2">
      <c r="U2485" s="205"/>
      <c r="V2485" s="205"/>
      <c r="W2485" s="205"/>
      <c r="X2485" s="205"/>
    </row>
    <row r="2486" spans="21:24" x14ac:dyDescent="0.2">
      <c r="U2486" s="205"/>
      <c r="V2486" s="205"/>
      <c r="W2486" s="205"/>
      <c r="X2486" s="205"/>
    </row>
    <row r="2487" spans="21:24" x14ac:dyDescent="0.2">
      <c r="U2487" s="205"/>
      <c r="V2487" s="205"/>
      <c r="W2487" s="205"/>
      <c r="X2487" s="205"/>
    </row>
    <row r="2488" spans="21:24" x14ac:dyDescent="0.2">
      <c r="U2488" s="205"/>
      <c r="V2488" s="205"/>
      <c r="W2488" s="205"/>
      <c r="X2488" s="205"/>
    </row>
    <row r="2489" spans="21:24" x14ac:dyDescent="0.2">
      <c r="U2489" s="205"/>
      <c r="V2489" s="205"/>
      <c r="W2489" s="205"/>
      <c r="X2489" s="205"/>
    </row>
    <row r="2490" spans="21:24" x14ac:dyDescent="0.2">
      <c r="U2490" s="205"/>
      <c r="V2490" s="205"/>
      <c r="W2490" s="205"/>
      <c r="X2490" s="205"/>
    </row>
    <row r="2491" spans="21:24" x14ac:dyDescent="0.2">
      <c r="U2491" s="205"/>
      <c r="V2491" s="205"/>
      <c r="W2491" s="205"/>
      <c r="X2491" s="205"/>
    </row>
    <row r="2492" spans="21:24" x14ac:dyDescent="0.2">
      <c r="U2492" s="205"/>
      <c r="V2492" s="205"/>
      <c r="W2492" s="205"/>
      <c r="X2492" s="205"/>
    </row>
    <row r="2493" spans="21:24" x14ac:dyDescent="0.2">
      <c r="U2493" s="205"/>
      <c r="V2493" s="205"/>
      <c r="W2493" s="205"/>
      <c r="X2493" s="205"/>
    </row>
    <row r="2494" spans="21:24" x14ac:dyDescent="0.2">
      <c r="U2494" s="205"/>
      <c r="V2494" s="205"/>
      <c r="W2494" s="205"/>
      <c r="X2494" s="205"/>
    </row>
    <row r="2495" spans="21:24" x14ac:dyDescent="0.2">
      <c r="U2495" s="205"/>
      <c r="V2495" s="205"/>
      <c r="W2495" s="205"/>
      <c r="X2495" s="205"/>
    </row>
    <row r="2496" spans="21:24" x14ac:dyDescent="0.2">
      <c r="U2496" s="205"/>
      <c r="V2496" s="205"/>
      <c r="W2496" s="205"/>
      <c r="X2496" s="205"/>
    </row>
    <row r="2497" spans="21:24" x14ac:dyDescent="0.2">
      <c r="U2497" s="205"/>
      <c r="V2497" s="205"/>
      <c r="W2497" s="205"/>
      <c r="X2497" s="205"/>
    </row>
    <row r="2498" spans="21:24" x14ac:dyDescent="0.2">
      <c r="U2498" s="205"/>
      <c r="V2498" s="205"/>
      <c r="W2498" s="205"/>
      <c r="X2498" s="205"/>
    </row>
    <row r="2499" spans="21:24" x14ac:dyDescent="0.2">
      <c r="U2499" s="205"/>
      <c r="V2499" s="205"/>
      <c r="W2499" s="205"/>
      <c r="X2499" s="205"/>
    </row>
    <row r="2500" spans="21:24" x14ac:dyDescent="0.2">
      <c r="U2500" s="205"/>
      <c r="V2500" s="205"/>
      <c r="W2500" s="205"/>
      <c r="X2500" s="205"/>
    </row>
    <row r="2501" spans="21:24" x14ac:dyDescent="0.2">
      <c r="U2501" s="205"/>
      <c r="V2501" s="205"/>
      <c r="W2501" s="205"/>
      <c r="X2501" s="205"/>
    </row>
    <row r="2502" spans="21:24" x14ac:dyDescent="0.2">
      <c r="U2502" s="205"/>
      <c r="V2502" s="205"/>
      <c r="W2502" s="205"/>
      <c r="X2502" s="205"/>
    </row>
    <row r="2503" spans="21:24" x14ac:dyDescent="0.2">
      <c r="U2503" s="205"/>
      <c r="V2503" s="205"/>
      <c r="W2503" s="205"/>
      <c r="X2503" s="205"/>
    </row>
    <row r="2504" spans="21:24" x14ac:dyDescent="0.2">
      <c r="U2504" s="205"/>
      <c r="V2504" s="205"/>
      <c r="W2504" s="205"/>
      <c r="X2504" s="205"/>
    </row>
    <row r="2505" spans="21:24" x14ac:dyDescent="0.2">
      <c r="U2505" s="205"/>
      <c r="V2505" s="205"/>
      <c r="W2505" s="205"/>
      <c r="X2505" s="205"/>
    </row>
    <row r="2506" spans="21:24" x14ac:dyDescent="0.2">
      <c r="U2506" s="205"/>
      <c r="V2506" s="205"/>
      <c r="W2506" s="205"/>
      <c r="X2506" s="205"/>
    </row>
    <row r="2507" spans="21:24" x14ac:dyDescent="0.2">
      <c r="U2507" s="205"/>
      <c r="V2507" s="205"/>
      <c r="W2507" s="205"/>
      <c r="X2507" s="205"/>
    </row>
    <row r="2508" spans="21:24" x14ac:dyDescent="0.2">
      <c r="U2508" s="205"/>
      <c r="V2508" s="205"/>
      <c r="W2508" s="205"/>
      <c r="X2508" s="205"/>
    </row>
    <row r="2509" spans="21:24" x14ac:dyDescent="0.2">
      <c r="U2509" s="205"/>
      <c r="V2509" s="205"/>
      <c r="W2509" s="205"/>
      <c r="X2509" s="205"/>
    </row>
    <row r="2510" spans="21:24" x14ac:dyDescent="0.2">
      <c r="U2510" s="205"/>
      <c r="V2510" s="205"/>
      <c r="W2510" s="205"/>
      <c r="X2510" s="205"/>
    </row>
    <row r="2511" spans="21:24" x14ac:dyDescent="0.2">
      <c r="U2511" s="205"/>
      <c r="V2511" s="205"/>
      <c r="W2511" s="205"/>
      <c r="X2511" s="205"/>
    </row>
    <row r="2512" spans="21:24" x14ac:dyDescent="0.2">
      <c r="U2512" s="205"/>
      <c r="V2512" s="205"/>
      <c r="W2512" s="205"/>
      <c r="X2512" s="205"/>
    </row>
    <row r="2513" spans="21:24" x14ac:dyDescent="0.2">
      <c r="U2513" s="205"/>
      <c r="V2513" s="205"/>
      <c r="W2513" s="205"/>
      <c r="X2513" s="205"/>
    </row>
    <row r="2514" spans="21:24" x14ac:dyDescent="0.2">
      <c r="U2514" s="205"/>
      <c r="V2514" s="205"/>
      <c r="W2514" s="205"/>
      <c r="X2514" s="205"/>
    </row>
    <row r="2515" spans="21:24" x14ac:dyDescent="0.2">
      <c r="U2515" s="205"/>
      <c r="V2515" s="205"/>
      <c r="W2515" s="205"/>
      <c r="X2515" s="205"/>
    </row>
    <row r="2516" spans="21:24" x14ac:dyDescent="0.2">
      <c r="U2516" s="205"/>
      <c r="V2516" s="205"/>
      <c r="W2516" s="205"/>
      <c r="X2516" s="205"/>
    </row>
    <row r="2517" spans="21:24" x14ac:dyDescent="0.2">
      <c r="U2517" s="205"/>
      <c r="V2517" s="205"/>
      <c r="W2517" s="205"/>
      <c r="X2517" s="205"/>
    </row>
    <row r="2518" spans="21:24" x14ac:dyDescent="0.2">
      <c r="U2518" s="205"/>
      <c r="V2518" s="205"/>
      <c r="W2518" s="205"/>
      <c r="X2518" s="205"/>
    </row>
    <row r="2519" spans="21:24" x14ac:dyDescent="0.2">
      <c r="U2519" s="205"/>
      <c r="V2519" s="205"/>
      <c r="W2519" s="205"/>
      <c r="X2519" s="205"/>
    </row>
    <row r="2520" spans="21:24" x14ac:dyDescent="0.2">
      <c r="U2520" s="205"/>
      <c r="V2520" s="205"/>
      <c r="W2520" s="205"/>
      <c r="X2520" s="205"/>
    </row>
    <row r="2521" spans="21:24" x14ac:dyDescent="0.2">
      <c r="U2521" s="205"/>
      <c r="V2521" s="205"/>
      <c r="W2521" s="205"/>
      <c r="X2521" s="205"/>
    </row>
    <row r="2522" spans="21:24" x14ac:dyDescent="0.2">
      <c r="U2522" s="205"/>
      <c r="V2522" s="205"/>
      <c r="W2522" s="205"/>
      <c r="X2522" s="205"/>
    </row>
    <row r="2523" spans="21:24" x14ac:dyDescent="0.2">
      <c r="U2523" s="205"/>
      <c r="V2523" s="205"/>
      <c r="W2523" s="205"/>
      <c r="X2523" s="205"/>
    </row>
    <row r="2524" spans="21:24" x14ac:dyDescent="0.2">
      <c r="U2524" s="205"/>
      <c r="V2524" s="205"/>
      <c r="W2524" s="205"/>
      <c r="X2524" s="205"/>
    </row>
    <row r="2525" spans="21:24" x14ac:dyDescent="0.2">
      <c r="U2525" s="205"/>
      <c r="V2525" s="205"/>
      <c r="W2525" s="205"/>
      <c r="X2525" s="205"/>
    </row>
    <row r="2526" spans="21:24" x14ac:dyDescent="0.2">
      <c r="U2526" s="205"/>
      <c r="V2526" s="205"/>
      <c r="W2526" s="205"/>
      <c r="X2526" s="205"/>
    </row>
    <row r="2527" spans="21:24" x14ac:dyDescent="0.2">
      <c r="U2527" s="205"/>
      <c r="V2527" s="205"/>
      <c r="W2527" s="205"/>
      <c r="X2527" s="205"/>
    </row>
    <row r="2528" spans="21:24" x14ac:dyDescent="0.2">
      <c r="U2528" s="205"/>
      <c r="V2528" s="205"/>
      <c r="W2528" s="205"/>
      <c r="X2528" s="205"/>
    </row>
    <row r="2529" spans="21:24" x14ac:dyDescent="0.2">
      <c r="U2529" s="205"/>
      <c r="V2529" s="205"/>
      <c r="W2529" s="205"/>
      <c r="X2529" s="205"/>
    </row>
    <row r="2530" spans="21:24" x14ac:dyDescent="0.2">
      <c r="U2530" s="205"/>
      <c r="V2530" s="205"/>
      <c r="W2530" s="205"/>
      <c r="X2530" s="205"/>
    </row>
    <row r="2531" spans="21:24" x14ac:dyDescent="0.2">
      <c r="U2531" s="205"/>
      <c r="V2531" s="205"/>
      <c r="W2531" s="205"/>
      <c r="X2531" s="205"/>
    </row>
    <row r="2532" spans="21:24" x14ac:dyDescent="0.2">
      <c r="U2532" s="205"/>
      <c r="V2532" s="205"/>
      <c r="W2532" s="205"/>
      <c r="X2532" s="205"/>
    </row>
    <row r="2533" spans="21:24" x14ac:dyDescent="0.2">
      <c r="U2533" s="205"/>
      <c r="V2533" s="205"/>
      <c r="W2533" s="205"/>
      <c r="X2533" s="205"/>
    </row>
    <row r="2534" spans="21:24" x14ac:dyDescent="0.2">
      <c r="U2534" s="205"/>
      <c r="V2534" s="205"/>
      <c r="W2534" s="205"/>
      <c r="X2534" s="205"/>
    </row>
    <row r="2535" spans="21:24" x14ac:dyDescent="0.2">
      <c r="U2535" s="205"/>
      <c r="V2535" s="205"/>
      <c r="W2535" s="205"/>
      <c r="X2535" s="205"/>
    </row>
    <row r="2536" spans="21:24" x14ac:dyDescent="0.2">
      <c r="U2536" s="205"/>
      <c r="V2536" s="205"/>
      <c r="W2536" s="205"/>
      <c r="X2536" s="205"/>
    </row>
    <row r="2537" spans="21:24" x14ac:dyDescent="0.2">
      <c r="U2537" s="205"/>
      <c r="V2537" s="205"/>
      <c r="W2537" s="205"/>
      <c r="X2537" s="205"/>
    </row>
    <row r="2538" spans="21:24" x14ac:dyDescent="0.2">
      <c r="U2538" s="205"/>
      <c r="V2538" s="205"/>
      <c r="W2538" s="205"/>
      <c r="X2538" s="205"/>
    </row>
    <row r="2539" spans="21:24" x14ac:dyDescent="0.2">
      <c r="U2539" s="205"/>
      <c r="V2539" s="205"/>
      <c r="W2539" s="205"/>
      <c r="X2539" s="205"/>
    </row>
    <row r="2540" spans="21:24" x14ac:dyDescent="0.2">
      <c r="U2540" s="205"/>
      <c r="V2540" s="205"/>
      <c r="W2540" s="205"/>
      <c r="X2540" s="205"/>
    </row>
    <row r="2541" spans="21:24" x14ac:dyDescent="0.2">
      <c r="U2541" s="205"/>
      <c r="V2541" s="205"/>
      <c r="W2541" s="205"/>
      <c r="X2541" s="205"/>
    </row>
    <row r="2542" spans="21:24" x14ac:dyDescent="0.2">
      <c r="U2542" s="205"/>
      <c r="V2542" s="205"/>
      <c r="W2542" s="205"/>
      <c r="X2542" s="205"/>
    </row>
    <row r="2543" spans="21:24" x14ac:dyDescent="0.2">
      <c r="U2543" s="205"/>
      <c r="V2543" s="205"/>
      <c r="W2543" s="205"/>
      <c r="X2543" s="205"/>
    </row>
    <row r="2544" spans="21:24" x14ac:dyDescent="0.2">
      <c r="U2544" s="205"/>
      <c r="V2544" s="205"/>
      <c r="W2544" s="205"/>
      <c r="X2544" s="205"/>
    </row>
    <row r="2545" spans="21:24" x14ac:dyDescent="0.2">
      <c r="U2545" s="205"/>
      <c r="V2545" s="205"/>
      <c r="W2545" s="205"/>
      <c r="X2545" s="205"/>
    </row>
    <row r="2546" spans="21:24" x14ac:dyDescent="0.2">
      <c r="U2546" s="205"/>
      <c r="V2546" s="205"/>
      <c r="W2546" s="205"/>
      <c r="X2546" s="205"/>
    </row>
    <row r="2547" spans="21:24" x14ac:dyDescent="0.2">
      <c r="U2547" s="205"/>
      <c r="V2547" s="205"/>
      <c r="W2547" s="205"/>
      <c r="X2547" s="205"/>
    </row>
    <row r="2548" spans="21:24" x14ac:dyDescent="0.2">
      <c r="U2548" s="205"/>
      <c r="V2548" s="205"/>
      <c r="W2548" s="205"/>
      <c r="X2548" s="205"/>
    </row>
    <row r="2549" spans="21:24" x14ac:dyDescent="0.2">
      <c r="U2549" s="205"/>
      <c r="V2549" s="205"/>
      <c r="W2549" s="205"/>
      <c r="X2549" s="205"/>
    </row>
    <row r="2550" spans="21:24" x14ac:dyDescent="0.2">
      <c r="U2550" s="205"/>
      <c r="V2550" s="205"/>
      <c r="W2550" s="205"/>
      <c r="X2550" s="205"/>
    </row>
    <row r="2551" spans="21:24" x14ac:dyDescent="0.2">
      <c r="U2551" s="205"/>
      <c r="V2551" s="205"/>
      <c r="W2551" s="205"/>
      <c r="X2551" s="205"/>
    </row>
    <row r="2552" spans="21:24" x14ac:dyDescent="0.2">
      <c r="U2552" s="205"/>
      <c r="V2552" s="205"/>
      <c r="W2552" s="205"/>
      <c r="X2552" s="205"/>
    </row>
    <row r="2553" spans="21:24" x14ac:dyDescent="0.2">
      <c r="U2553" s="205"/>
      <c r="V2553" s="205"/>
      <c r="W2553" s="205"/>
      <c r="X2553" s="205"/>
    </row>
    <row r="2554" spans="21:24" x14ac:dyDescent="0.2">
      <c r="U2554" s="205"/>
      <c r="V2554" s="205"/>
      <c r="W2554" s="205"/>
      <c r="X2554" s="205"/>
    </row>
    <row r="2555" spans="21:24" x14ac:dyDescent="0.2">
      <c r="U2555" s="205"/>
      <c r="V2555" s="205"/>
      <c r="W2555" s="205"/>
      <c r="X2555" s="205"/>
    </row>
    <row r="2556" spans="21:24" x14ac:dyDescent="0.2">
      <c r="U2556" s="205"/>
      <c r="V2556" s="205"/>
      <c r="W2556" s="205"/>
      <c r="X2556" s="205"/>
    </row>
    <row r="2557" spans="21:24" x14ac:dyDescent="0.2">
      <c r="U2557" s="205"/>
      <c r="V2557" s="205"/>
      <c r="W2557" s="205"/>
      <c r="X2557" s="205"/>
    </row>
    <row r="2558" spans="21:24" x14ac:dyDescent="0.2">
      <c r="U2558" s="205"/>
      <c r="V2558" s="205"/>
      <c r="W2558" s="205"/>
      <c r="X2558" s="205"/>
    </row>
    <row r="2559" spans="21:24" x14ac:dyDescent="0.2">
      <c r="U2559" s="205"/>
      <c r="V2559" s="205"/>
      <c r="W2559" s="205"/>
      <c r="X2559" s="205"/>
    </row>
    <row r="2560" spans="21:24" x14ac:dyDescent="0.2">
      <c r="U2560" s="205"/>
      <c r="V2560" s="205"/>
      <c r="W2560" s="205"/>
      <c r="X2560" s="205"/>
    </row>
    <row r="2561" spans="21:24" x14ac:dyDescent="0.2">
      <c r="U2561" s="205"/>
      <c r="V2561" s="205"/>
      <c r="W2561" s="205"/>
      <c r="X2561" s="205"/>
    </row>
    <row r="2562" spans="21:24" x14ac:dyDescent="0.2">
      <c r="U2562" s="205"/>
      <c r="V2562" s="205"/>
      <c r="W2562" s="205"/>
      <c r="X2562" s="205"/>
    </row>
    <row r="2563" spans="21:24" x14ac:dyDescent="0.2">
      <c r="U2563" s="205"/>
      <c r="V2563" s="205"/>
      <c r="W2563" s="205"/>
      <c r="X2563" s="205"/>
    </row>
    <row r="2564" spans="21:24" x14ac:dyDescent="0.2">
      <c r="U2564" s="205"/>
      <c r="V2564" s="205"/>
      <c r="W2564" s="205"/>
      <c r="X2564" s="205"/>
    </row>
    <row r="2565" spans="21:24" x14ac:dyDescent="0.2">
      <c r="U2565" s="205"/>
      <c r="V2565" s="205"/>
      <c r="W2565" s="205"/>
      <c r="X2565" s="205"/>
    </row>
    <row r="2566" spans="21:24" x14ac:dyDescent="0.2">
      <c r="U2566" s="205"/>
      <c r="V2566" s="205"/>
      <c r="W2566" s="205"/>
      <c r="X2566" s="205"/>
    </row>
    <row r="2567" spans="21:24" x14ac:dyDescent="0.2">
      <c r="U2567" s="205"/>
      <c r="V2567" s="205"/>
      <c r="W2567" s="205"/>
      <c r="X2567" s="205"/>
    </row>
    <row r="2568" spans="21:24" x14ac:dyDescent="0.2">
      <c r="U2568" s="205"/>
      <c r="V2568" s="205"/>
      <c r="W2568" s="205"/>
      <c r="X2568" s="205"/>
    </row>
    <row r="2569" spans="21:24" x14ac:dyDescent="0.2">
      <c r="U2569" s="205"/>
      <c r="V2569" s="205"/>
      <c r="W2569" s="205"/>
      <c r="X2569" s="205"/>
    </row>
    <row r="2570" spans="21:24" x14ac:dyDescent="0.2">
      <c r="U2570" s="205"/>
      <c r="V2570" s="205"/>
      <c r="W2570" s="205"/>
      <c r="X2570" s="205"/>
    </row>
    <row r="2571" spans="21:24" x14ac:dyDescent="0.2">
      <c r="U2571" s="205"/>
      <c r="V2571" s="205"/>
      <c r="W2571" s="205"/>
      <c r="X2571" s="205"/>
    </row>
    <row r="2572" spans="21:24" x14ac:dyDescent="0.2">
      <c r="U2572" s="205"/>
      <c r="V2572" s="205"/>
      <c r="W2572" s="205"/>
      <c r="X2572" s="205"/>
    </row>
    <row r="2573" spans="21:24" x14ac:dyDescent="0.2">
      <c r="U2573" s="205"/>
      <c r="V2573" s="205"/>
      <c r="W2573" s="205"/>
      <c r="X2573" s="205"/>
    </row>
    <row r="2574" spans="21:24" x14ac:dyDescent="0.2">
      <c r="U2574" s="205"/>
      <c r="V2574" s="205"/>
      <c r="W2574" s="205"/>
      <c r="X2574" s="205"/>
    </row>
    <row r="2575" spans="21:24" x14ac:dyDescent="0.2">
      <c r="U2575" s="205"/>
      <c r="V2575" s="205"/>
      <c r="W2575" s="205"/>
      <c r="X2575" s="205"/>
    </row>
    <row r="2576" spans="21:24" x14ac:dyDescent="0.2">
      <c r="U2576" s="205"/>
      <c r="V2576" s="205"/>
      <c r="W2576" s="205"/>
      <c r="X2576" s="205"/>
    </row>
    <row r="2577" spans="21:24" x14ac:dyDescent="0.2">
      <c r="U2577" s="205"/>
      <c r="V2577" s="205"/>
      <c r="W2577" s="205"/>
      <c r="X2577" s="205"/>
    </row>
    <row r="2578" spans="21:24" x14ac:dyDescent="0.2">
      <c r="U2578" s="205"/>
      <c r="V2578" s="205"/>
      <c r="W2578" s="205"/>
      <c r="X2578" s="205"/>
    </row>
    <row r="2579" spans="21:24" x14ac:dyDescent="0.2">
      <c r="U2579" s="205"/>
      <c r="V2579" s="205"/>
      <c r="W2579" s="205"/>
      <c r="X2579" s="205"/>
    </row>
    <row r="2580" spans="21:24" x14ac:dyDescent="0.2">
      <c r="U2580" s="205"/>
      <c r="V2580" s="205"/>
      <c r="W2580" s="205"/>
      <c r="X2580" s="205"/>
    </row>
    <row r="2581" spans="21:24" x14ac:dyDescent="0.2">
      <c r="U2581" s="205"/>
      <c r="V2581" s="205"/>
      <c r="W2581" s="205"/>
      <c r="X2581" s="205"/>
    </row>
    <row r="2582" spans="21:24" x14ac:dyDescent="0.2">
      <c r="U2582" s="205"/>
      <c r="V2582" s="205"/>
      <c r="W2582" s="205"/>
      <c r="X2582" s="205"/>
    </row>
    <row r="2583" spans="21:24" x14ac:dyDescent="0.2">
      <c r="U2583" s="205"/>
      <c r="V2583" s="205"/>
      <c r="W2583" s="205"/>
      <c r="X2583" s="205"/>
    </row>
    <row r="2584" spans="21:24" x14ac:dyDescent="0.2">
      <c r="U2584" s="205"/>
      <c r="V2584" s="205"/>
      <c r="W2584" s="205"/>
      <c r="X2584" s="205"/>
    </row>
    <row r="2585" spans="21:24" x14ac:dyDescent="0.2">
      <c r="U2585" s="205"/>
      <c r="V2585" s="205"/>
      <c r="W2585" s="205"/>
      <c r="X2585" s="205"/>
    </row>
    <row r="2586" spans="21:24" x14ac:dyDescent="0.2">
      <c r="U2586" s="205"/>
      <c r="V2586" s="205"/>
      <c r="W2586" s="205"/>
      <c r="X2586" s="205"/>
    </row>
    <row r="2587" spans="21:24" x14ac:dyDescent="0.2">
      <c r="U2587" s="205"/>
      <c r="V2587" s="205"/>
      <c r="W2587" s="205"/>
      <c r="X2587" s="205"/>
    </row>
    <row r="2588" spans="21:24" x14ac:dyDescent="0.2">
      <c r="U2588" s="205"/>
      <c r="V2588" s="205"/>
      <c r="W2588" s="205"/>
      <c r="X2588" s="205"/>
    </row>
    <row r="2589" spans="21:24" x14ac:dyDescent="0.2">
      <c r="U2589" s="205"/>
      <c r="V2589" s="205"/>
      <c r="W2589" s="205"/>
      <c r="X2589" s="205"/>
    </row>
    <row r="2590" spans="21:24" x14ac:dyDescent="0.2">
      <c r="U2590" s="205"/>
      <c r="V2590" s="205"/>
      <c r="W2590" s="205"/>
      <c r="X2590" s="205"/>
    </row>
    <row r="2591" spans="21:24" x14ac:dyDescent="0.2">
      <c r="U2591" s="205"/>
      <c r="V2591" s="205"/>
      <c r="W2591" s="205"/>
      <c r="X2591" s="205"/>
    </row>
    <row r="2592" spans="21:24" x14ac:dyDescent="0.2">
      <c r="U2592" s="205"/>
      <c r="V2592" s="205"/>
      <c r="W2592" s="205"/>
      <c r="X2592" s="205"/>
    </row>
    <row r="2593" spans="21:24" x14ac:dyDescent="0.2">
      <c r="U2593" s="205"/>
      <c r="V2593" s="205"/>
      <c r="W2593" s="205"/>
      <c r="X2593" s="205"/>
    </row>
    <row r="2594" spans="21:24" x14ac:dyDescent="0.2">
      <c r="U2594" s="205"/>
      <c r="V2594" s="205"/>
      <c r="W2594" s="205"/>
      <c r="X2594" s="205"/>
    </row>
    <row r="2595" spans="21:24" x14ac:dyDescent="0.2">
      <c r="U2595" s="205"/>
      <c r="V2595" s="205"/>
      <c r="W2595" s="205"/>
      <c r="X2595" s="205"/>
    </row>
    <row r="2596" spans="21:24" x14ac:dyDescent="0.2">
      <c r="U2596" s="205"/>
      <c r="V2596" s="205"/>
      <c r="W2596" s="205"/>
      <c r="X2596" s="205"/>
    </row>
    <row r="2597" spans="21:24" x14ac:dyDescent="0.2">
      <c r="U2597" s="205"/>
      <c r="V2597" s="205"/>
      <c r="W2597" s="205"/>
      <c r="X2597" s="205"/>
    </row>
    <row r="2598" spans="21:24" x14ac:dyDescent="0.2">
      <c r="U2598" s="205"/>
      <c r="V2598" s="205"/>
      <c r="W2598" s="205"/>
      <c r="X2598" s="205"/>
    </row>
    <row r="2599" spans="21:24" x14ac:dyDescent="0.2">
      <c r="U2599" s="205"/>
      <c r="V2599" s="205"/>
      <c r="W2599" s="205"/>
      <c r="X2599" s="205"/>
    </row>
    <row r="2600" spans="21:24" x14ac:dyDescent="0.2">
      <c r="U2600" s="205"/>
      <c r="V2600" s="205"/>
      <c r="W2600" s="205"/>
      <c r="X2600" s="205"/>
    </row>
    <row r="2601" spans="21:24" x14ac:dyDescent="0.2">
      <c r="U2601" s="205"/>
      <c r="V2601" s="205"/>
      <c r="W2601" s="205"/>
      <c r="X2601" s="205"/>
    </row>
    <row r="2602" spans="21:24" x14ac:dyDescent="0.2">
      <c r="U2602" s="205"/>
      <c r="V2602" s="205"/>
      <c r="W2602" s="205"/>
      <c r="X2602" s="205"/>
    </row>
    <row r="2603" spans="21:24" x14ac:dyDescent="0.2">
      <c r="U2603" s="205"/>
      <c r="V2603" s="205"/>
      <c r="W2603" s="205"/>
      <c r="X2603" s="205"/>
    </row>
    <row r="2604" spans="21:24" x14ac:dyDescent="0.2">
      <c r="U2604" s="205"/>
      <c r="V2604" s="205"/>
      <c r="W2604" s="205"/>
      <c r="X2604" s="205"/>
    </row>
    <row r="2605" spans="21:24" x14ac:dyDescent="0.2">
      <c r="U2605" s="205"/>
      <c r="V2605" s="205"/>
      <c r="W2605" s="205"/>
      <c r="X2605" s="205"/>
    </row>
    <row r="2606" spans="21:24" x14ac:dyDescent="0.2">
      <c r="U2606" s="205"/>
      <c r="V2606" s="205"/>
      <c r="W2606" s="205"/>
      <c r="X2606" s="205"/>
    </row>
    <row r="2607" spans="21:24" x14ac:dyDescent="0.2">
      <c r="U2607" s="205"/>
      <c r="V2607" s="205"/>
      <c r="W2607" s="205"/>
      <c r="X2607" s="205"/>
    </row>
    <row r="2608" spans="21:24" x14ac:dyDescent="0.2">
      <c r="U2608" s="205"/>
      <c r="V2608" s="205"/>
      <c r="W2608" s="205"/>
      <c r="X2608" s="205"/>
    </row>
    <row r="2609" spans="21:24" x14ac:dyDescent="0.2">
      <c r="U2609" s="205"/>
      <c r="V2609" s="205"/>
      <c r="W2609" s="205"/>
      <c r="X2609" s="205"/>
    </row>
    <row r="2610" spans="21:24" x14ac:dyDescent="0.2">
      <c r="U2610" s="205"/>
      <c r="V2610" s="205"/>
      <c r="W2610" s="205"/>
      <c r="X2610" s="205"/>
    </row>
    <row r="2611" spans="21:24" x14ac:dyDescent="0.2">
      <c r="U2611" s="205"/>
      <c r="V2611" s="205"/>
      <c r="W2611" s="205"/>
      <c r="X2611" s="205"/>
    </row>
    <row r="2612" spans="21:24" x14ac:dyDescent="0.2">
      <c r="U2612" s="205"/>
      <c r="V2612" s="205"/>
      <c r="W2612" s="205"/>
      <c r="X2612" s="205"/>
    </row>
    <row r="2613" spans="21:24" x14ac:dyDescent="0.2">
      <c r="U2613" s="205"/>
      <c r="V2613" s="205"/>
      <c r="W2613" s="205"/>
      <c r="X2613" s="205"/>
    </row>
    <row r="2614" spans="21:24" x14ac:dyDescent="0.2">
      <c r="U2614" s="205"/>
      <c r="V2614" s="205"/>
      <c r="W2614" s="205"/>
      <c r="X2614" s="205"/>
    </row>
    <row r="2615" spans="21:24" x14ac:dyDescent="0.2">
      <c r="U2615" s="205"/>
      <c r="V2615" s="205"/>
      <c r="W2615" s="205"/>
      <c r="X2615" s="205"/>
    </row>
    <row r="2616" spans="21:24" x14ac:dyDescent="0.2">
      <c r="U2616" s="205"/>
      <c r="V2616" s="205"/>
      <c r="W2616" s="205"/>
      <c r="X2616" s="205"/>
    </row>
    <row r="2617" spans="21:24" x14ac:dyDescent="0.2">
      <c r="U2617" s="205"/>
      <c r="V2617" s="205"/>
      <c r="W2617" s="205"/>
      <c r="X2617" s="205"/>
    </row>
    <row r="2618" spans="21:24" x14ac:dyDescent="0.2">
      <c r="U2618" s="205"/>
      <c r="V2618" s="205"/>
      <c r="W2618" s="205"/>
      <c r="X2618" s="205"/>
    </row>
    <row r="2619" spans="21:24" x14ac:dyDescent="0.2">
      <c r="U2619" s="205"/>
      <c r="V2619" s="205"/>
      <c r="W2619" s="205"/>
      <c r="X2619" s="205"/>
    </row>
    <row r="2620" spans="21:24" x14ac:dyDescent="0.2">
      <c r="U2620" s="205"/>
      <c r="V2620" s="205"/>
      <c r="W2620" s="205"/>
      <c r="X2620" s="205"/>
    </row>
    <row r="2621" spans="21:24" x14ac:dyDescent="0.2">
      <c r="U2621" s="205"/>
      <c r="V2621" s="205"/>
      <c r="W2621" s="205"/>
      <c r="X2621" s="205"/>
    </row>
    <row r="2622" spans="21:24" x14ac:dyDescent="0.2">
      <c r="U2622" s="205"/>
      <c r="V2622" s="205"/>
      <c r="W2622" s="205"/>
      <c r="X2622" s="205"/>
    </row>
    <row r="2623" spans="21:24" x14ac:dyDescent="0.2">
      <c r="U2623" s="205"/>
      <c r="V2623" s="205"/>
      <c r="W2623" s="205"/>
      <c r="X2623" s="205"/>
    </row>
    <row r="2624" spans="21:24" x14ac:dyDescent="0.2">
      <c r="U2624" s="205"/>
      <c r="V2624" s="205"/>
      <c r="W2624" s="205"/>
      <c r="X2624" s="205"/>
    </row>
    <row r="2625" spans="21:24" x14ac:dyDescent="0.2">
      <c r="U2625" s="205"/>
      <c r="V2625" s="205"/>
      <c r="W2625" s="205"/>
      <c r="X2625" s="205"/>
    </row>
    <row r="2626" spans="21:24" x14ac:dyDescent="0.2">
      <c r="U2626" s="205"/>
      <c r="V2626" s="205"/>
      <c r="W2626" s="205"/>
      <c r="X2626" s="205"/>
    </row>
    <row r="2627" spans="21:24" x14ac:dyDescent="0.2">
      <c r="U2627" s="205"/>
      <c r="V2627" s="205"/>
      <c r="W2627" s="205"/>
      <c r="X2627" s="205"/>
    </row>
    <row r="2628" spans="21:24" x14ac:dyDescent="0.2">
      <c r="U2628" s="205"/>
      <c r="V2628" s="205"/>
      <c r="W2628" s="205"/>
      <c r="X2628" s="205"/>
    </row>
    <row r="2629" spans="21:24" x14ac:dyDescent="0.2">
      <c r="U2629" s="205"/>
      <c r="V2629" s="205"/>
      <c r="W2629" s="205"/>
      <c r="X2629" s="205"/>
    </row>
    <row r="2630" spans="21:24" x14ac:dyDescent="0.2">
      <c r="U2630" s="205"/>
      <c r="V2630" s="205"/>
      <c r="W2630" s="205"/>
      <c r="X2630" s="205"/>
    </row>
    <row r="2631" spans="21:24" x14ac:dyDescent="0.2">
      <c r="U2631" s="205"/>
      <c r="V2631" s="205"/>
      <c r="W2631" s="205"/>
      <c r="X2631" s="205"/>
    </row>
    <row r="2632" spans="21:24" x14ac:dyDescent="0.2">
      <c r="U2632" s="205"/>
      <c r="V2632" s="205"/>
      <c r="W2632" s="205"/>
      <c r="X2632" s="205"/>
    </row>
    <row r="2633" spans="21:24" x14ac:dyDescent="0.2">
      <c r="U2633" s="205"/>
      <c r="V2633" s="205"/>
      <c r="W2633" s="205"/>
      <c r="X2633" s="205"/>
    </row>
    <row r="2634" spans="21:24" x14ac:dyDescent="0.2">
      <c r="U2634" s="205"/>
      <c r="V2634" s="205"/>
      <c r="W2634" s="205"/>
      <c r="X2634" s="205"/>
    </row>
    <row r="2635" spans="21:24" x14ac:dyDescent="0.2">
      <c r="U2635" s="205"/>
      <c r="V2635" s="205"/>
      <c r="W2635" s="205"/>
      <c r="X2635" s="205"/>
    </row>
    <row r="2636" spans="21:24" x14ac:dyDescent="0.2">
      <c r="U2636" s="205"/>
      <c r="V2636" s="205"/>
      <c r="W2636" s="205"/>
      <c r="X2636" s="205"/>
    </row>
    <row r="2637" spans="21:24" x14ac:dyDescent="0.2">
      <c r="U2637" s="205"/>
      <c r="V2637" s="205"/>
      <c r="W2637" s="205"/>
      <c r="X2637" s="205"/>
    </row>
    <row r="2638" spans="21:24" x14ac:dyDescent="0.2">
      <c r="U2638" s="205"/>
      <c r="V2638" s="205"/>
      <c r="W2638" s="205"/>
      <c r="X2638" s="205"/>
    </row>
    <row r="2639" spans="21:24" x14ac:dyDescent="0.2">
      <c r="U2639" s="205"/>
      <c r="V2639" s="205"/>
      <c r="W2639" s="205"/>
      <c r="X2639" s="205"/>
    </row>
    <row r="2640" spans="21:24" x14ac:dyDescent="0.2">
      <c r="U2640" s="205"/>
      <c r="V2640" s="205"/>
      <c r="W2640" s="205"/>
      <c r="X2640" s="205"/>
    </row>
    <row r="2641" spans="21:24" x14ac:dyDescent="0.2">
      <c r="U2641" s="205"/>
      <c r="V2641" s="205"/>
      <c r="W2641" s="205"/>
      <c r="X2641" s="205"/>
    </row>
    <row r="2642" spans="21:24" x14ac:dyDescent="0.2">
      <c r="U2642" s="205"/>
      <c r="V2642" s="205"/>
      <c r="W2642" s="205"/>
      <c r="X2642" s="205"/>
    </row>
    <row r="2643" spans="21:24" x14ac:dyDescent="0.2">
      <c r="U2643" s="205"/>
      <c r="V2643" s="205"/>
      <c r="W2643" s="205"/>
      <c r="X2643" s="205"/>
    </row>
    <row r="2644" spans="21:24" x14ac:dyDescent="0.2">
      <c r="U2644" s="205"/>
      <c r="V2644" s="205"/>
      <c r="W2644" s="205"/>
      <c r="X2644" s="205"/>
    </row>
    <row r="2645" spans="21:24" x14ac:dyDescent="0.2">
      <c r="U2645" s="205"/>
      <c r="V2645" s="205"/>
      <c r="W2645" s="205"/>
      <c r="X2645" s="205"/>
    </row>
    <row r="2646" spans="21:24" x14ac:dyDescent="0.2">
      <c r="U2646" s="205"/>
      <c r="V2646" s="205"/>
      <c r="W2646" s="205"/>
      <c r="X2646" s="205"/>
    </row>
    <row r="2647" spans="21:24" x14ac:dyDescent="0.2">
      <c r="U2647" s="205"/>
      <c r="V2647" s="205"/>
      <c r="W2647" s="205"/>
      <c r="X2647" s="205"/>
    </row>
    <row r="2648" spans="21:24" x14ac:dyDescent="0.2">
      <c r="U2648" s="205"/>
      <c r="V2648" s="205"/>
      <c r="W2648" s="205"/>
      <c r="X2648" s="205"/>
    </row>
    <row r="2649" spans="21:24" x14ac:dyDescent="0.2">
      <c r="U2649" s="205"/>
      <c r="V2649" s="205"/>
      <c r="W2649" s="205"/>
      <c r="X2649" s="205"/>
    </row>
    <row r="2650" spans="21:24" x14ac:dyDescent="0.2">
      <c r="U2650" s="205"/>
      <c r="V2650" s="205"/>
      <c r="W2650" s="205"/>
      <c r="X2650" s="205"/>
    </row>
    <row r="2651" spans="21:24" x14ac:dyDescent="0.2">
      <c r="U2651" s="205"/>
      <c r="V2651" s="205"/>
      <c r="W2651" s="205"/>
      <c r="X2651" s="205"/>
    </row>
    <row r="2652" spans="21:24" x14ac:dyDescent="0.2">
      <c r="U2652" s="205"/>
      <c r="V2652" s="205"/>
      <c r="W2652" s="205"/>
      <c r="X2652" s="205"/>
    </row>
    <row r="2653" spans="21:24" x14ac:dyDescent="0.2">
      <c r="U2653" s="205"/>
      <c r="V2653" s="205"/>
      <c r="W2653" s="205"/>
      <c r="X2653" s="205"/>
    </row>
    <row r="2654" spans="21:24" x14ac:dyDescent="0.2">
      <c r="U2654" s="205"/>
      <c r="V2654" s="205"/>
      <c r="W2654" s="205"/>
      <c r="X2654" s="205"/>
    </row>
    <row r="2655" spans="21:24" x14ac:dyDescent="0.2">
      <c r="U2655" s="205"/>
      <c r="V2655" s="205"/>
      <c r="W2655" s="205"/>
      <c r="X2655" s="205"/>
    </row>
    <row r="2656" spans="21:24" x14ac:dyDescent="0.2">
      <c r="U2656" s="205"/>
      <c r="V2656" s="205"/>
      <c r="W2656" s="205"/>
      <c r="X2656" s="205"/>
    </row>
    <row r="2657" spans="21:24" x14ac:dyDescent="0.2">
      <c r="U2657" s="205"/>
      <c r="V2657" s="205"/>
      <c r="W2657" s="205"/>
      <c r="X2657" s="205"/>
    </row>
    <row r="2658" spans="21:24" x14ac:dyDescent="0.2">
      <c r="U2658" s="205"/>
      <c r="V2658" s="205"/>
      <c r="W2658" s="205"/>
      <c r="X2658" s="205"/>
    </row>
    <row r="2659" spans="21:24" x14ac:dyDescent="0.2">
      <c r="U2659" s="205"/>
      <c r="V2659" s="205"/>
      <c r="W2659" s="205"/>
      <c r="X2659" s="205"/>
    </row>
    <row r="2660" spans="21:24" x14ac:dyDescent="0.2">
      <c r="U2660" s="205"/>
      <c r="V2660" s="205"/>
      <c r="W2660" s="205"/>
      <c r="X2660" s="205"/>
    </row>
    <row r="2661" spans="21:24" x14ac:dyDescent="0.2">
      <c r="U2661" s="205"/>
      <c r="V2661" s="205"/>
      <c r="W2661" s="205"/>
      <c r="X2661" s="205"/>
    </row>
    <row r="2662" spans="21:24" x14ac:dyDescent="0.2">
      <c r="U2662" s="205"/>
      <c r="V2662" s="205"/>
      <c r="W2662" s="205"/>
      <c r="X2662" s="205"/>
    </row>
    <row r="2663" spans="21:24" x14ac:dyDescent="0.2">
      <c r="U2663" s="205"/>
      <c r="V2663" s="205"/>
      <c r="W2663" s="205"/>
      <c r="X2663" s="205"/>
    </row>
    <row r="2664" spans="21:24" x14ac:dyDescent="0.2">
      <c r="U2664" s="205"/>
      <c r="V2664" s="205"/>
      <c r="W2664" s="205"/>
      <c r="X2664" s="205"/>
    </row>
    <row r="2665" spans="21:24" x14ac:dyDescent="0.2">
      <c r="U2665" s="205"/>
      <c r="V2665" s="205"/>
      <c r="W2665" s="205"/>
      <c r="X2665" s="205"/>
    </row>
    <row r="2666" spans="21:24" x14ac:dyDescent="0.2">
      <c r="U2666" s="205"/>
      <c r="V2666" s="205"/>
      <c r="W2666" s="205"/>
      <c r="X2666" s="205"/>
    </row>
    <row r="2667" spans="21:24" x14ac:dyDescent="0.2">
      <c r="U2667" s="205"/>
      <c r="V2667" s="205"/>
      <c r="W2667" s="205"/>
      <c r="X2667" s="205"/>
    </row>
    <row r="2668" spans="21:24" x14ac:dyDescent="0.2">
      <c r="U2668" s="205"/>
      <c r="V2668" s="205"/>
      <c r="W2668" s="205"/>
      <c r="X2668" s="205"/>
    </row>
    <row r="2669" spans="21:24" x14ac:dyDescent="0.2">
      <c r="U2669" s="205"/>
      <c r="V2669" s="205"/>
      <c r="W2669" s="205"/>
      <c r="X2669" s="205"/>
    </row>
    <row r="2670" spans="21:24" x14ac:dyDescent="0.2">
      <c r="U2670" s="205"/>
      <c r="V2670" s="205"/>
      <c r="W2670" s="205"/>
      <c r="X2670" s="205"/>
    </row>
    <row r="2671" spans="21:24" x14ac:dyDescent="0.2">
      <c r="U2671" s="205"/>
      <c r="V2671" s="205"/>
      <c r="W2671" s="205"/>
      <c r="X2671" s="205"/>
    </row>
    <row r="2672" spans="21:24" x14ac:dyDescent="0.2">
      <c r="U2672" s="205"/>
      <c r="V2672" s="205"/>
      <c r="W2672" s="205"/>
      <c r="X2672" s="205"/>
    </row>
    <row r="2673" spans="21:24" x14ac:dyDescent="0.2">
      <c r="U2673" s="205"/>
      <c r="V2673" s="205"/>
      <c r="W2673" s="205"/>
      <c r="X2673" s="205"/>
    </row>
    <row r="2674" spans="21:24" x14ac:dyDescent="0.2">
      <c r="U2674" s="205"/>
      <c r="V2674" s="205"/>
      <c r="W2674" s="205"/>
      <c r="X2674" s="205"/>
    </row>
    <row r="2675" spans="21:24" x14ac:dyDescent="0.2">
      <c r="U2675" s="205"/>
      <c r="V2675" s="205"/>
      <c r="W2675" s="205"/>
      <c r="X2675" s="205"/>
    </row>
    <row r="2676" spans="21:24" x14ac:dyDescent="0.2">
      <c r="U2676" s="205"/>
      <c r="V2676" s="205"/>
      <c r="W2676" s="205"/>
      <c r="X2676" s="205"/>
    </row>
    <row r="2677" spans="21:24" x14ac:dyDescent="0.2">
      <c r="U2677" s="205"/>
      <c r="V2677" s="205"/>
      <c r="W2677" s="205"/>
      <c r="X2677" s="205"/>
    </row>
    <row r="2678" spans="21:24" x14ac:dyDescent="0.2">
      <c r="U2678" s="205"/>
      <c r="V2678" s="205"/>
      <c r="W2678" s="205"/>
      <c r="X2678" s="205"/>
    </row>
    <row r="2679" spans="21:24" x14ac:dyDescent="0.2">
      <c r="U2679" s="205"/>
      <c r="V2679" s="205"/>
      <c r="W2679" s="205"/>
      <c r="X2679" s="205"/>
    </row>
    <row r="2680" spans="21:24" x14ac:dyDescent="0.2">
      <c r="U2680" s="205"/>
      <c r="V2680" s="205"/>
      <c r="W2680" s="205"/>
      <c r="X2680" s="205"/>
    </row>
    <row r="2681" spans="21:24" x14ac:dyDescent="0.2">
      <c r="U2681" s="205"/>
      <c r="V2681" s="205"/>
      <c r="W2681" s="205"/>
      <c r="X2681" s="205"/>
    </row>
    <row r="2682" spans="21:24" x14ac:dyDescent="0.2">
      <c r="U2682" s="205"/>
      <c r="V2682" s="205"/>
      <c r="W2682" s="205"/>
      <c r="X2682" s="205"/>
    </row>
    <row r="2683" spans="21:24" x14ac:dyDescent="0.2">
      <c r="U2683" s="205"/>
      <c r="V2683" s="205"/>
      <c r="W2683" s="205"/>
      <c r="X2683" s="205"/>
    </row>
    <row r="2684" spans="21:24" x14ac:dyDescent="0.2">
      <c r="U2684" s="205"/>
      <c r="V2684" s="205"/>
      <c r="W2684" s="205"/>
      <c r="X2684" s="205"/>
    </row>
    <row r="2685" spans="21:24" x14ac:dyDescent="0.2">
      <c r="U2685" s="205"/>
      <c r="V2685" s="205"/>
      <c r="W2685" s="205"/>
      <c r="X2685" s="205"/>
    </row>
    <row r="2686" spans="21:24" x14ac:dyDescent="0.2">
      <c r="U2686" s="205"/>
      <c r="V2686" s="205"/>
      <c r="W2686" s="205"/>
      <c r="X2686" s="205"/>
    </row>
    <row r="2687" spans="21:24" x14ac:dyDescent="0.2">
      <c r="U2687" s="205"/>
      <c r="V2687" s="205"/>
      <c r="W2687" s="205"/>
      <c r="X2687" s="205"/>
    </row>
    <row r="2688" spans="21:24" x14ac:dyDescent="0.2">
      <c r="U2688" s="205"/>
      <c r="V2688" s="205"/>
      <c r="W2688" s="205"/>
      <c r="X2688" s="205"/>
    </row>
    <row r="2689" spans="21:24" x14ac:dyDescent="0.2">
      <c r="U2689" s="205"/>
      <c r="V2689" s="205"/>
      <c r="W2689" s="205"/>
      <c r="X2689" s="205"/>
    </row>
    <row r="2690" spans="21:24" x14ac:dyDescent="0.2">
      <c r="U2690" s="205"/>
      <c r="V2690" s="205"/>
      <c r="W2690" s="205"/>
      <c r="X2690" s="205"/>
    </row>
    <row r="2691" spans="21:24" x14ac:dyDescent="0.2">
      <c r="U2691" s="205"/>
      <c r="V2691" s="205"/>
      <c r="W2691" s="205"/>
      <c r="X2691" s="205"/>
    </row>
    <row r="2692" spans="21:24" x14ac:dyDescent="0.2">
      <c r="U2692" s="205"/>
      <c r="V2692" s="205"/>
      <c r="W2692" s="205"/>
      <c r="X2692" s="205"/>
    </row>
    <row r="2693" spans="21:24" x14ac:dyDescent="0.2">
      <c r="U2693" s="205"/>
      <c r="V2693" s="205"/>
      <c r="W2693" s="205"/>
      <c r="X2693" s="205"/>
    </row>
    <row r="2694" spans="21:24" x14ac:dyDescent="0.2">
      <c r="U2694" s="205"/>
      <c r="V2694" s="205"/>
      <c r="W2694" s="205"/>
      <c r="X2694" s="205"/>
    </row>
    <row r="2695" spans="21:24" x14ac:dyDescent="0.2">
      <c r="U2695" s="205"/>
      <c r="V2695" s="205"/>
      <c r="W2695" s="205"/>
      <c r="X2695" s="205"/>
    </row>
    <row r="2696" spans="21:24" x14ac:dyDescent="0.2">
      <c r="U2696" s="205"/>
      <c r="V2696" s="205"/>
      <c r="W2696" s="205"/>
      <c r="X2696" s="205"/>
    </row>
    <row r="2697" spans="21:24" x14ac:dyDescent="0.2">
      <c r="U2697" s="205"/>
      <c r="V2697" s="205"/>
      <c r="W2697" s="205"/>
      <c r="X2697" s="205"/>
    </row>
    <row r="2698" spans="21:24" x14ac:dyDescent="0.2">
      <c r="U2698" s="205"/>
      <c r="V2698" s="205"/>
      <c r="W2698" s="205"/>
      <c r="X2698" s="205"/>
    </row>
    <row r="2699" spans="21:24" x14ac:dyDescent="0.2">
      <c r="U2699" s="205"/>
      <c r="V2699" s="205"/>
      <c r="W2699" s="205"/>
      <c r="X2699" s="205"/>
    </row>
    <row r="2700" spans="21:24" x14ac:dyDescent="0.2">
      <c r="U2700" s="205"/>
      <c r="V2700" s="205"/>
      <c r="W2700" s="205"/>
      <c r="X2700" s="205"/>
    </row>
    <row r="2701" spans="21:24" x14ac:dyDescent="0.2">
      <c r="U2701" s="205"/>
      <c r="V2701" s="205"/>
      <c r="W2701" s="205"/>
      <c r="X2701" s="205"/>
    </row>
    <row r="2702" spans="21:24" x14ac:dyDescent="0.2">
      <c r="U2702" s="205"/>
      <c r="V2702" s="205"/>
      <c r="W2702" s="205"/>
      <c r="X2702" s="205"/>
    </row>
    <row r="2703" spans="21:24" x14ac:dyDescent="0.2">
      <c r="U2703" s="205"/>
      <c r="V2703" s="205"/>
      <c r="W2703" s="205"/>
      <c r="X2703" s="205"/>
    </row>
    <row r="2704" spans="21:24" x14ac:dyDescent="0.2">
      <c r="U2704" s="205"/>
      <c r="V2704" s="205"/>
      <c r="W2704" s="205"/>
      <c r="X2704" s="205"/>
    </row>
    <row r="2705" spans="21:24" x14ac:dyDescent="0.2">
      <c r="U2705" s="205"/>
      <c r="V2705" s="205"/>
      <c r="W2705" s="205"/>
      <c r="X2705" s="205"/>
    </row>
    <row r="2706" spans="21:24" x14ac:dyDescent="0.2">
      <c r="U2706" s="205"/>
      <c r="V2706" s="205"/>
      <c r="W2706" s="205"/>
      <c r="X2706" s="205"/>
    </row>
    <row r="2707" spans="21:24" x14ac:dyDescent="0.2">
      <c r="U2707" s="205"/>
      <c r="V2707" s="205"/>
      <c r="W2707" s="205"/>
      <c r="X2707" s="205"/>
    </row>
    <row r="2708" spans="21:24" x14ac:dyDescent="0.2">
      <c r="U2708" s="205"/>
      <c r="V2708" s="205"/>
      <c r="W2708" s="205"/>
      <c r="X2708" s="205"/>
    </row>
    <row r="2709" spans="21:24" x14ac:dyDescent="0.2">
      <c r="U2709" s="205"/>
      <c r="V2709" s="205"/>
      <c r="W2709" s="205"/>
      <c r="X2709" s="205"/>
    </row>
    <row r="2710" spans="21:24" x14ac:dyDescent="0.2">
      <c r="U2710" s="205"/>
      <c r="V2710" s="205"/>
      <c r="W2710" s="205"/>
      <c r="X2710" s="205"/>
    </row>
    <row r="2711" spans="21:24" x14ac:dyDescent="0.2">
      <c r="U2711" s="205"/>
      <c r="V2711" s="205"/>
      <c r="W2711" s="205"/>
      <c r="X2711" s="205"/>
    </row>
    <row r="2712" spans="21:24" x14ac:dyDescent="0.2">
      <c r="U2712" s="205"/>
      <c r="V2712" s="205"/>
      <c r="W2712" s="205"/>
      <c r="X2712" s="205"/>
    </row>
    <row r="2713" spans="21:24" x14ac:dyDescent="0.2">
      <c r="U2713" s="205"/>
      <c r="V2713" s="205"/>
      <c r="W2713" s="205"/>
      <c r="X2713" s="205"/>
    </row>
    <row r="2714" spans="21:24" x14ac:dyDescent="0.2">
      <c r="U2714" s="205"/>
      <c r="V2714" s="205"/>
      <c r="W2714" s="205"/>
      <c r="X2714" s="205"/>
    </row>
    <row r="2715" spans="21:24" x14ac:dyDescent="0.2">
      <c r="U2715" s="205"/>
      <c r="V2715" s="205"/>
      <c r="W2715" s="205"/>
      <c r="X2715" s="205"/>
    </row>
    <row r="2716" spans="21:24" x14ac:dyDescent="0.2">
      <c r="U2716" s="205"/>
      <c r="V2716" s="205"/>
      <c r="W2716" s="205"/>
      <c r="X2716" s="205"/>
    </row>
    <row r="2717" spans="21:24" x14ac:dyDescent="0.2">
      <c r="U2717" s="205"/>
      <c r="V2717" s="205"/>
      <c r="W2717" s="205"/>
      <c r="X2717" s="205"/>
    </row>
    <row r="2718" spans="21:24" x14ac:dyDescent="0.2">
      <c r="U2718" s="205"/>
      <c r="V2718" s="205"/>
      <c r="W2718" s="205"/>
      <c r="X2718" s="205"/>
    </row>
    <row r="2719" spans="21:24" x14ac:dyDescent="0.2">
      <c r="U2719" s="205"/>
      <c r="V2719" s="205"/>
      <c r="W2719" s="205"/>
      <c r="X2719" s="205"/>
    </row>
    <row r="2720" spans="21:24" x14ac:dyDescent="0.2">
      <c r="U2720" s="205"/>
      <c r="V2720" s="205"/>
      <c r="W2720" s="205"/>
      <c r="X2720" s="205"/>
    </row>
    <row r="2721" spans="21:24" x14ac:dyDescent="0.2">
      <c r="U2721" s="205"/>
      <c r="V2721" s="205"/>
      <c r="W2721" s="205"/>
      <c r="X2721" s="205"/>
    </row>
    <row r="2722" spans="21:24" x14ac:dyDescent="0.2">
      <c r="U2722" s="205"/>
      <c r="V2722" s="205"/>
      <c r="W2722" s="205"/>
      <c r="X2722" s="205"/>
    </row>
    <row r="2723" spans="21:24" x14ac:dyDescent="0.2">
      <c r="U2723" s="205"/>
      <c r="V2723" s="205"/>
      <c r="W2723" s="205"/>
      <c r="X2723" s="205"/>
    </row>
    <row r="2724" spans="21:24" x14ac:dyDescent="0.2">
      <c r="U2724" s="205"/>
      <c r="V2724" s="205"/>
      <c r="W2724" s="205"/>
      <c r="X2724" s="205"/>
    </row>
    <row r="2725" spans="21:24" x14ac:dyDescent="0.2">
      <c r="U2725" s="205"/>
      <c r="V2725" s="205"/>
      <c r="W2725" s="205"/>
      <c r="X2725" s="205"/>
    </row>
    <row r="2726" spans="21:24" x14ac:dyDescent="0.2">
      <c r="U2726" s="205"/>
      <c r="V2726" s="205"/>
      <c r="W2726" s="205"/>
      <c r="X2726" s="205"/>
    </row>
    <row r="2727" spans="21:24" x14ac:dyDescent="0.2">
      <c r="U2727" s="205"/>
      <c r="V2727" s="205"/>
      <c r="W2727" s="205"/>
      <c r="X2727" s="205"/>
    </row>
    <row r="2728" spans="21:24" x14ac:dyDescent="0.2">
      <c r="U2728" s="205"/>
      <c r="V2728" s="205"/>
      <c r="W2728" s="205"/>
      <c r="X2728" s="205"/>
    </row>
    <row r="2729" spans="21:24" x14ac:dyDescent="0.2">
      <c r="U2729" s="205"/>
      <c r="V2729" s="205"/>
      <c r="W2729" s="205"/>
      <c r="X2729" s="205"/>
    </row>
    <row r="2730" spans="21:24" x14ac:dyDescent="0.2">
      <c r="U2730" s="205"/>
      <c r="V2730" s="205"/>
      <c r="W2730" s="205"/>
      <c r="X2730" s="205"/>
    </row>
    <row r="2731" spans="21:24" x14ac:dyDescent="0.2">
      <c r="U2731" s="205"/>
      <c r="V2731" s="205"/>
      <c r="W2731" s="205"/>
      <c r="X2731" s="205"/>
    </row>
    <row r="2732" spans="21:24" x14ac:dyDescent="0.2">
      <c r="U2732" s="205"/>
      <c r="V2732" s="205"/>
      <c r="W2732" s="205"/>
      <c r="X2732" s="205"/>
    </row>
    <row r="2733" spans="21:24" x14ac:dyDescent="0.2">
      <c r="U2733" s="205"/>
      <c r="V2733" s="205"/>
      <c r="W2733" s="205"/>
      <c r="X2733" s="205"/>
    </row>
    <row r="2734" spans="21:24" x14ac:dyDescent="0.2">
      <c r="U2734" s="205"/>
      <c r="V2734" s="205"/>
      <c r="W2734" s="205"/>
      <c r="X2734" s="205"/>
    </row>
    <row r="2735" spans="21:24" x14ac:dyDescent="0.2">
      <c r="U2735" s="205"/>
      <c r="V2735" s="205"/>
      <c r="W2735" s="205"/>
      <c r="X2735" s="205"/>
    </row>
    <row r="2736" spans="21:24" x14ac:dyDescent="0.2">
      <c r="U2736" s="205"/>
      <c r="V2736" s="205"/>
      <c r="W2736" s="205"/>
      <c r="X2736" s="205"/>
    </row>
    <row r="2737" spans="21:24" x14ac:dyDescent="0.2">
      <c r="U2737" s="205"/>
      <c r="V2737" s="205"/>
      <c r="W2737" s="205"/>
      <c r="X2737" s="205"/>
    </row>
    <row r="2738" spans="21:24" x14ac:dyDescent="0.2">
      <c r="U2738" s="205"/>
      <c r="V2738" s="205"/>
      <c r="W2738" s="205"/>
      <c r="X2738" s="205"/>
    </row>
    <row r="2739" spans="21:24" x14ac:dyDescent="0.2">
      <c r="U2739" s="205"/>
      <c r="V2739" s="205"/>
      <c r="W2739" s="205"/>
      <c r="X2739" s="205"/>
    </row>
    <row r="2740" spans="21:24" x14ac:dyDescent="0.2">
      <c r="U2740" s="205"/>
      <c r="V2740" s="205"/>
      <c r="W2740" s="205"/>
      <c r="X2740" s="205"/>
    </row>
    <row r="2741" spans="21:24" x14ac:dyDescent="0.2">
      <c r="U2741" s="205"/>
      <c r="V2741" s="205"/>
      <c r="W2741" s="205"/>
      <c r="X2741" s="205"/>
    </row>
    <row r="2742" spans="21:24" x14ac:dyDescent="0.2">
      <c r="U2742" s="205"/>
      <c r="V2742" s="205"/>
      <c r="W2742" s="205"/>
      <c r="X2742" s="205"/>
    </row>
    <row r="2743" spans="21:24" x14ac:dyDescent="0.2">
      <c r="U2743" s="205"/>
      <c r="V2743" s="205"/>
      <c r="W2743" s="205"/>
      <c r="X2743" s="205"/>
    </row>
    <row r="2744" spans="21:24" x14ac:dyDescent="0.2">
      <c r="U2744" s="205"/>
      <c r="V2744" s="205"/>
      <c r="W2744" s="205"/>
      <c r="X2744" s="205"/>
    </row>
    <row r="2745" spans="21:24" x14ac:dyDescent="0.2">
      <c r="U2745" s="205"/>
      <c r="V2745" s="205"/>
      <c r="W2745" s="205"/>
      <c r="X2745" s="205"/>
    </row>
    <row r="2746" spans="21:24" x14ac:dyDescent="0.2">
      <c r="U2746" s="205"/>
      <c r="V2746" s="205"/>
      <c r="W2746" s="205"/>
      <c r="X2746" s="205"/>
    </row>
    <row r="2747" spans="21:24" x14ac:dyDescent="0.2">
      <c r="U2747" s="205"/>
      <c r="V2747" s="205"/>
      <c r="W2747" s="205"/>
      <c r="X2747" s="205"/>
    </row>
    <row r="2748" spans="21:24" x14ac:dyDescent="0.2">
      <c r="U2748" s="205"/>
      <c r="V2748" s="205"/>
      <c r="W2748" s="205"/>
      <c r="X2748" s="205"/>
    </row>
    <row r="2749" spans="21:24" x14ac:dyDescent="0.2">
      <c r="U2749" s="205"/>
      <c r="V2749" s="205"/>
      <c r="W2749" s="205"/>
      <c r="X2749" s="205"/>
    </row>
    <row r="2750" spans="21:24" x14ac:dyDescent="0.2">
      <c r="U2750" s="205"/>
      <c r="V2750" s="205"/>
      <c r="W2750" s="205"/>
      <c r="X2750" s="205"/>
    </row>
    <row r="2751" spans="21:24" x14ac:dyDescent="0.2">
      <c r="U2751" s="205"/>
      <c r="V2751" s="205"/>
      <c r="W2751" s="205"/>
      <c r="X2751" s="205"/>
    </row>
    <row r="2752" spans="21:24" x14ac:dyDescent="0.2">
      <c r="U2752" s="205"/>
      <c r="V2752" s="205"/>
      <c r="W2752" s="205"/>
      <c r="X2752" s="205"/>
    </row>
    <row r="2753" spans="21:24" x14ac:dyDescent="0.2">
      <c r="U2753" s="205"/>
      <c r="V2753" s="205"/>
      <c r="W2753" s="205"/>
      <c r="X2753" s="205"/>
    </row>
    <row r="2754" spans="21:24" x14ac:dyDescent="0.2">
      <c r="U2754" s="205"/>
      <c r="V2754" s="205"/>
      <c r="W2754" s="205"/>
      <c r="X2754" s="205"/>
    </row>
    <row r="2755" spans="21:24" x14ac:dyDescent="0.2">
      <c r="U2755" s="205"/>
      <c r="V2755" s="205"/>
      <c r="W2755" s="205"/>
      <c r="X2755" s="205"/>
    </row>
    <row r="2756" spans="21:24" x14ac:dyDescent="0.2">
      <c r="U2756" s="205"/>
      <c r="V2756" s="205"/>
      <c r="W2756" s="205"/>
      <c r="X2756" s="205"/>
    </row>
    <row r="2757" spans="21:24" x14ac:dyDescent="0.2">
      <c r="U2757" s="205"/>
      <c r="V2757" s="205"/>
      <c r="W2757" s="205"/>
      <c r="X2757" s="205"/>
    </row>
    <row r="2758" spans="21:24" x14ac:dyDescent="0.2">
      <c r="U2758" s="205"/>
      <c r="V2758" s="205"/>
      <c r="W2758" s="205"/>
      <c r="X2758" s="205"/>
    </row>
    <row r="2759" spans="21:24" x14ac:dyDescent="0.2">
      <c r="U2759" s="205"/>
      <c r="V2759" s="205"/>
      <c r="W2759" s="205"/>
      <c r="X2759" s="205"/>
    </row>
    <row r="2760" spans="21:24" x14ac:dyDescent="0.2">
      <c r="U2760" s="205"/>
      <c r="V2760" s="205"/>
      <c r="W2760" s="205"/>
      <c r="X2760" s="205"/>
    </row>
    <row r="2761" spans="21:24" x14ac:dyDescent="0.2">
      <c r="U2761" s="205"/>
      <c r="V2761" s="205"/>
      <c r="W2761" s="205"/>
      <c r="X2761" s="205"/>
    </row>
    <row r="2762" spans="21:24" x14ac:dyDescent="0.2">
      <c r="U2762" s="205"/>
      <c r="V2762" s="205"/>
      <c r="W2762" s="205"/>
      <c r="X2762" s="205"/>
    </row>
    <row r="2763" spans="21:24" x14ac:dyDescent="0.2">
      <c r="U2763" s="205"/>
      <c r="V2763" s="205"/>
      <c r="W2763" s="205"/>
      <c r="X2763" s="205"/>
    </row>
    <row r="2764" spans="21:24" x14ac:dyDescent="0.2">
      <c r="U2764" s="205"/>
      <c r="V2764" s="205"/>
      <c r="W2764" s="205"/>
      <c r="X2764" s="205"/>
    </row>
    <row r="2765" spans="21:24" x14ac:dyDescent="0.2">
      <c r="U2765" s="205"/>
      <c r="V2765" s="205"/>
      <c r="W2765" s="205"/>
      <c r="X2765" s="205"/>
    </row>
    <row r="2766" spans="21:24" x14ac:dyDescent="0.2">
      <c r="U2766" s="205"/>
      <c r="V2766" s="205"/>
      <c r="W2766" s="205"/>
      <c r="X2766" s="205"/>
    </row>
    <row r="2767" spans="21:24" x14ac:dyDescent="0.2">
      <c r="U2767" s="205"/>
      <c r="V2767" s="205"/>
      <c r="W2767" s="205"/>
      <c r="X2767" s="205"/>
    </row>
    <row r="2768" spans="21:24" x14ac:dyDescent="0.2">
      <c r="U2768" s="205"/>
      <c r="V2768" s="205"/>
      <c r="W2768" s="205"/>
      <c r="X2768" s="205"/>
    </row>
    <row r="2769" spans="21:24" x14ac:dyDescent="0.2">
      <c r="U2769" s="205"/>
      <c r="V2769" s="205"/>
      <c r="W2769" s="205"/>
      <c r="X2769" s="205"/>
    </row>
    <row r="2770" spans="21:24" x14ac:dyDescent="0.2">
      <c r="U2770" s="205"/>
      <c r="V2770" s="205"/>
      <c r="W2770" s="205"/>
      <c r="X2770" s="205"/>
    </row>
    <row r="2771" spans="21:24" x14ac:dyDescent="0.2">
      <c r="U2771" s="205"/>
      <c r="V2771" s="205"/>
      <c r="W2771" s="205"/>
      <c r="X2771" s="205"/>
    </row>
    <row r="2772" spans="21:24" x14ac:dyDescent="0.2">
      <c r="U2772" s="205"/>
      <c r="V2772" s="205"/>
      <c r="W2772" s="205"/>
      <c r="X2772" s="205"/>
    </row>
    <row r="2773" spans="21:24" x14ac:dyDescent="0.2">
      <c r="U2773" s="205"/>
      <c r="V2773" s="205"/>
      <c r="W2773" s="205"/>
      <c r="X2773" s="205"/>
    </row>
    <row r="2774" spans="21:24" x14ac:dyDescent="0.2">
      <c r="U2774" s="205"/>
      <c r="V2774" s="205"/>
      <c r="W2774" s="205"/>
      <c r="X2774" s="205"/>
    </row>
    <row r="2775" spans="21:24" x14ac:dyDescent="0.2">
      <c r="U2775" s="205"/>
      <c r="V2775" s="205"/>
      <c r="W2775" s="205"/>
      <c r="X2775" s="205"/>
    </row>
    <row r="2776" spans="21:24" x14ac:dyDescent="0.2">
      <c r="U2776" s="205"/>
      <c r="V2776" s="205"/>
      <c r="W2776" s="205"/>
      <c r="X2776" s="205"/>
    </row>
    <row r="2777" spans="21:24" x14ac:dyDescent="0.2">
      <c r="U2777" s="205"/>
      <c r="V2777" s="205"/>
      <c r="W2777" s="205"/>
      <c r="X2777" s="205"/>
    </row>
    <row r="2778" spans="21:24" x14ac:dyDescent="0.2">
      <c r="U2778" s="205"/>
      <c r="V2778" s="205"/>
      <c r="W2778" s="205"/>
      <c r="X2778" s="205"/>
    </row>
    <row r="2779" spans="21:24" x14ac:dyDescent="0.2">
      <c r="U2779" s="205"/>
      <c r="V2779" s="205"/>
      <c r="W2779" s="205"/>
      <c r="X2779" s="205"/>
    </row>
    <row r="2780" spans="21:24" x14ac:dyDescent="0.2">
      <c r="U2780" s="205"/>
      <c r="V2780" s="205"/>
      <c r="W2780" s="205"/>
      <c r="X2780" s="205"/>
    </row>
    <row r="2781" spans="21:24" x14ac:dyDescent="0.2">
      <c r="U2781" s="205"/>
      <c r="V2781" s="205"/>
      <c r="W2781" s="205"/>
      <c r="X2781" s="205"/>
    </row>
    <row r="2782" spans="21:24" x14ac:dyDescent="0.2">
      <c r="U2782" s="205"/>
      <c r="V2782" s="205"/>
      <c r="W2782" s="205"/>
      <c r="X2782" s="205"/>
    </row>
    <row r="2783" spans="21:24" x14ac:dyDescent="0.2">
      <c r="U2783" s="205"/>
      <c r="V2783" s="205"/>
      <c r="W2783" s="205"/>
      <c r="X2783" s="205"/>
    </row>
    <row r="2784" spans="21:24" x14ac:dyDescent="0.2">
      <c r="U2784" s="205"/>
      <c r="V2784" s="205"/>
      <c r="W2784" s="205"/>
      <c r="X2784" s="205"/>
    </row>
    <row r="2785" spans="21:24" x14ac:dyDescent="0.2">
      <c r="U2785" s="205"/>
      <c r="V2785" s="205"/>
      <c r="W2785" s="205"/>
      <c r="X2785" s="205"/>
    </row>
    <row r="2786" spans="21:24" x14ac:dyDescent="0.2">
      <c r="U2786" s="205"/>
      <c r="V2786" s="205"/>
      <c r="W2786" s="205"/>
      <c r="X2786" s="205"/>
    </row>
    <row r="2787" spans="21:24" x14ac:dyDescent="0.2">
      <c r="U2787" s="205"/>
      <c r="V2787" s="205"/>
      <c r="W2787" s="205"/>
      <c r="X2787" s="205"/>
    </row>
    <row r="2788" spans="21:24" x14ac:dyDescent="0.2">
      <c r="U2788" s="205"/>
      <c r="V2788" s="205"/>
      <c r="W2788" s="205"/>
      <c r="X2788" s="205"/>
    </row>
    <row r="2789" spans="21:24" x14ac:dyDescent="0.2">
      <c r="U2789" s="205"/>
      <c r="V2789" s="205"/>
      <c r="W2789" s="205"/>
      <c r="X2789" s="205"/>
    </row>
    <row r="2790" spans="21:24" x14ac:dyDescent="0.2">
      <c r="U2790" s="205"/>
      <c r="V2790" s="205"/>
      <c r="W2790" s="205"/>
      <c r="X2790" s="205"/>
    </row>
    <row r="2791" spans="21:24" x14ac:dyDescent="0.2">
      <c r="U2791" s="205"/>
      <c r="V2791" s="205"/>
      <c r="W2791" s="205"/>
      <c r="X2791" s="205"/>
    </row>
    <row r="2792" spans="21:24" x14ac:dyDescent="0.2">
      <c r="U2792" s="205"/>
      <c r="V2792" s="205"/>
      <c r="W2792" s="205"/>
      <c r="X2792" s="205"/>
    </row>
    <row r="2793" spans="21:24" x14ac:dyDescent="0.2">
      <c r="U2793" s="205"/>
      <c r="V2793" s="205"/>
      <c r="W2793" s="205"/>
      <c r="X2793" s="205"/>
    </row>
    <row r="2794" spans="21:24" x14ac:dyDescent="0.2">
      <c r="U2794" s="205"/>
      <c r="V2794" s="205"/>
      <c r="W2794" s="205"/>
      <c r="X2794" s="205"/>
    </row>
    <row r="2795" spans="21:24" x14ac:dyDescent="0.2">
      <c r="U2795" s="205"/>
      <c r="V2795" s="205"/>
      <c r="W2795" s="205"/>
      <c r="X2795" s="205"/>
    </row>
    <row r="2796" spans="21:24" x14ac:dyDescent="0.2">
      <c r="U2796" s="205"/>
      <c r="V2796" s="205"/>
      <c r="W2796" s="205"/>
      <c r="X2796" s="205"/>
    </row>
    <row r="2797" spans="21:24" x14ac:dyDescent="0.2">
      <c r="U2797" s="205"/>
      <c r="V2797" s="205"/>
      <c r="W2797" s="205"/>
      <c r="X2797" s="205"/>
    </row>
    <row r="2798" spans="21:24" x14ac:dyDescent="0.2">
      <c r="U2798" s="205"/>
      <c r="V2798" s="205"/>
      <c r="W2798" s="205"/>
      <c r="X2798" s="205"/>
    </row>
    <row r="2799" spans="21:24" x14ac:dyDescent="0.2">
      <c r="U2799" s="205"/>
      <c r="V2799" s="205"/>
      <c r="W2799" s="205"/>
      <c r="X2799" s="205"/>
    </row>
    <row r="2800" spans="21:24" x14ac:dyDescent="0.2">
      <c r="U2800" s="205"/>
      <c r="V2800" s="205"/>
      <c r="W2800" s="205"/>
      <c r="X2800" s="205"/>
    </row>
    <row r="2801" spans="21:24" x14ac:dyDescent="0.2">
      <c r="U2801" s="205"/>
      <c r="V2801" s="205"/>
      <c r="W2801" s="205"/>
      <c r="X2801" s="205"/>
    </row>
    <row r="2802" spans="21:24" x14ac:dyDescent="0.2">
      <c r="U2802" s="205"/>
      <c r="V2802" s="205"/>
      <c r="W2802" s="205"/>
      <c r="X2802" s="205"/>
    </row>
    <row r="2803" spans="21:24" x14ac:dyDescent="0.2">
      <c r="U2803" s="205"/>
      <c r="V2803" s="205"/>
      <c r="W2803" s="205"/>
      <c r="X2803" s="205"/>
    </row>
    <row r="2804" spans="21:24" x14ac:dyDescent="0.2">
      <c r="U2804" s="205"/>
      <c r="V2804" s="205"/>
      <c r="W2804" s="205"/>
      <c r="X2804" s="205"/>
    </row>
    <row r="2805" spans="21:24" x14ac:dyDescent="0.2">
      <c r="U2805" s="205"/>
      <c r="V2805" s="205"/>
      <c r="W2805" s="205"/>
      <c r="X2805" s="205"/>
    </row>
    <row r="2806" spans="21:24" x14ac:dyDescent="0.2">
      <c r="U2806" s="205"/>
      <c r="V2806" s="205"/>
      <c r="W2806" s="205"/>
      <c r="X2806" s="205"/>
    </row>
    <row r="2807" spans="21:24" x14ac:dyDescent="0.2">
      <c r="U2807" s="205"/>
      <c r="V2807" s="205"/>
      <c r="W2807" s="205"/>
      <c r="X2807" s="205"/>
    </row>
    <row r="2808" spans="21:24" x14ac:dyDescent="0.2">
      <c r="U2808" s="205"/>
      <c r="V2808" s="205"/>
      <c r="W2808" s="205"/>
      <c r="X2808" s="205"/>
    </row>
    <row r="2809" spans="21:24" x14ac:dyDescent="0.2">
      <c r="U2809" s="205"/>
      <c r="V2809" s="205"/>
      <c r="W2809" s="205"/>
      <c r="X2809" s="205"/>
    </row>
    <row r="2810" spans="21:24" x14ac:dyDescent="0.2">
      <c r="U2810" s="205"/>
      <c r="V2810" s="205"/>
      <c r="W2810" s="205"/>
      <c r="X2810" s="205"/>
    </row>
    <row r="2811" spans="21:24" x14ac:dyDescent="0.2">
      <c r="U2811" s="205"/>
      <c r="V2811" s="205"/>
      <c r="W2811" s="205"/>
      <c r="X2811" s="205"/>
    </row>
    <row r="2812" spans="21:24" x14ac:dyDescent="0.2">
      <c r="U2812" s="205"/>
      <c r="V2812" s="205"/>
      <c r="W2812" s="205"/>
      <c r="X2812" s="205"/>
    </row>
    <row r="2813" spans="21:24" x14ac:dyDescent="0.2">
      <c r="U2813" s="205"/>
      <c r="V2813" s="205"/>
      <c r="W2813" s="205"/>
      <c r="X2813" s="205"/>
    </row>
    <row r="2814" spans="21:24" x14ac:dyDescent="0.2">
      <c r="U2814" s="205"/>
      <c r="V2814" s="205"/>
      <c r="W2814" s="205"/>
      <c r="X2814" s="205"/>
    </row>
    <row r="2815" spans="21:24" x14ac:dyDescent="0.2">
      <c r="U2815" s="205"/>
      <c r="V2815" s="205"/>
      <c r="W2815" s="205"/>
      <c r="X2815" s="205"/>
    </row>
    <row r="2816" spans="21:24" x14ac:dyDescent="0.2">
      <c r="U2816" s="205"/>
      <c r="V2816" s="205"/>
      <c r="W2816" s="205"/>
      <c r="X2816" s="205"/>
    </row>
    <row r="2817" spans="21:24" x14ac:dyDescent="0.2">
      <c r="U2817" s="205"/>
      <c r="V2817" s="205"/>
      <c r="W2817" s="205"/>
      <c r="X2817" s="205"/>
    </row>
    <row r="2818" spans="21:24" x14ac:dyDescent="0.2">
      <c r="U2818" s="205"/>
      <c r="V2818" s="205"/>
      <c r="W2818" s="205"/>
      <c r="X2818" s="205"/>
    </row>
    <row r="2819" spans="21:24" x14ac:dyDescent="0.2">
      <c r="U2819" s="205"/>
      <c r="V2819" s="205"/>
      <c r="W2819" s="205"/>
      <c r="X2819" s="205"/>
    </row>
    <row r="2820" spans="21:24" x14ac:dyDescent="0.2">
      <c r="U2820" s="205"/>
      <c r="V2820" s="205"/>
      <c r="W2820" s="205"/>
      <c r="X2820" s="205"/>
    </row>
    <row r="2821" spans="21:24" x14ac:dyDescent="0.2">
      <c r="U2821" s="205"/>
      <c r="V2821" s="205"/>
      <c r="W2821" s="205"/>
      <c r="X2821" s="205"/>
    </row>
    <row r="2822" spans="21:24" x14ac:dyDescent="0.2">
      <c r="U2822" s="205"/>
      <c r="V2822" s="205"/>
      <c r="W2822" s="205"/>
      <c r="X2822" s="205"/>
    </row>
    <row r="2823" spans="21:24" x14ac:dyDescent="0.2">
      <c r="U2823" s="205"/>
      <c r="V2823" s="205"/>
      <c r="W2823" s="205"/>
      <c r="X2823" s="205"/>
    </row>
    <row r="2824" spans="21:24" x14ac:dyDescent="0.2">
      <c r="U2824" s="205"/>
      <c r="V2824" s="205"/>
      <c r="W2824" s="205"/>
      <c r="X2824" s="205"/>
    </row>
    <row r="2825" spans="21:24" x14ac:dyDescent="0.2">
      <c r="U2825" s="205"/>
      <c r="V2825" s="205"/>
      <c r="W2825" s="205"/>
      <c r="X2825" s="205"/>
    </row>
    <row r="2826" spans="21:24" x14ac:dyDescent="0.2">
      <c r="U2826" s="205"/>
      <c r="V2826" s="205"/>
      <c r="W2826" s="205"/>
      <c r="X2826" s="205"/>
    </row>
    <row r="2827" spans="21:24" x14ac:dyDescent="0.2">
      <c r="U2827" s="205"/>
      <c r="V2827" s="205"/>
      <c r="W2827" s="205"/>
      <c r="X2827" s="205"/>
    </row>
    <row r="2828" spans="21:24" x14ac:dyDescent="0.2">
      <c r="U2828" s="205"/>
      <c r="V2828" s="205"/>
      <c r="W2828" s="205"/>
      <c r="X2828" s="205"/>
    </row>
    <row r="2829" spans="21:24" x14ac:dyDescent="0.2">
      <c r="U2829" s="205"/>
      <c r="V2829" s="205"/>
      <c r="W2829" s="205"/>
      <c r="X2829" s="205"/>
    </row>
    <row r="2830" spans="21:24" x14ac:dyDescent="0.2">
      <c r="U2830" s="205"/>
      <c r="V2830" s="205"/>
      <c r="W2830" s="205"/>
      <c r="X2830" s="205"/>
    </row>
    <row r="2831" spans="21:24" x14ac:dyDescent="0.2">
      <c r="U2831" s="205"/>
      <c r="V2831" s="205"/>
      <c r="W2831" s="205"/>
      <c r="X2831" s="205"/>
    </row>
    <row r="2832" spans="21:24" x14ac:dyDescent="0.2">
      <c r="U2832" s="205"/>
      <c r="V2832" s="205"/>
      <c r="W2832" s="205"/>
      <c r="X2832" s="205"/>
    </row>
    <row r="2833" spans="21:24" x14ac:dyDescent="0.2">
      <c r="U2833" s="205"/>
      <c r="V2833" s="205"/>
      <c r="W2833" s="205"/>
      <c r="X2833" s="205"/>
    </row>
    <row r="2834" spans="21:24" x14ac:dyDescent="0.2">
      <c r="U2834" s="205"/>
      <c r="V2834" s="205"/>
      <c r="W2834" s="205"/>
      <c r="X2834" s="205"/>
    </row>
    <row r="2835" spans="21:24" x14ac:dyDescent="0.2">
      <c r="U2835" s="205"/>
      <c r="V2835" s="205"/>
      <c r="W2835" s="205"/>
      <c r="X2835" s="205"/>
    </row>
    <row r="2836" spans="21:24" x14ac:dyDescent="0.2">
      <c r="U2836" s="205"/>
      <c r="V2836" s="205"/>
      <c r="W2836" s="205"/>
      <c r="X2836" s="205"/>
    </row>
    <row r="2837" spans="21:24" x14ac:dyDescent="0.2">
      <c r="U2837" s="205"/>
      <c r="V2837" s="205"/>
      <c r="W2837" s="205"/>
      <c r="X2837" s="205"/>
    </row>
    <row r="2838" spans="21:24" x14ac:dyDescent="0.2">
      <c r="U2838" s="205"/>
      <c r="V2838" s="205"/>
      <c r="W2838" s="205"/>
      <c r="X2838" s="205"/>
    </row>
    <row r="2839" spans="21:24" x14ac:dyDescent="0.2">
      <c r="U2839" s="205"/>
      <c r="V2839" s="205"/>
      <c r="W2839" s="205"/>
      <c r="X2839" s="205"/>
    </row>
    <row r="2840" spans="21:24" x14ac:dyDescent="0.2">
      <c r="U2840" s="205"/>
      <c r="V2840" s="205"/>
      <c r="W2840" s="205"/>
      <c r="X2840" s="205"/>
    </row>
    <row r="2841" spans="21:24" x14ac:dyDescent="0.2">
      <c r="U2841" s="205"/>
      <c r="V2841" s="205"/>
      <c r="W2841" s="205"/>
      <c r="X2841" s="205"/>
    </row>
    <row r="2842" spans="21:24" x14ac:dyDescent="0.2">
      <c r="U2842" s="205"/>
      <c r="V2842" s="205"/>
      <c r="W2842" s="205"/>
      <c r="X2842" s="205"/>
    </row>
    <row r="2843" spans="21:24" x14ac:dyDescent="0.2">
      <c r="U2843" s="205"/>
      <c r="V2843" s="205"/>
      <c r="W2843" s="205"/>
      <c r="X2843" s="205"/>
    </row>
    <row r="2844" spans="21:24" x14ac:dyDescent="0.2">
      <c r="U2844" s="205"/>
      <c r="V2844" s="205"/>
      <c r="W2844" s="205"/>
      <c r="X2844" s="205"/>
    </row>
    <row r="2845" spans="21:24" x14ac:dyDescent="0.2">
      <c r="U2845" s="205"/>
      <c r="V2845" s="205"/>
      <c r="W2845" s="205"/>
      <c r="X2845" s="205"/>
    </row>
    <row r="2846" spans="21:24" x14ac:dyDescent="0.2">
      <c r="U2846" s="205"/>
      <c r="V2846" s="205"/>
      <c r="W2846" s="205"/>
      <c r="X2846" s="205"/>
    </row>
    <row r="2847" spans="21:24" x14ac:dyDescent="0.2">
      <c r="U2847" s="205"/>
      <c r="V2847" s="205"/>
      <c r="W2847" s="205"/>
      <c r="X2847" s="205"/>
    </row>
    <row r="2848" spans="21:24" x14ac:dyDescent="0.2">
      <c r="U2848" s="205"/>
      <c r="V2848" s="205"/>
      <c r="W2848" s="205"/>
      <c r="X2848" s="205"/>
    </row>
    <row r="2849" spans="21:24" x14ac:dyDescent="0.2">
      <c r="U2849" s="205"/>
      <c r="V2849" s="205"/>
      <c r="W2849" s="205"/>
      <c r="X2849" s="205"/>
    </row>
    <row r="2850" spans="21:24" x14ac:dyDescent="0.2">
      <c r="U2850" s="205"/>
      <c r="V2850" s="205"/>
      <c r="W2850" s="205"/>
      <c r="X2850" s="205"/>
    </row>
    <row r="2851" spans="21:24" x14ac:dyDescent="0.2">
      <c r="U2851" s="205"/>
      <c r="V2851" s="205"/>
      <c r="W2851" s="205"/>
      <c r="X2851" s="205"/>
    </row>
    <row r="2852" spans="21:24" x14ac:dyDescent="0.2">
      <c r="U2852" s="205"/>
      <c r="V2852" s="205"/>
      <c r="W2852" s="205"/>
      <c r="X2852" s="205"/>
    </row>
    <row r="2853" spans="21:24" x14ac:dyDescent="0.2">
      <c r="U2853" s="205"/>
      <c r="V2853" s="205"/>
      <c r="W2853" s="205"/>
      <c r="X2853" s="205"/>
    </row>
    <row r="2854" spans="21:24" x14ac:dyDescent="0.2">
      <c r="U2854" s="205"/>
      <c r="V2854" s="205"/>
      <c r="W2854" s="205"/>
      <c r="X2854" s="205"/>
    </row>
    <row r="2855" spans="21:24" x14ac:dyDescent="0.2">
      <c r="U2855" s="205"/>
      <c r="V2855" s="205"/>
      <c r="W2855" s="205"/>
      <c r="X2855" s="205"/>
    </row>
    <row r="2856" spans="21:24" x14ac:dyDescent="0.2">
      <c r="U2856" s="205"/>
      <c r="V2856" s="205"/>
      <c r="W2856" s="205"/>
      <c r="X2856" s="205"/>
    </row>
    <row r="2857" spans="21:24" x14ac:dyDescent="0.2">
      <c r="U2857" s="205"/>
      <c r="V2857" s="205"/>
      <c r="W2857" s="205"/>
      <c r="X2857" s="205"/>
    </row>
    <row r="2858" spans="21:24" x14ac:dyDescent="0.2">
      <c r="U2858" s="205"/>
      <c r="V2858" s="205"/>
      <c r="W2858" s="205"/>
      <c r="X2858" s="205"/>
    </row>
    <row r="2859" spans="21:24" x14ac:dyDescent="0.2">
      <c r="U2859" s="205"/>
      <c r="V2859" s="205"/>
      <c r="W2859" s="205"/>
      <c r="X2859" s="205"/>
    </row>
    <row r="2860" spans="21:24" x14ac:dyDescent="0.2">
      <c r="U2860" s="205"/>
      <c r="V2860" s="205"/>
      <c r="W2860" s="205"/>
      <c r="X2860" s="205"/>
    </row>
    <row r="2861" spans="21:24" x14ac:dyDescent="0.2">
      <c r="U2861" s="205"/>
      <c r="V2861" s="205"/>
      <c r="W2861" s="205"/>
      <c r="X2861" s="205"/>
    </row>
    <row r="2862" spans="21:24" x14ac:dyDescent="0.2">
      <c r="U2862" s="205"/>
      <c r="V2862" s="205"/>
      <c r="W2862" s="205"/>
      <c r="X2862" s="205"/>
    </row>
    <row r="2863" spans="21:24" x14ac:dyDescent="0.2">
      <c r="U2863" s="205"/>
      <c r="V2863" s="205"/>
      <c r="W2863" s="205"/>
      <c r="X2863" s="205"/>
    </row>
    <row r="2864" spans="21:24" x14ac:dyDescent="0.2">
      <c r="U2864" s="205"/>
      <c r="V2864" s="205"/>
      <c r="W2864" s="205"/>
      <c r="X2864" s="205"/>
    </row>
    <row r="2865" spans="21:24" x14ac:dyDescent="0.2">
      <c r="U2865" s="205"/>
      <c r="V2865" s="205"/>
      <c r="W2865" s="205"/>
      <c r="X2865" s="205"/>
    </row>
    <row r="2866" spans="21:24" x14ac:dyDescent="0.2">
      <c r="U2866" s="205"/>
      <c r="V2866" s="205"/>
      <c r="W2866" s="205"/>
      <c r="X2866" s="205"/>
    </row>
    <row r="2867" spans="21:24" x14ac:dyDescent="0.2">
      <c r="U2867" s="205"/>
      <c r="V2867" s="205"/>
      <c r="W2867" s="205"/>
      <c r="X2867" s="205"/>
    </row>
    <row r="2868" spans="21:24" x14ac:dyDescent="0.2">
      <c r="U2868" s="205"/>
      <c r="V2868" s="205"/>
      <c r="W2868" s="205"/>
      <c r="X2868" s="205"/>
    </row>
    <row r="2869" spans="21:24" x14ac:dyDescent="0.2">
      <c r="U2869" s="205"/>
      <c r="V2869" s="205"/>
      <c r="W2869" s="205"/>
      <c r="X2869" s="205"/>
    </row>
    <row r="2870" spans="21:24" x14ac:dyDescent="0.2">
      <c r="U2870" s="205"/>
      <c r="V2870" s="205"/>
      <c r="W2870" s="205"/>
      <c r="X2870" s="205"/>
    </row>
    <row r="2871" spans="21:24" x14ac:dyDescent="0.2">
      <c r="U2871" s="205"/>
      <c r="V2871" s="205"/>
      <c r="W2871" s="205"/>
      <c r="X2871" s="205"/>
    </row>
    <row r="2872" spans="21:24" x14ac:dyDescent="0.2">
      <c r="U2872" s="205"/>
      <c r="V2872" s="205"/>
      <c r="W2872" s="205"/>
      <c r="X2872" s="205"/>
    </row>
    <row r="2873" spans="21:24" x14ac:dyDescent="0.2">
      <c r="U2873" s="205"/>
      <c r="V2873" s="205"/>
      <c r="W2873" s="205"/>
      <c r="X2873" s="205"/>
    </row>
    <row r="2874" spans="21:24" x14ac:dyDescent="0.2">
      <c r="U2874" s="205"/>
      <c r="V2874" s="205"/>
      <c r="W2874" s="205"/>
      <c r="X2874" s="205"/>
    </row>
    <row r="2875" spans="21:24" x14ac:dyDescent="0.2">
      <c r="U2875" s="205"/>
      <c r="V2875" s="205"/>
      <c r="W2875" s="205"/>
      <c r="X2875" s="205"/>
    </row>
    <row r="2876" spans="21:24" x14ac:dyDescent="0.2">
      <c r="U2876" s="205"/>
      <c r="V2876" s="205"/>
      <c r="W2876" s="205"/>
      <c r="X2876" s="205"/>
    </row>
    <row r="2877" spans="21:24" x14ac:dyDescent="0.2">
      <c r="U2877" s="205"/>
      <c r="V2877" s="205"/>
      <c r="W2877" s="205"/>
      <c r="X2877" s="205"/>
    </row>
    <row r="2878" spans="21:24" x14ac:dyDescent="0.2">
      <c r="U2878" s="205"/>
      <c r="V2878" s="205"/>
      <c r="W2878" s="205"/>
      <c r="X2878" s="205"/>
    </row>
    <row r="2879" spans="21:24" x14ac:dyDescent="0.2">
      <c r="U2879" s="205"/>
      <c r="V2879" s="205"/>
      <c r="W2879" s="205"/>
      <c r="X2879" s="205"/>
    </row>
    <row r="2880" spans="21:24" x14ac:dyDescent="0.2">
      <c r="U2880" s="205"/>
      <c r="V2880" s="205"/>
      <c r="W2880" s="205"/>
      <c r="X2880" s="205"/>
    </row>
    <row r="2881" spans="21:24" x14ac:dyDescent="0.2">
      <c r="U2881" s="205"/>
      <c r="V2881" s="205"/>
      <c r="W2881" s="205"/>
      <c r="X2881" s="205"/>
    </row>
    <row r="2882" spans="21:24" x14ac:dyDescent="0.2">
      <c r="U2882" s="205"/>
      <c r="V2882" s="205"/>
      <c r="W2882" s="205"/>
      <c r="X2882" s="205"/>
    </row>
    <row r="2883" spans="21:24" x14ac:dyDescent="0.2">
      <c r="U2883" s="205"/>
      <c r="V2883" s="205"/>
      <c r="W2883" s="205"/>
      <c r="X2883" s="205"/>
    </row>
    <row r="2884" spans="21:24" x14ac:dyDescent="0.2">
      <c r="U2884" s="205"/>
      <c r="V2884" s="205"/>
      <c r="W2884" s="205"/>
      <c r="X2884" s="205"/>
    </row>
    <row r="2885" spans="21:24" x14ac:dyDescent="0.2">
      <c r="U2885" s="205"/>
      <c r="V2885" s="205"/>
      <c r="W2885" s="205"/>
      <c r="X2885" s="205"/>
    </row>
    <row r="2886" spans="21:24" x14ac:dyDescent="0.2">
      <c r="U2886" s="205"/>
      <c r="V2886" s="205"/>
      <c r="W2886" s="205"/>
      <c r="X2886" s="205"/>
    </row>
    <row r="2887" spans="21:24" x14ac:dyDescent="0.2">
      <c r="U2887" s="205"/>
      <c r="V2887" s="205"/>
      <c r="W2887" s="205"/>
      <c r="X2887" s="205"/>
    </row>
    <row r="2888" spans="21:24" x14ac:dyDescent="0.2">
      <c r="U2888" s="205"/>
      <c r="V2888" s="205"/>
      <c r="W2888" s="205"/>
      <c r="X2888" s="205"/>
    </row>
    <row r="2889" spans="21:24" x14ac:dyDescent="0.2">
      <c r="U2889" s="205"/>
      <c r="V2889" s="205"/>
      <c r="W2889" s="205"/>
      <c r="X2889" s="205"/>
    </row>
    <row r="2890" spans="21:24" x14ac:dyDescent="0.2">
      <c r="U2890" s="205"/>
      <c r="V2890" s="205"/>
      <c r="W2890" s="205"/>
      <c r="X2890" s="205"/>
    </row>
    <row r="2891" spans="21:24" x14ac:dyDescent="0.2">
      <c r="U2891" s="205"/>
      <c r="V2891" s="205"/>
      <c r="W2891" s="205"/>
      <c r="X2891" s="205"/>
    </row>
    <row r="2892" spans="21:24" x14ac:dyDescent="0.2">
      <c r="U2892" s="205"/>
      <c r="V2892" s="205"/>
      <c r="W2892" s="205"/>
      <c r="X2892" s="205"/>
    </row>
    <row r="2893" spans="21:24" x14ac:dyDescent="0.2">
      <c r="U2893" s="205"/>
      <c r="V2893" s="205"/>
      <c r="W2893" s="205"/>
      <c r="X2893" s="205"/>
    </row>
    <row r="2894" spans="21:24" x14ac:dyDescent="0.2">
      <c r="U2894" s="205"/>
      <c r="V2894" s="205"/>
      <c r="W2894" s="205"/>
      <c r="X2894" s="205"/>
    </row>
    <row r="2895" spans="21:24" x14ac:dyDescent="0.2">
      <c r="U2895" s="205"/>
      <c r="V2895" s="205"/>
      <c r="W2895" s="205"/>
      <c r="X2895" s="205"/>
    </row>
    <row r="2896" spans="21:24" x14ac:dyDescent="0.2">
      <c r="U2896" s="205"/>
      <c r="V2896" s="205"/>
      <c r="W2896" s="205"/>
      <c r="X2896" s="205"/>
    </row>
    <row r="2897" spans="21:24" x14ac:dyDescent="0.2">
      <c r="U2897" s="205"/>
      <c r="V2897" s="205"/>
      <c r="W2897" s="205"/>
      <c r="X2897" s="205"/>
    </row>
    <row r="2898" spans="21:24" x14ac:dyDescent="0.2">
      <c r="U2898" s="205"/>
      <c r="V2898" s="205"/>
      <c r="W2898" s="205"/>
      <c r="X2898" s="205"/>
    </row>
    <row r="2899" spans="21:24" x14ac:dyDescent="0.2">
      <c r="U2899" s="205"/>
      <c r="V2899" s="205"/>
      <c r="W2899" s="205"/>
      <c r="X2899" s="205"/>
    </row>
    <row r="2900" spans="21:24" x14ac:dyDescent="0.2">
      <c r="U2900" s="205"/>
      <c r="V2900" s="205"/>
      <c r="W2900" s="205"/>
      <c r="X2900" s="205"/>
    </row>
    <row r="2901" spans="21:24" x14ac:dyDescent="0.2">
      <c r="U2901" s="205"/>
      <c r="V2901" s="205"/>
      <c r="W2901" s="205"/>
      <c r="X2901" s="205"/>
    </row>
    <row r="2902" spans="21:24" x14ac:dyDescent="0.2">
      <c r="U2902" s="205"/>
      <c r="V2902" s="205"/>
      <c r="W2902" s="205"/>
      <c r="X2902" s="205"/>
    </row>
    <row r="2903" spans="21:24" x14ac:dyDescent="0.2">
      <c r="U2903" s="205"/>
      <c r="V2903" s="205"/>
      <c r="W2903" s="205"/>
      <c r="X2903" s="205"/>
    </row>
    <row r="2904" spans="21:24" x14ac:dyDescent="0.2">
      <c r="U2904" s="205"/>
      <c r="V2904" s="205"/>
      <c r="W2904" s="205"/>
      <c r="X2904" s="205"/>
    </row>
    <row r="2905" spans="21:24" x14ac:dyDescent="0.2">
      <c r="U2905" s="205"/>
      <c r="V2905" s="205"/>
      <c r="W2905" s="205"/>
      <c r="X2905" s="205"/>
    </row>
    <row r="2906" spans="21:24" x14ac:dyDescent="0.2">
      <c r="U2906" s="205"/>
      <c r="V2906" s="205"/>
      <c r="W2906" s="205"/>
      <c r="X2906" s="205"/>
    </row>
    <row r="2907" spans="21:24" x14ac:dyDescent="0.2">
      <c r="U2907" s="205"/>
      <c r="V2907" s="205"/>
      <c r="W2907" s="205"/>
      <c r="X2907" s="205"/>
    </row>
    <row r="2908" spans="21:24" x14ac:dyDescent="0.2">
      <c r="U2908" s="205"/>
      <c r="V2908" s="205"/>
      <c r="W2908" s="205"/>
      <c r="X2908" s="205"/>
    </row>
    <row r="2909" spans="21:24" x14ac:dyDescent="0.2">
      <c r="U2909" s="205"/>
      <c r="V2909" s="205"/>
      <c r="W2909" s="205"/>
      <c r="X2909" s="205"/>
    </row>
    <row r="2910" spans="21:24" x14ac:dyDescent="0.2">
      <c r="U2910" s="205"/>
      <c r="V2910" s="205"/>
      <c r="W2910" s="205"/>
      <c r="X2910" s="205"/>
    </row>
    <row r="2911" spans="21:24" x14ac:dyDescent="0.2">
      <c r="U2911" s="205"/>
      <c r="V2911" s="205"/>
      <c r="W2911" s="205"/>
      <c r="X2911" s="205"/>
    </row>
    <row r="2912" spans="21:24" x14ac:dyDescent="0.2">
      <c r="U2912" s="205"/>
      <c r="V2912" s="205"/>
      <c r="W2912" s="205"/>
      <c r="X2912" s="205"/>
    </row>
    <row r="2913" spans="21:24" x14ac:dyDescent="0.2">
      <c r="U2913" s="205"/>
      <c r="V2913" s="205"/>
      <c r="W2913" s="205"/>
      <c r="X2913" s="205"/>
    </row>
    <row r="2914" spans="21:24" x14ac:dyDescent="0.2">
      <c r="U2914" s="205"/>
      <c r="V2914" s="205"/>
      <c r="W2914" s="205"/>
      <c r="X2914" s="205"/>
    </row>
    <row r="2915" spans="21:24" x14ac:dyDescent="0.2">
      <c r="U2915" s="205"/>
      <c r="V2915" s="205"/>
      <c r="W2915" s="205"/>
      <c r="X2915" s="205"/>
    </row>
    <row r="2916" spans="21:24" x14ac:dyDescent="0.2">
      <c r="U2916" s="205"/>
      <c r="V2916" s="205"/>
      <c r="W2916" s="205"/>
      <c r="X2916" s="205"/>
    </row>
    <row r="2917" spans="21:24" x14ac:dyDescent="0.2">
      <c r="U2917" s="205"/>
      <c r="V2917" s="205"/>
      <c r="W2917" s="205"/>
      <c r="X2917" s="205"/>
    </row>
    <row r="2918" spans="21:24" x14ac:dyDescent="0.2">
      <c r="U2918" s="205"/>
      <c r="V2918" s="205"/>
      <c r="W2918" s="205"/>
      <c r="X2918" s="205"/>
    </row>
    <row r="2919" spans="21:24" x14ac:dyDescent="0.2">
      <c r="U2919" s="205"/>
      <c r="V2919" s="205"/>
      <c r="W2919" s="205"/>
      <c r="X2919" s="205"/>
    </row>
    <row r="2920" spans="21:24" x14ac:dyDescent="0.2">
      <c r="U2920" s="205"/>
      <c r="V2920" s="205"/>
      <c r="W2920" s="205"/>
      <c r="X2920" s="205"/>
    </row>
    <row r="2921" spans="21:24" x14ac:dyDescent="0.2">
      <c r="U2921" s="205"/>
      <c r="V2921" s="205"/>
      <c r="W2921" s="205"/>
      <c r="X2921" s="205"/>
    </row>
    <row r="2922" spans="21:24" x14ac:dyDescent="0.2">
      <c r="U2922" s="205"/>
      <c r="V2922" s="205"/>
      <c r="W2922" s="205"/>
      <c r="X2922" s="205"/>
    </row>
    <row r="2923" spans="21:24" x14ac:dyDescent="0.2">
      <c r="U2923" s="205"/>
      <c r="V2923" s="205"/>
      <c r="W2923" s="205"/>
      <c r="X2923" s="205"/>
    </row>
    <row r="2924" spans="21:24" x14ac:dyDescent="0.2">
      <c r="U2924" s="205"/>
      <c r="V2924" s="205"/>
      <c r="W2924" s="205"/>
      <c r="X2924" s="205"/>
    </row>
    <row r="2925" spans="21:24" x14ac:dyDescent="0.2">
      <c r="U2925" s="205"/>
      <c r="V2925" s="205"/>
      <c r="W2925" s="205"/>
      <c r="X2925" s="205"/>
    </row>
    <row r="2926" spans="21:24" x14ac:dyDescent="0.2">
      <c r="U2926" s="205"/>
      <c r="V2926" s="205"/>
      <c r="W2926" s="205"/>
      <c r="X2926" s="205"/>
    </row>
    <row r="2927" spans="21:24" x14ac:dyDescent="0.2">
      <c r="U2927" s="205"/>
      <c r="V2927" s="205"/>
      <c r="W2927" s="205"/>
      <c r="X2927" s="205"/>
    </row>
    <row r="2928" spans="21:24" x14ac:dyDescent="0.2">
      <c r="U2928" s="205"/>
      <c r="V2928" s="205"/>
      <c r="W2928" s="205"/>
      <c r="X2928" s="205"/>
    </row>
    <row r="2929" spans="21:24" x14ac:dyDescent="0.2">
      <c r="U2929" s="205"/>
      <c r="V2929" s="205"/>
      <c r="W2929" s="205"/>
      <c r="X2929" s="205"/>
    </row>
    <row r="2930" spans="21:24" x14ac:dyDescent="0.2">
      <c r="U2930" s="205"/>
      <c r="V2930" s="205"/>
      <c r="W2930" s="205"/>
      <c r="X2930" s="205"/>
    </row>
    <row r="2931" spans="21:24" x14ac:dyDescent="0.2">
      <c r="U2931" s="205"/>
      <c r="V2931" s="205"/>
      <c r="W2931" s="205"/>
      <c r="X2931" s="205"/>
    </row>
    <row r="2932" spans="21:24" x14ac:dyDescent="0.2">
      <c r="U2932" s="205"/>
      <c r="V2932" s="205"/>
      <c r="W2932" s="205"/>
      <c r="X2932" s="205"/>
    </row>
    <row r="2933" spans="21:24" x14ac:dyDescent="0.2">
      <c r="U2933" s="205"/>
      <c r="V2933" s="205"/>
      <c r="W2933" s="205"/>
      <c r="X2933" s="205"/>
    </row>
    <row r="2934" spans="21:24" x14ac:dyDescent="0.2">
      <c r="U2934" s="205"/>
      <c r="V2934" s="205"/>
      <c r="W2934" s="205"/>
      <c r="X2934" s="205"/>
    </row>
    <row r="2935" spans="21:24" x14ac:dyDescent="0.2">
      <c r="U2935" s="205"/>
      <c r="V2935" s="205"/>
      <c r="W2935" s="205"/>
      <c r="X2935" s="205"/>
    </row>
    <row r="2936" spans="21:24" x14ac:dyDescent="0.2">
      <c r="U2936" s="205"/>
      <c r="V2936" s="205"/>
      <c r="W2936" s="205"/>
      <c r="X2936" s="205"/>
    </row>
    <row r="2937" spans="21:24" x14ac:dyDescent="0.2">
      <c r="U2937" s="205"/>
      <c r="V2937" s="205"/>
      <c r="W2937" s="205"/>
      <c r="X2937" s="205"/>
    </row>
    <row r="2938" spans="21:24" x14ac:dyDescent="0.2">
      <c r="U2938" s="205"/>
      <c r="V2938" s="205"/>
      <c r="W2938" s="205"/>
      <c r="X2938" s="205"/>
    </row>
    <row r="2939" spans="21:24" x14ac:dyDescent="0.2">
      <c r="U2939" s="205"/>
      <c r="V2939" s="205"/>
      <c r="W2939" s="205"/>
      <c r="X2939" s="205"/>
    </row>
    <row r="2940" spans="21:24" x14ac:dyDescent="0.2">
      <c r="U2940" s="205"/>
      <c r="V2940" s="205"/>
      <c r="W2940" s="205"/>
      <c r="X2940" s="205"/>
    </row>
    <row r="2941" spans="21:24" x14ac:dyDescent="0.2">
      <c r="U2941" s="205"/>
      <c r="V2941" s="205"/>
      <c r="W2941" s="205"/>
      <c r="X2941" s="205"/>
    </row>
    <row r="2942" spans="21:24" x14ac:dyDescent="0.2">
      <c r="U2942" s="205"/>
      <c r="V2942" s="205"/>
      <c r="W2942" s="205"/>
      <c r="X2942" s="205"/>
    </row>
    <row r="2943" spans="21:24" x14ac:dyDescent="0.2">
      <c r="U2943" s="205"/>
      <c r="V2943" s="205"/>
      <c r="W2943" s="205"/>
      <c r="X2943" s="205"/>
    </row>
    <row r="2944" spans="21:24" x14ac:dyDescent="0.2">
      <c r="U2944" s="205"/>
      <c r="V2944" s="205"/>
      <c r="W2944" s="205"/>
      <c r="X2944" s="205"/>
    </row>
    <row r="2945" spans="21:24" x14ac:dyDescent="0.2">
      <c r="U2945" s="205"/>
      <c r="V2945" s="205"/>
      <c r="W2945" s="205"/>
      <c r="X2945" s="205"/>
    </row>
    <row r="2946" spans="21:24" x14ac:dyDescent="0.2">
      <c r="U2946" s="205"/>
      <c r="V2946" s="205"/>
      <c r="W2946" s="205"/>
      <c r="X2946" s="205"/>
    </row>
    <row r="2947" spans="21:24" x14ac:dyDescent="0.2">
      <c r="U2947" s="205"/>
      <c r="V2947" s="205"/>
      <c r="W2947" s="205"/>
      <c r="X2947" s="205"/>
    </row>
    <row r="2948" spans="21:24" x14ac:dyDescent="0.2">
      <c r="U2948" s="205"/>
      <c r="V2948" s="205"/>
      <c r="W2948" s="205"/>
      <c r="X2948" s="205"/>
    </row>
    <row r="2949" spans="21:24" x14ac:dyDescent="0.2">
      <c r="U2949" s="205"/>
      <c r="V2949" s="205"/>
      <c r="W2949" s="205"/>
      <c r="X2949" s="205"/>
    </row>
    <row r="2950" spans="21:24" x14ac:dyDescent="0.2">
      <c r="U2950" s="205"/>
      <c r="V2950" s="205"/>
      <c r="W2950" s="205"/>
      <c r="X2950" s="205"/>
    </row>
    <row r="2951" spans="21:24" x14ac:dyDescent="0.2">
      <c r="U2951" s="205"/>
      <c r="V2951" s="205"/>
      <c r="W2951" s="205"/>
      <c r="X2951" s="205"/>
    </row>
    <row r="2952" spans="21:24" x14ac:dyDescent="0.2">
      <c r="U2952" s="205"/>
      <c r="V2952" s="205"/>
      <c r="W2952" s="205"/>
      <c r="X2952" s="205"/>
    </row>
    <row r="2953" spans="21:24" x14ac:dyDescent="0.2">
      <c r="U2953" s="205"/>
      <c r="V2953" s="205"/>
      <c r="W2953" s="205"/>
      <c r="X2953" s="205"/>
    </row>
    <row r="2954" spans="21:24" x14ac:dyDescent="0.2">
      <c r="U2954" s="205"/>
      <c r="V2954" s="205"/>
      <c r="W2954" s="205"/>
      <c r="X2954" s="205"/>
    </row>
    <row r="2955" spans="21:24" x14ac:dyDescent="0.2">
      <c r="U2955" s="205"/>
      <c r="V2955" s="205"/>
      <c r="W2955" s="205"/>
      <c r="X2955" s="205"/>
    </row>
    <row r="2956" spans="21:24" x14ac:dyDescent="0.2">
      <c r="U2956" s="205"/>
      <c r="V2956" s="205"/>
      <c r="W2956" s="205"/>
      <c r="X2956" s="205"/>
    </row>
    <row r="2957" spans="21:24" x14ac:dyDescent="0.2">
      <c r="U2957" s="205"/>
      <c r="V2957" s="205"/>
      <c r="W2957" s="205"/>
      <c r="X2957" s="205"/>
    </row>
    <row r="2958" spans="21:24" x14ac:dyDescent="0.2">
      <c r="U2958" s="205"/>
      <c r="V2958" s="205"/>
      <c r="W2958" s="205"/>
      <c r="X2958" s="205"/>
    </row>
    <row r="2959" spans="21:24" x14ac:dyDescent="0.2">
      <c r="U2959" s="205"/>
      <c r="V2959" s="205"/>
      <c r="W2959" s="205"/>
      <c r="X2959" s="205"/>
    </row>
    <row r="2960" spans="21:24" x14ac:dyDescent="0.2">
      <c r="U2960" s="205"/>
      <c r="V2960" s="205"/>
      <c r="W2960" s="205"/>
      <c r="X2960" s="205"/>
    </row>
    <row r="2961" spans="21:24" x14ac:dyDescent="0.2">
      <c r="U2961" s="205"/>
      <c r="V2961" s="205"/>
      <c r="W2961" s="205"/>
      <c r="X2961" s="205"/>
    </row>
    <row r="2962" spans="21:24" x14ac:dyDescent="0.2">
      <c r="U2962" s="205"/>
      <c r="V2962" s="205"/>
      <c r="W2962" s="205"/>
      <c r="X2962" s="205"/>
    </row>
    <row r="2963" spans="21:24" x14ac:dyDescent="0.2">
      <c r="U2963" s="205"/>
      <c r="V2963" s="205"/>
      <c r="W2963" s="205"/>
      <c r="X2963" s="205"/>
    </row>
    <row r="2964" spans="21:24" x14ac:dyDescent="0.2">
      <c r="U2964" s="205"/>
      <c r="V2964" s="205"/>
      <c r="W2964" s="205"/>
      <c r="X2964" s="205"/>
    </row>
    <row r="2965" spans="21:24" x14ac:dyDescent="0.2">
      <c r="U2965" s="205"/>
      <c r="V2965" s="205"/>
      <c r="W2965" s="205"/>
      <c r="X2965" s="205"/>
    </row>
    <row r="2966" spans="21:24" x14ac:dyDescent="0.2">
      <c r="U2966" s="205"/>
      <c r="V2966" s="205"/>
      <c r="W2966" s="205"/>
      <c r="X2966" s="205"/>
    </row>
    <row r="2967" spans="21:24" x14ac:dyDescent="0.2">
      <c r="U2967" s="205"/>
      <c r="V2967" s="205"/>
      <c r="W2967" s="205"/>
      <c r="X2967" s="205"/>
    </row>
    <row r="2968" spans="21:24" x14ac:dyDescent="0.2">
      <c r="U2968" s="205"/>
      <c r="V2968" s="205"/>
      <c r="W2968" s="205"/>
      <c r="X2968" s="205"/>
    </row>
    <row r="2969" spans="21:24" x14ac:dyDescent="0.2">
      <c r="U2969" s="205"/>
      <c r="V2969" s="205"/>
      <c r="W2969" s="205"/>
      <c r="X2969" s="205"/>
    </row>
    <row r="2970" spans="21:24" x14ac:dyDescent="0.2">
      <c r="U2970" s="205"/>
      <c r="V2970" s="205"/>
      <c r="W2970" s="205"/>
      <c r="X2970" s="205"/>
    </row>
    <row r="2971" spans="21:24" x14ac:dyDescent="0.2">
      <c r="U2971" s="205"/>
      <c r="V2971" s="205"/>
      <c r="W2971" s="205"/>
      <c r="X2971" s="205"/>
    </row>
    <row r="2972" spans="21:24" x14ac:dyDescent="0.2">
      <c r="U2972" s="205"/>
      <c r="V2972" s="205"/>
      <c r="W2972" s="205"/>
      <c r="X2972" s="205"/>
    </row>
    <row r="2973" spans="21:24" x14ac:dyDescent="0.2">
      <c r="U2973" s="205"/>
      <c r="V2973" s="205"/>
      <c r="W2973" s="205"/>
      <c r="X2973" s="205"/>
    </row>
    <row r="2974" spans="21:24" x14ac:dyDescent="0.2">
      <c r="U2974" s="205"/>
      <c r="V2974" s="205"/>
      <c r="W2974" s="205"/>
      <c r="X2974" s="205"/>
    </row>
    <row r="2975" spans="21:24" x14ac:dyDescent="0.2">
      <c r="U2975" s="205"/>
      <c r="V2975" s="205"/>
      <c r="W2975" s="205"/>
      <c r="X2975" s="205"/>
    </row>
    <row r="2976" spans="21:24" x14ac:dyDescent="0.2">
      <c r="U2976" s="205"/>
      <c r="V2976" s="205"/>
      <c r="W2976" s="205"/>
      <c r="X2976" s="205"/>
    </row>
    <row r="2977" spans="21:24" x14ac:dyDescent="0.2">
      <c r="U2977" s="205"/>
      <c r="V2977" s="205"/>
      <c r="W2977" s="205"/>
      <c r="X2977" s="205"/>
    </row>
    <row r="2978" spans="21:24" x14ac:dyDescent="0.2">
      <c r="U2978" s="205"/>
      <c r="V2978" s="205"/>
      <c r="W2978" s="205"/>
      <c r="X2978" s="205"/>
    </row>
    <row r="2979" spans="21:24" x14ac:dyDescent="0.2">
      <c r="U2979" s="205"/>
      <c r="V2979" s="205"/>
      <c r="W2979" s="205"/>
      <c r="X2979" s="205"/>
    </row>
    <row r="2980" spans="21:24" x14ac:dyDescent="0.2">
      <c r="U2980" s="205"/>
      <c r="V2980" s="205"/>
      <c r="W2980" s="205"/>
      <c r="X2980" s="205"/>
    </row>
    <row r="2981" spans="21:24" x14ac:dyDescent="0.2">
      <c r="U2981" s="205"/>
      <c r="V2981" s="205"/>
      <c r="W2981" s="205"/>
      <c r="X2981" s="205"/>
    </row>
    <row r="2982" spans="21:24" x14ac:dyDescent="0.2">
      <c r="U2982" s="205"/>
      <c r="V2982" s="205"/>
      <c r="W2982" s="205"/>
      <c r="X2982" s="205"/>
    </row>
    <row r="2983" spans="21:24" x14ac:dyDescent="0.2">
      <c r="U2983" s="205"/>
      <c r="V2983" s="205"/>
      <c r="W2983" s="205"/>
      <c r="X2983" s="205"/>
    </row>
    <row r="2984" spans="21:24" x14ac:dyDescent="0.2">
      <c r="U2984" s="205"/>
      <c r="V2984" s="205"/>
      <c r="W2984" s="205"/>
      <c r="X2984" s="205"/>
    </row>
    <row r="2985" spans="21:24" x14ac:dyDescent="0.2">
      <c r="U2985" s="205"/>
      <c r="V2985" s="205"/>
      <c r="W2985" s="205"/>
      <c r="X2985" s="205"/>
    </row>
    <row r="2986" spans="21:24" x14ac:dyDescent="0.2">
      <c r="U2986" s="205"/>
      <c r="V2986" s="205"/>
      <c r="W2986" s="205"/>
      <c r="X2986" s="205"/>
    </row>
    <row r="2987" spans="21:24" x14ac:dyDescent="0.2">
      <c r="U2987" s="205"/>
      <c r="V2987" s="205"/>
      <c r="W2987" s="205"/>
      <c r="X2987" s="205"/>
    </row>
    <row r="2988" spans="21:24" x14ac:dyDescent="0.2">
      <c r="U2988" s="205"/>
      <c r="V2988" s="205"/>
      <c r="W2988" s="205"/>
      <c r="X2988" s="205"/>
    </row>
    <row r="2989" spans="21:24" x14ac:dyDescent="0.2">
      <c r="U2989" s="205"/>
      <c r="V2989" s="205"/>
      <c r="W2989" s="205"/>
      <c r="X2989" s="205"/>
    </row>
    <row r="2990" spans="21:24" x14ac:dyDescent="0.2">
      <c r="U2990" s="205"/>
      <c r="V2990" s="205"/>
      <c r="W2990" s="205"/>
      <c r="X2990" s="205"/>
    </row>
    <row r="2991" spans="21:24" x14ac:dyDescent="0.2">
      <c r="U2991" s="205"/>
      <c r="V2991" s="205"/>
      <c r="W2991" s="205"/>
      <c r="X2991" s="205"/>
    </row>
    <row r="2992" spans="21:24" x14ac:dyDescent="0.2">
      <c r="U2992" s="205"/>
      <c r="V2992" s="205"/>
      <c r="W2992" s="205"/>
      <c r="X2992" s="205"/>
    </row>
    <row r="2993" spans="21:24" x14ac:dyDescent="0.2">
      <c r="U2993" s="205"/>
      <c r="V2993" s="205"/>
      <c r="W2993" s="205"/>
      <c r="X2993" s="205"/>
    </row>
    <row r="2994" spans="21:24" x14ac:dyDescent="0.2">
      <c r="U2994" s="205"/>
      <c r="V2994" s="205"/>
      <c r="W2994" s="205"/>
      <c r="X2994" s="205"/>
    </row>
    <row r="2995" spans="21:24" x14ac:dyDescent="0.2">
      <c r="U2995" s="205"/>
      <c r="V2995" s="205"/>
      <c r="W2995" s="205"/>
      <c r="X2995" s="205"/>
    </row>
    <row r="2996" spans="21:24" x14ac:dyDescent="0.2">
      <c r="U2996" s="205"/>
      <c r="V2996" s="205"/>
      <c r="W2996" s="205"/>
      <c r="X2996" s="205"/>
    </row>
    <row r="2997" spans="21:24" x14ac:dyDescent="0.2">
      <c r="U2997" s="205"/>
      <c r="V2997" s="205"/>
      <c r="W2997" s="205"/>
      <c r="X2997" s="205"/>
    </row>
    <row r="2998" spans="21:24" x14ac:dyDescent="0.2">
      <c r="U2998" s="205"/>
      <c r="V2998" s="205"/>
      <c r="W2998" s="205"/>
      <c r="X2998" s="205"/>
    </row>
    <row r="2999" spans="21:24" x14ac:dyDescent="0.2">
      <c r="U2999" s="205"/>
      <c r="V2999" s="205"/>
      <c r="W2999" s="205"/>
      <c r="X2999" s="205"/>
    </row>
    <row r="3000" spans="21:24" x14ac:dyDescent="0.2">
      <c r="U3000" s="205"/>
      <c r="V3000" s="205"/>
      <c r="W3000" s="205"/>
      <c r="X3000" s="205"/>
    </row>
    <row r="3001" spans="21:24" x14ac:dyDescent="0.2">
      <c r="U3001" s="205"/>
      <c r="V3001" s="205"/>
      <c r="W3001" s="205"/>
      <c r="X3001" s="205"/>
    </row>
    <row r="3002" spans="21:24" x14ac:dyDescent="0.2">
      <c r="U3002" s="205"/>
      <c r="V3002" s="205"/>
      <c r="W3002" s="205"/>
      <c r="X3002" s="205"/>
    </row>
    <row r="3003" spans="21:24" x14ac:dyDescent="0.2">
      <c r="U3003" s="205"/>
      <c r="V3003" s="205"/>
      <c r="W3003" s="205"/>
      <c r="X3003" s="205"/>
    </row>
    <row r="3004" spans="21:24" x14ac:dyDescent="0.2">
      <c r="U3004" s="205"/>
      <c r="V3004" s="205"/>
      <c r="W3004" s="205"/>
      <c r="X3004" s="205"/>
    </row>
    <row r="3005" spans="21:24" x14ac:dyDescent="0.2">
      <c r="U3005" s="205"/>
      <c r="V3005" s="205"/>
      <c r="W3005" s="205"/>
      <c r="X3005" s="205"/>
    </row>
    <row r="3006" spans="21:24" x14ac:dyDescent="0.2">
      <c r="U3006" s="205"/>
      <c r="V3006" s="205"/>
      <c r="W3006" s="205"/>
      <c r="X3006" s="205"/>
    </row>
    <row r="3007" spans="21:24" x14ac:dyDescent="0.2">
      <c r="U3007" s="205"/>
      <c r="V3007" s="205"/>
      <c r="W3007" s="205"/>
      <c r="X3007" s="205"/>
    </row>
    <row r="3008" spans="21:24" x14ac:dyDescent="0.2">
      <c r="U3008" s="205"/>
      <c r="V3008" s="205"/>
      <c r="W3008" s="205"/>
      <c r="X3008" s="205"/>
    </row>
    <row r="3009" spans="21:24" x14ac:dyDescent="0.2">
      <c r="U3009" s="205"/>
      <c r="V3009" s="205"/>
      <c r="W3009" s="205"/>
      <c r="X3009" s="205"/>
    </row>
    <row r="3010" spans="21:24" x14ac:dyDescent="0.2">
      <c r="U3010" s="205"/>
      <c r="V3010" s="205"/>
      <c r="W3010" s="205"/>
      <c r="X3010" s="205"/>
    </row>
    <row r="3011" spans="21:24" x14ac:dyDescent="0.2">
      <c r="U3011" s="205"/>
      <c r="V3011" s="205"/>
      <c r="W3011" s="205"/>
      <c r="X3011" s="205"/>
    </row>
    <row r="3012" spans="21:24" x14ac:dyDescent="0.2">
      <c r="U3012" s="205"/>
      <c r="V3012" s="205"/>
      <c r="W3012" s="205"/>
      <c r="X3012" s="205"/>
    </row>
    <row r="3013" spans="21:24" x14ac:dyDescent="0.2">
      <c r="U3013" s="205"/>
      <c r="V3013" s="205"/>
      <c r="W3013" s="205"/>
      <c r="X3013" s="205"/>
    </row>
    <row r="3014" spans="21:24" x14ac:dyDescent="0.2">
      <c r="U3014" s="205"/>
      <c r="V3014" s="205"/>
      <c r="W3014" s="205"/>
      <c r="X3014" s="205"/>
    </row>
    <row r="3015" spans="21:24" x14ac:dyDescent="0.2">
      <c r="U3015" s="205"/>
      <c r="V3015" s="205"/>
      <c r="W3015" s="205"/>
      <c r="X3015" s="205"/>
    </row>
    <row r="3016" spans="21:24" x14ac:dyDescent="0.2">
      <c r="U3016" s="205"/>
      <c r="V3016" s="205"/>
      <c r="W3016" s="205"/>
      <c r="X3016" s="205"/>
    </row>
    <row r="3017" spans="21:24" x14ac:dyDescent="0.2">
      <c r="U3017" s="205"/>
      <c r="V3017" s="205"/>
      <c r="W3017" s="205"/>
      <c r="X3017" s="205"/>
    </row>
    <row r="3018" spans="21:24" x14ac:dyDescent="0.2">
      <c r="U3018" s="205"/>
      <c r="V3018" s="205"/>
      <c r="W3018" s="205"/>
      <c r="X3018" s="205"/>
    </row>
    <row r="3019" spans="21:24" x14ac:dyDescent="0.2">
      <c r="U3019" s="205"/>
      <c r="V3019" s="205"/>
      <c r="W3019" s="205"/>
      <c r="X3019" s="205"/>
    </row>
    <row r="3020" spans="21:24" x14ac:dyDescent="0.2">
      <c r="U3020" s="205"/>
      <c r="V3020" s="205"/>
      <c r="W3020" s="205"/>
      <c r="X3020" s="205"/>
    </row>
    <row r="3021" spans="21:24" x14ac:dyDescent="0.2">
      <c r="U3021" s="205"/>
      <c r="V3021" s="205"/>
      <c r="W3021" s="205"/>
      <c r="X3021" s="205"/>
    </row>
    <row r="3022" spans="21:24" x14ac:dyDescent="0.2">
      <c r="U3022" s="205"/>
      <c r="V3022" s="205"/>
      <c r="W3022" s="205"/>
      <c r="X3022" s="205"/>
    </row>
    <row r="3023" spans="21:24" x14ac:dyDescent="0.2">
      <c r="U3023" s="205"/>
      <c r="V3023" s="205"/>
      <c r="W3023" s="205"/>
      <c r="X3023" s="205"/>
    </row>
    <row r="3024" spans="21:24" x14ac:dyDescent="0.2">
      <c r="U3024" s="205"/>
      <c r="V3024" s="205"/>
      <c r="W3024" s="205"/>
      <c r="X3024" s="205"/>
    </row>
    <row r="3025" spans="21:24" x14ac:dyDescent="0.2">
      <c r="U3025" s="205"/>
      <c r="V3025" s="205"/>
      <c r="W3025" s="205"/>
      <c r="X3025" s="205"/>
    </row>
    <row r="3026" spans="21:24" x14ac:dyDescent="0.2">
      <c r="U3026" s="205"/>
      <c r="V3026" s="205"/>
      <c r="W3026" s="205"/>
      <c r="X3026" s="205"/>
    </row>
    <row r="3027" spans="21:24" x14ac:dyDescent="0.2">
      <c r="U3027" s="205"/>
      <c r="V3027" s="205"/>
      <c r="W3027" s="205"/>
      <c r="X3027" s="205"/>
    </row>
    <row r="3028" spans="21:24" x14ac:dyDescent="0.2">
      <c r="U3028" s="205"/>
      <c r="V3028" s="205"/>
      <c r="W3028" s="205"/>
      <c r="X3028" s="205"/>
    </row>
    <row r="3029" spans="21:24" x14ac:dyDescent="0.2">
      <c r="U3029" s="205"/>
      <c r="V3029" s="205"/>
      <c r="W3029" s="205"/>
      <c r="X3029" s="205"/>
    </row>
    <row r="3030" spans="21:24" x14ac:dyDescent="0.2">
      <c r="U3030" s="205"/>
      <c r="V3030" s="205"/>
      <c r="W3030" s="205"/>
      <c r="X3030" s="205"/>
    </row>
    <row r="3031" spans="21:24" x14ac:dyDescent="0.2">
      <c r="U3031" s="205"/>
      <c r="V3031" s="205"/>
      <c r="W3031" s="205"/>
      <c r="X3031" s="205"/>
    </row>
    <row r="3032" spans="21:24" x14ac:dyDescent="0.2">
      <c r="U3032" s="205"/>
      <c r="V3032" s="205"/>
      <c r="W3032" s="205"/>
      <c r="X3032" s="205"/>
    </row>
    <row r="3033" spans="21:24" x14ac:dyDescent="0.2">
      <c r="U3033" s="205"/>
      <c r="V3033" s="205"/>
      <c r="W3033" s="205"/>
      <c r="X3033" s="205"/>
    </row>
    <row r="3034" spans="21:24" x14ac:dyDescent="0.2">
      <c r="U3034" s="205"/>
      <c r="V3034" s="205"/>
      <c r="W3034" s="205"/>
      <c r="X3034" s="205"/>
    </row>
    <row r="3035" spans="21:24" x14ac:dyDescent="0.2">
      <c r="U3035" s="205"/>
      <c r="V3035" s="205"/>
      <c r="W3035" s="205"/>
      <c r="X3035" s="205"/>
    </row>
    <row r="3036" spans="21:24" x14ac:dyDescent="0.2">
      <c r="U3036" s="205"/>
      <c r="V3036" s="205"/>
      <c r="W3036" s="205"/>
      <c r="X3036" s="205"/>
    </row>
    <row r="3037" spans="21:24" x14ac:dyDescent="0.2">
      <c r="U3037" s="205"/>
      <c r="V3037" s="205"/>
      <c r="W3037" s="205"/>
      <c r="X3037" s="205"/>
    </row>
    <row r="3038" spans="21:24" x14ac:dyDescent="0.2">
      <c r="U3038" s="205"/>
      <c r="V3038" s="205"/>
      <c r="W3038" s="205"/>
      <c r="X3038" s="205"/>
    </row>
    <row r="3039" spans="21:24" x14ac:dyDescent="0.2">
      <c r="U3039" s="205"/>
      <c r="V3039" s="205"/>
      <c r="W3039" s="205"/>
      <c r="X3039" s="205"/>
    </row>
    <row r="3040" spans="21:24" x14ac:dyDescent="0.2">
      <c r="U3040" s="205"/>
      <c r="V3040" s="205"/>
      <c r="W3040" s="205"/>
      <c r="X3040" s="205"/>
    </row>
    <row r="3041" spans="21:24" x14ac:dyDescent="0.2">
      <c r="U3041" s="205"/>
      <c r="V3041" s="205"/>
      <c r="W3041" s="205"/>
      <c r="X3041" s="205"/>
    </row>
    <row r="3042" spans="21:24" x14ac:dyDescent="0.2">
      <c r="U3042" s="205"/>
      <c r="V3042" s="205"/>
      <c r="W3042" s="205"/>
      <c r="X3042" s="205"/>
    </row>
    <row r="3043" spans="21:24" x14ac:dyDescent="0.2">
      <c r="U3043" s="205"/>
      <c r="V3043" s="205"/>
      <c r="W3043" s="205"/>
      <c r="X3043" s="205"/>
    </row>
    <row r="3044" spans="21:24" x14ac:dyDescent="0.2">
      <c r="U3044" s="205"/>
      <c r="V3044" s="205"/>
      <c r="W3044" s="205"/>
      <c r="X3044" s="205"/>
    </row>
    <row r="3045" spans="21:24" x14ac:dyDescent="0.2">
      <c r="U3045" s="205"/>
      <c r="V3045" s="205"/>
      <c r="W3045" s="205"/>
      <c r="X3045" s="205"/>
    </row>
    <row r="3046" spans="21:24" x14ac:dyDescent="0.2">
      <c r="U3046" s="205"/>
      <c r="V3046" s="205"/>
      <c r="W3046" s="205"/>
      <c r="X3046" s="205"/>
    </row>
    <row r="3047" spans="21:24" x14ac:dyDescent="0.2">
      <c r="U3047" s="205"/>
      <c r="V3047" s="205"/>
      <c r="W3047" s="205"/>
      <c r="X3047" s="205"/>
    </row>
    <row r="3048" spans="21:24" x14ac:dyDescent="0.2">
      <c r="U3048" s="205"/>
      <c r="V3048" s="205"/>
      <c r="W3048" s="205"/>
      <c r="X3048" s="205"/>
    </row>
    <row r="3049" spans="21:24" x14ac:dyDescent="0.2">
      <c r="U3049" s="205"/>
      <c r="V3049" s="205"/>
      <c r="W3049" s="205"/>
      <c r="X3049" s="205"/>
    </row>
    <row r="3050" spans="21:24" x14ac:dyDescent="0.2">
      <c r="U3050" s="205"/>
      <c r="V3050" s="205"/>
      <c r="W3050" s="205"/>
      <c r="X3050" s="205"/>
    </row>
    <row r="3051" spans="21:24" x14ac:dyDescent="0.2">
      <c r="U3051" s="205"/>
      <c r="V3051" s="205"/>
      <c r="W3051" s="205"/>
      <c r="X3051" s="205"/>
    </row>
    <row r="3052" spans="21:24" x14ac:dyDescent="0.2">
      <c r="U3052" s="205"/>
      <c r="V3052" s="205"/>
      <c r="W3052" s="205"/>
      <c r="X3052" s="205"/>
    </row>
    <row r="3053" spans="21:24" x14ac:dyDescent="0.2">
      <c r="U3053" s="205"/>
      <c r="V3053" s="205"/>
      <c r="W3053" s="205"/>
      <c r="X3053" s="205"/>
    </row>
    <row r="3054" spans="21:24" x14ac:dyDescent="0.2">
      <c r="U3054" s="205"/>
      <c r="V3054" s="205"/>
      <c r="W3054" s="205"/>
      <c r="X3054" s="205"/>
    </row>
    <row r="3055" spans="21:24" x14ac:dyDescent="0.2">
      <c r="U3055" s="205"/>
      <c r="V3055" s="205"/>
      <c r="W3055" s="205"/>
      <c r="X3055" s="205"/>
    </row>
    <row r="3056" spans="21:24" x14ac:dyDescent="0.2">
      <c r="U3056" s="205"/>
      <c r="V3056" s="205"/>
      <c r="W3056" s="205"/>
      <c r="X3056" s="205"/>
    </row>
    <row r="3057" spans="21:24" x14ac:dyDescent="0.2">
      <c r="U3057" s="205"/>
      <c r="V3057" s="205"/>
      <c r="W3057" s="205"/>
      <c r="X3057" s="205"/>
    </row>
    <row r="3058" spans="21:24" x14ac:dyDescent="0.2">
      <c r="U3058" s="205"/>
      <c r="V3058" s="205"/>
      <c r="W3058" s="205"/>
      <c r="X3058" s="205"/>
    </row>
    <row r="3059" spans="21:24" x14ac:dyDescent="0.2">
      <c r="U3059" s="205"/>
      <c r="V3059" s="205"/>
      <c r="W3059" s="205"/>
      <c r="X3059" s="205"/>
    </row>
    <row r="3060" spans="21:24" x14ac:dyDescent="0.2">
      <c r="U3060" s="205"/>
      <c r="V3060" s="205"/>
      <c r="W3060" s="205"/>
      <c r="X3060" s="205"/>
    </row>
    <row r="3061" spans="21:24" x14ac:dyDescent="0.2">
      <c r="U3061" s="205"/>
      <c r="V3061" s="205"/>
      <c r="W3061" s="205"/>
      <c r="X3061" s="205"/>
    </row>
    <row r="3062" spans="21:24" x14ac:dyDescent="0.2">
      <c r="U3062" s="205"/>
      <c r="V3062" s="205"/>
      <c r="W3062" s="205"/>
      <c r="X3062" s="205"/>
    </row>
    <row r="3063" spans="21:24" x14ac:dyDescent="0.2">
      <c r="U3063" s="205"/>
      <c r="V3063" s="205"/>
      <c r="W3063" s="205"/>
      <c r="X3063" s="205"/>
    </row>
    <row r="3064" spans="21:24" x14ac:dyDescent="0.2">
      <c r="U3064" s="205"/>
      <c r="V3064" s="205"/>
      <c r="W3064" s="205"/>
      <c r="X3064" s="205"/>
    </row>
    <row r="3065" spans="21:24" x14ac:dyDescent="0.2">
      <c r="U3065" s="205"/>
      <c r="V3065" s="205"/>
      <c r="W3065" s="205"/>
      <c r="X3065" s="205"/>
    </row>
    <row r="3066" spans="21:24" x14ac:dyDescent="0.2">
      <c r="U3066" s="205"/>
      <c r="V3066" s="205"/>
      <c r="W3066" s="205"/>
      <c r="X3066" s="205"/>
    </row>
    <row r="3067" spans="21:24" x14ac:dyDescent="0.2">
      <c r="U3067" s="205"/>
      <c r="V3067" s="205"/>
      <c r="W3067" s="205"/>
      <c r="X3067" s="205"/>
    </row>
    <row r="3068" spans="21:24" x14ac:dyDescent="0.2">
      <c r="U3068" s="205"/>
      <c r="V3068" s="205"/>
      <c r="W3068" s="205"/>
      <c r="X3068" s="205"/>
    </row>
    <row r="3069" spans="21:24" x14ac:dyDescent="0.2">
      <c r="U3069" s="205"/>
      <c r="V3069" s="205"/>
      <c r="W3069" s="205"/>
      <c r="X3069" s="205"/>
    </row>
    <row r="3070" spans="21:24" x14ac:dyDescent="0.2">
      <c r="U3070" s="205"/>
      <c r="V3070" s="205"/>
      <c r="W3070" s="205"/>
      <c r="X3070" s="205"/>
    </row>
    <row r="3071" spans="21:24" x14ac:dyDescent="0.2">
      <c r="U3071" s="205"/>
      <c r="V3071" s="205"/>
      <c r="W3071" s="205"/>
      <c r="X3071" s="205"/>
    </row>
    <row r="3072" spans="21:24" x14ac:dyDescent="0.2">
      <c r="U3072" s="205"/>
      <c r="V3072" s="205"/>
      <c r="W3072" s="205"/>
      <c r="X3072" s="205"/>
    </row>
    <row r="3073" spans="21:24" x14ac:dyDescent="0.2">
      <c r="U3073" s="205"/>
      <c r="V3073" s="205"/>
      <c r="W3073" s="205"/>
      <c r="X3073" s="205"/>
    </row>
    <row r="3074" spans="21:24" x14ac:dyDescent="0.2">
      <c r="U3074" s="205"/>
      <c r="V3074" s="205"/>
      <c r="W3074" s="205"/>
      <c r="X3074" s="205"/>
    </row>
    <row r="3075" spans="21:24" x14ac:dyDescent="0.2">
      <c r="U3075" s="205"/>
      <c r="V3075" s="205"/>
      <c r="W3075" s="205"/>
      <c r="X3075" s="205"/>
    </row>
    <row r="3076" spans="21:24" x14ac:dyDescent="0.2">
      <c r="U3076" s="205"/>
      <c r="V3076" s="205"/>
      <c r="W3076" s="205"/>
      <c r="X3076" s="205"/>
    </row>
    <row r="3077" spans="21:24" x14ac:dyDescent="0.2">
      <c r="U3077" s="205"/>
      <c r="V3077" s="205"/>
      <c r="W3077" s="205"/>
      <c r="X3077" s="205"/>
    </row>
    <row r="3078" spans="21:24" x14ac:dyDescent="0.2">
      <c r="U3078" s="205"/>
      <c r="V3078" s="205"/>
      <c r="W3078" s="205"/>
      <c r="X3078" s="205"/>
    </row>
    <row r="3079" spans="21:24" x14ac:dyDescent="0.2">
      <c r="U3079" s="205"/>
      <c r="V3079" s="205"/>
      <c r="W3079" s="205"/>
      <c r="X3079" s="205"/>
    </row>
    <row r="3080" spans="21:24" x14ac:dyDescent="0.2">
      <c r="U3080" s="205"/>
      <c r="V3080" s="205"/>
      <c r="W3080" s="205"/>
      <c r="X3080" s="205"/>
    </row>
    <row r="3081" spans="21:24" x14ac:dyDescent="0.2">
      <c r="U3081" s="205"/>
      <c r="V3081" s="205"/>
      <c r="W3081" s="205"/>
      <c r="X3081" s="205"/>
    </row>
    <row r="3082" spans="21:24" x14ac:dyDescent="0.2">
      <c r="U3082" s="205"/>
      <c r="V3082" s="205"/>
      <c r="W3082" s="205"/>
      <c r="X3082" s="205"/>
    </row>
    <row r="3083" spans="21:24" x14ac:dyDescent="0.2">
      <c r="U3083" s="205"/>
      <c r="V3083" s="205"/>
      <c r="W3083" s="205"/>
      <c r="X3083" s="205"/>
    </row>
    <row r="3084" spans="21:24" x14ac:dyDescent="0.2">
      <c r="U3084" s="205"/>
      <c r="V3084" s="205"/>
      <c r="W3084" s="205"/>
      <c r="X3084" s="205"/>
    </row>
    <row r="3085" spans="21:24" x14ac:dyDescent="0.2">
      <c r="U3085" s="205"/>
      <c r="V3085" s="205"/>
      <c r="W3085" s="205"/>
      <c r="X3085" s="205"/>
    </row>
    <row r="3086" spans="21:24" x14ac:dyDescent="0.2">
      <c r="U3086" s="205"/>
      <c r="V3086" s="205"/>
      <c r="W3086" s="205"/>
      <c r="X3086" s="205"/>
    </row>
    <row r="3087" spans="21:24" x14ac:dyDescent="0.2">
      <c r="U3087" s="205"/>
      <c r="V3087" s="205"/>
      <c r="W3087" s="205"/>
      <c r="X3087" s="205"/>
    </row>
    <row r="3088" spans="21:24" x14ac:dyDescent="0.2">
      <c r="U3088" s="205"/>
      <c r="V3088" s="205"/>
      <c r="W3088" s="205"/>
      <c r="X3088" s="205"/>
    </row>
    <row r="3089" spans="21:24" x14ac:dyDescent="0.2">
      <c r="U3089" s="205"/>
      <c r="V3089" s="205"/>
      <c r="W3089" s="205"/>
      <c r="X3089" s="205"/>
    </row>
    <row r="3090" spans="21:24" x14ac:dyDescent="0.2">
      <c r="U3090" s="205"/>
      <c r="V3090" s="205"/>
      <c r="W3090" s="205"/>
      <c r="X3090" s="205"/>
    </row>
    <row r="3091" spans="21:24" x14ac:dyDescent="0.2">
      <c r="U3091" s="205"/>
      <c r="V3091" s="205"/>
      <c r="W3091" s="205"/>
      <c r="X3091" s="205"/>
    </row>
    <row r="3092" spans="21:24" x14ac:dyDescent="0.2">
      <c r="U3092" s="205"/>
      <c r="V3092" s="205"/>
      <c r="W3092" s="205"/>
      <c r="X3092" s="205"/>
    </row>
    <row r="3093" spans="21:24" x14ac:dyDescent="0.2">
      <c r="U3093" s="205"/>
      <c r="V3093" s="205"/>
      <c r="W3093" s="205"/>
      <c r="X3093" s="205"/>
    </row>
    <row r="3094" spans="21:24" x14ac:dyDescent="0.2">
      <c r="U3094" s="205"/>
      <c r="V3094" s="205"/>
      <c r="W3094" s="205"/>
      <c r="X3094" s="205"/>
    </row>
    <row r="3095" spans="21:24" x14ac:dyDescent="0.2">
      <c r="U3095" s="205"/>
      <c r="V3095" s="205"/>
      <c r="W3095" s="205"/>
      <c r="X3095" s="205"/>
    </row>
    <row r="3096" spans="21:24" x14ac:dyDescent="0.2">
      <c r="U3096" s="205"/>
      <c r="V3096" s="205"/>
      <c r="W3096" s="205"/>
      <c r="X3096" s="205"/>
    </row>
    <row r="3097" spans="21:24" x14ac:dyDescent="0.2">
      <c r="U3097" s="205"/>
      <c r="V3097" s="205"/>
      <c r="W3097" s="205"/>
      <c r="X3097" s="205"/>
    </row>
    <row r="3098" spans="21:24" x14ac:dyDescent="0.2">
      <c r="U3098" s="205"/>
      <c r="V3098" s="205"/>
      <c r="W3098" s="205"/>
      <c r="X3098" s="205"/>
    </row>
    <row r="3099" spans="21:24" x14ac:dyDescent="0.2">
      <c r="U3099" s="205"/>
      <c r="V3099" s="205"/>
      <c r="W3099" s="205"/>
      <c r="X3099" s="205"/>
    </row>
    <row r="3100" spans="21:24" x14ac:dyDescent="0.2">
      <c r="U3100" s="205"/>
      <c r="V3100" s="205"/>
      <c r="W3100" s="205"/>
      <c r="X3100" s="205"/>
    </row>
    <row r="3101" spans="21:24" x14ac:dyDescent="0.2">
      <c r="U3101" s="205"/>
      <c r="V3101" s="205"/>
      <c r="W3101" s="205"/>
      <c r="X3101" s="205"/>
    </row>
    <row r="3102" spans="21:24" x14ac:dyDescent="0.2">
      <c r="U3102" s="205"/>
      <c r="V3102" s="205"/>
      <c r="W3102" s="205"/>
      <c r="X3102" s="205"/>
    </row>
    <row r="3103" spans="21:24" x14ac:dyDescent="0.2">
      <c r="U3103" s="205"/>
      <c r="V3103" s="205"/>
      <c r="W3103" s="205"/>
      <c r="X3103" s="205"/>
    </row>
    <row r="3104" spans="21:24" x14ac:dyDescent="0.2">
      <c r="U3104" s="205"/>
      <c r="V3104" s="205"/>
      <c r="W3104" s="205"/>
      <c r="X3104" s="205"/>
    </row>
    <row r="3105" spans="21:24" x14ac:dyDescent="0.2">
      <c r="U3105" s="205"/>
      <c r="V3105" s="205"/>
      <c r="W3105" s="205"/>
      <c r="X3105" s="205"/>
    </row>
    <row r="3106" spans="21:24" x14ac:dyDescent="0.2">
      <c r="U3106" s="205"/>
      <c r="V3106" s="205"/>
      <c r="W3106" s="205"/>
      <c r="X3106" s="205"/>
    </row>
    <row r="3107" spans="21:24" x14ac:dyDescent="0.2">
      <c r="U3107" s="205"/>
      <c r="V3107" s="205"/>
      <c r="W3107" s="205"/>
      <c r="X3107" s="205"/>
    </row>
    <row r="3108" spans="21:24" x14ac:dyDescent="0.2">
      <c r="U3108" s="205"/>
      <c r="V3108" s="205"/>
      <c r="W3108" s="205"/>
      <c r="X3108" s="205"/>
    </row>
    <row r="3109" spans="21:24" x14ac:dyDescent="0.2">
      <c r="U3109" s="205"/>
      <c r="V3109" s="205"/>
      <c r="W3109" s="205"/>
      <c r="X3109" s="205"/>
    </row>
    <row r="3110" spans="21:24" x14ac:dyDescent="0.2">
      <c r="U3110" s="205"/>
      <c r="V3110" s="205"/>
      <c r="W3110" s="205"/>
      <c r="X3110" s="205"/>
    </row>
    <row r="3111" spans="21:24" x14ac:dyDescent="0.2">
      <c r="U3111" s="205"/>
      <c r="V3111" s="205"/>
      <c r="W3111" s="205"/>
      <c r="X3111" s="205"/>
    </row>
    <row r="3112" spans="21:24" x14ac:dyDescent="0.2">
      <c r="U3112" s="205"/>
      <c r="V3112" s="205"/>
      <c r="W3112" s="205"/>
      <c r="X3112" s="205"/>
    </row>
    <row r="3113" spans="21:24" x14ac:dyDescent="0.2">
      <c r="U3113" s="205"/>
      <c r="V3113" s="205"/>
      <c r="W3113" s="205"/>
      <c r="X3113" s="205"/>
    </row>
    <row r="3114" spans="21:24" x14ac:dyDescent="0.2">
      <c r="U3114" s="205"/>
      <c r="V3114" s="205"/>
      <c r="W3114" s="205"/>
      <c r="X3114" s="205"/>
    </row>
    <row r="3115" spans="21:24" x14ac:dyDescent="0.2">
      <c r="U3115" s="205"/>
      <c r="V3115" s="205"/>
      <c r="W3115" s="205"/>
      <c r="X3115" s="205"/>
    </row>
    <row r="3116" spans="21:24" x14ac:dyDescent="0.2">
      <c r="U3116" s="205"/>
      <c r="V3116" s="205"/>
      <c r="W3116" s="205"/>
      <c r="X3116" s="205"/>
    </row>
    <row r="3117" spans="21:24" x14ac:dyDescent="0.2">
      <c r="U3117" s="205"/>
      <c r="V3117" s="205"/>
      <c r="W3117" s="205"/>
      <c r="X3117" s="205"/>
    </row>
    <row r="3118" spans="21:24" x14ac:dyDescent="0.2">
      <c r="U3118" s="205"/>
      <c r="V3118" s="205"/>
      <c r="W3118" s="205"/>
      <c r="X3118" s="205"/>
    </row>
    <row r="3119" spans="21:24" x14ac:dyDescent="0.2">
      <c r="U3119" s="205"/>
      <c r="V3119" s="205"/>
      <c r="W3119" s="205"/>
      <c r="X3119" s="205"/>
    </row>
    <row r="3120" spans="21:24" x14ac:dyDescent="0.2">
      <c r="U3120" s="205"/>
      <c r="V3120" s="205"/>
      <c r="W3120" s="205"/>
      <c r="X3120" s="205"/>
    </row>
    <row r="3121" spans="21:24" x14ac:dyDescent="0.2">
      <c r="U3121" s="205"/>
      <c r="V3121" s="205"/>
      <c r="W3121" s="205"/>
      <c r="X3121" s="205"/>
    </row>
    <row r="3122" spans="21:24" x14ac:dyDescent="0.2">
      <c r="U3122" s="205"/>
      <c r="V3122" s="205"/>
      <c r="W3122" s="205"/>
      <c r="X3122" s="205"/>
    </row>
    <row r="3123" spans="21:24" x14ac:dyDescent="0.2">
      <c r="U3123" s="205"/>
      <c r="V3123" s="205"/>
      <c r="W3123" s="205"/>
      <c r="X3123" s="205"/>
    </row>
    <row r="3124" spans="21:24" x14ac:dyDescent="0.2">
      <c r="U3124" s="205"/>
      <c r="V3124" s="205"/>
      <c r="W3124" s="205"/>
      <c r="X3124" s="205"/>
    </row>
    <row r="3125" spans="21:24" x14ac:dyDescent="0.2">
      <c r="U3125" s="205"/>
      <c r="V3125" s="205"/>
      <c r="W3125" s="205"/>
      <c r="X3125" s="205"/>
    </row>
    <row r="3126" spans="21:24" x14ac:dyDescent="0.2">
      <c r="U3126" s="205"/>
      <c r="V3126" s="205"/>
      <c r="W3126" s="205"/>
      <c r="X3126" s="205"/>
    </row>
    <row r="3127" spans="21:24" x14ac:dyDescent="0.2">
      <c r="U3127" s="205"/>
      <c r="V3127" s="205"/>
      <c r="W3127" s="205"/>
      <c r="X3127" s="205"/>
    </row>
    <row r="3128" spans="21:24" x14ac:dyDescent="0.2">
      <c r="U3128" s="205"/>
      <c r="V3128" s="205"/>
      <c r="W3128" s="205"/>
      <c r="X3128" s="205"/>
    </row>
    <row r="3129" spans="21:24" x14ac:dyDescent="0.2">
      <c r="U3129" s="205"/>
      <c r="V3129" s="205"/>
      <c r="W3129" s="205"/>
      <c r="X3129" s="205"/>
    </row>
    <row r="3130" spans="21:24" x14ac:dyDescent="0.2">
      <c r="U3130" s="205"/>
      <c r="V3130" s="205"/>
      <c r="W3130" s="205"/>
      <c r="X3130" s="205"/>
    </row>
    <row r="3131" spans="21:24" x14ac:dyDescent="0.2">
      <c r="U3131" s="205"/>
      <c r="V3131" s="205"/>
      <c r="W3131" s="205"/>
      <c r="X3131" s="205"/>
    </row>
    <row r="3132" spans="21:24" x14ac:dyDescent="0.2">
      <c r="U3132" s="205"/>
      <c r="V3132" s="205"/>
      <c r="W3132" s="205"/>
      <c r="X3132" s="205"/>
    </row>
    <row r="3133" spans="21:24" x14ac:dyDescent="0.2">
      <c r="U3133" s="205"/>
      <c r="V3133" s="205"/>
      <c r="W3133" s="205"/>
      <c r="X3133" s="205"/>
    </row>
    <row r="3134" spans="21:24" x14ac:dyDescent="0.2">
      <c r="U3134" s="205"/>
      <c r="V3134" s="205"/>
      <c r="W3134" s="205"/>
      <c r="X3134" s="205"/>
    </row>
    <row r="3135" spans="21:24" x14ac:dyDescent="0.2">
      <c r="U3135" s="205"/>
      <c r="V3135" s="205"/>
      <c r="W3135" s="205"/>
      <c r="X3135" s="205"/>
    </row>
    <row r="3136" spans="21:24" x14ac:dyDescent="0.2">
      <c r="U3136" s="205"/>
      <c r="V3136" s="205"/>
      <c r="W3136" s="205"/>
      <c r="X3136" s="205"/>
    </row>
    <row r="3137" spans="21:24" x14ac:dyDescent="0.2">
      <c r="U3137" s="205"/>
      <c r="V3137" s="205"/>
      <c r="W3137" s="205"/>
      <c r="X3137" s="205"/>
    </row>
    <row r="3138" spans="21:24" x14ac:dyDescent="0.2">
      <c r="U3138" s="205"/>
      <c r="V3138" s="205"/>
      <c r="W3138" s="205"/>
      <c r="X3138" s="205"/>
    </row>
    <row r="3139" spans="21:24" x14ac:dyDescent="0.2">
      <c r="U3139" s="205"/>
      <c r="V3139" s="205"/>
      <c r="W3139" s="205"/>
      <c r="X3139" s="205"/>
    </row>
    <row r="3140" spans="21:24" x14ac:dyDescent="0.2">
      <c r="U3140" s="205"/>
      <c r="V3140" s="205"/>
      <c r="W3140" s="205"/>
      <c r="X3140" s="205"/>
    </row>
    <row r="3141" spans="21:24" x14ac:dyDescent="0.2">
      <c r="U3141" s="205"/>
      <c r="V3141" s="205"/>
      <c r="W3141" s="205"/>
      <c r="X3141" s="205"/>
    </row>
    <row r="3142" spans="21:24" x14ac:dyDescent="0.2">
      <c r="U3142" s="205"/>
      <c r="V3142" s="205"/>
      <c r="W3142" s="205"/>
      <c r="X3142" s="205"/>
    </row>
    <row r="3143" spans="21:24" x14ac:dyDescent="0.2">
      <c r="U3143" s="205"/>
      <c r="V3143" s="205"/>
      <c r="W3143" s="205"/>
      <c r="X3143" s="205"/>
    </row>
    <row r="3144" spans="21:24" x14ac:dyDescent="0.2">
      <c r="U3144" s="205"/>
      <c r="V3144" s="205"/>
      <c r="W3144" s="205"/>
      <c r="X3144" s="205"/>
    </row>
    <row r="3145" spans="21:24" x14ac:dyDescent="0.2">
      <c r="U3145" s="205"/>
      <c r="V3145" s="205"/>
      <c r="W3145" s="205"/>
      <c r="X3145" s="205"/>
    </row>
    <row r="3146" spans="21:24" x14ac:dyDescent="0.2">
      <c r="U3146" s="205"/>
      <c r="V3146" s="205"/>
      <c r="W3146" s="205"/>
      <c r="X3146" s="205"/>
    </row>
    <row r="3147" spans="21:24" x14ac:dyDescent="0.2">
      <c r="U3147" s="205"/>
      <c r="V3147" s="205"/>
      <c r="W3147" s="205"/>
      <c r="X3147" s="205"/>
    </row>
    <row r="3148" spans="21:24" x14ac:dyDescent="0.2">
      <c r="U3148" s="205"/>
      <c r="V3148" s="205"/>
      <c r="W3148" s="205"/>
      <c r="X3148" s="205"/>
    </row>
    <row r="3149" spans="21:24" x14ac:dyDescent="0.2">
      <c r="U3149" s="205"/>
      <c r="V3149" s="205"/>
      <c r="W3149" s="205"/>
      <c r="X3149" s="205"/>
    </row>
    <row r="3150" spans="21:24" x14ac:dyDescent="0.2">
      <c r="U3150" s="205"/>
      <c r="V3150" s="205"/>
      <c r="W3150" s="205"/>
      <c r="X3150" s="205"/>
    </row>
    <row r="3151" spans="21:24" x14ac:dyDescent="0.2">
      <c r="U3151" s="205"/>
      <c r="V3151" s="205"/>
      <c r="W3151" s="205"/>
      <c r="X3151" s="205"/>
    </row>
    <row r="3152" spans="21:24" x14ac:dyDescent="0.2">
      <c r="U3152" s="205"/>
      <c r="V3152" s="205"/>
      <c r="W3152" s="205"/>
      <c r="X3152" s="205"/>
    </row>
    <row r="3153" spans="21:24" x14ac:dyDescent="0.2">
      <c r="U3153" s="205"/>
      <c r="V3153" s="205"/>
      <c r="W3153" s="205"/>
      <c r="X3153" s="205"/>
    </row>
    <row r="3154" spans="21:24" x14ac:dyDescent="0.2">
      <c r="U3154" s="205"/>
      <c r="V3154" s="205"/>
      <c r="W3154" s="205"/>
      <c r="X3154" s="205"/>
    </row>
    <row r="3155" spans="21:24" x14ac:dyDescent="0.2">
      <c r="U3155" s="205"/>
      <c r="V3155" s="205"/>
      <c r="W3155" s="205"/>
      <c r="X3155" s="205"/>
    </row>
    <row r="3156" spans="21:24" x14ac:dyDescent="0.2">
      <c r="U3156" s="205"/>
      <c r="V3156" s="205"/>
      <c r="W3156" s="205"/>
      <c r="X3156" s="205"/>
    </row>
    <row r="3157" spans="21:24" x14ac:dyDescent="0.2">
      <c r="U3157" s="205"/>
      <c r="V3157" s="205"/>
      <c r="W3157" s="205"/>
      <c r="X3157" s="205"/>
    </row>
    <row r="3158" spans="21:24" x14ac:dyDescent="0.2">
      <c r="U3158" s="205"/>
      <c r="V3158" s="205"/>
      <c r="W3158" s="205"/>
      <c r="X3158" s="205"/>
    </row>
    <row r="3159" spans="21:24" x14ac:dyDescent="0.2">
      <c r="U3159" s="205"/>
      <c r="V3159" s="205"/>
      <c r="W3159" s="205"/>
      <c r="X3159" s="205"/>
    </row>
    <row r="3160" spans="21:24" x14ac:dyDescent="0.2">
      <c r="U3160" s="205"/>
      <c r="V3160" s="205"/>
      <c r="W3160" s="205"/>
      <c r="X3160" s="205"/>
    </row>
    <row r="3161" spans="21:24" x14ac:dyDescent="0.2">
      <c r="U3161" s="205"/>
      <c r="V3161" s="205"/>
      <c r="W3161" s="205"/>
      <c r="X3161" s="205"/>
    </row>
    <row r="3162" spans="21:24" x14ac:dyDescent="0.2">
      <c r="U3162" s="205"/>
      <c r="V3162" s="205"/>
      <c r="W3162" s="205"/>
      <c r="X3162" s="205"/>
    </row>
    <row r="3163" spans="21:24" x14ac:dyDescent="0.2">
      <c r="U3163" s="205"/>
      <c r="V3163" s="205"/>
      <c r="W3163" s="205"/>
      <c r="X3163" s="205"/>
    </row>
    <row r="3164" spans="21:24" x14ac:dyDescent="0.2">
      <c r="U3164" s="205"/>
      <c r="V3164" s="205"/>
      <c r="W3164" s="205"/>
      <c r="X3164" s="205"/>
    </row>
    <row r="3165" spans="21:24" x14ac:dyDescent="0.2">
      <c r="U3165" s="205"/>
      <c r="V3165" s="205"/>
      <c r="W3165" s="205"/>
      <c r="X3165" s="205"/>
    </row>
    <row r="3166" spans="21:24" x14ac:dyDescent="0.2">
      <c r="U3166" s="205"/>
      <c r="V3166" s="205"/>
      <c r="W3166" s="205"/>
      <c r="X3166" s="205"/>
    </row>
    <row r="3167" spans="21:24" x14ac:dyDescent="0.2">
      <c r="U3167" s="205"/>
      <c r="V3167" s="205"/>
      <c r="W3167" s="205"/>
      <c r="X3167" s="205"/>
    </row>
    <row r="3168" spans="21:24" x14ac:dyDescent="0.2">
      <c r="U3168" s="205"/>
      <c r="V3168" s="205"/>
      <c r="W3168" s="205"/>
      <c r="X3168" s="205"/>
    </row>
    <row r="3169" spans="21:24" x14ac:dyDescent="0.2">
      <c r="U3169" s="205"/>
      <c r="V3169" s="205"/>
      <c r="W3169" s="205"/>
      <c r="X3169" s="205"/>
    </row>
    <row r="3170" spans="21:24" x14ac:dyDescent="0.2">
      <c r="U3170" s="205"/>
      <c r="V3170" s="205"/>
      <c r="W3170" s="205"/>
      <c r="X3170" s="205"/>
    </row>
    <row r="3171" spans="21:24" x14ac:dyDescent="0.2">
      <c r="U3171" s="205"/>
      <c r="V3171" s="205"/>
      <c r="W3171" s="205"/>
      <c r="X3171" s="205"/>
    </row>
    <row r="3172" spans="21:24" x14ac:dyDescent="0.2">
      <c r="U3172" s="205"/>
      <c r="V3172" s="205"/>
      <c r="W3172" s="205"/>
      <c r="X3172" s="205"/>
    </row>
    <row r="3173" spans="21:24" x14ac:dyDescent="0.2">
      <c r="U3173" s="205"/>
      <c r="V3173" s="205"/>
      <c r="W3173" s="205"/>
      <c r="X3173" s="205"/>
    </row>
    <row r="3174" spans="21:24" x14ac:dyDescent="0.2">
      <c r="U3174" s="205"/>
      <c r="V3174" s="205"/>
      <c r="W3174" s="205"/>
      <c r="X3174" s="205"/>
    </row>
    <row r="3175" spans="21:24" x14ac:dyDescent="0.2">
      <c r="U3175" s="205"/>
      <c r="V3175" s="205"/>
      <c r="W3175" s="205"/>
      <c r="X3175" s="205"/>
    </row>
    <row r="3176" spans="21:24" x14ac:dyDescent="0.2">
      <c r="U3176" s="205"/>
      <c r="V3176" s="205"/>
      <c r="W3176" s="205"/>
      <c r="X3176" s="205"/>
    </row>
    <row r="3177" spans="21:24" x14ac:dyDescent="0.2">
      <c r="U3177" s="205"/>
      <c r="V3177" s="205"/>
      <c r="W3177" s="205"/>
      <c r="X3177" s="205"/>
    </row>
    <row r="3178" spans="21:24" x14ac:dyDescent="0.2">
      <c r="U3178" s="205"/>
      <c r="V3178" s="205"/>
      <c r="W3178" s="205"/>
      <c r="X3178" s="205"/>
    </row>
    <row r="3179" spans="21:24" x14ac:dyDescent="0.2">
      <c r="U3179" s="205"/>
      <c r="V3179" s="205"/>
      <c r="W3179" s="205"/>
      <c r="X3179" s="205"/>
    </row>
    <row r="3180" spans="21:24" x14ac:dyDescent="0.2">
      <c r="U3180" s="205"/>
      <c r="V3180" s="205"/>
      <c r="W3180" s="205"/>
      <c r="X3180" s="205"/>
    </row>
    <row r="3181" spans="21:24" x14ac:dyDescent="0.2">
      <c r="U3181" s="205"/>
      <c r="V3181" s="205"/>
      <c r="W3181" s="205"/>
      <c r="X3181" s="205"/>
    </row>
    <row r="3182" spans="21:24" x14ac:dyDescent="0.2">
      <c r="U3182" s="205"/>
      <c r="V3182" s="205"/>
      <c r="W3182" s="205"/>
      <c r="X3182" s="205"/>
    </row>
    <row r="3183" spans="21:24" x14ac:dyDescent="0.2">
      <c r="U3183" s="205"/>
      <c r="V3183" s="205"/>
      <c r="W3183" s="205"/>
      <c r="X3183" s="205"/>
    </row>
    <row r="3184" spans="21:24" x14ac:dyDescent="0.2">
      <c r="U3184" s="205"/>
      <c r="V3184" s="205"/>
      <c r="W3184" s="205"/>
      <c r="X3184" s="205"/>
    </row>
    <row r="3185" spans="21:24" x14ac:dyDescent="0.2">
      <c r="U3185" s="205"/>
      <c r="V3185" s="205"/>
      <c r="W3185" s="205"/>
      <c r="X3185" s="205"/>
    </row>
    <row r="3186" spans="21:24" x14ac:dyDescent="0.2">
      <c r="U3186" s="205"/>
      <c r="V3186" s="205"/>
      <c r="W3186" s="205"/>
      <c r="X3186" s="205"/>
    </row>
    <row r="3187" spans="21:24" x14ac:dyDescent="0.2">
      <c r="U3187" s="205"/>
      <c r="V3187" s="205"/>
      <c r="W3187" s="205"/>
      <c r="X3187" s="205"/>
    </row>
    <row r="3188" spans="21:24" x14ac:dyDescent="0.2">
      <c r="U3188" s="205"/>
      <c r="V3188" s="205"/>
      <c r="W3188" s="205"/>
      <c r="X3188" s="205"/>
    </row>
    <row r="3189" spans="21:24" x14ac:dyDescent="0.2">
      <c r="U3189" s="205"/>
      <c r="V3189" s="205"/>
      <c r="W3189" s="205"/>
      <c r="X3189" s="205"/>
    </row>
    <row r="3190" spans="21:24" x14ac:dyDescent="0.2">
      <c r="U3190" s="205"/>
      <c r="V3190" s="205"/>
      <c r="W3190" s="205"/>
      <c r="X3190" s="205"/>
    </row>
    <row r="3191" spans="21:24" x14ac:dyDescent="0.2">
      <c r="U3191" s="205"/>
      <c r="V3191" s="205"/>
      <c r="W3191" s="205"/>
      <c r="X3191" s="205"/>
    </row>
    <row r="3192" spans="21:24" x14ac:dyDescent="0.2">
      <c r="U3192" s="205"/>
      <c r="V3192" s="205"/>
      <c r="W3192" s="205"/>
      <c r="X3192" s="205"/>
    </row>
    <row r="3193" spans="21:24" x14ac:dyDescent="0.2">
      <c r="U3193" s="205"/>
      <c r="V3193" s="205"/>
      <c r="W3193" s="205"/>
      <c r="X3193" s="205"/>
    </row>
    <row r="3194" spans="21:24" x14ac:dyDescent="0.2">
      <c r="U3194" s="205"/>
      <c r="V3194" s="205"/>
      <c r="W3194" s="205"/>
      <c r="X3194" s="205"/>
    </row>
    <row r="3195" spans="21:24" x14ac:dyDescent="0.2">
      <c r="U3195" s="205"/>
      <c r="V3195" s="205"/>
      <c r="W3195" s="205"/>
      <c r="X3195" s="205"/>
    </row>
    <row r="3196" spans="21:24" x14ac:dyDescent="0.2">
      <c r="U3196" s="205"/>
      <c r="V3196" s="205"/>
      <c r="W3196" s="205"/>
      <c r="X3196" s="205"/>
    </row>
    <row r="3197" spans="21:24" x14ac:dyDescent="0.2">
      <c r="U3197" s="205"/>
      <c r="V3197" s="205"/>
      <c r="W3197" s="205"/>
      <c r="X3197" s="205"/>
    </row>
    <row r="3198" spans="21:24" x14ac:dyDescent="0.2">
      <c r="U3198" s="205"/>
      <c r="V3198" s="205"/>
      <c r="W3198" s="205"/>
      <c r="X3198" s="205"/>
    </row>
    <row r="3199" spans="21:24" x14ac:dyDescent="0.2">
      <c r="U3199" s="205"/>
      <c r="V3199" s="205"/>
      <c r="W3199" s="205"/>
      <c r="X3199" s="205"/>
    </row>
    <row r="3200" spans="21:24" x14ac:dyDescent="0.2">
      <c r="U3200" s="205"/>
      <c r="V3200" s="205"/>
      <c r="W3200" s="205"/>
      <c r="X3200" s="205"/>
    </row>
    <row r="3201" spans="21:24" x14ac:dyDescent="0.2">
      <c r="U3201" s="205"/>
      <c r="V3201" s="205"/>
      <c r="W3201" s="205"/>
      <c r="X3201" s="205"/>
    </row>
    <row r="3202" spans="21:24" x14ac:dyDescent="0.2">
      <c r="U3202" s="205"/>
      <c r="V3202" s="205"/>
      <c r="W3202" s="205"/>
      <c r="X3202" s="205"/>
    </row>
    <row r="3203" spans="21:24" x14ac:dyDescent="0.2">
      <c r="U3203" s="205"/>
      <c r="V3203" s="205"/>
      <c r="W3203" s="205"/>
      <c r="X3203" s="205"/>
    </row>
    <row r="3204" spans="21:24" x14ac:dyDescent="0.2">
      <c r="U3204" s="205"/>
      <c r="V3204" s="205"/>
      <c r="W3204" s="205"/>
      <c r="X3204" s="205"/>
    </row>
    <row r="3205" spans="21:24" x14ac:dyDescent="0.2">
      <c r="U3205" s="205"/>
      <c r="V3205" s="205"/>
      <c r="W3205" s="205"/>
      <c r="X3205" s="205"/>
    </row>
    <row r="3206" spans="21:24" x14ac:dyDescent="0.2">
      <c r="U3206" s="205"/>
      <c r="V3206" s="205"/>
      <c r="W3206" s="205"/>
      <c r="X3206" s="205"/>
    </row>
    <row r="3207" spans="21:24" x14ac:dyDescent="0.2">
      <c r="U3207" s="205"/>
      <c r="V3207" s="205"/>
      <c r="W3207" s="205"/>
      <c r="X3207" s="205"/>
    </row>
    <row r="3208" spans="21:24" x14ac:dyDescent="0.2">
      <c r="U3208" s="205"/>
      <c r="V3208" s="205"/>
      <c r="W3208" s="205"/>
      <c r="X3208" s="205"/>
    </row>
    <row r="3209" spans="21:24" x14ac:dyDescent="0.2">
      <c r="U3209" s="205"/>
      <c r="V3209" s="205"/>
      <c r="W3209" s="205"/>
      <c r="X3209" s="205"/>
    </row>
    <row r="3210" spans="21:24" x14ac:dyDescent="0.2">
      <c r="U3210" s="205"/>
      <c r="V3210" s="205"/>
      <c r="W3210" s="205"/>
      <c r="X3210" s="205"/>
    </row>
    <row r="3211" spans="21:24" x14ac:dyDescent="0.2">
      <c r="U3211" s="205"/>
      <c r="V3211" s="205"/>
      <c r="W3211" s="205"/>
      <c r="X3211" s="205"/>
    </row>
    <row r="3212" spans="21:24" x14ac:dyDescent="0.2">
      <c r="U3212" s="205"/>
      <c r="V3212" s="205"/>
      <c r="W3212" s="205"/>
      <c r="X3212" s="205"/>
    </row>
    <row r="3213" spans="21:24" x14ac:dyDescent="0.2">
      <c r="U3213" s="205"/>
      <c r="V3213" s="205"/>
      <c r="W3213" s="205"/>
      <c r="X3213" s="205"/>
    </row>
    <row r="3214" spans="21:24" x14ac:dyDescent="0.2">
      <c r="U3214" s="205"/>
      <c r="V3214" s="205"/>
      <c r="W3214" s="205"/>
      <c r="X3214" s="205"/>
    </row>
    <row r="3215" spans="21:24" x14ac:dyDescent="0.2">
      <c r="U3215" s="205"/>
      <c r="V3215" s="205"/>
      <c r="W3215" s="205"/>
      <c r="X3215" s="205"/>
    </row>
    <row r="3216" spans="21:24" x14ac:dyDescent="0.2">
      <c r="U3216" s="205"/>
      <c r="V3216" s="205"/>
      <c r="W3216" s="205"/>
      <c r="X3216" s="205"/>
    </row>
    <row r="3217" spans="21:24" x14ac:dyDescent="0.2">
      <c r="U3217" s="205"/>
      <c r="V3217" s="205"/>
      <c r="W3217" s="205"/>
      <c r="X3217" s="205"/>
    </row>
    <row r="3218" spans="21:24" x14ac:dyDescent="0.2">
      <c r="U3218" s="205"/>
      <c r="V3218" s="205"/>
      <c r="W3218" s="205"/>
      <c r="X3218" s="205"/>
    </row>
    <row r="3219" spans="21:24" x14ac:dyDescent="0.2">
      <c r="U3219" s="205"/>
      <c r="V3219" s="205"/>
      <c r="W3219" s="205"/>
      <c r="X3219" s="205"/>
    </row>
    <row r="3220" spans="21:24" x14ac:dyDescent="0.2">
      <c r="U3220" s="205"/>
      <c r="V3220" s="205"/>
      <c r="W3220" s="205"/>
      <c r="X3220" s="205"/>
    </row>
    <row r="3221" spans="21:24" x14ac:dyDescent="0.2">
      <c r="U3221" s="205"/>
      <c r="V3221" s="205"/>
      <c r="W3221" s="205"/>
      <c r="X3221" s="205"/>
    </row>
    <row r="3222" spans="21:24" x14ac:dyDescent="0.2">
      <c r="U3222" s="205"/>
      <c r="V3222" s="205"/>
      <c r="W3222" s="205"/>
      <c r="X3222" s="205"/>
    </row>
    <row r="3223" spans="21:24" x14ac:dyDescent="0.2">
      <c r="U3223" s="205"/>
      <c r="V3223" s="205"/>
      <c r="W3223" s="205"/>
      <c r="X3223" s="205"/>
    </row>
    <row r="3224" spans="21:24" x14ac:dyDescent="0.2">
      <c r="U3224" s="205"/>
      <c r="V3224" s="205"/>
      <c r="W3224" s="205"/>
      <c r="X3224" s="205"/>
    </row>
    <row r="3225" spans="21:24" x14ac:dyDescent="0.2">
      <c r="U3225" s="205"/>
      <c r="V3225" s="205"/>
      <c r="W3225" s="205"/>
      <c r="X3225" s="205"/>
    </row>
    <row r="3226" spans="21:24" x14ac:dyDescent="0.2">
      <c r="U3226" s="205"/>
      <c r="V3226" s="205"/>
      <c r="W3226" s="205"/>
      <c r="X3226" s="205"/>
    </row>
    <row r="3227" spans="21:24" x14ac:dyDescent="0.2">
      <c r="U3227" s="205"/>
      <c r="V3227" s="205"/>
      <c r="W3227" s="205"/>
      <c r="X3227" s="205"/>
    </row>
    <row r="3228" spans="21:24" x14ac:dyDescent="0.2">
      <c r="U3228" s="205"/>
      <c r="V3228" s="205"/>
      <c r="W3228" s="205"/>
      <c r="X3228" s="205"/>
    </row>
    <row r="3229" spans="21:24" x14ac:dyDescent="0.2">
      <c r="U3229" s="205"/>
      <c r="V3229" s="205"/>
      <c r="W3229" s="205"/>
      <c r="X3229" s="205"/>
    </row>
    <row r="3230" spans="21:24" x14ac:dyDescent="0.2">
      <c r="U3230" s="205"/>
      <c r="V3230" s="205"/>
      <c r="W3230" s="205"/>
      <c r="X3230" s="205"/>
    </row>
    <row r="3231" spans="21:24" x14ac:dyDescent="0.2">
      <c r="U3231" s="205"/>
      <c r="V3231" s="205"/>
      <c r="W3231" s="205"/>
      <c r="X3231" s="205"/>
    </row>
    <row r="3232" spans="21:24" x14ac:dyDescent="0.2">
      <c r="U3232" s="205"/>
      <c r="V3232" s="205"/>
      <c r="W3232" s="205"/>
      <c r="X3232" s="205"/>
    </row>
    <row r="3233" spans="21:24" x14ac:dyDescent="0.2">
      <c r="U3233" s="205"/>
      <c r="V3233" s="205"/>
      <c r="W3233" s="205"/>
      <c r="X3233" s="205"/>
    </row>
    <row r="3234" spans="21:24" x14ac:dyDescent="0.2">
      <c r="U3234" s="205"/>
      <c r="V3234" s="205"/>
      <c r="W3234" s="205"/>
      <c r="X3234" s="205"/>
    </row>
    <row r="3235" spans="21:24" x14ac:dyDescent="0.2">
      <c r="U3235" s="205"/>
      <c r="V3235" s="205"/>
      <c r="W3235" s="205"/>
      <c r="X3235" s="205"/>
    </row>
    <row r="3236" spans="21:24" x14ac:dyDescent="0.2">
      <c r="U3236" s="205"/>
      <c r="V3236" s="205"/>
      <c r="W3236" s="205"/>
      <c r="X3236" s="205"/>
    </row>
    <row r="3237" spans="21:24" x14ac:dyDescent="0.2">
      <c r="U3237" s="205"/>
      <c r="V3237" s="205"/>
      <c r="W3237" s="205"/>
      <c r="X3237" s="205"/>
    </row>
    <row r="3238" spans="21:24" x14ac:dyDescent="0.2">
      <c r="U3238" s="205"/>
      <c r="V3238" s="205"/>
      <c r="W3238" s="205"/>
      <c r="X3238" s="205"/>
    </row>
    <row r="3239" spans="21:24" x14ac:dyDescent="0.2">
      <c r="U3239" s="205"/>
      <c r="V3239" s="205"/>
      <c r="W3239" s="205"/>
      <c r="X3239" s="205"/>
    </row>
    <row r="3240" spans="21:24" x14ac:dyDescent="0.2">
      <c r="U3240" s="205"/>
      <c r="V3240" s="205"/>
      <c r="W3240" s="205"/>
      <c r="X3240" s="205"/>
    </row>
    <row r="3241" spans="21:24" x14ac:dyDescent="0.2">
      <c r="U3241" s="205"/>
      <c r="V3241" s="205"/>
      <c r="W3241" s="205"/>
      <c r="X3241" s="205"/>
    </row>
    <row r="3242" spans="21:24" x14ac:dyDescent="0.2">
      <c r="U3242" s="205"/>
      <c r="V3242" s="205"/>
      <c r="W3242" s="205"/>
      <c r="X3242" s="205"/>
    </row>
    <row r="3243" spans="21:24" x14ac:dyDescent="0.2">
      <c r="U3243" s="205"/>
      <c r="V3243" s="205"/>
      <c r="W3243" s="205"/>
      <c r="X3243" s="205"/>
    </row>
    <row r="3244" spans="21:24" x14ac:dyDescent="0.2">
      <c r="U3244" s="205"/>
      <c r="V3244" s="205"/>
      <c r="W3244" s="205"/>
      <c r="X3244" s="205"/>
    </row>
    <row r="3245" spans="21:24" x14ac:dyDescent="0.2">
      <c r="U3245" s="205"/>
      <c r="V3245" s="205"/>
      <c r="W3245" s="205"/>
      <c r="X3245" s="205"/>
    </row>
    <row r="3246" spans="21:24" x14ac:dyDescent="0.2">
      <c r="U3246" s="205"/>
      <c r="V3246" s="205"/>
      <c r="W3246" s="205"/>
      <c r="X3246" s="205"/>
    </row>
    <row r="3247" spans="21:24" x14ac:dyDescent="0.2">
      <c r="U3247" s="205"/>
      <c r="V3247" s="205"/>
      <c r="W3247" s="205"/>
      <c r="X3247" s="205"/>
    </row>
    <row r="3248" spans="21:24" x14ac:dyDescent="0.2">
      <c r="U3248" s="205"/>
      <c r="V3248" s="205"/>
      <c r="W3248" s="205"/>
      <c r="X3248" s="205"/>
    </row>
    <row r="3249" spans="21:24" x14ac:dyDescent="0.2">
      <c r="U3249" s="205"/>
      <c r="V3249" s="205"/>
      <c r="W3249" s="205"/>
      <c r="X3249" s="205"/>
    </row>
    <row r="3250" spans="21:24" x14ac:dyDescent="0.2">
      <c r="U3250" s="205"/>
      <c r="V3250" s="205"/>
      <c r="W3250" s="205"/>
      <c r="X3250" s="205"/>
    </row>
    <row r="3251" spans="21:24" x14ac:dyDescent="0.2">
      <c r="U3251" s="205"/>
      <c r="V3251" s="205"/>
      <c r="W3251" s="205"/>
      <c r="X3251" s="205"/>
    </row>
    <row r="3252" spans="21:24" x14ac:dyDescent="0.2">
      <c r="U3252" s="205"/>
      <c r="V3252" s="205"/>
      <c r="W3252" s="205"/>
      <c r="X3252" s="205"/>
    </row>
    <row r="3253" spans="21:24" x14ac:dyDescent="0.2">
      <c r="U3253" s="205"/>
      <c r="V3253" s="205"/>
      <c r="W3253" s="205"/>
      <c r="X3253" s="205"/>
    </row>
    <row r="3254" spans="21:24" x14ac:dyDescent="0.2">
      <c r="U3254" s="205"/>
      <c r="V3254" s="205"/>
      <c r="W3254" s="205"/>
      <c r="X3254" s="205"/>
    </row>
    <row r="3255" spans="21:24" x14ac:dyDescent="0.2">
      <c r="U3255" s="205"/>
      <c r="V3255" s="205"/>
      <c r="W3255" s="205"/>
      <c r="X3255" s="205"/>
    </row>
    <row r="3256" spans="21:24" x14ac:dyDescent="0.2">
      <c r="U3256" s="205"/>
      <c r="V3256" s="205"/>
      <c r="W3256" s="205"/>
      <c r="X3256" s="205"/>
    </row>
    <row r="3257" spans="21:24" x14ac:dyDescent="0.2">
      <c r="U3257" s="205"/>
      <c r="V3257" s="205"/>
      <c r="W3257" s="205"/>
      <c r="X3257" s="205"/>
    </row>
    <row r="3258" spans="21:24" x14ac:dyDescent="0.2">
      <c r="U3258" s="205"/>
      <c r="V3258" s="205"/>
      <c r="W3258" s="205"/>
      <c r="X3258" s="205"/>
    </row>
    <row r="3259" spans="21:24" x14ac:dyDescent="0.2">
      <c r="U3259" s="205"/>
      <c r="V3259" s="205"/>
      <c r="W3259" s="205"/>
      <c r="X3259" s="205"/>
    </row>
    <row r="3260" spans="21:24" x14ac:dyDescent="0.2">
      <c r="U3260" s="205"/>
      <c r="V3260" s="205"/>
      <c r="W3260" s="205"/>
      <c r="X3260" s="205"/>
    </row>
    <row r="3261" spans="21:24" x14ac:dyDescent="0.2">
      <c r="U3261" s="205"/>
      <c r="V3261" s="205"/>
      <c r="W3261" s="205"/>
      <c r="X3261" s="205"/>
    </row>
    <row r="3262" spans="21:24" x14ac:dyDescent="0.2">
      <c r="U3262" s="205"/>
      <c r="V3262" s="205"/>
      <c r="W3262" s="205"/>
      <c r="X3262" s="205"/>
    </row>
    <row r="3263" spans="21:24" x14ac:dyDescent="0.2">
      <c r="U3263" s="205"/>
      <c r="V3263" s="205"/>
      <c r="W3263" s="205"/>
      <c r="X3263" s="205"/>
    </row>
    <row r="3264" spans="21:24" x14ac:dyDescent="0.2">
      <c r="U3264" s="205"/>
      <c r="V3264" s="205"/>
      <c r="W3264" s="205"/>
      <c r="X3264" s="205"/>
    </row>
    <row r="3265" spans="21:24" x14ac:dyDescent="0.2">
      <c r="U3265" s="205"/>
      <c r="V3265" s="205"/>
      <c r="W3265" s="205"/>
      <c r="X3265" s="205"/>
    </row>
    <row r="3266" spans="21:24" x14ac:dyDescent="0.2">
      <c r="U3266" s="205"/>
      <c r="V3266" s="205"/>
      <c r="W3266" s="205"/>
      <c r="X3266" s="205"/>
    </row>
    <row r="3267" spans="21:24" x14ac:dyDescent="0.2">
      <c r="U3267" s="205"/>
      <c r="V3267" s="205"/>
      <c r="W3267" s="205"/>
      <c r="X3267" s="205"/>
    </row>
    <row r="3268" spans="21:24" x14ac:dyDescent="0.2">
      <c r="U3268" s="205"/>
      <c r="V3268" s="205"/>
      <c r="W3268" s="205"/>
      <c r="X3268" s="205"/>
    </row>
    <row r="3269" spans="21:24" x14ac:dyDescent="0.2">
      <c r="U3269" s="205"/>
      <c r="V3269" s="205"/>
      <c r="W3269" s="205"/>
      <c r="X3269" s="205"/>
    </row>
    <row r="3270" spans="21:24" x14ac:dyDescent="0.2">
      <c r="U3270" s="205"/>
      <c r="V3270" s="205"/>
      <c r="W3270" s="205"/>
      <c r="X3270" s="205"/>
    </row>
    <row r="3271" spans="21:24" x14ac:dyDescent="0.2">
      <c r="U3271" s="205"/>
      <c r="V3271" s="205"/>
      <c r="W3271" s="205"/>
      <c r="X3271" s="205"/>
    </row>
    <row r="3272" spans="21:24" x14ac:dyDescent="0.2">
      <c r="U3272" s="205"/>
      <c r="V3272" s="205"/>
      <c r="W3272" s="205"/>
      <c r="X3272" s="205"/>
    </row>
    <row r="3273" spans="21:24" x14ac:dyDescent="0.2">
      <c r="U3273" s="205"/>
      <c r="V3273" s="205"/>
      <c r="W3273" s="205"/>
      <c r="X3273" s="205"/>
    </row>
    <row r="3274" spans="21:24" x14ac:dyDescent="0.2">
      <c r="U3274" s="205"/>
      <c r="V3274" s="205"/>
      <c r="W3274" s="205"/>
      <c r="X3274" s="205"/>
    </row>
    <row r="3275" spans="21:24" x14ac:dyDescent="0.2">
      <c r="U3275" s="205"/>
      <c r="V3275" s="205"/>
      <c r="W3275" s="205"/>
      <c r="X3275" s="205"/>
    </row>
    <row r="3276" spans="21:24" x14ac:dyDescent="0.2">
      <c r="U3276" s="205"/>
      <c r="V3276" s="205"/>
      <c r="W3276" s="205"/>
      <c r="X3276" s="205"/>
    </row>
    <row r="3277" spans="21:24" x14ac:dyDescent="0.2">
      <c r="U3277" s="205"/>
      <c r="V3277" s="205"/>
      <c r="W3277" s="205"/>
      <c r="X3277" s="205"/>
    </row>
    <row r="3278" spans="21:24" x14ac:dyDescent="0.2">
      <c r="U3278" s="205"/>
      <c r="V3278" s="205"/>
      <c r="W3278" s="205"/>
      <c r="X3278" s="205"/>
    </row>
    <row r="3279" spans="21:24" x14ac:dyDescent="0.2">
      <c r="U3279" s="205"/>
      <c r="V3279" s="205"/>
      <c r="W3279" s="205"/>
      <c r="X3279" s="205"/>
    </row>
    <row r="3280" spans="21:24" x14ac:dyDescent="0.2">
      <c r="U3280" s="205"/>
      <c r="V3280" s="205"/>
      <c r="W3280" s="205"/>
      <c r="X3280" s="205"/>
    </row>
    <row r="3281" spans="21:24" x14ac:dyDescent="0.2">
      <c r="U3281" s="205"/>
      <c r="V3281" s="205"/>
      <c r="W3281" s="205"/>
      <c r="X3281" s="205"/>
    </row>
    <row r="3282" spans="21:24" x14ac:dyDescent="0.2">
      <c r="U3282" s="205"/>
      <c r="V3282" s="205"/>
      <c r="W3282" s="205"/>
      <c r="X3282" s="205"/>
    </row>
    <row r="3283" spans="21:24" x14ac:dyDescent="0.2">
      <c r="U3283" s="205"/>
      <c r="V3283" s="205"/>
      <c r="W3283" s="205"/>
      <c r="X3283" s="205"/>
    </row>
    <row r="3284" spans="21:24" x14ac:dyDescent="0.2">
      <c r="U3284" s="205"/>
      <c r="V3284" s="205"/>
      <c r="W3284" s="205"/>
      <c r="X3284" s="205"/>
    </row>
    <row r="3285" spans="21:24" x14ac:dyDescent="0.2">
      <c r="U3285" s="205"/>
      <c r="V3285" s="205"/>
      <c r="W3285" s="205"/>
      <c r="X3285" s="205"/>
    </row>
    <row r="3286" spans="21:24" x14ac:dyDescent="0.2">
      <c r="U3286" s="205"/>
      <c r="V3286" s="205"/>
      <c r="W3286" s="205"/>
      <c r="X3286" s="205"/>
    </row>
    <row r="3287" spans="21:24" x14ac:dyDescent="0.2">
      <c r="U3287" s="205"/>
      <c r="V3287" s="205"/>
      <c r="W3287" s="205"/>
      <c r="X3287" s="205"/>
    </row>
    <row r="3288" spans="21:24" x14ac:dyDescent="0.2">
      <c r="U3288" s="205"/>
      <c r="V3288" s="205"/>
      <c r="W3288" s="205"/>
      <c r="X3288" s="205"/>
    </row>
    <row r="3289" spans="21:24" x14ac:dyDescent="0.2">
      <c r="U3289" s="205"/>
      <c r="V3289" s="205"/>
      <c r="W3289" s="205"/>
      <c r="X3289" s="205"/>
    </row>
    <row r="3290" spans="21:24" x14ac:dyDescent="0.2">
      <c r="U3290" s="205"/>
      <c r="V3290" s="205"/>
      <c r="W3290" s="205"/>
      <c r="X3290" s="205"/>
    </row>
    <row r="3291" spans="21:24" x14ac:dyDescent="0.2">
      <c r="U3291" s="205"/>
      <c r="V3291" s="205"/>
      <c r="W3291" s="205"/>
      <c r="X3291" s="205"/>
    </row>
    <row r="3292" spans="21:24" x14ac:dyDescent="0.2">
      <c r="U3292" s="205"/>
      <c r="V3292" s="205"/>
      <c r="W3292" s="205"/>
      <c r="X3292" s="205"/>
    </row>
    <row r="3293" spans="21:24" x14ac:dyDescent="0.2">
      <c r="U3293" s="205"/>
      <c r="V3293" s="205"/>
      <c r="W3293" s="205"/>
      <c r="X3293" s="205"/>
    </row>
    <row r="3294" spans="21:24" x14ac:dyDescent="0.2">
      <c r="U3294" s="205"/>
      <c r="V3294" s="205"/>
      <c r="W3294" s="205"/>
      <c r="X3294" s="205"/>
    </row>
    <row r="3295" spans="21:24" x14ac:dyDescent="0.2">
      <c r="U3295" s="205"/>
      <c r="V3295" s="205"/>
      <c r="W3295" s="205"/>
      <c r="X3295" s="205"/>
    </row>
    <row r="3296" spans="21:24" x14ac:dyDescent="0.2">
      <c r="U3296" s="205"/>
      <c r="V3296" s="205"/>
      <c r="W3296" s="205"/>
      <c r="X3296" s="205"/>
    </row>
    <row r="3297" spans="21:24" x14ac:dyDescent="0.2">
      <c r="U3297" s="205"/>
      <c r="V3297" s="205"/>
      <c r="W3297" s="205"/>
      <c r="X3297" s="205"/>
    </row>
    <row r="3298" spans="21:24" x14ac:dyDescent="0.2">
      <c r="U3298" s="205"/>
      <c r="V3298" s="205"/>
      <c r="W3298" s="205"/>
      <c r="X3298" s="205"/>
    </row>
    <row r="3299" spans="21:24" x14ac:dyDescent="0.2">
      <c r="U3299" s="205"/>
      <c r="V3299" s="205"/>
      <c r="W3299" s="205"/>
      <c r="X3299" s="205"/>
    </row>
    <row r="3300" spans="21:24" x14ac:dyDescent="0.2">
      <c r="U3300" s="205"/>
      <c r="V3300" s="205"/>
      <c r="W3300" s="205"/>
      <c r="X3300" s="205"/>
    </row>
    <row r="3301" spans="21:24" x14ac:dyDescent="0.2">
      <c r="U3301" s="205"/>
      <c r="V3301" s="205"/>
      <c r="W3301" s="205"/>
      <c r="X3301" s="205"/>
    </row>
    <row r="3302" spans="21:24" x14ac:dyDescent="0.2">
      <c r="U3302" s="205"/>
      <c r="V3302" s="205"/>
      <c r="W3302" s="205"/>
      <c r="X3302" s="205"/>
    </row>
    <row r="3303" spans="21:24" x14ac:dyDescent="0.2">
      <c r="U3303" s="205"/>
      <c r="V3303" s="205"/>
      <c r="W3303" s="205"/>
      <c r="X3303" s="205"/>
    </row>
    <row r="3304" spans="21:24" x14ac:dyDescent="0.2">
      <c r="U3304" s="205"/>
      <c r="V3304" s="205"/>
      <c r="W3304" s="205"/>
      <c r="X3304" s="205"/>
    </row>
    <row r="3305" spans="21:24" x14ac:dyDescent="0.2">
      <c r="U3305" s="205"/>
      <c r="V3305" s="205"/>
      <c r="W3305" s="205"/>
      <c r="X3305" s="205"/>
    </row>
    <row r="3306" spans="21:24" x14ac:dyDescent="0.2">
      <c r="U3306" s="205"/>
      <c r="V3306" s="205"/>
      <c r="W3306" s="205"/>
      <c r="X3306" s="205"/>
    </row>
    <row r="3307" spans="21:24" x14ac:dyDescent="0.2">
      <c r="U3307" s="205"/>
      <c r="V3307" s="205"/>
      <c r="W3307" s="205"/>
      <c r="X3307" s="205"/>
    </row>
    <row r="3308" spans="21:24" x14ac:dyDescent="0.2">
      <c r="U3308" s="205"/>
      <c r="V3308" s="205"/>
      <c r="W3308" s="205"/>
      <c r="X3308" s="205"/>
    </row>
    <row r="3309" spans="21:24" x14ac:dyDescent="0.2">
      <c r="U3309" s="205"/>
      <c r="V3309" s="205"/>
      <c r="W3309" s="205"/>
      <c r="X3309" s="205"/>
    </row>
    <row r="3310" spans="21:24" x14ac:dyDescent="0.2">
      <c r="U3310" s="205"/>
      <c r="V3310" s="205"/>
      <c r="W3310" s="205"/>
      <c r="X3310" s="205"/>
    </row>
    <row r="3311" spans="21:24" x14ac:dyDescent="0.2">
      <c r="U3311" s="205"/>
      <c r="V3311" s="205"/>
      <c r="W3311" s="205"/>
      <c r="X3311" s="205"/>
    </row>
    <row r="3312" spans="21:24" x14ac:dyDescent="0.2">
      <c r="U3312" s="205"/>
      <c r="V3312" s="205"/>
      <c r="W3312" s="205"/>
      <c r="X3312" s="205"/>
    </row>
    <row r="3313" spans="21:24" x14ac:dyDescent="0.2">
      <c r="U3313" s="205"/>
      <c r="V3313" s="205"/>
      <c r="W3313" s="205"/>
      <c r="X3313" s="205"/>
    </row>
    <row r="3314" spans="21:24" x14ac:dyDescent="0.2">
      <c r="U3314" s="205"/>
      <c r="V3314" s="205"/>
      <c r="W3314" s="205"/>
      <c r="X3314" s="205"/>
    </row>
    <row r="3315" spans="21:24" x14ac:dyDescent="0.2">
      <c r="U3315" s="205"/>
      <c r="V3315" s="205"/>
      <c r="W3315" s="205"/>
      <c r="X3315" s="205"/>
    </row>
    <row r="3316" spans="21:24" x14ac:dyDescent="0.2">
      <c r="U3316" s="205"/>
      <c r="V3316" s="205"/>
      <c r="W3316" s="205"/>
      <c r="X3316" s="205"/>
    </row>
    <row r="3317" spans="21:24" x14ac:dyDescent="0.2">
      <c r="U3317" s="205"/>
      <c r="V3317" s="205"/>
      <c r="W3317" s="205"/>
      <c r="X3317" s="205"/>
    </row>
    <row r="3318" spans="21:24" x14ac:dyDescent="0.2">
      <c r="U3318" s="205"/>
      <c r="V3318" s="205"/>
      <c r="W3318" s="205"/>
      <c r="X3318" s="205"/>
    </row>
    <row r="3319" spans="21:24" x14ac:dyDescent="0.2">
      <c r="U3319" s="205"/>
      <c r="V3319" s="205"/>
      <c r="W3319" s="205"/>
      <c r="X3319" s="205"/>
    </row>
    <row r="3320" spans="21:24" x14ac:dyDescent="0.2">
      <c r="U3320" s="205"/>
      <c r="V3320" s="205"/>
      <c r="W3320" s="205"/>
      <c r="X3320" s="205"/>
    </row>
    <row r="3321" spans="21:24" x14ac:dyDescent="0.2">
      <c r="U3321" s="205"/>
      <c r="V3321" s="205"/>
      <c r="W3321" s="205"/>
      <c r="X3321" s="205"/>
    </row>
    <row r="3322" spans="21:24" x14ac:dyDescent="0.2">
      <c r="U3322" s="205"/>
      <c r="V3322" s="205"/>
      <c r="W3322" s="205"/>
      <c r="X3322" s="205"/>
    </row>
    <row r="3323" spans="21:24" x14ac:dyDescent="0.2">
      <c r="U3323" s="205"/>
      <c r="V3323" s="205"/>
      <c r="W3323" s="205"/>
      <c r="X3323" s="205"/>
    </row>
    <row r="3324" spans="21:24" x14ac:dyDescent="0.2">
      <c r="U3324" s="205"/>
      <c r="V3324" s="205"/>
      <c r="W3324" s="205"/>
      <c r="X3324" s="205"/>
    </row>
    <row r="3325" spans="21:24" x14ac:dyDescent="0.2">
      <c r="U3325" s="205"/>
      <c r="V3325" s="205"/>
      <c r="W3325" s="205"/>
      <c r="X3325" s="205"/>
    </row>
    <row r="3326" spans="21:24" x14ac:dyDescent="0.2">
      <c r="U3326" s="205"/>
      <c r="V3326" s="205"/>
      <c r="W3326" s="205"/>
      <c r="X3326" s="205"/>
    </row>
    <row r="3327" spans="21:24" x14ac:dyDescent="0.2">
      <c r="U3327" s="205"/>
      <c r="V3327" s="205"/>
      <c r="W3327" s="205"/>
      <c r="X3327" s="205"/>
    </row>
    <row r="3328" spans="21:24" x14ac:dyDescent="0.2">
      <c r="U3328" s="205"/>
      <c r="V3328" s="205"/>
      <c r="W3328" s="205"/>
      <c r="X3328" s="205"/>
    </row>
    <row r="3329" spans="21:24" x14ac:dyDescent="0.2">
      <c r="U3329" s="205"/>
      <c r="V3329" s="205"/>
      <c r="W3329" s="205"/>
      <c r="X3329" s="205"/>
    </row>
    <row r="3330" spans="21:24" x14ac:dyDescent="0.2">
      <c r="U3330" s="205"/>
      <c r="V3330" s="205"/>
      <c r="W3330" s="205"/>
      <c r="X3330" s="205"/>
    </row>
    <row r="3331" spans="21:24" x14ac:dyDescent="0.2">
      <c r="U3331" s="205"/>
      <c r="V3331" s="205"/>
      <c r="W3331" s="205"/>
      <c r="X3331" s="205"/>
    </row>
    <row r="3332" spans="21:24" x14ac:dyDescent="0.2">
      <c r="U3332" s="205"/>
      <c r="V3332" s="205"/>
      <c r="W3332" s="205"/>
      <c r="X3332" s="205"/>
    </row>
    <row r="3333" spans="21:24" x14ac:dyDescent="0.2">
      <c r="U3333" s="205"/>
      <c r="V3333" s="205"/>
      <c r="W3333" s="205"/>
      <c r="X3333" s="205"/>
    </row>
    <row r="3334" spans="21:24" x14ac:dyDescent="0.2">
      <c r="U3334" s="205"/>
      <c r="V3334" s="205"/>
      <c r="W3334" s="205"/>
      <c r="X3334" s="205"/>
    </row>
    <row r="3335" spans="21:24" x14ac:dyDescent="0.2">
      <c r="U3335" s="205"/>
      <c r="V3335" s="205"/>
      <c r="W3335" s="205"/>
      <c r="X3335" s="205"/>
    </row>
    <row r="3336" spans="21:24" x14ac:dyDescent="0.2">
      <c r="U3336" s="205"/>
      <c r="V3336" s="205"/>
      <c r="W3336" s="205"/>
      <c r="X3336" s="205"/>
    </row>
    <row r="3337" spans="21:24" x14ac:dyDescent="0.2">
      <c r="U3337" s="205"/>
      <c r="V3337" s="205"/>
      <c r="W3337" s="205"/>
      <c r="X3337" s="205"/>
    </row>
    <row r="3338" spans="21:24" x14ac:dyDescent="0.2">
      <c r="U3338" s="205"/>
      <c r="V3338" s="205"/>
      <c r="W3338" s="205"/>
      <c r="X3338" s="205"/>
    </row>
    <row r="3339" spans="21:24" x14ac:dyDescent="0.2">
      <c r="U3339" s="205"/>
      <c r="V3339" s="205"/>
      <c r="W3339" s="205"/>
      <c r="X3339" s="205"/>
    </row>
    <row r="3340" spans="21:24" x14ac:dyDescent="0.2">
      <c r="U3340" s="205"/>
      <c r="V3340" s="205"/>
      <c r="W3340" s="205"/>
      <c r="X3340" s="205"/>
    </row>
    <row r="3341" spans="21:24" x14ac:dyDescent="0.2">
      <c r="U3341" s="205"/>
      <c r="V3341" s="205"/>
      <c r="W3341" s="205"/>
      <c r="X3341" s="205"/>
    </row>
    <row r="3342" spans="21:24" x14ac:dyDescent="0.2">
      <c r="U3342" s="205"/>
      <c r="V3342" s="205"/>
      <c r="W3342" s="205"/>
      <c r="X3342" s="205"/>
    </row>
    <row r="3343" spans="21:24" x14ac:dyDescent="0.2">
      <c r="U3343" s="205"/>
      <c r="V3343" s="205"/>
      <c r="W3343" s="205"/>
      <c r="X3343" s="205"/>
    </row>
    <row r="3344" spans="21:24" x14ac:dyDescent="0.2">
      <c r="U3344" s="205"/>
      <c r="V3344" s="205"/>
      <c r="W3344" s="205"/>
      <c r="X3344" s="205"/>
    </row>
    <row r="3345" spans="21:24" x14ac:dyDescent="0.2">
      <c r="U3345" s="205"/>
      <c r="V3345" s="205"/>
      <c r="W3345" s="205"/>
      <c r="X3345" s="205"/>
    </row>
    <row r="3346" spans="21:24" x14ac:dyDescent="0.2">
      <c r="U3346" s="205"/>
      <c r="V3346" s="205"/>
      <c r="W3346" s="205"/>
      <c r="X3346" s="205"/>
    </row>
    <row r="3347" spans="21:24" x14ac:dyDescent="0.2">
      <c r="U3347" s="205"/>
      <c r="V3347" s="205"/>
      <c r="W3347" s="205"/>
      <c r="X3347" s="205"/>
    </row>
    <row r="3348" spans="21:24" x14ac:dyDescent="0.2">
      <c r="U3348" s="205"/>
      <c r="V3348" s="205"/>
      <c r="W3348" s="205"/>
      <c r="X3348" s="205"/>
    </row>
    <row r="3349" spans="21:24" x14ac:dyDescent="0.2">
      <c r="U3349" s="205"/>
      <c r="V3349" s="205"/>
      <c r="W3349" s="205"/>
      <c r="X3349" s="205"/>
    </row>
    <row r="3350" spans="21:24" x14ac:dyDescent="0.2">
      <c r="U3350" s="205"/>
      <c r="V3350" s="205"/>
      <c r="W3350" s="205"/>
      <c r="X3350" s="205"/>
    </row>
    <row r="3351" spans="21:24" x14ac:dyDescent="0.2">
      <c r="U3351" s="205"/>
      <c r="V3351" s="205"/>
      <c r="W3351" s="205"/>
      <c r="X3351" s="205"/>
    </row>
    <row r="3352" spans="21:24" x14ac:dyDescent="0.2">
      <c r="U3352" s="205"/>
      <c r="V3352" s="205"/>
      <c r="W3352" s="205"/>
      <c r="X3352" s="205"/>
    </row>
    <row r="3353" spans="21:24" x14ac:dyDescent="0.2">
      <c r="U3353" s="205"/>
      <c r="V3353" s="205"/>
      <c r="W3353" s="205"/>
      <c r="X3353" s="205"/>
    </row>
    <row r="3354" spans="21:24" x14ac:dyDescent="0.2">
      <c r="U3354" s="205"/>
      <c r="V3354" s="205"/>
      <c r="W3354" s="205"/>
      <c r="X3354" s="205"/>
    </row>
    <row r="3355" spans="21:24" x14ac:dyDescent="0.2">
      <c r="U3355" s="205"/>
      <c r="V3355" s="205"/>
      <c r="W3355" s="205"/>
      <c r="X3355" s="205"/>
    </row>
    <row r="3356" spans="21:24" x14ac:dyDescent="0.2">
      <c r="U3356" s="205"/>
      <c r="V3356" s="205"/>
      <c r="W3356" s="205"/>
      <c r="X3356" s="205"/>
    </row>
    <row r="3357" spans="21:24" x14ac:dyDescent="0.2">
      <c r="U3357" s="205"/>
      <c r="V3357" s="205"/>
      <c r="W3357" s="205"/>
      <c r="X3357" s="205"/>
    </row>
    <row r="3358" spans="21:24" x14ac:dyDescent="0.2">
      <c r="U3358" s="205"/>
      <c r="V3358" s="205"/>
      <c r="W3358" s="205"/>
      <c r="X3358" s="205"/>
    </row>
    <row r="3359" spans="21:24" x14ac:dyDescent="0.2">
      <c r="U3359" s="205"/>
      <c r="V3359" s="205"/>
      <c r="W3359" s="205"/>
      <c r="X3359" s="205"/>
    </row>
    <row r="3360" spans="21:24" x14ac:dyDescent="0.2">
      <c r="U3360" s="205"/>
      <c r="V3360" s="205"/>
      <c r="W3360" s="205"/>
      <c r="X3360" s="205"/>
    </row>
    <row r="3361" spans="21:24" x14ac:dyDescent="0.2">
      <c r="U3361" s="205"/>
      <c r="V3361" s="205"/>
      <c r="W3361" s="205"/>
      <c r="X3361" s="205"/>
    </row>
    <row r="3362" spans="21:24" x14ac:dyDescent="0.2">
      <c r="U3362" s="205"/>
      <c r="V3362" s="205"/>
      <c r="W3362" s="205"/>
      <c r="X3362" s="205"/>
    </row>
    <row r="3363" spans="21:24" x14ac:dyDescent="0.2">
      <c r="U3363" s="205"/>
      <c r="V3363" s="205"/>
      <c r="W3363" s="205"/>
      <c r="X3363" s="205"/>
    </row>
    <row r="3364" spans="21:24" x14ac:dyDescent="0.2">
      <c r="U3364" s="205"/>
      <c r="V3364" s="205"/>
      <c r="W3364" s="205"/>
      <c r="X3364" s="205"/>
    </row>
    <row r="3365" spans="21:24" x14ac:dyDescent="0.2">
      <c r="U3365" s="205"/>
      <c r="V3365" s="205"/>
      <c r="W3365" s="205"/>
      <c r="X3365" s="205"/>
    </row>
    <row r="3366" spans="21:24" x14ac:dyDescent="0.2">
      <c r="U3366" s="205"/>
      <c r="V3366" s="205"/>
      <c r="W3366" s="205"/>
      <c r="X3366" s="205"/>
    </row>
    <row r="3367" spans="21:24" x14ac:dyDescent="0.2">
      <c r="U3367" s="205"/>
      <c r="V3367" s="205"/>
      <c r="W3367" s="205"/>
      <c r="X3367" s="205"/>
    </row>
    <row r="3368" spans="21:24" x14ac:dyDescent="0.2">
      <c r="U3368" s="205"/>
      <c r="V3368" s="205"/>
      <c r="W3368" s="205"/>
      <c r="X3368" s="205"/>
    </row>
    <row r="3369" spans="21:24" x14ac:dyDescent="0.2">
      <c r="U3369" s="205"/>
      <c r="V3369" s="205"/>
      <c r="W3369" s="205"/>
      <c r="X3369" s="205"/>
    </row>
    <row r="3370" spans="21:24" x14ac:dyDescent="0.2">
      <c r="U3370" s="205"/>
      <c r="V3370" s="205"/>
      <c r="W3370" s="205"/>
      <c r="X3370" s="205"/>
    </row>
    <row r="3371" spans="21:24" x14ac:dyDescent="0.2">
      <c r="U3371" s="205"/>
      <c r="V3371" s="205"/>
      <c r="W3371" s="205"/>
      <c r="X3371" s="205"/>
    </row>
    <row r="3372" spans="21:24" x14ac:dyDescent="0.2">
      <c r="U3372" s="205"/>
      <c r="V3372" s="205"/>
      <c r="W3372" s="205"/>
      <c r="X3372" s="205"/>
    </row>
    <row r="3373" spans="21:24" x14ac:dyDescent="0.2">
      <c r="U3373" s="205"/>
      <c r="V3373" s="205"/>
      <c r="W3373" s="205"/>
      <c r="X3373" s="205"/>
    </row>
    <row r="3374" spans="21:24" x14ac:dyDescent="0.2">
      <c r="U3374" s="205"/>
      <c r="V3374" s="205"/>
      <c r="W3374" s="205"/>
      <c r="X3374" s="205"/>
    </row>
    <row r="3375" spans="21:24" x14ac:dyDescent="0.2">
      <c r="U3375" s="205"/>
      <c r="V3375" s="205"/>
      <c r="W3375" s="205"/>
      <c r="X3375" s="205"/>
    </row>
    <row r="3376" spans="21:24" x14ac:dyDescent="0.2">
      <c r="U3376" s="205"/>
      <c r="V3376" s="205"/>
      <c r="W3376" s="205"/>
      <c r="X3376" s="205"/>
    </row>
    <row r="3377" spans="21:24" x14ac:dyDescent="0.2">
      <c r="U3377" s="205"/>
      <c r="V3377" s="205"/>
      <c r="W3377" s="205"/>
      <c r="X3377" s="205"/>
    </row>
    <row r="3378" spans="21:24" x14ac:dyDescent="0.2">
      <c r="U3378" s="205"/>
      <c r="V3378" s="205"/>
      <c r="W3378" s="205"/>
      <c r="X3378" s="205"/>
    </row>
    <row r="3379" spans="21:24" x14ac:dyDescent="0.2">
      <c r="U3379" s="205"/>
      <c r="V3379" s="205"/>
      <c r="W3379" s="205"/>
      <c r="X3379" s="205"/>
    </row>
    <row r="3380" spans="21:24" x14ac:dyDescent="0.2">
      <c r="U3380" s="205"/>
      <c r="V3380" s="205"/>
      <c r="W3380" s="205"/>
      <c r="X3380" s="205"/>
    </row>
    <row r="3381" spans="21:24" x14ac:dyDescent="0.2">
      <c r="U3381" s="205"/>
      <c r="V3381" s="205"/>
      <c r="W3381" s="205"/>
      <c r="X3381" s="205"/>
    </row>
    <row r="3382" spans="21:24" x14ac:dyDescent="0.2">
      <c r="U3382" s="205"/>
      <c r="V3382" s="205"/>
      <c r="W3382" s="205"/>
      <c r="X3382" s="205"/>
    </row>
    <row r="3383" spans="21:24" x14ac:dyDescent="0.2">
      <c r="U3383" s="205"/>
      <c r="V3383" s="205"/>
      <c r="W3383" s="205"/>
      <c r="X3383" s="205"/>
    </row>
    <row r="3384" spans="21:24" x14ac:dyDescent="0.2">
      <c r="U3384" s="205"/>
      <c r="V3384" s="205"/>
      <c r="W3384" s="205"/>
      <c r="X3384" s="205"/>
    </row>
    <row r="3385" spans="21:24" x14ac:dyDescent="0.2">
      <c r="U3385" s="205"/>
      <c r="V3385" s="205"/>
      <c r="W3385" s="205"/>
      <c r="X3385" s="205"/>
    </row>
    <row r="3386" spans="21:24" x14ac:dyDescent="0.2">
      <c r="U3386" s="205"/>
      <c r="V3386" s="205"/>
      <c r="W3386" s="205"/>
      <c r="X3386" s="205"/>
    </row>
    <row r="3387" spans="21:24" x14ac:dyDescent="0.2">
      <c r="U3387" s="205"/>
      <c r="V3387" s="205"/>
      <c r="W3387" s="205"/>
      <c r="X3387" s="205"/>
    </row>
    <row r="3388" spans="21:24" x14ac:dyDescent="0.2">
      <c r="U3388" s="205"/>
      <c r="V3388" s="205"/>
      <c r="W3388" s="205"/>
      <c r="X3388" s="205"/>
    </row>
    <row r="3389" spans="21:24" x14ac:dyDescent="0.2">
      <c r="U3389" s="205"/>
      <c r="V3389" s="205"/>
      <c r="W3389" s="205"/>
      <c r="X3389" s="205"/>
    </row>
    <row r="3390" spans="21:24" x14ac:dyDescent="0.2">
      <c r="U3390" s="205"/>
      <c r="V3390" s="205"/>
      <c r="W3390" s="205"/>
      <c r="X3390" s="205"/>
    </row>
    <row r="3391" spans="21:24" x14ac:dyDescent="0.2">
      <c r="U3391" s="205"/>
      <c r="V3391" s="205"/>
      <c r="W3391" s="205"/>
      <c r="X3391" s="205"/>
    </row>
    <row r="3392" spans="21:24" x14ac:dyDescent="0.2">
      <c r="U3392" s="205"/>
      <c r="V3392" s="205"/>
      <c r="W3392" s="205"/>
      <c r="X3392" s="205"/>
    </row>
    <row r="3393" spans="21:24" x14ac:dyDescent="0.2">
      <c r="U3393" s="205"/>
      <c r="V3393" s="205"/>
      <c r="W3393" s="205"/>
      <c r="X3393" s="205"/>
    </row>
    <row r="3394" spans="21:24" x14ac:dyDescent="0.2">
      <c r="U3394" s="205"/>
      <c r="V3394" s="205"/>
      <c r="W3394" s="205"/>
      <c r="X3394" s="205"/>
    </row>
    <row r="3395" spans="21:24" x14ac:dyDescent="0.2">
      <c r="U3395" s="205"/>
      <c r="V3395" s="205"/>
      <c r="W3395" s="205"/>
      <c r="X3395" s="205"/>
    </row>
    <row r="3396" spans="21:24" x14ac:dyDescent="0.2">
      <c r="U3396" s="205"/>
      <c r="V3396" s="205"/>
      <c r="W3396" s="205"/>
      <c r="X3396" s="205"/>
    </row>
    <row r="3397" spans="21:24" x14ac:dyDescent="0.2">
      <c r="U3397" s="205"/>
      <c r="V3397" s="205"/>
      <c r="W3397" s="205"/>
      <c r="X3397" s="205"/>
    </row>
    <row r="3398" spans="21:24" x14ac:dyDescent="0.2">
      <c r="U3398" s="205"/>
      <c r="V3398" s="205"/>
      <c r="W3398" s="205"/>
      <c r="X3398" s="205"/>
    </row>
    <row r="3399" spans="21:24" x14ac:dyDescent="0.2">
      <c r="U3399" s="205"/>
      <c r="V3399" s="205"/>
      <c r="W3399" s="205"/>
      <c r="X3399" s="205"/>
    </row>
    <row r="3400" spans="21:24" x14ac:dyDescent="0.2">
      <c r="U3400" s="205"/>
      <c r="V3400" s="205"/>
      <c r="W3400" s="205"/>
      <c r="X3400" s="205"/>
    </row>
    <row r="3401" spans="21:24" x14ac:dyDescent="0.2">
      <c r="U3401" s="205"/>
      <c r="V3401" s="205"/>
      <c r="W3401" s="205"/>
      <c r="X3401" s="205"/>
    </row>
    <row r="3402" spans="21:24" x14ac:dyDescent="0.2">
      <c r="U3402" s="205"/>
      <c r="V3402" s="205"/>
      <c r="W3402" s="205"/>
      <c r="X3402" s="205"/>
    </row>
    <row r="3403" spans="21:24" x14ac:dyDescent="0.2">
      <c r="U3403" s="205"/>
      <c r="V3403" s="205"/>
      <c r="W3403" s="205"/>
      <c r="X3403" s="205"/>
    </row>
    <row r="3404" spans="21:24" x14ac:dyDescent="0.2">
      <c r="U3404" s="205"/>
      <c r="V3404" s="205"/>
      <c r="W3404" s="205"/>
      <c r="X3404" s="205"/>
    </row>
    <row r="3405" spans="21:24" x14ac:dyDescent="0.2">
      <c r="U3405" s="205"/>
      <c r="V3405" s="205"/>
      <c r="W3405" s="205"/>
      <c r="X3405" s="205"/>
    </row>
    <row r="3406" spans="21:24" x14ac:dyDescent="0.2">
      <c r="U3406" s="205"/>
      <c r="V3406" s="205"/>
      <c r="W3406" s="205"/>
      <c r="X3406" s="205"/>
    </row>
    <row r="3407" spans="21:24" x14ac:dyDescent="0.2">
      <c r="U3407" s="205"/>
      <c r="V3407" s="205"/>
      <c r="W3407" s="205"/>
      <c r="X3407" s="205"/>
    </row>
    <row r="3408" spans="21:24" x14ac:dyDescent="0.2">
      <c r="U3408" s="205"/>
      <c r="V3408" s="205"/>
      <c r="W3408" s="205"/>
      <c r="X3408" s="205"/>
    </row>
    <row r="3409" spans="21:24" x14ac:dyDescent="0.2">
      <c r="U3409" s="205"/>
      <c r="V3409" s="205"/>
      <c r="W3409" s="205"/>
      <c r="X3409" s="205"/>
    </row>
    <row r="3410" spans="21:24" x14ac:dyDescent="0.2">
      <c r="U3410" s="205"/>
      <c r="V3410" s="205"/>
      <c r="W3410" s="205"/>
      <c r="X3410" s="205"/>
    </row>
    <row r="3411" spans="21:24" x14ac:dyDescent="0.2">
      <c r="U3411" s="205"/>
      <c r="V3411" s="205"/>
      <c r="W3411" s="205"/>
      <c r="X3411" s="205"/>
    </row>
    <row r="3412" spans="21:24" x14ac:dyDescent="0.2">
      <c r="U3412" s="205"/>
      <c r="V3412" s="205"/>
      <c r="W3412" s="205"/>
      <c r="X3412" s="205"/>
    </row>
    <row r="3413" spans="21:24" x14ac:dyDescent="0.2">
      <c r="U3413" s="205"/>
      <c r="V3413" s="205"/>
      <c r="W3413" s="205"/>
      <c r="X3413" s="205"/>
    </row>
    <row r="3414" spans="21:24" x14ac:dyDescent="0.2">
      <c r="U3414" s="205"/>
      <c r="V3414" s="205"/>
      <c r="W3414" s="205"/>
      <c r="X3414" s="205"/>
    </row>
    <row r="3415" spans="21:24" x14ac:dyDescent="0.2">
      <c r="U3415" s="205"/>
      <c r="V3415" s="205"/>
      <c r="W3415" s="205"/>
      <c r="X3415" s="205"/>
    </row>
    <row r="3416" spans="21:24" x14ac:dyDescent="0.2">
      <c r="U3416" s="205"/>
      <c r="V3416" s="205"/>
      <c r="W3416" s="205"/>
      <c r="X3416" s="205"/>
    </row>
    <row r="3417" spans="21:24" x14ac:dyDescent="0.2">
      <c r="U3417" s="205"/>
      <c r="V3417" s="205"/>
      <c r="W3417" s="205"/>
      <c r="X3417" s="205"/>
    </row>
    <row r="3418" spans="21:24" x14ac:dyDescent="0.2">
      <c r="U3418" s="205"/>
      <c r="V3418" s="205"/>
      <c r="W3418" s="205"/>
      <c r="X3418" s="205"/>
    </row>
    <row r="3419" spans="21:24" x14ac:dyDescent="0.2">
      <c r="U3419" s="205"/>
      <c r="V3419" s="205"/>
      <c r="W3419" s="205"/>
      <c r="X3419" s="205"/>
    </row>
    <row r="3420" spans="21:24" x14ac:dyDescent="0.2">
      <c r="U3420" s="205"/>
      <c r="V3420" s="205"/>
      <c r="W3420" s="205"/>
      <c r="X3420" s="205"/>
    </row>
    <row r="3421" spans="21:24" x14ac:dyDescent="0.2">
      <c r="U3421" s="205"/>
      <c r="V3421" s="205"/>
      <c r="W3421" s="205"/>
      <c r="X3421" s="205"/>
    </row>
    <row r="3422" spans="21:24" x14ac:dyDescent="0.2">
      <c r="U3422" s="205"/>
      <c r="V3422" s="205"/>
      <c r="W3422" s="205"/>
      <c r="X3422" s="205"/>
    </row>
    <row r="3423" spans="21:24" x14ac:dyDescent="0.2">
      <c r="U3423" s="205"/>
      <c r="V3423" s="205"/>
      <c r="W3423" s="205"/>
      <c r="X3423" s="205"/>
    </row>
    <row r="3424" spans="21:24" x14ac:dyDescent="0.2">
      <c r="U3424" s="205"/>
      <c r="V3424" s="205"/>
      <c r="W3424" s="205"/>
      <c r="X3424" s="205"/>
    </row>
    <row r="3425" spans="21:24" x14ac:dyDescent="0.2">
      <c r="U3425" s="205"/>
      <c r="V3425" s="205"/>
      <c r="W3425" s="205"/>
      <c r="X3425" s="205"/>
    </row>
    <row r="3426" spans="21:24" x14ac:dyDescent="0.2">
      <c r="U3426" s="205"/>
      <c r="V3426" s="205"/>
      <c r="W3426" s="205"/>
      <c r="X3426" s="205"/>
    </row>
    <row r="3427" spans="21:24" x14ac:dyDescent="0.2">
      <c r="U3427" s="205"/>
      <c r="V3427" s="205"/>
      <c r="W3427" s="205"/>
      <c r="X3427" s="205"/>
    </row>
    <row r="3428" spans="21:24" x14ac:dyDescent="0.2">
      <c r="U3428" s="205"/>
      <c r="V3428" s="205"/>
      <c r="W3428" s="205"/>
      <c r="X3428" s="205"/>
    </row>
    <row r="3429" spans="21:24" x14ac:dyDescent="0.2">
      <c r="U3429" s="205"/>
      <c r="V3429" s="205"/>
      <c r="W3429" s="205"/>
      <c r="X3429" s="205"/>
    </row>
    <row r="3430" spans="21:24" x14ac:dyDescent="0.2">
      <c r="U3430" s="205"/>
      <c r="V3430" s="205"/>
      <c r="W3430" s="205"/>
      <c r="X3430" s="205"/>
    </row>
    <row r="3431" spans="21:24" x14ac:dyDescent="0.2">
      <c r="U3431" s="205"/>
      <c r="V3431" s="205"/>
      <c r="W3431" s="205"/>
      <c r="X3431" s="205"/>
    </row>
    <row r="3432" spans="21:24" x14ac:dyDescent="0.2">
      <c r="U3432" s="205"/>
      <c r="V3432" s="205"/>
      <c r="W3432" s="205"/>
      <c r="X3432" s="205"/>
    </row>
    <row r="3433" spans="21:24" x14ac:dyDescent="0.2">
      <c r="U3433" s="205"/>
      <c r="V3433" s="205"/>
      <c r="W3433" s="205"/>
      <c r="X3433" s="205"/>
    </row>
    <row r="3434" spans="21:24" x14ac:dyDescent="0.2">
      <c r="U3434" s="205"/>
      <c r="V3434" s="205"/>
      <c r="W3434" s="205"/>
      <c r="X3434" s="205"/>
    </row>
    <row r="3435" spans="21:24" x14ac:dyDescent="0.2">
      <c r="U3435" s="205"/>
      <c r="V3435" s="205"/>
      <c r="W3435" s="205"/>
      <c r="X3435" s="205"/>
    </row>
    <row r="3436" spans="21:24" x14ac:dyDescent="0.2">
      <c r="U3436" s="205"/>
      <c r="V3436" s="205"/>
      <c r="W3436" s="205"/>
      <c r="X3436" s="205"/>
    </row>
    <row r="3437" spans="21:24" x14ac:dyDescent="0.2">
      <c r="U3437" s="205"/>
      <c r="V3437" s="205"/>
      <c r="W3437" s="205"/>
      <c r="X3437" s="205"/>
    </row>
    <row r="3438" spans="21:24" x14ac:dyDescent="0.2">
      <c r="U3438" s="205"/>
      <c r="V3438" s="205"/>
      <c r="W3438" s="205"/>
      <c r="X3438" s="205"/>
    </row>
    <row r="3439" spans="21:24" x14ac:dyDescent="0.2">
      <c r="U3439" s="205"/>
      <c r="V3439" s="205"/>
      <c r="W3439" s="205"/>
      <c r="X3439" s="205"/>
    </row>
    <row r="3440" spans="21:24" x14ac:dyDescent="0.2">
      <c r="U3440" s="205"/>
      <c r="V3440" s="205"/>
      <c r="W3440" s="205"/>
      <c r="X3440" s="205"/>
    </row>
    <row r="3441" spans="21:24" x14ac:dyDescent="0.2">
      <c r="U3441" s="205"/>
      <c r="V3441" s="205"/>
      <c r="W3441" s="205"/>
      <c r="X3441" s="205"/>
    </row>
    <row r="3442" spans="21:24" x14ac:dyDescent="0.2">
      <c r="U3442" s="205"/>
      <c r="V3442" s="205"/>
      <c r="W3442" s="205"/>
      <c r="X3442" s="205"/>
    </row>
    <row r="3443" spans="21:24" x14ac:dyDescent="0.2">
      <c r="U3443" s="205"/>
      <c r="V3443" s="205"/>
      <c r="W3443" s="205"/>
      <c r="X3443" s="205"/>
    </row>
    <row r="3444" spans="21:24" x14ac:dyDescent="0.2">
      <c r="U3444" s="205"/>
      <c r="V3444" s="205"/>
      <c r="W3444" s="205"/>
      <c r="X3444" s="205"/>
    </row>
    <row r="3445" spans="21:24" x14ac:dyDescent="0.2">
      <c r="U3445" s="205"/>
      <c r="V3445" s="205"/>
      <c r="W3445" s="205"/>
      <c r="X3445" s="205"/>
    </row>
    <row r="3446" spans="21:24" x14ac:dyDescent="0.2">
      <c r="U3446" s="205"/>
      <c r="V3446" s="205"/>
      <c r="W3446" s="205"/>
      <c r="X3446" s="205"/>
    </row>
    <row r="3447" spans="21:24" x14ac:dyDescent="0.2">
      <c r="U3447" s="205"/>
      <c r="V3447" s="205"/>
      <c r="W3447" s="205"/>
      <c r="X3447" s="205"/>
    </row>
    <row r="3448" spans="21:24" x14ac:dyDescent="0.2">
      <c r="U3448" s="205"/>
      <c r="V3448" s="205"/>
      <c r="W3448" s="205"/>
      <c r="X3448" s="205"/>
    </row>
    <row r="3449" spans="21:24" x14ac:dyDescent="0.2">
      <c r="U3449" s="205"/>
      <c r="V3449" s="205"/>
      <c r="W3449" s="205"/>
      <c r="X3449" s="205"/>
    </row>
    <row r="3450" spans="21:24" x14ac:dyDescent="0.2">
      <c r="U3450" s="205"/>
      <c r="V3450" s="205"/>
      <c r="W3450" s="205"/>
      <c r="X3450" s="205"/>
    </row>
    <row r="3451" spans="21:24" x14ac:dyDescent="0.2">
      <c r="U3451" s="205"/>
      <c r="V3451" s="205"/>
      <c r="W3451" s="205"/>
      <c r="X3451" s="205"/>
    </row>
    <row r="3452" spans="21:24" x14ac:dyDescent="0.2">
      <c r="U3452" s="205"/>
      <c r="V3452" s="205"/>
      <c r="W3452" s="205"/>
      <c r="X3452" s="205"/>
    </row>
    <row r="3453" spans="21:24" x14ac:dyDescent="0.2">
      <c r="U3453" s="205"/>
      <c r="V3453" s="205"/>
      <c r="W3453" s="205"/>
      <c r="X3453" s="205"/>
    </row>
    <row r="3454" spans="21:24" x14ac:dyDescent="0.2">
      <c r="U3454" s="205"/>
      <c r="V3454" s="205"/>
      <c r="W3454" s="205"/>
      <c r="X3454" s="205"/>
    </row>
    <row r="3455" spans="21:24" x14ac:dyDescent="0.2">
      <c r="U3455" s="205"/>
      <c r="V3455" s="205"/>
      <c r="W3455" s="205"/>
      <c r="X3455" s="205"/>
    </row>
    <row r="3456" spans="21:24" x14ac:dyDescent="0.2">
      <c r="U3456" s="205"/>
      <c r="V3456" s="205"/>
      <c r="W3456" s="205"/>
      <c r="X3456" s="205"/>
    </row>
    <row r="3457" spans="21:24" x14ac:dyDescent="0.2">
      <c r="U3457" s="205"/>
      <c r="V3457" s="205"/>
      <c r="W3457" s="205"/>
      <c r="X3457" s="205"/>
    </row>
    <row r="3458" spans="21:24" x14ac:dyDescent="0.2">
      <c r="U3458" s="205"/>
      <c r="V3458" s="205"/>
      <c r="W3458" s="205"/>
      <c r="X3458" s="205"/>
    </row>
    <row r="3459" spans="21:24" x14ac:dyDescent="0.2">
      <c r="U3459" s="205"/>
      <c r="V3459" s="205"/>
      <c r="W3459" s="205"/>
      <c r="X3459" s="205"/>
    </row>
    <row r="3460" spans="21:24" x14ac:dyDescent="0.2">
      <c r="U3460" s="205"/>
      <c r="V3460" s="205"/>
      <c r="W3460" s="205"/>
      <c r="X3460" s="205"/>
    </row>
    <row r="3461" spans="21:24" x14ac:dyDescent="0.2">
      <c r="U3461" s="205"/>
      <c r="V3461" s="205"/>
      <c r="W3461" s="205"/>
      <c r="X3461" s="205"/>
    </row>
    <row r="3462" spans="21:24" x14ac:dyDescent="0.2">
      <c r="U3462" s="205"/>
      <c r="V3462" s="205"/>
      <c r="W3462" s="205"/>
      <c r="X3462" s="205"/>
    </row>
    <row r="3463" spans="21:24" x14ac:dyDescent="0.2">
      <c r="U3463" s="205"/>
      <c r="V3463" s="205"/>
      <c r="W3463" s="205"/>
      <c r="X3463" s="205"/>
    </row>
    <row r="3464" spans="21:24" x14ac:dyDescent="0.2">
      <c r="U3464" s="205"/>
      <c r="V3464" s="205"/>
      <c r="W3464" s="205"/>
      <c r="X3464" s="205"/>
    </row>
    <row r="3465" spans="21:24" x14ac:dyDescent="0.2">
      <c r="U3465" s="205"/>
      <c r="V3465" s="205"/>
      <c r="W3465" s="205"/>
      <c r="X3465" s="205"/>
    </row>
    <row r="3466" spans="21:24" x14ac:dyDescent="0.2">
      <c r="U3466" s="205"/>
      <c r="V3466" s="205"/>
      <c r="W3466" s="205"/>
      <c r="X3466" s="205"/>
    </row>
    <row r="3467" spans="21:24" x14ac:dyDescent="0.2">
      <c r="U3467" s="205"/>
      <c r="V3467" s="205"/>
      <c r="W3467" s="205"/>
      <c r="X3467" s="205"/>
    </row>
    <row r="3468" spans="21:24" x14ac:dyDescent="0.2">
      <c r="U3468" s="205"/>
      <c r="V3468" s="205"/>
      <c r="W3468" s="205"/>
      <c r="X3468" s="205"/>
    </row>
    <row r="3469" spans="21:24" x14ac:dyDescent="0.2">
      <c r="U3469" s="205"/>
      <c r="V3469" s="205"/>
      <c r="W3469" s="205"/>
      <c r="X3469" s="205"/>
    </row>
    <row r="3470" spans="21:24" x14ac:dyDescent="0.2">
      <c r="U3470" s="205"/>
      <c r="V3470" s="205"/>
      <c r="W3470" s="205"/>
      <c r="X3470" s="205"/>
    </row>
    <row r="3471" spans="21:24" x14ac:dyDescent="0.2">
      <c r="U3471" s="205"/>
      <c r="V3471" s="205"/>
      <c r="W3471" s="205"/>
      <c r="X3471" s="205"/>
    </row>
    <row r="3472" spans="21:24" x14ac:dyDescent="0.2">
      <c r="U3472" s="205"/>
      <c r="V3472" s="205"/>
      <c r="W3472" s="205"/>
      <c r="X3472" s="205"/>
    </row>
    <row r="3473" spans="21:24" x14ac:dyDescent="0.2">
      <c r="U3473" s="205"/>
      <c r="V3473" s="205"/>
      <c r="W3473" s="205"/>
      <c r="X3473" s="205"/>
    </row>
    <row r="3474" spans="21:24" x14ac:dyDescent="0.2">
      <c r="U3474" s="205"/>
      <c r="V3474" s="205"/>
      <c r="W3474" s="205"/>
      <c r="X3474" s="205"/>
    </row>
    <row r="3475" spans="21:24" x14ac:dyDescent="0.2">
      <c r="U3475" s="205"/>
      <c r="V3475" s="205"/>
      <c r="W3475" s="205"/>
      <c r="X3475" s="205"/>
    </row>
    <row r="3476" spans="21:24" x14ac:dyDescent="0.2">
      <c r="U3476" s="205"/>
      <c r="V3476" s="205"/>
      <c r="W3476" s="205"/>
      <c r="X3476" s="205"/>
    </row>
    <row r="3477" spans="21:24" x14ac:dyDescent="0.2">
      <c r="U3477" s="205"/>
      <c r="V3477" s="205"/>
      <c r="W3477" s="205"/>
      <c r="X3477" s="205"/>
    </row>
    <row r="3478" spans="21:24" x14ac:dyDescent="0.2">
      <c r="U3478" s="205"/>
      <c r="V3478" s="205"/>
      <c r="W3478" s="205"/>
      <c r="X3478" s="205"/>
    </row>
    <row r="3479" spans="21:24" x14ac:dyDescent="0.2">
      <c r="U3479" s="205"/>
      <c r="V3479" s="205"/>
      <c r="W3479" s="205"/>
      <c r="X3479" s="205"/>
    </row>
    <row r="3480" spans="21:24" x14ac:dyDescent="0.2">
      <c r="U3480" s="205"/>
      <c r="V3480" s="205"/>
      <c r="W3480" s="205"/>
      <c r="X3480" s="205"/>
    </row>
    <row r="3481" spans="21:24" x14ac:dyDescent="0.2">
      <c r="U3481" s="205"/>
      <c r="V3481" s="205"/>
      <c r="W3481" s="205"/>
      <c r="X3481" s="205"/>
    </row>
    <row r="3482" spans="21:24" x14ac:dyDescent="0.2">
      <c r="U3482" s="205"/>
      <c r="V3482" s="205"/>
      <c r="W3482" s="205"/>
      <c r="X3482" s="205"/>
    </row>
    <row r="3483" spans="21:24" x14ac:dyDescent="0.2">
      <c r="U3483" s="205"/>
      <c r="V3483" s="205"/>
      <c r="W3483" s="205"/>
      <c r="X3483" s="205"/>
    </row>
    <row r="3484" spans="21:24" x14ac:dyDescent="0.2">
      <c r="U3484" s="205"/>
      <c r="V3484" s="205"/>
      <c r="W3484" s="205"/>
      <c r="X3484" s="205"/>
    </row>
    <row r="3485" spans="21:24" x14ac:dyDescent="0.2">
      <c r="U3485" s="205"/>
      <c r="V3485" s="205"/>
      <c r="W3485" s="205"/>
      <c r="X3485" s="205"/>
    </row>
    <row r="3486" spans="21:24" x14ac:dyDescent="0.2">
      <c r="U3486" s="205"/>
      <c r="V3486" s="205"/>
      <c r="W3486" s="205"/>
      <c r="X3486" s="205"/>
    </row>
    <row r="3487" spans="21:24" x14ac:dyDescent="0.2">
      <c r="U3487" s="205"/>
      <c r="V3487" s="205"/>
      <c r="W3487" s="205"/>
      <c r="X3487" s="205"/>
    </row>
    <row r="3488" spans="21:24" x14ac:dyDescent="0.2">
      <c r="U3488" s="205"/>
      <c r="V3488" s="205"/>
      <c r="W3488" s="205"/>
      <c r="X3488" s="205"/>
    </row>
    <row r="3489" spans="21:24" x14ac:dyDescent="0.2">
      <c r="U3489" s="205"/>
      <c r="V3489" s="205"/>
      <c r="W3489" s="205"/>
      <c r="X3489" s="205"/>
    </row>
    <row r="3490" spans="21:24" x14ac:dyDescent="0.2">
      <c r="U3490" s="205"/>
      <c r="V3490" s="205"/>
      <c r="W3490" s="205"/>
      <c r="X3490" s="205"/>
    </row>
    <row r="3491" spans="21:24" x14ac:dyDescent="0.2">
      <c r="U3491" s="205"/>
      <c r="V3491" s="205"/>
      <c r="W3491" s="205"/>
      <c r="X3491" s="205"/>
    </row>
    <row r="3492" spans="21:24" x14ac:dyDescent="0.2">
      <c r="U3492" s="205"/>
      <c r="V3492" s="205"/>
      <c r="W3492" s="205"/>
      <c r="X3492" s="205"/>
    </row>
    <row r="3493" spans="21:24" x14ac:dyDescent="0.2">
      <c r="U3493" s="205"/>
      <c r="V3493" s="205"/>
      <c r="W3493" s="205"/>
      <c r="X3493" s="205"/>
    </row>
    <row r="3494" spans="21:24" x14ac:dyDescent="0.2">
      <c r="U3494" s="205"/>
      <c r="V3494" s="205"/>
      <c r="W3494" s="205"/>
      <c r="X3494" s="205"/>
    </row>
    <row r="3495" spans="21:24" x14ac:dyDescent="0.2">
      <c r="U3495" s="205"/>
      <c r="V3495" s="205"/>
      <c r="W3495" s="205"/>
      <c r="X3495" s="205"/>
    </row>
    <row r="3496" spans="21:24" x14ac:dyDescent="0.2">
      <c r="U3496" s="205"/>
      <c r="V3496" s="205"/>
      <c r="W3496" s="205"/>
      <c r="X3496" s="205"/>
    </row>
    <row r="3497" spans="21:24" x14ac:dyDescent="0.2">
      <c r="U3497" s="205"/>
      <c r="V3497" s="205"/>
      <c r="W3497" s="205"/>
      <c r="X3497" s="205"/>
    </row>
    <row r="3498" spans="21:24" x14ac:dyDescent="0.2">
      <c r="U3498" s="205"/>
      <c r="V3498" s="205"/>
      <c r="W3498" s="205"/>
      <c r="X3498" s="205"/>
    </row>
    <row r="3499" spans="21:24" x14ac:dyDescent="0.2">
      <c r="U3499" s="205"/>
      <c r="V3499" s="205"/>
      <c r="W3499" s="205"/>
      <c r="X3499" s="205"/>
    </row>
    <row r="3500" spans="21:24" x14ac:dyDescent="0.2">
      <c r="U3500" s="205"/>
      <c r="V3500" s="205"/>
      <c r="W3500" s="205"/>
      <c r="X3500" s="205"/>
    </row>
    <row r="3501" spans="21:24" x14ac:dyDescent="0.2">
      <c r="U3501" s="205"/>
      <c r="V3501" s="205"/>
      <c r="W3501" s="205"/>
      <c r="X3501" s="205"/>
    </row>
    <row r="3502" spans="21:24" x14ac:dyDescent="0.2">
      <c r="U3502" s="205"/>
      <c r="V3502" s="205"/>
      <c r="W3502" s="205"/>
      <c r="X3502" s="205"/>
    </row>
    <row r="3503" spans="21:24" x14ac:dyDescent="0.2">
      <c r="U3503" s="205"/>
      <c r="V3503" s="205"/>
      <c r="W3503" s="205"/>
      <c r="X3503" s="205"/>
    </row>
    <row r="3504" spans="21:24" x14ac:dyDescent="0.2">
      <c r="U3504" s="205"/>
      <c r="V3504" s="205"/>
      <c r="W3504" s="205"/>
      <c r="X3504" s="205"/>
    </row>
    <row r="3505" spans="21:24" x14ac:dyDescent="0.2">
      <c r="U3505" s="205"/>
      <c r="V3505" s="205"/>
      <c r="W3505" s="205"/>
      <c r="X3505" s="205"/>
    </row>
    <row r="3506" spans="21:24" x14ac:dyDescent="0.2">
      <c r="U3506" s="205"/>
      <c r="V3506" s="205"/>
      <c r="W3506" s="205"/>
      <c r="X3506" s="205"/>
    </row>
    <row r="3507" spans="21:24" x14ac:dyDescent="0.2">
      <c r="U3507" s="205"/>
      <c r="V3507" s="205"/>
      <c r="W3507" s="205"/>
      <c r="X3507" s="205"/>
    </row>
    <row r="3508" spans="21:24" x14ac:dyDescent="0.2">
      <c r="U3508" s="205"/>
      <c r="V3508" s="205"/>
      <c r="W3508" s="205"/>
      <c r="X3508" s="205"/>
    </row>
    <row r="3509" spans="21:24" x14ac:dyDescent="0.2">
      <c r="U3509" s="205"/>
      <c r="V3509" s="205"/>
      <c r="W3509" s="205"/>
      <c r="X3509" s="205"/>
    </row>
    <row r="3510" spans="21:24" x14ac:dyDescent="0.2">
      <c r="U3510" s="205"/>
      <c r="V3510" s="205"/>
      <c r="W3510" s="205"/>
      <c r="X3510" s="205"/>
    </row>
    <row r="3511" spans="21:24" x14ac:dyDescent="0.2">
      <c r="U3511" s="205"/>
      <c r="V3511" s="205"/>
      <c r="W3511" s="205"/>
      <c r="X3511" s="205"/>
    </row>
    <row r="3512" spans="21:24" x14ac:dyDescent="0.2">
      <c r="U3512" s="205"/>
      <c r="V3512" s="205"/>
      <c r="W3512" s="205"/>
      <c r="X3512" s="205"/>
    </row>
    <row r="3513" spans="21:24" x14ac:dyDescent="0.2">
      <c r="U3513" s="205"/>
      <c r="V3513" s="205"/>
      <c r="W3513" s="205"/>
      <c r="X3513" s="205"/>
    </row>
    <row r="3514" spans="21:24" x14ac:dyDescent="0.2">
      <c r="U3514" s="205"/>
      <c r="V3514" s="205"/>
      <c r="W3514" s="205"/>
      <c r="X3514" s="205"/>
    </row>
    <row r="3515" spans="21:24" x14ac:dyDescent="0.2">
      <c r="U3515" s="205"/>
      <c r="V3515" s="205"/>
      <c r="W3515" s="205"/>
      <c r="X3515" s="205"/>
    </row>
    <row r="3516" spans="21:24" x14ac:dyDescent="0.2">
      <c r="U3516" s="205"/>
      <c r="V3516" s="205"/>
      <c r="W3516" s="205"/>
      <c r="X3516" s="205"/>
    </row>
    <row r="3517" spans="21:24" x14ac:dyDescent="0.2">
      <c r="U3517" s="205"/>
      <c r="V3517" s="205"/>
      <c r="W3517" s="205"/>
      <c r="X3517" s="205"/>
    </row>
    <row r="3518" spans="21:24" x14ac:dyDescent="0.2">
      <c r="U3518" s="205"/>
      <c r="V3518" s="205"/>
      <c r="W3518" s="205"/>
      <c r="X3518" s="205"/>
    </row>
    <row r="3519" spans="21:24" x14ac:dyDescent="0.2">
      <c r="U3519" s="205"/>
      <c r="V3519" s="205"/>
      <c r="W3519" s="205"/>
      <c r="X3519" s="205"/>
    </row>
    <row r="3520" spans="21:24" x14ac:dyDescent="0.2">
      <c r="U3520" s="205"/>
      <c r="V3520" s="205"/>
      <c r="W3520" s="205"/>
      <c r="X3520" s="205"/>
    </row>
    <row r="3521" spans="21:24" x14ac:dyDescent="0.2">
      <c r="U3521" s="205"/>
      <c r="V3521" s="205"/>
      <c r="W3521" s="205"/>
      <c r="X3521" s="205"/>
    </row>
    <row r="3522" spans="21:24" x14ac:dyDescent="0.2">
      <c r="U3522" s="205"/>
      <c r="V3522" s="205"/>
      <c r="W3522" s="205"/>
      <c r="X3522" s="205"/>
    </row>
    <row r="3523" spans="21:24" x14ac:dyDescent="0.2">
      <c r="U3523" s="205"/>
      <c r="V3523" s="205"/>
      <c r="W3523" s="205"/>
      <c r="X3523" s="205"/>
    </row>
    <row r="3524" spans="21:24" x14ac:dyDescent="0.2">
      <c r="U3524" s="205"/>
      <c r="V3524" s="205"/>
      <c r="W3524" s="205"/>
      <c r="X3524" s="205"/>
    </row>
    <row r="3525" spans="21:24" x14ac:dyDescent="0.2">
      <c r="U3525" s="205"/>
      <c r="V3525" s="205"/>
      <c r="W3525" s="205"/>
      <c r="X3525" s="205"/>
    </row>
    <row r="3526" spans="21:24" x14ac:dyDescent="0.2">
      <c r="U3526" s="205"/>
      <c r="V3526" s="205"/>
      <c r="W3526" s="205"/>
      <c r="X3526" s="205"/>
    </row>
    <row r="3527" spans="21:24" x14ac:dyDescent="0.2">
      <c r="U3527" s="205"/>
      <c r="V3527" s="205"/>
      <c r="W3527" s="205"/>
      <c r="X3527" s="205"/>
    </row>
    <row r="3528" spans="21:24" x14ac:dyDescent="0.2">
      <c r="U3528" s="205"/>
      <c r="V3528" s="205"/>
      <c r="W3528" s="205"/>
      <c r="X3528" s="205"/>
    </row>
    <row r="3529" spans="21:24" x14ac:dyDescent="0.2">
      <c r="U3529" s="205"/>
      <c r="V3529" s="205"/>
      <c r="W3529" s="205"/>
      <c r="X3529" s="205"/>
    </row>
    <row r="3530" spans="21:24" x14ac:dyDescent="0.2">
      <c r="U3530" s="205"/>
      <c r="V3530" s="205"/>
      <c r="W3530" s="205"/>
      <c r="X3530" s="205"/>
    </row>
    <row r="3531" spans="21:24" x14ac:dyDescent="0.2">
      <c r="U3531" s="205"/>
      <c r="V3531" s="205"/>
      <c r="W3531" s="205"/>
      <c r="X3531" s="205"/>
    </row>
    <row r="3532" spans="21:24" x14ac:dyDescent="0.2">
      <c r="U3532" s="205"/>
      <c r="V3532" s="205"/>
      <c r="W3532" s="205"/>
      <c r="X3532" s="205"/>
    </row>
    <row r="3533" spans="21:24" x14ac:dyDescent="0.2">
      <c r="U3533" s="205"/>
      <c r="V3533" s="205"/>
      <c r="W3533" s="205"/>
      <c r="X3533" s="205"/>
    </row>
    <row r="3534" spans="21:24" x14ac:dyDescent="0.2">
      <c r="U3534" s="205"/>
      <c r="V3534" s="205"/>
      <c r="W3534" s="205"/>
      <c r="X3534" s="205"/>
    </row>
    <row r="3535" spans="21:24" x14ac:dyDescent="0.2">
      <c r="U3535" s="205"/>
      <c r="V3535" s="205"/>
      <c r="W3535" s="205"/>
      <c r="X3535" s="205"/>
    </row>
    <row r="3536" spans="21:24" x14ac:dyDescent="0.2">
      <c r="U3536" s="205"/>
      <c r="V3536" s="205"/>
      <c r="W3536" s="205"/>
      <c r="X3536" s="205"/>
    </row>
    <row r="3537" spans="21:24" x14ac:dyDescent="0.2">
      <c r="U3537" s="205"/>
      <c r="V3537" s="205"/>
      <c r="W3537" s="205"/>
      <c r="X3537" s="205"/>
    </row>
    <row r="3538" spans="21:24" x14ac:dyDescent="0.2">
      <c r="U3538" s="205"/>
      <c r="V3538" s="205"/>
      <c r="W3538" s="205"/>
      <c r="X3538" s="205"/>
    </row>
    <row r="3539" spans="21:24" x14ac:dyDescent="0.2">
      <c r="U3539" s="205"/>
      <c r="V3539" s="205"/>
      <c r="W3539" s="205"/>
      <c r="X3539" s="205"/>
    </row>
    <row r="3540" spans="21:24" x14ac:dyDescent="0.2">
      <c r="U3540" s="205"/>
      <c r="V3540" s="205"/>
      <c r="W3540" s="205"/>
      <c r="X3540" s="205"/>
    </row>
    <row r="3541" spans="21:24" x14ac:dyDescent="0.2">
      <c r="U3541" s="205"/>
      <c r="V3541" s="205"/>
      <c r="W3541" s="205"/>
      <c r="X3541" s="205"/>
    </row>
    <row r="3542" spans="21:24" x14ac:dyDescent="0.2">
      <c r="U3542" s="205"/>
      <c r="V3542" s="205"/>
      <c r="W3542" s="205"/>
      <c r="X3542" s="205"/>
    </row>
    <row r="3543" spans="21:24" x14ac:dyDescent="0.2">
      <c r="U3543" s="205"/>
      <c r="V3543" s="205"/>
      <c r="W3543" s="205"/>
      <c r="X3543" s="205"/>
    </row>
    <row r="3544" spans="21:24" x14ac:dyDescent="0.2">
      <c r="U3544" s="205"/>
      <c r="V3544" s="205"/>
      <c r="W3544" s="205"/>
      <c r="X3544" s="205"/>
    </row>
    <row r="3545" spans="21:24" x14ac:dyDescent="0.2">
      <c r="U3545" s="205"/>
      <c r="V3545" s="205"/>
      <c r="W3545" s="205"/>
      <c r="X3545" s="205"/>
    </row>
    <row r="3546" spans="21:24" x14ac:dyDescent="0.2">
      <c r="U3546" s="205"/>
      <c r="V3546" s="205"/>
      <c r="W3546" s="205"/>
      <c r="X3546" s="205"/>
    </row>
    <row r="3547" spans="21:24" x14ac:dyDescent="0.2">
      <c r="U3547" s="205"/>
      <c r="V3547" s="205"/>
      <c r="W3547" s="205"/>
      <c r="X3547" s="205"/>
    </row>
    <row r="3548" spans="21:24" x14ac:dyDescent="0.2">
      <c r="U3548" s="205"/>
      <c r="V3548" s="205"/>
      <c r="W3548" s="205"/>
      <c r="X3548" s="205"/>
    </row>
    <row r="3549" spans="21:24" x14ac:dyDescent="0.2">
      <c r="U3549" s="205"/>
      <c r="V3549" s="205"/>
      <c r="W3549" s="205"/>
      <c r="X3549" s="205"/>
    </row>
    <row r="3550" spans="21:24" x14ac:dyDescent="0.2">
      <c r="U3550" s="205"/>
      <c r="V3550" s="205"/>
      <c r="W3550" s="205"/>
      <c r="X3550" s="205"/>
    </row>
    <row r="3551" spans="21:24" x14ac:dyDescent="0.2">
      <c r="U3551" s="205"/>
      <c r="V3551" s="205"/>
      <c r="W3551" s="205"/>
      <c r="X3551" s="205"/>
    </row>
    <row r="3552" spans="21:24" x14ac:dyDescent="0.2">
      <c r="U3552" s="205"/>
      <c r="V3552" s="205"/>
      <c r="W3552" s="205"/>
      <c r="X3552" s="205"/>
    </row>
    <row r="3553" spans="21:24" x14ac:dyDescent="0.2">
      <c r="U3553" s="205"/>
      <c r="V3553" s="205"/>
      <c r="W3553" s="205"/>
      <c r="X3553" s="205"/>
    </row>
    <row r="3554" spans="21:24" x14ac:dyDescent="0.2">
      <c r="U3554" s="205"/>
      <c r="V3554" s="205"/>
      <c r="W3554" s="205"/>
      <c r="X3554" s="205"/>
    </row>
    <row r="3555" spans="21:24" x14ac:dyDescent="0.2">
      <c r="U3555" s="205"/>
      <c r="V3555" s="205"/>
      <c r="W3555" s="205"/>
      <c r="X3555" s="205"/>
    </row>
    <row r="3556" spans="21:24" x14ac:dyDescent="0.2">
      <c r="U3556" s="205"/>
      <c r="V3556" s="205"/>
      <c r="W3556" s="205"/>
      <c r="X3556" s="205"/>
    </row>
    <row r="3557" spans="21:24" x14ac:dyDescent="0.2">
      <c r="U3557" s="205"/>
      <c r="V3557" s="205"/>
      <c r="W3557" s="205"/>
      <c r="X3557" s="205"/>
    </row>
    <row r="3558" spans="21:24" x14ac:dyDescent="0.2">
      <c r="U3558" s="205"/>
      <c r="V3558" s="205"/>
      <c r="W3558" s="205"/>
      <c r="X3558" s="205"/>
    </row>
    <row r="3559" spans="21:24" x14ac:dyDescent="0.2">
      <c r="U3559" s="205"/>
      <c r="V3559" s="205"/>
      <c r="W3559" s="205"/>
      <c r="X3559" s="205"/>
    </row>
    <row r="3560" spans="21:24" x14ac:dyDescent="0.2">
      <c r="U3560" s="205"/>
      <c r="V3560" s="205"/>
      <c r="W3560" s="205"/>
      <c r="X3560" s="205"/>
    </row>
    <row r="3561" spans="21:24" x14ac:dyDescent="0.2">
      <c r="U3561" s="205"/>
      <c r="V3561" s="205"/>
      <c r="W3561" s="205"/>
      <c r="X3561" s="205"/>
    </row>
    <row r="3562" spans="21:24" x14ac:dyDescent="0.2">
      <c r="U3562" s="205"/>
      <c r="V3562" s="205"/>
      <c r="W3562" s="205"/>
      <c r="X3562" s="205"/>
    </row>
    <row r="3563" spans="21:24" x14ac:dyDescent="0.2">
      <c r="U3563" s="205"/>
      <c r="V3563" s="205"/>
      <c r="W3563" s="205"/>
      <c r="X3563" s="205"/>
    </row>
    <row r="3564" spans="21:24" x14ac:dyDescent="0.2">
      <c r="U3564" s="205"/>
      <c r="V3564" s="205"/>
      <c r="W3564" s="205"/>
      <c r="X3564" s="205"/>
    </row>
    <row r="3565" spans="21:24" x14ac:dyDescent="0.2">
      <c r="U3565" s="205"/>
      <c r="V3565" s="205"/>
      <c r="W3565" s="205"/>
      <c r="X3565" s="205"/>
    </row>
    <row r="3566" spans="21:24" x14ac:dyDescent="0.2">
      <c r="U3566" s="205"/>
      <c r="V3566" s="205"/>
      <c r="W3566" s="205"/>
      <c r="X3566" s="205"/>
    </row>
    <row r="3567" spans="21:24" x14ac:dyDescent="0.2">
      <c r="U3567" s="205"/>
      <c r="V3567" s="205"/>
      <c r="W3567" s="205"/>
      <c r="X3567" s="205"/>
    </row>
    <row r="3568" spans="21:24" x14ac:dyDescent="0.2">
      <c r="U3568" s="205"/>
      <c r="V3568" s="205"/>
      <c r="W3568" s="205"/>
      <c r="X3568" s="205"/>
    </row>
    <row r="3569" spans="21:24" x14ac:dyDescent="0.2">
      <c r="U3569" s="205"/>
      <c r="V3569" s="205"/>
      <c r="W3569" s="205"/>
      <c r="X3569" s="205"/>
    </row>
    <row r="3570" spans="21:24" x14ac:dyDescent="0.2">
      <c r="U3570" s="205"/>
      <c r="V3570" s="205"/>
      <c r="W3570" s="205"/>
      <c r="X3570" s="205"/>
    </row>
    <row r="3571" spans="21:24" x14ac:dyDescent="0.2">
      <c r="U3571" s="205"/>
      <c r="V3571" s="205"/>
      <c r="W3571" s="205"/>
      <c r="X3571" s="205"/>
    </row>
    <row r="3572" spans="21:24" x14ac:dyDescent="0.2">
      <c r="U3572" s="205"/>
      <c r="V3572" s="205"/>
      <c r="W3572" s="205"/>
      <c r="X3572" s="205"/>
    </row>
    <row r="3573" spans="21:24" x14ac:dyDescent="0.2">
      <c r="U3573" s="205"/>
      <c r="V3573" s="205"/>
      <c r="W3573" s="205"/>
      <c r="X3573" s="205"/>
    </row>
    <row r="3574" spans="21:24" x14ac:dyDescent="0.2">
      <c r="U3574" s="205"/>
      <c r="V3574" s="205"/>
      <c r="W3574" s="205"/>
      <c r="X3574" s="205"/>
    </row>
    <row r="3575" spans="21:24" x14ac:dyDescent="0.2">
      <c r="U3575" s="205"/>
      <c r="V3575" s="205"/>
      <c r="W3575" s="205"/>
      <c r="X3575" s="205"/>
    </row>
    <row r="3576" spans="21:24" x14ac:dyDescent="0.2">
      <c r="U3576" s="205"/>
      <c r="V3576" s="205"/>
      <c r="W3576" s="205"/>
      <c r="X3576" s="205"/>
    </row>
    <row r="3577" spans="21:24" x14ac:dyDescent="0.2">
      <c r="U3577" s="205"/>
      <c r="V3577" s="205"/>
      <c r="W3577" s="205"/>
      <c r="X3577" s="205"/>
    </row>
    <row r="3578" spans="21:24" x14ac:dyDescent="0.2">
      <c r="U3578" s="205"/>
      <c r="V3578" s="205"/>
      <c r="W3578" s="205"/>
      <c r="X3578" s="205"/>
    </row>
    <row r="3579" spans="21:24" x14ac:dyDescent="0.2">
      <c r="U3579" s="205"/>
      <c r="V3579" s="205"/>
      <c r="W3579" s="205"/>
      <c r="X3579" s="205"/>
    </row>
    <row r="3580" spans="21:24" x14ac:dyDescent="0.2">
      <c r="U3580" s="205"/>
      <c r="V3580" s="205"/>
      <c r="W3580" s="205"/>
      <c r="X3580" s="205"/>
    </row>
    <row r="3581" spans="21:24" x14ac:dyDescent="0.2">
      <c r="U3581" s="205"/>
      <c r="V3581" s="205"/>
      <c r="W3581" s="205"/>
      <c r="X3581" s="205"/>
    </row>
    <row r="3582" spans="21:24" x14ac:dyDescent="0.2">
      <c r="U3582" s="205"/>
      <c r="V3582" s="205"/>
      <c r="W3582" s="205"/>
      <c r="X3582" s="205"/>
    </row>
    <row r="3583" spans="21:24" x14ac:dyDescent="0.2">
      <c r="U3583" s="205"/>
      <c r="V3583" s="205"/>
      <c r="W3583" s="205"/>
      <c r="X3583" s="205"/>
    </row>
    <row r="3584" spans="21:24" x14ac:dyDescent="0.2">
      <c r="U3584" s="205"/>
      <c r="V3584" s="205"/>
      <c r="W3584" s="205"/>
      <c r="X3584" s="205"/>
    </row>
    <row r="3585" spans="21:24" x14ac:dyDescent="0.2">
      <c r="U3585" s="205"/>
      <c r="V3585" s="205"/>
      <c r="W3585" s="205"/>
      <c r="X3585" s="205"/>
    </row>
    <row r="3586" spans="21:24" x14ac:dyDescent="0.2">
      <c r="U3586" s="205"/>
      <c r="V3586" s="205"/>
      <c r="W3586" s="205"/>
      <c r="X3586" s="205"/>
    </row>
    <row r="3587" spans="21:24" x14ac:dyDescent="0.2">
      <c r="U3587" s="205"/>
      <c r="V3587" s="205"/>
      <c r="W3587" s="205"/>
      <c r="X3587" s="205"/>
    </row>
    <row r="3588" spans="21:24" x14ac:dyDescent="0.2">
      <c r="U3588" s="205"/>
      <c r="V3588" s="205"/>
      <c r="W3588" s="205"/>
      <c r="X3588" s="205"/>
    </row>
    <row r="3589" spans="21:24" x14ac:dyDescent="0.2">
      <c r="U3589" s="205"/>
      <c r="V3589" s="205"/>
      <c r="W3589" s="205"/>
      <c r="X3589" s="205"/>
    </row>
    <row r="3590" spans="21:24" x14ac:dyDescent="0.2">
      <c r="U3590" s="205"/>
      <c r="V3590" s="205"/>
      <c r="W3590" s="205"/>
      <c r="X3590" s="205"/>
    </row>
    <row r="3591" spans="21:24" x14ac:dyDescent="0.2">
      <c r="U3591" s="205"/>
      <c r="V3591" s="205"/>
      <c r="W3591" s="205"/>
      <c r="X3591" s="205"/>
    </row>
    <row r="3592" spans="21:24" x14ac:dyDescent="0.2">
      <c r="U3592" s="205"/>
      <c r="V3592" s="205"/>
      <c r="W3592" s="205"/>
      <c r="X3592" s="205"/>
    </row>
    <row r="3593" spans="21:24" x14ac:dyDescent="0.2">
      <c r="U3593" s="205"/>
      <c r="V3593" s="205"/>
      <c r="W3593" s="205"/>
      <c r="X3593" s="205"/>
    </row>
    <row r="3594" spans="21:24" x14ac:dyDescent="0.2">
      <c r="U3594" s="205"/>
      <c r="V3594" s="205"/>
      <c r="W3594" s="205"/>
      <c r="X3594" s="205"/>
    </row>
    <row r="3595" spans="21:24" x14ac:dyDescent="0.2">
      <c r="U3595" s="205"/>
      <c r="V3595" s="205"/>
      <c r="W3595" s="205"/>
      <c r="X3595" s="205"/>
    </row>
    <row r="3596" spans="21:24" x14ac:dyDescent="0.2">
      <c r="U3596" s="205"/>
      <c r="V3596" s="205"/>
      <c r="W3596" s="205"/>
      <c r="X3596" s="205"/>
    </row>
    <row r="3597" spans="21:24" x14ac:dyDescent="0.2">
      <c r="U3597" s="205"/>
      <c r="V3597" s="205"/>
      <c r="W3597" s="205"/>
      <c r="X3597" s="205"/>
    </row>
    <row r="3598" spans="21:24" x14ac:dyDescent="0.2">
      <c r="U3598" s="205"/>
      <c r="V3598" s="205"/>
      <c r="W3598" s="205"/>
      <c r="X3598" s="205"/>
    </row>
    <row r="3599" spans="21:24" x14ac:dyDescent="0.2">
      <c r="U3599" s="205"/>
      <c r="V3599" s="205"/>
      <c r="W3599" s="205"/>
      <c r="X3599" s="205"/>
    </row>
    <row r="3600" spans="21:24" x14ac:dyDescent="0.2">
      <c r="U3600" s="205"/>
      <c r="V3600" s="205"/>
      <c r="W3600" s="205"/>
      <c r="X3600" s="205"/>
    </row>
    <row r="3601" spans="21:24" x14ac:dyDescent="0.2">
      <c r="U3601" s="205"/>
      <c r="V3601" s="205"/>
      <c r="W3601" s="205"/>
      <c r="X3601" s="205"/>
    </row>
    <row r="3602" spans="21:24" x14ac:dyDescent="0.2">
      <c r="U3602" s="205"/>
      <c r="V3602" s="205"/>
      <c r="W3602" s="205"/>
      <c r="X3602" s="205"/>
    </row>
    <row r="3603" spans="21:24" x14ac:dyDescent="0.2">
      <c r="U3603" s="205"/>
      <c r="V3603" s="205"/>
      <c r="W3603" s="205"/>
      <c r="X3603" s="205"/>
    </row>
    <row r="3604" spans="21:24" x14ac:dyDescent="0.2">
      <c r="U3604" s="205"/>
      <c r="V3604" s="205"/>
      <c r="W3604" s="205"/>
      <c r="X3604" s="205"/>
    </row>
    <row r="3605" spans="21:24" x14ac:dyDescent="0.2">
      <c r="U3605" s="205"/>
      <c r="V3605" s="205"/>
      <c r="W3605" s="205"/>
      <c r="X3605" s="205"/>
    </row>
    <row r="3606" spans="21:24" x14ac:dyDescent="0.2">
      <c r="U3606" s="205"/>
      <c r="V3606" s="205"/>
      <c r="W3606" s="205"/>
      <c r="X3606" s="205"/>
    </row>
    <row r="3607" spans="21:24" x14ac:dyDescent="0.2">
      <c r="U3607" s="205"/>
      <c r="V3607" s="205"/>
      <c r="W3607" s="205"/>
      <c r="X3607" s="205"/>
    </row>
    <row r="3608" spans="21:24" x14ac:dyDescent="0.2">
      <c r="U3608" s="205"/>
      <c r="V3608" s="205"/>
      <c r="W3608" s="205"/>
      <c r="X3608" s="205"/>
    </row>
    <row r="3609" spans="21:24" x14ac:dyDescent="0.2">
      <c r="U3609" s="205"/>
      <c r="V3609" s="205"/>
      <c r="W3609" s="205"/>
      <c r="X3609" s="205"/>
    </row>
    <row r="3610" spans="21:24" x14ac:dyDescent="0.2">
      <c r="U3610" s="205"/>
      <c r="V3610" s="205"/>
      <c r="W3610" s="205"/>
      <c r="X3610" s="205"/>
    </row>
    <row r="3611" spans="21:24" x14ac:dyDescent="0.2">
      <c r="U3611" s="205"/>
      <c r="V3611" s="205"/>
      <c r="W3611" s="205"/>
      <c r="X3611" s="205"/>
    </row>
    <row r="3612" spans="21:24" x14ac:dyDescent="0.2">
      <c r="U3612" s="205"/>
      <c r="V3612" s="205"/>
      <c r="W3612" s="205"/>
      <c r="X3612" s="205"/>
    </row>
    <row r="3613" spans="21:24" x14ac:dyDescent="0.2">
      <c r="U3613" s="205"/>
      <c r="V3613" s="205"/>
      <c r="W3613" s="205"/>
      <c r="X3613" s="205"/>
    </row>
    <row r="3614" spans="21:24" x14ac:dyDescent="0.2">
      <c r="U3614" s="205"/>
      <c r="V3614" s="205"/>
      <c r="W3614" s="205"/>
      <c r="X3614" s="205"/>
    </row>
    <row r="3615" spans="21:24" x14ac:dyDescent="0.2">
      <c r="U3615" s="205"/>
      <c r="V3615" s="205"/>
      <c r="W3615" s="205"/>
      <c r="X3615" s="205"/>
    </row>
    <row r="3616" spans="21:24" x14ac:dyDescent="0.2">
      <c r="U3616" s="205"/>
      <c r="V3616" s="205"/>
      <c r="W3616" s="205"/>
      <c r="X3616" s="205"/>
    </row>
    <row r="3617" spans="21:24" x14ac:dyDescent="0.2">
      <c r="U3617" s="205"/>
      <c r="V3617" s="205"/>
      <c r="W3617" s="205"/>
      <c r="X3617" s="205"/>
    </row>
    <row r="3618" spans="21:24" x14ac:dyDescent="0.2">
      <c r="U3618" s="205"/>
      <c r="V3618" s="205"/>
      <c r="W3618" s="205"/>
      <c r="X3618" s="205"/>
    </row>
    <row r="3619" spans="21:24" x14ac:dyDescent="0.2">
      <c r="U3619" s="205"/>
      <c r="V3619" s="205"/>
      <c r="W3619" s="205"/>
      <c r="X3619" s="205"/>
    </row>
    <row r="3620" spans="21:24" x14ac:dyDescent="0.2">
      <c r="U3620" s="205"/>
      <c r="V3620" s="205"/>
      <c r="W3620" s="205"/>
      <c r="X3620" s="205"/>
    </row>
    <row r="3621" spans="21:24" x14ac:dyDescent="0.2">
      <c r="U3621" s="205"/>
      <c r="V3621" s="205"/>
      <c r="W3621" s="205"/>
      <c r="X3621" s="205"/>
    </row>
    <row r="3622" spans="21:24" x14ac:dyDescent="0.2">
      <c r="U3622" s="205"/>
      <c r="V3622" s="205"/>
      <c r="W3622" s="205"/>
      <c r="X3622" s="205"/>
    </row>
    <row r="3623" spans="21:24" x14ac:dyDescent="0.2">
      <c r="U3623" s="205"/>
      <c r="V3623" s="205"/>
      <c r="W3623" s="205"/>
      <c r="X3623" s="205"/>
    </row>
    <row r="3624" spans="21:24" x14ac:dyDescent="0.2">
      <c r="U3624" s="205"/>
      <c r="V3624" s="205"/>
      <c r="W3624" s="205"/>
      <c r="X3624" s="205"/>
    </row>
    <row r="3625" spans="21:24" x14ac:dyDescent="0.2">
      <c r="U3625" s="205"/>
      <c r="V3625" s="205"/>
      <c r="W3625" s="205"/>
      <c r="X3625" s="205"/>
    </row>
    <row r="3626" spans="21:24" x14ac:dyDescent="0.2">
      <c r="U3626" s="205"/>
      <c r="V3626" s="205"/>
      <c r="W3626" s="205"/>
      <c r="X3626" s="205"/>
    </row>
    <row r="3627" spans="21:24" x14ac:dyDescent="0.2">
      <c r="U3627" s="205"/>
      <c r="V3627" s="205"/>
      <c r="W3627" s="205"/>
      <c r="X3627" s="205"/>
    </row>
    <row r="3628" spans="21:24" x14ac:dyDescent="0.2">
      <c r="U3628" s="205"/>
      <c r="V3628" s="205"/>
      <c r="W3628" s="205"/>
      <c r="X3628" s="205"/>
    </row>
    <row r="3629" spans="21:24" x14ac:dyDescent="0.2">
      <c r="U3629" s="205"/>
      <c r="V3629" s="205"/>
      <c r="W3629" s="205"/>
      <c r="X3629" s="205"/>
    </row>
    <row r="3630" spans="21:24" x14ac:dyDescent="0.2">
      <c r="U3630" s="205"/>
      <c r="V3630" s="205"/>
      <c r="W3630" s="205"/>
      <c r="X3630" s="205"/>
    </row>
    <row r="3631" spans="21:24" x14ac:dyDescent="0.2">
      <c r="U3631" s="205"/>
      <c r="V3631" s="205"/>
      <c r="W3631" s="205"/>
      <c r="X3631" s="205"/>
    </row>
    <row r="3632" spans="21:24" x14ac:dyDescent="0.2">
      <c r="U3632" s="205"/>
      <c r="V3632" s="205"/>
      <c r="W3632" s="205"/>
      <c r="X3632" s="205"/>
    </row>
    <row r="3633" spans="21:24" x14ac:dyDescent="0.2">
      <c r="U3633" s="205"/>
      <c r="V3633" s="205"/>
      <c r="W3633" s="205"/>
      <c r="X3633" s="205"/>
    </row>
    <row r="3634" spans="21:24" x14ac:dyDescent="0.2">
      <c r="U3634" s="205"/>
      <c r="V3634" s="205"/>
      <c r="W3634" s="205"/>
      <c r="X3634" s="205"/>
    </row>
    <row r="3635" spans="21:24" x14ac:dyDescent="0.2">
      <c r="U3635" s="205"/>
      <c r="V3635" s="205"/>
      <c r="W3635" s="205"/>
      <c r="X3635" s="205"/>
    </row>
    <row r="3636" spans="21:24" x14ac:dyDescent="0.2">
      <c r="U3636" s="205"/>
      <c r="V3636" s="205"/>
      <c r="W3636" s="205"/>
      <c r="X3636" s="205"/>
    </row>
    <row r="3637" spans="21:24" x14ac:dyDescent="0.2">
      <c r="U3637" s="205"/>
      <c r="V3637" s="205"/>
      <c r="W3637" s="205"/>
      <c r="X3637" s="205"/>
    </row>
    <row r="3638" spans="21:24" x14ac:dyDescent="0.2">
      <c r="U3638" s="205"/>
      <c r="V3638" s="205"/>
      <c r="W3638" s="205"/>
      <c r="X3638" s="205"/>
    </row>
    <row r="3639" spans="21:24" x14ac:dyDescent="0.2">
      <c r="U3639" s="205"/>
      <c r="V3639" s="205"/>
      <c r="W3639" s="205"/>
      <c r="X3639" s="205"/>
    </row>
    <row r="3640" spans="21:24" x14ac:dyDescent="0.2">
      <c r="U3640" s="205"/>
      <c r="V3640" s="205"/>
      <c r="W3640" s="205"/>
      <c r="X3640" s="205"/>
    </row>
    <row r="3641" spans="21:24" x14ac:dyDescent="0.2">
      <c r="U3641" s="205"/>
      <c r="V3641" s="205"/>
      <c r="W3641" s="205"/>
      <c r="X3641" s="205"/>
    </row>
    <row r="3642" spans="21:24" x14ac:dyDescent="0.2">
      <c r="U3642" s="205"/>
      <c r="V3642" s="205"/>
      <c r="W3642" s="205"/>
      <c r="X3642" s="205"/>
    </row>
    <row r="3643" spans="21:24" x14ac:dyDescent="0.2">
      <c r="U3643" s="205"/>
      <c r="V3643" s="205"/>
      <c r="W3643" s="205"/>
      <c r="X3643" s="205"/>
    </row>
    <row r="3644" spans="21:24" x14ac:dyDescent="0.2">
      <c r="U3644" s="205"/>
      <c r="V3644" s="205"/>
      <c r="W3644" s="205"/>
      <c r="X3644" s="205"/>
    </row>
    <row r="3645" spans="21:24" x14ac:dyDescent="0.2">
      <c r="U3645" s="205"/>
      <c r="V3645" s="205"/>
      <c r="W3645" s="205"/>
      <c r="X3645" s="205"/>
    </row>
    <row r="3646" spans="21:24" x14ac:dyDescent="0.2">
      <c r="U3646" s="205"/>
      <c r="V3646" s="205"/>
      <c r="W3646" s="205"/>
      <c r="X3646" s="205"/>
    </row>
    <row r="3647" spans="21:24" x14ac:dyDescent="0.2">
      <c r="U3647" s="205"/>
      <c r="V3647" s="205"/>
      <c r="W3647" s="205"/>
      <c r="X3647" s="205"/>
    </row>
    <row r="3648" spans="21:24" x14ac:dyDescent="0.2">
      <c r="U3648" s="205"/>
      <c r="V3648" s="205"/>
      <c r="W3648" s="205"/>
      <c r="X3648" s="205"/>
    </row>
    <row r="3649" spans="21:24" x14ac:dyDescent="0.2">
      <c r="U3649" s="205"/>
      <c r="V3649" s="205"/>
      <c r="W3649" s="205"/>
      <c r="X3649" s="205"/>
    </row>
    <row r="3650" spans="21:24" x14ac:dyDescent="0.2">
      <c r="U3650" s="205"/>
      <c r="V3650" s="205"/>
      <c r="W3650" s="205"/>
      <c r="X3650" s="205"/>
    </row>
    <row r="3651" spans="21:24" x14ac:dyDescent="0.2">
      <c r="U3651" s="205"/>
      <c r="V3651" s="205"/>
      <c r="W3651" s="205"/>
      <c r="X3651" s="205"/>
    </row>
    <row r="3652" spans="21:24" x14ac:dyDescent="0.2">
      <c r="U3652" s="205"/>
      <c r="V3652" s="205"/>
      <c r="W3652" s="205"/>
      <c r="X3652" s="205"/>
    </row>
    <row r="3653" spans="21:24" x14ac:dyDescent="0.2">
      <c r="U3653" s="205"/>
      <c r="V3653" s="205"/>
      <c r="W3653" s="205"/>
      <c r="X3653" s="205"/>
    </row>
    <row r="3654" spans="21:24" x14ac:dyDescent="0.2">
      <c r="U3654" s="205"/>
      <c r="V3654" s="205"/>
      <c r="W3654" s="205"/>
      <c r="X3654" s="205"/>
    </row>
    <row r="3655" spans="21:24" x14ac:dyDescent="0.2">
      <c r="U3655" s="205"/>
      <c r="V3655" s="205"/>
      <c r="W3655" s="205"/>
      <c r="X3655" s="205"/>
    </row>
    <row r="3656" spans="21:24" x14ac:dyDescent="0.2">
      <c r="U3656" s="205"/>
      <c r="V3656" s="205"/>
      <c r="W3656" s="205"/>
      <c r="X3656" s="205"/>
    </row>
    <row r="3657" spans="21:24" x14ac:dyDescent="0.2">
      <c r="U3657" s="205"/>
      <c r="V3657" s="205"/>
      <c r="W3657" s="205"/>
      <c r="X3657" s="205"/>
    </row>
    <row r="3658" spans="21:24" x14ac:dyDescent="0.2">
      <c r="U3658" s="205"/>
      <c r="V3658" s="205"/>
      <c r="W3658" s="205"/>
      <c r="X3658" s="205"/>
    </row>
    <row r="3659" spans="21:24" x14ac:dyDescent="0.2">
      <c r="U3659" s="205"/>
      <c r="V3659" s="205"/>
      <c r="W3659" s="205"/>
      <c r="X3659" s="205"/>
    </row>
    <row r="3660" spans="21:24" x14ac:dyDescent="0.2">
      <c r="U3660" s="205"/>
      <c r="V3660" s="205"/>
      <c r="W3660" s="205"/>
      <c r="X3660" s="205"/>
    </row>
    <row r="3661" spans="21:24" x14ac:dyDescent="0.2">
      <c r="U3661" s="205"/>
      <c r="V3661" s="205"/>
      <c r="W3661" s="205"/>
      <c r="X3661" s="205"/>
    </row>
    <row r="3662" spans="21:24" x14ac:dyDescent="0.2">
      <c r="U3662" s="205"/>
      <c r="V3662" s="205"/>
      <c r="W3662" s="205"/>
      <c r="X3662" s="205"/>
    </row>
    <row r="3663" spans="21:24" x14ac:dyDescent="0.2">
      <c r="U3663" s="205"/>
      <c r="V3663" s="205"/>
      <c r="W3663" s="205"/>
      <c r="X3663" s="205"/>
    </row>
    <row r="3664" spans="21:24" x14ac:dyDescent="0.2">
      <c r="U3664" s="205"/>
      <c r="V3664" s="205"/>
      <c r="W3664" s="205"/>
      <c r="X3664" s="205"/>
    </row>
    <row r="3665" spans="21:24" x14ac:dyDescent="0.2">
      <c r="U3665" s="205"/>
      <c r="V3665" s="205"/>
      <c r="W3665" s="205"/>
      <c r="X3665" s="205"/>
    </row>
    <row r="3666" spans="21:24" x14ac:dyDescent="0.2">
      <c r="U3666" s="205"/>
      <c r="V3666" s="205"/>
      <c r="W3666" s="205"/>
      <c r="X3666" s="205"/>
    </row>
    <row r="3667" spans="21:24" x14ac:dyDescent="0.2">
      <c r="U3667" s="205"/>
      <c r="V3667" s="205"/>
      <c r="W3667" s="205"/>
      <c r="X3667" s="205"/>
    </row>
    <row r="3668" spans="21:24" x14ac:dyDescent="0.2">
      <c r="U3668" s="205"/>
      <c r="V3668" s="205"/>
      <c r="W3668" s="205"/>
      <c r="X3668" s="205"/>
    </row>
    <row r="3669" spans="21:24" x14ac:dyDescent="0.2">
      <c r="U3669" s="205"/>
      <c r="V3669" s="205"/>
      <c r="W3669" s="205"/>
      <c r="X3669" s="205"/>
    </row>
    <row r="3670" spans="21:24" x14ac:dyDescent="0.2">
      <c r="U3670" s="205"/>
      <c r="V3670" s="205"/>
      <c r="W3670" s="205"/>
      <c r="X3670" s="205"/>
    </row>
    <row r="3671" spans="21:24" x14ac:dyDescent="0.2">
      <c r="U3671" s="205"/>
      <c r="V3671" s="205"/>
      <c r="W3671" s="205"/>
      <c r="X3671" s="205"/>
    </row>
    <row r="3672" spans="21:24" x14ac:dyDescent="0.2">
      <c r="U3672" s="205"/>
      <c r="V3672" s="205"/>
      <c r="W3672" s="205"/>
      <c r="X3672" s="205"/>
    </row>
    <row r="3673" spans="21:24" x14ac:dyDescent="0.2">
      <c r="U3673" s="205"/>
      <c r="V3673" s="205"/>
      <c r="W3673" s="205"/>
      <c r="X3673" s="205"/>
    </row>
    <row r="3674" spans="21:24" x14ac:dyDescent="0.2">
      <c r="U3674" s="205"/>
      <c r="V3674" s="205"/>
      <c r="W3674" s="205"/>
      <c r="X3674" s="205"/>
    </row>
    <row r="3675" spans="21:24" x14ac:dyDescent="0.2">
      <c r="U3675" s="205"/>
      <c r="V3675" s="205"/>
      <c r="W3675" s="205"/>
      <c r="X3675" s="205"/>
    </row>
    <row r="3676" spans="21:24" x14ac:dyDescent="0.2">
      <c r="U3676" s="205"/>
      <c r="V3676" s="205"/>
      <c r="W3676" s="205"/>
      <c r="X3676" s="205"/>
    </row>
    <row r="3677" spans="21:24" x14ac:dyDescent="0.2">
      <c r="U3677" s="205"/>
      <c r="V3677" s="205"/>
      <c r="W3677" s="205"/>
      <c r="X3677" s="205"/>
    </row>
    <row r="3678" spans="21:24" x14ac:dyDescent="0.2">
      <c r="U3678" s="205"/>
      <c r="V3678" s="205"/>
      <c r="W3678" s="205"/>
      <c r="X3678" s="205"/>
    </row>
    <row r="3679" spans="21:24" x14ac:dyDescent="0.2">
      <c r="U3679" s="205"/>
      <c r="V3679" s="205"/>
      <c r="W3679" s="205"/>
      <c r="X3679" s="205"/>
    </row>
    <row r="3680" spans="21:24" x14ac:dyDescent="0.2">
      <c r="U3680" s="205"/>
      <c r="V3680" s="205"/>
      <c r="W3680" s="205"/>
      <c r="X3680" s="205"/>
    </row>
    <row r="3681" spans="21:24" x14ac:dyDescent="0.2">
      <c r="U3681" s="205"/>
      <c r="V3681" s="205"/>
      <c r="W3681" s="205"/>
      <c r="X3681" s="205"/>
    </row>
    <row r="3682" spans="21:24" x14ac:dyDescent="0.2">
      <c r="U3682" s="205"/>
      <c r="V3682" s="205"/>
      <c r="W3682" s="205"/>
      <c r="X3682" s="205"/>
    </row>
    <row r="3683" spans="21:24" x14ac:dyDescent="0.2">
      <c r="U3683" s="205"/>
      <c r="V3683" s="205"/>
      <c r="W3683" s="205"/>
      <c r="X3683" s="205"/>
    </row>
    <row r="3684" spans="21:24" x14ac:dyDescent="0.2">
      <c r="U3684" s="205"/>
      <c r="V3684" s="205"/>
      <c r="W3684" s="205"/>
      <c r="X3684" s="205"/>
    </row>
    <row r="3685" spans="21:24" x14ac:dyDescent="0.2">
      <c r="U3685" s="205"/>
      <c r="V3685" s="205"/>
      <c r="W3685" s="205"/>
      <c r="X3685" s="205"/>
    </row>
    <row r="3686" spans="21:24" x14ac:dyDescent="0.2">
      <c r="U3686" s="205"/>
      <c r="V3686" s="205"/>
      <c r="W3686" s="205"/>
      <c r="X3686" s="205"/>
    </row>
    <row r="3687" spans="21:24" x14ac:dyDescent="0.2">
      <c r="U3687" s="205"/>
      <c r="V3687" s="205"/>
      <c r="W3687" s="205"/>
      <c r="X3687" s="205"/>
    </row>
    <row r="3688" spans="21:24" x14ac:dyDescent="0.2">
      <c r="U3688" s="205"/>
      <c r="V3688" s="205"/>
      <c r="W3688" s="205"/>
      <c r="X3688" s="205"/>
    </row>
    <row r="3689" spans="21:24" x14ac:dyDescent="0.2">
      <c r="U3689" s="205"/>
      <c r="V3689" s="205"/>
      <c r="W3689" s="205"/>
      <c r="X3689" s="205"/>
    </row>
    <row r="3690" spans="21:24" x14ac:dyDescent="0.2">
      <c r="U3690" s="205"/>
      <c r="V3690" s="205"/>
      <c r="W3690" s="205"/>
      <c r="X3690" s="205"/>
    </row>
    <row r="3691" spans="21:24" x14ac:dyDescent="0.2">
      <c r="U3691" s="205"/>
      <c r="V3691" s="205"/>
      <c r="W3691" s="205"/>
      <c r="X3691" s="205"/>
    </row>
    <row r="3692" spans="21:24" x14ac:dyDescent="0.2">
      <c r="U3692" s="205"/>
      <c r="V3692" s="205"/>
      <c r="W3692" s="205"/>
      <c r="X3692" s="205"/>
    </row>
    <row r="3693" spans="21:24" x14ac:dyDescent="0.2">
      <c r="U3693" s="205"/>
      <c r="V3693" s="205"/>
      <c r="W3693" s="205"/>
      <c r="X3693" s="205"/>
    </row>
    <row r="3694" spans="21:24" x14ac:dyDescent="0.2">
      <c r="U3694" s="205"/>
      <c r="V3694" s="205"/>
      <c r="W3694" s="205"/>
      <c r="X3694" s="205"/>
    </row>
    <row r="3695" spans="21:24" x14ac:dyDescent="0.2">
      <c r="U3695" s="205"/>
      <c r="V3695" s="205"/>
      <c r="W3695" s="205"/>
      <c r="X3695" s="205"/>
    </row>
    <row r="3696" spans="21:24" x14ac:dyDescent="0.2">
      <c r="U3696" s="205"/>
      <c r="V3696" s="205"/>
      <c r="W3696" s="205"/>
      <c r="X3696" s="205"/>
    </row>
    <row r="3697" spans="21:24" x14ac:dyDescent="0.2">
      <c r="U3697" s="205"/>
      <c r="V3697" s="205"/>
      <c r="W3697" s="205"/>
      <c r="X3697" s="205"/>
    </row>
    <row r="3698" spans="21:24" x14ac:dyDescent="0.2">
      <c r="U3698" s="205"/>
      <c r="V3698" s="205"/>
      <c r="W3698" s="205"/>
      <c r="X3698" s="205"/>
    </row>
    <row r="3699" spans="21:24" x14ac:dyDescent="0.2">
      <c r="U3699" s="205"/>
      <c r="V3699" s="205"/>
      <c r="W3699" s="205"/>
      <c r="X3699" s="205"/>
    </row>
    <row r="3700" spans="21:24" x14ac:dyDescent="0.2">
      <c r="U3700" s="205"/>
      <c r="V3700" s="205"/>
      <c r="W3700" s="205"/>
      <c r="X3700" s="205"/>
    </row>
    <row r="3701" spans="21:24" x14ac:dyDescent="0.2">
      <c r="U3701" s="205"/>
      <c r="V3701" s="205"/>
      <c r="W3701" s="205"/>
      <c r="X3701" s="205"/>
    </row>
    <row r="3702" spans="21:24" x14ac:dyDescent="0.2">
      <c r="U3702" s="205"/>
      <c r="V3702" s="205"/>
      <c r="W3702" s="205"/>
      <c r="X3702" s="205"/>
    </row>
    <row r="3703" spans="21:24" x14ac:dyDescent="0.2">
      <c r="U3703" s="205"/>
      <c r="V3703" s="205"/>
      <c r="W3703" s="205"/>
      <c r="X3703" s="205"/>
    </row>
    <row r="3704" spans="21:24" x14ac:dyDescent="0.2">
      <c r="U3704" s="205"/>
      <c r="V3704" s="205"/>
      <c r="W3704" s="205"/>
      <c r="X3704" s="205"/>
    </row>
    <row r="3705" spans="21:24" x14ac:dyDescent="0.2">
      <c r="U3705" s="205"/>
      <c r="V3705" s="205"/>
      <c r="W3705" s="205"/>
      <c r="X3705" s="205"/>
    </row>
    <row r="3706" spans="21:24" x14ac:dyDescent="0.2">
      <c r="U3706" s="205"/>
      <c r="V3706" s="205"/>
      <c r="W3706" s="205"/>
      <c r="X3706" s="205"/>
    </row>
    <row r="3707" spans="21:24" x14ac:dyDescent="0.2">
      <c r="U3707" s="205"/>
      <c r="V3707" s="205"/>
      <c r="W3707" s="205"/>
      <c r="X3707" s="205"/>
    </row>
    <row r="3708" spans="21:24" x14ac:dyDescent="0.2">
      <c r="U3708" s="205"/>
      <c r="V3708" s="205"/>
      <c r="W3708" s="205"/>
      <c r="X3708" s="205"/>
    </row>
    <row r="3709" spans="21:24" x14ac:dyDescent="0.2">
      <c r="U3709" s="205"/>
      <c r="V3709" s="205"/>
      <c r="W3709" s="205"/>
      <c r="X3709" s="205"/>
    </row>
    <row r="3710" spans="21:24" x14ac:dyDescent="0.2">
      <c r="U3710" s="205"/>
      <c r="V3710" s="205"/>
      <c r="W3710" s="205"/>
      <c r="X3710" s="205"/>
    </row>
    <row r="3711" spans="21:24" x14ac:dyDescent="0.2">
      <c r="U3711" s="205"/>
      <c r="V3711" s="205"/>
      <c r="W3711" s="205"/>
      <c r="X3711" s="205"/>
    </row>
    <row r="3712" spans="21:24" x14ac:dyDescent="0.2">
      <c r="U3712" s="205"/>
      <c r="V3712" s="205"/>
      <c r="W3712" s="205"/>
      <c r="X3712" s="205"/>
    </row>
    <row r="3713" spans="21:24" x14ac:dyDescent="0.2">
      <c r="U3713" s="205"/>
      <c r="V3713" s="205"/>
      <c r="W3713" s="205"/>
      <c r="X3713" s="205"/>
    </row>
    <row r="3714" spans="21:24" x14ac:dyDescent="0.2">
      <c r="U3714" s="205"/>
      <c r="V3714" s="205"/>
      <c r="W3714" s="205"/>
      <c r="X3714" s="205"/>
    </row>
    <row r="3715" spans="21:24" x14ac:dyDescent="0.2">
      <c r="U3715" s="205"/>
      <c r="V3715" s="205"/>
      <c r="W3715" s="205"/>
      <c r="X3715" s="205"/>
    </row>
    <row r="3716" spans="21:24" x14ac:dyDescent="0.2">
      <c r="U3716" s="205"/>
      <c r="V3716" s="205"/>
      <c r="W3716" s="205"/>
      <c r="X3716" s="205"/>
    </row>
    <row r="3717" spans="21:24" x14ac:dyDescent="0.2">
      <c r="U3717" s="205"/>
      <c r="V3717" s="205"/>
      <c r="W3717" s="205"/>
      <c r="X3717" s="205"/>
    </row>
    <row r="3718" spans="21:24" x14ac:dyDescent="0.2">
      <c r="U3718" s="205"/>
      <c r="V3718" s="205"/>
      <c r="W3718" s="205"/>
      <c r="X3718" s="205"/>
    </row>
    <row r="3719" spans="21:24" x14ac:dyDescent="0.2">
      <c r="U3719" s="205"/>
      <c r="V3719" s="205"/>
      <c r="W3719" s="205"/>
      <c r="X3719" s="205"/>
    </row>
    <row r="3720" spans="21:24" x14ac:dyDescent="0.2">
      <c r="U3720" s="205"/>
      <c r="V3720" s="205"/>
      <c r="W3720" s="205"/>
      <c r="X3720" s="205"/>
    </row>
    <row r="3721" spans="21:24" x14ac:dyDescent="0.2">
      <c r="U3721" s="205"/>
      <c r="V3721" s="205"/>
      <c r="W3721" s="205"/>
      <c r="X3721" s="205"/>
    </row>
    <row r="3722" spans="21:24" x14ac:dyDescent="0.2">
      <c r="U3722" s="205"/>
      <c r="V3722" s="205"/>
      <c r="W3722" s="205"/>
      <c r="X3722" s="205"/>
    </row>
    <row r="3723" spans="21:24" x14ac:dyDescent="0.2">
      <c r="U3723" s="205"/>
      <c r="V3723" s="205"/>
      <c r="W3723" s="205"/>
      <c r="X3723" s="205"/>
    </row>
    <row r="3724" spans="21:24" x14ac:dyDescent="0.2">
      <c r="U3724" s="205"/>
      <c r="V3724" s="205"/>
      <c r="W3724" s="205"/>
      <c r="X3724" s="205"/>
    </row>
    <row r="3725" spans="21:24" x14ac:dyDescent="0.2">
      <c r="U3725" s="205"/>
      <c r="V3725" s="205"/>
      <c r="W3725" s="205"/>
      <c r="X3725" s="205"/>
    </row>
    <row r="3726" spans="21:24" x14ac:dyDescent="0.2">
      <c r="U3726" s="205"/>
      <c r="V3726" s="205"/>
      <c r="W3726" s="205"/>
      <c r="X3726" s="205"/>
    </row>
    <row r="3727" spans="21:24" x14ac:dyDescent="0.2">
      <c r="U3727" s="205"/>
      <c r="V3727" s="205"/>
      <c r="W3727" s="205"/>
      <c r="X3727" s="205"/>
    </row>
    <row r="3728" spans="21:24" x14ac:dyDescent="0.2">
      <c r="U3728" s="205"/>
      <c r="V3728" s="205"/>
      <c r="W3728" s="205"/>
      <c r="X3728" s="205"/>
    </row>
    <row r="3729" spans="21:24" x14ac:dyDescent="0.2">
      <c r="U3729" s="205"/>
      <c r="V3729" s="205"/>
      <c r="W3729" s="205"/>
      <c r="X3729" s="205"/>
    </row>
    <row r="3730" spans="21:24" x14ac:dyDescent="0.2">
      <c r="U3730" s="205"/>
      <c r="V3730" s="205"/>
      <c r="W3730" s="205"/>
      <c r="X3730" s="205"/>
    </row>
    <row r="3731" spans="21:24" x14ac:dyDescent="0.2">
      <c r="U3731" s="205"/>
      <c r="V3731" s="205"/>
      <c r="W3731" s="205"/>
      <c r="X3731" s="205"/>
    </row>
    <row r="3732" spans="21:24" x14ac:dyDescent="0.2">
      <c r="U3732" s="205"/>
      <c r="V3732" s="205"/>
      <c r="W3732" s="205"/>
      <c r="X3732" s="205"/>
    </row>
    <row r="3733" spans="21:24" x14ac:dyDescent="0.2">
      <c r="U3733" s="205"/>
      <c r="V3733" s="205"/>
      <c r="W3733" s="205"/>
      <c r="X3733" s="205"/>
    </row>
    <row r="3734" spans="21:24" x14ac:dyDescent="0.2">
      <c r="U3734" s="205"/>
      <c r="V3734" s="205"/>
      <c r="W3734" s="205"/>
      <c r="X3734" s="205"/>
    </row>
    <row r="3735" spans="21:24" x14ac:dyDescent="0.2">
      <c r="U3735" s="205"/>
      <c r="V3735" s="205"/>
      <c r="W3735" s="205"/>
      <c r="X3735" s="205"/>
    </row>
    <row r="3736" spans="21:24" x14ac:dyDescent="0.2">
      <c r="U3736" s="205"/>
      <c r="V3736" s="205"/>
      <c r="W3736" s="205"/>
      <c r="X3736" s="205"/>
    </row>
    <row r="3737" spans="21:24" x14ac:dyDescent="0.2">
      <c r="U3737" s="205"/>
      <c r="V3737" s="205"/>
      <c r="W3737" s="205"/>
      <c r="X3737" s="205"/>
    </row>
    <row r="3738" spans="21:24" x14ac:dyDescent="0.2">
      <c r="U3738" s="205"/>
      <c r="V3738" s="205"/>
      <c r="W3738" s="205"/>
      <c r="X3738" s="205"/>
    </row>
    <row r="3739" spans="21:24" x14ac:dyDescent="0.2">
      <c r="U3739" s="205"/>
      <c r="V3739" s="205"/>
      <c r="W3739" s="205"/>
      <c r="X3739" s="205"/>
    </row>
    <row r="3740" spans="21:24" x14ac:dyDescent="0.2">
      <c r="U3740" s="205"/>
      <c r="V3740" s="205"/>
      <c r="W3740" s="205"/>
      <c r="X3740" s="205"/>
    </row>
    <row r="3741" spans="21:24" x14ac:dyDescent="0.2">
      <c r="U3741" s="205"/>
      <c r="V3741" s="205"/>
      <c r="W3741" s="205"/>
      <c r="X3741" s="205"/>
    </row>
    <row r="3742" spans="21:24" x14ac:dyDescent="0.2">
      <c r="U3742" s="205"/>
      <c r="V3742" s="205"/>
      <c r="W3742" s="205"/>
      <c r="X3742" s="205"/>
    </row>
    <row r="3743" spans="21:24" x14ac:dyDescent="0.2">
      <c r="U3743" s="205"/>
      <c r="V3743" s="205"/>
      <c r="W3743" s="205"/>
      <c r="X3743" s="205"/>
    </row>
    <row r="3744" spans="21:24" x14ac:dyDescent="0.2">
      <c r="U3744" s="205"/>
      <c r="V3744" s="205"/>
      <c r="W3744" s="205"/>
      <c r="X3744" s="205"/>
    </row>
    <row r="3745" spans="21:24" x14ac:dyDescent="0.2">
      <c r="U3745" s="205"/>
      <c r="V3745" s="205"/>
      <c r="W3745" s="205"/>
      <c r="X3745" s="205"/>
    </row>
    <row r="3746" spans="21:24" x14ac:dyDescent="0.2">
      <c r="U3746" s="205"/>
      <c r="V3746" s="205"/>
      <c r="W3746" s="205"/>
      <c r="X3746" s="205"/>
    </row>
    <row r="3747" spans="21:24" x14ac:dyDescent="0.2">
      <c r="U3747" s="205"/>
      <c r="V3747" s="205"/>
      <c r="W3747" s="205"/>
      <c r="X3747" s="205"/>
    </row>
    <row r="3748" spans="21:24" x14ac:dyDescent="0.2">
      <c r="U3748" s="205"/>
      <c r="V3748" s="205"/>
      <c r="W3748" s="205"/>
      <c r="X3748" s="205"/>
    </row>
    <row r="3749" spans="21:24" x14ac:dyDescent="0.2">
      <c r="U3749" s="205"/>
      <c r="V3749" s="205"/>
      <c r="W3749" s="205"/>
      <c r="X3749" s="205"/>
    </row>
    <row r="3750" spans="21:24" x14ac:dyDescent="0.2">
      <c r="U3750" s="205"/>
      <c r="V3750" s="205"/>
      <c r="W3750" s="205"/>
      <c r="X3750" s="205"/>
    </row>
    <row r="3751" spans="21:24" x14ac:dyDescent="0.2">
      <c r="U3751" s="205"/>
      <c r="V3751" s="205"/>
      <c r="W3751" s="205"/>
      <c r="X3751" s="205"/>
    </row>
    <row r="3752" spans="21:24" x14ac:dyDescent="0.2">
      <c r="U3752" s="205"/>
      <c r="V3752" s="205"/>
      <c r="W3752" s="205"/>
      <c r="X3752" s="205"/>
    </row>
    <row r="3753" spans="21:24" x14ac:dyDescent="0.2">
      <c r="U3753" s="205"/>
      <c r="V3753" s="205"/>
      <c r="W3753" s="205"/>
      <c r="X3753" s="205"/>
    </row>
    <row r="3754" spans="21:24" x14ac:dyDescent="0.2">
      <c r="U3754" s="205"/>
      <c r="V3754" s="205"/>
      <c r="W3754" s="205"/>
      <c r="X3754" s="205"/>
    </row>
    <row r="3755" spans="21:24" x14ac:dyDescent="0.2">
      <c r="U3755" s="205"/>
      <c r="V3755" s="205"/>
      <c r="W3755" s="205"/>
      <c r="X3755" s="205"/>
    </row>
    <row r="3756" spans="21:24" x14ac:dyDescent="0.2">
      <c r="U3756" s="205"/>
      <c r="V3756" s="205"/>
      <c r="W3756" s="205"/>
      <c r="X3756" s="205"/>
    </row>
    <row r="3757" spans="21:24" x14ac:dyDescent="0.2">
      <c r="U3757" s="205"/>
      <c r="V3757" s="205"/>
      <c r="W3757" s="205"/>
      <c r="X3757" s="205"/>
    </row>
    <row r="3758" spans="21:24" x14ac:dyDescent="0.2">
      <c r="U3758" s="205"/>
      <c r="V3758" s="205"/>
      <c r="W3758" s="205"/>
      <c r="X3758" s="205"/>
    </row>
    <row r="3759" spans="21:24" x14ac:dyDescent="0.2">
      <c r="U3759" s="205"/>
      <c r="V3759" s="205"/>
      <c r="W3759" s="205"/>
      <c r="X3759" s="205"/>
    </row>
    <row r="3760" spans="21:24" x14ac:dyDescent="0.2">
      <c r="U3760" s="205"/>
      <c r="V3760" s="205"/>
      <c r="W3760" s="205"/>
      <c r="X3760" s="205"/>
    </row>
    <row r="3761" spans="21:24" x14ac:dyDescent="0.2">
      <c r="U3761" s="205"/>
      <c r="V3761" s="205"/>
      <c r="W3761" s="205"/>
      <c r="X3761" s="205"/>
    </row>
    <row r="3762" spans="21:24" x14ac:dyDescent="0.2">
      <c r="U3762" s="205"/>
      <c r="V3762" s="205"/>
      <c r="W3762" s="205"/>
      <c r="X3762" s="205"/>
    </row>
    <row r="3763" spans="21:24" x14ac:dyDescent="0.2">
      <c r="U3763" s="205"/>
      <c r="V3763" s="205"/>
      <c r="W3763" s="205"/>
      <c r="X3763" s="205"/>
    </row>
    <row r="3764" spans="21:24" x14ac:dyDescent="0.2">
      <c r="U3764" s="205"/>
      <c r="V3764" s="205"/>
      <c r="W3764" s="205"/>
      <c r="X3764" s="205"/>
    </row>
    <row r="3765" spans="21:24" x14ac:dyDescent="0.2">
      <c r="U3765" s="205"/>
      <c r="V3765" s="205"/>
      <c r="W3765" s="205"/>
      <c r="X3765" s="205"/>
    </row>
    <row r="3766" spans="21:24" x14ac:dyDescent="0.2">
      <c r="U3766" s="205"/>
      <c r="V3766" s="205"/>
      <c r="W3766" s="205"/>
      <c r="X3766" s="205"/>
    </row>
    <row r="3767" spans="21:24" x14ac:dyDescent="0.2">
      <c r="U3767" s="205"/>
      <c r="V3767" s="205"/>
      <c r="W3767" s="205"/>
      <c r="X3767" s="205"/>
    </row>
    <row r="3768" spans="21:24" x14ac:dyDescent="0.2">
      <c r="U3768" s="205"/>
      <c r="V3768" s="205"/>
      <c r="W3768" s="205"/>
      <c r="X3768" s="205"/>
    </row>
    <row r="3769" spans="21:24" x14ac:dyDescent="0.2">
      <c r="U3769" s="205"/>
      <c r="V3769" s="205"/>
      <c r="W3769" s="205"/>
      <c r="X3769" s="205"/>
    </row>
    <row r="3770" spans="21:24" x14ac:dyDescent="0.2">
      <c r="U3770" s="205"/>
      <c r="V3770" s="205"/>
      <c r="W3770" s="205"/>
      <c r="X3770" s="205"/>
    </row>
    <row r="3771" spans="21:24" x14ac:dyDescent="0.2">
      <c r="U3771" s="205"/>
      <c r="V3771" s="205"/>
      <c r="W3771" s="205"/>
      <c r="X3771" s="205"/>
    </row>
    <row r="3772" spans="21:24" x14ac:dyDescent="0.2">
      <c r="U3772" s="205"/>
      <c r="V3772" s="205"/>
      <c r="W3772" s="205"/>
      <c r="X3772" s="205"/>
    </row>
    <row r="3773" spans="21:24" x14ac:dyDescent="0.2">
      <c r="U3773" s="205"/>
      <c r="V3773" s="205"/>
      <c r="W3773" s="205"/>
      <c r="X3773" s="205"/>
    </row>
    <row r="3774" spans="21:24" x14ac:dyDescent="0.2">
      <c r="U3774" s="205"/>
      <c r="V3774" s="205"/>
      <c r="W3774" s="205"/>
      <c r="X3774" s="205"/>
    </row>
    <row r="3775" spans="21:24" x14ac:dyDescent="0.2">
      <c r="U3775" s="205"/>
      <c r="V3775" s="205"/>
      <c r="W3775" s="205"/>
      <c r="X3775" s="205"/>
    </row>
    <row r="3776" spans="21:24" x14ac:dyDescent="0.2">
      <c r="U3776" s="205"/>
      <c r="V3776" s="205"/>
      <c r="W3776" s="205"/>
      <c r="X3776" s="205"/>
    </row>
    <row r="3777" spans="21:24" x14ac:dyDescent="0.2">
      <c r="U3777" s="205"/>
      <c r="V3777" s="205"/>
      <c r="W3777" s="205"/>
      <c r="X3777" s="205"/>
    </row>
    <row r="3778" spans="21:24" x14ac:dyDescent="0.2">
      <c r="U3778" s="205"/>
      <c r="V3778" s="205"/>
      <c r="W3778" s="205"/>
      <c r="X3778" s="205"/>
    </row>
    <row r="3779" spans="21:24" x14ac:dyDescent="0.2">
      <c r="U3779" s="205"/>
      <c r="V3779" s="205"/>
      <c r="W3779" s="205"/>
      <c r="X3779" s="205"/>
    </row>
    <row r="3780" spans="21:24" x14ac:dyDescent="0.2">
      <c r="U3780" s="205"/>
      <c r="V3780" s="205"/>
      <c r="W3780" s="205"/>
      <c r="X3780" s="205"/>
    </row>
    <row r="3781" spans="21:24" x14ac:dyDescent="0.2">
      <c r="U3781" s="205"/>
      <c r="V3781" s="205"/>
      <c r="W3781" s="205"/>
      <c r="X3781" s="205"/>
    </row>
    <row r="3782" spans="21:24" x14ac:dyDescent="0.2">
      <c r="U3782" s="205"/>
      <c r="V3782" s="205"/>
      <c r="W3782" s="205"/>
      <c r="X3782" s="205"/>
    </row>
    <row r="3783" spans="21:24" x14ac:dyDescent="0.2">
      <c r="U3783" s="205"/>
      <c r="V3783" s="205"/>
      <c r="W3783" s="205"/>
      <c r="X3783" s="205"/>
    </row>
    <row r="3784" spans="21:24" x14ac:dyDescent="0.2">
      <c r="U3784" s="205"/>
      <c r="V3784" s="205"/>
      <c r="W3784" s="205"/>
      <c r="X3784" s="205"/>
    </row>
    <row r="3785" spans="21:24" x14ac:dyDescent="0.2">
      <c r="U3785" s="205"/>
      <c r="V3785" s="205"/>
      <c r="W3785" s="205"/>
      <c r="X3785" s="205"/>
    </row>
    <row r="3786" spans="21:24" x14ac:dyDescent="0.2">
      <c r="U3786" s="205"/>
      <c r="V3786" s="205"/>
      <c r="W3786" s="205"/>
      <c r="X3786" s="205"/>
    </row>
    <row r="3787" spans="21:24" x14ac:dyDescent="0.2">
      <c r="U3787" s="205"/>
      <c r="V3787" s="205"/>
      <c r="W3787" s="205"/>
      <c r="X3787" s="205"/>
    </row>
    <row r="3788" spans="21:24" x14ac:dyDescent="0.2">
      <c r="U3788" s="205"/>
      <c r="V3788" s="205"/>
      <c r="W3788" s="205"/>
      <c r="X3788" s="205"/>
    </row>
    <row r="3789" spans="21:24" x14ac:dyDescent="0.2">
      <c r="U3789" s="205"/>
      <c r="V3789" s="205"/>
      <c r="W3789" s="205"/>
      <c r="X3789" s="205"/>
    </row>
    <row r="3790" spans="21:24" x14ac:dyDescent="0.2">
      <c r="U3790" s="205"/>
      <c r="V3790" s="205"/>
      <c r="W3790" s="205"/>
      <c r="X3790" s="205"/>
    </row>
    <row r="3791" spans="21:24" x14ac:dyDescent="0.2">
      <c r="U3791" s="205"/>
      <c r="V3791" s="205"/>
      <c r="W3791" s="205"/>
      <c r="X3791" s="205"/>
    </row>
    <row r="3792" spans="21:24" x14ac:dyDescent="0.2">
      <c r="U3792" s="205"/>
      <c r="V3792" s="205"/>
      <c r="W3792" s="205"/>
      <c r="X3792" s="205"/>
    </row>
    <row r="3793" spans="21:24" x14ac:dyDescent="0.2">
      <c r="U3793" s="205"/>
      <c r="V3793" s="205"/>
      <c r="W3793" s="205"/>
      <c r="X3793" s="205"/>
    </row>
    <row r="3794" spans="21:24" x14ac:dyDescent="0.2">
      <c r="U3794" s="205"/>
      <c r="V3794" s="205"/>
      <c r="W3794" s="205"/>
      <c r="X3794" s="205"/>
    </row>
    <row r="3795" spans="21:24" x14ac:dyDescent="0.2">
      <c r="U3795" s="205"/>
      <c r="V3795" s="205"/>
      <c r="W3795" s="205"/>
      <c r="X3795" s="205"/>
    </row>
    <row r="3796" spans="21:24" x14ac:dyDescent="0.2">
      <c r="U3796" s="205"/>
      <c r="V3796" s="205"/>
      <c r="W3796" s="205"/>
      <c r="X3796" s="205"/>
    </row>
    <row r="3797" spans="21:24" x14ac:dyDescent="0.2">
      <c r="U3797" s="205"/>
      <c r="V3797" s="205"/>
      <c r="W3797" s="205"/>
      <c r="X3797" s="205"/>
    </row>
    <row r="3798" spans="21:24" x14ac:dyDescent="0.2">
      <c r="U3798" s="205"/>
      <c r="V3798" s="205"/>
      <c r="W3798" s="205"/>
      <c r="X3798" s="205"/>
    </row>
    <row r="3799" spans="21:24" x14ac:dyDescent="0.2">
      <c r="U3799" s="205"/>
      <c r="V3799" s="205"/>
      <c r="W3799" s="205"/>
      <c r="X3799" s="205"/>
    </row>
    <row r="3800" spans="21:24" x14ac:dyDescent="0.2">
      <c r="U3800" s="205"/>
      <c r="V3800" s="205"/>
      <c r="W3800" s="205"/>
      <c r="X3800" s="205"/>
    </row>
    <row r="3801" spans="21:24" x14ac:dyDescent="0.2">
      <c r="U3801" s="205"/>
      <c r="V3801" s="205"/>
      <c r="W3801" s="205"/>
      <c r="X3801" s="205"/>
    </row>
    <row r="3802" spans="21:24" x14ac:dyDescent="0.2">
      <c r="U3802" s="205"/>
      <c r="V3802" s="205"/>
      <c r="W3802" s="205"/>
      <c r="X3802" s="205"/>
    </row>
    <row r="3803" spans="21:24" x14ac:dyDescent="0.2">
      <c r="U3803" s="205"/>
      <c r="V3803" s="205"/>
      <c r="W3803" s="205"/>
      <c r="X3803" s="205"/>
    </row>
    <row r="3804" spans="21:24" x14ac:dyDescent="0.2">
      <c r="U3804" s="205"/>
      <c r="V3804" s="205"/>
      <c r="W3804" s="205"/>
      <c r="X3804" s="205"/>
    </row>
    <row r="3805" spans="21:24" x14ac:dyDescent="0.2">
      <c r="U3805" s="205"/>
      <c r="V3805" s="205"/>
      <c r="W3805" s="205"/>
      <c r="X3805" s="205"/>
    </row>
    <row r="3806" spans="21:24" x14ac:dyDescent="0.2">
      <c r="U3806" s="205"/>
      <c r="V3806" s="205"/>
      <c r="W3806" s="205"/>
      <c r="X3806" s="205"/>
    </row>
    <row r="3807" spans="21:24" x14ac:dyDescent="0.2">
      <c r="U3807" s="205"/>
      <c r="V3807" s="205"/>
      <c r="W3807" s="205"/>
      <c r="X3807" s="205"/>
    </row>
    <row r="3808" spans="21:24" x14ac:dyDescent="0.2">
      <c r="U3808" s="205"/>
      <c r="V3808" s="205"/>
      <c r="W3808" s="205"/>
      <c r="X3808" s="205"/>
    </row>
    <row r="3809" spans="21:24" x14ac:dyDescent="0.2">
      <c r="U3809" s="205"/>
      <c r="V3809" s="205"/>
      <c r="W3809" s="205"/>
      <c r="X3809" s="205"/>
    </row>
    <row r="3810" spans="21:24" x14ac:dyDescent="0.2">
      <c r="U3810" s="205"/>
      <c r="V3810" s="205"/>
      <c r="W3810" s="205"/>
      <c r="X3810" s="205"/>
    </row>
    <row r="3811" spans="21:24" x14ac:dyDescent="0.2">
      <c r="U3811" s="205"/>
      <c r="V3811" s="205"/>
      <c r="W3811" s="205"/>
      <c r="X3811" s="205"/>
    </row>
    <row r="3812" spans="21:24" x14ac:dyDescent="0.2">
      <c r="U3812" s="205"/>
      <c r="V3812" s="205"/>
      <c r="W3812" s="205"/>
      <c r="X3812" s="205"/>
    </row>
    <row r="3813" spans="21:24" x14ac:dyDescent="0.2">
      <c r="U3813" s="205"/>
      <c r="V3813" s="205"/>
      <c r="W3813" s="205"/>
      <c r="X3813" s="205"/>
    </row>
    <row r="3814" spans="21:24" x14ac:dyDescent="0.2">
      <c r="U3814" s="205"/>
      <c r="V3814" s="205"/>
      <c r="W3814" s="205"/>
      <c r="X3814" s="205"/>
    </row>
    <row r="3815" spans="21:24" x14ac:dyDescent="0.2">
      <c r="U3815" s="205"/>
      <c r="V3815" s="205"/>
      <c r="W3815" s="205"/>
      <c r="X3815" s="205"/>
    </row>
    <row r="3816" spans="21:24" x14ac:dyDescent="0.2">
      <c r="U3816" s="205"/>
      <c r="V3816" s="205"/>
      <c r="W3816" s="205"/>
      <c r="X3816" s="205"/>
    </row>
    <row r="3817" spans="21:24" x14ac:dyDescent="0.2">
      <c r="U3817" s="205"/>
      <c r="V3817" s="205"/>
      <c r="W3817" s="205"/>
      <c r="X3817" s="205"/>
    </row>
    <row r="3818" spans="21:24" x14ac:dyDescent="0.2">
      <c r="U3818" s="205"/>
      <c r="V3818" s="205"/>
      <c r="W3818" s="205"/>
      <c r="X3818" s="205"/>
    </row>
    <row r="3819" spans="21:24" x14ac:dyDescent="0.2">
      <c r="U3819" s="205"/>
      <c r="V3819" s="205"/>
      <c r="W3819" s="205"/>
      <c r="X3819" s="205"/>
    </row>
    <row r="3820" spans="21:24" x14ac:dyDescent="0.2">
      <c r="U3820" s="205"/>
      <c r="V3820" s="205"/>
      <c r="W3820" s="205"/>
      <c r="X3820" s="205"/>
    </row>
    <row r="3821" spans="21:24" x14ac:dyDescent="0.2">
      <c r="U3821" s="205"/>
      <c r="V3821" s="205"/>
      <c r="W3821" s="205"/>
      <c r="X3821" s="205"/>
    </row>
    <row r="3822" spans="21:24" x14ac:dyDescent="0.2">
      <c r="U3822" s="205"/>
      <c r="V3822" s="205"/>
      <c r="W3822" s="205"/>
      <c r="X3822" s="205"/>
    </row>
    <row r="3823" spans="21:24" x14ac:dyDescent="0.2">
      <c r="U3823" s="205"/>
      <c r="V3823" s="205"/>
      <c r="W3823" s="205"/>
      <c r="X3823" s="205"/>
    </row>
    <row r="3824" spans="21:24" x14ac:dyDescent="0.2">
      <c r="U3824" s="205"/>
      <c r="V3824" s="205"/>
      <c r="W3824" s="205"/>
      <c r="X3824" s="205"/>
    </row>
    <row r="3825" spans="21:24" x14ac:dyDescent="0.2">
      <c r="U3825" s="205"/>
      <c r="V3825" s="205"/>
      <c r="W3825" s="205"/>
      <c r="X3825" s="205"/>
    </row>
    <row r="3826" spans="21:24" x14ac:dyDescent="0.2">
      <c r="U3826" s="205"/>
      <c r="V3826" s="205"/>
      <c r="W3826" s="205"/>
      <c r="X3826" s="205"/>
    </row>
    <row r="3827" spans="21:24" x14ac:dyDescent="0.2">
      <c r="U3827" s="205"/>
      <c r="V3827" s="205"/>
      <c r="W3827" s="205"/>
      <c r="X3827" s="205"/>
    </row>
    <row r="3828" spans="21:24" x14ac:dyDescent="0.2">
      <c r="U3828" s="205"/>
      <c r="V3828" s="205"/>
      <c r="W3828" s="205"/>
      <c r="X3828" s="205"/>
    </row>
    <row r="3829" spans="21:24" x14ac:dyDescent="0.2">
      <c r="U3829" s="205"/>
      <c r="V3829" s="205"/>
      <c r="W3829" s="205"/>
      <c r="X3829" s="205"/>
    </row>
    <row r="3830" spans="21:24" x14ac:dyDescent="0.2">
      <c r="U3830" s="205"/>
      <c r="V3830" s="205"/>
      <c r="W3830" s="205"/>
      <c r="X3830" s="205"/>
    </row>
    <row r="3831" spans="21:24" x14ac:dyDescent="0.2">
      <c r="U3831" s="205"/>
      <c r="V3831" s="205"/>
      <c r="W3831" s="205"/>
      <c r="X3831" s="205"/>
    </row>
    <row r="3832" spans="21:24" x14ac:dyDescent="0.2">
      <c r="U3832" s="205"/>
      <c r="V3832" s="205"/>
      <c r="W3832" s="205"/>
      <c r="X3832" s="205"/>
    </row>
    <row r="3833" spans="21:24" x14ac:dyDescent="0.2">
      <c r="U3833" s="205"/>
      <c r="V3833" s="205"/>
      <c r="W3833" s="205"/>
      <c r="X3833" s="205"/>
    </row>
    <row r="3834" spans="21:24" x14ac:dyDescent="0.2">
      <c r="U3834" s="205"/>
      <c r="V3834" s="205"/>
      <c r="W3834" s="205"/>
      <c r="X3834" s="205"/>
    </row>
    <row r="3835" spans="21:24" x14ac:dyDescent="0.2">
      <c r="U3835" s="205"/>
      <c r="V3835" s="205"/>
      <c r="W3835" s="205"/>
      <c r="X3835" s="205"/>
    </row>
    <row r="3836" spans="21:24" x14ac:dyDescent="0.2">
      <c r="U3836" s="205"/>
      <c r="V3836" s="205"/>
      <c r="W3836" s="205"/>
      <c r="X3836" s="205"/>
    </row>
    <row r="3837" spans="21:24" x14ac:dyDescent="0.2">
      <c r="U3837" s="205"/>
      <c r="V3837" s="205"/>
      <c r="W3837" s="205"/>
      <c r="X3837" s="205"/>
    </row>
    <row r="3838" spans="21:24" x14ac:dyDescent="0.2">
      <c r="U3838" s="205"/>
      <c r="V3838" s="205"/>
      <c r="W3838" s="205"/>
      <c r="X3838" s="205"/>
    </row>
    <row r="3839" spans="21:24" x14ac:dyDescent="0.2">
      <c r="U3839" s="205"/>
      <c r="V3839" s="205"/>
      <c r="W3839" s="205"/>
      <c r="X3839" s="205"/>
    </row>
    <row r="3840" spans="21:24" x14ac:dyDescent="0.2">
      <c r="U3840" s="205"/>
      <c r="V3840" s="205"/>
      <c r="W3840" s="205"/>
      <c r="X3840" s="205"/>
    </row>
    <row r="3841" spans="21:24" x14ac:dyDescent="0.2">
      <c r="U3841" s="205"/>
      <c r="V3841" s="205"/>
      <c r="W3841" s="205"/>
      <c r="X3841" s="205"/>
    </row>
    <row r="3842" spans="21:24" x14ac:dyDescent="0.2">
      <c r="U3842" s="205"/>
      <c r="V3842" s="205"/>
      <c r="W3842" s="205"/>
      <c r="X3842" s="205"/>
    </row>
    <row r="3843" spans="21:24" x14ac:dyDescent="0.2">
      <c r="U3843" s="205"/>
      <c r="V3843" s="205"/>
      <c r="W3843" s="205"/>
      <c r="X3843" s="205"/>
    </row>
    <row r="3844" spans="21:24" x14ac:dyDescent="0.2">
      <c r="U3844" s="205"/>
      <c r="V3844" s="205"/>
      <c r="W3844" s="205"/>
      <c r="X3844" s="205"/>
    </row>
    <row r="3845" spans="21:24" x14ac:dyDescent="0.2">
      <c r="U3845" s="205"/>
      <c r="V3845" s="205"/>
      <c r="W3845" s="205"/>
      <c r="X3845" s="205"/>
    </row>
    <row r="3846" spans="21:24" x14ac:dyDescent="0.2">
      <c r="U3846" s="205"/>
      <c r="V3846" s="205"/>
      <c r="W3846" s="205"/>
      <c r="X3846" s="205"/>
    </row>
    <row r="3847" spans="21:24" x14ac:dyDescent="0.2">
      <c r="U3847" s="205"/>
      <c r="V3847" s="205"/>
      <c r="W3847" s="205"/>
      <c r="X3847" s="205"/>
    </row>
    <row r="3848" spans="21:24" x14ac:dyDescent="0.2">
      <c r="U3848" s="205"/>
      <c r="V3848" s="205"/>
      <c r="W3848" s="205"/>
      <c r="X3848" s="205"/>
    </row>
    <row r="3849" spans="21:24" x14ac:dyDescent="0.2">
      <c r="U3849" s="205"/>
      <c r="V3849" s="205"/>
      <c r="W3849" s="205"/>
      <c r="X3849" s="205"/>
    </row>
    <row r="3850" spans="21:24" x14ac:dyDescent="0.2">
      <c r="U3850" s="205"/>
      <c r="V3850" s="205"/>
      <c r="W3850" s="205"/>
      <c r="X3850" s="205"/>
    </row>
    <row r="3851" spans="21:24" x14ac:dyDescent="0.2">
      <c r="U3851" s="205"/>
      <c r="V3851" s="205"/>
      <c r="W3851" s="205"/>
      <c r="X3851" s="205"/>
    </row>
    <row r="3852" spans="21:24" x14ac:dyDescent="0.2">
      <c r="U3852" s="205"/>
      <c r="V3852" s="205"/>
      <c r="W3852" s="205"/>
      <c r="X3852" s="205"/>
    </row>
    <row r="3853" spans="21:24" x14ac:dyDescent="0.2">
      <c r="U3853" s="205"/>
      <c r="V3853" s="205"/>
      <c r="W3853" s="205"/>
      <c r="X3853" s="205"/>
    </row>
    <row r="3854" spans="21:24" x14ac:dyDescent="0.2">
      <c r="U3854" s="205"/>
      <c r="V3854" s="205"/>
      <c r="W3854" s="205"/>
      <c r="X3854" s="205"/>
    </row>
    <row r="3855" spans="21:24" x14ac:dyDescent="0.2">
      <c r="U3855" s="205"/>
      <c r="V3855" s="205"/>
      <c r="W3855" s="205"/>
      <c r="X3855" s="205"/>
    </row>
    <row r="3856" spans="21:24" x14ac:dyDescent="0.2">
      <c r="U3856" s="205"/>
      <c r="V3856" s="205"/>
      <c r="W3856" s="205"/>
      <c r="X3856" s="205"/>
    </row>
    <row r="3857" spans="21:24" x14ac:dyDescent="0.2">
      <c r="U3857" s="205"/>
      <c r="V3857" s="205"/>
      <c r="W3857" s="205"/>
      <c r="X3857" s="205"/>
    </row>
    <row r="3858" spans="21:24" x14ac:dyDescent="0.2">
      <c r="U3858" s="205"/>
      <c r="V3858" s="205"/>
      <c r="W3858" s="205"/>
      <c r="X3858" s="205"/>
    </row>
    <row r="3859" spans="21:24" x14ac:dyDescent="0.2">
      <c r="U3859" s="205"/>
      <c r="V3859" s="205"/>
      <c r="W3859" s="205"/>
      <c r="X3859" s="205"/>
    </row>
    <row r="3860" spans="21:24" x14ac:dyDescent="0.2">
      <c r="U3860" s="205"/>
      <c r="V3860" s="205"/>
      <c r="W3860" s="205"/>
      <c r="X3860" s="205"/>
    </row>
    <row r="3861" spans="21:24" x14ac:dyDescent="0.2">
      <c r="U3861" s="205"/>
      <c r="V3861" s="205"/>
      <c r="W3861" s="205"/>
      <c r="X3861" s="205"/>
    </row>
    <row r="3862" spans="21:24" x14ac:dyDescent="0.2">
      <c r="U3862" s="205"/>
      <c r="V3862" s="205"/>
      <c r="W3862" s="205"/>
      <c r="X3862" s="205"/>
    </row>
    <row r="3863" spans="21:24" x14ac:dyDescent="0.2">
      <c r="U3863" s="205"/>
      <c r="V3863" s="205"/>
      <c r="W3863" s="205"/>
      <c r="X3863" s="205"/>
    </row>
    <row r="3864" spans="21:24" x14ac:dyDescent="0.2">
      <c r="U3864" s="205"/>
      <c r="V3864" s="205"/>
      <c r="W3864" s="205"/>
      <c r="X3864" s="205"/>
    </row>
    <row r="3865" spans="21:24" x14ac:dyDescent="0.2">
      <c r="U3865" s="205"/>
      <c r="V3865" s="205"/>
      <c r="W3865" s="205"/>
      <c r="X3865" s="205"/>
    </row>
    <row r="3866" spans="21:24" x14ac:dyDescent="0.2">
      <c r="U3866" s="205"/>
      <c r="V3866" s="205"/>
      <c r="W3866" s="205"/>
      <c r="X3866" s="205"/>
    </row>
    <row r="3867" spans="21:24" x14ac:dyDescent="0.2">
      <c r="U3867" s="205"/>
      <c r="V3867" s="205"/>
      <c r="W3867" s="205"/>
      <c r="X3867" s="205"/>
    </row>
    <row r="3868" spans="21:24" x14ac:dyDescent="0.2">
      <c r="U3868" s="205"/>
      <c r="V3868" s="205"/>
      <c r="W3868" s="205"/>
      <c r="X3868" s="205"/>
    </row>
    <row r="3869" spans="21:24" x14ac:dyDescent="0.2">
      <c r="U3869" s="205"/>
      <c r="V3869" s="205"/>
      <c r="W3869" s="205"/>
      <c r="X3869" s="205"/>
    </row>
    <row r="3870" spans="21:24" x14ac:dyDescent="0.2">
      <c r="U3870" s="205"/>
      <c r="V3870" s="205"/>
      <c r="W3870" s="205"/>
      <c r="X3870" s="205"/>
    </row>
    <row r="3871" spans="21:24" x14ac:dyDescent="0.2">
      <c r="U3871" s="205"/>
      <c r="V3871" s="205"/>
      <c r="W3871" s="205"/>
      <c r="X3871" s="205"/>
    </row>
    <row r="3872" spans="21:24" x14ac:dyDescent="0.2">
      <c r="U3872" s="205"/>
      <c r="V3872" s="205"/>
      <c r="W3872" s="205"/>
      <c r="X3872" s="205"/>
    </row>
    <row r="3873" spans="21:24" x14ac:dyDescent="0.2">
      <c r="U3873" s="205"/>
      <c r="V3873" s="205"/>
      <c r="W3873" s="205"/>
      <c r="X3873" s="205"/>
    </row>
    <row r="3874" spans="21:24" x14ac:dyDescent="0.2">
      <c r="U3874" s="205"/>
      <c r="V3874" s="205"/>
      <c r="W3874" s="205"/>
      <c r="X3874" s="205"/>
    </row>
    <row r="3875" spans="21:24" x14ac:dyDescent="0.2">
      <c r="U3875" s="205"/>
      <c r="V3875" s="205"/>
      <c r="W3875" s="205"/>
      <c r="X3875" s="205"/>
    </row>
    <row r="3876" spans="21:24" x14ac:dyDescent="0.2">
      <c r="U3876" s="205"/>
      <c r="V3876" s="205"/>
      <c r="W3876" s="205"/>
      <c r="X3876" s="205"/>
    </row>
    <row r="3877" spans="21:24" x14ac:dyDescent="0.2">
      <c r="U3877" s="205"/>
      <c r="V3877" s="205"/>
      <c r="W3877" s="205"/>
      <c r="X3877" s="205"/>
    </row>
    <row r="3878" spans="21:24" x14ac:dyDescent="0.2">
      <c r="U3878" s="205"/>
      <c r="V3878" s="205"/>
      <c r="W3878" s="205"/>
      <c r="X3878" s="205"/>
    </row>
    <row r="3879" spans="21:24" x14ac:dyDescent="0.2">
      <c r="U3879" s="205"/>
      <c r="V3879" s="205"/>
      <c r="W3879" s="205"/>
      <c r="X3879" s="205"/>
    </row>
    <row r="3880" spans="21:24" x14ac:dyDescent="0.2">
      <c r="U3880" s="205"/>
      <c r="V3880" s="205"/>
      <c r="W3880" s="205"/>
      <c r="X3880" s="205"/>
    </row>
    <row r="3881" spans="21:24" x14ac:dyDescent="0.2">
      <c r="U3881" s="205"/>
      <c r="V3881" s="205"/>
      <c r="W3881" s="205"/>
      <c r="X3881" s="205"/>
    </row>
    <row r="3882" spans="21:24" x14ac:dyDescent="0.2">
      <c r="U3882" s="205"/>
      <c r="V3882" s="205"/>
      <c r="W3882" s="205"/>
      <c r="X3882" s="205"/>
    </row>
    <row r="3883" spans="21:24" x14ac:dyDescent="0.2">
      <c r="U3883" s="205"/>
      <c r="V3883" s="205"/>
      <c r="W3883" s="205"/>
      <c r="X3883" s="205"/>
    </row>
    <row r="3884" spans="21:24" x14ac:dyDescent="0.2">
      <c r="U3884" s="205"/>
      <c r="V3884" s="205"/>
      <c r="W3884" s="205"/>
      <c r="X3884" s="205"/>
    </row>
    <row r="3885" spans="21:24" x14ac:dyDescent="0.2">
      <c r="U3885" s="205"/>
      <c r="V3885" s="205"/>
      <c r="W3885" s="205"/>
      <c r="X3885" s="205"/>
    </row>
    <row r="3886" spans="21:24" x14ac:dyDescent="0.2">
      <c r="U3886" s="205"/>
      <c r="V3886" s="205"/>
      <c r="W3886" s="205"/>
      <c r="X3886" s="205"/>
    </row>
    <row r="3887" spans="21:24" x14ac:dyDescent="0.2">
      <c r="U3887" s="205"/>
      <c r="V3887" s="205"/>
      <c r="W3887" s="205"/>
      <c r="X3887" s="205"/>
    </row>
    <row r="3888" spans="21:24" x14ac:dyDescent="0.2">
      <c r="U3888" s="205"/>
      <c r="V3888" s="205"/>
      <c r="W3888" s="205"/>
      <c r="X3888" s="205"/>
    </row>
    <row r="3889" spans="21:24" x14ac:dyDescent="0.2">
      <c r="U3889" s="205"/>
      <c r="V3889" s="205"/>
      <c r="W3889" s="205"/>
      <c r="X3889" s="205"/>
    </row>
    <row r="3890" spans="21:24" x14ac:dyDescent="0.2">
      <c r="U3890" s="205"/>
      <c r="V3890" s="205"/>
      <c r="W3890" s="205"/>
      <c r="X3890" s="205"/>
    </row>
    <row r="3891" spans="21:24" x14ac:dyDescent="0.2">
      <c r="U3891" s="205"/>
      <c r="V3891" s="205"/>
      <c r="W3891" s="205"/>
      <c r="X3891" s="205"/>
    </row>
    <row r="3892" spans="21:24" x14ac:dyDescent="0.2">
      <c r="U3892" s="205"/>
      <c r="V3892" s="205"/>
      <c r="W3892" s="205"/>
      <c r="X3892" s="205"/>
    </row>
    <row r="3893" spans="21:24" x14ac:dyDescent="0.2">
      <c r="U3893" s="205"/>
      <c r="V3893" s="205"/>
      <c r="W3893" s="205"/>
      <c r="X3893" s="205"/>
    </row>
    <row r="3894" spans="21:24" x14ac:dyDescent="0.2">
      <c r="U3894" s="205"/>
      <c r="V3894" s="205"/>
      <c r="W3894" s="205"/>
      <c r="X3894" s="205"/>
    </row>
    <row r="3895" spans="21:24" x14ac:dyDescent="0.2">
      <c r="U3895" s="205"/>
      <c r="V3895" s="205"/>
      <c r="W3895" s="205"/>
      <c r="X3895" s="205"/>
    </row>
    <row r="3896" spans="21:24" x14ac:dyDescent="0.2">
      <c r="U3896" s="205"/>
      <c r="V3896" s="205"/>
      <c r="W3896" s="205"/>
      <c r="X3896" s="205"/>
    </row>
    <row r="3897" spans="21:24" x14ac:dyDescent="0.2">
      <c r="U3897" s="205"/>
      <c r="V3897" s="205"/>
      <c r="W3897" s="205"/>
      <c r="X3897" s="205"/>
    </row>
    <row r="3898" spans="21:24" x14ac:dyDescent="0.2">
      <c r="U3898" s="205"/>
      <c r="V3898" s="205"/>
      <c r="W3898" s="205"/>
      <c r="X3898" s="205"/>
    </row>
    <row r="3899" spans="21:24" x14ac:dyDescent="0.2">
      <c r="U3899" s="205"/>
      <c r="V3899" s="205"/>
      <c r="W3899" s="205"/>
      <c r="X3899" s="205"/>
    </row>
    <row r="3900" spans="21:24" x14ac:dyDescent="0.2">
      <c r="U3900" s="205"/>
      <c r="V3900" s="205"/>
      <c r="W3900" s="205"/>
      <c r="X3900" s="205"/>
    </row>
    <row r="3901" spans="21:24" x14ac:dyDescent="0.2">
      <c r="U3901" s="205"/>
      <c r="V3901" s="205"/>
      <c r="W3901" s="205"/>
      <c r="X3901" s="205"/>
    </row>
    <row r="3902" spans="21:24" x14ac:dyDescent="0.2">
      <c r="U3902" s="205"/>
      <c r="V3902" s="205"/>
      <c r="W3902" s="205"/>
      <c r="X3902" s="205"/>
    </row>
    <row r="3903" spans="21:24" x14ac:dyDescent="0.2">
      <c r="U3903" s="205"/>
      <c r="V3903" s="205"/>
      <c r="W3903" s="205"/>
      <c r="X3903" s="205"/>
    </row>
    <row r="3904" spans="21:24" x14ac:dyDescent="0.2">
      <c r="U3904" s="205"/>
      <c r="V3904" s="205"/>
      <c r="W3904" s="205"/>
      <c r="X3904" s="205"/>
    </row>
    <row r="3905" spans="21:24" x14ac:dyDescent="0.2">
      <c r="U3905" s="205"/>
      <c r="V3905" s="205"/>
      <c r="W3905" s="205"/>
      <c r="X3905" s="205"/>
    </row>
    <row r="3906" spans="21:24" x14ac:dyDescent="0.2">
      <c r="U3906" s="205"/>
      <c r="V3906" s="205"/>
      <c r="W3906" s="205"/>
      <c r="X3906" s="205"/>
    </row>
    <row r="3907" spans="21:24" x14ac:dyDescent="0.2">
      <c r="U3907" s="205"/>
      <c r="V3907" s="205"/>
      <c r="W3907" s="205"/>
      <c r="X3907" s="205"/>
    </row>
    <row r="3908" spans="21:24" x14ac:dyDescent="0.2">
      <c r="U3908" s="205"/>
      <c r="V3908" s="205"/>
      <c r="W3908" s="205"/>
      <c r="X3908" s="205"/>
    </row>
    <row r="3909" spans="21:24" x14ac:dyDescent="0.2">
      <c r="U3909" s="205"/>
      <c r="V3909" s="205"/>
      <c r="W3909" s="205"/>
      <c r="X3909" s="205"/>
    </row>
    <row r="3910" spans="21:24" x14ac:dyDescent="0.2">
      <c r="U3910" s="205"/>
      <c r="V3910" s="205"/>
      <c r="W3910" s="205"/>
      <c r="X3910" s="205"/>
    </row>
    <row r="3911" spans="21:24" x14ac:dyDescent="0.2">
      <c r="U3911" s="205"/>
      <c r="V3911" s="205"/>
      <c r="W3911" s="205"/>
      <c r="X3911" s="205"/>
    </row>
    <row r="3912" spans="21:24" x14ac:dyDescent="0.2">
      <c r="U3912" s="205"/>
      <c r="V3912" s="205"/>
      <c r="W3912" s="205"/>
      <c r="X3912" s="205"/>
    </row>
    <row r="3913" spans="21:24" x14ac:dyDescent="0.2">
      <c r="U3913" s="205"/>
      <c r="V3913" s="205"/>
      <c r="W3913" s="205"/>
      <c r="X3913" s="205"/>
    </row>
    <row r="3914" spans="21:24" x14ac:dyDescent="0.2">
      <c r="U3914" s="205"/>
      <c r="V3914" s="205"/>
      <c r="W3914" s="205"/>
      <c r="X3914" s="205"/>
    </row>
    <row r="3915" spans="21:24" x14ac:dyDescent="0.2">
      <c r="U3915" s="205"/>
      <c r="V3915" s="205"/>
      <c r="W3915" s="205"/>
      <c r="X3915" s="205"/>
    </row>
    <row r="3916" spans="21:24" x14ac:dyDescent="0.2">
      <c r="U3916" s="205"/>
      <c r="V3916" s="205"/>
      <c r="W3916" s="205"/>
      <c r="X3916" s="205"/>
    </row>
    <row r="3917" spans="21:24" x14ac:dyDescent="0.2">
      <c r="U3917" s="205"/>
      <c r="V3917" s="205"/>
      <c r="W3917" s="205"/>
      <c r="X3917" s="205"/>
    </row>
    <row r="3918" spans="21:24" x14ac:dyDescent="0.2">
      <c r="U3918" s="205"/>
      <c r="V3918" s="205"/>
      <c r="W3918" s="205"/>
      <c r="X3918" s="205"/>
    </row>
    <row r="3919" spans="21:24" x14ac:dyDescent="0.2">
      <c r="U3919" s="205"/>
      <c r="V3919" s="205"/>
      <c r="W3919" s="205"/>
      <c r="X3919" s="205"/>
    </row>
    <row r="3920" spans="21:24" x14ac:dyDescent="0.2">
      <c r="U3920" s="205"/>
      <c r="V3920" s="205"/>
      <c r="W3920" s="205"/>
      <c r="X3920" s="205"/>
    </row>
    <row r="3921" spans="21:24" x14ac:dyDescent="0.2">
      <c r="U3921" s="205"/>
      <c r="V3921" s="205"/>
      <c r="W3921" s="205"/>
      <c r="X3921" s="205"/>
    </row>
    <row r="3922" spans="21:24" x14ac:dyDescent="0.2">
      <c r="U3922" s="205"/>
      <c r="V3922" s="205"/>
      <c r="W3922" s="205"/>
      <c r="X3922" s="205"/>
    </row>
    <row r="3923" spans="21:24" x14ac:dyDescent="0.2">
      <c r="U3923" s="205"/>
      <c r="V3923" s="205"/>
      <c r="W3923" s="205"/>
      <c r="X3923" s="205"/>
    </row>
    <row r="3924" spans="21:24" x14ac:dyDescent="0.2">
      <c r="U3924" s="205"/>
      <c r="V3924" s="205"/>
      <c r="W3924" s="205"/>
      <c r="X3924" s="205"/>
    </row>
    <row r="3925" spans="21:24" x14ac:dyDescent="0.2">
      <c r="U3925" s="205"/>
      <c r="V3925" s="205"/>
      <c r="W3925" s="205"/>
      <c r="X3925" s="205"/>
    </row>
    <row r="3926" spans="21:24" x14ac:dyDescent="0.2">
      <c r="U3926" s="205"/>
      <c r="V3926" s="205"/>
      <c r="W3926" s="205"/>
      <c r="X3926" s="205"/>
    </row>
    <row r="3927" spans="21:24" x14ac:dyDescent="0.2">
      <c r="U3927" s="205"/>
      <c r="V3927" s="205"/>
      <c r="W3927" s="205"/>
      <c r="X3927" s="205"/>
    </row>
    <row r="3928" spans="21:24" x14ac:dyDescent="0.2">
      <c r="U3928" s="205"/>
      <c r="V3928" s="205"/>
      <c r="W3928" s="205"/>
      <c r="X3928" s="205"/>
    </row>
    <row r="3929" spans="21:24" x14ac:dyDescent="0.2">
      <c r="U3929" s="205"/>
      <c r="V3929" s="205"/>
      <c r="W3929" s="205"/>
      <c r="X3929" s="205"/>
    </row>
    <row r="3930" spans="21:24" x14ac:dyDescent="0.2">
      <c r="U3930" s="205"/>
      <c r="V3930" s="205"/>
      <c r="W3930" s="205"/>
      <c r="X3930" s="205"/>
    </row>
    <row r="3931" spans="21:24" x14ac:dyDescent="0.2">
      <c r="U3931" s="205"/>
      <c r="V3931" s="205"/>
      <c r="W3931" s="205"/>
      <c r="X3931" s="205"/>
    </row>
    <row r="3932" spans="21:24" x14ac:dyDescent="0.2">
      <c r="U3932" s="205"/>
      <c r="V3932" s="205"/>
      <c r="W3932" s="205"/>
      <c r="X3932" s="205"/>
    </row>
    <row r="3933" spans="21:24" x14ac:dyDescent="0.2">
      <c r="U3933" s="205"/>
      <c r="V3933" s="205"/>
      <c r="W3933" s="205"/>
      <c r="X3933" s="205"/>
    </row>
    <row r="3934" spans="21:24" x14ac:dyDescent="0.2">
      <c r="U3934" s="205"/>
      <c r="V3934" s="205"/>
      <c r="W3934" s="205"/>
      <c r="X3934" s="205"/>
    </row>
    <row r="3935" spans="21:24" x14ac:dyDescent="0.2">
      <c r="U3935" s="205"/>
      <c r="V3935" s="205"/>
      <c r="W3935" s="205"/>
      <c r="X3935" s="205"/>
    </row>
    <row r="3936" spans="21:24" x14ac:dyDescent="0.2">
      <c r="U3936" s="205"/>
      <c r="V3936" s="205"/>
      <c r="W3936" s="205"/>
      <c r="X3936" s="205"/>
    </row>
    <row r="3937" spans="21:24" x14ac:dyDescent="0.2">
      <c r="U3937" s="205"/>
      <c r="V3937" s="205"/>
      <c r="W3937" s="205"/>
      <c r="X3937" s="205"/>
    </row>
    <row r="3938" spans="21:24" x14ac:dyDescent="0.2">
      <c r="U3938" s="205"/>
      <c r="V3938" s="205"/>
      <c r="W3938" s="205"/>
      <c r="X3938" s="205"/>
    </row>
    <row r="3939" spans="21:24" x14ac:dyDescent="0.2">
      <c r="U3939" s="205"/>
      <c r="V3939" s="205"/>
      <c r="W3939" s="205"/>
      <c r="X3939" s="205"/>
    </row>
    <row r="3940" spans="21:24" x14ac:dyDescent="0.2">
      <c r="U3940" s="205"/>
      <c r="V3940" s="205"/>
      <c r="W3940" s="205"/>
      <c r="X3940" s="205"/>
    </row>
    <row r="3941" spans="21:24" x14ac:dyDescent="0.2">
      <c r="U3941" s="205"/>
      <c r="V3941" s="205"/>
      <c r="W3941" s="205"/>
      <c r="X3941" s="205"/>
    </row>
    <row r="3942" spans="21:24" x14ac:dyDescent="0.2">
      <c r="U3942" s="205"/>
      <c r="V3942" s="205"/>
      <c r="W3942" s="205"/>
      <c r="X3942" s="205"/>
    </row>
    <row r="3943" spans="21:24" x14ac:dyDescent="0.2">
      <c r="U3943" s="205"/>
      <c r="V3943" s="205"/>
      <c r="W3943" s="205"/>
      <c r="X3943" s="205"/>
    </row>
    <row r="3944" spans="21:24" x14ac:dyDescent="0.2">
      <c r="U3944" s="205"/>
      <c r="V3944" s="205"/>
      <c r="W3944" s="205"/>
      <c r="X3944" s="205"/>
    </row>
    <row r="3945" spans="21:24" x14ac:dyDescent="0.2">
      <c r="U3945" s="205"/>
      <c r="V3945" s="205"/>
      <c r="W3945" s="205"/>
      <c r="X3945" s="205"/>
    </row>
    <row r="3946" spans="21:24" x14ac:dyDescent="0.2">
      <c r="U3946" s="205"/>
      <c r="V3946" s="205"/>
      <c r="W3946" s="205"/>
      <c r="X3946" s="205"/>
    </row>
    <row r="3947" spans="21:24" x14ac:dyDescent="0.2">
      <c r="U3947" s="205"/>
      <c r="V3947" s="205"/>
      <c r="W3947" s="205"/>
      <c r="X3947" s="205"/>
    </row>
    <row r="3948" spans="21:24" x14ac:dyDescent="0.2">
      <c r="U3948" s="205"/>
      <c r="V3948" s="205"/>
      <c r="W3948" s="205"/>
      <c r="X3948" s="205"/>
    </row>
    <row r="3949" spans="21:24" x14ac:dyDescent="0.2">
      <c r="U3949" s="205"/>
      <c r="V3949" s="205"/>
      <c r="W3949" s="205"/>
      <c r="X3949" s="205"/>
    </row>
    <row r="3950" spans="21:24" x14ac:dyDescent="0.2">
      <c r="U3950" s="205"/>
      <c r="V3950" s="205"/>
      <c r="W3950" s="205"/>
      <c r="X3950" s="205"/>
    </row>
    <row r="3951" spans="21:24" x14ac:dyDescent="0.2">
      <c r="U3951" s="205"/>
      <c r="V3951" s="205"/>
      <c r="W3951" s="205"/>
      <c r="X3951" s="205"/>
    </row>
    <row r="3952" spans="21:24" x14ac:dyDescent="0.2">
      <c r="U3952" s="205"/>
      <c r="V3952" s="205"/>
      <c r="W3952" s="205"/>
      <c r="X3952" s="205"/>
    </row>
    <row r="3953" spans="21:24" x14ac:dyDescent="0.2">
      <c r="U3953" s="205"/>
      <c r="V3953" s="205"/>
      <c r="W3953" s="205"/>
      <c r="X3953" s="205"/>
    </row>
    <row r="3954" spans="21:24" x14ac:dyDescent="0.2">
      <c r="U3954" s="205"/>
      <c r="V3954" s="205"/>
      <c r="W3954" s="205"/>
      <c r="X3954" s="205"/>
    </row>
    <row r="3955" spans="21:24" x14ac:dyDescent="0.2">
      <c r="U3955" s="205"/>
      <c r="V3955" s="205"/>
      <c r="W3955" s="205"/>
      <c r="X3955" s="205"/>
    </row>
    <row r="3956" spans="21:24" x14ac:dyDescent="0.2">
      <c r="U3956" s="205"/>
      <c r="V3956" s="205"/>
      <c r="W3956" s="205"/>
      <c r="X3956" s="205"/>
    </row>
    <row r="3957" spans="21:24" x14ac:dyDescent="0.2">
      <c r="U3957" s="205"/>
      <c r="V3957" s="205"/>
      <c r="W3957" s="205"/>
      <c r="X3957" s="205"/>
    </row>
    <row r="3958" spans="21:24" x14ac:dyDescent="0.2">
      <c r="U3958" s="205"/>
      <c r="V3958" s="205"/>
      <c r="W3958" s="205"/>
      <c r="X3958" s="205"/>
    </row>
    <row r="3959" spans="21:24" x14ac:dyDescent="0.2">
      <c r="U3959" s="205"/>
      <c r="V3959" s="205"/>
      <c r="W3959" s="205"/>
      <c r="X3959" s="205"/>
    </row>
    <row r="3960" spans="21:24" x14ac:dyDescent="0.2">
      <c r="U3960" s="205"/>
      <c r="V3960" s="205"/>
      <c r="W3960" s="205"/>
      <c r="X3960" s="205"/>
    </row>
    <row r="3961" spans="21:24" x14ac:dyDescent="0.2">
      <c r="U3961" s="205"/>
      <c r="V3961" s="205"/>
      <c r="W3961" s="205"/>
      <c r="X3961" s="205"/>
    </row>
    <row r="3962" spans="21:24" x14ac:dyDescent="0.2">
      <c r="U3962" s="205"/>
      <c r="V3962" s="205"/>
      <c r="W3962" s="205"/>
      <c r="X3962" s="205"/>
    </row>
    <row r="3963" spans="21:24" x14ac:dyDescent="0.2">
      <c r="U3963" s="205"/>
      <c r="V3963" s="205"/>
      <c r="W3963" s="205"/>
      <c r="X3963" s="205"/>
    </row>
    <row r="3964" spans="21:24" x14ac:dyDescent="0.2">
      <c r="U3964" s="205"/>
      <c r="V3964" s="205"/>
      <c r="W3964" s="205"/>
      <c r="X3964" s="205"/>
    </row>
    <row r="3965" spans="21:24" x14ac:dyDescent="0.2">
      <c r="U3965" s="205"/>
      <c r="V3965" s="205"/>
      <c r="W3965" s="205"/>
      <c r="X3965" s="205"/>
    </row>
    <row r="3966" spans="21:24" x14ac:dyDescent="0.2">
      <c r="U3966" s="205"/>
      <c r="V3966" s="205"/>
      <c r="W3966" s="205"/>
      <c r="X3966" s="205"/>
    </row>
    <row r="3967" spans="21:24" x14ac:dyDescent="0.2">
      <c r="U3967" s="205"/>
      <c r="V3967" s="205"/>
      <c r="W3967" s="205"/>
      <c r="X3967" s="205"/>
    </row>
    <row r="3968" spans="21:24" x14ac:dyDescent="0.2">
      <c r="U3968" s="205"/>
      <c r="V3968" s="205"/>
      <c r="W3968" s="205"/>
      <c r="X3968" s="205"/>
    </row>
    <row r="3969" spans="21:24" x14ac:dyDescent="0.2">
      <c r="U3969" s="205"/>
      <c r="V3969" s="205"/>
      <c r="W3969" s="205"/>
      <c r="X3969" s="205"/>
    </row>
    <row r="3970" spans="21:24" x14ac:dyDescent="0.2">
      <c r="U3970" s="205"/>
      <c r="V3970" s="205"/>
      <c r="W3970" s="205"/>
      <c r="X3970" s="205"/>
    </row>
    <row r="3971" spans="21:24" x14ac:dyDescent="0.2">
      <c r="U3971" s="205"/>
      <c r="V3971" s="205"/>
      <c r="W3971" s="205"/>
      <c r="X3971" s="205"/>
    </row>
    <row r="3972" spans="21:24" x14ac:dyDescent="0.2">
      <c r="U3972" s="205"/>
      <c r="V3972" s="205"/>
      <c r="W3972" s="205"/>
      <c r="X3972" s="205"/>
    </row>
    <row r="3973" spans="21:24" x14ac:dyDescent="0.2">
      <c r="U3973" s="205"/>
      <c r="V3973" s="205"/>
      <c r="W3973" s="205"/>
      <c r="X3973" s="205"/>
    </row>
    <row r="3974" spans="21:24" x14ac:dyDescent="0.2">
      <c r="U3974" s="205"/>
      <c r="V3974" s="205"/>
      <c r="W3974" s="205"/>
      <c r="X3974" s="205"/>
    </row>
    <row r="3975" spans="21:24" x14ac:dyDescent="0.2">
      <c r="U3975" s="205"/>
      <c r="V3975" s="205"/>
      <c r="W3975" s="205"/>
      <c r="X3975" s="205"/>
    </row>
    <row r="3976" spans="21:24" x14ac:dyDescent="0.2">
      <c r="U3976" s="205"/>
      <c r="V3976" s="205"/>
      <c r="W3976" s="205"/>
      <c r="X3976" s="205"/>
    </row>
    <row r="3977" spans="21:24" x14ac:dyDescent="0.2">
      <c r="U3977" s="205"/>
      <c r="V3977" s="205"/>
      <c r="W3977" s="205"/>
      <c r="X3977" s="205"/>
    </row>
    <row r="3978" spans="21:24" x14ac:dyDescent="0.2">
      <c r="U3978" s="205"/>
      <c r="V3978" s="205"/>
      <c r="W3978" s="205"/>
      <c r="X3978" s="205"/>
    </row>
    <row r="3979" spans="21:24" x14ac:dyDescent="0.2">
      <c r="U3979" s="205"/>
      <c r="V3979" s="205"/>
      <c r="W3979" s="205"/>
      <c r="X3979" s="205"/>
    </row>
    <row r="3980" spans="21:24" x14ac:dyDescent="0.2">
      <c r="U3980" s="205"/>
      <c r="V3980" s="205"/>
      <c r="W3980" s="205"/>
      <c r="X3980" s="205"/>
    </row>
    <row r="3981" spans="21:24" x14ac:dyDescent="0.2">
      <c r="U3981" s="205"/>
      <c r="V3981" s="205"/>
      <c r="W3981" s="205"/>
      <c r="X3981" s="205"/>
    </row>
    <row r="3982" spans="21:24" x14ac:dyDescent="0.2">
      <c r="U3982" s="205"/>
      <c r="V3982" s="205"/>
      <c r="W3982" s="205"/>
      <c r="X3982" s="205"/>
    </row>
    <row r="3983" spans="21:24" x14ac:dyDescent="0.2">
      <c r="U3983" s="205"/>
      <c r="V3983" s="205"/>
      <c r="W3983" s="205"/>
      <c r="X3983" s="205"/>
    </row>
    <row r="3984" spans="21:24" x14ac:dyDescent="0.2">
      <c r="U3984" s="205"/>
      <c r="V3984" s="205"/>
      <c r="W3984" s="205"/>
      <c r="X3984" s="205"/>
    </row>
    <row r="3985" spans="21:24" x14ac:dyDescent="0.2">
      <c r="U3985" s="205"/>
      <c r="V3985" s="205"/>
      <c r="W3985" s="205"/>
      <c r="X3985" s="205"/>
    </row>
    <row r="3986" spans="21:24" x14ac:dyDescent="0.2">
      <c r="U3986" s="205"/>
      <c r="V3986" s="205"/>
      <c r="W3986" s="205"/>
      <c r="X3986" s="205"/>
    </row>
    <row r="3987" spans="21:24" x14ac:dyDescent="0.2">
      <c r="U3987" s="205"/>
      <c r="V3987" s="205"/>
      <c r="W3987" s="205"/>
      <c r="X3987" s="205"/>
    </row>
    <row r="3988" spans="21:24" x14ac:dyDescent="0.2">
      <c r="U3988" s="205"/>
      <c r="V3988" s="205"/>
      <c r="W3988" s="205"/>
      <c r="X3988" s="205"/>
    </row>
    <row r="3989" spans="21:24" x14ac:dyDescent="0.2">
      <c r="U3989" s="205"/>
      <c r="V3989" s="205"/>
      <c r="W3989" s="205"/>
      <c r="X3989" s="205"/>
    </row>
  </sheetData>
  <mergeCells count="58">
    <mergeCell ref="A157:B157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5:B155"/>
    <mergeCell ref="A156:B156"/>
    <mergeCell ref="G139:L139"/>
    <mergeCell ref="M139:O139"/>
    <mergeCell ref="A141:B141"/>
    <mergeCell ref="A142:B142"/>
    <mergeCell ref="A143:B143"/>
    <mergeCell ref="A144:B144"/>
    <mergeCell ref="A124:A125"/>
    <mergeCell ref="B124:D124"/>
    <mergeCell ref="E124:E125"/>
    <mergeCell ref="F124:F125"/>
    <mergeCell ref="A139:B140"/>
    <mergeCell ref="C139:F139"/>
    <mergeCell ref="D91:I91"/>
    <mergeCell ref="K91:K92"/>
    <mergeCell ref="A93:A96"/>
    <mergeCell ref="A97:A100"/>
    <mergeCell ref="A101:A104"/>
    <mergeCell ref="B91:B92"/>
    <mergeCell ref="C91:C92"/>
    <mergeCell ref="A105:A108"/>
    <mergeCell ref="A69:A73"/>
    <mergeCell ref="A74:A78"/>
    <mergeCell ref="A80:A88"/>
    <mergeCell ref="A91:A92"/>
    <mergeCell ref="A58:A64"/>
    <mergeCell ref="A65:J65"/>
    <mergeCell ref="A66:A68"/>
    <mergeCell ref="B66:B68"/>
    <mergeCell ref="C66:K66"/>
    <mergeCell ref="C67:C68"/>
    <mergeCell ref="D67:I67"/>
    <mergeCell ref="J67:K67"/>
    <mergeCell ref="A54:A57"/>
    <mergeCell ref="A6:O6"/>
    <mergeCell ref="A7:B7"/>
    <mergeCell ref="A9:A11"/>
    <mergeCell ref="B9:B11"/>
    <mergeCell ref="C9:K9"/>
    <mergeCell ref="C10:C11"/>
    <mergeCell ref="D10:I10"/>
    <mergeCell ref="J10:K10"/>
    <mergeCell ref="A12:A21"/>
    <mergeCell ref="A22:A31"/>
    <mergeCell ref="A32:A41"/>
    <mergeCell ref="A42:A47"/>
    <mergeCell ref="A48:A5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989"/>
  <sheetViews>
    <sheetView workbookViewId="0">
      <selection sqref="A1:XFD1048576"/>
    </sheetView>
  </sheetViews>
  <sheetFormatPr baseColWidth="10" defaultRowHeight="15" x14ac:dyDescent="0.2"/>
  <cols>
    <col min="1" max="1" width="19.5703125" style="4" customWidth="1"/>
    <col min="2" max="2" width="23.7109375" style="4" customWidth="1"/>
    <col min="3" max="7" width="13.28515625" style="4" customWidth="1"/>
    <col min="8" max="8" width="13.7109375" style="4" customWidth="1"/>
    <col min="9" max="11" width="13.28515625" style="4" customWidth="1"/>
    <col min="12" max="12" width="13.28515625" style="203" customWidth="1"/>
    <col min="13" max="13" width="13.28515625" style="204" customWidth="1"/>
    <col min="14" max="15" width="12.7109375" style="204" customWidth="1"/>
    <col min="16" max="16" width="13.140625" style="204" customWidth="1"/>
    <col min="17" max="17" width="12.140625" style="204" customWidth="1"/>
    <col min="18" max="19" width="13.5703125" style="204" customWidth="1"/>
    <col min="20" max="20" width="17.140625" style="204" customWidth="1"/>
    <col min="21" max="22" width="17.140625" style="206" customWidth="1"/>
    <col min="23" max="24" width="17.140625" style="206" hidden="1" customWidth="1"/>
    <col min="25" max="26" width="12.7109375" style="204" hidden="1" customWidth="1"/>
    <col min="27" max="27" width="17.140625" style="204" hidden="1" customWidth="1"/>
    <col min="28" max="29" width="15.85546875" style="204" hidden="1" customWidth="1"/>
    <col min="30" max="30" width="15.85546875" style="204" customWidth="1"/>
    <col min="31" max="49" width="12.140625" style="204" customWidth="1"/>
    <col min="50" max="50" width="12.140625" style="204" hidden="1" customWidth="1"/>
    <col min="51" max="64" width="12.140625" style="204" customWidth="1"/>
    <col min="65" max="256" width="11.42578125" style="204"/>
    <col min="257" max="257" width="19.5703125" style="204" customWidth="1"/>
    <col min="258" max="258" width="23.7109375" style="204" customWidth="1"/>
    <col min="259" max="263" width="13.28515625" style="204" customWidth="1"/>
    <col min="264" max="264" width="13.7109375" style="204" customWidth="1"/>
    <col min="265" max="269" width="13.28515625" style="204" customWidth="1"/>
    <col min="270" max="271" width="12.7109375" style="204" customWidth="1"/>
    <col min="272" max="272" width="13.140625" style="204" customWidth="1"/>
    <col min="273" max="273" width="12.140625" style="204" customWidth="1"/>
    <col min="274" max="275" width="13.5703125" style="204" customWidth="1"/>
    <col min="276" max="278" width="17.140625" style="204" customWidth="1"/>
    <col min="279" max="285" width="0" style="204" hidden="1" customWidth="1"/>
    <col min="286" max="286" width="15.85546875" style="204" customWidth="1"/>
    <col min="287" max="305" width="12.140625" style="204" customWidth="1"/>
    <col min="306" max="306" width="0" style="204" hidden="1" customWidth="1"/>
    <col min="307" max="320" width="12.140625" style="204" customWidth="1"/>
    <col min="321" max="512" width="11.42578125" style="204"/>
    <col min="513" max="513" width="19.5703125" style="204" customWidth="1"/>
    <col min="514" max="514" width="23.7109375" style="204" customWidth="1"/>
    <col min="515" max="519" width="13.28515625" style="204" customWidth="1"/>
    <col min="520" max="520" width="13.7109375" style="204" customWidth="1"/>
    <col min="521" max="525" width="13.28515625" style="204" customWidth="1"/>
    <col min="526" max="527" width="12.7109375" style="204" customWidth="1"/>
    <col min="528" max="528" width="13.140625" style="204" customWidth="1"/>
    <col min="529" max="529" width="12.140625" style="204" customWidth="1"/>
    <col min="530" max="531" width="13.5703125" style="204" customWidth="1"/>
    <col min="532" max="534" width="17.140625" style="204" customWidth="1"/>
    <col min="535" max="541" width="0" style="204" hidden="1" customWidth="1"/>
    <col min="542" max="542" width="15.85546875" style="204" customWidth="1"/>
    <col min="543" max="561" width="12.140625" style="204" customWidth="1"/>
    <col min="562" max="562" width="0" style="204" hidden="1" customWidth="1"/>
    <col min="563" max="576" width="12.140625" style="204" customWidth="1"/>
    <col min="577" max="768" width="11.42578125" style="204"/>
    <col min="769" max="769" width="19.5703125" style="204" customWidth="1"/>
    <col min="770" max="770" width="23.7109375" style="204" customWidth="1"/>
    <col min="771" max="775" width="13.28515625" style="204" customWidth="1"/>
    <col min="776" max="776" width="13.7109375" style="204" customWidth="1"/>
    <col min="777" max="781" width="13.28515625" style="204" customWidth="1"/>
    <col min="782" max="783" width="12.7109375" style="204" customWidth="1"/>
    <col min="784" max="784" width="13.140625" style="204" customWidth="1"/>
    <col min="785" max="785" width="12.140625" style="204" customWidth="1"/>
    <col min="786" max="787" width="13.5703125" style="204" customWidth="1"/>
    <col min="788" max="790" width="17.140625" style="204" customWidth="1"/>
    <col min="791" max="797" width="0" style="204" hidden="1" customWidth="1"/>
    <col min="798" max="798" width="15.85546875" style="204" customWidth="1"/>
    <col min="799" max="817" width="12.140625" style="204" customWidth="1"/>
    <col min="818" max="818" width="0" style="204" hidden="1" customWidth="1"/>
    <col min="819" max="832" width="12.140625" style="204" customWidth="1"/>
    <col min="833" max="1024" width="11.42578125" style="204"/>
    <col min="1025" max="1025" width="19.5703125" style="204" customWidth="1"/>
    <col min="1026" max="1026" width="23.7109375" style="204" customWidth="1"/>
    <col min="1027" max="1031" width="13.28515625" style="204" customWidth="1"/>
    <col min="1032" max="1032" width="13.7109375" style="204" customWidth="1"/>
    <col min="1033" max="1037" width="13.28515625" style="204" customWidth="1"/>
    <col min="1038" max="1039" width="12.7109375" style="204" customWidth="1"/>
    <col min="1040" max="1040" width="13.140625" style="204" customWidth="1"/>
    <col min="1041" max="1041" width="12.140625" style="204" customWidth="1"/>
    <col min="1042" max="1043" width="13.5703125" style="204" customWidth="1"/>
    <col min="1044" max="1046" width="17.140625" style="204" customWidth="1"/>
    <col min="1047" max="1053" width="0" style="204" hidden="1" customWidth="1"/>
    <col min="1054" max="1054" width="15.85546875" style="204" customWidth="1"/>
    <col min="1055" max="1073" width="12.140625" style="204" customWidth="1"/>
    <col min="1074" max="1074" width="0" style="204" hidden="1" customWidth="1"/>
    <col min="1075" max="1088" width="12.140625" style="204" customWidth="1"/>
    <col min="1089" max="1280" width="11.42578125" style="204"/>
    <col min="1281" max="1281" width="19.5703125" style="204" customWidth="1"/>
    <col min="1282" max="1282" width="23.7109375" style="204" customWidth="1"/>
    <col min="1283" max="1287" width="13.28515625" style="204" customWidth="1"/>
    <col min="1288" max="1288" width="13.7109375" style="204" customWidth="1"/>
    <col min="1289" max="1293" width="13.28515625" style="204" customWidth="1"/>
    <col min="1294" max="1295" width="12.7109375" style="204" customWidth="1"/>
    <col min="1296" max="1296" width="13.140625" style="204" customWidth="1"/>
    <col min="1297" max="1297" width="12.140625" style="204" customWidth="1"/>
    <col min="1298" max="1299" width="13.5703125" style="204" customWidth="1"/>
    <col min="1300" max="1302" width="17.140625" style="204" customWidth="1"/>
    <col min="1303" max="1309" width="0" style="204" hidden="1" customWidth="1"/>
    <col min="1310" max="1310" width="15.85546875" style="204" customWidth="1"/>
    <col min="1311" max="1329" width="12.140625" style="204" customWidth="1"/>
    <col min="1330" max="1330" width="0" style="204" hidden="1" customWidth="1"/>
    <col min="1331" max="1344" width="12.140625" style="204" customWidth="1"/>
    <col min="1345" max="1536" width="11.42578125" style="204"/>
    <col min="1537" max="1537" width="19.5703125" style="204" customWidth="1"/>
    <col min="1538" max="1538" width="23.7109375" style="204" customWidth="1"/>
    <col min="1539" max="1543" width="13.28515625" style="204" customWidth="1"/>
    <col min="1544" max="1544" width="13.7109375" style="204" customWidth="1"/>
    <col min="1545" max="1549" width="13.28515625" style="204" customWidth="1"/>
    <col min="1550" max="1551" width="12.7109375" style="204" customWidth="1"/>
    <col min="1552" max="1552" width="13.140625" style="204" customWidth="1"/>
    <col min="1553" max="1553" width="12.140625" style="204" customWidth="1"/>
    <col min="1554" max="1555" width="13.5703125" style="204" customWidth="1"/>
    <col min="1556" max="1558" width="17.140625" style="204" customWidth="1"/>
    <col min="1559" max="1565" width="0" style="204" hidden="1" customWidth="1"/>
    <col min="1566" max="1566" width="15.85546875" style="204" customWidth="1"/>
    <col min="1567" max="1585" width="12.140625" style="204" customWidth="1"/>
    <col min="1586" max="1586" width="0" style="204" hidden="1" customWidth="1"/>
    <col min="1587" max="1600" width="12.140625" style="204" customWidth="1"/>
    <col min="1601" max="1792" width="11.42578125" style="204"/>
    <col min="1793" max="1793" width="19.5703125" style="204" customWidth="1"/>
    <col min="1794" max="1794" width="23.7109375" style="204" customWidth="1"/>
    <col min="1795" max="1799" width="13.28515625" style="204" customWidth="1"/>
    <col min="1800" max="1800" width="13.7109375" style="204" customWidth="1"/>
    <col min="1801" max="1805" width="13.28515625" style="204" customWidth="1"/>
    <col min="1806" max="1807" width="12.7109375" style="204" customWidth="1"/>
    <col min="1808" max="1808" width="13.140625" style="204" customWidth="1"/>
    <col min="1809" max="1809" width="12.140625" style="204" customWidth="1"/>
    <col min="1810" max="1811" width="13.5703125" style="204" customWidth="1"/>
    <col min="1812" max="1814" width="17.140625" style="204" customWidth="1"/>
    <col min="1815" max="1821" width="0" style="204" hidden="1" customWidth="1"/>
    <col min="1822" max="1822" width="15.85546875" style="204" customWidth="1"/>
    <col min="1823" max="1841" width="12.140625" style="204" customWidth="1"/>
    <col min="1842" max="1842" width="0" style="204" hidden="1" customWidth="1"/>
    <col min="1843" max="1856" width="12.140625" style="204" customWidth="1"/>
    <col min="1857" max="2048" width="11.42578125" style="204"/>
    <col min="2049" max="2049" width="19.5703125" style="204" customWidth="1"/>
    <col min="2050" max="2050" width="23.7109375" style="204" customWidth="1"/>
    <col min="2051" max="2055" width="13.28515625" style="204" customWidth="1"/>
    <col min="2056" max="2056" width="13.7109375" style="204" customWidth="1"/>
    <col min="2057" max="2061" width="13.28515625" style="204" customWidth="1"/>
    <col min="2062" max="2063" width="12.7109375" style="204" customWidth="1"/>
    <col min="2064" max="2064" width="13.140625" style="204" customWidth="1"/>
    <col min="2065" max="2065" width="12.140625" style="204" customWidth="1"/>
    <col min="2066" max="2067" width="13.5703125" style="204" customWidth="1"/>
    <col min="2068" max="2070" width="17.140625" style="204" customWidth="1"/>
    <col min="2071" max="2077" width="0" style="204" hidden="1" customWidth="1"/>
    <col min="2078" max="2078" width="15.85546875" style="204" customWidth="1"/>
    <col min="2079" max="2097" width="12.140625" style="204" customWidth="1"/>
    <col min="2098" max="2098" width="0" style="204" hidden="1" customWidth="1"/>
    <col min="2099" max="2112" width="12.140625" style="204" customWidth="1"/>
    <col min="2113" max="2304" width="11.42578125" style="204"/>
    <col min="2305" max="2305" width="19.5703125" style="204" customWidth="1"/>
    <col min="2306" max="2306" width="23.7109375" style="204" customWidth="1"/>
    <col min="2307" max="2311" width="13.28515625" style="204" customWidth="1"/>
    <col min="2312" max="2312" width="13.7109375" style="204" customWidth="1"/>
    <col min="2313" max="2317" width="13.28515625" style="204" customWidth="1"/>
    <col min="2318" max="2319" width="12.7109375" style="204" customWidth="1"/>
    <col min="2320" max="2320" width="13.140625" style="204" customWidth="1"/>
    <col min="2321" max="2321" width="12.140625" style="204" customWidth="1"/>
    <col min="2322" max="2323" width="13.5703125" style="204" customWidth="1"/>
    <col min="2324" max="2326" width="17.140625" style="204" customWidth="1"/>
    <col min="2327" max="2333" width="0" style="204" hidden="1" customWidth="1"/>
    <col min="2334" max="2334" width="15.85546875" style="204" customWidth="1"/>
    <col min="2335" max="2353" width="12.140625" style="204" customWidth="1"/>
    <col min="2354" max="2354" width="0" style="204" hidden="1" customWidth="1"/>
    <col min="2355" max="2368" width="12.140625" style="204" customWidth="1"/>
    <col min="2369" max="2560" width="11.42578125" style="204"/>
    <col min="2561" max="2561" width="19.5703125" style="204" customWidth="1"/>
    <col min="2562" max="2562" width="23.7109375" style="204" customWidth="1"/>
    <col min="2563" max="2567" width="13.28515625" style="204" customWidth="1"/>
    <col min="2568" max="2568" width="13.7109375" style="204" customWidth="1"/>
    <col min="2569" max="2573" width="13.28515625" style="204" customWidth="1"/>
    <col min="2574" max="2575" width="12.7109375" style="204" customWidth="1"/>
    <col min="2576" max="2576" width="13.140625" style="204" customWidth="1"/>
    <col min="2577" max="2577" width="12.140625" style="204" customWidth="1"/>
    <col min="2578" max="2579" width="13.5703125" style="204" customWidth="1"/>
    <col min="2580" max="2582" width="17.140625" style="204" customWidth="1"/>
    <col min="2583" max="2589" width="0" style="204" hidden="1" customWidth="1"/>
    <col min="2590" max="2590" width="15.85546875" style="204" customWidth="1"/>
    <col min="2591" max="2609" width="12.140625" style="204" customWidth="1"/>
    <col min="2610" max="2610" width="0" style="204" hidden="1" customWidth="1"/>
    <col min="2611" max="2624" width="12.140625" style="204" customWidth="1"/>
    <col min="2625" max="2816" width="11.42578125" style="204"/>
    <col min="2817" max="2817" width="19.5703125" style="204" customWidth="1"/>
    <col min="2818" max="2818" width="23.7109375" style="204" customWidth="1"/>
    <col min="2819" max="2823" width="13.28515625" style="204" customWidth="1"/>
    <col min="2824" max="2824" width="13.7109375" style="204" customWidth="1"/>
    <col min="2825" max="2829" width="13.28515625" style="204" customWidth="1"/>
    <col min="2830" max="2831" width="12.7109375" style="204" customWidth="1"/>
    <col min="2832" max="2832" width="13.140625" style="204" customWidth="1"/>
    <col min="2833" max="2833" width="12.140625" style="204" customWidth="1"/>
    <col min="2834" max="2835" width="13.5703125" style="204" customWidth="1"/>
    <col min="2836" max="2838" width="17.140625" style="204" customWidth="1"/>
    <col min="2839" max="2845" width="0" style="204" hidden="1" customWidth="1"/>
    <col min="2846" max="2846" width="15.85546875" style="204" customWidth="1"/>
    <col min="2847" max="2865" width="12.140625" style="204" customWidth="1"/>
    <col min="2866" max="2866" width="0" style="204" hidden="1" customWidth="1"/>
    <col min="2867" max="2880" width="12.140625" style="204" customWidth="1"/>
    <col min="2881" max="3072" width="11.42578125" style="204"/>
    <col min="3073" max="3073" width="19.5703125" style="204" customWidth="1"/>
    <col min="3074" max="3074" width="23.7109375" style="204" customWidth="1"/>
    <col min="3075" max="3079" width="13.28515625" style="204" customWidth="1"/>
    <col min="3080" max="3080" width="13.7109375" style="204" customWidth="1"/>
    <col min="3081" max="3085" width="13.28515625" style="204" customWidth="1"/>
    <col min="3086" max="3087" width="12.7109375" style="204" customWidth="1"/>
    <col min="3088" max="3088" width="13.140625" style="204" customWidth="1"/>
    <col min="3089" max="3089" width="12.140625" style="204" customWidth="1"/>
    <col min="3090" max="3091" width="13.5703125" style="204" customWidth="1"/>
    <col min="3092" max="3094" width="17.140625" style="204" customWidth="1"/>
    <col min="3095" max="3101" width="0" style="204" hidden="1" customWidth="1"/>
    <col min="3102" max="3102" width="15.85546875" style="204" customWidth="1"/>
    <col min="3103" max="3121" width="12.140625" style="204" customWidth="1"/>
    <col min="3122" max="3122" width="0" style="204" hidden="1" customWidth="1"/>
    <col min="3123" max="3136" width="12.140625" style="204" customWidth="1"/>
    <col min="3137" max="3328" width="11.42578125" style="204"/>
    <col min="3329" max="3329" width="19.5703125" style="204" customWidth="1"/>
    <col min="3330" max="3330" width="23.7109375" style="204" customWidth="1"/>
    <col min="3331" max="3335" width="13.28515625" style="204" customWidth="1"/>
    <col min="3336" max="3336" width="13.7109375" style="204" customWidth="1"/>
    <col min="3337" max="3341" width="13.28515625" style="204" customWidth="1"/>
    <col min="3342" max="3343" width="12.7109375" style="204" customWidth="1"/>
    <col min="3344" max="3344" width="13.140625" style="204" customWidth="1"/>
    <col min="3345" max="3345" width="12.140625" style="204" customWidth="1"/>
    <col min="3346" max="3347" width="13.5703125" style="204" customWidth="1"/>
    <col min="3348" max="3350" width="17.140625" style="204" customWidth="1"/>
    <col min="3351" max="3357" width="0" style="204" hidden="1" customWidth="1"/>
    <col min="3358" max="3358" width="15.85546875" style="204" customWidth="1"/>
    <col min="3359" max="3377" width="12.140625" style="204" customWidth="1"/>
    <col min="3378" max="3378" width="0" style="204" hidden="1" customWidth="1"/>
    <col min="3379" max="3392" width="12.140625" style="204" customWidth="1"/>
    <col min="3393" max="3584" width="11.42578125" style="204"/>
    <col min="3585" max="3585" width="19.5703125" style="204" customWidth="1"/>
    <col min="3586" max="3586" width="23.7109375" style="204" customWidth="1"/>
    <col min="3587" max="3591" width="13.28515625" style="204" customWidth="1"/>
    <col min="3592" max="3592" width="13.7109375" style="204" customWidth="1"/>
    <col min="3593" max="3597" width="13.28515625" style="204" customWidth="1"/>
    <col min="3598" max="3599" width="12.7109375" style="204" customWidth="1"/>
    <col min="3600" max="3600" width="13.140625" style="204" customWidth="1"/>
    <col min="3601" max="3601" width="12.140625" style="204" customWidth="1"/>
    <col min="3602" max="3603" width="13.5703125" style="204" customWidth="1"/>
    <col min="3604" max="3606" width="17.140625" style="204" customWidth="1"/>
    <col min="3607" max="3613" width="0" style="204" hidden="1" customWidth="1"/>
    <col min="3614" max="3614" width="15.85546875" style="204" customWidth="1"/>
    <col min="3615" max="3633" width="12.140625" style="204" customWidth="1"/>
    <col min="3634" max="3634" width="0" style="204" hidden="1" customWidth="1"/>
    <col min="3635" max="3648" width="12.140625" style="204" customWidth="1"/>
    <col min="3649" max="3840" width="11.42578125" style="204"/>
    <col min="3841" max="3841" width="19.5703125" style="204" customWidth="1"/>
    <col min="3842" max="3842" width="23.7109375" style="204" customWidth="1"/>
    <col min="3843" max="3847" width="13.28515625" style="204" customWidth="1"/>
    <col min="3848" max="3848" width="13.7109375" style="204" customWidth="1"/>
    <col min="3849" max="3853" width="13.28515625" style="204" customWidth="1"/>
    <col min="3854" max="3855" width="12.7109375" style="204" customWidth="1"/>
    <col min="3856" max="3856" width="13.140625" style="204" customWidth="1"/>
    <col min="3857" max="3857" width="12.140625" style="204" customWidth="1"/>
    <col min="3858" max="3859" width="13.5703125" style="204" customWidth="1"/>
    <col min="3860" max="3862" width="17.140625" style="204" customWidth="1"/>
    <col min="3863" max="3869" width="0" style="204" hidden="1" customWidth="1"/>
    <col min="3870" max="3870" width="15.85546875" style="204" customWidth="1"/>
    <col min="3871" max="3889" width="12.140625" style="204" customWidth="1"/>
    <col min="3890" max="3890" width="0" style="204" hidden="1" customWidth="1"/>
    <col min="3891" max="3904" width="12.140625" style="204" customWidth="1"/>
    <col min="3905" max="4096" width="11.42578125" style="204"/>
    <col min="4097" max="4097" width="19.5703125" style="204" customWidth="1"/>
    <col min="4098" max="4098" width="23.7109375" style="204" customWidth="1"/>
    <col min="4099" max="4103" width="13.28515625" style="204" customWidth="1"/>
    <col min="4104" max="4104" width="13.7109375" style="204" customWidth="1"/>
    <col min="4105" max="4109" width="13.28515625" style="204" customWidth="1"/>
    <col min="4110" max="4111" width="12.7109375" style="204" customWidth="1"/>
    <col min="4112" max="4112" width="13.140625" style="204" customWidth="1"/>
    <col min="4113" max="4113" width="12.140625" style="204" customWidth="1"/>
    <col min="4114" max="4115" width="13.5703125" style="204" customWidth="1"/>
    <col min="4116" max="4118" width="17.140625" style="204" customWidth="1"/>
    <col min="4119" max="4125" width="0" style="204" hidden="1" customWidth="1"/>
    <col min="4126" max="4126" width="15.85546875" style="204" customWidth="1"/>
    <col min="4127" max="4145" width="12.140625" style="204" customWidth="1"/>
    <col min="4146" max="4146" width="0" style="204" hidden="1" customWidth="1"/>
    <col min="4147" max="4160" width="12.140625" style="204" customWidth="1"/>
    <col min="4161" max="4352" width="11.42578125" style="204"/>
    <col min="4353" max="4353" width="19.5703125" style="204" customWidth="1"/>
    <col min="4354" max="4354" width="23.7109375" style="204" customWidth="1"/>
    <col min="4355" max="4359" width="13.28515625" style="204" customWidth="1"/>
    <col min="4360" max="4360" width="13.7109375" style="204" customWidth="1"/>
    <col min="4361" max="4365" width="13.28515625" style="204" customWidth="1"/>
    <col min="4366" max="4367" width="12.7109375" style="204" customWidth="1"/>
    <col min="4368" max="4368" width="13.140625" style="204" customWidth="1"/>
    <col min="4369" max="4369" width="12.140625" style="204" customWidth="1"/>
    <col min="4370" max="4371" width="13.5703125" style="204" customWidth="1"/>
    <col min="4372" max="4374" width="17.140625" style="204" customWidth="1"/>
    <col min="4375" max="4381" width="0" style="204" hidden="1" customWidth="1"/>
    <col min="4382" max="4382" width="15.85546875" style="204" customWidth="1"/>
    <col min="4383" max="4401" width="12.140625" style="204" customWidth="1"/>
    <col min="4402" max="4402" width="0" style="204" hidden="1" customWidth="1"/>
    <col min="4403" max="4416" width="12.140625" style="204" customWidth="1"/>
    <col min="4417" max="4608" width="11.42578125" style="204"/>
    <col min="4609" max="4609" width="19.5703125" style="204" customWidth="1"/>
    <col min="4610" max="4610" width="23.7109375" style="204" customWidth="1"/>
    <col min="4611" max="4615" width="13.28515625" style="204" customWidth="1"/>
    <col min="4616" max="4616" width="13.7109375" style="204" customWidth="1"/>
    <col min="4617" max="4621" width="13.28515625" style="204" customWidth="1"/>
    <col min="4622" max="4623" width="12.7109375" style="204" customWidth="1"/>
    <col min="4624" max="4624" width="13.140625" style="204" customWidth="1"/>
    <col min="4625" max="4625" width="12.140625" style="204" customWidth="1"/>
    <col min="4626" max="4627" width="13.5703125" style="204" customWidth="1"/>
    <col min="4628" max="4630" width="17.140625" style="204" customWidth="1"/>
    <col min="4631" max="4637" width="0" style="204" hidden="1" customWidth="1"/>
    <col min="4638" max="4638" width="15.85546875" style="204" customWidth="1"/>
    <col min="4639" max="4657" width="12.140625" style="204" customWidth="1"/>
    <col min="4658" max="4658" width="0" style="204" hidden="1" customWidth="1"/>
    <col min="4659" max="4672" width="12.140625" style="204" customWidth="1"/>
    <col min="4673" max="4864" width="11.42578125" style="204"/>
    <col min="4865" max="4865" width="19.5703125" style="204" customWidth="1"/>
    <col min="4866" max="4866" width="23.7109375" style="204" customWidth="1"/>
    <col min="4867" max="4871" width="13.28515625" style="204" customWidth="1"/>
    <col min="4872" max="4872" width="13.7109375" style="204" customWidth="1"/>
    <col min="4873" max="4877" width="13.28515625" style="204" customWidth="1"/>
    <col min="4878" max="4879" width="12.7109375" style="204" customWidth="1"/>
    <col min="4880" max="4880" width="13.140625" style="204" customWidth="1"/>
    <col min="4881" max="4881" width="12.140625" style="204" customWidth="1"/>
    <col min="4882" max="4883" width="13.5703125" style="204" customWidth="1"/>
    <col min="4884" max="4886" width="17.140625" style="204" customWidth="1"/>
    <col min="4887" max="4893" width="0" style="204" hidden="1" customWidth="1"/>
    <col min="4894" max="4894" width="15.85546875" style="204" customWidth="1"/>
    <col min="4895" max="4913" width="12.140625" style="204" customWidth="1"/>
    <col min="4914" max="4914" width="0" style="204" hidden="1" customWidth="1"/>
    <col min="4915" max="4928" width="12.140625" style="204" customWidth="1"/>
    <col min="4929" max="5120" width="11.42578125" style="204"/>
    <col min="5121" max="5121" width="19.5703125" style="204" customWidth="1"/>
    <col min="5122" max="5122" width="23.7109375" style="204" customWidth="1"/>
    <col min="5123" max="5127" width="13.28515625" style="204" customWidth="1"/>
    <col min="5128" max="5128" width="13.7109375" style="204" customWidth="1"/>
    <col min="5129" max="5133" width="13.28515625" style="204" customWidth="1"/>
    <col min="5134" max="5135" width="12.7109375" style="204" customWidth="1"/>
    <col min="5136" max="5136" width="13.140625" style="204" customWidth="1"/>
    <col min="5137" max="5137" width="12.140625" style="204" customWidth="1"/>
    <col min="5138" max="5139" width="13.5703125" style="204" customWidth="1"/>
    <col min="5140" max="5142" width="17.140625" style="204" customWidth="1"/>
    <col min="5143" max="5149" width="0" style="204" hidden="1" customWidth="1"/>
    <col min="5150" max="5150" width="15.85546875" style="204" customWidth="1"/>
    <col min="5151" max="5169" width="12.140625" style="204" customWidth="1"/>
    <col min="5170" max="5170" width="0" style="204" hidden="1" customWidth="1"/>
    <col min="5171" max="5184" width="12.140625" style="204" customWidth="1"/>
    <col min="5185" max="5376" width="11.42578125" style="204"/>
    <col min="5377" max="5377" width="19.5703125" style="204" customWidth="1"/>
    <col min="5378" max="5378" width="23.7109375" style="204" customWidth="1"/>
    <col min="5379" max="5383" width="13.28515625" style="204" customWidth="1"/>
    <col min="5384" max="5384" width="13.7109375" style="204" customWidth="1"/>
    <col min="5385" max="5389" width="13.28515625" style="204" customWidth="1"/>
    <col min="5390" max="5391" width="12.7109375" style="204" customWidth="1"/>
    <col min="5392" max="5392" width="13.140625" style="204" customWidth="1"/>
    <col min="5393" max="5393" width="12.140625" style="204" customWidth="1"/>
    <col min="5394" max="5395" width="13.5703125" style="204" customWidth="1"/>
    <col min="5396" max="5398" width="17.140625" style="204" customWidth="1"/>
    <col min="5399" max="5405" width="0" style="204" hidden="1" customWidth="1"/>
    <col min="5406" max="5406" width="15.85546875" style="204" customWidth="1"/>
    <col min="5407" max="5425" width="12.140625" style="204" customWidth="1"/>
    <col min="5426" max="5426" width="0" style="204" hidden="1" customWidth="1"/>
    <col min="5427" max="5440" width="12.140625" style="204" customWidth="1"/>
    <col min="5441" max="5632" width="11.42578125" style="204"/>
    <col min="5633" max="5633" width="19.5703125" style="204" customWidth="1"/>
    <col min="5634" max="5634" width="23.7109375" style="204" customWidth="1"/>
    <col min="5635" max="5639" width="13.28515625" style="204" customWidth="1"/>
    <col min="5640" max="5640" width="13.7109375" style="204" customWidth="1"/>
    <col min="5641" max="5645" width="13.28515625" style="204" customWidth="1"/>
    <col min="5646" max="5647" width="12.7109375" style="204" customWidth="1"/>
    <col min="5648" max="5648" width="13.140625" style="204" customWidth="1"/>
    <col min="5649" max="5649" width="12.140625" style="204" customWidth="1"/>
    <col min="5650" max="5651" width="13.5703125" style="204" customWidth="1"/>
    <col min="5652" max="5654" width="17.140625" style="204" customWidth="1"/>
    <col min="5655" max="5661" width="0" style="204" hidden="1" customWidth="1"/>
    <col min="5662" max="5662" width="15.85546875" style="204" customWidth="1"/>
    <col min="5663" max="5681" width="12.140625" style="204" customWidth="1"/>
    <col min="5682" max="5682" width="0" style="204" hidden="1" customWidth="1"/>
    <col min="5683" max="5696" width="12.140625" style="204" customWidth="1"/>
    <col min="5697" max="5888" width="11.42578125" style="204"/>
    <col min="5889" max="5889" width="19.5703125" style="204" customWidth="1"/>
    <col min="5890" max="5890" width="23.7109375" style="204" customWidth="1"/>
    <col min="5891" max="5895" width="13.28515625" style="204" customWidth="1"/>
    <col min="5896" max="5896" width="13.7109375" style="204" customWidth="1"/>
    <col min="5897" max="5901" width="13.28515625" style="204" customWidth="1"/>
    <col min="5902" max="5903" width="12.7109375" style="204" customWidth="1"/>
    <col min="5904" max="5904" width="13.140625" style="204" customWidth="1"/>
    <col min="5905" max="5905" width="12.140625" style="204" customWidth="1"/>
    <col min="5906" max="5907" width="13.5703125" style="204" customWidth="1"/>
    <col min="5908" max="5910" width="17.140625" style="204" customWidth="1"/>
    <col min="5911" max="5917" width="0" style="204" hidden="1" customWidth="1"/>
    <col min="5918" max="5918" width="15.85546875" style="204" customWidth="1"/>
    <col min="5919" max="5937" width="12.140625" style="204" customWidth="1"/>
    <col min="5938" max="5938" width="0" style="204" hidden="1" customWidth="1"/>
    <col min="5939" max="5952" width="12.140625" style="204" customWidth="1"/>
    <col min="5953" max="6144" width="11.42578125" style="204"/>
    <col min="6145" max="6145" width="19.5703125" style="204" customWidth="1"/>
    <col min="6146" max="6146" width="23.7109375" style="204" customWidth="1"/>
    <col min="6147" max="6151" width="13.28515625" style="204" customWidth="1"/>
    <col min="6152" max="6152" width="13.7109375" style="204" customWidth="1"/>
    <col min="6153" max="6157" width="13.28515625" style="204" customWidth="1"/>
    <col min="6158" max="6159" width="12.7109375" style="204" customWidth="1"/>
    <col min="6160" max="6160" width="13.140625" style="204" customWidth="1"/>
    <col min="6161" max="6161" width="12.140625" style="204" customWidth="1"/>
    <col min="6162" max="6163" width="13.5703125" style="204" customWidth="1"/>
    <col min="6164" max="6166" width="17.140625" style="204" customWidth="1"/>
    <col min="6167" max="6173" width="0" style="204" hidden="1" customWidth="1"/>
    <col min="6174" max="6174" width="15.85546875" style="204" customWidth="1"/>
    <col min="6175" max="6193" width="12.140625" style="204" customWidth="1"/>
    <col min="6194" max="6194" width="0" style="204" hidden="1" customWidth="1"/>
    <col min="6195" max="6208" width="12.140625" style="204" customWidth="1"/>
    <col min="6209" max="6400" width="11.42578125" style="204"/>
    <col min="6401" max="6401" width="19.5703125" style="204" customWidth="1"/>
    <col min="6402" max="6402" width="23.7109375" style="204" customWidth="1"/>
    <col min="6403" max="6407" width="13.28515625" style="204" customWidth="1"/>
    <col min="6408" max="6408" width="13.7109375" style="204" customWidth="1"/>
    <col min="6409" max="6413" width="13.28515625" style="204" customWidth="1"/>
    <col min="6414" max="6415" width="12.7109375" style="204" customWidth="1"/>
    <col min="6416" max="6416" width="13.140625" style="204" customWidth="1"/>
    <col min="6417" max="6417" width="12.140625" style="204" customWidth="1"/>
    <col min="6418" max="6419" width="13.5703125" style="204" customWidth="1"/>
    <col min="6420" max="6422" width="17.140625" style="204" customWidth="1"/>
    <col min="6423" max="6429" width="0" style="204" hidden="1" customWidth="1"/>
    <col min="6430" max="6430" width="15.85546875" style="204" customWidth="1"/>
    <col min="6431" max="6449" width="12.140625" style="204" customWidth="1"/>
    <col min="6450" max="6450" width="0" style="204" hidden="1" customWidth="1"/>
    <col min="6451" max="6464" width="12.140625" style="204" customWidth="1"/>
    <col min="6465" max="6656" width="11.42578125" style="204"/>
    <col min="6657" max="6657" width="19.5703125" style="204" customWidth="1"/>
    <col min="6658" max="6658" width="23.7109375" style="204" customWidth="1"/>
    <col min="6659" max="6663" width="13.28515625" style="204" customWidth="1"/>
    <col min="6664" max="6664" width="13.7109375" style="204" customWidth="1"/>
    <col min="6665" max="6669" width="13.28515625" style="204" customWidth="1"/>
    <col min="6670" max="6671" width="12.7109375" style="204" customWidth="1"/>
    <col min="6672" max="6672" width="13.140625" style="204" customWidth="1"/>
    <col min="6673" max="6673" width="12.140625" style="204" customWidth="1"/>
    <col min="6674" max="6675" width="13.5703125" style="204" customWidth="1"/>
    <col min="6676" max="6678" width="17.140625" style="204" customWidth="1"/>
    <col min="6679" max="6685" width="0" style="204" hidden="1" customWidth="1"/>
    <col min="6686" max="6686" width="15.85546875" style="204" customWidth="1"/>
    <col min="6687" max="6705" width="12.140625" style="204" customWidth="1"/>
    <col min="6706" max="6706" width="0" style="204" hidden="1" customWidth="1"/>
    <col min="6707" max="6720" width="12.140625" style="204" customWidth="1"/>
    <col min="6721" max="6912" width="11.42578125" style="204"/>
    <col min="6913" max="6913" width="19.5703125" style="204" customWidth="1"/>
    <col min="6914" max="6914" width="23.7109375" style="204" customWidth="1"/>
    <col min="6915" max="6919" width="13.28515625" style="204" customWidth="1"/>
    <col min="6920" max="6920" width="13.7109375" style="204" customWidth="1"/>
    <col min="6921" max="6925" width="13.28515625" style="204" customWidth="1"/>
    <col min="6926" max="6927" width="12.7109375" style="204" customWidth="1"/>
    <col min="6928" max="6928" width="13.140625" style="204" customWidth="1"/>
    <col min="6929" max="6929" width="12.140625" style="204" customWidth="1"/>
    <col min="6930" max="6931" width="13.5703125" style="204" customWidth="1"/>
    <col min="6932" max="6934" width="17.140625" style="204" customWidth="1"/>
    <col min="6935" max="6941" width="0" style="204" hidden="1" customWidth="1"/>
    <col min="6942" max="6942" width="15.85546875" style="204" customWidth="1"/>
    <col min="6943" max="6961" width="12.140625" style="204" customWidth="1"/>
    <col min="6962" max="6962" width="0" style="204" hidden="1" customWidth="1"/>
    <col min="6963" max="6976" width="12.140625" style="204" customWidth="1"/>
    <col min="6977" max="7168" width="11.42578125" style="204"/>
    <col min="7169" max="7169" width="19.5703125" style="204" customWidth="1"/>
    <col min="7170" max="7170" width="23.7109375" style="204" customWidth="1"/>
    <col min="7171" max="7175" width="13.28515625" style="204" customWidth="1"/>
    <col min="7176" max="7176" width="13.7109375" style="204" customWidth="1"/>
    <col min="7177" max="7181" width="13.28515625" style="204" customWidth="1"/>
    <col min="7182" max="7183" width="12.7109375" style="204" customWidth="1"/>
    <col min="7184" max="7184" width="13.140625" style="204" customWidth="1"/>
    <col min="7185" max="7185" width="12.140625" style="204" customWidth="1"/>
    <col min="7186" max="7187" width="13.5703125" style="204" customWidth="1"/>
    <col min="7188" max="7190" width="17.140625" style="204" customWidth="1"/>
    <col min="7191" max="7197" width="0" style="204" hidden="1" customWidth="1"/>
    <col min="7198" max="7198" width="15.85546875" style="204" customWidth="1"/>
    <col min="7199" max="7217" width="12.140625" style="204" customWidth="1"/>
    <col min="7218" max="7218" width="0" style="204" hidden="1" customWidth="1"/>
    <col min="7219" max="7232" width="12.140625" style="204" customWidth="1"/>
    <col min="7233" max="7424" width="11.42578125" style="204"/>
    <col min="7425" max="7425" width="19.5703125" style="204" customWidth="1"/>
    <col min="7426" max="7426" width="23.7109375" style="204" customWidth="1"/>
    <col min="7427" max="7431" width="13.28515625" style="204" customWidth="1"/>
    <col min="7432" max="7432" width="13.7109375" style="204" customWidth="1"/>
    <col min="7433" max="7437" width="13.28515625" style="204" customWidth="1"/>
    <col min="7438" max="7439" width="12.7109375" style="204" customWidth="1"/>
    <col min="7440" max="7440" width="13.140625" style="204" customWidth="1"/>
    <col min="7441" max="7441" width="12.140625" style="204" customWidth="1"/>
    <col min="7442" max="7443" width="13.5703125" style="204" customWidth="1"/>
    <col min="7444" max="7446" width="17.140625" style="204" customWidth="1"/>
    <col min="7447" max="7453" width="0" style="204" hidden="1" customWidth="1"/>
    <col min="7454" max="7454" width="15.85546875" style="204" customWidth="1"/>
    <col min="7455" max="7473" width="12.140625" style="204" customWidth="1"/>
    <col min="7474" max="7474" width="0" style="204" hidden="1" customWidth="1"/>
    <col min="7475" max="7488" width="12.140625" style="204" customWidth="1"/>
    <col min="7489" max="7680" width="11.42578125" style="204"/>
    <col min="7681" max="7681" width="19.5703125" style="204" customWidth="1"/>
    <col min="7682" max="7682" width="23.7109375" style="204" customWidth="1"/>
    <col min="7683" max="7687" width="13.28515625" style="204" customWidth="1"/>
    <col min="7688" max="7688" width="13.7109375" style="204" customWidth="1"/>
    <col min="7689" max="7693" width="13.28515625" style="204" customWidth="1"/>
    <col min="7694" max="7695" width="12.7109375" style="204" customWidth="1"/>
    <col min="7696" max="7696" width="13.140625" style="204" customWidth="1"/>
    <col min="7697" max="7697" width="12.140625" style="204" customWidth="1"/>
    <col min="7698" max="7699" width="13.5703125" style="204" customWidth="1"/>
    <col min="7700" max="7702" width="17.140625" style="204" customWidth="1"/>
    <col min="7703" max="7709" width="0" style="204" hidden="1" customWidth="1"/>
    <col min="7710" max="7710" width="15.85546875" style="204" customWidth="1"/>
    <col min="7711" max="7729" width="12.140625" style="204" customWidth="1"/>
    <col min="7730" max="7730" width="0" style="204" hidden="1" customWidth="1"/>
    <col min="7731" max="7744" width="12.140625" style="204" customWidth="1"/>
    <col min="7745" max="7936" width="11.42578125" style="204"/>
    <col min="7937" max="7937" width="19.5703125" style="204" customWidth="1"/>
    <col min="7938" max="7938" width="23.7109375" style="204" customWidth="1"/>
    <col min="7939" max="7943" width="13.28515625" style="204" customWidth="1"/>
    <col min="7944" max="7944" width="13.7109375" style="204" customWidth="1"/>
    <col min="7945" max="7949" width="13.28515625" style="204" customWidth="1"/>
    <col min="7950" max="7951" width="12.7109375" style="204" customWidth="1"/>
    <col min="7952" max="7952" width="13.140625" style="204" customWidth="1"/>
    <col min="7953" max="7953" width="12.140625" style="204" customWidth="1"/>
    <col min="7954" max="7955" width="13.5703125" style="204" customWidth="1"/>
    <col min="7956" max="7958" width="17.140625" style="204" customWidth="1"/>
    <col min="7959" max="7965" width="0" style="204" hidden="1" customWidth="1"/>
    <col min="7966" max="7966" width="15.85546875" style="204" customWidth="1"/>
    <col min="7967" max="7985" width="12.140625" style="204" customWidth="1"/>
    <col min="7986" max="7986" width="0" style="204" hidden="1" customWidth="1"/>
    <col min="7987" max="8000" width="12.140625" style="204" customWidth="1"/>
    <col min="8001" max="8192" width="11.42578125" style="204"/>
    <col min="8193" max="8193" width="19.5703125" style="204" customWidth="1"/>
    <col min="8194" max="8194" width="23.7109375" style="204" customWidth="1"/>
    <col min="8195" max="8199" width="13.28515625" style="204" customWidth="1"/>
    <col min="8200" max="8200" width="13.7109375" style="204" customWidth="1"/>
    <col min="8201" max="8205" width="13.28515625" style="204" customWidth="1"/>
    <col min="8206" max="8207" width="12.7109375" style="204" customWidth="1"/>
    <col min="8208" max="8208" width="13.140625" style="204" customWidth="1"/>
    <col min="8209" max="8209" width="12.140625" style="204" customWidth="1"/>
    <col min="8210" max="8211" width="13.5703125" style="204" customWidth="1"/>
    <col min="8212" max="8214" width="17.140625" style="204" customWidth="1"/>
    <col min="8215" max="8221" width="0" style="204" hidden="1" customWidth="1"/>
    <col min="8222" max="8222" width="15.85546875" style="204" customWidth="1"/>
    <col min="8223" max="8241" width="12.140625" style="204" customWidth="1"/>
    <col min="8242" max="8242" width="0" style="204" hidden="1" customWidth="1"/>
    <col min="8243" max="8256" width="12.140625" style="204" customWidth="1"/>
    <col min="8257" max="8448" width="11.42578125" style="204"/>
    <col min="8449" max="8449" width="19.5703125" style="204" customWidth="1"/>
    <col min="8450" max="8450" width="23.7109375" style="204" customWidth="1"/>
    <col min="8451" max="8455" width="13.28515625" style="204" customWidth="1"/>
    <col min="8456" max="8456" width="13.7109375" style="204" customWidth="1"/>
    <col min="8457" max="8461" width="13.28515625" style="204" customWidth="1"/>
    <col min="8462" max="8463" width="12.7109375" style="204" customWidth="1"/>
    <col min="8464" max="8464" width="13.140625" style="204" customWidth="1"/>
    <col min="8465" max="8465" width="12.140625" style="204" customWidth="1"/>
    <col min="8466" max="8467" width="13.5703125" style="204" customWidth="1"/>
    <col min="8468" max="8470" width="17.140625" style="204" customWidth="1"/>
    <col min="8471" max="8477" width="0" style="204" hidden="1" customWidth="1"/>
    <col min="8478" max="8478" width="15.85546875" style="204" customWidth="1"/>
    <col min="8479" max="8497" width="12.140625" style="204" customWidth="1"/>
    <col min="8498" max="8498" width="0" style="204" hidden="1" customWidth="1"/>
    <col min="8499" max="8512" width="12.140625" style="204" customWidth="1"/>
    <col min="8513" max="8704" width="11.42578125" style="204"/>
    <col min="8705" max="8705" width="19.5703125" style="204" customWidth="1"/>
    <col min="8706" max="8706" width="23.7109375" style="204" customWidth="1"/>
    <col min="8707" max="8711" width="13.28515625" style="204" customWidth="1"/>
    <col min="8712" max="8712" width="13.7109375" style="204" customWidth="1"/>
    <col min="8713" max="8717" width="13.28515625" style="204" customWidth="1"/>
    <col min="8718" max="8719" width="12.7109375" style="204" customWidth="1"/>
    <col min="8720" max="8720" width="13.140625" style="204" customWidth="1"/>
    <col min="8721" max="8721" width="12.140625" style="204" customWidth="1"/>
    <col min="8722" max="8723" width="13.5703125" style="204" customWidth="1"/>
    <col min="8724" max="8726" width="17.140625" style="204" customWidth="1"/>
    <col min="8727" max="8733" width="0" style="204" hidden="1" customWidth="1"/>
    <col min="8734" max="8734" width="15.85546875" style="204" customWidth="1"/>
    <col min="8735" max="8753" width="12.140625" style="204" customWidth="1"/>
    <col min="8754" max="8754" width="0" style="204" hidden="1" customWidth="1"/>
    <col min="8755" max="8768" width="12.140625" style="204" customWidth="1"/>
    <col min="8769" max="8960" width="11.42578125" style="204"/>
    <col min="8961" max="8961" width="19.5703125" style="204" customWidth="1"/>
    <col min="8962" max="8962" width="23.7109375" style="204" customWidth="1"/>
    <col min="8963" max="8967" width="13.28515625" style="204" customWidth="1"/>
    <col min="8968" max="8968" width="13.7109375" style="204" customWidth="1"/>
    <col min="8969" max="8973" width="13.28515625" style="204" customWidth="1"/>
    <col min="8974" max="8975" width="12.7109375" style="204" customWidth="1"/>
    <col min="8976" max="8976" width="13.140625" style="204" customWidth="1"/>
    <col min="8977" max="8977" width="12.140625" style="204" customWidth="1"/>
    <col min="8978" max="8979" width="13.5703125" style="204" customWidth="1"/>
    <col min="8980" max="8982" width="17.140625" style="204" customWidth="1"/>
    <col min="8983" max="8989" width="0" style="204" hidden="1" customWidth="1"/>
    <col min="8990" max="8990" width="15.85546875" style="204" customWidth="1"/>
    <col min="8991" max="9009" width="12.140625" style="204" customWidth="1"/>
    <col min="9010" max="9010" width="0" style="204" hidden="1" customWidth="1"/>
    <col min="9011" max="9024" width="12.140625" style="204" customWidth="1"/>
    <col min="9025" max="9216" width="11.42578125" style="204"/>
    <col min="9217" max="9217" width="19.5703125" style="204" customWidth="1"/>
    <col min="9218" max="9218" width="23.7109375" style="204" customWidth="1"/>
    <col min="9219" max="9223" width="13.28515625" style="204" customWidth="1"/>
    <col min="9224" max="9224" width="13.7109375" style="204" customWidth="1"/>
    <col min="9225" max="9229" width="13.28515625" style="204" customWidth="1"/>
    <col min="9230" max="9231" width="12.7109375" style="204" customWidth="1"/>
    <col min="9232" max="9232" width="13.140625" style="204" customWidth="1"/>
    <col min="9233" max="9233" width="12.140625" style="204" customWidth="1"/>
    <col min="9234" max="9235" width="13.5703125" style="204" customWidth="1"/>
    <col min="9236" max="9238" width="17.140625" style="204" customWidth="1"/>
    <col min="9239" max="9245" width="0" style="204" hidden="1" customWidth="1"/>
    <col min="9246" max="9246" width="15.85546875" style="204" customWidth="1"/>
    <col min="9247" max="9265" width="12.140625" style="204" customWidth="1"/>
    <col min="9266" max="9266" width="0" style="204" hidden="1" customWidth="1"/>
    <col min="9267" max="9280" width="12.140625" style="204" customWidth="1"/>
    <col min="9281" max="9472" width="11.42578125" style="204"/>
    <col min="9473" max="9473" width="19.5703125" style="204" customWidth="1"/>
    <col min="9474" max="9474" width="23.7109375" style="204" customWidth="1"/>
    <col min="9475" max="9479" width="13.28515625" style="204" customWidth="1"/>
    <col min="9480" max="9480" width="13.7109375" style="204" customWidth="1"/>
    <col min="9481" max="9485" width="13.28515625" style="204" customWidth="1"/>
    <col min="9486" max="9487" width="12.7109375" style="204" customWidth="1"/>
    <col min="9488" max="9488" width="13.140625" style="204" customWidth="1"/>
    <col min="9489" max="9489" width="12.140625" style="204" customWidth="1"/>
    <col min="9490" max="9491" width="13.5703125" style="204" customWidth="1"/>
    <col min="9492" max="9494" width="17.140625" style="204" customWidth="1"/>
    <col min="9495" max="9501" width="0" style="204" hidden="1" customWidth="1"/>
    <col min="9502" max="9502" width="15.85546875" style="204" customWidth="1"/>
    <col min="9503" max="9521" width="12.140625" style="204" customWidth="1"/>
    <col min="9522" max="9522" width="0" style="204" hidden="1" customWidth="1"/>
    <col min="9523" max="9536" width="12.140625" style="204" customWidth="1"/>
    <col min="9537" max="9728" width="11.42578125" style="204"/>
    <col min="9729" max="9729" width="19.5703125" style="204" customWidth="1"/>
    <col min="9730" max="9730" width="23.7109375" style="204" customWidth="1"/>
    <col min="9731" max="9735" width="13.28515625" style="204" customWidth="1"/>
    <col min="9736" max="9736" width="13.7109375" style="204" customWidth="1"/>
    <col min="9737" max="9741" width="13.28515625" style="204" customWidth="1"/>
    <col min="9742" max="9743" width="12.7109375" style="204" customWidth="1"/>
    <col min="9744" max="9744" width="13.140625" style="204" customWidth="1"/>
    <col min="9745" max="9745" width="12.140625" style="204" customWidth="1"/>
    <col min="9746" max="9747" width="13.5703125" style="204" customWidth="1"/>
    <col min="9748" max="9750" width="17.140625" style="204" customWidth="1"/>
    <col min="9751" max="9757" width="0" style="204" hidden="1" customWidth="1"/>
    <col min="9758" max="9758" width="15.85546875" style="204" customWidth="1"/>
    <col min="9759" max="9777" width="12.140625" style="204" customWidth="1"/>
    <col min="9778" max="9778" width="0" style="204" hidden="1" customWidth="1"/>
    <col min="9779" max="9792" width="12.140625" style="204" customWidth="1"/>
    <col min="9793" max="9984" width="11.42578125" style="204"/>
    <col min="9985" max="9985" width="19.5703125" style="204" customWidth="1"/>
    <col min="9986" max="9986" width="23.7109375" style="204" customWidth="1"/>
    <col min="9987" max="9991" width="13.28515625" style="204" customWidth="1"/>
    <col min="9992" max="9992" width="13.7109375" style="204" customWidth="1"/>
    <col min="9993" max="9997" width="13.28515625" style="204" customWidth="1"/>
    <col min="9998" max="9999" width="12.7109375" style="204" customWidth="1"/>
    <col min="10000" max="10000" width="13.140625" style="204" customWidth="1"/>
    <col min="10001" max="10001" width="12.140625" style="204" customWidth="1"/>
    <col min="10002" max="10003" width="13.5703125" style="204" customWidth="1"/>
    <col min="10004" max="10006" width="17.140625" style="204" customWidth="1"/>
    <col min="10007" max="10013" width="0" style="204" hidden="1" customWidth="1"/>
    <col min="10014" max="10014" width="15.85546875" style="204" customWidth="1"/>
    <col min="10015" max="10033" width="12.140625" style="204" customWidth="1"/>
    <col min="10034" max="10034" width="0" style="204" hidden="1" customWidth="1"/>
    <col min="10035" max="10048" width="12.140625" style="204" customWidth="1"/>
    <col min="10049" max="10240" width="11.42578125" style="204"/>
    <col min="10241" max="10241" width="19.5703125" style="204" customWidth="1"/>
    <col min="10242" max="10242" width="23.7109375" style="204" customWidth="1"/>
    <col min="10243" max="10247" width="13.28515625" style="204" customWidth="1"/>
    <col min="10248" max="10248" width="13.7109375" style="204" customWidth="1"/>
    <col min="10249" max="10253" width="13.28515625" style="204" customWidth="1"/>
    <col min="10254" max="10255" width="12.7109375" style="204" customWidth="1"/>
    <col min="10256" max="10256" width="13.140625" style="204" customWidth="1"/>
    <col min="10257" max="10257" width="12.140625" style="204" customWidth="1"/>
    <col min="10258" max="10259" width="13.5703125" style="204" customWidth="1"/>
    <col min="10260" max="10262" width="17.140625" style="204" customWidth="1"/>
    <col min="10263" max="10269" width="0" style="204" hidden="1" customWidth="1"/>
    <col min="10270" max="10270" width="15.85546875" style="204" customWidth="1"/>
    <col min="10271" max="10289" width="12.140625" style="204" customWidth="1"/>
    <col min="10290" max="10290" width="0" style="204" hidden="1" customWidth="1"/>
    <col min="10291" max="10304" width="12.140625" style="204" customWidth="1"/>
    <col min="10305" max="10496" width="11.42578125" style="204"/>
    <col min="10497" max="10497" width="19.5703125" style="204" customWidth="1"/>
    <col min="10498" max="10498" width="23.7109375" style="204" customWidth="1"/>
    <col min="10499" max="10503" width="13.28515625" style="204" customWidth="1"/>
    <col min="10504" max="10504" width="13.7109375" style="204" customWidth="1"/>
    <col min="10505" max="10509" width="13.28515625" style="204" customWidth="1"/>
    <col min="10510" max="10511" width="12.7109375" style="204" customWidth="1"/>
    <col min="10512" max="10512" width="13.140625" style="204" customWidth="1"/>
    <col min="10513" max="10513" width="12.140625" style="204" customWidth="1"/>
    <col min="10514" max="10515" width="13.5703125" style="204" customWidth="1"/>
    <col min="10516" max="10518" width="17.140625" style="204" customWidth="1"/>
    <col min="10519" max="10525" width="0" style="204" hidden="1" customWidth="1"/>
    <col min="10526" max="10526" width="15.85546875" style="204" customWidth="1"/>
    <col min="10527" max="10545" width="12.140625" style="204" customWidth="1"/>
    <col min="10546" max="10546" width="0" style="204" hidden="1" customWidth="1"/>
    <col min="10547" max="10560" width="12.140625" style="204" customWidth="1"/>
    <col min="10561" max="10752" width="11.42578125" style="204"/>
    <col min="10753" max="10753" width="19.5703125" style="204" customWidth="1"/>
    <col min="10754" max="10754" width="23.7109375" style="204" customWidth="1"/>
    <col min="10755" max="10759" width="13.28515625" style="204" customWidth="1"/>
    <col min="10760" max="10760" width="13.7109375" style="204" customWidth="1"/>
    <col min="10761" max="10765" width="13.28515625" style="204" customWidth="1"/>
    <col min="10766" max="10767" width="12.7109375" style="204" customWidth="1"/>
    <col min="10768" max="10768" width="13.140625" style="204" customWidth="1"/>
    <col min="10769" max="10769" width="12.140625" style="204" customWidth="1"/>
    <col min="10770" max="10771" width="13.5703125" style="204" customWidth="1"/>
    <col min="10772" max="10774" width="17.140625" style="204" customWidth="1"/>
    <col min="10775" max="10781" width="0" style="204" hidden="1" customWidth="1"/>
    <col min="10782" max="10782" width="15.85546875" style="204" customWidth="1"/>
    <col min="10783" max="10801" width="12.140625" style="204" customWidth="1"/>
    <col min="10802" max="10802" width="0" style="204" hidden="1" customWidth="1"/>
    <col min="10803" max="10816" width="12.140625" style="204" customWidth="1"/>
    <col min="10817" max="11008" width="11.42578125" style="204"/>
    <col min="11009" max="11009" width="19.5703125" style="204" customWidth="1"/>
    <col min="11010" max="11010" width="23.7109375" style="204" customWidth="1"/>
    <col min="11011" max="11015" width="13.28515625" style="204" customWidth="1"/>
    <col min="11016" max="11016" width="13.7109375" style="204" customWidth="1"/>
    <col min="11017" max="11021" width="13.28515625" style="204" customWidth="1"/>
    <col min="11022" max="11023" width="12.7109375" style="204" customWidth="1"/>
    <col min="11024" max="11024" width="13.140625" style="204" customWidth="1"/>
    <col min="11025" max="11025" width="12.140625" style="204" customWidth="1"/>
    <col min="11026" max="11027" width="13.5703125" style="204" customWidth="1"/>
    <col min="11028" max="11030" width="17.140625" style="204" customWidth="1"/>
    <col min="11031" max="11037" width="0" style="204" hidden="1" customWidth="1"/>
    <col min="11038" max="11038" width="15.85546875" style="204" customWidth="1"/>
    <col min="11039" max="11057" width="12.140625" style="204" customWidth="1"/>
    <col min="11058" max="11058" width="0" style="204" hidden="1" customWidth="1"/>
    <col min="11059" max="11072" width="12.140625" style="204" customWidth="1"/>
    <col min="11073" max="11264" width="11.42578125" style="204"/>
    <col min="11265" max="11265" width="19.5703125" style="204" customWidth="1"/>
    <col min="11266" max="11266" width="23.7109375" style="204" customWidth="1"/>
    <col min="11267" max="11271" width="13.28515625" style="204" customWidth="1"/>
    <col min="11272" max="11272" width="13.7109375" style="204" customWidth="1"/>
    <col min="11273" max="11277" width="13.28515625" style="204" customWidth="1"/>
    <col min="11278" max="11279" width="12.7109375" style="204" customWidth="1"/>
    <col min="11280" max="11280" width="13.140625" style="204" customWidth="1"/>
    <col min="11281" max="11281" width="12.140625" style="204" customWidth="1"/>
    <col min="11282" max="11283" width="13.5703125" style="204" customWidth="1"/>
    <col min="11284" max="11286" width="17.140625" style="204" customWidth="1"/>
    <col min="11287" max="11293" width="0" style="204" hidden="1" customWidth="1"/>
    <col min="11294" max="11294" width="15.85546875" style="204" customWidth="1"/>
    <col min="11295" max="11313" width="12.140625" style="204" customWidth="1"/>
    <col min="11314" max="11314" width="0" style="204" hidden="1" customWidth="1"/>
    <col min="11315" max="11328" width="12.140625" style="204" customWidth="1"/>
    <col min="11329" max="11520" width="11.42578125" style="204"/>
    <col min="11521" max="11521" width="19.5703125" style="204" customWidth="1"/>
    <col min="11522" max="11522" width="23.7109375" style="204" customWidth="1"/>
    <col min="11523" max="11527" width="13.28515625" style="204" customWidth="1"/>
    <col min="11528" max="11528" width="13.7109375" style="204" customWidth="1"/>
    <col min="11529" max="11533" width="13.28515625" style="204" customWidth="1"/>
    <col min="11534" max="11535" width="12.7109375" style="204" customWidth="1"/>
    <col min="11536" max="11536" width="13.140625" style="204" customWidth="1"/>
    <col min="11537" max="11537" width="12.140625" style="204" customWidth="1"/>
    <col min="11538" max="11539" width="13.5703125" style="204" customWidth="1"/>
    <col min="11540" max="11542" width="17.140625" style="204" customWidth="1"/>
    <col min="11543" max="11549" width="0" style="204" hidden="1" customWidth="1"/>
    <col min="11550" max="11550" width="15.85546875" style="204" customWidth="1"/>
    <col min="11551" max="11569" width="12.140625" style="204" customWidth="1"/>
    <col min="11570" max="11570" width="0" style="204" hidden="1" customWidth="1"/>
    <col min="11571" max="11584" width="12.140625" style="204" customWidth="1"/>
    <col min="11585" max="11776" width="11.42578125" style="204"/>
    <col min="11777" max="11777" width="19.5703125" style="204" customWidth="1"/>
    <col min="11778" max="11778" width="23.7109375" style="204" customWidth="1"/>
    <col min="11779" max="11783" width="13.28515625" style="204" customWidth="1"/>
    <col min="11784" max="11784" width="13.7109375" style="204" customWidth="1"/>
    <col min="11785" max="11789" width="13.28515625" style="204" customWidth="1"/>
    <col min="11790" max="11791" width="12.7109375" style="204" customWidth="1"/>
    <col min="11792" max="11792" width="13.140625" style="204" customWidth="1"/>
    <col min="11793" max="11793" width="12.140625" style="204" customWidth="1"/>
    <col min="11794" max="11795" width="13.5703125" style="204" customWidth="1"/>
    <col min="11796" max="11798" width="17.140625" style="204" customWidth="1"/>
    <col min="11799" max="11805" width="0" style="204" hidden="1" customWidth="1"/>
    <col min="11806" max="11806" width="15.85546875" style="204" customWidth="1"/>
    <col min="11807" max="11825" width="12.140625" style="204" customWidth="1"/>
    <col min="11826" max="11826" width="0" style="204" hidden="1" customWidth="1"/>
    <col min="11827" max="11840" width="12.140625" style="204" customWidth="1"/>
    <col min="11841" max="12032" width="11.42578125" style="204"/>
    <col min="12033" max="12033" width="19.5703125" style="204" customWidth="1"/>
    <col min="12034" max="12034" width="23.7109375" style="204" customWidth="1"/>
    <col min="12035" max="12039" width="13.28515625" style="204" customWidth="1"/>
    <col min="12040" max="12040" width="13.7109375" style="204" customWidth="1"/>
    <col min="12041" max="12045" width="13.28515625" style="204" customWidth="1"/>
    <col min="12046" max="12047" width="12.7109375" style="204" customWidth="1"/>
    <col min="12048" max="12048" width="13.140625" style="204" customWidth="1"/>
    <col min="12049" max="12049" width="12.140625" style="204" customWidth="1"/>
    <col min="12050" max="12051" width="13.5703125" style="204" customWidth="1"/>
    <col min="12052" max="12054" width="17.140625" style="204" customWidth="1"/>
    <col min="12055" max="12061" width="0" style="204" hidden="1" customWidth="1"/>
    <col min="12062" max="12062" width="15.85546875" style="204" customWidth="1"/>
    <col min="12063" max="12081" width="12.140625" style="204" customWidth="1"/>
    <col min="12082" max="12082" width="0" style="204" hidden="1" customWidth="1"/>
    <col min="12083" max="12096" width="12.140625" style="204" customWidth="1"/>
    <col min="12097" max="12288" width="11.42578125" style="204"/>
    <col min="12289" max="12289" width="19.5703125" style="204" customWidth="1"/>
    <col min="12290" max="12290" width="23.7109375" style="204" customWidth="1"/>
    <col min="12291" max="12295" width="13.28515625" style="204" customWidth="1"/>
    <col min="12296" max="12296" width="13.7109375" style="204" customWidth="1"/>
    <col min="12297" max="12301" width="13.28515625" style="204" customWidth="1"/>
    <col min="12302" max="12303" width="12.7109375" style="204" customWidth="1"/>
    <col min="12304" max="12304" width="13.140625" style="204" customWidth="1"/>
    <col min="12305" max="12305" width="12.140625" style="204" customWidth="1"/>
    <col min="12306" max="12307" width="13.5703125" style="204" customWidth="1"/>
    <col min="12308" max="12310" width="17.140625" style="204" customWidth="1"/>
    <col min="12311" max="12317" width="0" style="204" hidden="1" customWidth="1"/>
    <col min="12318" max="12318" width="15.85546875" style="204" customWidth="1"/>
    <col min="12319" max="12337" width="12.140625" style="204" customWidth="1"/>
    <col min="12338" max="12338" width="0" style="204" hidden="1" customWidth="1"/>
    <col min="12339" max="12352" width="12.140625" style="204" customWidth="1"/>
    <col min="12353" max="12544" width="11.42578125" style="204"/>
    <col min="12545" max="12545" width="19.5703125" style="204" customWidth="1"/>
    <col min="12546" max="12546" width="23.7109375" style="204" customWidth="1"/>
    <col min="12547" max="12551" width="13.28515625" style="204" customWidth="1"/>
    <col min="12552" max="12552" width="13.7109375" style="204" customWidth="1"/>
    <col min="12553" max="12557" width="13.28515625" style="204" customWidth="1"/>
    <col min="12558" max="12559" width="12.7109375" style="204" customWidth="1"/>
    <col min="12560" max="12560" width="13.140625" style="204" customWidth="1"/>
    <col min="12561" max="12561" width="12.140625" style="204" customWidth="1"/>
    <col min="12562" max="12563" width="13.5703125" style="204" customWidth="1"/>
    <col min="12564" max="12566" width="17.140625" style="204" customWidth="1"/>
    <col min="12567" max="12573" width="0" style="204" hidden="1" customWidth="1"/>
    <col min="12574" max="12574" width="15.85546875" style="204" customWidth="1"/>
    <col min="12575" max="12593" width="12.140625" style="204" customWidth="1"/>
    <col min="12594" max="12594" width="0" style="204" hidden="1" customWidth="1"/>
    <col min="12595" max="12608" width="12.140625" style="204" customWidth="1"/>
    <col min="12609" max="12800" width="11.42578125" style="204"/>
    <col min="12801" max="12801" width="19.5703125" style="204" customWidth="1"/>
    <col min="12802" max="12802" width="23.7109375" style="204" customWidth="1"/>
    <col min="12803" max="12807" width="13.28515625" style="204" customWidth="1"/>
    <col min="12808" max="12808" width="13.7109375" style="204" customWidth="1"/>
    <col min="12809" max="12813" width="13.28515625" style="204" customWidth="1"/>
    <col min="12814" max="12815" width="12.7109375" style="204" customWidth="1"/>
    <col min="12816" max="12816" width="13.140625" style="204" customWidth="1"/>
    <col min="12817" max="12817" width="12.140625" style="204" customWidth="1"/>
    <col min="12818" max="12819" width="13.5703125" style="204" customWidth="1"/>
    <col min="12820" max="12822" width="17.140625" style="204" customWidth="1"/>
    <col min="12823" max="12829" width="0" style="204" hidden="1" customWidth="1"/>
    <col min="12830" max="12830" width="15.85546875" style="204" customWidth="1"/>
    <col min="12831" max="12849" width="12.140625" style="204" customWidth="1"/>
    <col min="12850" max="12850" width="0" style="204" hidden="1" customWidth="1"/>
    <col min="12851" max="12864" width="12.140625" style="204" customWidth="1"/>
    <col min="12865" max="13056" width="11.42578125" style="204"/>
    <col min="13057" max="13057" width="19.5703125" style="204" customWidth="1"/>
    <col min="13058" max="13058" width="23.7109375" style="204" customWidth="1"/>
    <col min="13059" max="13063" width="13.28515625" style="204" customWidth="1"/>
    <col min="13064" max="13064" width="13.7109375" style="204" customWidth="1"/>
    <col min="13065" max="13069" width="13.28515625" style="204" customWidth="1"/>
    <col min="13070" max="13071" width="12.7109375" style="204" customWidth="1"/>
    <col min="13072" max="13072" width="13.140625" style="204" customWidth="1"/>
    <col min="13073" max="13073" width="12.140625" style="204" customWidth="1"/>
    <col min="13074" max="13075" width="13.5703125" style="204" customWidth="1"/>
    <col min="13076" max="13078" width="17.140625" style="204" customWidth="1"/>
    <col min="13079" max="13085" width="0" style="204" hidden="1" customWidth="1"/>
    <col min="13086" max="13086" width="15.85546875" style="204" customWidth="1"/>
    <col min="13087" max="13105" width="12.140625" style="204" customWidth="1"/>
    <col min="13106" max="13106" width="0" style="204" hidden="1" customWidth="1"/>
    <col min="13107" max="13120" width="12.140625" style="204" customWidth="1"/>
    <col min="13121" max="13312" width="11.42578125" style="204"/>
    <col min="13313" max="13313" width="19.5703125" style="204" customWidth="1"/>
    <col min="13314" max="13314" width="23.7109375" style="204" customWidth="1"/>
    <col min="13315" max="13319" width="13.28515625" style="204" customWidth="1"/>
    <col min="13320" max="13320" width="13.7109375" style="204" customWidth="1"/>
    <col min="13321" max="13325" width="13.28515625" style="204" customWidth="1"/>
    <col min="13326" max="13327" width="12.7109375" style="204" customWidth="1"/>
    <col min="13328" max="13328" width="13.140625" style="204" customWidth="1"/>
    <col min="13329" max="13329" width="12.140625" style="204" customWidth="1"/>
    <col min="13330" max="13331" width="13.5703125" style="204" customWidth="1"/>
    <col min="13332" max="13334" width="17.140625" style="204" customWidth="1"/>
    <col min="13335" max="13341" width="0" style="204" hidden="1" customWidth="1"/>
    <col min="13342" max="13342" width="15.85546875" style="204" customWidth="1"/>
    <col min="13343" max="13361" width="12.140625" style="204" customWidth="1"/>
    <col min="13362" max="13362" width="0" style="204" hidden="1" customWidth="1"/>
    <col min="13363" max="13376" width="12.140625" style="204" customWidth="1"/>
    <col min="13377" max="13568" width="11.42578125" style="204"/>
    <col min="13569" max="13569" width="19.5703125" style="204" customWidth="1"/>
    <col min="13570" max="13570" width="23.7109375" style="204" customWidth="1"/>
    <col min="13571" max="13575" width="13.28515625" style="204" customWidth="1"/>
    <col min="13576" max="13576" width="13.7109375" style="204" customWidth="1"/>
    <col min="13577" max="13581" width="13.28515625" style="204" customWidth="1"/>
    <col min="13582" max="13583" width="12.7109375" style="204" customWidth="1"/>
    <col min="13584" max="13584" width="13.140625" style="204" customWidth="1"/>
    <col min="13585" max="13585" width="12.140625" style="204" customWidth="1"/>
    <col min="13586" max="13587" width="13.5703125" style="204" customWidth="1"/>
    <col min="13588" max="13590" width="17.140625" style="204" customWidth="1"/>
    <col min="13591" max="13597" width="0" style="204" hidden="1" customWidth="1"/>
    <col min="13598" max="13598" width="15.85546875" style="204" customWidth="1"/>
    <col min="13599" max="13617" width="12.140625" style="204" customWidth="1"/>
    <col min="13618" max="13618" width="0" style="204" hidden="1" customWidth="1"/>
    <col min="13619" max="13632" width="12.140625" style="204" customWidth="1"/>
    <col min="13633" max="13824" width="11.42578125" style="204"/>
    <col min="13825" max="13825" width="19.5703125" style="204" customWidth="1"/>
    <col min="13826" max="13826" width="23.7109375" style="204" customWidth="1"/>
    <col min="13827" max="13831" width="13.28515625" style="204" customWidth="1"/>
    <col min="13832" max="13832" width="13.7109375" style="204" customWidth="1"/>
    <col min="13833" max="13837" width="13.28515625" style="204" customWidth="1"/>
    <col min="13838" max="13839" width="12.7109375" style="204" customWidth="1"/>
    <col min="13840" max="13840" width="13.140625" style="204" customWidth="1"/>
    <col min="13841" max="13841" width="12.140625" style="204" customWidth="1"/>
    <col min="13842" max="13843" width="13.5703125" style="204" customWidth="1"/>
    <col min="13844" max="13846" width="17.140625" style="204" customWidth="1"/>
    <col min="13847" max="13853" width="0" style="204" hidden="1" customWidth="1"/>
    <col min="13854" max="13854" width="15.85546875" style="204" customWidth="1"/>
    <col min="13855" max="13873" width="12.140625" style="204" customWidth="1"/>
    <col min="13874" max="13874" width="0" style="204" hidden="1" customWidth="1"/>
    <col min="13875" max="13888" width="12.140625" style="204" customWidth="1"/>
    <col min="13889" max="14080" width="11.42578125" style="204"/>
    <col min="14081" max="14081" width="19.5703125" style="204" customWidth="1"/>
    <col min="14082" max="14082" width="23.7109375" style="204" customWidth="1"/>
    <col min="14083" max="14087" width="13.28515625" style="204" customWidth="1"/>
    <col min="14088" max="14088" width="13.7109375" style="204" customWidth="1"/>
    <col min="14089" max="14093" width="13.28515625" style="204" customWidth="1"/>
    <col min="14094" max="14095" width="12.7109375" style="204" customWidth="1"/>
    <col min="14096" max="14096" width="13.140625" style="204" customWidth="1"/>
    <col min="14097" max="14097" width="12.140625" style="204" customWidth="1"/>
    <col min="14098" max="14099" width="13.5703125" style="204" customWidth="1"/>
    <col min="14100" max="14102" width="17.140625" style="204" customWidth="1"/>
    <col min="14103" max="14109" width="0" style="204" hidden="1" customWidth="1"/>
    <col min="14110" max="14110" width="15.85546875" style="204" customWidth="1"/>
    <col min="14111" max="14129" width="12.140625" style="204" customWidth="1"/>
    <col min="14130" max="14130" width="0" style="204" hidden="1" customWidth="1"/>
    <col min="14131" max="14144" width="12.140625" style="204" customWidth="1"/>
    <col min="14145" max="14336" width="11.42578125" style="204"/>
    <col min="14337" max="14337" width="19.5703125" style="204" customWidth="1"/>
    <col min="14338" max="14338" width="23.7109375" style="204" customWidth="1"/>
    <col min="14339" max="14343" width="13.28515625" style="204" customWidth="1"/>
    <col min="14344" max="14344" width="13.7109375" style="204" customWidth="1"/>
    <col min="14345" max="14349" width="13.28515625" style="204" customWidth="1"/>
    <col min="14350" max="14351" width="12.7109375" style="204" customWidth="1"/>
    <col min="14352" max="14352" width="13.140625" style="204" customWidth="1"/>
    <col min="14353" max="14353" width="12.140625" style="204" customWidth="1"/>
    <col min="14354" max="14355" width="13.5703125" style="204" customWidth="1"/>
    <col min="14356" max="14358" width="17.140625" style="204" customWidth="1"/>
    <col min="14359" max="14365" width="0" style="204" hidden="1" customWidth="1"/>
    <col min="14366" max="14366" width="15.85546875" style="204" customWidth="1"/>
    <col min="14367" max="14385" width="12.140625" style="204" customWidth="1"/>
    <col min="14386" max="14386" width="0" style="204" hidden="1" customWidth="1"/>
    <col min="14387" max="14400" width="12.140625" style="204" customWidth="1"/>
    <col min="14401" max="14592" width="11.42578125" style="204"/>
    <col min="14593" max="14593" width="19.5703125" style="204" customWidth="1"/>
    <col min="14594" max="14594" width="23.7109375" style="204" customWidth="1"/>
    <col min="14595" max="14599" width="13.28515625" style="204" customWidth="1"/>
    <col min="14600" max="14600" width="13.7109375" style="204" customWidth="1"/>
    <col min="14601" max="14605" width="13.28515625" style="204" customWidth="1"/>
    <col min="14606" max="14607" width="12.7109375" style="204" customWidth="1"/>
    <col min="14608" max="14608" width="13.140625" style="204" customWidth="1"/>
    <col min="14609" max="14609" width="12.140625" style="204" customWidth="1"/>
    <col min="14610" max="14611" width="13.5703125" style="204" customWidth="1"/>
    <col min="14612" max="14614" width="17.140625" style="204" customWidth="1"/>
    <col min="14615" max="14621" width="0" style="204" hidden="1" customWidth="1"/>
    <col min="14622" max="14622" width="15.85546875" style="204" customWidth="1"/>
    <col min="14623" max="14641" width="12.140625" style="204" customWidth="1"/>
    <col min="14642" max="14642" width="0" style="204" hidden="1" customWidth="1"/>
    <col min="14643" max="14656" width="12.140625" style="204" customWidth="1"/>
    <col min="14657" max="14848" width="11.42578125" style="204"/>
    <col min="14849" max="14849" width="19.5703125" style="204" customWidth="1"/>
    <col min="14850" max="14850" width="23.7109375" style="204" customWidth="1"/>
    <col min="14851" max="14855" width="13.28515625" style="204" customWidth="1"/>
    <col min="14856" max="14856" width="13.7109375" style="204" customWidth="1"/>
    <col min="14857" max="14861" width="13.28515625" style="204" customWidth="1"/>
    <col min="14862" max="14863" width="12.7109375" style="204" customWidth="1"/>
    <col min="14864" max="14864" width="13.140625" style="204" customWidth="1"/>
    <col min="14865" max="14865" width="12.140625" style="204" customWidth="1"/>
    <col min="14866" max="14867" width="13.5703125" style="204" customWidth="1"/>
    <col min="14868" max="14870" width="17.140625" style="204" customWidth="1"/>
    <col min="14871" max="14877" width="0" style="204" hidden="1" customWidth="1"/>
    <col min="14878" max="14878" width="15.85546875" style="204" customWidth="1"/>
    <col min="14879" max="14897" width="12.140625" style="204" customWidth="1"/>
    <col min="14898" max="14898" width="0" style="204" hidden="1" customWidth="1"/>
    <col min="14899" max="14912" width="12.140625" style="204" customWidth="1"/>
    <col min="14913" max="15104" width="11.42578125" style="204"/>
    <col min="15105" max="15105" width="19.5703125" style="204" customWidth="1"/>
    <col min="15106" max="15106" width="23.7109375" style="204" customWidth="1"/>
    <col min="15107" max="15111" width="13.28515625" style="204" customWidth="1"/>
    <col min="15112" max="15112" width="13.7109375" style="204" customWidth="1"/>
    <col min="15113" max="15117" width="13.28515625" style="204" customWidth="1"/>
    <col min="15118" max="15119" width="12.7109375" style="204" customWidth="1"/>
    <col min="15120" max="15120" width="13.140625" style="204" customWidth="1"/>
    <col min="15121" max="15121" width="12.140625" style="204" customWidth="1"/>
    <col min="15122" max="15123" width="13.5703125" style="204" customWidth="1"/>
    <col min="15124" max="15126" width="17.140625" style="204" customWidth="1"/>
    <col min="15127" max="15133" width="0" style="204" hidden="1" customWidth="1"/>
    <col min="15134" max="15134" width="15.85546875" style="204" customWidth="1"/>
    <col min="15135" max="15153" width="12.140625" style="204" customWidth="1"/>
    <col min="15154" max="15154" width="0" style="204" hidden="1" customWidth="1"/>
    <col min="15155" max="15168" width="12.140625" style="204" customWidth="1"/>
    <col min="15169" max="15360" width="11.42578125" style="204"/>
    <col min="15361" max="15361" width="19.5703125" style="204" customWidth="1"/>
    <col min="15362" max="15362" width="23.7109375" style="204" customWidth="1"/>
    <col min="15363" max="15367" width="13.28515625" style="204" customWidth="1"/>
    <col min="15368" max="15368" width="13.7109375" style="204" customWidth="1"/>
    <col min="15369" max="15373" width="13.28515625" style="204" customWidth="1"/>
    <col min="15374" max="15375" width="12.7109375" style="204" customWidth="1"/>
    <col min="15376" max="15376" width="13.140625" style="204" customWidth="1"/>
    <col min="15377" max="15377" width="12.140625" style="204" customWidth="1"/>
    <col min="15378" max="15379" width="13.5703125" style="204" customWidth="1"/>
    <col min="15380" max="15382" width="17.140625" style="204" customWidth="1"/>
    <col min="15383" max="15389" width="0" style="204" hidden="1" customWidth="1"/>
    <col min="15390" max="15390" width="15.85546875" style="204" customWidth="1"/>
    <col min="15391" max="15409" width="12.140625" style="204" customWidth="1"/>
    <col min="15410" max="15410" width="0" style="204" hidden="1" customWidth="1"/>
    <col min="15411" max="15424" width="12.140625" style="204" customWidth="1"/>
    <col min="15425" max="15616" width="11.42578125" style="204"/>
    <col min="15617" max="15617" width="19.5703125" style="204" customWidth="1"/>
    <col min="15618" max="15618" width="23.7109375" style="204" customWidth="1"/>
    <col min="15619" max="15623" width="13.28515625" style="204" customWidth="1"/>
    <col min="15624" max="15624" width="13.7109375" style="204" customWidth="1"/>
    <col min="15625" max="15629" width="13.28515625" style="204" customWidth="1"/>
    <col min="15630" max="15631" width="12.7109375" style="204" customWidth="1"/>
    <col min="15632" max="15632" width="13.140625" style="204" customWidth="1"/>
    <col min="15633" max="15633" width="12.140625" style="204" customWidth="1"/>
    <col min="15634" max="15635" width="13.5703125" style="204" customWidth="1"/>
    <col min="15636" max="15638" width="17.140625" style="204" customWidth="1"/>
    <col min="15639" max="15645" width="0" style="204" hidden="1" customWidth="1"/>
    <col min="15646" max="15646" width="15.85546875" style="204" customWidth="1"/>
    <col min="15647" max="15665" width="12.140625" style="204" customWidth="1"/>
    <col min="15666" max="15666" width="0" style="204" hidden="1" customWidth="1"/>
    <col min="15667" max="15680" width="12.140625" style="204" customWidth="1"/>
    <col min="15681" max="15872" width="11.42578125" style="204"/>
    <col min="15873" max="15873" width="19.5703125" style="204" customWidth="1"/>
    <col min="15874" max="15874" width="23.7109375" style="204" customWidth="1"/>
    <col min="15875" max="15879" width="13.28515625" style="204" customWidth="1"/>
    <col min="15880" max="15880" width="13.7109375" style="204" customWidth="1"/>
    <col min="15881" max="15885" width="13.28515625" style="204" customWidth="1"/>
    <col min="15886" max="15887" width="12.7109375" style="204" customWidth="1"/>
    <col min="15888" max="15888" width="13.140625" style="204" customWidth="1"/>
    <col min="15889" max="15889" width="12.140625" style="204" customWidth="1"/>
    <col min="15890" max="15891" width="13.5703125" style="204" customWidth="1"/>
    <col min="15892" max="15894" width="17.140625" style="204" customWidth="1"/>
    <col min="15895" max="15901" width="0" style="204" hidden="1" customWidth="1"/>
    <col min="15902" max="15902" width="15.85546875" style="204" customWidth="1"/>
    <col min="15903" max="15921" width="12.140625" style="204" customWidth="1"/>
    <col min="15922" max="15922" width="0" style="204" hidden="1" customWidth="1"/>
    <col min="15923" max="15936" width="12.140625" style="204" customWidth="1"/>
    <col min="15937" max="16128" width="11.42578125" style="204"/>
    <col min="16129" max="16129" width="19.5703125" style="204" customWidth="1"/>
    <col min="16130" max="16130" width="23.7109375" style="204" customWidth="1"/>
    <col min="16131" max="16135" width="13.28515625" style="204" customWidth="1"/>
    <col min="16136" max="16136" width="13.7109375" style="204" customWidth="1"/>
    <col min="16137" max="16141" width="13.28515625" style="204" customWidth="1"/>
    <col min="16142" max="16143" width="12.7109375" style="204" customWidth="1"/>
    <col min="16144" max="16144" width="13.140625" style="204" customWidth="1"/>
    <col min="16145" max="16145" width="12.140625" style="204" customWidth="1"/>
    <col min="16146" max="16147" width="13.5703125" style="204" customWidth="1"/>
    <col min="16148" max="16150" width="17.140625" style="204" customWidth="1"/>
    <col min="16151" max="16157" width="0" style="204" hidden="1" customWidth="1"/>
    <col min="16158" max="16158" width="15.85546875" style="204" customWidth="1"/>
    <col min="16159" max="16177" width="12.140625" style="204" customWidth="1"/>
    <col min="16178" max="16178" width="0" style="204" hidden="1" customWidth="1"/>
    <col min="16179" max="16192" width="12.140625" style="204" customWidth="1"/>
    <col min="16193" max="16384" width="11.42578125" style="204"/>
  </cols>
  <sheetData>
    <row r="1" spans="1:52" s="4" customFormat="1" ht="12.75" customHeight="1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  <c r="U1" s="5"/>
      <c r="V1" s="5"/>
      <c r="W1" s="5"/>
      <c r="X1" s="5"/>
    </row>
    <row r="2" spans="1:52" s="4" customFormat="1" ht="12.75" customHeight="1" x14ac:dyDescent="0.2">
      <c r="A2" s="1" t="str">
        <f>CONCATENATE("COMUNA: ",[2]NOMBRE!B2," - ","( ",[2]NOMBRE!C2,[2]NOMBRE!D2,[2]NOMBRE!E2,[2]NOMBRE!F2,[2]NOMBRE!G2,"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3"/>
      <c r="U2" s="5"/>
      <c r="V2" s="5"/>
      <c r="W2" s="5"/>
      <c r="X2" s="5"/>
    </row>
    <row r="3" spans="1:52" s="4" customFormat="1" ht="12.75" customHeight="1" x14ac:dyDescent="0.2">
      <c r="A3" s="1" t="str">
        <f>CONCATENATE("ESTABLECIMIENTO: ",[2]NOMBRE!B3," - ","( ",[2]NOMBRE!C3,[2]NOMBRE!D3,[2]NOMBRE!E3,[2]NOMBRE!F3,[2]NOMBRE!G3," )")</f>
        <v>ESTABLECIMIENTO: HOSPITAL LINARES  - ( 16108 )</v>
      </c>
      <c r="B3" s="2"/>
      <c r="C3" s="2"/>
      <c r="D3" s="6"/>
      <c r="E3" s="2"/>
      <c r="F3" s="2"/>
      <c r="G3" s="2"/>
      <c r="H3" s="2"/>
      <c r="I3" s="2"/>
      <c r="J3" s="2"/>
      <c r="K3" s="2"/>
      <c r="L3" s="3"/>
      <c r="U3" s="5"/>
      <c r="V3" s="5"/>
      <c r="W3" s="5"/>
      <c r="X3" s="5"/>
    </row>
    <row r="4" spans="1:52" s="4" customFormat="1" ht="12.75" customHeight="1" x14ac:dyDescent="0.2">
      <c r="A4" s="1" t="str">
        <f>CONCATENATE("MES: ",[2]NOMBRE!B6," - ","( ",[2]NOMBRE!C6,[2]NOMBRE!D6," )")</f>
        <v>MES: FEBRERO - ( 02 )</v>
      </c>
      <c r="B4" s="2"/>
      <c r="C4" s="2"/>
      <c r="D4" s="2"/>
      <c r="E4" s="2"/>
      <c r="F4" s="2"/>
      <c r="G4" s="2"/>
      <c r="H4" s="2"/>
      <c r="I4" s="2"/>
      <c r="J4" s="2"/>
      <c r="K4" s="2"/>
      <c r="L4" s="3"/>
      <c r="U4" s="5"/>
      <c r="V4" s="5"/>
      <c r="W4" s="5"/>
      <c r="X4" s="5"/>
    </row>
    <row r="5" spans="1:52" s="4" customFormat="1" ht="12.75" customHeight="1" x14ac:dyDescent="0.2">
      <c r="A5" s="1" t="str">
        <f>CONCATENATE("AÑO: ",[2]NOMBRE!B7)</f>
        <v>AÑO: 2011</v>
      </c>
      <c r="B5" s="2"/>
      <c r="C5" s="2"/>
      <c r="D5" s="2"/>
      <c r="E5" s="2"/>
      <c r="F5" s="2"/>
      <c r="G5" s="2"/>
      <c r="H5" s="2"/>
      <c r="I5" s="2"/>
      <c r="J5" s="2"/>
      <c r="K5" s="2"/>
      <c r="L5" s="3"/>
      <c r="U5" s="5"/>
      <c r="V5" s="5"/>
      <c r="W5" s="5"/>
      <c r="X5" s="5"/>
    </row>
    <row r="6" spans="1:52" s="4" customFormat="1" ht="39.950000000000003" customHeight="1" x14ac:dyDescent="0.2">
      <c r="A6" s="239" t="s">
        <v>1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7"/>
      <c r="Q6" s="3"/>
      <c r="R6" s="3"/>
      <c r="S6" s="3"/>
      <c r="T6" s="3"/>
      <c r="U6" s="8"/>
      <c r="V6" s="8"/>
      <c r="W6" s="9"/>
      <c r="X6" s="9"/>
      <c r="Y6" s="2"/>
      <c r="Z6" s="2"/>
      <c r="AX6" s="5"/>
      <c r="AY6" s="5"/>
      <c r="AZ6" s="5"/>
    </row>
    <row r="7" spans="1:52" s="4" customFormat="1" ht="45" customHeight="1" x14ac:dyDescent="0.2">
      <c r="A7" s="240" t="s">
        <v>2</v>
      </c>
      <c r="B7" s="24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/>
      <c r="O7" s="11"/>
      <c r="P7" s="12"/>
      <c r="U7" s="2"/>
      <c r="V7" s="2"/>
      <c r="W7" s="2"/>
      <c r="X7" s="2"/>
      <c r="Y7" s="2"/>
      <c r="Z7" s="2"/>
      <c r="AX7" s="5"/>
      <c r="AY7" s="5"/>
      <c r="AZ7" s="5"/>
    </row>
    <row r="8" spans="1:52" s="4" customFormat="1" ht="14.25" x14ac:dyDescent="0.2">
      <c r="A8" s="13" t="s">
        <v>3</v>
      </c>
      <c r="B8" s="14"/>
      <c r="C8" s="15"/>
      <c r="D8" s="15"/>
      <c r="E8" s="15"/>
      <c r="F8" s="15"/>
      <c r="G8" s="15"/>
      <c r="H8" s="15"/>
      <c r="I8" s="15"/>
      <c r="J8" s="15"/>
      <c r="K8" s="15"/>
      <c r="L8" s="15"/>
      <c r="M8" s="16"/>
      <c r="N8" s="16"/>
      <c r="O8" s="12"/>
      <c r="P8" s="12"/>
      <c r="U8" s="2"/>
      <c r="V8" s="2"/>
      <c r="W8" s="2"/>
      <c r="X8" s="2"/>
      <c r="Y8" s="2"/>
      <c r="Z8" s="2"/>
      <c r="AX8" s="5"/>
      <c r="AY8" s="5"/>
      <c r="AZ8" s="5"/>
    </row>
    <row r="9" spans="1:52" s="4" customFormat="1" ht="16.5" customHeight="1" x14ac:dyDescent="0.15">
      <c r="A9" s="241" t="s">
        <v>4</v>
      </c>
      <c r="B9" s="241" t="s">
        <v>5</v>
      </c>
      <c r="C9" s="244" t="s">
        <v>6</v>
      </c>
      <c r="D9" s="244"/>
      <c r="E9" s="244"/>
      <c r="F9" s="244"/>
      <c r="G9" s="244"/>
      <c r="H9" s="244"/>
      <c r="I9" s="244"/>
      <c r="J9" s="244"/>
      <c r="K9" s="244"/>
      <c r="L9" s="17"/>
      <c r="M9" s="16"/>
      <c r="N9" s="12"/>
      <c r="O9" s="12"/>
      <c r="P9" s="12"/>
      <c r="U9" s="2"/>
      <c r="V9" s="2"/>
      <c r="W9" s="2"/>
      <c r="X9" s="2"/>
      <c r="Y9" s="2"/>
      <c r="Z9" s="2"/>
      <c r="AX9" s="5"/>
      <c r="AY9" s="5"/>
      <c r="AZ9" s="5"/>
    </row>
    <row r="10" spans="1:52" s="4" customFormat="1" ht="17.25" customHeight="1" x14ac:dyDescent="0.15">
      <c r="A10" s="242"/>
      <c r="B10" s="242"/>
      <c r="C10" s="245" t="s">
        <v>7</v>
      </c>
      <c r="D10" s="244" t="s">
        <v>8</v>
      </c>
      <c r="E10" s="244"/>
      <c r="F10" s="244"/>
      <c r="G10" s="244"/>
      <c r="H10" s="244"/>
      <c r="I10" s="244"/>
      <c r="J10" s="244" t="s">
        <v>9</v>
      </c>
      <c r="K10" s="244"/>
      <c r="L10" s="17"/>
      <c r="M10" s="16"/>
      <c r="N10" s="12"/>
      <c r="O10" s="12"/>
      <c r="P10" s="12"/>
      <c r="U10" s="2"/>
      <c r="V10" s="2"/>
      <c r="W10" s="2"/>
      <c r="X10" s="2"/>
      <c r="Y10" s="2"/>
      <c r="Z10" s="2"/>
      <c r="AX10" s="5"/>
      <c r="AY10" s="5"/>
      <c r="AZ10" s="5"/>
    </row>
    <row r="11" spans="1:52" s="4" customFormat="1" ht="21" x14ac:dyDescent="0.15">
      <c r="A11" s="243"/>
      <c r="B11" s="243"/>
      <c r="C11" s="245"/>
      <c r="D11" s="18" t="s">
        <v>10</v>
      </c>
      <c r="E11" s="19" t="s">
        <v>11</v>
      </c>
      <c r="F11" s="20" t="s">
        <v>12</v>
      </c>
      <c r="G11" s="19" t="s">
        <v>13</v>
      </c>
      <c r="H11" s="19" t="s">
        <v>14</v>
      </c>
      <c r="I11" s="21" t="s">
        <v>15</v>
      </c>
      <c r="J11" s="18" t="s">
        <v>16</v>
      </c>
      <c r="K11" s="22" t="s">
        <v>17</v>
      </c>
      <c r="L11" s="17"/>
      <c r="M11" s="17"/>
      <c r="N11" s="16"/>
      <c r="O11" s="12"/>
      <c r="P11" s="12"/>
      <c r="U11" s="2"/>
      <c r="V11" s="2"/>
      <c r="W11" s="2"/>
      <c r="X11" s="2"/>
      <c r="Y11" s="2"/>
      <c r="Z11" s="2"/>
      <c r="AX11" s="5"/>
      <c r="AY11" s="5"/>
      <c r="AZ11" s="5"/>
    </row>
    <row r="12" spans="1:52" s="4" customFormat="1" ht="15" customHeight="1" x14ac:dyDescent="0.2">
      <c r="A12" s="237" t="s">
        <v>18</v>
      </c>
      <c r="B12" s="23" t="s">
        <v>19</v>
      </c>
      <c r="C12" s="24">
        <f>SUM(D12:I12)</f>
        <v>0</v>
      </c>
      <c r="D12" s="25"/>
      <c r="E12" s="26"/>
      <c r="F12" s="26"/>
      <c r="G12" s="26"/>
      <c r="H12" s="26"/>
      <c r="I12" s="27"/>
      <c r="J12" s="25"/>
      <c r="K12" s="27"/>
      <c r="L12" s="28" t="str">
        <f>$X12&amp;""&amp;$Y12&amp;""&amp;Z12</f>
        <v/>
      </c>
      <c r="M12" s="29"/>
      <c r="N12" s="29"/>
      <c r="O12" s="29"/>
      <c r="P12" s="16"/>
      <c r="V12" s="2"/>
      <c r="W12" s="2"/>
      <c r="X12" s="30" t="str">
        <f>IF($C12&lt;&gt;($J12+$K12)," El número consejerías según sexo NO puede ser diferente al Total.","")</f>
        <v/>
      </c>
      <c r="Y12" s="31"/>
      <c r="Z12" s="31"/>
      <c r="AA12" s="32">
        <f>IF($C12&lt;&gt;($J12+$K12),1,0)</f>
        <v>0</v>
      </c>
      <c r="AX12" s="5"/>
      <c r="AY12" s="5"/>
      <c r="AZ12" s="5"/>
    </row>
    <row r="13" spans="1:52" s="4" customFormat="1" ht="15" customHeight="1" x14ac:dyDescent="0.2">
      <c r="A13" s="238"/>
      <c r="B13" s="33" t="s">
        <v>20</v>
      </c>
      <c r="C13" s="34">
        <f t="shared" ref="C13:C64" si="0">SUM(D13:I13)</f>
        <v>0</v>
      </c>
      <c r="D13" s="35"/>
      <c r="E13" s="36"/>
      <c r="F13" s="36"/>
      <c r="G13" s="36"/>
      <c r="H13" s="36"/>
      <c r="I13" s="37"/>
      <c r="J13" s="35"/>
      <c r="K13" s="37"/>
      <c r="L13" s="28" t="str">
        <f t="shared" ref="L13:L64" si="1">$X13&amp;""&amp;$Y13&amp;""&amp;Z13</f>
        <v/>
      </c>
      <c r="M13" s="29"/>
      <c r="N13" s="29"/>
      <c r="O13" s="29"/>
      <c r="P13" s="16"/>
      <c r="V13" s="2"/>
      <c r="W13" s="2"/>
      <c r="X13" s="30" t="str">
        <f t="shared" ref="X13:X64" si="2">IF($C13&lt;&gt;($J13+$K13)," El número consejerías según sexo NO puede ser diferente al Total.","")</f>
        <v/>
      </c>
      <c r="Y13" s="31"/>
      <c r="Z13" s="31"/>
      <c r="AA13" s="32">
        <f t="shared" ref="AA13:AA64" si="3">IF($C13&lt;&gt;($J13+$K13),1,0)</f>
        <v>0</v>
      </c>
      <c r="AX13" s="5"/>
      <c r="AY13" s="5"/>
      <c r="AZ13" s="5"/>
    </row>
    <row r="14" spans="1:52" s="4" customFormat="1" ht="15" customHeight="1" x14ac:dyDescent="0.2">
      <c r="A14" s="238"/>
      <c r="B14" s="33" t="s">
        <v>21</v>
      </c>
      <c r="C14" s="34">
        <f t="shared" si="0"/>
        <v>0</v>
      </c>
      <c r="D14" s="35"/>
      <c r="E14" s="36"/>
      <c r="F14" s="36"/>
      <c r="G14" s="36"/>
      <c r="H14" s="36"/>
      <c r="I14" s="37"/>
      <c r="J14" s="35"/>
      <c r="K14" s="37"/>
      <c r="L14" s="28" t="str">
        <f t="shared" si="1"/>
        <v/>
      </c>
      <c r="M14" s="29"/>
      <c r="N14" s="29"/>
      <c r="O14" s="29"/>
      <c r="P14" s="16"/>
      <c r="V14" s="2"/>
      <c r="W14" s="2"/>
      <c r="X14" s="30" t="str">
        <f t="shared" si="2"/>
        <v/>
      </c>
      <c r="Y14" s="31"/>
      <c r="Z14" s="31"/>
      <c r="AA14" s="32">
        <f t="shared" si="3"/>
        <v>0</v>
      </c>
      <c r="AX14" s="5"/>
      <c r="AY14" s="5"/>
      <c r="AZ14" s="5"/>
    </row>
    <row r="15" spans="1:52" s="4" customFormat="1" ht="15" customHeight="1" x14ac:dyDescent="0.2">
      <c r="A15" s="238"/>
      <c r="B15" s="33" t="s">
        <v>22</v>
      </c>
      <c r="C15" s="34">
        <f t="shared" si="0"/>
        <v>0</v>
      </c>
      <c r="D15" s="35"/>
      <c r="E15" s="36"/>
      <c r="F15" s="36"/>
      <c r="G15" s="36"/>
      <c r="H15" s="36"/>
      <c r="I15" s="37"/>
      <c r="J15" s="35"/>
      <c r="K15" s="37"/>
      <c r="L15" s="28" t="str">
        <f t="shared" si="1"/>
        <v/>
      </c>
      <c r="M15" s="29"/>
      <c r="N15" s="29"/>
      <c r="O15" s="29"/>
      <c r="P15" s="16"/>
      <c r="V15" s="2"/>
      <c r="W15" s="2"/>
      <c r="X15" s="30" t="str">
        <f t="shared" si="2"/>
        <v/>
      </c>
      <c r="Y15" s="31"/>
      <c r="Z15" s="31"/>
      <c r="AA15" s="32">
        <f t="shared" si="3"/>
        <v>0</v>
      </c>
      <c r="AX15" s="5"/>
      <c r="AY15" s="5"/>
      <c r="AZ15" s="5"/>
    </row>
    <row r="16" spans="1:52" s="4" customFormat="1" ht="15" customHeight="1" x14ac:dyDescent="0.2">
      <c r="A16" s="238"/>
      <c r="B16" s="33" t="s">
        <v>23</v>
      </c>
      <c r="C16" s="34">
        <f t="shared" si="0"/>
        <v>0</v>
      </c>
      <c r="D16" s="35"/>
      <c r="E16" s="36"/>
      <c r="F16" s="36"/>
      <c r="G16" s="36"/>
      <c r="H16" s="36"/>
      <c r="I16" s="37"/>
      <c r="J16" s="35"/>
      <c r="K16" s="37"/>
      <c r="L16" s="28" t="str">
        <f t="shared" si="1"/>
        <v/>
      </c>
      <c r="M16" s="29"/>
      <c r="N16" s="29"/>
      <c r="O16" s="29"/>
      <c r="P16" s="16"/>
      <c r="V16" s="2"/>
      <c r="W16" s="2"/>
      <c r="X16" s="30" t="str">
        <f t="shared" si="2"/>
        <v/>
      </c>
      <c r="Y16" s="31"/>
      <c r="Z16" s="31"/>
      <c r="AA16" s="32">
        <f t="shared" si="3"/>
        <v>0</v>
      </c>
      <c r="AX16" s="5"/>
      <c r="AY16" s="5"/>
      <c r="AZ16" s="5"/>
    </row>
    <row r="17" spans="1:52" s="4" customFormat="1" ht="15" customHeight="1" x14ac:dyDescent="0.2">
      <c r="A17" s="238"/>
      <c r="B17" s="33" t="s">
        <v>24</v>
      </c>
      <c r="C17" s="34">
        <f t="shared" si="0"/>
        <v>0</v>
      </c>
      <c r="D17" s="38"/>
      <c r="E17" s="39"/>
      <c r="F17" s="39"/>
      <c r="G17" s="39"/>
      <c r="H17" s="39"/>
      <c r="I17" s="40"/>
      <c r="J17" s="38"/>
      <c r="K17" s="40"/>
      <c r="L17" s="28" t="str">
        <f t="shared" si="1"/>
        <v/>
      </c>
      <c r="M17" s="29"/>
      <c r="N17" s="29"/>
      <c r="O17" s="29"/>
      <c r="P17" s="16"/>
      <c r="V17" s="2"/>
      <c r="W17" s="2"/>
      <c r="X17" s="30" t="str">
        <f t="shared" si="2"/>
        <v/>
      </c>
      <c r="Y17" s="31"/>
      <c r="Z17" s="31"/>
      <c r="AA17" s="32">
        <f t="shared" si="3"/>
        <v>0</v>
      </c>
      <c r="AX17" s="5"/>
      <c r="AY17" s="5"/>
      <c r="AZ17" s="5"/>
    </row>
    <row r="18" spans="1:52" s="4" customFormat="1" ht="15" customHeight="1" x14ac:dyDescent="0.2">
      <c r="A18" s="238"/>
      <c r="B18" s="33" t="s">
        <v>25</v>
      </c>
      <c r="C18" s="34">
        <f t="shared" si="0"/>
        <v>0</v>
      </c>
      <c r="D18" s="38"/>
      <c r="E18" s="39"/>
      <c r="F18" s="39"/>
      <c r="G18" s="39"/>
      <c r="H18" s="39"/>
      <c r="I18" s="40"/>
      <c r="J18" s="38"/>
      <c r="K18" s="40"/>
      <c r="L18" s="28" t="str">
        <f t="shared" si="1"/>
        <v/>
      </c>
      <c r="M18" s="29"/>
      <c r="N18" s="29"/>
      <c r="O18" s="29"/>
      <c r="P18" s="16"/>
      <c r="V18" s="2"/>
      <c r="W18" s="2"/>
      <c r="X18" s="30" t="str">
        <f t="shared" si="2"/>
        <v/>
      </c>
      <c r="Y18" s="31"/>
      <c r="Z18" s="31"/>
      <c r="AA18" s="32">
        <f t="shared" si="3"/>
        <v>0</v>
      </c>
      <c r="AX18" s="5"/>
      <c r="AY18" s="5"/>
      <c r="AZ18" s="5"/>
    </row>
    <row r="19" spans="1:52" s="4" customFormat="1" ht="15" customHeight="1" x14ac:dyDescent="0.2">
      <c r="A19" s="238"/>
      <c r="B19" s="41" t="s">
        <v>26</v>
      </c>
      <c r="C19" s="34">
        <f t="shared" si="0"/>
        <v>0</v>
      </c>
      <c r="D19" s="38"/>
      <c r="E19" s="39"/>
      <c r="F19" s="39"/>
      <c r="G19" s="39"/>
      <c r="H19" s="39"/>
      <c r="I19" s="40"/>
      <c r="J19" s="38"/>
      <c r="K19" s="40"/>
      <c r="L19" s="28" t="str">
        <f t="shared" si="1"/>
        <v/>
      </c>
      <c r="M19" s="29"/>
      <c r="N19" s="29"/>
      <c r="O19" s="29"/>
      <c r="P19" s="16"/>
      <c r="V19" s="2"/>
      <c r="W19" s="2"/>
      <c r="X19" s="30" t="str">
        <f t="shared" si="2"/>
        <v/>
      </c>
      <c r="Y19" s="31"/>
      <c r="Z19" s="31"/>
      <c r="AA19" s="32">
        <f t="shared" si="3"/>
        <v>0</v>
      </c>
      <c r="AX19" s="5"/>
      <c r="AY19" s="5"/>
      <c r="AZ19" s="5"/>
    </row>
    <row r="20" spans="1:52" s="4" customFormat="1" ht="15" customHeight="1" x14ac:dyDescent="0.2">
      <c r="A20" s="238"/>
      <c r="B20" s="33" t="s">
        <v>27</v>
      </c>
      <c r="C20" s="34">
        <f t="shared" si="0"/>
        <v>0</v>
      </c>
      <c r="D20" s="38"/>
      <c r="E20" s="39"/>
      <c r="F20" s="39"/>
      <c r="G20" s="39"/>
      <c r="H20" s="39"/>
      <c r="I20" s="40"/>
      <c r="J20" s="38"/>
      <c r="K20" s="40"/>
      <c r="L20" s="28" t="str">
        <f t="shared" si="1"/>
        <v/>
      </c>
      <c r="M20" s="29"/>
      <c r="N20" s="29"/>
      <c r="O20" s="29"/>
      <c r="P20" s="16"/>
      <c r="V20" s="2"/>
      <c r="W20" s="2"/>
      <c r="X20" s="30" t="str">
        <f t="shared" si="2"/>
        <v/>
      </c>
      <c r="Y20" s="31"/>
      <c r="Z20" s="31"/>
      <c r="AA20" s="32">
        <f t="shared" si="3"/>
        <v>0</v>
      </c>
      <c r="AX20" s="5"/>
      <c r="AY20" s="5"/>
      <c r="AZ20" s="5"/>
    </row>
    <row r="21" spans="1:52" s="4" customFormat="1" ht="15" customHeight="1" x14ac:dyDescent="0.2">
      <c r="A21" s="246"/>
      <c r="B21" s="42" t="s">
        <v>28</v>
      </c>
      <c r="C21" s="43">
        <f t="shared" si="0"/>
        <v>0</v>
      </c>
      <c r="D21" s="44"/>
      <c r="E21" s="45"/>
      <c r="F21" s="45"/>
      <c r="G21" s="45"/>
      <c r="H21" s="45"/>
      <c r="I21" s="46"/>
      <c r="J21" s="44"/>
      <c r="K21" s="46"/>
      <c r="L21" s="28" t="str">
        <f t="shared" si="1"/>
        <v/>
      </c>
      <c r="M21" s="29"/>
      <c r="N21" s="29"/>
      <c r="O21" s="29"/>
      <c r="P21" s="16"/>
      <c r="V21" s="2"/>
      <c r="W21" s="2"/>
      <c r="X21" s="30" t="str">
        <f t="shared" si="2"/>
        <v/>
      </c>
      <c r="Y21" s="31"/>
      <c r="Z21" s="31"/>
      <c r="AA21" s="32">
        <f t="shared" si="3"/>
        <v>0</v>
      </c>
      <c r="AX21" s="5"/>
      <c r="AY21" s="5"/>
      <c r="AZ21" s="5"/>
    </row>
    <row r="22" spans="1:52" s="4" customFormat="1" ht="15" customHeight="1" x14ac:dyDescent="0.2">
      <c r="A22" s="237" t="s">
        <v>29</v>
      </c>
      <c r="B22" s="23" t="s">
        <v>19</v>
      </c>
      <c r="C22" s="24">
        <f t="shared" si="0"/>
        <v>0</v>
      </c>
      <c r="D22" s="47"/>
      <c r="E22" s="48"/>
      <c r="F22" s="48"/>
      <c r="G22" s="48"/>
      <c r="H22" s="48"/>
      <c r="I22" s="49"/>
      <c r="J22" s="47"/>
      <c r="K22" s="49"/>
      <c r="L22" s="28" t="str">
        <f t="shared" si="1"/>
        <v/>
      </c>
      <c r="M22" s="29"/>
      <c r="N22" s="29"/>
      <c r="O22" s="29"/>
      <c r="P22" s="16"/>
      <c r="V22" s="2"/>
      <c r="W22" s="2"/>
      <c r="X22" s="30" t="str">
        <f t="shared" si="2"/>
        <v/>
      </c>
      <c r="Y22" s="31"/>
      <c r="Z22" s="31"/>
      <c r="AA22" s="32">
        <f t="shared" si="3"/>
        <v>0</v>
      </c>
      <c r="AX22" s="5"/>
      <c r="AY22" s="5"/>
      <c r="AZ22" s="5"/>
    </row>
    <row r="23" spans="1:52" s="4" customFormat="1" ht="15" customHeight="1" x14ac:dyDescent="0.2">
      <c r="A23" s="238"/>
      <c r="B23" s="33" t="s">
        <v>20</v>
      </c>
      <c r="C23" s="34">
        <f t="shared" si="0"/>
        <v>0</v>
      </c>
      <c r="D23" s="35"/>
      <c r="E23" s="36"/>
      <c r="F23" s="36"/>
      <c r="G23" s="36"/>
      <c r="H23" s="36"/>
      <c r="I23" s="37"/>
      <c r="J23" s="35"/>
      <c r="K23" s="37"/>
      <c r="L23" s="28" t="str">
        <f t="shared" si="1"/>
        <v/>
      </c>
      <c r="M23" s="29"/>
      <c r="N23" s="29"/>
      <c r="O23" s="29"/>
      <c r="P23" s="16"/>
      <c r="V23" s="2"/>
      <c r="W23" s="2"/>
      <c r="X23" s="30" t="str">
        <f t="shared" si="2"/>
        <v/>
      </c>
      <c r="Y23" s="31"/>
      <c r="Z23" s="31"/>
      <c r="AA23" s="32">
        <f t="shared" si="3"/>
        <v>0</v>
      </c>
      <c r="AX23" s="5"/>
      <c r="AY23" s="5"/>
      <c r="AZ23" s="5"/>
    </row>
    <row r="24" spans="1:52" s="4" customFormat="1" ht="15" customHeight="1" x14ac:dyDescent="0.2">
      <c r="A24" s="238"/>
      <c r="B24" s="33" t="s">
        <v>21</v>
      </c>
      <c r="C24" s="34">
        <f t="shared" si="0"/>
        <v>0</v>
      </c>
      <c r="D24" s="35"/>
      <c r="E24" s="36"/>
      <c r="F24" s="36"/>
      <c r="G24" s="36"/>
      <c r="H24" s="36"/>
      <c r="I24" s="37"/>
      <c r="J24" s="35"/>
      <c r="K24" s="37"/>
      <c r="L24" s="28" t="str">
        <f t="shared" si="1"/>
        <v/>
      </c>
      <c r="M24" s="29"/>
      <c r="N24" s="29"/>
      <c r="O24" s="29"/>
      <c r="P24" s="16"/>
      <c r="V24" s="2"/>
      <c r="W24" s="2"/>
      <c r="X24" s="30" t="str">
        <f t="shared" si="2"/>
        <v/>
      </c>
      <c r="Y24" s="31"/>
      <c r="Z24" s="31"/>
      <c r="AA24" s="32">
        <f t="shared" si="3"/>
        <v>0</v>
      </c>
      <c r="AX24" s="5"/>
      <c r="AY24" s="5"/>
      <c r="AZ24" s="5"/>
    </row>
    <row r="25" spans="1:52" s="4" customFormat="1" ht="15" customHeight="1" x14ac:dyDescent="0.2">
      <c r="A25" s="238"/>
      <c r="B25" s="33" t="s">
        <v>22</v>
      </c>
      <c r="C25" s="34">
        <f t="shared" si="0"/>
        <v>0</v>
      </c>
      <c r="D25" s="35"/>
      <c r="E25" s="36"/>
      <c r="F25" s="36"/>
      <c r="G25" s="36"/>
      <c r="H25" s="36"/>
      <c r="I25" s="37"/>
      <c r="J25" s="35"/>
      <c r="K25" s="37"/>
      <c r="L25" s="28" t="str">
        <f t="shared" si="1"/>
        <v/>
      </c>
      <c r="M25" s="29"/>
      <c r="N25" s="29"/>
      <c r="O25" s="29"/>
      <c r="P25" s="16"/>
      <c r="V25" s="2"/>
      <c r="W25" s="2"/>
      <c r="X25" s="30" t="str">
        <f t="shared" si="2"/>
        <v/>
      </c>
      <c r="Y25" s="31"/>
      <c r="Z25" s="31"/>
      <c r="AA25" s="32">
        <f t="shared" si="3"/>
        <v>0</v>
      </c>
      <c r="AX25" s="5"/>
      <c r="AY25" s="5"/>
      <c r="AZ25" s="5"/>
    </row>
    <row r="26" spans="1:52" s="4" customFormat="1" ht="15" customHeight="1" x14ac:dyDescent="0.2">
      <c r="A26" s="238"/>
      <c r="B26" s="33" t="s">
        <v>23</v>
      </c>
      <c r="C26" s="34">
        <f t="shared" si="0"/>
        <v>0</v>
      </c>
      <c r="D26" s="35"/>
      <c r="E26" s="36"/>
      <c r="F26" s="36"/>
      <c r="G26" s="36"/>
      <c r="H26" s="36"/>
      <c r="I26" s="37"/>
      <c r="J26" s="35"/>
      <c r="K26" s="37"/>
      <c r="L26" s="28" t="str">
        <f t="shared" si="1"/>
        <v/>
      </c>
      <c r="M26" s="29"/>
      <c r="N26" s="29"/>
      <c r="O26" s="29"/>
      <c r="P26" s="16"/>
      <c r="V26" s="2"/>
      <c r="W26" s="2"/>
      <c r="X26" s="30" t="str">
        <f t="shared" si="2"/>
        <v/>
      </c>
      <c r="Y26" s="31"/>
      <c r="Z26" s="31"/>
      <c r="AA26" s="32">
        <f t="shared" si="3"/>
        <v>0</v>
      </c>
      <c r="AX26" s="5"/>
      <c r="AY26" s="5"/>
      <c r="AZ26" s="5"/>
    </row>
    <row r="27" spans="1:52" s="4" customFormat="1" ht="15" customHeight="1" x14ac:dyDescent="0.2">
      <c r="A27" s="238"/>
      <c r="B27" s="33" t="s">
        <v>24</v>
      </c>
      <c r="C27" s="34">
        <f t="shared" si="0"/>
        <v>0</v>
      </c>
      <c r="D27" s="35"/>
      <c r="E27" s="36"/>
      <c r="F27" s="36"/>
      <c r="G27" s="36"/>
      <c r="H27" s="36"/>
      <c r="I27" s="37"/>
      <c r="J27" s="35"/>
      <c r="K27" s="37"/>
      <c r="L27" s="28" t="str">
        <f t="shared" si="1"/>
        <v/>
      </c>
      <c r="M27" s="29"/>
      <c r="N27" s="29"/>
      <c r="O27" s="29"/>
      <c r="P27" s="16"/>
      <c r="V27" s="2"/>
      <c r="W27" s="2"/>
      <c r="X27" s="30" t="str">
        <f t="shared" si="2"/>
        <v/>
      </c>
      <c r="Y27" s="31"/>
      <c r="Z27" s="31"/>
      <c r="AA27" s="32">
        <f t="shared" si="3"/>
        <v>0</v>
      </c>
      <c r="AX27" s="5"/>
      <c r="AY27" s="5"/>
      <c r="AZ27" s="5"/>
    </row>
    <row r="28" spans="1:52" s="4" customFormat="1" ht="15" customHeight="1" x14ac:dyDescent="0.2">
      <c r="A28" s="238"/>
      <c r="B28" s="33" t="s">
        <v>25</v>
      </c>
      <c r="C28" s="34">
        <f t="shared" si="0"/>
        <v>0</v>
      </c>
      <c r="D28" s="35"/>
      <c r="E28" s="36"/>
      <c r="F28" s="36"/>
      <c r="G28" s="36"/>
      <c r="H28" s="36"/>
      <c r="I28" s="37"/>
      <c r="J28" s="35"/>
      <c r="K28" s="37"/>
      <c r="L28" s="28" t="str">
        <f t="shared" si="1"/>
        <v/>
      </c>
      <c r="M28" s="29"/>
      <c r="N28" s="29"/>
      <c r="O28" s="29"/>
      <c r="P28" s="16"/>
      <c r="V28" s="2"/>
      <c r="W28" s="2"/>
      <c r="X28" s="30" t="str">
        <f t="shared" si="2"/>
        <v/>
      </c>
      <c r="Y28" s="31"/>
      <c r="Z28" s="31"/>
      <c r="AA28" s="32">
        <f t="shared" si="3"/>
        <v>0</v>
      </c>
      <c r="AX28" s="5"/>
      <c r="AY28" s="5"/>
      <c r="AZ28" s="5"/>
    </row>
    <row r="29" spans="1:52" s="4" customFormat="1" ht="15" customHeight="1" x14ac:dyDescent="0.2">
      <c r="A29" s="238"/>
      <c r="B29" s="41" t="s">
        <v>26</v>
      </c>
      <c r="C29" s="34">
        <f t="shared" si="0"/>
        <v>0</v>
      </c>
      <c r="D29" s="38"/>
      <c r="E29" s="39"/>
      <c r="F29" s="39"/>
      <c r="G29" s="39"/>
      <c r="H29" s="39"/>
      <c r="I29" s="40"/>
      <c r="J29" s="38"/>
      <c r="K29" s="40"/>
      <c r="L29" s="28" t="str">
        <f t="shared" si="1"/>
        <v/>
      </c>
      <c r="M29" s="29"/>
      <c r="N29" s="29"/>
      <c r="O29" s="29"/>
      <c r="P29" s="16"/>
      <c r="V29" s="2"/>
      <c r="W29" s="2"/>
      <c r="X29" s="30" t="str">
        <f t="shared" si="2"/>
        <v/>
      </c>
      <c r="Y29" s="31"/>
      <c r="Z29" s="31"/>
      <c r="AA29" s="32">
        <f t="shared" si="3"/>
        <v>0</v>
      </c>
      <c r="AX29" s="5"/>
      <c r="AY29" s="5"/>
      <c r="AZ29" s="5"/>
    </row>
    <row r="30" spans="1:52" s="4" customFormat="1" ht="15" customHeight="1" x14ac:dyDescent="0.2">
      <c r="A30" s="238"/>
      <c r="B30" s="33" t="s">
        <v>27</v>
      </c>
      <c r="C30" s="34">
        <f t="shared" si="0"/>
        <v>0</v>
      </c>
      <c r="D30" s="35"/>
      <c r="E30" s="36"/>
      <c r="F30" s="36"/>
      <c r="G30" s="36"/>
      <c r="H30" s="36"/>
      <c r="I30" s="37"/>
      <c r="J30" s="35"/>
      <c r="K30" s="40"/>
      <c r="L30" s="28" t="str">
        <f t="shared" si="1"/>
        <v/>
      </c>
      <c r="M30" s="29"/>
      <c r="N30" s="29"/>
      <c r="O30" s="29"/>
      <c r="P30" s="16"/>
      <c r="V30" s="2"/>
      <c r="W30" s="2"/>
      <c r="X30" s="30" t="str">
        <f t="shared" si="2"/>
        <v/>
      </c>
      <c r="Y30" s="31"/>
      <c r="Z30" s="31"/>
      <c r="AA30" s="32">
        <f t="shared" si="3"/>
        <v>0</v>
      </c>
      <c r="AX30" s="5"/>
      <c r="AY30" s="5"/>
      <c r="AZ30" s="5"/>
    </row>
    <row r="31" spans="1:52" s="4" customFormat="1" ht="15" customHeight="1" x14ac:dyDescent="0.2">
      <c r="A31" s="246"/>
      <c r="B31" s="42" t="s">
        <v>28</v>
      </c>
      <c r="C31" s="43">
        <f t="shared" si="0"/>
        <v>0</v>
      </c>
      <c r="D31" s="50"/>
      <c r="E31" s="51"/>
      <c r="F31" s="51"/>
      <c r="G31" s="51"/>
      <c r="H31" s="51"/>
      <c r="I31" s="52"/>
      <c r="J31" s="50"/>
      <c r="K31" s="46"/>
      <c r="L31" s="28" t="str">
        <f t="shared" si="1"/>
        <v/>
      </c>
      <c r="M31" s="29"/>
      <c r="N31" s="29"/>
      <c r="O31" s="29"/>
      <c r="P31" s="16"/>
      <c r="V31" s="2"/>
      <c r="W31" s="2"/>
      <c r="X31" s="30" t="str">
        <f t="shared" si="2"/>
        <v/>
      </c>
      <c r="Y31" s="31"/>
      <c r="Z31" s="31"/>
      <c r="AA31" s="32">
        <f t="shared" si="3"/>
        <v>0</v>
      </c>
      <c r="AX31" s="5"/>
      <c r="AY31" s="5"/>
      <c r="AZ31" s="5"/>
    </row>
    <row r="32" spans="1:52" s="4" customFormat="1" ht="15" customHeight="1" x14ac:dyDescent="0.2">
      <c r="A32" s="237" t="s">
        <v>30</v>
      </c>
      <c r="B32" s="23" t="s">
        <v>19</v>
      </c>
      <c r="C32" s="24">
        <f t="shared" si="0"/>
        <v>0</v>
      </c>
      <c r="D32" s="47"/>
      <c r="E32" s="48"/>
      <c r="F32" s="48"/>
      <c r="G32" s="48"/>
      <c r="H32" s="48"/>
      <c r="I32" s="49"/>
      <c r="J32" s="47"/>
      <c r="K32" s="49"/>
      <c r="L32" s="28" t="str">
        <f t="shared" si="1"/>
        <v/>
      </c>
      <c r="M32" s="29"/>
      <c r="N32" s="29"/>
      <c r="O32" s="29"/>
      <c r="P32" s="16"/>
      <c r="V32" s="2"/>
      <c r="W32" s="2"/>
      <c r="X32" s="30" t="str">
        <f t="shared" si="2"/>
        <v/>
      </c>
      <c r="Y32" s="31"/>
      <c r="Z32" s="31"/>
      <c r="AA32" s="32">
        <f t="shared" si="3"/>
        <v>0</v>
      </c>
      <c r="AX32" s="5"/>
      <c r="AY32" s="5"/>
      <c r="AZ32" s="5"/>
    </row>
    <row r="33" spans="1:52" s="4" customFormat="1" ht="15" customHeight="1" x14ac:dyDescent="0.2">
      <c r="A33" s="238"/>
      <c r="B33" s="33" t="s">
        <v>20</v>
      </c>
      <c r="C33" s="34">
        <f t="shared" si="0"/>
        <v>0</v>
      </c>
      <c r="D33" s="35"/>
      <c r="E33" s="36"/>
      <c r="F33" s="36"/>
      <c r="G33" s="36"/>
      <c r="H33" s="36"/>
      <c r="I33" s="37"/>
      <c r="J33" s="35"/>
      <c r="K33" s="37"/>
      <c r="L33" s="28" t="str">
        <f t="shared" si="1"/>
        <v/>
      </c>
      <c r="M33" s="29"/>
      <c r="N33" s="29"/>
      <c r="O33" s="29"/>
      <c r="P33" s="16"/>
      <c r="V33" s="2"/>
      <c r="W33" s="2"/>
      <c r="X33" s="30" t="str">
        <f t="shared" si="2"/>
        <v/>
      </c>
      <c r="Y33" s="31"/>
      <c r="Z33" s="31"/>
      <c r="AA33" s="32">
        <f t="shared" si="3"/>
        <v>0</v>
      </c>
      <c r="AX33" s="5"/>
      <c r="AY33" s="5"/>
      <c r="AZ33" s="5"/>
    </row>
    <row r="34" spans="1:52" s="4" customFormat="1" ht="15" customHeight="1" x14ac:dyDescent="0.2">
      <c r="A34" s="238"/>
      <c r="B34" s="33" t="s">
        <v>21</v>
      </c>
      <c r="C34" s="34">
        <f t="shared" si="0"/>
        <v>0</v>
      </c>
      <c r="D34" s="35"/>
      <c r="E34" s="36"/>
      <c r="F34" s="36"/>
      <c r="G34" s="36"/>
      <c r="H34" s="36"/>
      <c r="I34" s="37"/>
      <c r="J34" s="35"/>
      <c r="K34" s="37"/>
      <c r="L34" s="28" t="str">
        <f t="shared" si="1"/>
        <v/>
      </c>
      <c r="M34" s="29"/>
      <c r="N34" s="29"/>
      <c r="O34" s="29"/>
      <c r="P34" s="16"/>
      <c r="V34" s="2"/>
      <c r="W34" s="2"/>
      <c r="X34" s="30" t="str">
        <f t="shared" si="2"/>
        <v/>
      </c>
      <c r="Y34" s="31"/>
      <c r="Z34" s="31"/>
      <c r="AA34" s="32">
        <f t="shared" si="3"/>
        <v>0</v>
      </c>
      <c r="AX34" s="5"/>
      <c r="AY34" s="5"/>
      <c r="AZ34" s="5"/>
    </row>
    <row r="35" spans="1:52" s="4" customFormat="1" ht="15" customHeight="1" x14ac:dyDescent="0.2">
      <c r="A35" s="238"/>
      <c r="B35" s="33" t="s">
        <v>22</v>
      </c>
      <c r="C35" s="34">
        <f t="shared" si="0"/>
        <v>0</v>
      </c>
      <c r="D35" s="35"/>
      <c r="E35" s="36"/>
      <c r="F35" s="36"/>
      <c r="G35" s="36"/>
      <c r="H35" s="36"/>
      <c r="I35" s="37"/>
      <c r="J35" s="35"/>
      <c r="K35" s="37"/>
      <c r="L35" s="28" t="str">
        <f t="shared" si="1"/>
        <v/>
      </c>
      <c r="M35" s="29"/>
      <c r="N35" s="29"/>
      <c r="O35" s="29"/>
      <c r="P35" s="16"/>
      <c r="V35" s="2"/>
      <c r="W35" s="2"/>
      <c r="X35" s="30" t="str">
        <f t="shared" si="2"/>
        <v/>
      </c>
      <c r="Y35" s="31"/>
      <c r="Z35" s="31"/>
      <c r="AA35" s="32">
        <f t="shared" si="3"/>
        <v>0</v>
      </c>
      <c r="AX35" s="5"/>
      <c r="AY35" s="5"/>
      <c r="AZ35" s="5"/>
    </row>
    <row r="36" spans="1:52" s="4" customFormat="1" ht="15" customHeight="1" x14ac:dyDescent="0.2">
      <c r="A36" s="238"/>
      <c r="B36" s="33" t="s">
        <v>23</v>
      </c>
      <c r="C36" s="34">
        <f t="shared" si="0"/>
        <v>0</v>
      </c>
      <c r="D36" s="35"/>
      <c r="E36" s="36"/>
      <c r="F36" s="36"/>
      <c r="G36" s="36"/>
      <c r="H36" s="36"/>
      <c r="I36" s="37"/>
      <c r="J36" s="35"/>
      <c r="K36" s="37"/>
      <c r="L36" s="28" t="str">
        <f t="shared" si="1"/>
        <v/>
      </c>
      <c r="M36" s="29"/>
      <c r="N36" s="29"/>
      <c r="O36" s="29"/>
      <c r="P36" s="16"/>
      <c r="V36" s="2"/>
      <c r="W36" s="2"/>
      <c r="X36" s="30" t="str">
        <f t="shared" si="2"/>
        <v/>
      </c>
      <c r="Y36" s="31"/>
      <c r="Z36" s="31"/>
      <c r="AA36" s="32">
        <f t="shared" si="3"/>
        <v>0</v>
      </c>
      <c r="AX36" s="5"/>
      <c r="AY36" s="5"/>
      <c r="AZ36" s="5"/>
    </row>
    <row r="37" spans="1:52" s="4" customFormat="1" ht="15" customHeight="1" x14ac:dyDescent="0.2">
      <c r="A37" s="238"/>
      <c r="B37" s="33" t="s">
        <v>24</v>
      </c>
      <c r="C37" s="34">
        <f t="shared" si="0"/>
        <v>0</v>
      </c>
      <c r="D37" s="35"/>
      <c r="E37" s="36"/>
      <c r="F37" s="36"/>
      <c r="G37" s="36"/>
      <c r="H37" s="36"/>
      <c r="I37" s="37"/>
      <c r="J37" s="35"/>
      <c r="K37" s="37"/>
      <c r="L37" s="28" t="str">
        <f t="shared" si="1"/>
        <v/>
      </c>
      <c r="M37" s="29"/>
      <c r="N37" s="29"/>
      <c r="O37" s="29"/>
      <c r="P37" s="16"/>
      <c r="V37" s="2"/>
      <c r="W37" s="2"/>
      <c r="X37" s="30" t="str">
        <f t="shared" si="2"/>
        <v/>
      </c>
      <c r="Y37" s="31"/>
      <c r="Z37" s="31"/>
      <c r="AA37" s="32">
        <f t="shared" si="3"/>
        <v>0</v>
      </c>
      <c r="AX37" s="5"/>
      <c r="AY37" s="5"/>
      <c r="AZ37" s="5"/>
    </row>
    <row r="38" spans="1:52" s="4" customFormat="1" ht="15" customHeight="1" x14ac:dyDescent="0.2">
      <c r="A38" s="238"/>
      <c r="B38" s="33" t="s">
        <v>25</v>
      </c>
      <c r="C38" s="34">
        <f t="shared" si="0"/>
        <v>0</v>
      </c>
      <c r="D38" s="35"/>
      <c r="E38" s="36"/>
      <c r="F38" s="36"/>
      <c r="G38" s="36"/>
      <c r="H38" s="36"/>
      <c r="I38" s="37"/>
      <c r="J38" s="35"/>
      <c r="K38" s="37"/>
      <c r="L38" s="28" t="str">
        <f t="shared" si="1"/>
        <v/>
      </c>
      <c r="M38" s="29"/>
      <c r="N38" s="29"/>
      <c r="O38" s="29"/>
      <c r="P38" s="16"/>
      <c r="V38" s="2"/>
      <c r="W38" s="2"/>
      <c r="X38" s="30" t="str">
        <f t="shared" si="2"/>
        <v/>
      </c>
      <c r="Y38" s="31"/>
      <c r="Z38" s="31"/>
      <c r="AA38" s="32">
        <f t="shared" si="3"/>
        <v>0</v>
      </c>
      <c r="AX38" s="5"/>
      <c r="AY38" s="5"/>
      <c r="AZ38" s="5"/>
    </row>
    <row r="39" spans="1:52" s="4" customFormat="1" ht="15" customHeight="1" x14ac:dyDescent="0.2">
      <c r="A39" s="238"/>
      <c r="B39" s="41" t="s">
        <v>26</v>
      </c>
      <c r="C39" s="34">
        <f t="shared" si="0"/>
        <v>0</v>
      </c>
      <c r="D39" s="38"/>
      <c r="E39" s="39"/>
      <c r="F39" s="39"/>
      <c r="G39" s="39"/>
      <c r="H39" s="39"/>
      <c r="I39" s="40"/>
      <c r="J39" s="38"/>
      <c r="K39" s="40"/>
      <c r="L39" s="28" t="str">
        <f t="shared" si="1"/>
        <v/>
      </c>
      <c r="M39" s="29"/>
      <c r="N39" s="29"/>
      <c r="O39" s="29"/>
      <c r="P39" s="16"/>
      <c r="V39" s="2"/>
      <c r="W39" s="2"/>
      <c r="X39" s="30" t="str">
        <f t="shared" si="2"/>
        <v/>
      </c>
      <c r="Y39" s="31"/>
      <c r="Z39" s="31"/>
      <c r="AA39" s="32">
        <f t="shared" si="3"/>
        <v>0</v>
      </c>
      <c r="AX39" s="5"/>
      <c r="AY39" s="5"/>
      <c r="AZ39" s="5"/>
    </row>
    <row r="40" spans="1:52" s="4" customFormat="1" ht="15" customHeight="1" x14ac:dyDescent="0.2">
      <c r="A40" s="238"/>
      <c r="B40" s="33" t="s">
        <v>27</v>
      </c>
      <c r="C40" s="34">
        <f t="shared" si="0"/>
        <v>0</v>
      </c>
      <c r="D40" s="35"/>
      <c r="E40" s="36"/>
      <c r="F40" s="36"/>
      <c r="G40" s="36"/>
      <c r="H40" s="36"/>
      <c r="I40" s="37"/>
      <c r="J40" s="35"/>
      <c r="K40" s="40"/>
      <c r="L40" s="28" t="str">
        <f t="shared" si="1"/>
        <v/>
      </c>
      <c r="M40" s="29"/>
      <c r="N40" s="29"/>
      <c r="O40" s="29"/>
      <c r="P40" s="16"/>
      <c r="V40" s="2"/>
      <c r="W40" s="2"/>
      <c r="X40" s="30" t="str">
        <f t="shared" si="2"/>
        <v/>
      </c>
      <c r="Y40" s="31"/>
      <c r="Z40" s="31"/>
      <c r="AA40" s="32">
        <f t="shared" si="3"/>
        <v>0</v>
      </c>
      <c r="AX40" s="5"/>
      <c r="AY40" s="5"/>
      <c r="AZ40" s="5"/>
    </row>
    <row r="41" spans="1:52" s="4" customFormat="1" ht="15" customHeight="1" x14ac:dyDescent="0.2">
      <c r="A41" s="246"/>
      <c r="B41" s="42" t="s">
        <v>28</v>
      </c>
      <c r="C41" s="43">
        <f t="shared" si="0"/>
        <v>0</v>
      </c>
      <c r="D41" s="50"/>
      <c r="E41" s="51"/>
      <c r="F41" s="51"/>
      <c r="G41" s="51"/>
      <c r="H41" s="51"/>
      <c r="I41" s="52"/>
      <c r="J41" s="50"/>
      <c r="K41" s="46"/>
      <c r="L41" s="28" t="str">
        <f t="shared" si="1"/>
        <v/>
      </c>
      <c r="M41" s="29"/>
      <c r="N41" s="29"/>
      <c r="O41" s="29"/>
      <c r="P41" s="16"/>
      <c r="V41" s="2"/>
      <c r="W41" s="2"/>
      <c r="X41" s="30" t="str">
        <f t="shared" si="2"/>
        <v/>
      </c>
      <c r="Y41" s="31"/>
      <c r="Z41" s="31"/>
      <c r="AA41" s="32">
        <f t="shared" si="3"/>
        <v>0</v>
      </c>
      <c r="AX41" s="5"/>
      <c r="AY41" s="5"/>
      <c r="AZ41" s="5"/>
    </row>
    <row r="42" spans="1:52" s="4" customFormat="1" ht="15" customHeight="1" x14ac:dyDescent="0.2">
      <c r="A42" s="237" t="s">
        <v>31</v>
      </c>
      <c r="B42" s="23" t="s">
        <v>19</v>
      </c>
      <c r="C42" s="24">
        <f t="shared" si="0"/>
        <v>0</v>
      </c>
      <c r="D42" s="47"/>
      <c r="E42" s="48"/>
      <c r="F42" s="48"/>
      <c r="G42" s="48"/>
      <c r="H42" s="48"/>
      <c r="I42" s="49"/>
      <c r="J42" s="47"/>
      <c r="K42" s="49"/>
      <c r="L42" s="28" t="str">
        <f t="shared" si="1"/>
        <v/>
      </c>
      <c r="M42" s="29"/>
      <c r="N42" s="29"/>
      <c r="O42" s="29"/>
      <c r="P42" s="16"/>
      <c r="V42" s="2"/>
      <c r="W42" s="2"/>
      <c r="X42" s="30" t="str">
        <f t="shared" si="2"/>
        <v/>
      </c>
      <c r="Y42" s="31"/>
      <c r="Z42" s="31"/>
      <c r="AA42" s="32">
        <f t="shared" si="3"/>
        <v>0</v>
      </c>
      <c r="AX42" s="5"/>
      <c r="AY42" s="5"/>
      <c r="AZ42" s="5"/>
    </row>
    <row r="43" spans="1:52" s="4" customFormat="1" ht="15" customHeight="1" x14ac:dyDescent="0.2">
      <c r="A43" s="238"/>
      <c r="B43" s="33" t="s">
        <v>20</v>
      </c>
      <c r="C43" s="34">
        <f t="shared" si="0"/>
        <v>0</v>
      </c>
      <c r="D43" s="35"/>
      <c r="E43" s="36"/>
      <c r="F43" s="36"/>
      <c r="G43" s="36"/>
      <c r="H43" s="36"/>
      <c r="I43" s="37"/>
      <c r="J43" s="35"/>
      <c r="K43" s="37"/>
      <c r="L43" s="28" t="str">
        <f t="shared" si="1"/>
        <v/>
      </c>
      <c r="M43" s="29"/>
      <c r="N43" s="29"/>
      <c r="O43" s="29"/>
      <c r="P43" s="16"/>
      <c r="V43" s="2"/>
      <c r="W43" s="2"/>
      <c r="X43" s="30" t="str">
        <f t="shared" si="2"/>
        <v/>
      </c>
      <c r="Y43" s="31"/>
      <c r="Z43" s="31"/>
      <c r="AA43" s="32">
        <f t="shared" si="3"/>
        <v>0</v>
      </c>
      <c r="AX43" s="5"/>
      <c r="AY43" s="5"/>
      <c r="AZ43" s="5"/>
    </row>
    <row r="44" spans="1:52" s="4" customFormat="1" ht="15" customHeight="1" x14ac:dyDescent="0.2">
      <c r="A44" s="238"/>
      <c r="B44" s="33" t="s">
        <v>21</v>
      </c>
      <c r="C44" s="34">
        <f t="shared" si="0"/>
        <v>0</v>
      </c>
      <c r="D44" s="35"/>
      <c r="E44" s="36"/>
      <c r="F44" s="36"/>
      <c r="G44" s="36"/>
      <c r="H44" s="36"/>
      <c r="I44" s="37"/>
      <c r="J44" s="35"/>
      <c r="K44" s="37"/>
      <c r="L44" s="28" t="str">
        <f t="shared" si="1"/>
        <v/>
      </c>
      <c r="M44" s="29"/>
      <c r="N44" s="29"/>
      <c r="O44" s="29"/>
      <c r="P44" s="16"/>
      <c r="V44" s="2"/>
      <c r="W44" s="2"/>
      <c r="X44" s="30" t="str">
        <f t="shared" si="2"/>
        <v/>
      </c>
      <c r="Y44" s="31"/>
      <c r="Z44" s="31"/>
      <c r="AA44" s="32">
        <f t="shared" si="3"/>
        <v>0</v>
      </c>
      <c r="AX44" s="5"/>
      <c r="AY44" s="5"/>
      <c r="AZ44" s="5"/>
    </row>
    <row r="45" spans="1:52" s="4" customFormat="1" ht="15" customHeight="1" x14ac:dyDescent="0.2">
      <c r="A45" s="238"/>
      <c r="B45" s="33" t="s">
        <v>23</v>
      </c>
      <c r="C45" s="34">
        <f t="shared" si="0"/>
        <v>0</v>
      </c>
      <c r="D45" s="35"/>
      <c r="E45" s="36"/>
      <c r="F45" s="36"/>
      <c r="G45" s="36"/>
      <c r="H45" s="36"/>
      <c r="I45" s="37"/>
      <c r="J45" s="35"/>
      <c r="K45" s="37"/>
      <c r="L45" s="28" t="str">
        <f t="shared" si="1"/>
        <v/>
      </c>
      <c r="M45" s="29"/>
      <c r="N45" s="29"/>
      <c r="O45" s="29"/>
      <c r="P45" s="16"/>
      <c r="V45" s="2"/>
      <c r="W45" s="2"/>
      <c r="X45" s="30" t="str">
        <f t="shared" si="2"/>
        <v/>
      </c>
      <c r="Y45" s="31"/>
      <c r="Z45" s="31"/>
      <c r="AA45" s="32">
        <f t="shared" si="3"/>
        <v>0</v>
      </c>
      <c r="AX45" s="5"/>
      <c r="AY45" s="5"/>
      <c r="AZ45" s="5"/>
    </row>
    <row r="46" spans="1:52" s="4" customFormat="1" ht="15" customHeight="1" x14ac:dyDescent="0.2">
      <c r="A46" s="238"/>
      <c r="B46" s="33" t="s">
        <v>24</v>
      </c>
      <c r="C46" s="34">
        <f t="shared" si="0"/>
        <v>0</v>
      </c>
      <c r="D46" s="35"/>
      <c r="E46" s="36"/>
      <c r="F46" s="36"/>
      <c r="G46" s="36"/>
      <c r="H46" s="36"/>
      <c r="I46" s="37"/>
      <c r="J46" s="35"/>
      <c r="K46" s="37"/>
      <c r="L46" s="28" t="str">
        <f t="shared" si="1"/>
        <v/>
      </c>
      <c r="M46" s="29"/>
      <c r="N46" s="29"/>
      <c r="O46" s="29"/>
      <c r="P46" s="16"/>
      <c r="V46" s="2"/>
      <c r="W46" s="2"/>
      <c r="X46" s="30" t="str">
        <f t="shared" si="2"/>
        <v/>
      </c>
      <c r="Y46" s="31"/>
      <c r="Z46" s="31"/>
      <c r="AA46" s="32">
        <f t="shared" si="3"/>
        <v>0</v>
      </c>
      <c r="AX46" s="5"/>
      <c r="AY46" s="5"/>
      <c r="AZ46" s="5"/>
    </row>
    <row r="47" spans="1:52" s="4" customFormat="1" ht="15" customHeight="1" x14ac:dyDescent="0.2">
      <c r="A47" s="238"/>
      <c r="B47" s="33" t="s">
        <v>27</v>
      </c>
      <c r="C47" s="43">
        <f t="shared" si="0"/>
        <v>0</v>
      </c>
      <c r="D47" s="38"/>
      <c r="E47" s="39"/>
      <c r="F47" s="39"/>
      <c r="G47" s="39"/>
      <c r="H47" s="39"/>
      <c r="I47" s="40"/>
      <c r="J47" s="38"/>
      <c r="K47" s="40"/>
      <c r="L47" s="28" t="str">
        <f t="shared" si="1"/>
        <v/>
      </c>
      <c r="M47" s="29"/>
      <c r="N47" s="29"/>
      <c r="O47" s="29"/>
      <c r="P47" s="16"/>
      <c r="V47" s="2"/>
      <c r="W47" s="2"/>
      <c r="X47" s="30" t="str">
        <f t="shared" si="2"/>
        <v/>
      </c>
      <c r="Y47" s="31"/>
      <c r="Z47" s="31"/>
      <c r="AA47" s="32">
        <f t="shared" si="3"/>
        <v>0</v>
      </c>
      <c r="AX47" s="5"/>
      <c r="AY47" s="5"/>
      <c r="AZ47" s="5"/>
    </row>
    <row r="48" spans="1:52" s="4" customFormat="1" ht="15" customHeight="1" x14ac:dyDescent="0.2">
      <c r="A48" s="237" t="s">
        <v>32</v>
      </c>
      <c r="B48" s="23" t="s">
        <v>19</v>
      </c>
      <c r="C48" s="24">
        <f t="shared" si="0"/>
        <v>0</v>
      </c>
      <c r="D48" s="53"/>
      <c r="E48" s="54"/>
      <c r="F48" s="54"/>
      <c r="G48" s="54"/>
      <c r="H48" s="54"/>
      <c r="I48" s="55"/>
      <c r="J48" s="53"/>
      <c r="K48" s="55"/>
      <c r="L48" s="28" t="str">
        <f t="shared" si="1"/>
        <v/>
      </c>
      <c r="M48" s="29"/>
      <c r="N48" s="29"/>
      <c r="O48" s="29"/>
      <c r="P48" s="16"/>
      <c r="V48" s="2"/>
      <c r="W48" s="2"/>
      <c r="X48" s="30" t="str">
        <f t="shared" si="2"/>
        <v/>
      </c>
      <c r="Y48" s="31"/>
      <c r="Z48" s="31"/>
      <c r="AA48" s="32">
        <f t="shared" si="3"/>
        <v>0</v>
      </c>
      <c r="AX48" s="5"/>
      <c r="AY48" s="5"/>
      <c r="AZ48" s="5"/>
    </row>
    <row r="49" spans="1:52" s="4" customFormat="1" ht="15" customHeight="1" x14ac:dyDescent="0.2">
      <c r="A49" s="238"/>
      <c r="B49" s="33" t="s">
        <v>20</v>
      </c>
      <c r="C49" s="34">
        <f t="shared" si="0"/>
        <v>0</v>
      </c>
      <c r="D49" s="35"/>
      <c r="E49" s="36"/>
      <c r="F49" s="36"/>
      <c r="G49" s="36"/>
      <c r="H49" s="36"/>
      <c r="I49" s="37"/>
      <c r="J49" s="35"/>
      <c r="K49" s="37"/>
      <c r="L49" s="28" t="str">
        <f t="shared" si="1"/>
        <v/>
      </c>
      <c r="M49" s="29"/>
      <c r="N49" s="29"/>
      <c r="O49" s="29"/>
      <c r="P49" s="16"/>
      <c r="V49" s="2"/>
      <c r="W49" s="2"/>
      <c r="X49" s="30" t="str">
        <f t="shared" si="2"/>
        <v/>
      </c>
      <c r="Y49" s="31"/>
      <c r="Z49" s="31"/>
      <c r="AA49" s="32">
        <f t="shared" si="3"/>
        <v>0</v>
      </c>
      <c r="AX49" s="5"/>
      <c r="AY49" s="5"/>
      <c r="AZ49" s="5"/>
    </row>
    <row r="50" spans="1:52" s="4" customFormat="1" ht="15" customHeight="1" x14ac:dyDescent="0.2">
      <c r="A50" s="238"/>
      <c r="B50" s="33" t="s">
        <v>21</v>
      </c>
      <c r="C50" s="34">
        <f t="shared" si="0"/>
        <v>0</v>
      </c>
      <c r="D50" s="35"/>
      <c r="E50" s="36"/>
      <c r="F50" s="36"/>
      <c r="G50" s="36"/>
      <c r="H50" s="36"/>
      <c r="I50" s="37"/>
      <c r="J50" s="35"/>
      <c r="K50" s="37"/>
      <c r="L50" s="28" t="str">
        <f t="shared" si="1"/>
        <v/>
      </c>
      <c r="M50" s="29"/>
      <c r="N50" s="29"/>
      <c r="O50" s="29"/>
      <c r="P50" s="16"/>
      <c r="V50" s="2"/>
      <c r="W50" s="2"/>
      <c r="X50" s="30" t="str">
        <f t="shared" si="2"/>
        <v/>
      </c>
      <c r="Y50" s="31"/>
      <c r="Z50" s="31"/>
      <c r="AA50" s="32">
        <f t="shared" si="3"/>
        <v>0</v>
      </c>
      <c r="AX50" s="5"/>
      <c r="AY50" s="5"/>
      <c r="AZ50" s="5"/>
    </row>
    <row r="51" spans="1:52" s="4" customFormat="1" ht="15" customHeight="1" x14ac:dyDescent="0.2">
      <c r="A51" s="238"/>
      <c r="B51" s="33" t="s">
        <v>23</v>
      </c>
      <c r="C51" s="34">
        <f t="shared" si="0"/>
        <v>0</v>
      </c>
      <c r="D51" s="35"/>
      <c r="E51" s="36"/>
      <c r="F51" s="36"/>
      <c r="G51" s="36"/>
      <c r="H51" s="36"/>
      <c r="I51" s="37"/>
      <c r="J51" s="35"/>
      <c r="K51" s="37"/>
      <c r="L51" s="28" t="str">
        <f t="shared" si="1"/>
        <v/>
      </c>
      <c r="M51" s="29"/>
      <c r="N51" s="29"/>
      <c r="O51" s="29"/>
      <c r="P51" s="16"/>
      <c r="V51" s="2"/>
      <c r="W51" s="2"/>
      <c r="X51" s="30" t="str">
        <f t="shared" si="2"/>
        <v/>
      </c>
      <c r="Y51" s="31"/>
      <c r="Z51" s="31"/>
      <c r="AA51" s="32">
        <f t="shared" si="3"/>
        <v>0</v>
      </c>
      <c r="AX51" s="5"/>
      <c r="AY51" s="5"/>
      <c r="AZ51" s="5"/>
    </row>
    <row r="52" spans="1:52" s="4" customFormat="1" ht="15" customHeight="1" x14ac:dyDescent="0.2">
      <c r="A52" s="238"/>
      <c r="B52" s="33" t="s">
        <v>24</v>
      </c>
      <c r="C52" s="34">
        <f t="shared" si="0"/>
        <v>0</v>
      </c>
      <c r="D52" s="35"/>
      <c r="E52" s="36"/>
      <c r="F52" s="36"/>
      <c r="G52" s="36"/>
      <c r="H52" s="36"/>
      <c r="I52" s="37"/>
      <c r="J52" s="35"/>
      <c r="K52" s="37"/>
      <c r="L52" s="28" t="str">
        <f t="shared" si="1"/>
        <v/>
      </c>
      <c r="M52" s="29"/>
      <c r="N52" s="29"/>
      <c r="O52" s="29"/>
      <c r="P52" s="16"/>
      <c r="V52" s="2"/>
      <c r="W52" s="2"/>
      <c r="X52" s="30" t="str">
        <f t="shared" si="2"/>
        <v/>
      </c>
      <c r="Y52" s="31"/>
      <c r="Z52" s="31"/>
      <c r="AA52" s="32">
        <f t="shared" si="3"/>
        <v>0</v>
      </c>
      <c r="AX52" s="5"/>
      <c r="AY52" s="5"/>
      <c r="AZ52" s="5"/>
    </row>
    <row r="53" spans="1:52" s="4" customFormat="1" ht="15" customHeight="1" x14ac:dyDescent="0.2">
      <c r="A53" s="246"/>
      <c r="B53" s="42" t="s">
        <v>27</v>
      </c>
      <c r="C53" s="43">
        <f t="shared" si="0"/>
        <v>0</v>
      </c>
      <c r="D53" s="44"/>
      <c r="E53" s="45"/>
      <c r="F53" s="45"/>
      <c r="G53" s="45"/>
      <c r="H53" s="45"/>
      <c r="I53" s="46"/>
      <c r="J53" s="44"/>
      <c r="K53" s="46"/>
      <c r="L53" s="28" t="str">
        <f t="shared" si="1"/>
        <v/>
      </c>
      <c r="M53" s="29"/>
      <c r="N53" s="29"/>
      <c r="O53" s="29"/>
      <c r="P53" s="16"/>
      <c r="V53" s="2"/>
      <c r="W53" s="2"/>
      <c r="X53" s="30" t="str">
        <f t="shared" si="2"/>
        <v/>
      </c>
      <c r="Y53" s="31"/>
      <c r="Z53" s="31"/>
      <c r="AA53" s="32">
        <f t="shared" si="3"/>
        <v>0</v>
      </c>
      <c r="AX53" s="5"/>
      <c r="AY53" s="5"/>
      <c r="AZ53" s="5"/>
    </row>
    <row r="54" spans="1:52" s="4" customFormat="1" ht="15" customHeight="1" x14ac:dyDescent="0.2">
      <c r="A54" s="237" t="s">
        <v>33</v>
      </c>
      <c r="B54" s="23" t="s">
        <v>34</v>
      </c>
      <c r="C54" s="24">
        <f t="shared" si="0"/>
        <v>0</v>
      </c>
      <c r="D54" s="56"/>
      <c r="E54" s="54"/>
      <c r="F54" s="54"/>
      <c r="G54" s="54"/>
      <c r="H54" s="54"/>
      <c r="I54" s="57"/>
      <c r="J54" s="56"/>
      <c r="K54" s="57"/>
      <c r="L54" s="28" t="str">
        <f t="shared" si="1"/>
        <v/>
      </c>
      <c r="M54" s="29"/>
      <c r="N54" s="29"/>
      <c r="O54" s="29"/>
      <c r="P54" s="16"/>
      <c r="V54" s="2"/>
      <c r="W54" s="2"/>
      <c r="X54" s="31"/>
      <c r="Y54" s="31"/>
      <c r="Z54" s="31"/>
      <c r="AA54" s="31"/>
      <c r="AX54" s="5"/>
      <c r="AY54" s="5"/>
      <c r="AZ54" s="5"/>
    </row>
    <row r="55" spans="1:52" s="4" customFormat="1" ht="15" customHeight="1" x14ac:dyDescent="0.2">
      <c r="A55" s="238"/>
      <c r="B55" s="58" t="s">
        <v>35</v>
      </c>
      <c r="C55" s="59">
        <f t="shared" si="0"/>
        <v>0</v>
      </c>
      <c r="D55" s="60"/>
      <c r="E55" s="36"/>
      <c r="F55" s="36"/>
      <c r="G55" s="36"/>
      <c r="H55" s="36"/>
      <c r="I55" s="61"/>
      <c r="J55" s="62"/>
      <c r="K55" s="61"/>
      <c r="L55" s="28" t="str">
        <f t="shared" si="1"/>
        <v/>
      </c>
      <c r="M55" s="29"/>
      <c r="N55" s="29"/>
      <c r="O55" s="29"/>
      <c r="P55" s="16"/>
      <c r="V55" s="2"/>
      <c r="W55" s="2"/>
      <c r="X55" s="31"/>
      <c r="Y55" s="31"/>
      <c r="Z55" s="31"/>
      <c r="AA55" s="31"/>
      <c r="AX55" s="5"/>
      <c r="AY55" s="5"/>
      <c r="AZ55" s="5"/>
    </row>
    <row r="56" spans="1:52" s="4" customFormat="1" ht="15" customHeight="1" x14ac:dyDescent="0.2">
      <c r="A56" s="238"/>
      <c r="B56" s="58" t="s">
        <v>36</v>
      </c>
      <c r="C56" s="34">
        <f t="shared" si="0"/>
        <v>0</v>
      </c>
      <c r="D56" s="62"/>
      <c r="E56" s="36"/>
      <c r="F56" s="36"/>
      <c r="G56" s="36"/>
      <c r="H56" s="36"/>
      <c r="I56" s="61"/>
      <c r="J56" s="62"/>
      <c r="K56" s="61"/>
      <c r="L56" s="28" t="str">
        <f t="shared" si="1"/>
        <v/>
      </c>
      <c r="M56" s="29"/>
      <c r="N56" s="29"/>
      <c r="O56" s="29"/>
      <c r="P56" s="16"/>
      <c r="V56" s="2"/>
      <c r="W56" s="2"/>
      <c r="X56" s="31"/>
      <c r="Y56" s="31"/>
      <c r="Z56" s="31"/>
      <c r="AA56" s="31"/>
      <c r="AX56" s="5"/>
      <c r="AY56" s="5"/>
      <c r="AZ56" s="5"/>
    </row>
    <row r="57" spans="1:52" s="4" customFormat="1" ht="15" customHeight="1" x14ac:dyDescent="0.2">
      <c r="A57" s="238"/>
      <c r="B57" s="33" t="s">
        <v>37</v>
      </c>
      <c r="C57" s="34">
        <f t="shared" si="0"/>
        <v>0</v>
      </c>
      <c r="D57" s="63"/>
      <c r="E57" s="45"/>
      <c r="F57" s="45"/>
      <c r="G57" s="45"/>
      <c r="H57" s="45"/>
      <c r="I57" s="64"/>
      <c r="J57" s="62"/>
      <c r="K57" s="61"/>
      <c r="L57" s="28" t="str">
        <f t="shared" si="1"/>
        <v/>
      </c>
      <c r="M57" s="29"/>
      <c r="N57" s="29"/>
      <c r="O57" s="29"/>
      <c r="P57" s="16"/>
      <c r="V57" s="2"/>
      <c r="W57" s="2"/>
      <c r="X57" s="31"/>
      <c r="Y57" s="31"/>
      <c r="Z57" s="31"/>
      <c r="AA57" s="31"/>
      <c r="AX57" s="5"/>
      <c r="AY57" s="5"/>
      <c r="AZ57" s="5"/>
    </row>
    <row r="58" spans="1:52" s="4" customFormat="1" ht="15" customHeight="1" x14ac:dyDescent="0.2">
      <c r="A58" s="237" t="s">
        <v>38</v>
      </c>
      <c r="B58" s="23" t="s">
        <v>19</v>
      </c>
      <c r="C58" s="24">
        <f t="shared" si="0"/>
        <v>0</v>
      </c>
      <c r="D58" s="53"/>
      <c r="E58" s="54"/>
      <c r="F58" s="54"/>
      <c r="G58" s="54"/>
      <c r="H58" s="54"/>
      <c r="I58" s="55"/>
      <c r="J58" s="53"/>
      <c r="K58" s="55"/>
      <c r="L58" s="28" t="str">
        <f t="shared" si="1"/>
        <v/>
      </c>
      <c r="M58" s="29"/>
      <c r="N58" s="29"/>
      <c r="O58" s="29"/>
      <c r="P58" s="16"/>
      <c r="V58" s="2"/>
      <c r="W58" s="2"/>
      <c r="X58" s="30" t="str">
        <f t="shared" si="2"/>
        <v/>
      </c>
      <c r="Y58" s="31"/>
      <c r="Z58" s="31"/>
      <c r="AA58" s="32">
        <f t="shared" si="3"/>
        <v>0</v>
      </c>
      <c r="AX58" s="5"/>
      <c r="AY58" s="5"/>
      <c r="AZ58" s="5"/>
    </row>
    <row r="59" spans="1:52" s="4" customFormat="1" ht="15" customHeight="1" x14ac:dyDescent="0.2">
      <c r="A59" s="238"/>
      <c r="B59" s="33" t="s">
        <v>20</v>
      </c>
      <c r="C59" s="34">
        <f t="shared" si="0"/>
        <v>0</v>
      </c>
      <c r="D59" s="35"/>
      <c r="E59" s="36"/>
      <c r="F59" s="36"/>
      <c r="G59" s="36"/>
      <c r="H59" s="36"/>
      <c r="I59" s="37"/>
      <c r="J59" s="35"/>
      <c r="K59" s="37"/>
      <c r="L59" s="28" t="str">
        <f t="shared" si="1"/>
        <v/>
      </c>
      <c r="M59" s="29"/>
      <c r="N59" s="29"/>
      <c r="O59" s="29"/>
      <c r="P59" s="16"/>
      <c r="V59" s="2"/>
      <c r="W59" s="2"/>
      <c r="X59" s="30" t="str">
        <f t="shared" si="2"/>
        <v/>
      </c>
      <c r="Y59" s="31"/>
      <c r="Z59" s="31"/>
      <c r="AA59" s="32">
        <f t="shared" si="3"/>
        <v>0</v>
      </c>
      <c r="AX59" s="5"/>
      <c r="AY59" s="5"/>
      <c r="AZ59" s="5"/>
    </row>
    <row r="60" spans="1:52" s="4" customFormat="1" ht="15" customHeight="1" x14ac:dyDescent="0.2">
      <c r="A60" s="238"/>
      <c r="B60" s="33" t="s">
        <v>21</v>
      </c>
      <c r="C60" s="34">
        <f t="shared" si="0"/>
        <v>0</v>
      </c>
      <c r="D60" s="35"/>
      <c r="E60" s="36"/>
      <c r="F60" s="36"/>
      <c r="G60" s="36"/>
      <c r="H60" s="36"/>
      <c r="I60" s="37"/>
      <c r="J60" s="35"/>
      <c r="K60" s="37"/>
      <c r="L60" s="28" t="str">
        <f t="shared" si="1"/>
        <v/>
      </c>
      <c r="M60" s="29"/>
      <c r="N60" s="29"/>
      <c r="O60" s="29"/>
      <c r="P60" s="16"/>
      <c r="V60" s="2"/>
      <c r="W60" s="2"/>
      <c r="X60" s="30" t="str">
        <f t="shared" si="2"/>
        <v/>
      </c>
      <c r="Y60" s="31"/>
      <c r="Z60" s="31"/>
      <c r="AA60" s="32">
        <f t="shared" si="3"/>
        <v>0</v>
      </c>
      <c r="AX60" s="5"/>
      <c r="AY60" s="5"/>
      <c r="AZ60" s="5"/>
    </row>
    <row r="61" spans="1:52" s="4" customFormat="1" ht="15" customHeight="1" x14ac:dyDescent="0.2">
      <c r="A61" s="238"/>
      <c r="B61" s="33" t="s">
        <v>23</v>
      </c>
      <c r="C61" s="34">
        <f t="shared" si="0"/>
        <v>0</v>
      </c>
      <c r="D61" s="35"/>
      <c r="E61" s="36"/>
      <c r="F61" s="36"/>
      <c r="G61" s="36"/>
      <c r="H61" s="36"/>
      <c r="I61" s="37"/>
      <c r="J61" s="35"/>
      <c r="K61" s="37"/>
      <c r="L61" s="28" t="str">
        <f t="shared" si="1"/>
        <v/>
      </c>
      <c r="M61" s="29"/>
      <c r="N61" s="29"/>
      <c r="O61" s="29"/>
      <c r="P61" s="16"/>
      <c r="V61" s="2"/>
      <c r="W61" s="2"/>
      <c r="X61" s="30" t="str">
        <f t="shared" si="2"/>
        <v/>
      </c>
      <c r="Y61" s="31"/>
      <c r="Z61" s="31"/>
      <c r="AA61" s="32">
        <f t="shared" si="3"/>
        <v>0</v>
      </c>
      <c r="AX61" s="5"/>
      <c r="AY61" s="5"/>
      <c r="AZ61" s="5"/>
    </row>
    <row r="62" spans="1:52" s="4" customFormat="1" ht="15" customHeight="1" x14ac:dyDescent="0.2">
      <c r="A62" s="238"/>
      <c r="B62" s="33" t="s">
        <v>24</v>
      </c>
      <c r="C62" s="34">
        <f t="shared" si="0"/>
        <v>0</v>
      </c>
      <c r="D62" s="35"/>
      <c r="E62" s="36"/>
      <c r="F62" s="36"/>
      <c r="G62" s="36"/>
      <c r="H62" s="36"/>
      <c r="I62" s="37"/>
      <c r="J62" s="35"/>
      <c r="K62" s="37"/>
      <c r="L62" s="28" t="str">
        <f t="shared" si="1"/>
        <v/>
      </c>
      <c r="M62" s="29"/>
      <c r="N62" s="29"/>
      <c r="O62" s="29"/>
      <c r="P62" s="16"/>
      <c r="V62" s="2"/>
      <c r="W62" s="2"/>
      <c r="X62" s="30" t="str">
        <f t="shared" si="2"/>
        <v/>
      </c>
      <c r="Y62" s="31"/>
      <c r="Z62" s="31"/>
      <c r="AA62" s="32">
        <f t="shared" si="3"/>
        <v>0</v>
      </c>
      <c r="AX62" s="5"/>
      <c r="AY62" s="5"/>
      <c r="AZ62" s="5"/>
    </row>
    <row r="63" spans="1:52" s="4" customFormat="1" ht="15" customHeight="1" x14ac:dyDescent="0.2">
      <c r="A63" s="238"/>
      <c r="B63" s="33" t="s">
        <v>26</v>
      </c>
      <c r="C63" s="34">
        <f t="shared" si="0"/>
        <v>0</v>
      </c>
      <c r="D63" s="38"/>
      <c r="E63" s="39"/>
      <c r="F63" s="39"/>
      <c r="G63" s="39"/>
      <c r="H63" s="39"/>
      <c r="I63" s="40"/>
      <c r="J63" s="38"/>
      <c r="K63" s="40"/>
      <c r="L63" s="28" t="str">
        <f t="shared" si="1"/>
        <v/>
      </c>
      <c r="M63" s="29"/>
      <c r="N63" s="29"/>
      <c r="O63" s="29"/>
      <c r="P63" s="16"/>
      <c r="V63" s="2"/>
      <c r="W63" s="2"/>
      <c r="X63" s="30" t="str">
        <f t="shared" si="2"/>
        <v/>
      </c>
      <c r="Y63" s="31"/>
      <c r="Z63" s="31"/>
      <c r="AA63" s="32">
        <f t="shared" si="3"/>
        <v>0</v>
      </c>
      <c r="AX63" s="5"/>
      <c r="AY63" s="5"/>
      <c r="AZ63" s="5"/>
    </row>
    <row r="64" spans="1:52" s="4" customFormat="1" ht="15" customHeight="1" x14ac:dyDescent="0.2">
      <c r="A64" s="246"/>
      <c r="B64" s="42" t="s">
        <v>27</v>
      </c>
      <c r="C64" s="43">
        <f t="shared" si="0"/>
        <v>0</v>
      </c>
      <c r="D64" s="44"/>
      <c r="E64" s="45"/>
      <c r="F64" s="45"/>
      <c r="G64" s="45"/>
      <c r="H64" s="45"/>
      <c r="I64" s="46"/>
      <c r="J64" s="44"/>
      <c r="K64" s="46"/>
      <c r="L64" s="28" t="str">
        <f t="shared" si="1"/>
        <v/>
      </c>
      <c r="M64" s="29"/>
      <c r="N64" s="29"/>
      <c r="O64" s="29"/>
      <c r="P64" s="16"/>
      <c r="V64" s="2"/>
      <c r="W64" s="2"/>
      <c r="X64" s="30" t="str">
        <f t="shared" si="2"/>
        <v/>
      </c>
      <c r="Y64" s="31"/>
      <c r="Z64" s="31"/>
      <c r="AA64" s="32">
        <f t="shared" si="3"/>
        <v>0</v>
      </c>
      <c r="AX64" s="5"/>
      <c r="AY64" s="5"/>
      <c r="AZ64" s="5"/>
    </row>
    <row r="65" spans="1:52" s="4" customFormat="1" ht="30" customHeight="1" x14ac:dyDescent="0.2">
      <c r="A65" s="247" t="s">
        <v>39</v>
      </c>
      <c r="B65" s="247"/>
      <c r="C65" s="247"/>
      <c r="D65" s="247"/>
      <c r="E65" s="247"/>
      <c r="F65" s="247"/>
      <c r="G65" s="247"/>
      <c r="H65" s="247"/>
      <c r="I65" s="247"/>
      <c r="J65" s="247"/>
      <c r="K65" s="15"/>
      <c r="L65" s="15"/>
      <c r="M65" s="16"/>
      <c r="N65" s="16"/>
      <c r="O65" s="12"/>
      <c r="P65" s="12"/>
      <c r="U65" s="2"/>
      <c r="V65" s="2"/>
      <c r="W65" s="2"/>
      <c r="X65" s="2"/>
      <c r="Y65" s="2"/>
      <c r="Z65" s="2"/>
      <c r="AX65" s="5"/>
      <c r="AY65" s="5"/>
      <c r="AZ65" s="5"/>
    </row>
    <row r="66" spans="1:52" s="4" customFormat="1" ht="14.25" customHeight="1" x14ac:dyDescent="0.15">
      <c r="A66" s="241" t="s">
        <v>4</v>
      </c>
      <c r="B66" s="241" t="s">
        <v>40</v>
      </c>
      <c r="C66" s="248" t="s">
        <v>6</v>
      </c>
      <c r="D66" s="249"/>
      <c r="E66" s="249"/>
      <c r="F66" s="249"/>
      <c r="G66" s="249"/>
      <c r="H66" s="249"/>
      <c r="I66" s="249"/>
      <c r="J66" s="249"/>
      <c r="K66" s="250"/>
      <c r="L66" s="17"/>
      <c r="M66" s="17"/>
      <c r="N66" s="16"/>
      <c r="O66" s="12"/>
      <c r="P66" s="12"/>
      <c r="U66" s="2"/>
      <c r="V66" s="2"/>
      <c r="W66" s="2"/>
      <c r="X66" s="2"/>
      <c r="Y66" s="2"/>
      <c r="Z66" s="2"/>
      <c r="AX66" s="5"/>
      <c r="AY66" s="5"/>
      <c r="AZ66" s="5"/>
    </row>
    <row r="67" spans="1:52" s="4" customFormat="1" ht="15.75" customHeight="1" x14ac:dyDescent="0.15">
      <c r="A67" s="242"/>
      <c r="B67" s="242"/>
      <c r="C67" s="251" t="s">
        <v>7</v>
      </c>
      <c r="D67" s="248" t="s">
        <v>8</v>
      </c>
      <c r="E67" s="249"/>
      <c r="F67" s="249"/>
      <c r="G67" s="249"/>
      <c r="H67" s="249"/>
      <c r="I67" s="250"/>
      <c r="J67" s="248" t="s">
        <v>9</v>
      </c>
      <c r="K67" s="250"/>
      <c r="L67" s="17"/>
      <c r="M67" s="17"/>
      <c r="N67" s="16"/>
      <c r="O67" s="12"/>
      <c r="P67" s="12"/>
      <c r="U67" s="2"/>
      <c r="V67" s="2"/>
      <c r="W67" s="2"/>
      <c r="X67" s="2"/>
      <c r="Y67" s="2"/>
      <c r="Z67" s="2"/>
      <c r="AX67" s="5"/>
      <c r="AY67" s="5"/>
      <c r="AZ67" s="5"/>
    </row>
    <row r="68" spans="1:52" s="4" customFormat="1" ht="21" x14ac:dyDescent="0.15">
      <c r="A68" s="243"/>
      <c r="B68" s="243"/>
      <c r="C68" s="252"/>
      <c r="D68" s="18" t="s">
        <v>10</v>
      </c>
      <c r="E68" s="19" t="s">
        <v>11</v>
      </c>
      <c r="F68" s="20" t="s">
        <v>12</v>
      </c>
      <c r="G68" s="19" t="s">
        <v>13</v>
      </c>
      <c r="H68" s="19" t="s">
        <v>14</v>
      </c>
      <c r="I68" s="21" t="s">
        <v>15</v>
      </c>
      <c r="J68" s="18" t="s">
        <v>16</v>
      </c>
      <c r="K68" s="22" t="s">
        <v>17</v>
      </c>
      <c r="L68" s="17"/>
      <c r="M68" s="17"/>
      <c r="N68" s="16"/>
      <c r="O68" s="12"/>
      <c r="P68" s="12"/>
      <c r="U68" s="2"/>
      <c r="V68" s="2"/>
      <c r="W68" s="2"/>
      <c r="X68" s="2"/>
      <c r="Y68" s="2"/>
      <c r="Z68" s="2"/>
      <c r="AX68" s="5"/>
      <c r="AY68" s="5"/>
      <c r="AZ68" s="5"/>
    </row>
    <row r="69" spans="1:52" s="4" customFormat="1" ht="15" customHeight="1" x14ac:dyDescent="0.2">
      <c r="A69" s="237" t="s">
        <v>41</v>
      </c>
      <c r="B69" s="23" t="s">
        <v>42</v>
      </c>
      <c r="C69" s="24">
        <f>SUM(D69:I69)</f>
        <v>0</v>
      </c>
      <c r="D69" s="25"/>
      <c r="E69" s="26"/>
      <c r="F69" s="26"/>
      <c r="G69" s="26"/>
      <c r="H69" s="26"/>
      <c r="I69" s="27"/>
      <c r="J69" s="25"/>
      <c r="K69" s="27"/>
      <c r="L69" s="28" t="str">
        <f>$X69&amp;""&amp;$Y69&amp;""&amp;Z69</f>
        <v/>
      </c>
      <c r="M69" s="29"/>
      <c r="N69" s="29"/>
      <c r="O69" s="29"/>
      <c r="P69" s="16"/>
      <c r="V69" s="2"/>
      <c r="W69" s="2"/>
      <c r="X69" s="30" t="str">
        <f t="shared" ref="X69:X78" si="4">IF($C69&lt;&gt;($J69+$K69)," El número consejerías según sexo NO puede ser diferente al Total.","")</f>
        <v/>
      </c>
      <c r="Y69" s="31"/>
      <c r="Z69" s="31"/>
      <c r="AA69" s="32">
        <f>IF($C69&lt;&gt;($J69+$K69),1,0)</f>
        <v>0</v>
      </c>
      <c r="AX69" s="5"/>
      <c r="AY69" s="5"/>
      <c r="AZ69" s="5"/>
    </row>
    <row r="70" spans="1:52" s="4" customFormat="1" ht="15" customHeight="1" x14ac:dyDescent="0.2">
      <c r="A70" s="238"/>
      <c r="B70" s="33" t="s">
        <v>43</v>
      </c>
      <c r="C70" s="34">
        <f t="shared" ref="C70:C78" si="5">SUM(D70:I70)</f>
        <v>0</v>
      </c>
      <c r="D70" s="35"/>
      <c r="E70" s="36"/>
      <c r="F70" s="36"/>
      <c r="G70" s="36"/>
      <c r="H70" s="36"/>
      <c r="I70" s="37"/>
      <c r="J70" s="35"/>
      <c r="K70" s="37"/>
      <c r="L70" s="28" t="str">
        <f t="shared" ref="L70:L78" si="6">$X70&amp;""&amp;$Y70&amp;""&amp;Z70</f>
        <v/>
      </c>
      <c r="M70" s="29"/>
      <c r="N70" s="29"/>
      <c r="O70" s="29"/>
      <c r="P70" s="16"/>
      <c r="V70" s="2"/>
      <c r="W70" s="2"/>
      <c r="X70" s="30" t="str">
        <f t="shared" si="4"/>
        <v/>
      </c>
      <c r="Y70" s="31"/>
      <c r="Z70" s="31"/>
      <c r="AA70" s="32">
        <f t="shared" ref="AA70:AA78" si="7">IF($C70&lt;&gt;($J70+$K70),1,0)</f>
        <v>0</v>
      </c>
      <c r="AX70" s="5"/>
      <c r="AY70" s="5"/>
      <c r="AZ70" s="5"/>
    </row>
    <row r="71" spans="1:52" s="4" customFormat="1" ht="15" customHeight="1" x14ac:dyDescent="0.2">
      <c r="A71" s="238"/>
      <c r="B71" s="33" t="s">
        <v>44</v>
      </c>
      <c r="C71" s="34">
        <f t="shared" si="5"/>
        <v>0</v>
      </c>
      <c r="D71" s="35"/>
      <c r="E71" s="36"/>
      <c r="F71" s="36"/>
      <c r="G71" s="36"/>
      <c r="H71" s="36"/>
      <c r="I71" s="37"/>
      <c r="J71" s="35"/>
      <c r="K71" s="37"/>
      <c r="L71" s="28" t="str">
        <f t="shared" si="6"/>
        <v/>
      </c>
      <c r="M71" s="29"/>
      <c r="N71" s="29"/>
      <c r="O71" s="29"/>
      <c r="P71" s="16"/>
      <c r="V71" s="2"/>
      <c r="W71" s="2"/>
      <c r="X71" s="30" t="str">
        <f t="shared" si="4"/>
        <v/>
      </c>
      <c r="Y71" s="31"/>
      <c r="Z71" s="31"/>
      <c r="AA71" s="32">
        <f t="shared" si="7"/>
        <v>0</v>
      </c>
      <c r="AX71" s="5"/>
      <c r="AY71" s="5"/>
      <c r="AZ71" s="5"/>
    </row>
    <row r="72" spans="1:52" s="4" customFormat="1" ht="15" customHeight="1" x14ac:dyDescent="0.2">
      <c r="A72" s="238"/>
      <c r="B72" s="33" t="s">
        <v>45</v>
      </c>
      <c r="C72" s="34">
        <f t="shared" si="5"/>
        <v>0</v>
      </c>
      <c r="D72" s="35"/>
      <c r="E72" s="36"/>
      <c r="F72" s="36"/>
      <c r="G72" s="36"/>
      <c r="H72" s="36"/>
      <c r="I72" s="37"/>
      <c r="J72" s="35"/>
      <c r="K72" s="37"/>
      <c r="L72" s="28" t="str">
        <f t="shared" si="6"/>
        <v/>
      </c>
      <c r="M72" s="29"/>
      <c r="N72" s="29"/>
      <c r="O72" s="29"/>
      <c r="P72" s="16"/>
      <c r="V72" s="2"/>
      <c r="W72" s="2"/>
      <c r="X72" s="30" t="str">
        <f t="shared" si="4"/>
        <v/>
      </c>
      <c r="Y72" s="31"/>
      <c r="Z72" s="31"/>
      <c r="AA72" s="32">
        <f t="shared" si="7"/>
        <v>0</v>
      </c>
      <c r="AX72" s="5"/>
      <c r="AY72" s="5"/>
      <c r="AZ72" s="5"/>
    </row>
    <row r="73" spans="1:52" s="4" customFormat="1" ht="15" customHeight="1" x14ac:dyDescent="0.2">
      <c r="A73" s="246"/>
      <c r="B73" s="42" t="s">
        <v>46</v>
      </c>
      <c r="C73" s="43">
        <f t="shared" si="5"/>
        <v>0</v>
      </c>
      <c r="D73" s="44"/>
      <c r="E73" s="45"/>
      <c r="F73" s="45"/>
      <c r="G73" s="45"/>
      <c r="H73" s="45"/>
      <c r="I73" s="46"/>
      <c r="J73" s="44"/>
      <c r="K73" s="46"/>
      <c r="L73" s="28" t="str">
        <f t="shared" si="6"/>
        <v/>
      </c>
      <c r="M73" s="29"/>
      <c r="N73" s="29"/>
      <c r="O73" s="29"/>
      <c r="P73" s="16"/>
      <c r="V73" s="2"/>
      <c r="W73" s="2"/>
      <c r="X73" s="30" t="str">
        <f t="shared" si="4"/>
        <v/>
      </c>
      <c r="Y73" s="31"/>
      <c r="Z73" s="31"/>
      <c r="AA73" s="32">
        <f t="shared" si="7"/>
        <v>0</v>
      </c>
      <c r="AX73" s="5"/>
      <c r="AY73" s="5"/>
      <c r="AZ73" s="5"/>
    </row>
    <row r="74" spans="1:52" s="4" customFormat="1" ht="15" customHeight="1" x14ac:dyDescent="0.2">
      <c r="A74" s="237" t="s">
        <v>47</v>
      </c>
      <c r="B74" s="23" t="s">
        <v>42</v>
      </c>
      <c r="C74" s="24">
        <f t="shared" si="5"/>
        <v>0</v>
      </c>
      <c r="D74" s="25"/>
      <c r="E74" s="26"/>
      <c r="F74" s="26"/>
      <c r="G74" s="26"/>
      <c r="H74" s="26"/>
      <c r="I74" s="27"/>
      <c r="J74" s="25"/>
      <c r="K74" s="27"/>
      <c r="L74" s="28" t="str">
        <f t="shared" si="6"/>
        <v/>
      </c>
      <c r="M74" s="29"/>
      <c r="N74" s="29"/>
      <c r="O74" s="29"/>
      <c r="P74" s="16"/>
      <c r="V74" s="2"/>
      <c r="W74" s="2"/>
      <c r="X74" s="30" t="str">
        <f t="shared" si="4"/>
        <v/>
      </c>
      <c r="Y74" s="31"/>
      <c r="Z74" s="31"/>
      <c r="AA74" s="32">
        <f t="shared" si="7"/>
        <v>0</v>
      </c>
      <c r="AX74" s="5"/>
      <c r="AY74" s="5"/>
      <c r="AZ74" s="5"/>
    </row>
    <row r="75" spans="1:52" s="4" customFormat="1" ht="15" customHeight="1" x14ac:dyDescent="0.2">
      <c r="A75" s="238"/>
      <c r="B75" s="33" t="s">
        <v>43</v>
      </c>
      <c r="C75" s="34">
        <f t="shared" si="5"/>
        <v>0</v>
      </c>
      <c r="D75" s="35"/>
      <c r="E75" s="36"/>
      <c r="F75" s="36"/>
      <c r="G75" s="36"/>
      <c r="H75" s="36"/>
      <c r="I75" s="37"/>
      <c r="J75" s="35"/>
      <c r="K75" s="37"/>
      <c r="L75" s="28" t="str">
        <f t="shared" si="6"/>
        <v/>
      </c>
      <c r="M75" s="29"/>
      <c r="N75" s="29"/>
      <c r="O75" s="29"/>
      <c r="P75" s="16"/>
      <c r="V75" s="2"/>
      <c r="W75" s="2"/>
      <c r="X75" s="30" t="str">
        <f t="shared" si="4"/>
        <v/>
      </c>
      <c r="Y75" s="31"/>
      <c r="Z75" s="31"/>
      <c r="AA75" s="32">
        <f t="shared" si="7"/>
        <v>0</v>
      </c>
      <c r="AX75" s="5"/>
      <c r="AY75" s="5"/>
      <c r="AZ75" s="5"/>
    </row>
    <row r="76" spans="1:52" s="4" customFormat="1" ht="15" customHeight="1" x14ac:dyDescent="0.2">
      <c r="A76" s="238"/>
      <c r="B76" s="33" t="s">
        <v>44</v>
      </c>
      <c r="C76" s="34">
        <f t="shared" si="5"/>
        <v>0</v>
      </c>
      <c r="D76" s="35"/>
      <c r="E76" s="36"/>
      <c r="F76" s="36"/>
      <c r="G76" s="36"/>
      <c r="H76" s="36"/>
      <c r="I76" s="37"/>
      <c r="J76" s="35"/>
      <c r="K76" s="37"/>
      <c r="L76" s="28" t="str">
        <f t="shared" si="6"/>
        <v/>
      </c>
      <c r="M76" s="29"/>
      <c r="N76" s="29"/>
      <c r="O76" s="29"/>
      <c r="P76" s="16"/>
      <c r="V76" s="2"/>
      <c r="W76" s="2"/>
      <c r="X76" s="30" t="str">
        <f t="shared" si="4"/>
        <v/>
      </c>
      <c r="Y76" s="31"/>
      <c r="Z76" s="31"/>
      <c r="AA76" s="32">
        <f t="shared" si="7"/>
        <v>0</v>
      </c>
      <c r="AX76" s="5"/>
      <c r="AY76" s="5"/>
      <c r="AZ76" s="5"/>
    </row>
    <row r="77" spans="1:52" s="4" customFormat="1" ht="15" customHeight="1" x14ac:dyDescent="0.2">
      <c r="A77" s="238"/>
      <c r="B77" s="33" t="s">
        <v>45</v>
      </c>
      <c r="C77" s="34">
        <f t="shared" si="5"/>
        <v>0</v>
      </c>
      <c r="D77" s="35"/>
      <c r="E77" s="36"/>
      <c r="F77" s="36"/>
      <c r="G77" s="36"/>
      <c r="H77" s="36"/>
      <c r="I77" s="37"/>
      <c r="J77" s="35"/>
      <c r="K77" s="37"/>
      <c r="L77" s="28" t="str">
        <f t="shared" si="6"/>
        <v/>
      </c>
      <c r="M77" s="29"/>
      <c r="N77" s="29"/>
      <c r="O77" s="29"/>
      <c r="P77" s="16"/>
      <c r="V77" s="2"/>
      <c r="W77" s="2"/>
      <c r="X77" s="30" t="str">
        <f t="shared" si="4"/>
        <v/>
      </c>
      <c r="Y77" s="31"/>
      <c r="Z77" s="31"/>
      <c r="AA77" s="32">
        <f t="shared" si="7"/>
        <v>0</v>
      </c>
      <c r="AX77" s="5"/>
      <c r="AY77" s="5"/>
      <c r="AZ77" s="5"/>
    </row>
    <row r="78" spans="1:52" s="4" customFormat="1" ht="15" customHeight="1" x14ac:dyDescent="0.2">
      <c r="A78" s="246"/>
      <c r="B78" s="42" t="s">
        <v>46</v>
      </c>
      <c r="C78" s="43">
        <f t="shared" si="5"/>
        <v>0</v>
      </c>
      <c r="D78" s="44"/>
      <c r="E78" s="45"/>
      <c r="F78" s="45"/>
      <c r="G78" s="45"/>
      <c r="H78" s="45"/>
      <c r="I78" s="46"/>
      <c r="J78" s="44"/>
      <c r="K78" s="46"/>
      <c r="L78" s="28" t="str">
        <f t="shared" si="6"/>
        <v/>
      </c>
      <c r="M78" s="29"/>
      <c r="N78" s="29"/>
      <c r="O78" s="29"/>
      <c r="P78" s="16"/>
      <c r="V78" s="2"/>
      <c r="W78" s="2"/>
      <c r="X78" s="30" t="str">
        <f t="shared" si="4"/>
        <v/>
      </c>
      <c r="Y78" s="31"/>
      <c r="Z78" s="31"/>
      <c r="AA78" s="32">
        <f t="shared" si="7"/>
        <v>0</v>
      </c>
      <c r="AX78" s="5"/>
      <c r="AY78" s="5"/>
      <c r="AZ78" s="5"/>
    </row>
    <row r="79" spans="1:52" s="4" customFormat="1" ht="30" customHeight="1" x14ac:dyDescent="0.2">
      <c r="A79" s="66" t="s">
        <v>48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67"/>
      <c r="M79" s="67"/>
      <c r="N79" s="68"/>
      <c r="O79" s="68"/>
      <c r="P79" s="68"/>
      <c r="U79" s="2"/>
      <c r="V79" s="2"/>
      <c r="W79" s="2"/>
      <c r="X79" s="2"/>
      <c r="Y79" s="2"/>
      <c r="Z79" s="2"/>
      <c r="AX79" s="5"/>
      <c r="AY79" s="5"/>
      <c r="AZ79" s="5"/>
    </row>
    <row r="80" spans="1:52" s="4" customFormat="1" ht="26.25" customHeight="1" x14ac:dyDescent="0.15">
      <c r="A80" s="237" t="s">
        <v>49</v>
      </c>
      <c r="B80" s="69" t="s">
        <v>50</v>
      </c>
      <c r="C80" s="70" t="s">
        <v>51</v>
      </c>
      <c r="D80" s="15"/>
      <c r="E80" s="15"/>
      <c r="F80" s="15"/>
      <c r="G80" s="15"/>
      <c r="H80" s="15"/>
      <c r="I80" s="15"/>
      <c r="J80" s="15"/>
      <c r="K80" s="15"/>
      <c r="L80" s="67"/>
      <c r="M80" s="67"/>
      <c r="N80" s="68"/>
      <c r="O80" s="68"/>
      <c r="P80" s="68"/>
      <c r="U80" s="2"/>
      <c r="V80" s="2"/>
      <c r="W80" s="2"/>
      <c r="X80" s="2"/>
      <c r="Y80" s="2"/>
      <c r="Z80" s="2"/>
      <c r="AX80" s="5"/>
      <c r="AY80" s="5"/>
      <c r="AZ80" s="5"/>
    </row>
    <row r="81" spans="1:52" s="4" customFormat="1" ht="15" customHeight="1" x14ac:dyDescent="0.15">
      <c r="A81" s="238"/>
      <c r="B81" s="71" t="s">
        <v>52</v>
      </c>
      <c r="C81" s="72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73"/>
      <c r="O81" s="73"/>
      <c r="P81" s="73"/>
      <c r="U81" s="2"/>
      <c r="V81" s="2"/>
      <c r="W81" s="2"/>
      <c r="X81" s="2"/>
      <c r="Y81" s="2"/>
      <c r="Z81" s="2"/>
      <c r="AX81" s="5"/>
      <c r="AY81" s="5"/>
      <c r="AZ81" s="5"/>
    </row>
    <row r="82" spans="1:52" s="4" customFormat="1" ht="21" x14ac:dyDescent="0.15">
      <c r="A82" s="238"/>
      <c r="B82" s="74" t="s">
        <v>53</v>
      </c>
      <c r="C82" s="75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73"/>
      <c r="O82" s="73"/>
      <c r="P82" s="73"/>
      <c r="U82" s="2"/>
      <c r="V82" s="2"/>
      <c r="W82" s="2"/>
      <c r="X82" s="2"/>
      <c r="Y82" s="2"/>
      <c r="Z82" s="2"/>
      <c r="AX82" s="5"/>
      <c r="AY82" s="5"/>
      <c r="AZ82" s="5"/>
    </row>
    <row r="83" spans="1:52" s="4" customFormat="1" ht="31.5" customHeight="1" x14ac:dyDescent="0.15">
      <c r="A83" s="238"/>
      <c r="B83" s="74" t="s">
        <v>54</v>
      </c>
      <c r="C83" s="75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73"/>
      <c r="O83" s="73"/>
      <c r="P83" s="73"/>
      <c r="U83" s="2"/>
      <c r="V83" s="2"/>
      <c r="W83" s="2"/>
      <c r="X83" s="2"/>
      <c r="Y83" s="2"/>
      <c r="Z83" s="2"/>
      <c r="AX83" s="5"/>
      <c r="AY83" s="5"/>
      <c r="AZ83" s="5"/>
    </row>
    <row r="84" spans="1:52" s="4" customFormat="1" ht="24.75" customHeight="1" x14ac:dyDescent="0.15">
      <c r="A84" s="238"/>
      <c r="B84" s="74" t="s">
        <v>55</v>
      </c>
      <c r="C84" s="75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73"/>
      <c r="O84" s="73"/>
      <c r="P84" s="73"/>
      <c r="U84" s="2"/>
      <c r="V84" s="2"/>
      <c r="W84" s="2"/>
      <c r="X84" s="2"/>
      <c r="Y84" s="2"/>
      <c r="Z84" s="2"/>
      <c r="AX84" s="5"/>
      <c r="AY84" s="5"/>
      <c r="AZ84" s="5"/>
    </row>
    <row r="85" spans="1:52" s="4" customFormat="1" ht="21" x14ac:dyDescent="0.15">
      <c r="A85" s="238"/>
      <c r="B85" s="74" t="s">
        <v>56</v>
      </c>
      <c r="C85" s="75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73"/>
      <c r="O85" s="73"/>
      <c r="P85" s="73"/>
      <c r="U85" s="2"/>
      <c r="V85" s="2"/>
      <c r="W85" s="2"/>
      <c r="X85" s="2"/>
      <c r="Y85" s="2"/>
      <c r="Z85" s="2"/>
      <c r="AX85" s="5"/>
      <c r="AY85" s="5"/>
      <c r="AZ85" s="5"/>
    </row>
    <row r="86" spans="1:52" s="4" customFormat="1" ht="21" x14ac:dyDescent="0.15">
      <c r="A86" s="238"/>
      <c r="B86" s="74" t="s">
        <v>57</v>
      </c>
      <c r="C86" s="75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73"/>
      <c r="O86" s="73"/>
      <c r="P86" s="73"/>
      <c r="U86" s="2"/>
      <c r="V86" s="2"/>
      <c r="W86" s="2"/>
      <c r="X86" s="2"/>
      <c r="Y86" s="2"/>
      <c r="Z86" s="2"/>
      <c r="AX86" s="5"/>
      <c r="AY86" s="5"/>
      <c r="AZ86" s="5"/>
    </row>
    <row r="87" spans="1:52" s="4" customFormat="1" ht="15" customHeight="1" x14ac:dyDescent="0.15">
      <c r="A87" s="238"/>
      <c r="B87" s="74" t="s">
        <v>58</v>
      </c>
      <c r="C87" s="75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73"/>
      <c r="O87" s="73"/>
      <c r="P87" s="73"/>
      <c r="U87" s="2"/>
      <c r="V87" s="2"/>
      <c r="W87" s="2"/>
      <c r="X87" s="2"/>
      <c r="Y87" s="2"/>
      <c r="Z87" s="2"/>
      <c r="AX87" s="5"/>
      <c r="AY87" s="5"/>
      <c r="AZ87" s="5"/>
    </row>
    <row r="88" spans="1:52" s="4" customFormat="1" ht="15" customHeight="1" x14ac:dyDescent="0.15">
      <c r="A88" s="246"/>
      <c r="B88" s="76" t="s">
        <v>59</v>
      </c>
      <c r="C88" s="7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73"/>
      <c r="O88" s="73"/>
      <c r="P88" s="73"/>
      <c r="U88" s="2"/>
      <c r="V88" s="2"/>
      <c r="W88" s="2"/>
      <c r="X88" s="2"/>
      <c r="Y88" s="2"/>
      <c r="Z88" s="2"/>
      <c r="AX88" s="5"/>
      <c r="AY88" s="5"/>
      <c r="AZ88" s="5"/>
    </row>
    <row r="89" spans="1:52" s="4" customFormat="1" ht="30" customHeight="1" x14ac:dyDescent="0.2">
      <c r="A89" s="78" t="s">
        <v>60</v>
      </c>
      <c r="B89" s="79"/>
      <c r="C89" s="80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81"/>
      <c r="O89" s="81"/>
      <c r="P89" s="81"/>
      <c r="U89" s="2"/>
      <c r="V89" s="2"/>
      <c r="W89" s="2"/>
      <c r="X89" s="2"/>
      <c r="Y89" s="2"/>
      <c r="Z89" s="2"/>
      <c r="AX89" s="5"/>
      <c r="AY89" s="5"/>
      <c r="AZ89" s="5"/>
    </row>
    <row r="90" spans="1:52" s="4" customFormat="1" ht="14.25" x14ac:dyDescent="0.2">
      <c r="A90" s="82" t="s">
        <v>61</v>
      </c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73"/>
      <c r="M90" s="73"/>
      <c r="N90" s="83"/>
      <c r="O90" s="16"/>
      <c r="P90" s="16"/>
      <c r="U90" s="2"/>
      <c r="V90" s="2"/>
      <c r="W90" s="2"/>
      <c r="X90" s="2"/>
      <c r="Y90" s="2"/>
      <c r="Z90" s="2"/>
      <c r="AX90" s="5"/>
      <c r="AY90" s="5"/>
      <c r="AZ90" s="5"/>
    </row>
    <row r="91" spans="1:52" s="4" customFormat="1" ht="32.25" customHeight="1" x14ac:dyDescent="0.15">
      <c r="A91" s="254" t="s">
        <v>62</v>
      </c>
      <c r="B91" s="254" t="s">
        <v>63</v>
      </c>
      <c r="C91" s="259" t="s">
        <v>51</v>
      </c>
      <c r="D91" s="254" t="s">
        <v>64</v>
      </c>
      <c r="E91" s="255"/>
      <c r="F91" s="255"/>
      <c r="G91" s="255"/>
      <c r="H91" s="255"/>
      <c r="I91" s="255"/>
      <c r="J91" s="84" t="s">
        <v>65</v>
      </c>
      <c r="K91" s="256" t="s">
        <v>66</v>
      </c>
      <c r="L91" s="73"/>
      <c r="M91" s="12"/>
      <c r="N91" s="12"/>
      <c r="O91" s="16"/>
      <c r="T91" s="2"/>
      <c r="U91" s="2"/>
      <c r="V91" s="2"/>
      <c r="W91" s="2"/>
      <c r="X91" s="2"/>
      <c r="Y91" s="2"/>
      <c r="AW91" s="5"/>
      <c r="AX91" s="5"/>
      <c r="AY91" s="5"/>
    </row>
    <row r="92" spans="1:52" s="4" customFormat="1" ht="33" customHeight="1" x14ac:dyDescent="0.15">
      <c r="A92" s="254"/>
      <c r="B92" s="254"/>
      <c r="C92" s="245"/>
      <c r="D92" s="85" t="s">
        <v>29</v>
      </c>
      <c r="E92" s="86" t="s">
        <v>67</v>
      </c>
      <c r="F92" s="86" t="s">
        <v>68</v>
      </c>
      <c r="G92" s="86" t="s">
        <v>69</v>
      </c>
      <c r="H92" s="86" t="s">
        <v>70</v>
      </c>
      <c r="I92" s="87" t="s">
        <v>71</v>
      </c>
      <c r="J92" s="88" t="s">
        <v>72</v>
      </c>
      <c r="K92" s="257"/>
      <c r="L92" s="73"/>
      <c r="M92" s="12"/>
      <c r="N92" s="12"/>
      <c r="O92" s="16"/>
      <c r="T92" s="2"/>
      <c r="U92" s="2"/>
      <c r="V92" s="2"/>
      <c r="W92" s="2"/>
      <c r="X92" s="2"/>
      <c r="Y92" s="2"/>
      <c r="AW92" s="5"/>
      <c r="AX92" s="5"/>
      <c r="AY92" s="5"/>
    </row>
    <row r="93" spans="1:52" s="4" customFormat="1" ht="15" customHeight="1" x14ac:dyDescent="0.15">
      <c r="A93" s="258" t="s">
        <v>73</v>
      </c>
      <c r="B93" s="89" t="s">
        <v>74</v>
      </c>
      <c r="C93" s="90">
        <f>SUM(D93:I93)</f>
        <v>0</v>
      </c>
      <c r="D93" s="53"/>
      <c r="E93" s="54"/>
      <c r="F93" s="54"/>
      <c r="G93" s="54"/>
      <c r="H93" s="54"/>
      <c r="I93" s="55"/>
      <c r="J93" s="91"/>
      <c r="K93" s="91"/>
      <c r="L93" s="73"/>
      <c r="M93" s="12"/>
      <c r="N93" s="12"/>
      <c r="O93" s="16"/>
      <c r="T93" s="2"/>
      <c r="U93" s="2"/>
      <c r="V93" s="2"/>
      <c r="W93" s="2"/>
      <c r="X93" s="2"/>
      <c r="Y93" s="2"/>
      <c r="AW93" s="5"/>
      <c r="AX93" s="5"/>
      <c r="AY93" s="5"/>
    </row>
    <row r="94" spans="1:52" s="4" customFormat="1" ht="21" x14ac:dyDescent="0.15">
      <c r="A94" s="258"/>
      <c r="B94" s="92" t="s">
        <v>75</v>
      </c>
      <c r="C94" s="34">
        <f t="shared" ref="C94:C108" si="8">SUM(D94:I94)</f>
        <v>0</v>
      </c>
      <c r="D94" s="35"/>
      <c r="E94" s="36"/>
      <c r="F94" s="36"/>
      <c r="G94" s="36"/>
      <c r="H94" s="36"/>
      <c r="I94" s="37"/>
      <c r="J94" s="75"/>
      <c r="K94" s="75"/>
      <c r="L94" s="73"/>
      <c r="M94" s="12"/>
      <c r="N94" s="12"/>
      <c r="O94" s="16"/>
      <c r="T94" s="2"/>
      <c r="U94" s="2"/>
      <c r="V94" s="2"/>
      <c r="W94" s="2"/>
      <c r="X94" s="2"/>
      <c r="Y94" s="2"/>
      <c r="AW94" s="5"/>
      <c r="AX94" s="5"/>
      <c r="AY94" s="5"/>
    </row>
    <row r="95" spans="1:52" s="4" customFormat="1" ht="15" customHeight="1" x14ac:dyDescent="0.15">
      <c r="A95" s="253"/>
      <c r="B95" s="92" t="s">
        <v>76</v>
      </c>
      <c r="C95" s="34">
        <f t="shared" si="8"/>
        <v>0</v>
      </c>
      <c r="D95" s="35"/>
      <c r="E95" s="36"/>
      <c r="F95" s="36"/>
      <c r="G95" s="36"/>
      <c r="H95" s="36"/>
      <c r="I95" s="37"/>
      <c r="J95" s="75"/>
      <c r="K95" s="75"/>
      <c r="L95" s="73"/>
      <c r="M95" s="12"/>
      <c r="N95" s="12"/>
      <c r="O95" s="16"/>
      <c r="T95" s="2"/>
      <c r="U95" s="2"/>
      <c r="V95" s="2"/>
      <c r="W95" s="2"/>
      <c r="X95" s="2"/>
      <c r="Y95" s="2"/>
      <c r="AW95" s="5"/>
      <c r="AX95" s="5"/>
      <c r="AY95" s="5"/>
    </row>
    <row r="96" spans="1:52" s="4" customFormat="1" ht="21" x14ac:dyDescent="0.15">
      <c r="A96" s="253"/>
      <c r="B96" s="93" t="s">
        <v>77</v>
      </c>
      <c r="C96" s="43">
        <f t="shared" si="8"/>
        <v>0</v>
      </c>
      <c r="D96" s="50"/>
      <c r="E96" s="51"/>
      <c r="F96" s="51"/>
      <c r="G96" s="51"/>
      <c r="H96" s="51"/>
      <c r="I96" s="52"/>
      <c r="J96" s="94"/>
      <c r="K96" s="94"/>
      <c r="L96" s="73"/>
      <c r="M96" s="12"/>
      <c r="N96" s="12"/>
      <c r="O96" s="16"/>
      <c r="T96" s="2"/>
      <c r="U96" s="2"/>
      <c r="V96" s="2"/>
      <c r="W96" s="2"/>
      <c r="X96" s="2"/>
      <c r="Y96" s="2"/>
      <c r="AW96" s="5"/>
      <c r="AX96" s="5"/>
      <c r="AY96" s="5"/>
    </row>
    <row r="97" spans="1:52" s="4" customFormat="1" ht="15" customHeight="1" x14ac:dyDescent="0.15">
      <c r="A97" s="253" t="s">
        <v>78</v>
      </c>
      <c r="B97" s="89" t="s">
        <v>74</v>
      </c>
      <c r="C97" s="24">
        <f t="shared" si="8"/>
        <v>0</v>
      </c>
      <c r="D97" s="25"/>
      <c r="E97" s="26"/>
      <c r="F97" s="26"/>
      <c r="G97" s="26"/>
      <c r="H97" s="26"/>
      <c r="I97" s="27"/>
      <c r="J97" s="72"/>
      <c r="K97" s="72"/>
      <c r="L97" s="73"/>
      <c r="M97" s="12"/>
      <c r="N97" s="12"/>
      <c r="O97" s="16"/>
      <c r="T97" s="2"/>
      <c r="U97" s="2"/>
      <c r="V97" s="2"/>
      <c r="W97" s="2"/>
      <c r="X97" s="2"/>
      <c r="Y97" s="2"/>
      <c r="AW97" s="5"/>
      <c r="AX97" s="5"/>
      <c r="AY97" s="5"/>
    </row>
    <row r="98" spans="1:52" s="4" customFormat="1" ht="21" customHeight="1" x14ac:dyDescent="0.15">
      <c r="A98" s="253"/>
      <c r="B98" s="92" t="s">
        <v>75</v>
      </c>
      <c r="C98" s="95">
        <f t="shared" si="8"/>
        <v>0</v>
      </c>
      <c r="D98" s="47"/>
      <c r="E98" s="48"/>
      <c r="F98" s="48"/>
      <c r="G98" s="48"/>
      <c r="H98" s="48"/>
      <c r="I98" s="49"/>
      <c r="J98" s="96"/>
      <c r="K98" s="96"/>
      <c r="L98" s="73"/>
      <c r="M98" s="12"/>
      <c r="N98" s="12"/>
      <c r="O98" s="16"/>
      <c r="T98" s="2"/>
      <c r="U98" s="2"/>
      <c r="V98" s="2"/>
      <c r="W98" s="2"/>
      <c r="X98" s="2"/>
      <c r="Y98" s="2"/>
      <c r="AW98" s="5"/>
      <c r="AX98" s="5"/>
      <c r="AY98" s="5"/>
    </row>
    <row r="99" spans="1:52" s="4" customFormat="1" ht="15" customHeight="1" x14ac:dyDescent="0.15">
      <c r="A99" s="253"/>
      <c r="B99" s="92" t="s">
        <v>76</v>
      </c>
      <c r="C99" s="34">
        <f t="shared" si="8"/>
        <v>0</v>
      </c>
      <c r="D99" s="35"/>
      <c r="E99" s="36"/>
      <c r="F99" s="36"/>
      <c r="G99" s="36"/>
      <c r="H99" s="36"/>
      <c r="I99" s="37"/>
      <c r="J99" s="75"/>
      <c r="K99" s="75"/>
      <c r="L99" s="73"/>
      <c r="M99" s="12"/>
      <c r="N99" s="12"/>
      <c r="O99" s="16"/>
      <c r="T99" s="2"/>
      <c r="U99" s="2"/>
      <c r="V99" s="2"/>
      <c r="W99" s="2"/>
      <c r="X99" s="2"/>
      <c r="Y99" s="2"/>
      <c r="AW99" s="5"/>
      <c r="AX99" s="5"/>
      <c r="AY99" s="5"/>
    </row>
    <row r="100" spans="1:52" s="4" customFormat="1" ht="21" customHeight="1" x14ac:dyDescent="0.15">
      <c r="A100" s="253"/>
      <c r="B100" s="93" t="s">
        <v>77</v>
      </c>
      <c r="C100" s="43">
        <f t="shared" si="8"/>
        <v>0</v>
      </c>
      <c r="D100" s="44"/>
      <c r="E100" s="45"/>
      <c r="F100" s="45"/>
      <c r="G100" s="45"/>
      <c r="H100" s="45"/>
      <c r="I100" s="46"/>
      <c r="J100" s="77"/>
      <c r="K100" s="77"/>
      <c r="L100" s="73"/>
      <c r="M100" s="12"/>
      <c r="N100" s="12"/>
      <c r="O100" s="16"/>
      <c r="T100" s="2"/>
      <c r="U100" s="2"/>
      <c r="V100" s="2"/>
      <c r="W100" s="2"/>
      <c r="X100" s="2"/>
      <c r="Y100" s="2"/>
      <c r="AW100" s="5"/>
      <c r="AX100" s="5"/>
      <c r="AY100" s="5"/>
    </row>
    <row r="101" spans="1:52" s="4" customFormat="1" ht="15" customHeight="1" x14ac:dyDescent="0.15">
      <c r="A101" s="253" t="s">
        <v>79</v>
      </c>
      <c r="B101" s="89" t="s">
        <v>74</v>
      </c>
      <c r="C101" s="24">
        <f t="shared" si="8"/>
        <v>0</v>
      </c>
      <c r="D101" s="25"/>
      <c r="E101" s="26"/>
      <c r="F101" s="26"/>
      <c r="G101" s="26"/>
      <c r="H101" s="26"/>
      <c r="I101" s="27"/>
      <c r="J101" s="72"/>
      <c r="K101" s="72"/>
      <c r="L101" s="73"/>
      <c r="M101" s="12"/>
      <c r="N101" s="12"/>
      <c r="O101" s="16"/>
      <c r="T101" s="2"/>
      <c r="U101" s="2"/>
      <c r="V101" s="2"/>
      <c r="W101" s="2"/>
      <c r="X101" s="2"/>
      <c r="Y101" s="2"/>
      <c r="AW101" s="5"/>
      <c r="AX101" s="5"/>
      <c r="AY101" s="5"/>
    </row>
    <row r="102" spans="1:52" s="4" customFormat="1" ht="21" x14ac:dyDescent="0.15">
      <c r="A102" s="253"/>
      <c r="B102" s="92" t="s">
        <v>75</v>
      </c>
      <c r="C102" s="95">
        <f t="shared" si="8"/>
        <v>0</v>
      </c>
      <c r="D102" s="47"/>
      <c r="E102" s="48"/>
      <c r="F102" s="48"/>
      <c r="G102" s="48"/>
      <c r="H102" s="48"/>
      <c r="I102" s="49"/>
      <c r="J102" s="96"/>
      <c r="K102" s="96"/>
      <c r="L102" s="73"/>
      <c r="M102" s="12"/>
      <c r="N102" s="12"/>
      <c r="O102" s="16"/>
      <c r="T102" s="2"/>
      <c r="U102" s="2"/>
      <c r="V102" s="2"/>
      <c r="W102" s="2"/>
      <c r="X102" s="2"/>
      <c r="Y102" s="2"/>
      <c r="AW102" s="5"/>
      <c r="AX102" s="5"/>
      <c r="AY102" s="5"/>
    </row>
    <row r="103" spans="1:52" s="4" customFormat="1" ht="15" customHeight="1" x14ac:dyDescent="0.15">
      <c r="A103" s="253"/>
      <c r="B103" s="92" t="s">
        <v>76</v>
      </c>
      <c r="C103" s="34">
        <f t="shared" si="8"/>
        <v>0</v>
      </c>
      <c r="D103" s="35"/>
      <c r="E103" s="36"/>
      <c r="F103" s="36"/>
      <c r="G103" s="36"/>
      <c r="H103" s="36"/>
      <c r="I103" s="37"/>
      <c r="J103" s="75"/>
      <c r="K103" s="75"/>
      <c r="L103" s="73"/>
      <c r="M103" s="12"/>
      <c r="N103" s="12"/>
      <c r="O103" s="16"/>
      <c r="T103" s="2"/>
      <c r="U103" s="2"/>
      <c r="V103" s="2"/>
      <c r="W103" s="2"/>
      <c r="X103" s="2"/>
      <c r="Y103" s="2"/>
      <c r="AW103" s="5"/>
      <c r="AX103" s="5"/>
      <c r="AY103" s="5"/>
    </row>
    <row r="104" spans="1:52" s="4" customFormat="1" ht="21" customHeight="1" x14ac:dyDescent="0.15">
      <c r="A104" s="253"/>
      <c r="B104" s="93" t="s">
        <v>77</v>
      </c>
      <c r="C104" s="43">
        <f t="shared" si="8"/>
        <v>0</v>
      </c>
      <c r="D104" s="44"/>
      <c r="E104" s="45"/>
      <c r="F104" s="45"/>
      <c r="G104" s="45"/>
      <c r="H104" s="45"/>
      <c r="I104" s="46"/>
      <c r="J104" s="77"/>
      <c r="K104" s="77"/>
      <c r="L104" s="73"/>
      <c r="M104" s="12"/>
      <c r="N104" s="12"/>
      <c r="O104" s="16"/>
      <c r="T104" s="2"/>
      <c r="U104" s="2"/>
      <c r="V104" s="2"/>
      <c r="W104" s="2"/>
      <c r="X104" s="2"/>
      <c r="Y104" s="2"/>
      <c r="AW104" s="5"/>
      <c r="AX104" s="5"/>
      <c r="AY104" s="5"/>
    </row>
    <row r="105" spans="1:52" s="4" customFormat="1" ht="15" customHeight="1" x14ac:dyDescent="0.15">
      <c r="A105" s="253" t="s">
        <v>80</v>
      </c>
      <c r="B105" s="89" t="s">
        <v>74</v>
      </c>
      <c r="C105" s="24">
        <f t="shared" si="8"/>
        <v>0</v>
      </c>
      <c r="D105" s="25"/>
      <c r="E105" s="26"/>
      <c r="F105" s="26"/>
      <c r="G105" s="26"/>
      <c r="H105" s="26"/>
      <c r="I105" s="27"/>
      <c r="J105" s="72"/>
      <c r="K105" s="72"/>
      <c r="L105" s="73"/>
      <c r="M105" s="12"/>
      <c r="N105" s="12"/>
      <c r="O105" s="16"/>
      <c r="T105" s="2"/>
      <c r="U105" s="2"/>
      <c r="V105" s="2"/>
      <c r="W105" s="2"/>
      <c r="X105" s="2"/>
      <c r="Y105" s="2"/>
      <c r="AW105" s="5"/>
      <c r="AX105" s="5"/>
      <c r="AY105" s="5"/>
    </row>
    <row r="106" spans="1:52" s="4" customFormat="1" ht="21" x14ac:dyDescent="0.15">
      <c r="A106" s="253"/>
      <c r="B106" s="92" t="s">
        <v>75</v>
      </c>
      <c r="C106" s="95">
        <f t="shared" si="8"/>
        <v>0</v>
      </c>
      <c r="D106" s="47"/>
      <c r="E106" s="48"/>
      <c r="F106" s="48"/>
      <c r="G106" s="48"/>
      <c r="H106" s="48"/>
      <c r="I106" s="49"/>
      <c r="J106" s="96"/>
      <c r="K106" s="96"/>
      <c r="L106" s="73"/>
      <c r="M106" s="12"/>
      <c r="N106" s="12"/>
      <c r="O106" s="16"/>
      <c r="T106" s="2"/>
      <c r="U106" s="2"/>
      <c r="V106" s="2"/>
      <c r="W106" s="2"/>
      <c r="X106" s="2"/>
      <c r="Y106" s="2"/>
      <c r="AW106" s="5"/>
      <c r="AX106" s="5"/>
      <c r="AY106" s="5"/>
    </row>
    <row r="107" spans="1:52" s="4" customFormat="1" ht="15" customHeight="1" x14ac:dyDescent="0.15">
      <c r="A107" s="253"/>
      <c r="B107" s="92" t="s">
        <v>76</v>
      </c>
      <c r="C107" s="34">
        <f t="shared" si="8"/>
        <v>0</v>
      </c>
      <c r="D107" s="35"/>
      <c r="E107" s="36"/>
      <c r="F107" s="36"/>
      <c r="G107" s="36"/>
      <c r="H107" s="36"/>
      <c r="I107" s="37"/>
      <c r="J107" s="75"/>
      <c r="K107" s="75"/>
      <c r="L107" s="73"/>
      <c r="M107" s="12"/>
      <c r="N107" s="12"/>
      <c r="O107" s="16"/>
      <c r="T107" s="2"/>
      <c r="U107" s="2"/>
      <c r="V107" s="2"/>
      <c r="W107" s="2"/>
      <c r="X107" s="2"/>
      <c r="Y107" s="2"/>
      <c r="AW107" s="5"/>
      <c r="AX107" s="5"/>
      <c r="AY107" s="5"/>
    </row>
    <row r="108" spans="1:52" s="4" customFormat="1" ht="21" x14ac:dyDescent="0.15">
      <c r="A108" s="253"/>
      <c r="B108" s="93" t="s">
        <v>77</v>
      </c>
      <c r="C108" s="43">
        <f t="shared" si="8"/>
        <v>0</v>
      </c>
      <c r="D108" s="44"/>
      <c r="E108" s="45"/>
      <c r="F108" s="45"/>
      <c r="G108" s="45"/>
      <c r="H108" s="45"/>
      <c r="I108" s="46"/>
      <c r="J108" s="77"/>
      <c r="K108" s="77"/>
      <c r="L108" s="73"/>
      <c r="M108" s="12"/>
      <c r="N108" s="12"/>
      <c r="O108" s="16"/>
      <c r="T108" s="2"/>
      <c r="U108" s="2"/>
      <c r="V108" s="2"/>
      <c r="W108" s="2"/>
      <c r="X108" s="2"/>
      <c r="Y108" s="2"/>
      <c r="AW108" s="5"/>
      <c r="AX108" s="5"/>
      <c r="AY108" s="5"/>
    </row>
    <row r="109" spans="1:52" s="4" customFormat="1" ht="30" customHeight="1" x14ac:dyDescent="0.2">
      <c r="A109" s="82" t="s">
        <v>81</v>
      </c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73"/>
      <c r="M109" s="73"/>
      <c r="N109" s="83"/>
      <c r="O109" s="16"/>
      <c r="P109" s="16"/>
      <c r="U109" s="2"/>
      <c r="V109" s="2"/>
      <c r="W109" s="2"/>
      <c r="X109" s="2"/>
      <c r="Y109" s="2"/>
      <c r="Z109" s="2"/>
      <c r="AX109" s="5"/>
      <c r="AY109" s="5"/>
      <c r="AZ109" s="5"/>
    </row>
    <row r="110" spans="1:52" s="4" customFormat="1" ht="31.5" x14ac:dyDescent="0.15">
      <c r="A110" s="69" t="s">
        <v>82</v>
      </c>
      <c r="B110" s="97" t="s">
        <v>83</v>
      </c>
      <c r="C110" s="97" t="s">
        <v>84</v>
      </c>
      <c r="D110" s="97" t="s">
        <v>85</v>
      </c>
      <c r="E110" s="97" t="s">
        <v>86</v>
      </c>
      <c r="F110" s="97" t="s">
        <v>87</v>
      </c>
      <c r="G110" s="97" t="s">
        <v>88</v>
      </c>
      <c r="H110" s="97" t="s">
        <v>89</v>
      </c>
      <c r="I110" s="83"/>
      <c r="J110" s="98"/>
      <c r="K110" s="99"/>
      <c r="L110" s="99"/>
      <c r="M110" s="99"/>
      <c r="N110" s="99"/>
      <c r="O110" s="83"/>
      <c r="P110" s="83"/>
      <c r="U110" s="2"/>
      <c r="V110" s="2"/>
      <c r="W110" s="2"/>
      <c r="X110" s="2"/>
      <c r="Y110" s="2"/>
      <c r="Z110" s="2"/>
      <c r="AX110" s="5"/>
      <c r="AY110" s="5"/>
      <c r="AZ110" s="5"/>
    </row>
    <row r="111" spans="1:52" s="4" customFormat="1" ht="21.95" customHeight="1" x14ac:dyDescent="0.15">
      <c r="A111" s="89" t="s">
        <v>90</v>
      </c>
      <c r="B111" s="24">
        <f>SUM(C111:H111)</f>
        <v>0</v>
      </c>
      <c r="C111" s="72"/>
      <c r="D111" s="100"/>
      <c r="E111" s="100"/>
      <c r="F111" s="100"/>
      <c r="G111" s="100"/>
      <c r="H111" s="100"/>
      <c r="I111" s="16"/>
      <c r="J111" s="16"/>
      <c r="K111" s="12"/>
      <c r="L111" s="12"/>
      <c r="M111" s="12"/>
      <c r="N111" s="12"/>
      <c r="O111" s="16"/>
      <c r="P111" s="16"/>
      <c r="U111" s="2"/>
      <c r="V111" s="2"/>
      <c r="W111" s="2"/>
      <c r="X111" s="2"/>
      <c r="Y111" s="2"/>
      <c r="Z111" s="2"/>
      <c r="AX111" s="5"/>
      <c r="AY111" s="5"/>
      <c r="AZ111" s="5"/>
    </row>
    <row r="112" spans="1:52" s="4" customFormat="1" ht="34.5" customHeight="1" x14ac:dyDescent="0.15">
      <c r="A112" s="92" t="s">
        <v>75</v>
      </c>
      <c r="B112" s="95">
        <f>SUM(C112:H112)</f>
        <v>0</v>
      </c>
      <c r="C112" s="96"/>
      <c r="D112" s="96"/>
      <c r="E112" s="96"/>
      <c r="F112" s="96"/>
      <c r="G112" s="96"/>
      <c r="H112" s="96"/>
      <c r="I112" s="16"/>
      <c r="J112" s="16"/>
      <c r="K112" s="12"/>
      <c r="L112" s="12"/>
      <c r="M112" s="12"/>
      <c r="N112" s="12"/>
      <c r="O112" s="16"/>
      <c r="P112" s="16"/>
      <c r="U112" s="2"/>
      <c r="V112" s="2"/>
      <c r="W112" s="2"/>
      <c r="X112" s="2"/>
      <c r="Y112" s="2"/>
      <c r="Z112" s="2"/>
      <c r="AX112" s="5"/>
      <c r="AY112" s="5"/>
      <c r="AZ112" s="5"/>
    </row>
    <row r="113" spans="1:53" s="4" customFormat="1" ht="15" customHeight="1" x14ac:dyDescent="0.15">
      <c r="A113" s="92" t="s">
        <v>76</v>
      </c>
      <c r="B113" s="34">
        <f>SUM(C113:H113)</f>
        <v>0</v>
      </c>
      <c r="C113" s="75"/>
      <c r="D113" s="75"/>
      <c r="E113" s="75"/>
      <c r="F113" s="75"/>
      <c r="G113" s="75"/>
      <c r="H113" s="75"/>
      <c r="I113" s="16"/>
      <c r="J113" s="16"/>
      <c r="K113" s="12"/>
      <c r="L113" s="12"/>
      <c r="M113" s="12"/>
      <c r="N113" s="12"/>
      <c r="O113" s="16"/>
      <c r="P113" s="16"/>
      <c r="U113" s="2"/>
      <c r="V113" s="2"/>
      <c r="W113" s="2"/>
      <c r="X113" s="2"/>
      <c r="Y113" s="2"/>
      <c r="Z113" s="2"/>
      <c r="AX113" s="5"/>
      <c r="AY113" s="5"/>
      <c r="AZ113" s="5"/>
    </row>
    <row r="114" spans="1:53" s="4" customFormat="1" ht="21.95" customHeight="1" x14ac:dyDescent="0.15">
      <c r="A114" s="93" t="s">
        <v>91</v>
      </c>
      <c r="B114" s="43">
        <f>SUM(C114:H114)</f>
        <v>0</v>
      </c>
      <c r="C114" s="77"/>
      <c r="D114" s="77"/>
      <c r="E114" s="77"/>
      <c r="F114" s="77"/>
      <c r="G114" s="77"/>
      <c r="H114" s="77"/>
      <c r="I114" s="16"/>
      <c r="J114" s="16"/>
      <c r="K114" s="12"/>
      <c r="L114" s="12"/>
      <c r="M114" s="12"/>
      <c r="N114" s="12"/>
      <c r="O114" s="16"/>
      <c r="P114" s="16"/>
      <c r="U114" s="2"/>
      <c r="V114" s="2"/>
      <c r="W114" s="2"/>
      <c r="X114" s="2"/>
      <c r="Y114" s="2"/>
      <c r="Z114" s="2"/>
      <c r="AX114" s="5"/>
      <c r="AY114" s="5"/>
      <c r="AZ114" s="5"/>
    </row>
    <row r="115" spans="1:53" s="4" customFormat="1" ht="30" customHeight="1" x14ac:dyDescent="0.2">
      <c r="A115" s="82" t="s">
        <v>92</v>
      </c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73"/>
      <c r="M115" s="73"/>
      <c r="N115" s="83"/>
      <c r="O115" s="16"/>
      <c r="P115" s="16"/>
      <c r="U115" s="2"/>
      <c r="V115" s="2"/>
      <c r="W115" s="2"/>
      <c r="X115" s="2"/>
      <c r="Y115" s="2"/>
      <c r="Z115" s="2"/>
      <c r="AX115" s="5"/>
      <c r="AY115" s="5"/>
      <c r="AZ115" s="5"/>
    </row>
    <row r="116" spans="1:53" s="4" customFormat="1" ht="45" customHeight="1" x14ac:dyDescent="0.15">
      <c r="A116" s="69" t="s">
        <v>82</v>
      </c>
      <c r="B116" s="97" t="s">
        <v>51</v>
      </c>
      <c r="C116" s="97" t="s">
        <v>93</v>
      </c>
      <c r="D116" s="97" t="s">
        <v>94</v>
      </c>
      <c r="E116" s="97" t="s">
        <v>95</v>
      </c>
      <c r="F116" s="97" t="s">
        <v>96</v>
      </c>
      <c r="G116" s="97" t="s">
        <v>97</v>
      </c>
      <c r="H116" s="97" t="s">
        <v>98</v>
      </c>
      <c r="I116" s="83"/>
      <c r="J116" s="98"/>
      <c r="K116" s="99"/>
      <c r="L116" s="99"/>
      <c r="M116" s="99"/>
      <c r="N116" s="99"/>
      <c r="O116" s="83"/>
      <c r="P116" s="83"/>
      <c r="U116" s="2"/>
      <c r="V116" s="2"/>
      <c r="W116" s="2"/>
      <c r="X116" s="2"/>
      <c r="Y116" s="2"/>
      <c r="Z116" s="2"/>
      <c r="AX116" s="5"/>
      <c r="AY116" s="5"/>
      <c r="AZ116" s="5"/>
    </row>
    <row r="117" spans="1:53" s="4" customFormat="1" ht="21" x14ac:dyDescent="0.15">
      <c r="A117" s="89" t="s">
        <v>90</v>
      </c>
      <c r="B117" s="24">
        <f>SUM(C117:H117)</f>
        <v>0</v>
      </c>
      <c r="C117" s="72"/>
      <c r="D117" s="100"/>
      <c r="E117" s="100"/>
      <c r="F117" s="100"/>
      <c r="G117" s="100"/>
      <c r="H117" s="100"/>
      <c r="I117" s="16"/>
      <c r="J117" s="16"/>
      <c r="K117" s="12"/>
      <c r="L117" s="12"/>
      <c r="M117" s="12"/>
      <c r="N117" s="12"/>
      <c r="O117" s="16"/>
      <c r="P117" s="16"/>
      <c r="U117" s="2"/>
      <c r="V117" s="2"/>
      <c r="W117" s="2"/>
      <c r="X117" s="2"/>
      <c r="Y117" s="2"/>
      <c r="Z117" s="2"/>
      <c r="AX117" s="5"/>
      <c r="AY117" s="5"/>
      <c r="AZ117" s="5"/>
    </row>
    <row r="118" spans="1:53" s="4" customFormat="1" ht="31.5" x14ac:dyDescent="0.15">
      <c r="A118" s="92" t="s">
        <v>75</v>
      </c>
      <c r="B118" s="34">
        <f>SUM(C118:H118)</f>
        <v>0</v>
      </c>
      <c r="C118" s="75"/>
      <c r="D118" s="75"/>
      <c r="E118" s="75"/>
      <c r="F118" s="75"/>
      <c r="G118" s="75"/>
      <c r="H118" s="75"/>
      <c r="I118" s="16"/>
      <c r="J118" s="16"/>
      <c r="K118" s="12"/>
      <c r="L118" s="12"/>
      <c r="M118" s="12"/>
      <c r="N118" s="12"/>
      <c r="O118" s="16"/>
      <c r="P118" s="16"/>
      <c r="U118" s="2"/>
      <c r="V118" s="2"/>
      <c r="W118" s="2"/>
      <c r="X118" s="2"/>
      <c r="Y118" s="2"/>
      <c r="Z118" s="2"/>
      <c r="AX118" s="5"/>
      <c r="AY118" s="5"/>
      <c r="AZ118" s="5"/>
    </row>
    <row r="119" spans="1:53" s="4" customFormat="1" ht="15" customHeight="1" x14ac:dyDescent="0.15">
      <c r="A119" s="92" t="s">
        <v>76</v>
      </c>
      <c r="B119" s="34">
        <f>SUM(C119:H119)</f>
        <v>0</v>
      </c>
      <c r="C119" s="75"/>
      <c r="D119" s="75"/>
      <c r="E119" s="75"/>
      <c r="F119" s="75"/>
      <c r="G119" s="75"/>
      <c r="H119" s="75"/>
      <c r="I119" s="16"/>
      <c r="J119" s="16"/>
      <c r="K119" s="12"/>
      <c r="L119" s="12"/>
      <c r="M119" s="12"/>
      <c r="N119" s="12"/>
      <c r="O119" s="16"/>
      <c r="P119" s="16"/>
      <c r="U119" s="2"/>
      <c r="V119" s="2"/>
      <c r="W119" s="2"/>
      <c r="X119" s="2"/>
      <c r="Y119" s="2"/>
      <c r="Z119" s="2"/>
      <c r="AX119" s="5"/>
      <c r="AY119" s="5"/>
      <c r="AZ119" s="5"/>
    </row>
    <row r="120" spans="1:53" s="4" customFormat="1" ht="21" x14ac:dyDescent="0.15">
      <c r="A120" s="92" t="s">
        <v>99</v>
      </c>
      <c r="B120" s="34">
        <f>SUM(C120:H120)</f>
        <v>0</v>
      </c>
      <c r="C120" s="75"/>
      <c r="D120" s="75"/>
      <c r="E120" s="75"/>
      <c r="F120" s="75"/>
      <c r="G120" s="75"/>
      <c r="H120" s="75"/>
      <c r="I120" s="16"/>
      <c r="J120" s="16"/>
      <c r="K120" s="12"/>
      <c r="L120" s="12"/>
      <c r="M120" s="12"/>
      <c r="N120" s="12"/>
      <c r="O120" s="16"/>
      <c r="P120" s="16"/>
      <c r="U120" s="2"/>
      <c r="V120" s="2"/>
      <c r="W120" s="2"/>
      <c r="X120" s="2"/>
      <c r="Y120" s="2"/>
      <c r="Z120" s="2"/>
      <c r="AX120" s="5"/>
      <c r="AY120" s="5"/>
      <c r="AZ120" s="5"/>
    </row>
    <row r="121" spans="1:53" s="4" customFormat="1" ht="15" customHeight="1" x14ac:dyDescent="0.15">
      <c r="A121" s="101" t="s">
        <v>100</v>
      </c>
      <c r="B121" s="43">
        <f>SUM(C121:H121)</f>
        <v>0</v>
      </c>
      <c r="C121" s="77"/>
      <c r="D121" s="77"/>
      <c r="E121" s="77"/>
      <c r="F121" s="77"/>
      <c r="G121" s="77"/>
      <c r="H121" s="77"/>
      <c r="I121" s="102"/>
      <c r="J121" s="16"/>
      <c r="K121" s="12"/>
      <c r="L121" s="12"/>
      <c r="M121" s="12"/>
      <c r="N121" s="12"/>
      <c r="O121" s="16"/>
      <c r="P121" s="16"/>
      <c r="U121" s="2"/>
      <c r="V121" s="2"/>
      <c r="W121" s="2"/>
      <c r="X121" s="2"/>
      <c r="Y121" s="2"/>
      <c r="Z121" s="2"/>
      <c r="AX121" s="5"/>
      <c r="AY121" s="5"/>
      <c r="AZ121" s="5"/>
    </row>
    <row r="122" spans="1:53" s="4" customFormat="1" ht="24.95" customHeight="1" x14ac:dyDescent="0.2">
      <c r="A122" s="66" t="s">
        <v>101</v>
      </c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6"/>
      <c r="O122" s="16"/>
      <c r="P122" s="12"/>
      <c r="U122" s="2"/>
      <c r="V122" s="2"/>
      <c r="W122" s="2"/>
      <c r="X122" s="2"/>
      <c r="Y122" s="2"/>
      <c r="Z122" s="2"/>
      <c r="AX122" s="5"/>
      <c r="AY122" s="5"/>
      <c r="AZ122" s="5"/>
    </row>
    <row r="123" spans="1:53" s="4" customFormat="1" ht="14.25" x14ac:dyDescent="0.2">
      <c r="A123" s="103" t="s">
        <v>102</v>
      </c>
      <c r="B123" s="104"/>
      <c r="C123" s="104"/>
      <c r="D123" s="104"/>
      <c r="E123" s="104"/>
      <c r="F123" s="104"/>
      <c r="G123" s="104"/>
      <c r="H123" s="104"/>
      <c r="I123" s="104"/>
      <c r="J123" s="67"/>
      <c r="K123" s="105"/>
      <c r="L123" s="105"/>
      <c r="M123" s="105"/>
      <c r="N123" s="106"/>
      <c r="O123" s="106"/>
      <c r="P123" s="105"/>
      <c r="U123" s="2"/>
      <c r="V123" s="2"/>
      <c r="W123" s="2"/>
      <c r="X123" s="2"/>
      <c r="Y123" s="2"/>
      <c r="Z123" s="2"/>
      <c r="AX123" s="5"/>
      <c r="AY123" s="5"/>
      <c r="AZ123" s="5"/>
    </row>
    <row r="124" spans="1:53" s="4" customFormat="1" ht="31.5" customHeight="1" x14ac:dyDescent="0.2">
      <c r="A124" s="262" t="s">
        <v>62</v>
      </c>
      <c r="B124" s="264" t="s">
        <v>103</v>
      </c>
      <c r="C124" s="265"/>
      <c r="D124" s="266"/>
      <c r="E124" s="251" t="s">
        <v>104</v>
      </c>
      <c r="F124" s="251" t="s">
        <v>105</v>
      </c>
      <c r="G124" s="107"/>
      <c r="H124" s="68"/>
      <c r="I124" s="106"/>
      <c r="J124" s="106"/>
      <c r="K124" s="68"/>
      <c r="L124" s="68"/>
      <c r="M124" s="68"/>
      <c r="N124" s="68"/>
      <c r="O124" s="68"/>
      <c r="P124" s="68"/>
      <c r="Q124" s="68"/>
      <c r="V124" s="2"/>
      <c r="W124" s="2"/>
      <c r="X124" s="2"/>
      <c r="Y124" s="2"/>
      <c r="Z124" s="2"/>
      <c r="AA124" s="2"/>
      <c r="AY124" s="5"/>
      <c r="AZ124" s="5"/>
      <c r="BA124" s="5"/>
    </row>
    <row r="125" spans="1:53" s="4" customFormat="1" ht="31.5" customHeight="1" x14ac:dyDescent="0.15">
      <c r="A125" s="263"/>
      <c r="B125" s="143" t="s">
        <v>106</v>
      </c>
      <c r="C125" s="109" t="s">
        <v>107</v>
      </c>
      <c r="D125" s="142" t="s">
        <v>108</v>
      </c>
      <c r="E125" s="252"/>
      <c r="F125" s="252"/>
      <c r="G125" s="68"/>
      <c r="H125" s="106"/>
      <c r="I125" s="106"/>
      <c r="J125" s="68"/>
      <c r="K125" s="68"/>
      <c r="L125" s="68"/>
      <c r="M125" s="68"/>
      <c r="N125" s="68"/>
      <c r="O125" s="68"/>
      <c r="P125" s="68"/>
      <c r="Q125" s="68"/>
      <c r="V125" s="2"/>
      <c r="W125" s="2"/>
      <c r="X125" s="2"/>
      <c r="Y125" s="2"/>
      <c r="Z125" s="2"/>
      <c r="AA125" s="2"/>
      <c r="AY125" s="5"/>
      <c r="AZ125" s="5"/>
      <c r="BA125" s="5"/>
    </row>
    <row r="126" spans="1:53" s="4" customFormat="1" ht="15" customHeight="1" x14ac:dyDescent="0.15">
      <c r="A126" s="111" t="s">
        <v>109</v>
      </c>
      <c r="B126" s="112">
        <f>SUM(C126:D126)</f>
        <v>48</v>
      </c>
      <c r="C126" s="113">
        <f>SUM(C127:C134)</f>
        <v>16</v>
      </c>
      <c r="D126" s="114">
        <f>SUM(D127:D134)</f>
        <v>32</v>
      </c>
      <c r="E126" s="114">
        <f>SUM(E127:E134)</f>
        <v>48</v>
      </c>
      <c r="F126" s="114">
        <f>SUM(F127:F134)</f>
        <v>0</v>
      </c>
      <c r="G126" s="68"/>
      <c r="H126" s="106"/>
      <c r="I126" s="106"/>
      <c r="J126" s="68"/>
      <c r="K126" s="68"/>
      <c r="L126" s="68"/>
      <c r="M126" s="68"/>
      <c r="N126" s="68"/>
      <c r="O126" s="68"/>
      <c r="P126" s="68"/>
      <c r="Q126" s="68"/>
      <c r="V126" s="2"/>
      <c r="W126" s="2"/>
      <c r="X126" s="2"/>
      <c r="Y126" s="2"/>
      <c r="Z126" s="2"/>
      <c r="AA126" s="2"/>
      <c r="AY126" s="5"/>
      <c r="AZ126" s="5"/>
      <c r="BA126" s="5"/>
    </row>
    <row r="127" spans="1:53" s="4" customFormat="1" ht="15" customHeight="1" x14ac:dyDescent="0.2">
      <c r="A127" s="115" t="s">
        <v>110</v>
      </c>
      <c r="B127" s="95">
        <f t="shared" ref="B127:B137" si="9">SUM(C127:D127)</f>
        <v>5</v>
      </c>
      <c r="C127" s="116">
        <v>1</v>
      </c>
      <c r="D127" s="117">
        <v>4</v>
      </c>
      <c r="E127" s="118">
        <v>5</v>
      </c>
      <c r="F127" s="119"/>
      <c r="G127" s="28" t="str">
        <f>$X127&amp;""&amp;$Y127&amp;""</f>
        <v/>
      </c>
      <c r="H127" s="106"/>
      <c r="I127" s="106"/>
      <c r="J127" s="68"/>
      <c r="K127" s="68"/>
      <c r="L127" s="68"/>
      <c r="M127" s="68"/>
      <c r="N127" s="68"/>
      <c r="O127" s="68"/>
      <c r="P127" s="68"/>
      <c r="Q127" s="68"/>
      <c r="V127" s="2"/>
      <c r="W127" s="2"/>
      <c r="X127" s="30" t="str">
        <f>IF($B127&lt;&gt;($C127+$D127)," El número personas atendidas según sexo NO puede ser diferente al Total.","")</f>
        <v/>
      </c>
      <c r="Y127" s="2"/>
      <c r="Z127" s="2"/>
      <c r="AA127" s="120">
        <f>IF(B127&lt;&gt;C127+D127,1,0)</f>
        <v>0</v>
      </c>
      <c r="AY127" s="5"/>
      <c r="AZ127" s="5"/>
      <c r="BA127" s="5"/>
    </row>
    <row r="128" spans="1:53" s="4" customFormat="1" ht="15" customHeight="1" x14ac:dyDescent="0.2">
      <c r="A128" s="121" t="s">
        <v>111</v>
      </c>
      <c r="B128" s="34">
        <f t="shared" si="9"/>
        <v>7</v>
      </c>
      <c r="C128" s="122">
        <v>3</v>
      </c>
      <c r="D128" s="123">
        <v>4</v>
      </c>
      <c r="E128" s="124">
        <v>7</v>
      </c>
      <c r="F128" s="125"/>
      <c r="G128" s="28" t="str">
        <f t="shared" ref="G128:G137" si="10">$X128&amp;""&amp;$Y128&amp;""</f>
        <v/>
      </c>
      <c r="H128" s="106"/>
      <c r="I128" s="106"/>
      <c r="J128" s="68"/>
      <c r="K128" s="68"/>
      <c r="L128" s="68"/>
      <c r="M128" s="68"/>
      <c r="N128" s="68"/>
      <c r="O128" s="68"/>
      <c r="P128" s="68"/>
      <c r="Q128" s="68"/>
      <c r="V128" s="2"/>
      <c r="W128" s="2"/>
      <c r="X128" s="30" t="str">
        <f t="shared" ref="X128:X137" si="11">IF($B128&lt;&gt;($C128+$D128)," El número personas atendidas según sexo NO puede ser diferente al Total.","")</f>
        <v/>
      </c>
      <c r="Y128" s="2"/>
      <c r="Z128" s="2"/>
      <c r="AA128" s="120">
        <f t="shared" ref="AA128:AA137" si="12">IF(B128&lt;&gt;C128+D128,1,0)</f>
        <v>0</v>
      </c>
      <c r="AY128" s="5"/>
      <c r="AZ128" s="5"/>
      <c r="BA128" s="5"/>
    </row>
    <row r="129" spans="1:53" s="4" customFormat="1" ht="15" customHeight="1" x14ac:dyDescent="0.2">
      <c r="A129" s="121" t="s">
        <v>112</v>
      </c>
      <c r="B129" s="34">
        <f t="shared" si="9"/>
        <v>10</v>
      </c>
      <c r="C129" s="122">
        <v>5</v>
      </c>
      <c r="D129" s="123">
        <v>5</v>
      </c>
      <c r="E129" s="124">
        <v>10</v>
      </c>
      <c r="F129" s="125"/>
      <c r="G129" s="28" t="str">
        <f t="shared" si="10"/>
        <v/>
      </c>
      <c r="H129" s="106"/>
      <c r="I129" s="106"/>
      <c r="J129" s="68"/>
      <c r="K129" s="68"/>
      <c r="L129" s="68"/>
      <c r="M129" s="68"/>
      <c r="N129" s="68"/>
      <c r="O129" s="68"/>
      <c r="P129" s="68"/>
      <c r="Q129" s="68"/>
      <c r="V129" s="2"/>
      <c r="W129" s="2"/>
      <c r="X129" s="30" t="str">
        <f t="shared" si="11"/>
        <v/>
      </c>
      <c r="Y129" s="2"/>
      <c r="Z129" s="2"/>
      <c r="AA129" s="120">
        <f t="shared" si="12"/>
        <v>0</v>
      </c>
      <c r="AY129" s="5"/>
      <c r="AZ129" s="5"/>
      <c r="BA129" s="5"/>
    </row>
    <row r="130" spans="1:53" s="4" customFormat="1" ht="15" customHeight="1" x14ac:dyDescent="0.2">
      <c r="A130" s="121" t="s">
        <v>113</v>
      </c>
      <c r="B130" s="34">
        <f t="shared" si="9"/>
        <v>19</v>
      </c>
      <c r="C130" s="122">
        <v>6</v>
      </c>
      <c r="D130" s="123">
        <v>13</v>
      </c>
      <c r="E130" s="124">
        <v>19</v>
      </c>
      <c r="F130" s="125"/>
      <c r="G130" s="28" t="str">
        <f t="shared" si="10"/>
        <v/>
      </c>
      <c r="H130" s="106"/>
      <c r="I130" s="106"/>
      <c r="J130" s="68"/>
      <c r="K130" s="68"/>
      <c r="L130" s="68"/>
      <c r="M130" s="68"/>
      <c r="N130" s="68"/>
      <c r="O130" s="68"/>
      <c r="P130" s="68"/>
      <c r="Q130" s="68"/>
      <c r="V130" s="2"/>
      <c r="W130" s="2"/>
      <c r="X130" s="30" t="str">
        <f t="shared" si="11"/>
        <v/>
      </c>
      <c r="Y130" s="2"/>
      <c r="Z130" s="2"/>
      <c r="AA130" s="120">
        <f t="shared" si="12"/>
        <v>0</v>
      </c>
      <c r="AY130" s="5"/>
      <c r="AZ130" s="5"/>
      <c r="BA130" s="5"/>
    </row>
    <row r="131" spans="1:53" s="4" customFormat="1" ht="15" customHeight="1" x14ac:dyDescent="0.2">
      <c r="A131" s="121" t="s">
        <v>114</v>
      </c>
      <c r="B131" s="34">
        <f t="shared" si="9"/>
        <v>3</v>
      </c>
      <c r="C131" s="122">
        <v>1</v>
      </c>
      <c r="D131" s="123">
        <v>2</v>
      </c>
      <c r="E131" s="124">
        <v>3</v>
      </c>
      <c r="F131" s="125"/>
      <c r="G131" s="28" t="str">
        <f t="shared" si="10"/>
        <v/>
      </c>
      <c r="H131" s="106"/>
      <c r="I131" s="106"/>
      <c r="J131" s="68"/>
      <c r="K131" s="68"/>
      <c r="L131" s="68"/>
      <c r="M131" s="68"/>
      <c r="N131" s="68"/>
      <c r="O131" s="68"/>
      <c r="P131" s="68"/>
      <c r="Q131" s="68"/>
      <c r="V131" s="2"/>
      <c r="W131" s="2"/>
      <c r="X131" s="30" t="str">
        <f t="shared" si="11"/>
        <v/>
      </c>
      <c r="Y131" s="2"/>
      <c r="Z131" s="2"/>
      <c r="AA131" s="120">
        <f t="shared" si="12"/>
        <v>0</v>
      </c>
      <c r="AY131" s="5"/>
      <c r="AZ131" s="5"/>
      <c r="BA131" s="5"/>
    </row>
    <row r="132" spans="1:53" s="4" customFormat="1" ht="23.25" customHeight="1" x14ac:dyDescent="0.2">
      <c r="A132" s="121" t="s">
        <v>115</v>
      </c>
      <c r="B132" s="59">
        <f t="shared" si="9"/>
        <v>1</v>
      </c>
      <c r="C132" s="126"/>
      <c r="D132" s="127">
        <v>1</v>
      </c>
      <c r="E132" s="128">
        <v>1</v>
      </c>
      <c r="F132" s="129"/>
      <c r="G132" s="28" t="str">
        <f t="shared" si="10"/>
        <v/>
      </c>
      <c r="H132" s="106"/>
      <c r="I132" s="106"/>
      <c r="J132" s="68"/>
      <c r="K132" s="68"/>
      <c r="L132" s="68"/>
      <c r="M132" s="68"/>
      <c r="N132" s="68"/>
      <c r="O132" s="68"/>
      <c r="P132" s="68"/>
      <c r="Q132" s="68"/>
      <c r="V132" s="2"/>
      <c r="W132" s="2"/>
      <c r="X132" s="30" t="str">
        <f t="shared" si="11"/>
        <v/>
      </c>
      <c r="Y132" s="2"/>
      <c r="Z132" s="2"/>
      <c r="AA132" s="120">
        <f t="shared" si="12"/>
        <v>0</v>
      </c>
      <c r="AY132" s="5"/>
      <c r="AZ132" s="5"/>
      <c r="BA132" s="5"/>
    </row>
    <row r="133" spans="1:53" s="4" customFormat="1" ht="15" customHeight="1" x14ac:dyDescent="0.2">
      <c r="A133" s="121" t="s">
        <v>116</v>
      </c>
      <c r="B133" s="34">
        <f t="shared" si="9"/>
        <v>0</v>
      </c>
      <c r="C133" s="122"/>
      <c r="D133" s="123"/>
      <c r="E133" s="124"/>
      <c r="F133" s="125"/>
      <c r="G133" s="28" t="str">
        <f t="shared" si="10"/>
        <v/>
      </c>
      <c r="H133" s="106"/>
      <c r="I133" s="106"/>
      <c r="J133" s="68"/>
      <c r="K133" s="68"/>
      <c r="L133" s="68"/>
      <c r="M133" s="68"/>
      <c r="N133" s="68"/>
      <c r="O133" s="68"/>
      <c r="P133" s="68"/>
      <c r="Q133" s="68"/>
      <c r="V133" s="2"/>
      <c r="W133" s="2"/>
      <c r="X133" s="30" t="str">
        <f t="shared" si="11"/>
        <v/>
      </c>
      <c r="Y133" s="2"/>
      <c r="Z133" s="2"/>
      <c r="AA133" s="120">
        <f t="shared" si="12"/>
        <v>0</v>
      </c>
      <c r="AY133" s="5"/>
      <c r="AZ133" s="5"/>
      <c r="BA133" s="5"/>
    </row>
    <row r="134" spans="1:53" s="4" customFormat="1" ht="21.75" customHeight="1" x14ac:dyDescent="0.2">
      <c r="A134" s="130" t="s">
        <v>117</v>
      </c>
      <c r="B134" s="59">
        <f t="shared" si="9"/>
        <v>3</v>
      </c>
      <c r="C134" s="126"/>
      <c r="D134" s="127">
        <v>3</v>
      </c>
      <c r="E134" s="128">
        <v>3</v>
      </c>
      <c r="F134" s="128"/>
      <c r="G134" s="28" t="str">
        <f t="shared" si="10"/>
        <v/>
      </c>
      <c r="H134" s="106"/>
      <c r="I134" s="106"/>
      <c r="J134" s="68"/>
      <c r="K134" s="68"/>
      <c r="L134" s="68"/>
      <c r="M134" s="68"/>
      <c r="N134" s="68"/>
      <c r="O134" s="68"/>
      <c r="P134" s="68"/>
      <c r="Q134" s="68"/>
      <c r="V134" s="2"/>
      <c r="W134" s="2"/>
      <c r="X134" s="30" t="str">
        <f t="shared" si="11"/>
        <v/>
      </c>
      <c r="Y134" s="2"/>
      <c r="Z134" s="2"/>
      <c r="AA134" s="120">
        <f t="shared" si="12"/>
        <v>0</v>
      </c>
      <c r="AY134" s="5"/>
      <c r="AZ134" s="5"/>
      <c r="BA134" s="5"/>
    </row>
    <row r="135" spans="1:53" s="4" customFormat="1" ht="15" customHeight="1" x14ac:dyDescent="0.2">
      <c r="A135" s="131" t="s">
        <v>118</v>
      </c>
      <c r="B135" s="24">
        <f t="shared" si="9"/>
        <v>2</v>
      </c>
      <c r="C135" s="132"/>
      <c r="D135" s="133">
        <v>2</v>
      </c>
      <c r="E135" s="134"/>
      <c r="F135" s="134"/>
      <c r="G135" s="28" t="str">
        <f t="shared" si="10"/>
        <v/>
      </c>
      <c r="H135" s="106"/>
      <c r="I135" s="106"/>
      <c r="J135" s="68"/>
      <c r="K135" s="68"/>
      <c r="L135" s="68"/>
      <c r="M135" s="68"/>
      <c r="N135" s="68"/>
      <c r="O135" s="68"/>
      <c r="P135" s="68"/>
      <c r="Q135" s="68"/>
      <c r="V135" s="2"/>
      <c r="W135" s="2"/>
      <c r="X135" s="30" t="str">
        <f t="shared" si="11"/>
        <v/>
      </c>
      <c r="Y135" s="2"/>
      <c r="Z135" s="2"/>
      <c r="AA135" s="120">
        <f t="shared" si="12"/>
        <v>0</v>
      </c>
      <c r="AY135" s="5"/>
      <c r="AZ135" s="5"/>
      <c r="BA135" s="5"/>
    </row>
    <row r="136" spans="1:53" s="4" customFormat="1" ht="15" customHeight="1" x14ac:dyDescent="0.2">
      <c r="A136" s="135" t="s">
        <v>119</v>
      </c>
      <c r="B136" s="34">
        <f t="shared" si="9"/>
        <v>18</v>
      </c>
      <c r="C136" s="122">
        <v>8</v>
      </c>
      <c r="D136" s="123">
        <v>10</v>
      </c>
      <c r="E136" s="136"/>
      <c r="F136" s="136"/>
      <c r="G136" s="28" t="str">
        <f t="shared" si="10"/>
        <v/>
      </c>
      <c r="H136" s="106"/>
      <c r="I136" s="106"/>
      <c r="J136" s="68"/>
      <c r="K136" s="68"/>
      <c r="L136" s="68"/>
      <c r="M136" s="68"/>
      <c r="N136" s="68"/>
      <c r="O136" s="68"/>
      <c r="P136" s="68"/>
      <c r="Q136" s="68"/>
      <c r="V136" s="2"/>
      <c r="W136" s="2"/>
      <c r="X136" s="30" t="str">
        <f t="shared" si="11"/>
        <v/>
      </c>
      <c r="Y136" s="2"/>
      <c r="Z136" s="2"/>
      <c r="AA136" s="120">
        <f t="shared" si="12"/>
        <v>0</v>
      </c>
      <c r="AY136" s="5"/>
      <c r="AZ136" s="5"/>
      <c r="BA136" s="5"/>
    </row>
    <row r="137" spans="1:53" s="4" customFormat="1" ht="15" customHeight="1" x14ac:dyDescent="0.2">
      <c r="A137" s="137" t="s">
        <v>120</v>
      </c>
      <c r="B137" s="43">
        <f t="shared" si="9"/>
        <v>2422</v>
      </c>
      <c r="C137" s="138">
        <v>1086</v>
      </c>
      <c r="D137" s="139">
        <v>1336</v>
      </c>
      <c r="E137" s="140"/>
      <c r="F137" s="140"/>
      <c r="G137" s="28" t="str">
        <f t="shared" si="10"/>
        <v/>
      </c>
      <c r="H137" s="106"/>
      <c r="I137" s="106"/>
      <c r="J137" s="68"/>
      <c r="K137" s="68"/>
      <c r="L137" s="68"/>
      <c r="M137" s="68"/>
      <c r="N137" s="68"/>
      <c r="O137" s="68"/>
      <c r="P137" s="68"/>
      <c r="Q137" s="68"/>
      <c r="V137" s="2"/>
      <c r="W137" s="2"/>
      <c r="X137" s="30" t="str">
        <f t="shared" si="11"/>
        <v/>
      </c>
      <c r="Y137" s="2"/>
      <c r="Z137" s="2"/>
      <c r="AA137" s="120">
        <f t="shared" si="12"/>
        <v>0</v>
      </c>
      <c r="AY137" s="5"/>
      <c r="AZ137" s="5"/>
      <c r="BA137" s="5"/>
    </row>
    <row r="138" spans="1:53" s="4" customFormat="1" ht="24.95" customHeight="1" x14ac:dyDescent="0.2">
      <c r="A138" s="141" t="s">
        <v>121</v>
      </c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73"/>
      <c r="M138" s="73"/>
      <c r="N138" s="16"/>
      <c r="O138" s="16"/>
      <c r="P138" s="16"/>
      <c r="U138" s="2"/>
      <c r="V138" s="2"/>
      <c r="W138" s="2"/>
      <c r="X138" s="2"/>
      <c r="Y138" s="2"/>
      <c r="Z138" s="2"/>
      <c r="AX138" s="5"/>
      <c r="AY138" s="5"/>
      <c r="AZ138" s="5"/>
    </row>
    <row r="139" spans="1:53" s="4" customFormat="1" ht="18.75" customHeight="1" x14ac:dyDescent="0.15">
      <c r="A139" s="267" t="s">
        <v>122</v>
      </c>
      <c r="B139" s="268"/>
      <c r="C139" s="264" t="s">
        <v>123</v>
      </c>
      <c r="D139" s="271"/>
      <c r="E139" s="271"/>
      <c r="F139" s="272"/>
      <c r="G139" s="264" t="s">
        <v>124</v>
      </c>
      <c r="H139" s="271"/>
      <c r="I139" s="271"/>
      <c r="J139" s="271"/>
      <c r="K139" s="271"/>
      <c r="L139" s="272"/>
      <c r="M139" s="273" t="s">
        <v>125</v>
      </c>
      <c r="N139" s="273"/>
      <c r="O139" s="273"/>
      <c r="P139" s="73"/>
      <c r="U139" s="2"/>
      <c r="V139" s="2"/>
      <c r="W139" s="2"/>
      <c r="X139" s="2"/>
      <c r="Y139" s="2"/>
      <c r="Z139" s="2"/>
      <c r="AX139" s="5"/>
      <c r="AY139" s="5"/>
      <c r="AZ139" s="5"/>
    </row>
    <row r="140" spans="1:53" s="4" customFormat="1" ht="100.5" customHeight="1" x14ac:dyDescent="0.15">
      <c r="A140" s="269"/>
      <c r="B140" s="270"/>
      <c r="C140" s="144" t="s">
        <v>126</v>
      </c>
      <c r="D140" s="145" t="s">
        <v>127</v>
      </c>
      <c r="E140" s="146" t="s">
        <v>128</v>
      </c>
      <c r="F140" s="147" t="s">
        <v>129</v>
      </c>
      <c r="G140" s="144" t="s">
        <v>130</v>
      </c>
      <c r="H140" s="145" t="s">
        <v>131</v>
      </c>
      <c r="I140" s="146" t="s">
        <v>132</v>
      </c>
      <c r="J140" s="146" t="s">
        <v>133</v>
      </c>
      <c r="K140" s="146" t="s">
        <v>134</v>
      </c>
      <c r="L140" s="147" t="s">
        <v>135</v>
      </c>
      <c r="M140" s="148" t="s">
        <v>136</v>
      </c>
      <c r="N140" s="149" t="s">
        <v>137</v>
      </c>
      <c r="O140" s="150" t="s">
        <v>138</v>
      </c>
      <c r="P140" s="73"/>
      <c r="U140" s="2"/>
      <c r="V140" s="2"/>
      <c r="W140" s="2"/>
      <c r="X140" s="2"/>
      <c r="Y140" s="2"/>
      <c r="Z140" s="2"/>
      <c r="AX140" s="5"/>
      <c r="AY140" s="5"/>
      <c r="AZ140" s="5"/>
    </row>
    <row r="141" spans="1:53" s="4" customFormat="1" ht="15" customHeight="1" x14ac:dyDescent="0.15">
      <c r="A141" s="274" t="s">
        <v>139</v>
      </c>
      <c r="B141" s="275"/>
      <c r="C141" s="151"/>
      <c r="D141" s="152"/>
      <c r="E141" s="153"/>
      <c r="F141" s="154"/>
      <c r="G141" s="155"/>
      <c r="H141" s="153"/>
      <c r="I141" s="153"/>
      <c r="J141" s="153"/>
      <c r="K141" s="153"/>
      <c r="L141" s="154"/>
      <c r="M141" s="156">
        <f>SUM(N141:O141)</f>
        <v>0</v>
      </c>
      <c r="N141" s="26"/>
      <c r="O141" s="27"/>
      <c r="P141" s="157" t="s">
        <v>140</v>
      </c>
      <c r="U141" s="2"/>
      <c r="V141" s="2"/>
      <c r="W141" s="2"/>
      <c r="X141" s="2"/>
      <c r="Y141" s="2"/>
      <c r="Z141" s="2"/>
      <c r="AX141" s="5"/>
      <c r="AY141" s="5"/>
      <c r="AZ141" s="5"/>
    </row>
    <row r="142" spans="1:53" s="4" customFormat="1" ht="15" customHeight="1" x14ac:dyDescent="0.15">
      <c r="A142" s="260" t="s">
        <v>97</v>
      </c>
      <c r="B142" s="261"/>
      <c r="C142" s="158"/>
      <c r="D142" s="159"/>
      <c r="E142" s="160"/>
      <c r="F142" s="161"/>
      <c r="G142" s="162"/>
      <c r="H142" s="160"/>
      <c r="I142" s="160"/>
      <c r="J142" s="160"/>
      <c r="K142" s="160"/>
      <c r="L142" s="161"/>
      <c r="M142" s="163">
        <f>SUM(N142:O142)</f>
        <v>0</v>
      </c>
      <c r="N142" s="36"/>
      <c r="O142" s="37"/>
      <c r="P142" s="157" t="s">
        <v>140</v>
      </c>
      <c r="U142" s="2"/>
      <c r="V142" s="2"/>
      <c r="W142" s="2"/>
      <c r="X142" s="2"/>
      <c r="Y142" s="2"/>
      <c r="Z142" s="2"/>
      <c r="AX142" s="5"/>
      <c r="AY142" s="5"/>
      <c r="AZ142" s="5"/>
    </row>
    <row r="143" spans="1:53" s="4" customFormat="1" ht="15" customHeight="1" x14ac:dyDescent="0.15">
      <c r="A143" s="260" t="s">
        <v>141</v>
      </c>
      <c r="B143" s="261"/>
      <c r="C143" s="158"/>
      <c r="D143" s="159"/>
      <c r="E143" s="160"/>
      <c r="F143" s="161"/>
      <c r="G143" s="162"/>
      <c r="H143" s="160"/>
      <c r="I143" s="160"/>
      <c r="J143" s="160"/>
      <c r="K143" s="160"/>
      <c r="L143" s="161"/>
      <c r="M143" s="163">
        <f>SUM(N143:O143)</f>
        <v>0</v>
      </c>
      <c r="N143" s="36"/>
      <c r="O143" s="37"/>
      <c r="P143" s="157" t="s">
        <v>140</v>
      </c>
      <c r="U143" s="2"/>
      <c r="V143" s="2"/>
      <c r="W143" s="2"/>
      <c r="X143" s="2"/>
      <c r="Y143" s="2"/>
      <c r="Z143" s="2"/>
      <c r="AX143" s="5"/>
      <c r="AY143" s="5"/>
      <c r="AZ143" s="5"/>
    </row>
    <row r="144" spans="1:53" s="4" customFormat="1" ht="15" customHeight="1" x14ac:dyDescent="0.15">
      <c r="A144" s="260" t="s">
        <v>142</v>
      </c>
      <c r="B144" s="261"/>
      <c r="C144" s="158"/>
      <c r="D144" s="159"/>
      <c r="E144" s="160"/>
      <c r="F144" s="161"/>
      <c r="G144" s="162"/>
      <c r="H144" s="160"/>
      <c r="I144" s="160"/>
      <c r="J144" s="160"/>
      <c r="K144" s="160"/>
      <c r="L144" s="161"/>
      <c r="M144" s="163">
        <f>SUM(N144:O144)</f>
        <v>0</v>
      </c>
      <c r="N144" s="36"/>
      <c r="O144" s="37"/>
      <c r="P144" s="157" t="s">
        <v>140</v>
      </c>
      <c r="U144" s="2"/>
      <c r="V144" s="2"/>
      <c r="W144" s="2"/>
      <c r="X144" s="2"/>
      <c r="Y144" s="2"/>
      <c r="Z144" s="2"/>
      <c r="AX144" s="5"/>
      <c r="AY144" s="5"/>
      <c r="AZ144" s="5"/>
    </row>
    <row r="145" spans="1:52" s="4" customFormat="1" ht="15" customHeight="1" x14ac:dyDescent="0.15">
      <c r="A145" s="260" t="s">
        <v>143</v>
      </c>
      <c r="B145" s="261"/>
      <c r="C145" s="158"/>
      <c r="D145" s="159"/>
      <c r="E145" s="160"/>
      <c r="F145" s="161"/>
      <c r="G145" s="162"/>
      <c r="H145" s="160"/>
      <c r="I145" s="160"/>
      <c r="J145" s="160"/>
      <c r="K145" s="160"/>
      <c r="L145" s="161"/>
      <c r="M145" s="164"/>
      <c r="N145" s="165"/>
      <c r="O145" s="166"/>
      <c r="P145" s="157" t="s">
        <v>140</v>
      </c>
      <c r="U145" s="2"/>
      <c r="V145" s="2"/>
      <c r="W145" s="2"/>
      <c r="X145" s="2"/>
      <c r="Y145" s="2"/>
      <c r="Z145" s="2"/>
      <c r="AX145" s="5"/>
      <c r="AY145" s="5"/>
      <c r="AZ145" s="5"/>
    </row>
    <row r="146" spans="1:52" s="4" customFormat="1" ht="15" customHeight="1" x14ac:dyDescent="0.15">
      <c r="A146" s="260" t="s">
        <v>144</v>
      </c>
      <c r="B146" s="261"/>
      <c r="C146" s="158"/>
      <c r="D146" s="159"/>
      <c r="E146" s="160"/>
      <c r="F146" s="161"/>
      <c r="G146" s="162"/>
      <c r="H146" s="160"/>
      <c r="I146" s="160"/>
      <c r="J146" s="160"/>
      <c r="K146" s="160"/>
      <c r="L146" s="161"/>
      <c r="M146" s="164"/>
      <c r="N146" s="165"/>
      <c r="O146" s="166"/>
      <c r="P146" s="157" t="s">
        <v>140</v>
      </c>
      <c r="U146" s="2"/>
      <c r="V146" s="2"/>
      <c r="W146" s="2"/>
      <c r="X146" s="2"/>
      <c r="Y146" s="2"/>
      <c r="Z146" s="2"/>
      <c r="AX146" s="5"/>
      <c r="AY146" s="5"/>
      <c r="AZ146" s="5"/>
    </row>
    <row r="147" spans="1:52" s="4" customFormat="1" ht="15" customHeight="1" x14ac:dyDescent="0.15">
      <c r="A147" s="260" t="s">
        <v>145</v>
      </c>
      <c r="B147" s="261"/>
      <c r="C147" s="158"/>
      <c r="D147" s="159"/>
      <c r="E147" s="160"/>
      <c r="F147" s="161"/>
      <c r="G147" s="162"/>
      <c r="H147" s="160"/>
      <c r="I147" s="160"/>
      <c r="J147" s="160"/>
      <c r="K147" s="160"/>
      <c r="L147" s="161"/>
      <c r="M147" s="167"/>
      <c r="N147" s="165"/>
      <c r="O147" s="166"/>
      <c r="P147" s="157" t="s">
        <v>140</v>
      </c>
      <c r="U147" s="2"/>
      <c r="V147" s="2"/>
      <c r="W147" s="2"/>
      <c r="X147" s="2"/>
      <c r="Y147" s="2"/>
      <c r="Z147" s="2"/>
      <c r="AX147" s="5"/>
      <c r="AY147" s="5"/>
      <c r="AZ147" s="5"/>
    </row>
    <row r="148" spans="1:52" s="4" customFormat="1" ht="15" customHeight="1" x14ac:dyDescent="0.15">
      <c r="A148" s="260" t="s">
        <v>146</v>
      </c>
      <c r="B148" s="261"/>
      <c r="C148" s="158"/>
      <c r="D148" s="159"/>
      <c r="E148" s="160"/>
      <c r="F148" s="161"/>
      <c r="G148" s="162"/>
      <c r="H148" s="160"/>
      <c r="I148" s="160"/>
      <c r="J148" s="160"/>
      <c r="K148" s="160"/>
      <c r="L148" s="161"/>
      <c r="M148" s="167"/>
      <c r="N148" s="165"/>
      <c r="O148" s="166"/>
      <c r="P148" s="157" t="s">
        <v>140</v>
      </c>
      <c r="U148" s="2"/>
      <c r="V148" s="2"/>
      <c r="W148" s="2"/>
      <c r="X148" s="2"/>
      <c r="Y148" s="2"/>
      <c r="Z148" s="2"/>
      <c r="AX148" s="5"/>
      <c r="AY148" s="5"/>
      <c r="AZ148" s="5"/>
    </row>
    <row r="149" spans="1:52" s="4" customFormat="1" ht="11.25" customHeight="1" x14ac:dyDescent="0.15">
      <c r="A149" s="260" t="s">
        <v>147</v>
      </c>
      <c r="B149" s="261"/>
      <c r="C149" s="158"/>
      <c r="D149" s="159"/>
      <c r="E149" s="160"/>
      <c r="F149" s="161"/>
      <c r="G149" s="162"/>
      <c r="H149" s="160"/>
      <c r="I149" s="160"/>
      <c r="J149" s="160"/>
      <c r="K149" s="160"/>
      <c r="L149" s="161"/>
      <c r="M149" s="163">
        <f>SUM(N149:O149)</f>
        <v>0</v>
      </c>
      <c r="N149" s="36"/>
      <c r="O149" s="37"/>
      <c r="P149" s="157" t="s">
        <v>140</v>
      </c>
      <c r="U149" s="2"/>
      <c r="V149" s="2"/>
      <c r="W149" s="2"/>
      <c r="X149" s="2"/>
      <c r="Y149" s="2"/>
      <c r="Z149" s="2"/>
      <c r="AX149" s="5"/>
      <c r="AY149" s="5"/>
      <c r="AZ149" s="5"/>
    </row>
    <row r="150" spans="1:52" s="4" customFormat="1" ht="23.25" customHeight="1" x14ac:dyDescent="0.15">
      <c r="A150" s="278" t="s">
        <v>148</v>
      </c>
      <c r="B150" s="279"/>
      <c r="C150" s="168"/>
      <c r="D150" s="169"/>
      <c r="E150" s="170"/>
      <c r="F150" s="171"/>
      <c r="G150" s="172"/>
      <c r="H150" s="170"/>
      <c r="I150" s="170"/>
      <c r="J150" s="170"/>
      <c r="K150" s="170"/>
      <c r="L150" s="171"/>
      <c r="M150" s="172"/>
      <c r="N150" s="173"/>
      <c r="O150" s="174"/>
      <c r="P150" s="157"/>
      <c r="U150" s="2"/>
      <c r="V150" s="2"/>
      <c r="W150" s="2"/>
      <c r="X150" s="2"/>
      <c r="Y150" s="2"/>
      <c r="Z150" s="2"/>
      <c r="AX150" s="5"/>
      <c r="AY150" s="5"/>
      <c r="AZ150" s="5"/>
    </row>
    <row r="151" spans="1:52" s="4" customFormat="1" ht="15" customHeight="1" x14ac:dyDescent="0.15">
      <c r="A151" s="280" t="s">
        <v>149</v>
      </c>
      <c r="B151" s="281"/>
      <c r="C151" s="168"/>
      <c r="D151" s="169"/>
      <c r="E151" s="170"/>
      <c r="F151" s="171"/>
      <c r="G151" s="175"/>
      <c r="H151" s="176"/>
      <c r="I151" s="170"/>
      <c r="J151" s="170"/>
      <c r="K151" s="170"/>
      <c r="L151" s="171"/>
      <c r="M151" s="172"/>
      <c r="N151" s="39"/>
      <c r="O151" s="40"/>
      <c r="P151" s="157"/>
      <c r="U151" s="2"/>
      <c r="V151" s="2"/>
      <c r="W151" s="2"/>
      <c r="X151" s="2"/>
      <c r="Y151" s="2"/>
      <c r="Z151" s="2"/>
      <c r="AX151" s="5"/>
      <c r="AY151" s="5"/>
      <c r="AZ151" s="5"/>
    </row>
    <row r="152" spans="1:52" s="4" customFormat="1" ht="15" customHeight="1" x14ac:dyDescent="0.15">
      <c r="A152" s="282" t="s">
        <v>150</v>
      </c>
      <c r="B152" s="283"/>
      <c r="C152" s="177">
        <f>SUM(C141:C151)</f>
        <v>0</v>
      </c>
      <c r="D152" s="178">
        <f t="shared" ref="D152:O152" si="13">SUM(D141:D151)</f>
        <v>0</v>
      </c>
      <c r="E152" s="178">
        <f t="shared" si="13"/>
        <v>0</v>
      </c>
      <c r="F152" s="179">
        <f t="shared" si="13"/>
        <v>0</v>
      </c>
      <c r="G152" s="177">
        <f t="shared" si="13"/>
        <v>0</v>
      </c>
      <c r="H152" s="178">
        <f t="shared" si="13"/>
        <v>0</v>
      </c>
      <c r="I152" s="178">
        <f t="shared" si="13"/>
        <v>0</v>
      </c>
      <c r="J152" s="178">
        <f t="shared" si="13"/>
        <v>0</v>
      </c>
      <c r="K152" s="178">
        <f t="shared" si="13"/>
        <v>0</v>
      </c>
      <c r="L152" s="179">
        <f t="shared" si="13"/>
        <v>0</v>
      </c>
      <c r="M152" s="180">
        <f t="shared" si="13"/>
        <v>0</v>
      </c>
      <c r="N152" s="181">
        <f t="shared" si="13"/>
        <v>0</v>
      </c>
      <c r="O152" s="182">
        <f t="shared" si="13"/>
        <v>0</v>
      </c>
      <c r="P152" s="157" t="s">
        <v>140</v>
      </c>
      <c r="U152" s="2"/>
      <c r="V152" s="2"/>
      <c r="W152" s="2"/>
      <c r="X152" s="2"/>
      <c r="Y152" s="2"/>
      <c r="Z152" s="2"/>
      <c r="AX152" s="5"/>
      <c r="AY152" s="5"/>
      <c r="AZ152" s="5"/>
    </row>
    <row r="153" spans="1:52" s="4" customFormat="1" ht="24.95" customHeight="1" x14ac:dyDescent="0.15">
      <c r="A153" s="284" t="s">
        <v>151</v>
      </c>
      <c r="B153" s="285"/>
      <c r="C153" s="183"/>
      <c r="D153" s="184"/>
      <c r="E153" s="185"/>
      <c r="F153" s="186"/>
      <c r="G153" s="187"/>
      <c r="H153" s="185"/>
      <c r="I153" s="185"/>
      <c r="J153" s="185"/>
      <c r="K153" s="185"/>
      <c r="L153" s="186"/>
      <c r="M153" s="180">
        <f>SUM(N153:O153)</f>
        <v>0</v>
      </c>
      <c r="N153" s="188"/>
      <c r="O153" s="189"/>
      <c r="P153" s="157" t="s">
        <v>140</v>
      </c>
      <c r="U153" s="2"/>
      <c r="V153" s="2"/>
      <c r="W153" s="2"/>
      <c r="X153" s="2"/>
      <c r="Y153" s="2"/>
      <c r="Z153" s="2"/>
      <c r="AX153" s="5"/>
      <c r="AY153" s="5"/>
      <c r="AZ153" s="5"/>
    </row>
    <row r="154" spans="1:52" s="4" customFormat="1" ht="24.95" customHeight="1" x14ac:dyDescent="0.2">
      <c r="A154" s="190" t="s">
        <v>152</v>
      </c>
      <c r="B154" s="191"/>
      <c r="C154" s="192"/>
      <c r="D154" s="193"/>
      <c r="E154" s="16"/>
      <c r="F154" s="16"/>
      <c r="G154" s="16"/>
      <c r="H154" s="16"/>
      <c r="I154" s="16"/>
      <c r="J154" s="16"/>
      <c r="K154" s="16"/>
      <c r="L154" s="73"/>
      <c r="M154" s="73"/>
      <c r="N154" s="16"/>
      <c r="O154" s="16"/>
      <c r="P154" s="16"/>
      <c r="U154" s="2"/>
      <c r="V154" s="2"/>
      <c r="W154" s="2"/>
      <c r="X154" s="2"/>
      <c r="Y154" s="2"/>
      <c r="Z154" s="2"/>
      <c r="AX154" s="5"/>
      <c r="AY154" s="5"/>
      <c r="AZ154" s="5"/>
    </row>
    <row r="155" spans="1:52" s="4" customFormat="1" ht="21.75" customHeight="1" x14ac:dyDescent="0.15">
      <c r="A155" s="286" t="s">
        <v>153</v>
      </c>
      <c r="B155" s="287"/>
      <c r="C155" s="194" t="s">
        <v>154</v>
      </c>
      <c r="D155" s="195" t="s">
        <v>155</v>
      </c>
      <c r="E155" s="16"/>
      <c r="F155" s="16"/>
      <c r="G155" s="16"/>
      <c r="H155" s="16"/>
      <c r="I155" s="16"/>
      <c r="J155" s="16"/>
      <c r="K155" s="16"/>
      <c r="L155" s="73"/>
      <c r="M155" s="73"/>
      <c r="N155" s="16"/>
      <c r="O155" s="16"/>
      <c r="P155" s="16"/>
      <c r="U155" s="2"/>
      <c r="V155" s="2"/>
      <c r="W155" s="2"/>
      <c r="X155" s="2"/>
      <c r="Y155" s="2"/>
      <c r="Z155" s="2"/>
      <c r="AX155" s="5"/>
      <c r="AY155" s="5"/>
      <c r="AZ155" s="5"/>
    </row>
    <row r="156" spans="1:52" s="4" customFormat="1" ht="15" customHeight="1" x14ac:dyDescent="0.15">
      <c r="A156" s="288" t="s">
        <v>156</v>
      </c>
      <c r="B156" s="289"/>
      <c r="C156" s="196"/>
      <c r="D156" s="196"/>
      <c r="E156" s="16"/>
      <c r="F156" s="16"/>
      <c r="G156" s="16"/>
      <c r="H156" s="16"/>
      <c r="I156" s="16"/>
      <c r="J156" s="16"/>
      <c r="K156" s="16"/>
      <c r="L156" s="73"/>
      <c r="M156" s="73"/>
      <c r="N156" s="16"/>
      <c r="O156" s="16"/>
      <c r="P156" s="16"/>
      <c r="U156" s="2"/>
      <c r="V156" s="2"/>
      <c r="W156" s="2"/>
      <c r="X156" s="2"/>
      <c r="Y156" s="2"/>
      <c r="Z156" s="2"/>
      <c r="AX156" s="5"/>
      <c r="AY156" s="5"/>
      <c r="AZ156" s="5"/>
    </row>
    <row r="157" spans="1:52" s="4" customFormat="1" ht="15" customHeight="1" x14ac:dyDescent="0.15">
      <c r="A157" s="276" t="s">
        <v>157</v>
      </c>
      <c r="B157" s="277"/>
      <c r="C157" s="197"/>
      <c r="D157" s="198"/>
      <c r="E157" s="16"/>
      <c r="F157" s="16"/>
      <c r="G157" s="16"/>
      <c r="H157" s="16"/>
      <c r="I157" s="16"/>
      <c r="J157" s="16"/>
      <c r="K157" s="16"/>
      <c r="L157" s="73"/>
      <c r="M157" s="73"/>
      <c r="N157" s="16"/>
      <c r="O157" s="16"/>
      <c r="P157" s="16"/>
      <c r="U157" s="2"/>
      <c r="V157" s="2"/>
      <c r="W157" s="2"/>
      <c r="X157" s="2"/>
      <c r="Y157" s="2"/>
      <c r="Z157" s="2"/>
      <c r="AX157" s="5"/>
      <c r="AY157" s="5"/>
      <c r="AZ157" s="5"/>
    </row>
    <row r="158" spans="1:52" s="4" customFormat="1" ht="10.5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73"/>
      <c r="M158" s="73"/>
      <c r="N158" s="16"/>
      <c r="O158" s="16"/>
      <c r="P158" s="16"/>
      <c r="U158" s="2"/>
      <c r="V158" s="2"/>
      <c r="W158" s="2"/>
      <c r="X158" s="2"/>
      <c r="Y158" s="2"/>
      <c r="Z158" s="2"/>
      <c r="AX158" s="5"/>
      <c r="AY158" s="5"/>
      <c r="AZ158" s="5"/>
    </row>
    <row r="159" spans="1:52" s="4" customFormat="1" ht="10.5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73"/>
      <c r="M159" s="73"/>
      <c r="N159" s="16"/>
      <c r="O159" s="16"/>
      <c r="P159" s="16"/>
      <c r="U159" s="2"/>
      <c r="V159" s="2"/>
      <c r="W159" s="2"/>
      <c r="X159" s="2"/>
      <c r="Y159" s="2"/>
      <c r="Z159" s="2"/>
      <c r="AX159" s="5"/>
      <c r="AY159" s="5"/>
      <c r="AZ159" s="5"/>
    </row>
    <row r="160" spans="1:52" s="4" customFormat="1" ht="10.5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73"/>
      <c r="M160" s="73"/>
      <c r="N160" s="16"/>
      <c r="O160" s="16"/>
      <c r="P160" s="16"/>
      <c r="U160" s="2"/>
      <c r="V160" s="2"/>
      <c r="W160" s="2"/>
      <c r="X160" s="2"/>
      <c r="Y160" s="2"/>
      <c r="Z160" s="2"/>
      <c r="AX160" s="5"/>
      <c r="AY160" s="5"/>
      <c r="AZ160" s="5"/>
    </row>
    <row r="161" spans="12:52" s="4" customFormat="1" x14ac:dyDescent="0.2">
      <c r="L161" s="5"/>
      <c r="M161" s="5"/>
      <c r="N161" s="3"/>
      <c r="U161" s="2"/>
      <c r="V161" s="2"/>
      <c r="W161" s="2"/>
      <c r="X161" s="2"/>
      <c r="Y161" s="2"/>
      <c r="Z161" s="2"/>
      <c r="AX161" s="5"/>
      <c r="AY161" s="5"/>
      <c r="AZ161" s="5"/>
    </row>
    <row r="162" spans="12:52" s="4" customFormat="1" x14ac:dyDescent="0.2">
      <c r="L162" s="5"/>
      <c r="M162" s="5"/>
      <c r="N162" s="3"/>
      <c r="U162" s="2"/>
      <c r="V162" s="2"/>
      <c r="W162" s="2"/>
      <c r="X162" s="2"/>
      <c r="Y162" s="2"/>
      <c r="Z162" s="2"/>
      <c r="AX162" s="5"/>
      <c r="AY162" s="5"/>
      <c r="AZ162" s="5"/>
    </row>
    <row r="163" spans="12:52" s="4" customFormat="1" x14ac:dyDescent="0.2">
      <c r="L163" s="5"/>
      <c r="M163" s="5"/>
      <c r="N163" s="3"/>
      <c r="U163" s="2"/>
      <c r="V163" s="2"/>
      <c r="W163" s="2"/>
      <c r="X163" s="2"/>
      <c r="Y163" s="2"/>
      <c r="Z163" s="2"/>
      <c r="AX163" s="5"/>
      <c r="AY163" s="5"/>
      <c r="AZ163" s="5"/>
    </row>
    <row r="164" spans="12:52" s="4" customFormat="1" x14ac:dyDescent="0.2">
      <c r="L164" s="5"/>
      <c r="M164" s="5"/>
      <c r="N164" s="3"/>
      <c r="U164" s="2"/>
      <c r="V164" s="2"/>
      <c r="W164" s="2"/>
      <c r="X164" s="2"/>
      <c r="Y164" s="2"/>
      <c r="Z164" s="2"/>
      <c r="AX164" s="5"/>
      <c r="AY164" s="5"/>
      <c r="AZ164" s="5"/>
    </row>
    <row r="165" spans="12:52" s="4" customFormat="1" x14ac:dyDescent="0.2">
      <c r="L165" s="3"/>
      <c r="U165" s="5"/>
      <c r="V165" s="5"/>
      <c r="W165" s="5"/>
      <c r="X165" s="5"/>
    </row>
    <row r="166" spans="12:52" s="4" customFormat="1" x14ac:dyDescent="0.2">
      <c r="L166" s="3"/>
      <c r="U166" s="5"/>
      <c r="V166" s="5"/>
      <c r="W166" s="5"/>
      <c r="X166" s="5"/>
    </row>
    <row r="167" spans="12:52" s="4" customFormat="1" x14ac:dyDescent="0.2">
      <c r="L167" s="3"/>
      <c r="U167" s="5"/>
      <c r="V167" s="5"/>
      <c r="W167" s="5"/>
      <c r="X167" s="5"/>
    </row>
    <row r="168" spans="12:52" s="4" customFormat="1" x14ac:dyDescent="0.2">
      <c r="L168" s="3"/>
      <c r="U168" s="5"/>
      <c r="V168" s="5"/>
      <c r="W168" s="5"/>
      <c r="X168" s="5"/>
    </row>
    <row r="169" spans="12:52" s="4" customFormat="1" x14ac:dyDescent="0.2">
      <c r="L169" s="3"/>
      <c r="U169" s="5"/>
      <c r="V169" s="5"/>
      <c r="W169" s="5"/>
      <c r="X169" s="5"/>
    </row>
    <row r="170" spans="12:52" s="4" customFormat="1" x14ac:dyDescent="0.2">
      <c r="L170" s="3"/>
      <c r="U170" s="5"/>
      <c r="V170" s="5"/>
      <c r="W170" s="5"/>
      <c r="X170" s="5"/>
    </row>
    <row r="171" spans="12:52" s="4" customFormat="1" x14ac:dyDescent="0.2">
      <c r="L171" s="3"/>
      <c r="U171" s="5"/>
      <c r="V171" s="5"/>
      <c r="W171" s="5"/>
      <c r="X171" s="5"/>
    </row>
    <row r="172" spans="12:52" s="4" customFormat="1" x14ac:dyDescent="0.2">
      <c r="L172" s="3"/>
      <c r="U172" s="5"/>
      <c r="V172" s="5"/>
      <c r="W172" s="5"/>
      <c r="X172" s="5"/>
    </row>
    <row r="173" spans="12:52" s="4" customFormat="1" x14ac:dyDescent="0.2">
      <c r="L173" s="3"/>
      <c r="U173" s="5"/>
      <c r="V173" s="5"/>
      <c r="W173" s="5"/>
      <c r="X173" s="5"/>
    </row>
    <row r="174" spans="12:52" s="4" customFormat="1" x14ac:dyDescent="0.2">
      <c r="L174" s="3"/>
      <c r="U174" s="5"/>
      <c r="V174" s="5"/>
      <c r="W174" s="5"/>
      <c r="X174" s="5"/>
    </row>
    <row r="175" spans="12:52" s="4" customFormat="1" x14ac:dyDescent="0.2">
      <c r="L175" s="3"/>
      <c r="U175" s="5"/>
      <c r="V175" s="5"/>
      <c r="W175" s="5"/>
      <c r="X175" s="5"/>
    </row>
    <row r="176" spans="12:52" s="4" customFormat="1" x14ac:dyDescent="0.2">
      <c r="L176" s="3"/>
      <c r="U176" s="5"/>
      <c r="V176" s="5"/>
      <c r="W176" s="5"/>
      <c r="X176" s="5"/>
    </row>
    <row r="177" spans="12:24" s="4" customFormat="1" x14ac:dyDescent="0.2">
      <c r="L177" s="3"/>
      <c r="U177" s="5"/>
      <c r="V177" s="5"/>
      <c r="W177" s="5"/>
      <c r="X177" s="5"/>
    </row>
    <row r="178" spans="12:24" s="4" customFormat="1" x14ac:dyDescent="0.2">
      <c r="L178" s="3"/>
      <c r="U178" s="5"/>
      <c r="V178" s="5"/>
      <c r="W178" s="5"/>
      <c r="X178" s="5"/>
    </row>
    <row r="179" spans="12:24" s="4" customFormat="1" x14ac:dyDescent="0.2">
      <c r="L179" s="3"/>
      <c r="U179" s="5"/>
      <c r="V179" s="5"/>
      <c r="W179" s="5"/>
      <c r="X179" s="5"/>
    </row>
    <row r="180" spans="12:24" s="4" customFormat="1" x14ac:dyDescent="0.2">
      <c r="L180" s="3"/>
      <c r="U180" s="5"/>
      <c r="V180" s="5"/>
      <c r="W180" s="5"/>
      <c r="X180" s="5"/>
    </row>
    <row r="181" spans="12:24" s="4" customFormat="1" x14ac:dyDescent="0.2">
      <c r="L181" s="3"/>
      <c r="U181" s="5"/>
      <c r="V181" s="5"/>
      <c r="W181" s="5"/>
      <c r="X181" s="5"/>
    </row>
    <row r="182" spans="12:24" s="4" customFormat="1" x14ac:dyDescent="0.2">
      <c r="L182" s="3"/>
      <c r="U182" s="5"/>
      <c r="V182" s="5"/>
      <c r="W182" s="5"/>
      <c r="X182" s="5"/>
    </row>
    <row r="183" spans="12:24" s="4" customFormat="1" x14ac:dyDescent="0.2">
      <c r="L183" s="3"/>
      <c r="U183" s="5"/>
      <c r="V183" s="5"/>
      <c r="W183" s="5"/>
      <c r="X183" s="5"/>
    </row>
    <row r="184" spans="12:24" s="4" customFormat="1" x14ac:dyDescent="0.2">
      <c r="L184" s="3"/>
      <c r="U184" s="5"/>
      <c r="V184" s="5"/>
      <c r="W184" s="5"/>
      <c r="X184" s="5"/>
    </row>
    <row r="185" spans="12:24" s="4" customFormat="1" x14ac:dyDescent="0.2">
      <c r="L185" s="3"/>
      <c r="U185" s="5"/>
      <c r="V185" s="5"/>
      <c r="W185" s="5"/>
      <c r="X185" s="5"/>
    </row>
    <row r="186" spans="12:24" s="4" customFormat="1" x14ac:dyDescent="0.2">
      <c r="L186" s="3"/>
      <c r="U186" s="5"/>
      <c r="V186" s="5"/>
      <c r="W186" s="5"/>
      <c r="X186" s="5"/>
    </row>
    <row r="187" spans="12:24" s="4" customFormat="1" x14ac:dyDescent="0.2">
      <c r="L187" s="3"/>
      <c r="U187" s="5"/>
      <c r="V187" s="5"/>
      <c r="W187" s="5"/>
      <c r="X187" s="5"/>
    </row>
    <row r="188" spans="12:24" s="4" customFormat="1" x14ac:dyDescent="0.2">
      <c r="L188" s="3"/>
      <c r="U188" s="5"/>
      <c r="V188" s="5"/>
      <c r="W188" s="5"/>
      <c r="X188" s="5"/>
    </row>
    <row r="189" spans="12:24" s="4" customFormat="1" x14ac:dyDescent="0.2">
      <c r="L189" s="3"/>
      <c r="U189" s="5"/>
      <c r="V189" s="5"/>
      <c r="W189" s="5"/>
      <c r="X189" s="5"/>
    </row>
    <row r="190" spans="12:24" s="4" customFormat="1" x14ac:dyDescent="0.2">
      <c r="L190" s="3"/>
      <c r="U190" s="5"/>
      <c r="V190" s="5"/>
      <c r="W190" s="5"/>
      <c r="X190" s="5"/>
    </row>
    <row r="191" spans="12:24" s="4" customFormat="1" x14ac:dyDescent="0.2">
      <c r="L191" s="3"/>
      <c r="U191" s="5"/>
      <c r="V191" s="5"/>
      <c r="W191" s="5"/>
      <c r="X191" s="5"/>
    </row>
    <row r="192" spans="12:24" s="4" customFormat="1" x14ac:dyDescent="0.2">
      <c r="L192" s="3"/>
      <c r="U192" s="5"/>
      <c r="V192" s="5"/>
      <c r="W192" s="5"/>
      <c r="X192" s="5"/>
    </row>
    <row r="193" spans="12:24" s="4" customFormat="1" x14ac:dyDescent="0.2">
      <c r="L193" s="3"/>
      <c r="U193" s="5"/>
      <c r="V193" s="5"/>
      <c r="W193" s="5"/>
      <c r="X193" s="5"/>
    </row>
    <row r="194" spans="12:24" s="4" customFormat="1" x14ac:dyDescent="0.2">
      <c r="L194" s="3"/>
      <c r="U194" s="5"/>
      <c r="V194" s="5"/>
      <c r="W194" s="5"/>
      <c r="X194" s="5"/>
    </row>
    <row r="195" spans="12:24" s="4" customFormat="1" x14ac:dyDescent="0.2">
      <c r="L195" s="3"/>
      <c r="U195" s="5"/>
      <c r="V195" s="5"/>
      <c r="W195" s="5"/>
      <c r="X195" s="5"/>
    </row>
    <row r="196" spans="12:24" s="4" customFormat="1" x14ac:dyDescent="0.2">
      <c r="L196" s="3"/>
      <c r="U196" s="5"/>
      <c r="V196" s="5"/>
      <c r="W196" s="5"/>
      <c r="X196" s="5"/>
    </row>
    <row r="197" spans="12:24" s="4" customFormat="1" x14ac:dyDescent="0.2">
      <c r="L197" s="3"/>
      <c r="U197" s="5"/>
      <c r="V197" s="5"/>
      <c r="W197" s="5"/>
      <c r="X197" s="5"/>
    </row>
    <row r="198" spans="12:24" s="4" customFormat="1" x14ac:dyDescent="0.2">
      <c r="L198" s="3"/>
      <c r="U198" s="5"/>
      <c r="V198" s="5"/>
      <c r="W198" s="5"/>
      <c r="X198" s="5"/>
    </row>
    <row r="199" spans="12:24" s="4" customFormat="1" x14ac:dyDescent="0.2">
      <c r="L199" s="3"/>
      <c r="U199" s="5"/>
      <c r="V199" s="5"/>
      <c r="W199" s="5"/>
      <c r="X199" s="5"/>
    </row>
    <row r="200" spans="12:24" s="4" customFormat="1" x14ac:dyDescent="0.2">
      <c r="L200" s="3"/>
      <c r="U200" s="5"/>
      <c r="V200" s="5"/>
      <c r="W200" s="5"/>
      <c r="X200" s="5"/>
    </row>
    <row r="201" spans="12:24" s="4" customFormat="1" x14ac:dyDescent="0.2">
      <c r="L201" s="3"/>
      <c r="U201" s="5"/>
      <c r="V201" s="5"/>
      <c r="W201" s="5"/>
      <c r="X201" s="5"/>
    </row>
    <row r="202" spans="12:24" s="4" customFormat="1" x14ac:dyDescent="0.2">
      <c r="L202" s="3"/>
      <c r="U202" s="5"/>
      <c r="V202" s="5"/>
      <c r="W202" s="5"/>
      <c r="X202" s="5"/>
    </row>
    <row r="203" spans="12:24" s="4" customFormat="1" x14ac:dyDescent="0.2">
      <c r="L203" s="3"/>
      <c r="U203" s="5"/>
      <c r="V203" s="5"/>
      <c r="W203" s="5"/>
      <c r="X203" s="5"/>
    </row>
    <row r="204" spans="12:24" s="4" customFormat="1" x14ac:dyDescent="0.2">
      <c r="L204" s="3"/>
      <c r="U204" s="5"/>
      <c r="V204" s="5"/>
      <c r="W204" s="5"/>
      <c r="X204" s="5"/>
    </row>
    <row r="205" spans="12:24" s="4" customFormat="1" x14ac:dyDescent="0.2">
      <c r="L205" s="3"/>
      <c r="U205" s="5"/>
      <c r="V205" s="5"/>
      <c r="W205" s="5"/>
      <c r="X205" s="5"/>
    </row>
    <row r="206" spans="12:24" s="4" customFormat="1" x14ac:dyDescent="0.2">
      <c r="L206" s="3"/>
      <c r="U206" s="5"/>
      <c r="V206" s="5"/>
      <c r="W206" s="5"/>
      <c r="X206" s="5"/>
    </row>
    <row r="207" spans="12:24" s="4" customFormat="1" x14ac:dyDescent="0.2">
      <c r="L207" s="3"/>
      <c r="U207" s="5"/>
      <c r="V207" s="5"/>
      <c r="W207" s="5"/>
      <c r="X207" s="5"/>
    </row>
    <row r="208" spans="12:24" s="4" customFormat="1" x14ac:dyDescent="0.2">
      <c r="L208" s="3"/>
      <c r="U208" s="5"/>
      <c r="V208" s="5"/>
      <c r="W208" s="5"/>
      <c r="X208" s="5"/>
    </row>
    <row r="209" spans="1:27" s="4" customFormat="1" x14ac:dyDescent="0.2">
      <c r="L209" s="3"/>
      <c r="U209" s="5"/>
      <c r="V209" s="5"/>
      <c r="W209" s="5"/>
      <c r="X209" s="5"/>
    </row>
    <row r="210" spans="1:27" s="4" customFormat="1" x14ac:dyDescent="0.2">
      <c r="L210" s="3"/>
      <c r="U210" s="5"/>
      <c r="V210" s="5"/>
      <c r="W210" s="5"/>
      <c r="X210" s="5"/>
    </row>
    <row r="211" spans="1:27" s="4" customFormat="1" x14ac:dyDescent="0.2">
      <c r="L211" s="3"/>
      <c r="U211" s="5"/>
      <c r="V211" s="5"/>
      <c r="W211" s="5"/>
      <c r="X211" s="5"/>
    </row>
    <row r="212" spans="1:27" s="4" customFormat="1" x14ac:dyDescent="0.2">
      <c r="L212" s="3"/>
      <c r="U212" s="5"/>
      <c r="V212" s="5"/>
      <c r="W212" s="5"/>
      <c r="X212" s="5"/>
    </row>
    <row r="213" spans="1:27" s="4" customFormat="1" x14ac:dyDescent="0.2">
      <c r="L213" s="3"/>
      <c r="U213" s="5"/>
      <c r="V213" s="5"/>
      <c r="W213" s="5"/>
      <c r="X213" s="5"/>
    </row>
    <row r="214" spans="1:27" s="4" customFormat="1" x14ac:dyDescent="0.2">
      <c r="L214" s="3"/>
      <c r="U214" s="5"/>
      <c r="V214" s="5"/>
      <c r="W214" s="5"/>
      <c r="X214" s="5"/>
    </row>
    <row r="215" spans="1:27" s="4" customFormat="1" x14ac:dyDescent="0.2">
      <c r="L215" s="3"/>
      <c r="U215" s="5"/>
      <c r="V215" s="5"/>
      <c r="W215" s="5"/>
      <c r="X215" s="5"/>
    </row>
    <row r="216" spans="1:27" s="4" customFormat="1" hidden="1" x14ac:dyDescent="0.2">
      <c r="A216" s="199">
        <f>SUM(A8:O157)</f>
        <v>5172</v>
      </c>
      <c r="L216" s="3"/>
      <c r="U216" s="5"/>
      <c r="V216" s="5"/>
      <c r="W216" s="5"/>
      <c r="X216" s="5"/>
    </row>
    <row r="217" spans="1:27" s="200" customFormat="1" hidden="1" x14ac:dyDescent="0.2">
      <c r="A217" s="200">
        <f>SUM(A12:O157)</f>
        <v>5172</v>
      </c>
      <c r="L217" s="201"/>
      <c r="AA217" s="202">
        <f>SUM(AA1:AB216)</f>
        <v>0</v>
      </c>
    </row>
    <row r="218" spans="1:27" s="4" customFormat="1" x14ac:dyDescent="0.2">
      <c r="L218" s="3"/>
      <c r="U218" s="5"/>
      <c r="V218" s="5"/>
      <c r="W218" s="5"/>
      <c r="X218" s="5"/>
    </row>
    <row r="219" spans="1:27" s="4" customFormat="1" x14ac:dyDescent="0.2">
      <c r="L219" s="3"/>
      <c r="U219" s="5"/>
      <c r="V219" s="5"/>
      <c r="W219" s="5"/>
      <c r="X219" s="5"/>
    </row>
    <row r="220" spans="1:27" s="4" customFormat="1" x14ac:dyDescent="0.2">
      <c r="L220" s="3"/>
      <c r="U220" s="5"/>
      <c r="V220" s="5"/>
      <c r="W220" s="5"/>
      <c r="X220" s="5"/>
    </row>
    <row r="221" spans="1:27" s="4" customFormat="1" x14ac:dyDescent="0.2">
      <c r="L221" s="3"/>
      <c r="U221" s="5"/>
      <c r="V221" s="5"/>
      <c r="W221" s="5"/>
      <c r="X221" s="5"/>
    </row>
    <row r="222" spans="1:27" s="4" customFormat="1" x14ac:dyDescent="0.2">
      <c r="L222" s="3"/>
      <c r="U222" s="5"/>
      <c r="V222" s="5"/>
      <c r="W222" s="5"/>
      <c r="X222" s="5"/>
    </row>
    <row r="223" spans="1:27" x14ac:dyDescent="0.2">
      <c r="U223" s="205"/>
      <c r="V223" s="205"/>
      <c r="W223" s="205"/>
      <c r="X223" s="205"/>
    </row>
    <row r="224" spans="1:27" x14ac:dyDescent="0.2">
      <c r="U224" s="205"/>
      <c r="V224" s="205"/>
      <c r="W224" s="205"/>
      <c r="X224" s="205"/>
    </row>
    <row r="225" spans="21:24" x14ac:dyDescent="0.2">
      <c r="U225" s="205"/>
      <c r="V225" s="205"/>
      <c r="W225" s="205"/>
      <c r="X225" s="205"/>
    </row>
    <row r="226" spans="21:24" x14ac:dyDescent="0.2">
      <c r="U226" s="205"/>
      <c r="V226" s="205"/>
      <c r="W226" s="205"/>
      <c r="X226" s="205"/>
    </row>
    <row r="227" spans="21:24" x14ac:dyDescent="0.2">
      <c r="U227" s="205"/>
      <c r="V227" s="205"/>
      <c r="W227" s="205"/>
      <c r="X227" s="205"/>
    </row>
    <row r="228" spans="21:24" x14ac:dyDescent="0.2">
      <c r="U228" s="205"/>
      <c r="V228" s="205"/>
      <c r="W228" s="205"/>
      <c r="X228" s="205"/>
    </row>
    <row r="229" spans="21:24" x14ac:dyDescent="0.2">
      <c r="U229" s="205"/>
      <c r="V229" s="205"/>
      <c r="W229" s="205"/>
      <c r="X229" s="205"/>
    </row>
    <row r="230" spans="21:24" x14ac:dyDescent="0.2">
      <c r="U230" s="205"/>
      <c r="V230" s="205"/>
      <c r="W230" s="205"/>
      <c r="X230" s="205"/>
    </row>
    <row r="231" spans="21:24" x14ac:dyDescent="0.2">
      <c r="U231" s="205"/>
      <c r="V231" s="205"/>
      <c r="W231" s="205"/>
      <c r="X231" s="205"/>
    </row>
    <row r="232" spans="21:24" x14ac:dyDescent="0.2">
      <c r="U232" s="205"/>
      <c r="V232" s="205"/>
      <c r="W232" s="205"/>
      <c r="X232" s="205"/>
    </row>
    <row r="233" spans="21:24" x14ac:dyDescent="0.2">
      <c r="U233" s="205"/>
      <c r="V233" s="205"/>
      <c r="W233" s="205"/>
      <c r="X233" s="205"/>
    </row>
    <row r="234" spans="21:24" x14ac:dyDescent="0.2">
      <c r="U234" s="205"/>
      <c r="V234" s="205"/>
      <c r="W234" s="205"/>
      <c r="X234" s="205"/>
    </row>
    <row r="235" spans="21:24" x14ac:dyDescent="0.2">
      <c r="U235" s="205"/>
      <c r="V235" s="205"/>
      <c r="W235" s="205"/>
      <c r="X235" s="205"/>
    </row>
    <row r="236" spans="21:24" x14ac:dyDescent="0.2">
      <c r="U236" s="205"/>
      <c r="V236" s="205"/>
      <c r="W236" s="205"/>
      <c r="X236" s="205"/>
    </row>
    <row r="237" spans="21:24" x14ac:dyDescent="0.2">
      <c r="U237" s="205"/>
      <c r="V237" s="205"/>
      <c r="W237" s="205"/>
      <c r="X237" s="205"/>
    </row>
    <row r="238" spans="21:24" x14ac:dyDescent="0.2">
      <c r="U238" s="205"/>
      <c r="V238" s="205"/>
      <c r="W238" s="205"/>
      <c r="X238" s="205"/>
    </row>
    <row r="239" spans="21:24" x14ac:dyDescent="0.2">
      <c r="U239" s="205"/>
      <c r="V239" s="205"/>
      <c r="W239" s="205"/>
      <c r="X239" s="205"/>
    </row>
    <row r="240" spans="21:24" x14ac:dyDescent="0.2">
      <c r="U240" s="205"/>
      <c r="V240" s="205"/>
      <c r="W240" s="205"/>
      <c r="X240" s="205"/>
    </row>
    <row r="241" spans="21:24" x14ac:dyDescent="0.2">
      <c r="U241" s="205"/>
      <c r="V241" s="205"/>
      <c r="W241" s="205"/>
      <c r="X241" s="205"/>
    </row>
    <row r="242" spans="21:24" x14ac:dyDescent="0.2">
      <c r="U242" s="205"/>
      <c r="V242" s="205"/>
      <c r="W242" s="205"/>
      <c r="X242" s="205"/>
    </row>
    <row r="243" spans="21:24" x14ac:dyDescent="0.2">
      <c r="U243" s="205"/>
      <c r="V243" s="205"/>
      <c r="W243" s="205"/>
      <c r="X243" s="205"/>
    </row>
    <row r="244" spans="21:24" x14ac:dyDescent="0.2">
      <c r="U244" s="205"/>
      <c r="V244" s="205"/>
      <c r="W244" s="205"/>
      <c r="X244" s="205"/>
    </row>
    <row r="245" spans="21:24" x14ac:dyDescent="0.2">
      <c r="U245" s="205"/>
      <c r="V245" s="205"/>
      <c r="W245" s="205"/>
      <c r="X245" s="205"/>
    </row>
    <row r="246" spans="21:24" x14ac:dyDescent="0.2">
      <c r="U246" s="205"/>
      <c r="V246" s="205"/>
      <c r="W246" s="205"/>
      <c r="X246" s="205"/>
    </row>
    <row r="247" spans="21:24" x14ac:dyDescent="0.2">
      <c r="U247" s="205"/>
      <c r="V247" s="205"/>
      <c r="W247" s="205"/>
      <c r="X247" s="205"/>
    </row>
    <row r="248" spans="21:24" x14ac:dyDescent="0.2">
      <c r="U248" s="205"/>
      <c r="V248" s="205"/>
      <c r="W248" s="205"/>
      <c r="X248" s="205"/>
    </row>
    <row r="249" spans="21:24" x14ac:dyDescent="0.2">
      <c r="U249" s="205"/>
      <c r="V249" s="205"/>
      <c r="W249" s="205"/>
      <c r="X249" s="205"/>
    </row>
    <row r="250" spans="21:24" x14ac:dyDescent="0.2">
      <c r="U250" s="205"/>
      <c r="V250" s="205"/>
      <c r="W250" s="205"/>
      <c r="X250" s="205"/>
    </row>
    <row r="251" spans="21:24" x14ac:dyDescent="0.2">
      <c r="U251" s="205"/>
      <c r="V251" s="205"/>
      <c r="W251" s="205"/>
      <c r="X251" s="205"/>
    </row>
    <row r="252" spans="21:24" x14ac:dyDescent="0.2">
      <c r="U252" s="205"/>
      <c r="V252" s="205"/>
      <c r="W252" s="205"/>
      <c r="X252" s="205"/>
    </row>
    <row r="253" spans="21:24" x14ac:dyDescent="0.2">
      <c r="U253" s="205"/>
      <c r="V253" s="205"/>
      <c r="W253" s="205"/>
      <c r="X253" s="205"/>
    </row>
    <row r="254" spans="21:24" x14ac:dyDescent="0.2">
      <c r="U254" s="205"/>
      <c r="V254" s="205"/>
      <c r="W254" s="205"/>
      <c r="X254" s="205"/>
    </row>
    <row r="255" spans="21:24" x14ac:dyDescent="0.2">
      <c r="U255" s="205"/>
      <c r="V255" s="205"/>
      <c r="W255" s="205"/>
      <c r="X255" s="205"/>
    </row>
    <row r="256" spans="21:24" x14ac:dyDescent="0.2">
      <c r="U256" s="205"/>
      <c r="V256" s="205"/>
      <c r="W256" s="205"/>
      <c r="X256" s="205"/>
    </row>
    <row r="257" spans="21:24" x14ac:dyDescent="0.2">
      <c r="U257" s="205"/>
      <c r="V257" s="205"/>
      <c r="W257" s="205"/>
      <c r="X257" s="205"/>
    </row>
    <row r="258" spans="21:24" x14ac:dyDescent="0.2">
      <c r="U258" s="205"/>
      <c r="V258" s="205"/>
      <c r="W258" s="205"/>
      <c r="X258" s="205"/>
    </row>
    <row r="259" spans="21:24" x14ac:dyDescent="0.2">
      <c r="U259" s="205"/>
      <c r="V259" s="205"/>
      <c r="W259" s="205"/>
      <c r="X259" s="205"/>
    </row>
    <row r="260" spans="21:24" x14ac:dyDescent="0.2">
      <c r="U260" s="205"/>
      <c r="V260" s="205"/>
      <c r="W260" s="205"/>
      <c r="X260" s="205"/>
    </row>
    <row r="261" spans="21:24" x14ac:dyDescent="0.2">
      <c r="U261" s="205"/>
      <c r="V261" s="205"/>
      <c r="W261" s="205"/>
      <c r="X261" s="205"/>
    </row>
    <row r="262" spans="21:24" x14ac:dyDescent="0.2">
      <c r="U262" s="205"/>
      <c r="V262" s="205"/>
      <c r="W262" s="205"/>
      <c r="X262" s="205"/>
    </row>
    <row r="263" spans="21:24" x14ac:dyDescent="0.2">
      <c r="U263" s="205"/>
      <c r="V263" s="205"/>
      <c r="W263" s="205"/>
      <c r="X263" s="205"/>
    </row>
    <row r="264" spans="21:24" x14ac:dyDescent="0.2">
      <c r="U264" s="205"/>
      <c r="V264" s="205"/>
      <c r="W264" s="205"/>
      <c r="X264" s="205"/>
    </row>
    <row r="265" spans="21:24" x14ac:dyDescent="0.2">
      <c r="U265" s="205"/>
      <c r="V265" s="205"/>
      <c r="W265" s="205"/>
      <c r="X265" s="205"/>
    </row>
    <row r="266" spans="21:24" x14ac:dyDescent="0.2">
      <c r="U266" s="205"/>
      <c r="V266" s="205"/>
      <c r="W266" s="205"/>
      <c r="X266" s="205"/>
    </row>
    <row r="267" spans="21:24" x14ac:dyDescent="0.2">
      <c r="U267" s="205"/>
      <c r="V267" s="205"/>
      <c r="W267" s="205"/>
      <c r="X267" s="205"/>
    </row>
    <row r="268" spans="21:24" x14ac:dyDescent="0.2">
      <c r="U268" s="205"/>
      <c r="V268" s="205"/>
      <c r="W268" s="205"/>
      <c r="X268" s="205"/>
    </row>
    <row r="269" spans="21:24" x14ac:dyDescent="0.2">
      <c r="U269" s="205"/>
      <c r="V269" s="205"/>
      <c r="W269" s="205"/>
      <c r="X269" s="205"/>
    </row>
    <row r="270" spans="21:24" x14ac:dyDescent="0.2">
      <c r="U270" s="205"/>
      <c r="V270" s="205"/>
      <c r="W270" s="205"/>
      <c r="X270" s="205"/>
    </row>
    <row r="271" spans="21:24" x14ac:dyDescent="0.2">
      <c r="U271" s="205"/>
      <c r="V271" s="205"/>
      <c r="W271" s="205"/>
      <c r="X271" s="205"/>
    </row>
    <row r="272" spans="21:24" x14ac:dyDescent="0.2">
      <c r="U272" s="205"/>
      <c r="V272" s="205"/>
      <c r="W272" s="205"/>
      <c r="X272" s="205"/>
    </row>
    <row r="273" spans="21:24" x14ac:dyDescent="0.2">
      <c r="U273" s="205"/>
      <c r="V273" s="205"/>
      <c r="W273" s="205"/>
      <c r="X273" s="205"/>
    </row>
    <row r="274" spans="21:24" x14ac:dyDescent="0.2">
      <c r="U274" s="205"/>
      <c r="V274" s="205"/>
      <c r="W274" s="205"/>
      <c r="X274" s="205"/>
    </row>
    <row r="275" spans="21:24" x14ac:dyDescent="0.2">
      <c r="U275" s="205"/>
      <c r="V275" s="205"/>
      <c r="W275" s="205"/>
      <c r="X275" s="205"/>
    </row>
    <row r="276" spans="21:24" x14ac:dyDescent="0.2">
      <c r="U276" s="205"/>
      <c r="V276" s="205"/>
      <c r="W276" s="205"/>
      <c r="X276" s="205"/>
    </row>
    <row r="277" spans="21:24" x14ac:dyDescent="0.2">
      <c r="U277" s="205"/>
      <c r="V277" s="205"/>
      <c r="W277" s="205"/>
      <c r="X277" s="205"/>
    </row>
    <row r="278" spans="21:24" x14ac:dyDescent="0.2">
      <c r="U278" s="205"/>
      <c r="V278" s="205"/>
      <c r="W278" s="205"/>
      <c r="X278" s="205"/>
    </row>
    <row r="279" spans="21:24" x14ac:dyDescent="0.2">
      <c r="U279" s="205"/>
      <c r="V279" s="205"/>
      <c r="W279" s="205"/>
      <c r="X279" s="205"/>
    </row>
    <row r="280" spans="21:24" x14ac:dyDescent="0.2">
      <c r="U280" s="205"/>
      <c r="V280" s="205"/>
      <c r="W280" s="205"/>
      <c r="X280" s="205"/>
    </row>
    <row r="281" spans="21:24" x14ac:dyDescent="0.2">
      <c r="U281" s="205"/>
      <c r="V281" s="205"/>
      <c r="W281" s="205"/>
      <c r="X281" s="205"/>
    </row>
    <row r="282" spans="21:24" x14ac:dyDescent="0.2">
      <c r="U282" s="205"/>
      <c r="V282" s="205"/>
      <c r="W282" s="205"/>
      <c r="X282" s="205"/>
    </row>
    <row r="283" spans="21:24" x14ac:dyDescent="0.2">
      <c r="U283" s="205"/>
      <c r="V283" s="205"/>
      <c r="W283" s="205"/>
      <c r="X283" s="205"/>
    </row>
    <row r="284" spans="21:24" x14ac:dyDescent="0.2">
      <c r="U284" s="205"/>
      <c r="V284" s="205"/>
      <c r="W284" s="205"/>
      <c r="X284" s="205"/>
    </row>
    <row r="285" spans="21:24" x14ac:dyDescent="0.2">
      <c r="U285" s="205"/>
      <c r="V285" s="205"/>
      <c r="W285" s="205"/>
      <c r="X285" s="205"/>
    </row>
    <row r="286" spans="21:24" x14ac:dyDescent="0.2">
      <c r="U286" s="205"/>
      <c r="V286" s="205"/>
      <c r="W286" s="205"/>
      <c r="X286" s="205"/>
    </row>
    <row r="287" spans="21:24" x14ac:dyDescent="0.2">
      <c r="U287" s="205"/>
      <c r="V287" s="205"/>
      <c r="W287" s="205"/>
      <c r="X287" s="205"/>
    </row>
    <row r="288" spans="21:24" x14ac:dyDescent="0.2">
      <c r="U288" s="205"/>
      <c r="V288" s="205"/>
      <c r="W288" s="205"/>
      <c r="X288" s="205"/>
    </row>
    <row r="289" spans="21:24" x14ac:dyDescent="0.2">
      <c r="U289" s="205"/>
      <c r="V289" s="205"/>
      <c r="W289" s="205"/>
      <c r="X289" s="205"/>
    </row>
    <row r="290" spans="21:24" x14ac:dyDescent="0.2">
      <c r="U290" s="205"/>
      <c r="V290" s="205"/>
      <c r="W290" s="205"/>
      <c r="X290" s="205"/>
    </row>
    <row r="291" spans="21:24" x14ac:dyDescent="0.2">
      <c r="U291" s="205"/>
      <c r="V291" s="205"/>
      <c r="W291" s="205"/>
      <c r="X291" s="205"/>
    </row>
    <row r="292" spans="21:24" x14ac:dyDescent="0.2">
      <c r="U292" s="205"/>
      <c r="V292" s="205"/>
      <c r="W292" s="205"/>
      <c r="X292" s="205"/>
    </row>
    <row r="293" spans="21:24" x14ac:dyDescent="0.2">
      <c r="U293" s="205"/>
      <c r="V293" s="205"/>
      <c r="W293" s="205"/>
      <c r="X293" s="205"/>
    </row>
    <row r="294" spans="21:24" x14ac:dyDescent="0.2">
      <c r="U294" s="205"/>
      <c r="V294" s="205"/>
      <c r="W294" s="205"/>
      <c r="X294" s="205"/>
    </row>
    <row r="295" spans="21:24" x14ac:dyDescent="0.2">
      <c r="U295" s="205"/>
      <c r="V295" s="205"/>
      <c r="W295" s="205"/>
      <c r="X295" s="205"/>
    </row>
    <row r="296" spans="21:24" x14ac:dyDescent="0.2">
      <c r="U296" s="205"/>
      <c r="V296" s="205"/>
      <c r="W296" s="205"/>
      <c r="X296" s="205"/>
    </row>
    <row r="297" spans="21:24" x14ac:dyDescent="0.2">
      <c r="U297" s="205"/>
      <c r="V297" s="205"/>
      <c r="W297" s="205"/>
      <c r="X297" s="205"/>
    </row>
    <row r="298" spans="21:24" x14ac:dyDescent="0.2">
      <c r="U298" s="205"/>
      <c r="V298" s="205"/>
      <c r="W298" s="205"/>
      <c r="X298" s="205"/>
    </row>
    <row r="299" spans="21:24" x14ac:dyDescent="0.2">
      <c r="U299" s="205"/>
      <c r="V299" s="205"/>
      <c r="W299" s="205"/>
      <c r="X299" s="205"/>
    </row>
    <row r="300" spans="21:24" x14ac:dyDescent="0.2">
      <c r="U300" s="205"/>
      <c r="V300" s="205"/>
      <c r="W300" s="205"/>
      <c r="X300" s="205"/>
    </row>
    <row r="301" spans="21:24" x14ac:dyDescent="0.2">
      <c r="U301" s="205"/>
      <c r="V301" s="205"/>
      <c r="W301" s="205"/>
      <c r="X301" s="205"/>
    </row>
    <row r="302" spans="21:24" x14ac:dyDescent="0.2">
      <c r="U302" s="205"/>
      <c r="V302" s="205"/>
      <c r="W302" s="205"/>
      <c r="X302" s="205"/>
    </row>
    <row r="303" spans="21:24" x14ac:dyDescent="0.2">
      <c r="U303" s="205"/>
      <c r="V303" s="205"/>
      <c r="W303" s="205"/>
      <c r="X303" s="205"/>
    </row>
    <row r="304" spans="21:24" x14ac:dyDescent="0.2">
      <c r="U304" s="205"/>
      <c r="V304" s="205"/>
      <c r="W304" s="205"/>
      <c r="X304" s="205"/>
    </row>
    <row r="305" spans="21:24" x14ac:dyDescent="0.2">
      <c r="U305" s="205"/>
      <c r="V305" s="205"/>
      <c r="W305" s="205"/>
      <c r="X305" s="205"/>
    </row>
    <row r="306" spans="21:24" x14ac:dyDescent="0.2">
      <c r="U306" s="205"/>
      <c r="V306" s="205"/>
      <c r="W306" s="205"/>
      <c r="X306" s="205"/>
    </row>
    <row r="307" spans="21:24" x14ac:dyDescent="0.2">
      <c r="U307" s="205"/>
      <c r="V307" s="205"/>
      <c r="W307" s="205"/>
      <c r="X307" s="205"/>
    </row>
    <row r="308" spans="21:24" x14ac:dyDescent="0.2">
      <c r="U308" s="205"/>
      <c r="V308" s="205"/>
      <c r="W308" s="205"/>
      <c r="X308" s="205"/>
    </row>
    <row r="309" spans="21:24" x14ac:dyDescent="0.2">
      <c r="U309" s="205"/>
      <c r="V309" s="205"/>
      <c r="W309" s="205"/>
      <c r="X309" s="205"/>
    </row>
    <row r="310" spans="21:24" x14ac:dyDescent="0.2">
      <c r="U310" s="205"/>
      <c r="V310" s="205"/>
      <c r="W310" s="205"/>
      <c r="X310" s="205"/>
    </row>
    <row r="311" spans="21:24" x14ac:dyDescent="0.2">
      <c r="U311" s="205"/>
      <c r="V311" s="205"/>
      <c r="W311" s="205"/>
      <c r="X311" s="205"/>
    </row>
    <row r="312" spans="21:24" x14ac:dyDescent="0.2">
      <c r="U312" s="205"/>
      <c r="V312" s="205"/>
      <c r="W312" s="205"/>
      <c r="X312" s="205"/>
    </row>
    <row r="313" spans="21:24" x14ac:dyDescent="0.2">
      <c r="U313" s="205"/>
      <c r="V313" s="205"/>
      <c r="W313" s="205"/>
      <c r="X313" s="205"/>
    </row>
    <row r="314" spans="21:24" x14ac:dyDescent="0.2">
      <c r="U314" s="205"/>
      <c r="V314" s="205"/>
      <c r="W314" s="205"/>
      <c r="X314" s="205"/>
    </row>
    <row r="315" spans="21:24" x14ac:dyDescent="0.2">
      <c r="U315" s="205"/>
      <c r="V315" s="205"/>
      <c r="W315" s="205"/>
      <c r="X315" s="205"/>
    </row>
    <row r="316" spans="21:24" x14ac:dyDescent="0.2">
      <c r="U316" s="205"/>
      <c r="V316" s="205"/>
      <c r="W316" s="205"/>
      <c r="X316" s="205"/>
    </row>
    <row r="317" spans="21:24" x14ac:dyDescent="0.2">
      <c r="U317" s="205"/>
      <c r="V317" s="205"/>
      <c r="W317" s="205"/>
      <c r="X317" s="205"/>
    </row>
    <row r="318" spans="21:24" x14ac:dyDescent="0.2">
      <c r="U318" s="205"/>
      <c r="V318" s="205"/>
      <c r="W318" s="205"/>
      <c r="X318" s="205"/>
    </row>
    <row r="319" spans="21:24" x14ac:dyDescent="0.2">
      <c r="U319" s="205"/>
      <c r="V319" s="205"/>
      <c r="W319" s="205"/>
      <c r="X319" s="205"/>
    </row>
    <row r="320" spans="21:24" x14ac:dyDescent="0.2">
      <c r="U320" s="205"/>
      <c r="V320" s="205"/>
      <c r="W320" s="205"/>
      <c r="X320" s="205"/>
    </row>
    <row r="321" spans="21:24" x14ac:dyDescent="0.2">
      <c r="U321" s="205"/>
      <c r="V321" s="205"/>
      <c r="W321" s="205"/>
      <c r="X321" s="205"/>
    </row>
    <row r="322" spans="21:24" x14ac:dyDescent="0.2">
      <c r="U322" s="205"/>
      <c r="V322" s="205"/>
      <c r="W322" s="205"/>
      <c r="X322" s="205"/>
    </row>
    <row r="323" spans="21:24" x14ac:dyDescent="0.2">
      <c r="U323" s="205"/>
      <c r="V323" s="205"/>
      <c r="W323" s="205"/>
      <c r="X323" s="205"/>
    </row>
    <row r="324" spans="21:24" x14ac:dyDescent="0.2">
      <c r="U324" s="205"/>
      <c r="V324" s="205"/>
      <c r="W324" s="205"/>
      <c r="X324" s="205"/>
    </row>
    <row r="325" spans="21:24" x14ac:dyDescent="0.2">
      <c r="U325" s="205"/>
      <c r="V325" s="205"/>
      <c r="W325" s="205"/>
      <c r="X325" s="205"/>
    </row>
    <row r="326" spans="21:24" x14ac:dyDescent="0.2">
      <c r="U326" s="205"/>
      <c r="V326" s="205"/>
      <c r="W326" s="205"/>
      <c r="X326" s="205"/>
    </row>
    <row r="327" spans="21:24" x14ac:dyDescent="0.2">
      <c r="U327" s="205"/>
      <c r="V327" s="205"/>
      <c r="W327" s="205"/>
      <c r="X327" s="205"/>
    </row>
    <row r="328" spans="21:24" x14ac:dyDescent="0.2">
      <c r="U328" s="205"/>
      <c r="V328" s="205"/>
      <c r="W328" s="205"/>
      <c r="X328" s="205"/>
    </row>
    <row r="329" spans="21:24" x14ac:dyDescent="0.2">
      <c r="U329" s="205"/>
      <c r="V329" s="205"/>
      <c r="W329" s="205"/>
      <c r="X329" s="205"/>
    </row>
    <row r="330" spans="21:24" x14ac:dyDescent="0.2">
      <c r="U330" s="205"/>
      <c r="V330" s="205"/>
      <c r="W330" s="205"/>
      <c r="X330" s="205"/>
    </row>
    <row r="331" spans="21:24" x14ac:dyDescent="0.2">
      <c r="U331" s="205"/>
      <c r="V331" s="205"/>
      <c r="W331" s="205"/>
      <c r="X331" s="205"/>
    </row>
    <row r="332" spans="21:24" x14ac:dyDescent="0.2">
      <c r="U332" s="205"/>
      <c r="V332" s="205"/>
      <c r="W332" s="205"/>
      <c r="X332" s="205"/>
    </row>
    <row r="333" spans="21:24" x14ac:dyDescent="0.2">
      <c r="U333" s="205"/>
      <c r="V333" s="205"/>
      <c r="W333" s="205"/>
      <c r="X333" s="205"/>
    </row>
    <row r="334" spans="21:24" x14ac:dyDescent="0.2">
      <c r="U334" s="205"/>
      <c r="V334" s="205"/>
      <c r="W334" s="205"/>
      <c r="X334" s="205"/>
    </row>
    <row r="335" spans="21:24" x14ac:dyDescent="0.2">
      <c r="U335" s="205"/>
      <c r="V335" s="205"/>
      <c r="W335" s="205"/>
      <c r="X335" s="205"/>
    </row>
    <row r="336" spans="21:24" x14ac:dyDescent="0.2">
      <c r="U336" s="205"/>
      <c r="V336" s="205"/>
      <c r="W336" s="205"/>
      <c r="X336" s="205"/>
    </row>
    <row r="337" spans="21:24" x14ac:dyDescent="0.2">
      <c r="U337" s="205"/>
      <c r="V337" s="205"/>
      <c r="W337" s="205"/>
      <c r="X337" s="205"/>
    </row>
    <row r="338" spans="21:24" x14ac:dyDescent="0.2">
      <c r="U338" s="205"/>
      <c r="V338" s="205"/>
      <c r="W338" s="205"/>
      <c r="X338" s="205"/>
    </row>
    <row r="339" spans="21:24" x14ac:dyDescent="0.2">
      <c r="U339" s="205"/>
      <c r="V339" s="205"/>
      <c r="W339" s="205"/>
      <c r="X339" s="205"/>
    </row>
    <row r="340" spans="21:24" x14ac:dyDescent="0.2">
      <c r="U340" s="205"/>
      <c r="V340" s="205"/>
      <c r="W340" s="205"/>
      <c r="X340" s="205"/>
    </row>
    <row r="341" spans="21:24" x14ac:dyDescent="0.2">
      <c r="U341" s="205"/>
      <c r="V341" s="205"/>
      <c r="W341" s="205"/>
      <c r="X341" s="205"/>
    </row>
    <row r="342" spans="21:24" x14ac:dyDescent="0.2">
      <c r="U342" s="205"/>
      <c r="V342" s="205"/>
      <c r="W342" s="205"/>
      <c r="X342" s="205"/>
    </row>
    <row r="343" spans="21:24" x14ac:dyDescent="0.2">
      <c r="U343" s="205"/>
      <c r="V343" s="205"/>
      <c r="W343" s="205"/>
      <c r="X343" s="205"/>
    </row>
    <row r="344" spans="21:24" x14ac:dyDescent="0.2">
      <c r="U344" s="205"/>
      <c r="V344" s="205"/>
      <c r="W344" s="205"/>
      <c r="X344" s="205"/>
    </row>
    <row r="345" spans="21:24" x14ac:dyDescent="0.2">
      <c r="U345" s="205"/>
      <c r="V345" s="205"/>
      <c r="W345" s="205"/>
      <c r="X345" s="205"/>
    </row>
    <row r="346" spans="21:24" x14ac:dyDescent="0.2">
      <c r="U346" s="205"/>
      <c r="V346" s="205"/>
      <c r="W346" s="205"/>
      <c r="X346" s="205"/>
    </row>
    <row r="347" spans="21:24" x14ac:dyDescent="0.2">
      <c r="U347" s="205"/>
      <c r="V347" s="205"/>
      <c r="W347" s="205"/>
      <c r="X347" s="205"/>
    </row>
    <row r="348" spans="21:24" x14ac:dyDescent="0.2">
      <c r="U348" s="205"/>
      <c r="V348" s="205"/>
      <c r="W348" s="205"/>
      <c r="X348" s="205"/>
    </row>
    <row r="349" spans="21:24" x14ac:dyDescent="0.2">
      <c r="U349" s="205"/>
      <c r="V349" s="205"/>
      <c r="W349" s="205"/>
      <c r="X349" s="205"/>
    </row>
    <row r="350" spans="21:24" x14ac:dyDescent="0.2">
      <c r="U350" s="205"/>
      <c r="V350" s="205"/>
      <c r="W350" s="205"/>
      <c r="X350" s="205"/>
    </row>
    <row r="351" spans="21:24" x14ac:dyDescent="0.2">
      <c r="U351" s="205"/>
      <c r="V351" s="205"/>
      <c r="W351" s="205"/>
      <c r="X351" s="205"/>
    </row>
    <row r="352" spans="21:24" x14ac:dyDescent="0.2">
      <c r="U352" s="205"/>
      <c r="V352" s="205"/>
      <c r="W352" s="205"/>
      <c r="X352" s="205"/>
    </row>
    <row r="353" spans="21:24" x14ac:dyDescent="0.2">
      <c r="U353" s="205"/>
      <c r="V353" s="205"/>
      <c r="W353" s="205"/>
      <c r="X353" s="205"/>
    </row>
    <row r="354" spans="21:24" x14ac:dyDescent="0.2">
      <c r="U354" s="205"/>
      <c r="V354" s="205"/>
      <c r="W354" s="205"/>
      <c r="X354" s="205"/>
    </row>
    <row r="355" spans="21:24" x14ac:dyDescent="0.2">
      <c r="U355" s="205"/>
      <c r="V355" s="205"/>
      <c r="W355" s="205"/>
      <c r="X355" s="205"/>
    </row>
    <row r="356" spans="21:24" x14ac:dyDescent="0.2">
      <c r="U356" s="205"/>
      <c r="V356" s="205"/>
      <c r="W356" s="205"/>
      <c r="X356" s="205"/>
    </row>
    <row r="357" spans="21:24" x14ac:dyDescent="0.2">
      <c r="U357" s="205"/>
      <c r="V357" s="205"/>
      <c r="W357" s="205"/>
      <c r="X357" s="205"/>
    </row>
    <row r="358" spans="21:24" x14ac:dyDescent="0.2">
      <c r="U358" s="205"/>
      <c r="V358" s="205"/>
      <c r="W358" s="205"/>
      <c r="X358" s="205"/>
    </row>
    <row r="359" spans="21:24" x14ac:dyDescent="0.2">
      <c r="U359" s="205"/>
      <c r="V359" s="205"/>
      <c r="W359" s="205"/>
      <c r="X359" s="205"/>
    </row>
    <row r="360" spans="21:24" x14ac:dyDescent="0.2">
      <c r="U360" s="205"/>
      <c r="V360" s="205"/>
      <c r="W360" s="205"/>
      <c r="X360" s="205"/>
    </row>
    <row r="361" spans="21:24" x14ac:dyDescent="0.2">
      <c r="U361" s="205"/>
      <c r="V361" s="205"/>
      <c r="W361" s="205"/>
      <c r="X361" s="205"/>
    </row>
    <row r="362" spans="21:24" x14ac:dyDescent="0.2">
      <c r="U362" s="205"/>
      <c r="V362" s="205"/>
      <c r="W362" s="205"/>
      <c r="X362" s="205"/>
    </row>
    <row r="363" spans="21:24" x14ac:dyDescent="0.2">
      <c r="U363" s="205"/>
      <c r="V363" s="205"/>
      <c r="W363" s="205"/>
      <c r="X363" s="205"/>
    </row>
    <row r="364" spans="21:24" x14ac:dyDescent="0.2">
      <c r="U364" s="205"/>
      <c r="V364" s="205"/>
      <c r="W364" s="205"/>
      <c r="X364" s="205"/>
    </row>
    <row r="365" spans="21:24" x14ac:dyDescent="0.2">
      <c r="U365" s="205"/>
      <c r="V365" s="205"/>
      <c r="W365" s="205"/>
      <c r="X365" s="205"/>
    </row>
    <row r="366" spans="21:24" x14ac:dyDescent="0.2">
      <c r="U366" s="205"/>
      <c r="V366" s="205"/>
      <c r="W366" s="205"/>
      <c r="X366" s="205"/>
    </row>
    <row r="367" spans="21:24" x14ac:dyDescent="0.2">
      <c r="U367" s="205"/>
      <c r="V367" s="205"/>
      <c r="W367" s="205"/>
      <c r="X367" s="205"/>
    </row>
    <row r="368" spans="21:24" x14ac:dyDescent="0.2">
      <c r="U368" s="205"/>
      <c r="V368" s="205"/>
      <c r="W368" s="205"/>
      <c r="X368" s="205"/>
    </row>
    <row r="369" spans="21:24" x14ac:dyDescent="0.2">
      <c r="U369" s="205"/>
      <c r="V369" s="205"/>
      <c r="W369" s="205"/>
      <c r="X369" s="205"/>
    </row>
    <row r="370" spans="21:24" x14ac:dyDescent="0.2">
      <c r="U370" s="205"/>
      <c r="V370" s="205"/>
      <c r="W370" s="205"/>
      <c r="X370" s="205"/>
    </row>
    <row r="371" spans="21:24" x14ac:dyDescent="0.2">
      <c r="U371" s="205"/>
      <c r="V371" s="205"/>
      <c r="W371" s="205"/>
      <c r="X371" s="205"/>
    </row>
    <row r="372" spans="21:24" x14ac:dyDescent="0.2">
      <c r="U372" s="205"/>
      <c r="V372" s="205"/>
      <c r="W372" s="205"/>
      <c r="X372" s="205"/>
    </row>
    <row r="373" spans="21:24" x14ac:dyDescent="0.2">
      <c r="U373" s="205"/>
      <c r="V373" s="205"/>
      <c r="W373" s="205"/>
      <c r="X373" s="205"/>
    </row>
    <row r="374" spans="21:24" x14ac:dyDescent="0.2">
      <c r="U374" s="205"/>
      <c r="V374" s="205"/>
      <c r="W374" s="205"/>
      <c r="X374" s="205"/>
    </row>
    <row r="375" spans="21:24" x14ac:dyDescent="0.2">
      <c r="U375" s="205"/>
      <c r="V375" s="205"/>
      <c r="W375" s="205"/>
      <c r="X375" s="205"/>
    </row>
    <row r="376" spans="21:24" x14ac:dyDescent="0.2">
      <c r="U376" s="205"/>
      <c r="V376" s="205"/>
      <c r="W376" s="205"/>
      <c r="X376" s="205"/>
    </row>
    <row r="377" spans="21:24" x14ac:dyDescent="0.2">
      <c r="U377" s="205"/>
      <c r="V377" s="205"/>
      <c r="W377" s="205"/>
      <c r="X377" s="205"/>
    </row>
    <row r="378" spans="21:24" x14ac:dyDescent="0.2">
      <c r="U378" s="205"/>
      <c r="V378" s="205"/>
      <c r="W378" s="205"/>
      <c r="X378" s="205"/>
    </row>
    <row r="379" spans="21:24" x14ac:dyDescent="0.2">
      <c r="U379" s="205"/>
      <c r="V379" s="205"/>
      <c r="W379" s="205"/>
      <c r="X379" s="205"/>
    </row>
    <row r="380" spans="21:24" x14ac:dyDescent="0.2">
      <c r="U380" s="205"/>
      <c r="V380" s="205"/>
      <c r="W380" s="205"/>
      <c r="X380" s="205"/>
    </row>
    <row r="381" spans="21:24" x14ac:dyDescent="0.2">
      <c r="U381" s="205"/>
      <c r="V381" s="205"/>
      <c r="W381" s="205"/>
      <c r="X381" s="205"/>
    </row>
    <row r="382" spans="21:24" x14ac:dyDescent="0.2">
      <c r="U382" s="205"/>
      <c r="V382" s="205"/>
      <c r="W382" s="205"/>
      <c r="X382" s="205"/>
    </row>
    <row r="383" spans="21:24" x14ac:dyDescent="0.2">
      <c r="U383" s="205"/>
      <c r="V383" s="205"/>
      <c r="W383" s="205"/>
      <c r="X383" s="205"/>
    </row>
    <row r="384" spans="21:24" x14ac:dyDescent="0.2">
      <c r="U384" s="205"/>
      <c r="V384" s="205"/>
      <c r="W384" s="205"/>
      <c r="X384" s="205"/>
    </row>
    <row r="385" spans="21:24" x14ac:dyDescent="0.2">
      <c r="U385" s="205"/>
      <c r="V385" s="205"/>
      <c r="W385" s="205"/>
      <c r="X385" s="205"/>
    </row>
    <row r="386" spans="21:24" x14ac:dyDescent="0.2">
      <c r="U386" s="205"/>
      <c r="V386" s="205"/>
      <c r="W386" s="205"/>
      <c r="X386" s="205"/>
    </row>
    <row r="387" spans="21:24" x14ac:dyDescent="0.2">
      <c r="U387" s="205"/>
      <c r="V387" s="205"/>
      <c r="W387" s="205"/>
      <c r="X387" s="205"/>
    </row>
    <row r="388" spans="21:24" x14ac:dyDescent="0.2">
      <c r="U388" s="205"/>
      <c r="V388" s="205"/>
      <c r="W388" s="205"/>
      <c r="X388" s="205"/>
    </row>
    <row r="389" spans="21:24" x14ac:dyDescent="0.2">
      <c r="U389" s="205"/>
      <c r="V389" s="205"/>
      <c r="W389" s="205"/>
      <c r="X389" s="205"/>
    </row>
    <row r="390" spans="21:24" x14ac:dyDescent="0.2">
      <c r="U390" s="205"/>
      <c r="V390" s="205"/>
      <c r="W390" s="205"/>
      <c r="X390" s="205"/>
    </row>
    <row r="391" spans="21:24" x14ac:dyDescent="0.2">
      <c r="U391" s="205"/>
      <c r="V391" s="205"/>
      <c r="W391" s="205"/>
      <c r="X391" s="205"/>
    </row>
    <row r="392" spans="21:24" x14ac:dyDescent="0.2">
      <c r="U392" s="205"/>
      <c r="V392" s="205"/>
      <c r="W392" s="205"/>
      <c r="X392" s="205"/>
    </row>
    <row r="393" spans="21:24" x14ac:dyDescent="0.2">
      <c r="U393" s="205"/>
      <c r="V393" s="205"/>
      <c r="W393" s="205"/>
      <c r="X393" s="205"/>
    </row>
    <row r="394" spans="21:24" x14ac:dyDescent="0.2">
      <c r="U394" s="205"/>
      <c r="V394" s="205"/>
      <c r="W394" s="205"/>
      <c r="X394" s="205"/>
    </row>
    <row r="395" spans="21:24" x14ac:dyDescent="0.2">
      <c r="U395" s="205"/>
      <c r="V395" s="205"/>
      <c r="W395" s="205"/>
      <c r="X395" s="205"/>
    </row>
    <row r="396" spans="21:24" x14ac:dyDescent="0.2">
      <c r="U396" s="205"/>
      <c r="V396" s="205"/>
      <c r="W396" s="205"/>
      <c r="X396" s="205"/>
    </row>
    <row r="397" spans="21:24" x14ac:dyDescent="0.2">
      <c r="U397" s="205"/>
      <c r="V397" s="205"/>
      <c r="W397" s="205"/>
      <c r="X397" s="205"/>
    </row>
    <row r="398" spans="21:24" x14ac:dyDescent="0.2">
      <c r="U398" s="205"/>
      <c r="V398" s="205"/>
      <c r="W398" s="205"/>
      <c r="X398" s="205"/>
    </row>
    <row r="399" spans="21:24" x14ac:dyDescent="0.2">
      <c r="U399" s="205"/>
      <c r="V399" s="205"/>
      <c r="W399" s="205"/>
      <c r="X399" s="205"/>
    </row>
    <row r="400" spans="21:24" x14ac:dyDescent="0.2">
      <c r="U400" s="205"/>
      <c r="V400" s="205"/>
      <c r="W400" s="205"/>
      <c r="X400" s="205"/>
    </row>
    <row r="401" spans="21:24" x14ac:dyDescent="0.2">
      <c r="U401" s="205"/>
      <c r="V401" s="205"/>
      <c r="W401" s="205"/>
      <c r="X401" s="205"/>
    </row>
    <row r="402" spans="21:24" x14ac:dyDescent="0.2">
      <c r="U402" s="205"/>
      <c r="V402" s="205"/>
      <c r="W402" s="205"/>
      <c r="X402" s="205"/>
    </row>
    <row r="403" spans="21:24" x14ac:dyDescent="0.2">
      <c r="U403" s="205"/>
      <c r="V403" s="205"/>
      <c r="W403" s="205"/>
      <c r="X403" s="205"/>
    </row>
    <row r="404" spans="21:24" x14ac:dyDescent="0.2">
      <c r="U404" s="205"/>
      <c r="V404" s="205"/>
      <c r="W404" s="205"/>
      <c r="X404" s="205"/>
    </row>
    <row r="405" spans="21:24" x14ac:dyDescent="0.2">
      <c r="U405" s="205"/>
      <c r="V405" s="205"/>
      <c r="W405" s="205"/>
      <c r="X405" s="205"/>
    </row>
    <row r="406" spans="21:24" x14ac:dyDescent="0.2">
      <c r="U406" s="205"/>
      <c r="V406" s="205"/>
      <c r="W406" s="205"/>
      <c r="X406" s="205"/>
    </row>
    <row r="407" spans="21:24" x14ac:dyDescent="0.2">
      <c r="U407" s="205"/>
      <c r="V407" s="205"/>
      <c r="W407" s="205"/>
      <c r="X407" s="205"/>
    </row>
    <row r="408" spans="21:24" x14ac:dyDescent="0.2">
      <c r="U408" s="205"/>
      <c r="V408" s="205"/>
      <c r="W408" s="205"/>
      <c r="X408" s="205"/>
    </row>
    <row r="409" spans="21:24" x14ac:dyDescent="0.2">
      <c r="U409" s="205"/>
      <c r="V409" s="205"/>
      <c r="W409" s="205"/>
      <c r="X409" s="205"/>
    </row>
    <row r="410" spans="21:24" x14ac:dyDescent="0.2">
      <c r="U410" s="205"/>
      <c r="V410" s="205"/>
      <c r="W410" s="205"/>
      <c r="X410" s="205"/>
    </row>
    <row r="411" spans="21:24" x14ac:dyDescent="0.2">
      <c r="U411" s="205"/>
      <c r="V411" s="205"/>
      <c r="W411" s="205"/>
      <c r="X411" s="205"/>
    </row>
    <row r="412" spans="21:24" x14ac:dyDescent="0.2">
      <c r="U412" s="205"/>
      <c r="V412" s="205"/>
      <c r="W412" s="205"/>
      <c r="X412" s="205"/>
    </row>
    <row r="413" spans="21:24" x14ac:dyDescent="0.2">
      <c r="U413" s="205"/>
      <c r="V413" s="205"/>
      <c r="W413" s="205"/>
      <c r="X413" s="205"/>
    </row>
    <row r="414" spans="21:24" x14ac:dyDescent="0.2">
      <c r="U414" s="205"/>
      <c r="V414" s="205"/>
      <c r="W414" s="205"/>
      <c r="X414" s="205"/>
    </row>
    <row r="415" spans="21:24" x14ac:dyDescent="0.2">
      <c r="U415" s="205"/>
      <c r="V415" s="205"/>
      <c r="W415" s="205"/>
      <c r="X415" s="205"/>
    </row>
    <row r="416" spans="21:24" x14ac:dyDescent="0.2">
      <c r="U416" s="205"/>
      <c r="V416" s="205"/>
      <c r="W416" s="205"/>
      <c r="X416" s="205"/>
    </row>
    <row r="417" spans="21:24" x14ac:dyDescent="0.2">
      <c r="U417" s="205"/>
      <c r="V417" s="205"/>
      <c r="W417" s="205"/>
      <c r="X417" s="205"/>
    </row>
    <row r="418" spans="21:24" x14ac:dyDescent="0.2">
      <c r="U418" s="205"/>
      <c r="V418" s="205"/>
      <c r="W418" s="205"/>
      <c r="X418" s="205"/>
    </row>
    <row r="419" spans="21:24" x14ac:dyDescent="0.2">
      <c r="U419" s="205"/>
      <c r="V419" s="205"/>
      <c r="W419" s="205"/>
      <c r="X419" s="205"/>
    </row>
    <row r="420" spans="21:24" x14ac:dyDescent="0.2">
      <c r="U420" s="205"/>
      <c r="V420" s="205"/>
      <c r="W420" s="205"/>
      <c r="X420" s="205"/>
    </row>
    <row r="421" spans="21:24" x14ac:dyDescent="0.2">
      <c r="U421" s="205"/>
      <c r="V421" s="205"/>
      <c r="W421" s="205"/>
      <c r="X421" s="205"/>
    </row>
    <row r="422" spans="21:24" x14ac:dyDescent="0.2">
      <c r="U422" s="205"/>
      <c r="V422" s="205"/>
      <c r="W422" s="205"/>
      <c r="X422" s="205"/>
    </row>
    <row r="423" spans="21:24" x14ac:dyDescent="0.2">
      <c r="U423" s="205"/>
      <c r="V423" s="205"/>
      <c r="W423" s="205"/>
      <c r="X423" s="205"/>
    </row>
    <row r="424" spans="21:24" x14ac:dyDescent="0.2">
      <c r="U424" s="205"/>
      <c r="V424" s="205"/>
      <c r="W424" s="205"/>
      <c r="X424" s="205"/>
    </row>
    <row r="425" spans="21:24" x14ac:dyDescent="0.2">
      <c r="U425" s="205"/>
      <c r="V425" s="205"/>
      <c r="W425" s="205"/>
      <c r="X425" s="205"/>
    </row>
    <row r="426" spans="21:24" x14ac:dyDescent="0.2">
      <c r="U426" s="205"/>
      <c r="V426" s="205"/>
      <c r="W426" s="205"/>
      <c r="X426" s="205"/>
    </row>
    <row r="427" spans="21:24" x14ac:dyDescent="0.2">
      <c r="U427" s="205"/>
      <c r="V427" s="205"/>
      <c r="W427" s="205"/>
      <c r="X427" s="205"/>
    </row>
    <row r="428" spans="21:24" x14ac:dyDescent="0.2">
      <c r="U428" s="205"/>
      <c r="V428" s="205"/>
      <c r="W428" s="205"/>
      <c r="X428" s="205"/>
    </row>
    <row r="429" spans="21:24" x14ac:dyDescent="0.2">
      <c r="U429" s="205"/>
      <c r="V429" s="205"/>
      <c r="W429" s="205"/>
      <c r="X429" s="205"/>
    </row>
    <row r="430" spans="21:24" x14ac:dyDescent="0.2">
      <c r="U430" s="205"/>
      <c r="V430" s="205"/>
      <c r="W430" s="205"/>
      <c r="X430" s="205"/>
    </row>
    <row r="431" spans="21:24" x14ac:dyDescent="0.2">
      <c r="U431" s="205"/>
      <c r="V431" s="205"/>
      <c r="W431" s="205"/>
      <c r="X431" s="205"/>
    </row>
    <row r="432" spans="21:24" x14ac:dyDescent="0.2">
      <c r="U432" s="205"/>
      <c r="V432" s="205"/>
      <c r="W432" s="205"/>
      <c r="X432" s="205"/>
    </row>
    <row r="433" spans="21:24" x14ac:dyDescent="0.2">
      <c r="U433" s="205"/>
      <c r="V433" s="205"/>
      <c r="W433" s="205"/>
      <c r="X433" s="205"/>
    </row>
    <row r="434" spans="21:24" x14ac:dyDescent="0.2">
      <c r="U434" s="205"/>
      <c r="V434" s="205"/>
      <c r="W434" s="205"/>
      <c r="X434" s="205"/>
    </row>
    <row r="435" spans="21:24" x14ac:dyDescent="0.2">
      <c r="U435" s="205"/>
      <c r="V435" s="205"/>
      <c r="W435" s="205"/>
      <c r="X435" s="205"/>
    </row>
    <row r="436" spans="21:24" x14ac:dyDescent="0.2">
      <c r="U436" s="205"/>
      <c r="V436" s="205"/>
      <c r="W436" s="205"/>
      <c r="X436" s="205"/>
    </row>
    <row r="437" spans="21:24" x14ac:dyDescent="0.2">
      <c r="U437" s="205"/>
      <c r="V437" s="205"/>
      <c r="W437" s="205"/>
      <c r="X437" s="205"/>
    </row>
    <row r="438" spans="21:24" x14ac:dyDescent="0.2">
      <c r="U438" s="205"/>
      <c r="V438" s="205"/>
      <c r="W438" s="205"/>
      <c r="X438" s="205"/>
    </row>
    <row r="439" spans="21:24" x14ac:dyDescent="0.2">
      <c r="U439" s="205"/>
      <c r="V439" s="205"/>
      <c r="W439" s="205"/>
      <c r="X439" s="205"/>
    </row>
    <row r="440" spans="21:24" x14ac:dyDescent="0.2">
      <c r="U440" s="205"/>
      <c r="V440" s="205"/>
      <c r="W440" s="205"/>
      <c r="X440" s="205"/>
    </row>
    <row r="441" spans="21:24" x14ac:dyDescent="0.2">
      <c r="U441" s="205"/>
      <c r="V441" s="205"/>
      <c r="W441" s="205"/>
      <c r="X441" s="205"/>
    </row>
    <row r="442" spans="21:24" x14ac:dyDescent="0.2">
      <c r="U442" s="205"/>
      <c r="V442" s="205"/>
      <c r="W442" s="205"/>
      <c r="X442" s="205"/>
    </row>
    <row r="443" spans="21:24" x14ac:dyDescent="0.2">
      <c r="U443" s="205"/>
      <c r="V443" s="205"/>
      <c r="W443" s="205"/>
      <c r="X443" s="205"/>
    </row>
    <row r="444" spans="21:24" x14ac:dyDescent="0.2">
      <c r="U444" s="205"/>
      <c r="V444" s="205"/>
      <c r="W444" s="205"/>
      <c r="X444" s="205"/>
    </row>
    <row r="445" spans="21:24" x14ac:dyDescent="0.2">
      <c r="U445" s="205"/>
      <c r="V445" s="205"/>
      <c r="W445" s="205"/>
      <c r="X445" s="205"/>
    </row>
    <row r="446" spans="21:24" x14ac:dyDescent="0.2">
      <c r="U446" s="205"/>
      <c r="V446" s="205"/>
      <c r="W446" s="205"/>
      <c r="X446" s="205"/>
    </row>
    <row r="447" spans="21:24" x14ac:dyDescent="0.2">
      <c r="U447" s="205"/>
      <c r="V447" s="205"/>
      <c r="W447" s="205"/>
      <c r="X447" s="205"/>
    </row>
    <row r="448" spans="21:24" x14ac:dyDescent="0.2">
      <c r="U448" s="205"/>
      <c r="V448" s="205"/>
      <c r="W448" s="205"/>
      <c r="X448" s="205"/>
    </row>
    <row r="449" spans="21:24" x14ac:dyDescent="0.2">
      <c r="U449" s="205"/>
      <c r="V449" s="205"/>
      <c r="W449" s="205"/>
      <c r="X449" s="205"/>
    </row>
    <row r="450" spans="21:24" x14ac:dyDescent="0.2">
      <c r="U450" s="205"/>
      <c r="V450" s="205"/>
      <c r="W450" s="205"/>
      <c r="X450" s="205"/>
    </row>
    <row r="451" spans="21:24" x14ac:dyDescent="0.2">
      <c r="U451" s="205"/>
      <c r="V451" s="205"/>
      <c r="W451" s="205"/>
      <c r="X451" s="205"/>
    </row>
    <row r="452" spans="21:24" x14ac:dyDescent="0.2">
      <c r="U452" s="205"/>
      <c r="V452" s="205"/>
      <c r="W452" s="205"/>
      <c r="X452" s="205"/>
    </row>
    <row r="453" spans="21:24" x14ac:dyDescent="0.2">
      <c r="U453" s="205"/>
      <c r="V453" s="205"/>
      <c r="W453" s="205"/>
      <c r="X453" s="205"/>
    </row>
    <row r="454" spans="21:24" x14ac:dyDescent="0.2">
      <c r="U454" s="205"/>
      <c r="V454" s="205"/>
      <c r="W454" s="205"/>
      <c r="X454" s="205"/>
    </row>
    <row r="455" spans="21:24" x14ac:dyDescent="0.2">
      <c r="U455" s="205"/>
      <c r="V455" s="205"/>
      <c r="W455" s="205"/>
      <c r="X455" s="205"/>
    </row>
    <row r="456" spans="21:24" x14ac:dyDescent="0.2">
      <c r="U456" s="205"/>
      <c r="V456" s="205"/>
      <c r="W456" s="205"/>
      <c r="X456" s="205"/>
    </row>
    <row r="457" spans="21:24" x14ac:dyDescent="0.2">
      <c r="U457" s="205"/>
      <c r="V457" s="205"/>
      <c r="W457" s="205"/>
      <c r="X457" s="205"/>
    </row>
    <row r="458" spans="21:24" x14ac:dyDescent="0.2">
      <c r="U458" s="205"/>
      <c r="V458" s="205"/>
      <c r="W458" s="205"/>
      <c r="X458" s="205"/>
    </row>
    <row r="459" spans="21:24" x14ac:dyDescent="0.2">
      <c r="U459" s="205"/>
      <c r="V459" s="205"/>
      <c r="W459" s="205"/>
      <c r="X459" s="205"/>
    </row>
    <row r="460" spans="21:24" x14ac:dyDescent="0.2">
      <c r="U460" s="205"/>
      <c r="V460" s="205"/>
      <c r="W460" s="205"/>
      <c r="X460" s="205"/>
    </row>
    <row r="461" spans="21:24" x14ac:dyDescent="0.2">
      <c r="U461" s="205"/>
      <c r="V461" s="205"/>
      <c r="W461" s="205"/>
      <c r="X461" s="205"/>
    </row>
    <row r="462" spans="21:24" x14ac:dyDescent="0.2">
      <c r="U462" s="205"/>
      <c r="V462" s="205"/>
      <c r="W462" s="205"/>
      <c r="X462" s="205"/>
    </row>
    <row r="463" spans="21:24" x14ac:dyDescent="0.2">
      <c r="U463" s="205"/>
      <c r="V463" s="205"/>
      <c r="W463" s="205"/>
      <c r="X463" s="205"/>
    </row>
    <row r="464" spans="21:24" x14ac:dyDescent="0.2">
      <c r="U464" s="205"/>
      <c r="V464" s="205"/>
      <c r="W464" s="205"/>
      <c r="X464" s="205"/>
    </row>
    <row r="465" spans="21:24" x14ac:dyDescent="0.2">
      <c r="U465" s="205"/>
      <c r="V465" s="205"/>
      <c r="W465" s="205"/>
      <c r="X465" s="205"/>
    </row>
    <row r="466" spans="21:24" x14ac:dyDescent="0.2">
      <c r="U466" s="205"/>
      <c r="V466" s="205"/>
      <c r="W466" s="205"/>
      <c r="X466" s="205"/>
    </row>
    <row r="467" spans="21:24" x14ac:dyDescent="0.2">
      <c r="U467" s="205"/>
      <c r="V467" s="205"/>
      <c r="W467" s="205"/>
      <c r="X467" s="205"/>
    </row>
    <row r="468" spans="21:24" x14ac:dyDescent="0.2">
      <c r="U468" s="205"/>
      <c r="V468" s="205"/>
      <c r="W468" s="205"/>
      <c r="X468" s="205"/>
    </row>
    <row r="469" spans="21:24" x14ac:dyDescent="0.2">
      <c r="U469" s="205"/>
      <c r="V469" s="205"/>
      <c r="W469" s="205"/>
      <c r="X469" s="205"/>
    </row>
    <row r="470" spans="21:24" x14ac:dyDescent="0.2">
      <c r="U470" s="205"/>
      <c r="V470" s="205"/>
      <c r="W470" s="205"/>
      <c r="X470" s="205"/>
    </row>
    <row r="471" spans="21:24" x14ac:dyDescent="0.2">
      <c r="U471" s="205"/>
      <c r="V471" s="205"/>
      <c r="W471" s="205"/>
      <c r="X471" s="205"/>
    </row>
    <row r="472" spans="21:24" x14ac:dyDescent="0.2">
      <c r="U472" s="205"/>
      <c r="V472" s="205"/>
      <c r="W472" s="205"/>
      <c r="X472" s="205"/>
    </row>
    <row r="473" spans="21:24" x14ac:dyDescent="0.2">
      <c r="U473" s="205"/>
      <c r="V473" s="205"/>
      <c r="W473" s="205"/>
      <c r="X473" s="205"/>
    </row>
    <row r="474" spans="21:24" x14ac:dyDescent="0.2">
      <c r="U474" s="205"/>
      <c r="V474" s="205"/>
      <c r="W474" s="205"/>
      <c r="X474" s="205"/>
    </row>
    <row r="475" spans="21:24" x14ac:dyDescent="0.2">
      <c r="U475" s="205"/>
      <c r="V475" s="205"/>
      <c r="W475" s="205"/>
      <c r="X475" s="205"/>
    </row>
    <row r="476" spans="21:24" x14ac:dyDescent="0.2">
      <c r="U476" s="205"/>
      <c r="V476" s="205"/>
      <c r="W476" s="205"/>
      <c r="X476" s="205"/>
    </row>
    <row r="477" spans="21:24" x14ac:dyDescent="0.2">
      <c r="U477" s="205"/>
      <c r="V477" s="205"/>
      <c r="W477" s="205"/>
      <c r="X477" s="205"/>
    </row>
    <row r="478" spans="21:24" x14ac:dyDescent="0.2">
      <c r="U478" s="205"/>
      <c r="V478" s="205"/>
      <c r="W478" s="205"/>
      <c r="X478" s="205"/>
    </row>
    <row r="479" spans="21:24" x14ac:dyDescent="0.2">
      <c r="U479" s="205"/>
      <c r="V479" s="205"/>
      <c r="W479" s="205"/>
      <c r="X479" s="205"/>
    </row>
    <row r="480" spans="21:24" x14ac:dyDescent="0.2">
      <c r="U480" s="205"/>
      <c r="V480" s="205"/>
      <c r="W480" s="205"/>
      <c r="X480" s="205"/>
    </row>
    <row r="481" spans="21:24" x14ac:dyDescent="0.2">
      <c r="U481" s="205"/>
      <c r="V481" s="205"/>
      <c r="W481" s="205"/>
      <c r="X481" s="205"/>
    </row>
    <row r="482" spans="21:24" x14ac:dyDescent="0.2">
      <c r="U482" s="205"/>
      <c r="V482" s="205"/>
      <c r="W482" s="205"/>
      <c r="X482" s="205"/>
    </row>
    <row r="483" spans="21:24" x14ac:dyDescent="0.2">
      <c r="U483" s="205"/>
      <c r="V483" s="205"/>
      <c r="W483" s="205"/>
      <c r="X483" s="205"/>
    </row>
    <row r="484" spans="21:24" x14ac:dyDescent="0.2">
      <c r="U484" s="205"/>
      <c r="V484" s="205"/>
      <c r="W484" s="205"/>
      <c r="X484" s="205"/>
    </row>
    <row r="485" spans="21:24" x14ac:dyDescent="0.2">
      <c r="U485" s="205"/>
      <c r="V485" s="205"/>
      <c r="W485" s="205"/>
      <c r="X485" s="205"/>
    </row>
    <row r="486" spans="21:24" x14ac:dyDescent="0.2">
      <c r="U486" s="205"/>
      <c r="V486" s="205"/>
      <c r="W486" s="205"/>
      <c r="X486" s="205"/>
    </row>
    <row r="487" spans="21:24" x14ac:dyDescent="0.2">
      <c r="U487" s="205"/>
      <c r="V487" s="205"/>
      <c r="W487" s="205"/>
      <c r="X487" s="205"/>
    </row>
    <row r="488" spans="21:24" x14ac:dyDescent="0.2">
      <c r="U488" s="205"/>
      <c r="V488" s="205"/>
      <c r="W488" s="205"/>
      <c r="X488" s="205"/>
    </row>
    <row r="489" spans="21:24" x14ac:dyDescent="0.2">
      <c r="U489" s="205"/>
      <c r="V489" s="205"/>
      <c r="W489" s="205"/>
      <c r="X489" s="205"/>
    </row>
    <row r="490" spans="21:24" x14ac:dyDescent="0.2">
      <c r="U490" s="205"/>
      <c r="V490" s="205"/>
      <c r="W490" s="205"/>
      <c r="X490" s="205"/>
    </row>
    <row r="491" spans="21:24" x14ac:dyDescent="0.2">
      <c r="U491" s="205"/>
      <c r="V491" s="205"/>
      <c r="W491" s="205"/>
      <c r="X491" s="205"/>
    </row>
    <row r="492" spans="21:24" x14ac:dyDescent="0.2">
      <c r="U492" s="205"/>
      <c r="V492" s="205"/>
      <c r="W492" s="205"/>
      <c r="X492" s="205"/>
    </row>
    <row r="493" spans="21:24" x14ac:dyDescent="0.2">
      <c r="U493" s="205"/>
      <c r="V493" s="205"/>
      <c r="W493" s="205"/>
      <c r="X493" s="205"/>
    </row>
    <row r="494" spans="21:24" x14ac:dyDescent="0.2">
      <c r="U494" s="205"/>
      <c r="V494" s="205"/>
      <c r="W494" s="205"/>
      <c r="X494" s="205"/>
    </row>
    <row r="495" spans="21:24" x14ac:dyDescent="0.2">
      <c r="U495" s="205"/>
      <c r="V495" s="205"/>
      <c r="W495" s="205"/>
      <c r="X495" s="205"/>
    </row>
    <row r="496" spans="21:24" x14ac:dyDescent="0.2">
      <c r="U496" s="205"/>
      <c r="V496" s="205"/>
      <c r="W496" s="205"/>
      <c r="X496" s="205"/>
    </row>
    <row r="497" spans="21:24" x14ac:dyDescent="0.2">
      <c r="U497" s="205"/>
      <c r="V497" s="205"/>
      <c r="W497" s="205"/>
      <c r="X497" s="205"/>
    </row>
    <row r="498" spans="21:24" x14ac:dyDescent="0.2">
      <c r="U498" s="205"/>
      <c r="V498" s="205"/>
      <c r="W498" s="205"/>
      <c r="X498" s="205"/>
    </row>
    <row r="499" spans="21:24" x14ac:dyDescent="0.2">
      <c r="U499" s="205"/>
      <c r="V499" s="205"/>
      <c r="W499" s="205"/>
      <c r="X499" s="205"/>
    </row>
    <row r="500" spans="21:24" x14ac:dyDescent="0.2">
      <c r="U500" s="205"/>
      <c r="V500" s="205"/>
      <c r="W500" s="205"/>
      <c r="X500" s="205"/>
    </row>
    <row r="501" spans="21:24" x14ac:dyDescent="0.2">
      <c r="U501" s="205"/>
      <c r="V501" s="205"/>
      <c r="W501" s="205"/>
      <c r="X501" s="205"/>
    </row>
    <row r="502" spans="21:24" x14ac:dyDescent="0.2">
      <c r="U502" s="205"/>
      <c r="V502" s="205"/>
      <c r="W502" s="205"/>
      <c r="X502" s="205"/>
    </row>
    <row r="503" spans="21:24" x14ac:dyDescent="0.2">
      <c r="U503" s="205"/>
      <c r="V503" s="205"/>
      <c r="W503" s="205"/>
      <c r="X503" s="205"/>
    </row>
    <row r="504" spans="21:24" x14ac:dyDescent="0.2">
      <c r="U504" s="205"/>
      <c r="V504" s="205"/>
      <c r="W504" s="205"/>
      <c r="X504" s="205"/>
    </row>
    <row r="505" spans="21:24" x14ac:dyDescent="0.2">
      <c r="U505" s="205"/>
      <c r="V505" s="205"/>
      <c r="W505" s="205"/>
      <c r="X505" s="205"/>
    </row>
    <row r="506" spans="21:24" x14ac:dyDescent="0.2">
      <c r="U506" s="205"/>
      <c r="V506" s="205"/>
      <c r="W506" s="205"/>
      <c r="X506" s="205"/>
    </row>
    <row r="507" spans="21:24" x14ac:dyDescent="0.2">
      <c r="U507" s="205"/>
      <c r="V507" s="205"/>
      <c r="W507" s="205"/>
      <c r="X507" s="205"/>
    </row>
    <row r="508" spans="21:24" x14ac:dyDescent="0.2">
      <c r="U508" s="205"/>
      <c r="V508" s="205"/>
      <c r="W508" s="205"/>
      <c r="X508" s="205"/>
    </row>
    <row r="509" spans="21:24" x14ac:dyDescent="0.2">
      <c r="U509" s="205"/>
      <c r="V509" s="205"/>
      <c r="W509" s="205"/>
      <c r="X509" s="205"/>
    </row>
    <row r="510" spans="21:24" x14ac:dyDescent="0.2">
      <c r="U510" s="205"/>
      <c r="V510" s="205"/>
      <c r="W510" s="205"/>
      <c r="X510" s="205"/>
    </row>
    <row r="511" spans="21:24" x14ac:dyDescent="0.2">
      <c r="U511" s="205"/>
      <c r="V511" s="205"/>
      <c r="W511" s="205"/>
      <c r="X511" s="205"/>
    </row>
    <row r="512" spans="21:24" x14ac:dyDescent="0.2">
      <c r="U512" s="205"/>
      <c r="V512" s="205"/>
      <c r="W512" s="205"/>
      <c r="X512" s="205"/>
    </row>
    <row r="513" spans="21:24" x14ac:dyDescent="0.2">
      <c r="U513" s="205"/>
      <c r="V513" s="205"/>
      <c r="W513" s="205"/>
      <c r="X513" s="205"/>
    </row>
    <row r="514" spans="21:24" x14ac:dyDescent="0.2">
      <c r="U514" s="205"/>
      <c r="V514" s="205"/>
      <c r="W514" s="205"/>
      <c r="X514" s="205"/>
    </row>
    <row r="515" spans="21:24" x14ac:dyDescent="0.2">
      <c r="U515" s="205"/>
      <c r="V515" s="205"/>
      <c r="W515" s="205"/>
      <c r="X515" s="205"/>
    </row>
    <row r="516" spans="21:24" x14ac:dyDescent="0.2">
      <c r="U516" s="205"/>
      <c r="V516" s="205"/>
      <c r="W516" s="205"/>
      <c r="X516" s="205"/>
    </row>
    <row r="517" spans="21:24" x14ac:dyDescent="0.2">
      <c r="U517" s="205"/>
      <c r="V517" s="205"/>
      <c r="W517" s="205"/>
      <c r="X517" s="205"/>
    </row>
    <row r="518" spans="21:24" x14ac:dyDescent="0.2">
      <c r="U518" s="205"/>
      <c r="V518" s="205"/>
      <c r="W518" s="205"/>
      <c r="X518" s="205"/>
    </row>
    <row r="519" spans="21:24" x14ac:dyDescent="0.2">
      <c r="U519" s="205"/>
      <c r="V519" s="205"/>
      <c r="W519" s="205"/>
      <c r="X519" s="205"/>
    </row>
    <row r="520" spans="21:24" x14ac:dyDescent="0.2">
      <c r="U520" s="205"/>
      <c r="V520" s="205"/>
      <c r="W520" s="205"/>
      <c r="X520" s="205"/>
    </row>
    <row r="521" spans="21:24" x14ac:dyDescent="0.2">
      <c r="U521" s="205"/>
      <c r="V521" s="205"/>
      <c r="W521" s="205"/>
      <c r="X521" s="205"/>
    </row>
    <row r="522" spans="21:24" x14ac:dyDescent="0.2">
      <c r="U522" s="205"/>
      <c r="V522" s="205"/>
      <c r="W522" s="205"/>
      <c r="X522" s="205"/>
    </row>
    <row r="523" spans="21:24" x14ac:dyDescent="0.2">
      <c r="U523" s="205"/>
      <c r="V523" s="205"/>
      <c r="W523" s="205"/>
      <c r="X523" s="205"/>
    </row>
    <row r="524" spans="21:24" x14ac:dyDescent="0.2">
      <c r="U524" s="205"/>
      <c r="V524" s="205"/>
      <c r="W524" s="205"/>
      <c r="X524" s="205"/>
    </row>
    <row r="525" spans="21:24" x14ac:dyDescent="0.2">
      <c r="U525" s="205"/>
      <c r="V525" s="205"/>
      <c r="W525" s="205"/>
      <c r="X525" s="205"/>
    </row>
    <row r="526" spans="21:24" x14ac:dyDescent="0.2">
      <c r="U526" s="205"/>
      <c r="V526" s="205"/>
      <c r="W526" s="205"/>
      <c r="X526" s="205"/>
    </row>
    <row r="527" spans="21:24" x14ac:dyDescent="0.2">
      <c r="U527" s="205"/>
      <c r="V527" s="205"/>
      <c r="W527" s="205"/>
      <c r="X527" s="205"/>
    </row>
    <row r="528" spans="21:24" x14ac:dyDescent="0.2">
      <c r="U528" s="205"/>
      <c r="V528" s="205"/>
      <c r="W528" s="205"/>
      <c r="X528" s="205"/>
    </row>
    <row r="529" spans="21:24" x14ac:dyDescent="0.2">
      <c r="U529" s="205"/>
      <c r="V529" s="205"/>
      <c r="W529" s="205"/>
      <c r="X529" s="205"/>
    </row>
    <row r="530" spans="21:24" x14ac:dyDescent="0.2">
      <c r="U530" s="205"/>
      <c r="V530" s="205"/>
      <c r="W530" s="205"/>
      <c r="X530" s="205"/>
    </row>
    <row r="531" spans="21:24" x14ac:dyDescent="0.2">
      <c r="U531" s="205"/>
      <c r="V531" s="205"/>
      <c r="W531" s="205"/>
      <c r="X531" s="205"/>
    </row>
    <row r="532" spans="21:24" x14ac:dyDescent="0.2">
      <c r="U532" s="205"/>
      <c r="V532" s="205"/>
      <c r="W532" s="205"/>
      <c r="X532" s="205"/>
    </row>
    <row r="533" spans="21:24" x14ac:dyDescent="0.2">
      <c r="U533" s="205"/>
      <c r="V533" s="205"/>
      <c r="W533" s="205"/>
      <c r="X533" s="205"/>
    </row>
    <row r="534" spans="21:24" x14ac:dyDescent="0.2">
      <c r="U534" s="205"/>
      <c r="V534" s="205"/>
      <c r="W534" s="205"/>
      <c r="X534" s="205"/>
    </row>
    <row r="535" spans="21:24" x14ac:dyDescent="0.2">
      <c r="U535" s="205"/>
      <c r="V535" s="205"/>
      <c r="W535" s="205"/>
      <c r="X535" s="205"/>
    </row>
    <row r="536" spans="21:24" x14ac:dyDescent="0.2">
      <c r="U536" s="205"/>
      <c r="V536" s="205"/>
      <c r="W536" s="205"/>
      <c r="X536" s="205"/>
    </row>
    <row r="537" spans="21:24" x14ac:dyDescent="0.2">
      <c r="U537" s="205"/>
      <c r="V537" s="205"/>
      <c r="W537" s="205"/>
      <c r="X537" s="205"/>
    </row>
    <row r="538" spans="21:24" x14ac:dyDescent="0.2">
      <c r="U538" s="205"/>
      <c r="V538" s="205"/>
      <c r="W538" s="205"/>
      <c r="X538" s="205"/>
    </row>
    <row r="539" spans="21:24" x14ac:dyDescent="0.2">
      <c r="U539" s="205"/>
      <c r="V539" s="205"/>
      <c r="W539" s="205"/>
      <c r="X539" s="205"/>
    </row>
    <row r="540" spans="21:24" x14ac:dyDescent="0.2">
      <c r="U540" s="205"/>
      <c r="V540" s="205"/>
      <c r="W540" s="205"/>
      <c r="X540" s="205"/>
    </row>
    <row r="541" spans="21:24" x14ac:dyDescent="0.2">
      <c r="U541" s="205"/>
      <c r="V541" s="205"/>
      <c r="W541" s="205"/>
      <c r="X541" s="205"/>
    </row>
    <row r="542" spans="21:24" x14ac:dyDescent="0.2">
      <c r="U542" s="205"/>
      <c r="V542" s="205"/>
      <c r="W542" s="205"/>
      <c r="X542" s="205"/>
    </row>
    <row r="543" spans="21:24" x14ac:dyDescent="0.2">
      <c r="U543" s="205"/>
      <c r="V543" s="205"/>
      <c r="W543" s="205"/>
      <c r="X543" s="205"/>
    </row>
    <row r="544" spans="21:24" x14ac:dyDescent="0.2">
      <c r="U544" s="205"/>
      <c r="V544" s="205"/>
      <c r="W544" s="205"/>
      <c r="X544" s="205"/>
    </row>
    <row r="545" spans="21:24" x14ac:dyDescent="0.2">
      <c r="U545" s="205"/>
      <c r="V545" s="205"/>
      <c r="W545" s="205"/>
      <c r="X545" s="205"/>
    </row>
    <row r="546" spans="21:24" x14ac:dyDescent="0.2">
      <c r="U546" s="205"/>
      <c r="V546" s="205"/>
      <c r="W546" s="205"/>
      <c r="X546" s="205"/>
    </row>
    <row r="547" spans="21:24" x14ac:dyDescent="0.2">
      <c r="U547" s="205"/>
      <c r="V547" s="205"/>
      <c r="W547" s="205"/>
      <c r="X547" s="205"/>
    </row>
    <row r="548" spans="21:24" x14ac:dyDescent="0.2">
      <c r="U548" s="205"/>
      <c r="V548" s="205"/>
      <c r="W548" s="205"/>
      <c r="X548" s="205"/>
    </row>
    <row r="549" spans="21:24" x14ac:dyDescent="0.2">
      <c r="U549" s="205"/>
      <c r="V549" s="205"/>
      <c r="W549" s="205"/>
      <c r="X549" s="205"/>
    </row>
    <row r="550" spans="21:24" x14ac:dyDescent="0.2">
      <c r="U550" s="205"/>
      <c r="V550" s="205"/>
      <c r="W550" s="205"/>
      <c r="X550" s="205"/>
    </row>
    <row r="551" spans="21:24" x14ac:dyDescent="0.2">
      <c r="U551" s="205"/>
      <c r="V551" s="205"/>
      <c r="W551" s="205"/>
      <c r="X551" s="205"/>
    </row>
    <row r="552" spans="21:24" x14ac:dyDescent="0.2">
      <c r="U552" s="205"/>
      <c r="V552" s="205"/>
      <c r="W552" s="205"/>
      <c r="X552" s="205"/>
    </row>
    <row r="553" spans="21:24" x14ac:dyDescent="0.2">
      <c r="U553" s="205"/>
      <c r="V553" s="205"/>
      <c r="W553" s="205"/>
      <c r="X553" s="205"/>
    </row>
    <row r="554" spans="21:24" x14ac:dyDescent="0.2">
      <c r="U554" s="205"/>
      <c r="V554" s="205"/>
      <c r="W554" s="205"/>
      <c r="X554" s="205"/>
    </row>
    <row r="555" spans="21:24" x14ac:dyDescent="0.2">
      <c r="U555" s="205"/>
      <c r="V555" s="205"/>
      <c r="W555" s="205"/>
      <c r="X555" s="205"/>
    </row>
    <row r="556" spans="21:24" x14ac:dyDescent="0.2">
      <c r="U556" s="205"/>
      <c r="V556" s="205"/>
      <c r="W556" s="205"/>
      <c r="X556" s="205"/>
    </row>
    <row r="557" spans="21:24" x14ac:dyDescent="0.2">
      <c r="U557" s="205"/>
      <c r="V557" s="205"/>
      <c r="W557" s="205"/>
      <c r="X557" s="205"/>
    </row>
    <row r="558" spans="21:24" x14ac:dyDescent="0.2">
      <c r="U558" s="205"/>
      <c r="V558" s="205"/>
      <c r="W558" s="205"/>
      <c r="X558" s="205"/>
    </row>
    <row r="559" spans="21:24" x14ac:dyDescent="0.2">
      <c r="U559" s="205"/>
      <c r="V559" s="205"/>
      <c r="W559" s="205"/>
      <c r="X559" s="205"/>
    </row>
    <row r="560" spans="21:24" x14ac:dyDescent="0.2">
      <c r="U560" s="205"/>
      <c r="V560" s="205"/>
      <c r="W560" s="205"/>
      <c r="X560" s="205"/>
    </row>
    <row r="561" spans="21:24" x14ac:dyDescent="0.2">
      <c r="U561" s="205"/>
      <c r="V561" s="205"/>
      <c r="W561" s="205"/>
      <c r="X561" s="205"/>
    </row>
    <row r="562" spans="21:24" x14ac:dyDescent="0.2">
      <c r="U562" s="205"/>
      <c r="V562" s="205"/>
      <c r="W562" s="205"/>
      <c r="X562" s="205"/>
    </row>
    <row r="563" spans="21:24" x14ac:dyDescent="0.2">
      <c r="U563" s="205"/>
      <c r="V563" s="205"/>
      <c r="W563" s="205"/>
      <c r="X563" s="205"/>
    </row>
    <row r="564" spans="21:24" x14ac:dyDescent="0.2">
      <c r="U564" s="205"/>
      <c r="V564" s="205"/>
      <c r="W564" s="205"/>
      <c r="X564" s="205"/>
    </row>
    <row r="565" spans="21:24" x14ac:dyDescent="0.2">
      <c r="U565" s="205"/>
      <c r="V565" s="205"/>
      <c r="W565" s="205"/>
      <c r="X565" s="205"/>
    </row>
    <row r="566" spans="21:24" x14ac:dyDescent="0.2">
      <c r="U566" s="205"/>
      <c r="V566" s="205"/>
      <c r="W566" s="205"/>
      <c r="X566" s="205"/>
    </row>
    <row r="567" spans="21:24" x14ac:dyDescent="0.2">
      <c r="U567" s="205"/>
      <c r="V567" s="205"/>
      <c r="W567" s="205"/>
      <c r="X567" s="205"/>
    </row>
    <row r="568" spans="21:24" x14ac:dyDescent="0.2">
      <c r="U568" s="205"/>
      <c r="V568" s="205"/>
      <c r="W568" s="205"/>
      <c r="X568" s="205"/>
    </row>
    <row r="569" spans="21:24" x14ac:dyDescent="0.2">
      <c r="U569" s="205"/>
      <c r="V569" s="205"/>
      <c r="W569" s="205"/>
      <c r="X569" s="205"/>
    </row>
    <row r="570" spans="21:24" x14ac:dyDescent="0.2">
      <c r="U570" s="205"/>
      <c r="V570" s="205"/>
      <c r="W570" s="205"/>
      <c r="X570" s="205"/>
    </row>
    <row r="571" spans="21:24" x14ac:dyDescent="0.2">
      <c r="U571" s="205"/>
      <c r="V571" s="205"/>
      <c r="W571" s="205"/>
      <c r="X571" s="205"/>
    </row>
    <row r="572" spans="21:24" x14ac:dyDescent="0.2">
      <c r="U572" s="205"/>
      <c r="V572" s="205"/>
      <c r="W572" s="205"/>
      <c r="X572" s="205"/>
    </row>
    <row r="573" spans="21:24" x14ac:dyDescent="0.2">
      <c r="U573" s="205"/>
      <c r="V573" s="205"/>
      <c r="W573" s="205"/>
      <c r="X573" s="205"/>
    </row>
    <row r="574" spans="21:24" x14ac:dyDescent="0.2">
      <c r="U574" s="205"/>
      <c r="V574" s="205"/>
      <c r="W574" s="205"/>
      <c r="X574" s="205"/>
    </row>
    <row r="575" spans="21:24" x14ac:dyDescent="0.2">
      <c r="U575" s="205"/>
      <c r="V575" s="205"/>
      <c r="W575" s="205"/>
      <c r="X575" s="205"/>
    </row>
    <row r="576" spans="21:24" x14ac:dyDescent="0.2">
      <c r="U576" s="205"/>
      <c r="V576" s="205"/>
      <c r="W576" s="205"/>
      <c r="X576" s="205"/>
    </row>
    <row r="577" spans="21:24" x14ac:dyDescent="0.2">
      <c r="U577" s="205"/>
      <c r="V577" s="205"/>
      <c r="W577" s="205"/>
      <c r="X577" s="205"/>
    </row>
    <row r="578" spans="21:24" x14ac:dyDescent="0.2">
      <c r="U578" s="205"/>
      <c r="V578" s="205"/>
      <c r="W578" s="205"/>
      <c r="X578" s="205"/>
    </row>
    <row r="579" spans="21:24" x14ac:dyDescent="0.2">
      <c r="U579" s="205"/>
      <c r="V579" s="205"/>
      <c r="W579" s="205"/>
      <c r="X579" s="205"/>
    </row>
    <row r="580" spans="21:24" x14ac:dyDescent="0.2">
      <c r="U580" s="205"/>
      <c r="V580" s="205"/>
      <c r="W580" s="205"/>
      <c r="X580" s="205"/>
    </row>
    <row r="581" spans="21:24" x14ac:dyDescent="0.2">
      <c r="U581" s="205"/>
      <c r="V581" s="205"/>
      <c r="W581" s="205"/>
      <c r="X581" s="205"/>
    </row>
    <row r="582" spans="21:24" x14ac:dyDescent="0.2">
      <c r="U582" s="205"/>
      <c r="V582" s="205"/>
      <c r="W582" s="205"/>
      <c r="X582" s="205"/>
    </row>
    <row r="583" spans="21:24" x14ac:dyDescent="0.2">
      <c r="U583" s="205"/>
      <c r="V583" s="205"/>
      <c r="W583" s="205"/>
      <c r="X583" s="205"/>
    </row>
    <row r="584" spans="21:24" x14ac:dyDescent="0.2">
      <c r="U584" s="205"/>
      <c r="V584" s="205"/>
      <c r="W584" s="205"/>
      <c r="X584" s="205"/>
    </row>
    <row r="585" spans="21:24" x14ac:dyDescent="0.2">
      <c r="U585" s="205"/>
      <c r="V585" s="205"/>
      <c r="W585" s="205"/>
      <c r="X585" s="205"/>
    </row>
    <row r="586" spans="21:24" x14ac:dyDescent="0.2">
      <c r="U586" s="205"/>
      <c r="V586" s="205"/>
      <c r="W586" s="205"/>
      <c r="X586" s="205"/>
    </row>
    <row r="587" spans="21:24" x14ac:dyDescent="0.2">
      <c r="U587" s="205"/>
      <c r="V587" s="205"/>
      <c r="W587" s="205"/>
      <c r="X587" s="205"/>
    </row>
    <row r="588" spans="21:24" x14ac:dyDescent="0.2">
      <c r="U588" s="205"/>
      <c r="V588" s="205"/>
      <c r="W588" s="205"/>
      <c r="X588" s="205"/>
    </row>
    <row r="589" spans="21:24" x14ac:dyDescent="0.2">
      <c r="U589" s="205"/>
      <c r="V589" s="205"/>
      <c r="W589" s="205"/>
      <c r="X589" s="205"/>
    </row>
    <row r="590" spans="21:24" x14ac:dyDescent="0.2">
      <c r="U590" s="205"/>
      <c r="V590" s="205"/>
      <c r="W590" s="205"/>
      <c r="X590" s="205"/>
    </row>
    <row r="591" spans="21:24" x14ac:dyDescent="0.2">
      <c r="U591" s="205"/>
      <c r="V591" s="205"/>
      <c r="W591" s="205"/>
      <c r="X591" s="205"/>
    </row>
    <row r="592" spans="21:24" x14ac:dyDescent="0.2">
      <c r="U592" s="205"/>
      <c r="V592" s="205"/>
      <c r="W592" s="205"/>
      <c r="X592" s="205"/>
    </row>
    <row r="593" spans="21:24" x14ac:dyDescent="0.2">
      <c r="U593" s="205"/>
      <c r="V593" s="205"/>
      <c r="W593" s="205"/>
      <c r="X593" s="205"/>
    </row>
    <row r="594" spans="21:24" x14ac:dyDescent="0.2">
      <c r="U594" s="205"/>
      <c r="V594" s="205"/>
      <c r="W594" s="205"/>
      <c r="X594" s="205"/>
    </row>
    <row r="595" spans="21:24" x14ac:dyDescent="0.2">
      <c r="U595" s="205"/>
      <c r="V595" s="205"/>
      <c r="W595" s="205"/>
      <c r="X595" s="205"/>
    </row>
    <row r="596" spans="21:24" x14ac:dyDescent="0.2">
      <c r="U596" s="205"/>
      <c r="V596" s="205"/>
      <c r="W596" s="205"/>
      <c r="X596" s="205"/>
    </row>
    <row r="597" spans="21:24" x14ac:dyDescent="0.2">
      <c r="U597" s="205"/>
      <c r="V597" s="205"/>
      <c r="W597" s="205"/>
      <c r="X597" s="205"/>
    </row>
    <row r="598" spans="21:24" x14ac:dyDescent="0.2">
      <c r="U598" s="205"/>
      <c r="V598" s="205"/>
      <c r="W598" s="205"/>
      <c r="X598" s="205"/>
    </row>
    <row r="599" spans="21:24" x14ac:dyDescent="0.2">
      <c r="U599" s="205"/>
      <c r="V599" s="205"/>
      <c r="W599" s="205"/>
      <c r="X599" s="205"/>
    </row>
    <row r="600" spans="21:24" x14ac:dyDescent="0.2">
      <c r="U600" s="205"/>
      <c r="V600" s="205"/>
      <c r="W600" s="205"/>
      <c r="X600" s="205"/>
    </row>
    <row r="601" spans="21:24" x14ac:dyDescent="0.2">
      <c r="U601" s="205"/>
      <c r="V601" s="205"/>
      <c r="W601" s="205"/>
      <c r="X601" s="205"/>
    </row>
    <row r="602" spans="21:24" x14ac:dyDescent="0.2">
      <c r="U602" s="205"/>
      <c r="V602" s="205"/>
      <c r="W602" s="205"/>
      <c r="X602" s="205"/>
    </row>
    <row r="603" spans="21:24" x14ac:dyDescent="0.2">
      <c r="U603" s="205"/>
      <c r="V603" s="205"/>
      <c r="W603" s="205"/>
      <c r="X603" s="205"/>
    </row>
    <row r="604" spans="21:24" x14ac:dyDescent="0.2">
      <c r="U604" s="205"/>
      <c r="V604" s="205"/>
      <c r="W604" s="205"/>
      <c r="X604" s="205"/>
    </row>
    <row r="605" spans="21:24" x14ac:dyDescent="0.2">
      <c r="U605" s="205"/>
      <c r="V605" s="205"/>
      <c r="W605" s="205"/>
      <c r="X605" s="205"/>
    </row>
    <row r="606" spans="21:24" x14ac:dyDescent="0.2">
      <c r="U606" s="205"/>
      <c r="V606" s="205"/>
      <c r="W606" s="205"/>
      <c r="X606" s="205"/>
    </row>
    <row r="607" spans="21:24" x14ac:dyDescent="0.2">
      <c r="U607" s="205"/>
      <c r="V607" s="205"/>
      <c r="W607" s="205"/>
      <c r="X607" s="205"/>
    </row>
    <row r="608" spans="21:24" x14ac:dyDescent="0.2">
      <c r="U608" s="205"/>
      <c r="V608" s="205"/>
      <c r="W608" s="205"/>
      <c r="X608" s="205"/>
    </row>
    <row r="609" spans="21:24" x14ac:dyDescent="0.2">
      <c r="U609" s="205"/>
      <c r="V609" s="205"/>
      <c r="W609" s="205"/>
      <c r="X609" s="205"/>
    </row>
    <row r="610" spans="21:24" x14ac:dyDescent="0.2">
      <c r="U610" s="205"/>
      <c r="V610" s="205"/>
      <c r="W610" s="205"/>
      <c r="X610" s="205"/>
    </row>
    <row r="611" spans="21:24" x14ac:dyDescent="0.2">
      <c r="U611" s="205"/>
      <c r="V611" s="205"/>
      <c r="W611" s="205"/>
      <c r="X611" s="205"/>
    </row>
    <row r="612" spans="21:24" x14ac:dyDescent="0.2">
      <c r="U612" s="205"/>
      <c r="V612" s="205"/>
      <c r="W612" s="205"/>
      <c r="X612" s="205"/>
    </row>
    <row r="613" spans="21:24" x14ac:dyDescent="0.2">
      <c r="U613" s="205"/>
      <c r="V613" s="205"/>
      <c r="W613" s="205"/>
      <c r="X613" s="205"/>
    </row>
    <row r="614" spans="21:24" x14ac:dyDescent="0.2">
      <c r="U614" s="205"/>
      <c r="V614" s="205"/>
      <c r="W614" s="205"/>
      <c r="X614" s="205"/>
    </row>
    <row r="615" spans="21:24" x14ac:dyDescent="0.2">
      <c r="U615" s="205"/>
      <c r="V615" s="205"/>
      <c r="W615" s="205"/>
      <c r="X615" s="205"/>
    </row>
    <row r="616" spans="21:24" x14ac:dyDescent="0.2">
      <c r="U616" s="205"/>
      <c r="V616" s="205"/>
      <c r="W616" s="205"/>
      <c r="X616" s="205"/>
    </row>
    <row r="617" spans="21:24" x14ac:dyDescent="0.2">
      <c r="U617" s="205"/>
      <c r="V617" s="205"/>
      <c r="W617" s="205"/>
      <c r="X617" s="205"/>
    </row>
    <row r="618" spans="21:24" x14ac:dyDescent="0.2">
      <c r="U618" s="205"/>
      <c r="V618" s="205"/>
      <c r="W618" s="205"/>
      <c r="X618" s="205"/>
    </row>
    <row r="619" spans="21:24" x14ac:dyDescent="0.2">
      <c r="U619" s="205"/>
      <c r="V619" s="205"/>
      <c r="W619" s="205"/>
      <c r="X619" s="205"/>
    </row>
    <row r="620" spans="21:24" x14ac:dyDescent="0.2">
      <c r="U620" s="205"/>
      <c r="V620" s="205"/>
      <c r="W620" s="205"/>
      <c r="X620" s="205"/>
    </row>
    <row r="621" spans="21:24" x14ac:dyDescent="0.2">
      <c r="U621" s="205"/>
      <c r="V621" s="205"/>
      <c r="W621" s="205"/>
      <c r="X621" s="205"/>
    </row>
    <row r="622" spans="21:24" x14ac:dyDescent="0.2">
      <c r="U622" s="205"/>
      <c r="V622" s="205"/>
      <c r="W622" s="205"/>
      <c r="X622" s="205"/>
    </row>
    <row r="623" spans="21:24" x14ac:dyDescent="0.2">
      <c r="U623" s="205"/>
      <c r="V623" s="205"/>
      <c r="W623" s="205"/>
      <c r="X623" s="205"/>
    </row>
    <row r="624" spans="21:24" x14ac:dyDescent="0.2">
      <c r="U624" s="205"/>
      <c r="V624" s="205"/>
      <c r="W624" s="205"/>
      <c r="X624" s="205"/>
    </row>
    <row r="625" spans="21:24" x14ac:dyDescent="0.2">
      <c r="U625" s="205"/>
      <c r="V625" s="205"/>
      <c r="W625" s="205"/>
      <c r="X625" s="205"/>
    </row>
    <row r="626" spans="21:24" x14ac:dyDescent="0.2">
      <c r="U626" s="205"/>
      <c r="V626" s="205"/>
      <c r="W626" s="205"/>
      <c r="X626" s="205"/>
    </row>
    <row r="627" spans="21:24" x14ac:dyDescent="0.2">
      <c r="U627" s="205"/>
      <c r="V627" s="205"/>
      <c r="W627" s="205"/>
      <c r="X627" s="205"/>
    </row>
    <row r="628" spans="21:24" x14ac:dyDescent="0.2">
      <c r="U628" s="205"/>
      <c r="V628" s="205"/>
      <c r="W628" s="205"/>
      <c r="X628" s="205"/>
    </row>
    <row r="629" spans="21:24" x14ac:dyDescent="0.2">
      <c r="U629" s="205"/>
      <c r="V629" s="205"/>
      <c r="W629" s="205"/>
      <c r="X629" s="205"/>
    </row>
    <row r="630" spans="21:24" x14ac:dyDescent="0.2">
      <c r="U630" s="205"/>
      <c r="V630" s="205"/>
      <c r="W630" s="205"/>
      <c r="X630" s="205"/>
    </row>
    <row r="631" spans="21:24" x14ac:dyDescent="0.2">
      <c r="U631" s="205"/>
      <c r="V631" s="205"/>
      <c r="W631" s="205"/>
      <c r="X631" s="205"/>
    </row>
    <row r="632" spans="21:24" x14ac:dyDescent="0.2">
      <c r="U632" s="205"/>
      <c r="V632" s="205"/>
      <c r="W632" s="205"/>
      <c r="X632" s="205"/>
    </row>
    <row r="633" spans="21:24" x14ac:dyDescent="0.2">
      <c r="U633" s="205"/>
      <c r="V633" s="205"/>
      <c r="W633" s="205"/>
      <c r="X633" s="205"/>
    </row>
    <row r="634" spans="21:24" x14ac:dyDescent="0.2">
      <c r="U634" s="205"/>
      <c r="V634" s="205"/>
      <c r="W634" s="205"/>
      <c r="X634" s="205"/>
    </row>
    <row r="635" spans="21:24" x14ac:dyDescent="0.2">
      <c r="U635" s="205"/>
      <c r="V635" s="205"/>
      <c r="W635" s="205"/>
      <c r="X635" s="205"/>
    </row>
    <row r="636" spans="21:24" x14ac:dyDescent="0.2">
      <c r="U636" s="205"/>
      <c r="V636" s="205"/>
      <c r="W636" s="205"/>
      <c r="X636" s="205"/>
    </row>
    <row r="637" spans="21:24" x14ac:dyDescent="0.2">
      <c r="U637" s="205"/>
      <c r="V637" s="205"/>
      <c r="W637" s="205"/>
      <c r="X637" s="205"/>
    </row>
    <row r="638" spans="21:24" x14ac:dyDescent="0.2">
      <c r="U638" s="205"/>
      <c r="V638" s="205"/>
      <c r="W638" s="205"/>
      <c r="X638" s="205"/>
    </row>
    <row r="639" spans="21:24" x14ac:dyDescent="0.2">
      <c r="U639" s="205"/>
      <c r="V639" s="205"/>
      <c r="W639" s="205"/>
      <c r="X639" s="205"/>
    </row>
    <row r="640" spans="21:24" x14ac:dyDescent="0.2">
      <c r="U640" s="205"/>
      <c r="V640" s="205"/>
      <c r="W640" s="205"/>
      <c r="X640" s="205"/>
    </row>
    <row r="641" spans="21:24" x14ac:dyDescent="0.2">
      <c r="U641" s="205"/>
      <c r="V641" s="205"/>
      <c r="W641" s="205"/>
      <c r="X641" s="205"/>
    </row>
    <row r="642" spans="21:24" x14ac:dyDescent="0.2">
      <c r="U642" s="205"/>
      <c r="V642" s="205"/>
      <c r="W642" s="205"/>
      <c r="X642" s="205"/>
    </row>
    <row r="643" spans="21:24" x14ac:dyDescent="0.2">
      <c r="U643" s="205"/>
      <c r="V643" s="205"/>
      <c r="W643" s="205"/>
      <c r="X643" s="205"/>
    </row>
    <row r="644" spans="21:24" x14ac:dyDescent="0.2">
      <c r="U644" s="205"/>
      <c r="V644" s="205"/>
      <c r="W644" s="205"/>
      <c r="X644" s="205"/>
    </row>
    <row r="645" spans="21:24" x14ac:dyDescent="0.2">
      <c r="U645" s="205"/>
      <c r="V645" s="205"/>
      <c r="W645" s="205"/>
      <c r="X645" s="205"/>
    </row>
    <row r="646" spans="21:24" x14ac:dyDescent="0.2">
      <c r="U646" s="205"/>
      <c r="V646" s="205"/>
      <c r="W646" s="205"/>
      <c r="X646" s="205"/>
    </row>
    <row r="647" spans="21:24" x14ac:dyDescent="0.2">
      <c r="U647" s="205"/>
      <c r="V647" s="205"/>
      <c r="W647" s="205"/>
      <c r="X647" s="205"/>
    </row>
    <row r="648" spans="21:24" x14ac:dyDescent="0.2">
      <c r="U648" s="205"/>
      <c r="V648" s="205"/>
      <c r="W648" s="205"/>
      <c r="X648" s="205"/>
    </row>
    <row r="649" spans="21:24" x14ac:dyDescent="0.2">
      <c r="U649" s="205"/>
      <c r="V649" s="205"/>
      <c r="W649" s="205"/>
      <c r="X649" s="205"/>
    </row>
    <row r="650" spans="21:24" x14ac:dyDescent="0.2">
      <c r="U650" s="205"/>
      <c r="V650" s="205"/>
      <c r="W650" s="205"/>
      <c r="X650" s="205"/>
    </row>
    <row r="651" spans="21:24" x14ac:dyDescent="0.2">
      <c r="U651" s="205"/>
      <c r="V651" s="205"/>
      <c r="W651" s="205"/>
      <c r="X651" s="205"/>
    </row>
    <row r="652" spans="21:24" x14ac:dyDescent="0.2">
      <c r="U652" s="205"/>
      <c r="V652" s="205"/>
      <c r="W652" s="205"/>
      <c r="X652" s="205"/>
    </row>
    <row r="653" spans="21:24" x14ac:dyDescent="0.2">
      <c r="U653" s="205"/>
      <c r="V653" s="205"/>
      <c r="W653" s="205"/>
      <c r="X653" s="205"/>
    </row>
    <row r="654" spans="21:24" x14ac:dyDescent="0.2">
      <c r="U654" s="205"/>
      <c r="V654" s="205"/>
      <c r="W654" s="205"/>
      <c r="X654" s="205"/>
    </row>
    <row r="655" spans="21:24" x14ac:dyDescent="0.2">
      <c r="U655" s="205"/>
      <c r="V655" s="205"/>
      <c r="W655" s="205"/>
      <c r="X655" s="205"/>
    </row>
    <row r="656" spans="21:24" x14ac:dyDescent="0.2">
      <c r="U656" s="205"/>
      <c r="V656" s="205"/>
      <c r="W656" s="205"/>
      <c r="X656" s="205"/>
    </row>
    <row r="657" spans="21:24" x14ac:dyDescent="0.2">
      <c r="U657" s="205"/>
      <c r="V657" s="205"/>
      <c r="W657" s="205"/>
      <c r="X657" s="205"/>
    </row>
    <row r="658" spans="21:24" x14ac:dyDescent="0.2">
      <c r="U658" s="205"/>
      <c r="V658" s="205"/>
      <c r="W658" s="205"/>
      <c r="X658" s="205"/>
    </row>
    <row r="659" spans="21:24" x14ac:dyDescent="0.2">
      <c r="U659" s="205"/>
      <c r="V659" s="205"/>
      <c r="W659" s="205"/>
      <c r="X659" s="205"/>
    </row>
    <row r="660" spans="21:24" x14ac:dyDescent="0.2">
      <c r="U660" s="205"/>
      <c r="V660" s="205"/>
      <c r="W660" s="205"/>
      <c r="X660" s="205"/>
    </row>
    <row r="661" spans="21:24" x14ac:dyDescent="0.2">
      <c r="U661" s="205"/>
      <c r="V661" s="205"/>
      <c r="W661" s="205"/>
      <c r="X661" s="205"/>
    </row>
    <row r="662" spans="21:24" x14ac:dyDescent="0.2">
      <c r="U662" s="205"/>
      <c r="V662" s="205"/>
      <c r="W662" s="205"/>
      <c r="X662" s="205"/>
    </row>
    <row r="663" spans="21:24" x14ac:dyDescent="0.2">
      <c r="U663" s="205"/>
      <c r="V663" s="205"/>
      <c r="W663" s="205"/>
      <c r="X663" s="205"/>
    </row>
    <row r="664" spans="21:24" x14ac:dyDescent="0.2">
      <c r="U664" s="205"/>
      <c r="V664" s="205"/>
      <c r="W664" s="205"/>
      <c r="X664" s="205"/>
    </row>
    <row r="665" spans="21:24" x14ac:dyDescent="0.2">
      <c r="U665" s="205"/>
      <c r="V665" s="205"/>
      <c r="W665" s="205"/>
      <c r="X665" s="205"/>
    </row>
    <row r="666" spans="21:24" x14ac:dyDescent="0.2">
      <c r="U666" s="205"/>
      <c r="V666" s="205"/>
      <c r="W666" s="205"/>
      <c r="X666" s="205"/>
    </row>
    <row r="667" spans="21:24" x14ac:dyDescent="0.2">
      <c r="U667" s="205"/>
      <c r="V667" s="205"/>
      <c r="W667" s="205"/>
      <c r="X667" s="205"/>
    </row>
    <row r="668" spans="21:24" x14ac:dyDescent="0.2">
      <c r="U668" s="205"/>
      <c r="V668" s="205"/>
      <c r="W668" s="205"/>
      <c r="X668" s="205"/>
    </row>
    <row r="669" spans="21:24" x14ac:dyDescent="0.2">
      <c r="U669" s="205"/>
      <c r="V669" s="205"/>
      <c r="W669" s="205"/>
      <c r="X669" s="205"/>
    </row>
    <row r="670" spans="21:24" x14ac:dyDescent="0.2">
      <c r="U670" s="205"/>
      <c r="V670" s="205"/>
      <c r="W670" s="205"/>
      <c r="X670" s="205"/>
    </row>
    <row r="671" spans="21:24" x14ac:dyDescent="0.2">
      <c r="U671" s="205"/>
      <c r="V671" s="205"/>
      <c r="W671" s="205"/>
      <c r="X671" s="205"/>
    </row>
    <row r="672" spans="21:24" x14ac:dyDescent="0.2">
      <c r="U672" s="205"/>
      <c r="V672" s="205"/>
      <c r="W672" s="205"/>
      <c r="X672" s="205"/>
    </row>
    <row r="673" spans="21:24" x14ac:dyDescent="0.2">
      <c r="U673" s="205"/>
      <c r="V673" s="205"/>
      <c r="W673" s="205"/>
      <c r="X673" s="205"/>
    </row>
    <row r="674" spans="21:24" x14ac:dyDescent="0.2">
      <c r="U674" s="205"/>
      <c r="V674" s="205"/>
      <c r="W674" s="205"/>
      <c r="X674" s="205"/>
    </row>
    <row r="675" spans="21:24" x14ac:dyDescent="0.2">
      <c r="U675" s="205"/>
      <c r="V675" s="205"/>
      <c r="W675" s="205"/>
      <c r="X675" s="205"/>
    </row>
    <row r="676" spans="21:24" x14ac:dyDescent="0.2">
      <c r="U676" s="205"/>
      <c r="V676" s="205"/>
      <c r="W676" s="205"/>
      <c r="X676" s="205"/>
    </row>
    <row r="677" spans="21:24" x14ac:dyDescent="0.2">
      <c r="U677" s="205"/>
      <c r="V677" s="205"/>
      <c r="W677" s="205"/>
      <c r="X677" s="205"/>
    </row>
    <row r="678" spans="21:24" x14ac:dyDescent="0.2">
      <c r="U678" s="205"/>
      <c r="V678" s="205"/>
      <c r="W678" s="205"/>
      <c r="X678" s="205"/>
    </row>
    <row r="679" spans="21:24" x14ac:dyDescent="0.2">
      <c r="U679" s="205"/>
      <c r="V679" s="205"/>
      <c r="W679" s="205"/>
      <c r="X679" s="205"/>
    </row>
    <row r="680" spans="21:24" x14ac:dyDescent="0.2">
      <c r="U680" s="205"/>
      <c r="V680" s="205"/>
      <c r="W680" s="205"/>
      <c r="X680" s="205"/>
    </row>
    <row r="681" spans="21:24" x14ac:dyDescent="0.2">
      <c r="U681" s="205"/>
      <c r="V681" s="205"/>
      <c r="W681" s="205"/>
      <c r="X681" s="205"/>
    </row>
    <row r="682" spans="21:24" x14ac:dyDescent="0.2">
      <c r="U682" s="205"/>
      <c r="V682" s="205"/>
      <c r="W682" s="205"/>
      <c r="X682" s="205"/>
    </row>
    <row r="683" spans="21:24" x14ac:dyDescent="0.2">
      <c r="U683" s="205"/>
      <c r="V683" s="205"/>
      <c r="W683" s="205"/>
      <c r="X683" s="205"/>
    </row>
    <row r="684" spans="21:24" x14ac:dyDescent="0.2">
      <c r="U684" s="205"/>
      <c r="V684" s="205"/>
      <c r="W684" s="205"/>
      <c r="X684" s="205"/>
    </row>
    <row r="685" spans="21:24" x14ac:dyDescent="0.2">
      <c r="U685" s="205"/>
      <c r="V685" s="205"/>
      <c r="W685" s="205"/>
      <c r="X685" s="205"/>
    </row>
    <row r="686" spans="21:24" x14ac:dyDescent="0.2">
      <c r="U686" s="205"/>
      <c r="V686" s="205"/>
      <c r="W686" s="205"/>
      <c r="X686" s="205"/>
    </row>
    <row r="687" spans="21:24" x14ac:dyDescent="0.2">
      <c r="U687" s="205"/>
      <c r="V687" s="205"/>
      <c r="W687" s="205"/>
      <c r="X687" s="205"/>
    </row>
    <row r="688" spans="21:24" x14ac:dyDescent="0.2">
      <c r="U688" s="205"/>
      <c r="V688" s="205"/>
      <c r="W688" s="205"/>
      <c r="X688" s="205"/>
    </row>
    <row r="689" spans="21:24" x14ac:dyDescent="0.2">
      <c r="U689" s="205"/>
      <c r="V689" s="205"/>
      <c r="W689" s="205"/>
      <c r="X689" s="205"/>
    </row>
    <row r="690" spans="21:24" x14ac:dyDescent="0.2">
      <c r="U690" s="205"/>
      <c r="V690" s="205"/>
      <c r="W690" s="205"/>
      <c r="X690" s="205"/>
    </row>
    <row r="691" spans="21:24" x14ac:dyDescent="0.2">
      <c r="U691" s="205"/>
      <c r="V691" s="205"/>
      <c r="W691" s="205"/>
      <c r="X691" s="205"/>
    </row>
    <row r="692" spans="21:24" x14ac:dyDescent="0.2">
      <c r="U692" s="205"/>
      <c r="V692" s="205"/>
      <c r="W692" s="205"/>
      <c r="X692" s="205"/>
    </row>
    <row r="693" spans="21:24" x14ac:dyDescent="0.2">
      <c r="U693" s="205"/>
      <c r="V693" s="205"/>
      <c r="W693" s="205"/>
      <c r="X693" s="205"/>
    </row>
    <row r="694" spans="21:24" x14ac:dyDescent="0.2">
      <c r="U694" s="205"/>
      <c r="V694" s="205"/>
      <c r="W694" s="205"/>
      <c r="X694" s="205"/>
    </row>
    <row r="695" spans="21:24" x14ac:dyDescent="0.2">
      <c r="U695" s="205"/>
      <c r="V695" s="205"/>
      <c r="W695" s="205"/>
      <c r="X695" s="205"/>
    </row>
    <row r="696" spans="21:24" x14ac:dyDescent="0.2">
      <c r="U696" s="205"/>
      <c r="V696" s="205"/>
      <c r="W696" s="205"/>
      <c r="X696" s="205"/>
    </row>
    <row r="697" spans="21:24" x14ac:dyDescent="0.2">
      <c r="U697" s="205"/>
      <c r="V697" s="205"/>
      <c r="W697" s="205"/>
      <c r="X697" s="205"/>
    </row>
    <row r="698" spans="21:24" x14ac:dyDescent="0.2">
      <c r="U698" s="205"/>
      <c r="V698" s="205"/>
      <c r="W698" s="205"/>
      <c r="X698" s="205"/>
    </row>
    <row r="699" spans="21:24" x14ac:dyDescent="0.2">
      <c r="U699" s="205"/>
      <c r="V699" s="205"/>
      <c r="W699" s="205"/>
      <c r="X699" s="205"/>
    </row>
    <row r="700" spans="21:24" x14ac:dyDescent="0.2">
      <c r="U700" s="205"/>
      <c r="V700" s="205"/>
      <c r="W700" s="205"/>
      <c r="X700" s="205"/>
    </row>
    <row r="701" spans="21:24" x14ac:dyDescent="0.2">
      <c r="U701" s="205"/>
      <c r="V701" s="205"/>
      <c r="W701" s="205"/>
      <c r="X701" s="205"/>
    </row>
    <row r="702" spans="21:24" x14ac:dyDescent="0.2">
      <c r="U702" s="205"/>
      <c r="V702" s="205"/>
      <c r="W702" s="205"/>
      <c r="X702" s="205"/>
    </row>
    <row r="703" spans="21:24" x14ac:dyDescent="0.2">
      <c r="U703" s="205"/>
      <c r="V703" s="205"/>
      <c r="W703" s="205"/>
      <c r="X703" s="205"/>
    </row>
    <row r="704" spans="21:24" x14ac:dyDescent="0.2">
      <c r="U704" s="205"/>
      <c r="V704" s="205"/>
      <c r="W704" s="205"/>
      <c r="X704" s="205"/>
    </row>
    <row r="705" spans="21:24" x14ac:dyDescent="0.2">
      <c r="U705" s="205"/>
      <c r="V705" s="205"/>
      <c r="W705" s="205"/>
      <c r="X705" s="205"/>
    </row>
    <row r="706" spans="21:24" x14ac:dyDescent="0.2">
      <c r="U706" s="205"/>
      <c r="V706" s="205"/>
      <c r="W706" s="205"/>
      <c r="X706" s="205"/>
    </row>
    <row r="707" spans="21:24" x14ac:dyDescent="0.2">
      <c r="U707" s="205"/>
      <c r="V707" s="205"/>
      <c r="W707" s="205"/>
      <c r="X707" s="205"/>
    </row>
    <row r="708" spans="21:24" x14ac:dyDescent="0.2">
      <c r="U708" s="205"/>
      <c r="V708" s="205"/>
      <c r="W708" s="205"/>
      <c r="X708" s="205"/>
    </row>
    <row r="709" spans="21:24" x14ac:dyDescent="0.2">
      <c r="U709" s="205"/>
      <c r="V709" s="205"/>
      <c r="W709" s="205"/>
      <c r="X709" s="205"/>
    </row>
    <row r="710" spans="21:24" x14ac:dyDescent="0.2">
      <c r="U710" s="205"/>
      <c r="V710" s="205"/>
      <c r="W710" s="205"/>
      <c r="X710" s="205"/>
    </row>
    <row r="711" spans="21:24" x14ac:dyDescent="0.2">
      <c r="U711" s="205"/>
      <c r="V711" s="205"/>
      <c r="W711" s="205"/>
      <c r="X711" s="205"/>
    </row>
    <row r="712" spans="21:24" x14ac:dyDescent="0.2">
      <c r="U712" s="205"/>
      <c r="V712" s="205"/>
      <c r="W712" s="205"/>
      <c r="X712" s="205"/>
    </row>
    <row r="713" spans="21:24" x14ac:dyDescent="0.2">
      <c r="U713" s="205"/>
      <c r="V713" s="205"/>
      <c r="W713" s="205"/>
      <c r="X713" s="205"/>
    </row>
    <row r="714" spans="21:24" x14ac:dyDescent="0.2">
      <c r="U714" s="205"/>
      <c r="V714" s="205"/>
      <c r="W714" s="205"/>
      <c r="X714" s="205"/>
    </row>
    <row r="715" spans="21:24" x14ac:dyDescent="0.2">
      <c r="U715" s="205"/>
      <c r="V715" s="205"/>
      <c r="W715" s="205"/>
      <c r="X715" s="205"/>
    </row>
    <row r="716" spans="21:24" x14ac:dyDescent="0.2">
      <c r="U716" s="205"/>
      <c r="V716" s="205"/>
      <c r="W716" s="205"/>
      <c r="X716" s="205"/>
    </row>
    <row r="717" spans="21:24" x14ac:dyDescent="0.2">
      <c r="U717" s="205"/>
      <c r="V717" s="205"/>
      <c r="W717" s="205"/>
      <c r="X717" s="205"/>
    </row>
    <row r="718" spans="21:24" x14ac:dyDescent="0.2">
      <c r="U718" s="205"/>
      <c r="V718" s="205"/>
      <c r="W718" s="205"/>
      <c r="X718" s="205"/>
    </row>
    <row r="719" spans="21:24" x14ac:dyDescent="0.2">
      <c r="U719" s="205"/>
      <c r="V719" s="205"/>
      <c r="W719" s="205"/>
      <c r="X719" s="205"/>
    </row>
    <row r="720" spans="21:24" x14ac:dyDescent="0.2">
      <c r="U720" s="205"/>
      <c r="V720" s="205"/>
      <c r="W720" s="205"/>
      <c r="X720" s="205"/>
    </row>
    <row r="721" spans="21:24" x14ac:dyDescent="0.2">
      <c r="U721" s="205"/>
      <c r="V721" s="205"/>
      <c r="W721" s="205"/>
      <c r="X721" s="205"/>
    </row>
    <row r="722" spans="21:24" x14ac:dyDescent="0.2">
      <c r="U722" s="205"/>
      <c r="V722" s="205"/>
      <c r="W722" s="205"/>
      <c r="X722" s="205"/>
    </row>
    <row r="723" spans="21:24" x14ac:dyDescent="0.2">
      <c r="U723" s="205"/>
      <c r="V723" s="205"/>
      <c r="W723" s="205"/>
      <c r="X723" s="205"/>
    </row>
    <row r="724" spans="21:24" x14ac:dyDescent="0.2">
      <c r="U724" s="205"/>
      <c r="V724" s="205"/>
      <c r="W724" s="205"/>
      <c r="X724" s="205"/>
    </row>
    <row r="725" spans="21:24" x14ac:dyDescent="0.2">
      <c r="U725" s="205"/>
      <c r="V725" s="205"/>
      <c r="W725" s="205"/>
      <c r="X725" s="205"/>
    </row>
    <row r="726" spans="21:24" x14ac:dyDescent="0.2">
      <c r="U726" s="205"/>
      <c r="V726" s="205"/>
      <c r="W726" s="205"/>
      <c r="X726" s="205"/>
    </row>
    <row r="727" spans="21:24" x14ac:dyDescent="0.2">
      <c r="U727" s="205"/>
      <c r="V727" s="205"/>
      <c r="W727" s="205"/>
      <c r="X727" s="205"/>
    </row>
    <row r="728" spans="21:24" x14ac:dyDescent="0.2">
      <c r="U728" s="205"/>
      <c r="V728" s="205"/>
      <c r="W728" s="205"/>
      <c r="X728" s="205"/>
    </row>
    <row r="729" spans="21:24" x14ac:dyDescent="0.2">
      <c r="U729" s="205"/>
      <c r="V729" s="205"/>
      <c r="W729" s="205"/>
      <c r="X729" s="205"/>
    </row>
    <row r="730" spans="21:24" x14ac:dyDescent="0.2">
      <c r="U730" s="205"/>
      <c r="V730" s="205"/>
      <c r="W730" s="205"/>
      <c r="X730" s="205"/>
    </row>
    <row r="731" spans="21:24" x14ac:dyDescent="0.2">
      <c r="U731" s="205"/>
      <c r="V731" s="205"/>
      <c r="W731" s="205"/>
      <c r="X731" s="205"/>
    </row>
    <row r="732" spans="21:24" x14ac:dyDescent="0.2">
      <c r="U732" s="205"/>
      <c r="V732" s="205"/>
      <c r="W732" s="205"/>
      <c r="X732" s="205"/>
    </row>
    <row r="733" spans="21:24" x14ac:dyDescent="0.2">
      <c r="U733" s="205"/>
      <c r="V733" s="205"/>
      <c r="W733" s="205"/>
      <c r="X733" s="205"/>
    </row>
    <row r="734" spans="21:24" x14ac:dyDescent="0.2">
      <c r="U734" s="205"/>
      <c r="V734" s="205"/>
      <c r="W734" s="205"/>
      <c r="X734" s="205"/>
    </row>
    <row r="735" spans="21:24" x14ac:dyDescent="0.2">
      <c r="U735" s="205"/>
      <c r="V735" s="205"/>
      <c r="W735" s="205"/>
      <c r="X735" s="205"/>
    </row>
    <row r="736" spans="21:24" x14ac:dyDescent="0.2">
      <c r="U736" s="205"/>
      <c r="V736" s="205"/>
      <c r="W736" s="205"/>
      <c r="X736" s="205"/>
    </row>
    <row r="737" spans="21:24" x14ac:dyDescent="0.2">
      <c r="U737" s="205"/>
      <c r="V737" s="205"/>
      <c r="W737" s="205"/>
      <c r="X737" s="205"/>
    </row>
    <row r="738" spans="21:24" x14ac:dyDescent="0.2">
      <c r="U738" s="205"/>
      <c r="V738" s="205"/>
      <c r="W738" s="205"/>
      <c r="X738" s="205"/>
    </row>
    <row r="739" spans="21:24" x14ac:dyDescent="0.2">
      <c r="U739" s="205"/>
      <c r="V739" s="205"/>
      <c r="W739" s="205"/>
      <c r="X739" s="205"/>
    </row>
    <row r="740" spans="21:24" x14ac:dyDescent="0.2">
      <c r="U740" s="205"/>
      <c r="V740" s="205"/>
      <c r="W740" s="205"/>
      <c r="X740" s="205"/>
    </row>
    <row r="741" spans="21:24" x14ac:dyDescent="0.2">
      <c r="U741" s="205"/>
      <c r="V741" s="205"/>
      <c r="W741" s="205"/>
      <c r="X741" s="205"/>
    </row>
    <row r="742" spans="21:24" x14ac:dyDescent="0.2">
      <c r="U742" s="205"/>
      <c r="V742" s="205"/>
      <c r="W742" s="205"/>
      <c r="X742" s="205"/>
    </row>
    <row r="743" spans="21:24" x14ac:dyDescent="0.2">
      <c r="U743" s="205"/>
      <c r="V743" s="205"/>
      <c r="W743" s="205"/>
      <c r="X743" s="205"/>
    </row>
    <row r="744" spans="21:24" x14ac:dyDescent="0.2">
      <c r="U744" s="205"/>
      <c r="V744" s="205"/>
      <c r="W744" s="205"/>
      <c r="X744" s="205"/>
    </row>
    <row r="745" spans="21:24" x14ac:dyDescent="0.2">
      <c r="U745" s="205"/>
      <c r="V745" s="205"/>
      <c r="W745" s="205"/>
      <c r="X745" s="205"/>
    </row>
    <row r="746" spans="21:24" x14ac:dyDescent="0.2">
      <c r="U746" s="205"/>
      <c r="V746" s="205"/>
      <c r="W746" s="205"/>
      <c r="X746" s="205"/>
    </row>
    <row r="747" spans="21:24" x14ac:dyDescent="0.2">
      <c r="U747" s="205"/>
      <c r="V747" s="205"/>
      <c r="W747" s="205"/>
      <c r="X747" s="205"/>
    </row>
    <row r="748" spans="21:24" x14ac:dyDescent="0.2">
      <c r="U748" s="205"/>
      <c r="V748" s="205"/>
      <c r="W748" s="205"/>
      <c r="X748" s="205"/>
    </row>
    <row r="749" spans="21:24" x14ac:dyDescent="0.2">
      <c r="U749" s="205"/>
      <c r="V749" s="205"/>
      <c r="W749" s="205"/>
      <c r="X749" s="205"/>
    </row>
    <row r="750" spans="21:24" x14ac:dyDescent="0.2">
      <c r="U750" s="205"/>
      <c r="V750" s="205"/>
      <c r="W750" s="205"/>
      <c r="X750" s="205"/>
    </row>
    <row r="751" spans="21:24" x14ac:dyDescent="0.2">
      <c r="U751" s="205"/>
      <c r="V751" s="205"/>
      <c r="W751" s="205"/>
      <c r="X751" s="205"/>
    </row>
    <row r="752" spans="21:24" x14ac:dyDescent="0.2">
      <c r="U752" s="205"/>
      <c r="V752" s="205"/>
      <c r="W752" s="205"/>
      <c r="X752" s="205"/>
    </row>
    <row r="753" spans="21:24" x14ac:dyDescent="0.2">
      <c r="U753" s="205"/>
      <c r="V753" s="205"/>
      <c r="W753" s="205"/>
      <c r="X753" s="205"/>
    </row>
    <row r="754" spans="21:24" x14ac:dyDescent="0.2">
      <c r="U754" s="205"/>
      <c r="V754" s="205"/>
      <c r="W754" s="205"/>
      <c r="X754" s="205"/>
    </row>
    <row r="755" spans="21:24" x14ac:dyDescent="0.2">
      <c r="U755" s="205"/>
      <c r="V755" s="205"/>
      <c r="W755" s="205"/>
      <c r="X755" s="205"/>
    </row>
    <row r="756" spans="21:24" x14ac:dyDescent="0.2">
      <c r="U756" s="205"/>
      <c r="V756" s="205"/>
      <c r="W756" s="205"/>
      <c r="X756" s="205"/>
    </row>
    <row r="757" spans="21:24" x14ac:dyDescent="0.2">
      <c r="U757" s="205"/>
      <c r="V757" s="205"/>
      <c r="W757" s="205"/>
      <c r="X757" s="205"/>
    </row>
    <row r="758" spans="21:24" x14ac:dyDescent="0.2">
      <c r="U758" s="205"/>
      <c r="V758" s="205"/>
      <c r="W758" s="205"/>
      <c r="X758" s="205"/>
    </row>
    <row r="759" spans="21:24" x14ac:dyDescent="0.2">
      <c r="U759" s="205"/>
      <c r="V759" s="205"/>
      <c r="W759" s="205"/>
      <c r="X759" s="205"/>
    </row>
    <row r="760" spans="21:24" x14ac:dyDescent="0.2">
      <c r="U760" s="205"/>
      <c r="V760" s="205"/>
      <c r="W760" s="205"/>
      <c r="X760" s="205"/>
    </row>
    <row r="761" spans="21:24" x14ac:dyDescent="0.2">
      <c r="U761" s="205"/>
      <c r="V761" s="205"/>
      <c r="W761" s="205"/>
      <c r="X761" s="205"/>
    </row>
    <row r="762" spans="21:24" x14ac:dyDescent="0.2">
      <c r="U762" s="205"/>
      <c r="V762" s="205"/>
      <c r="W762" s="205"/>
      <c r="X762" s="205"/>
    </row>
    <row r="763" spans="21:24" x14ac:dyDescent="0.2">
      <c r="U763" s="205"/>
      <c r="V763" s="205"/>
      <c r="W763" s="205"/>
      <c r="X763" s="205"/>
    </row>
    <row r="764" spans="21:24" x14ac:dyDescent="0.2">
      <c r="U764" s="205"/>
      <c r="V764" s="205"/>
      <c r="W764" s="205"/>
      <c r="X764" s="205"/>
    </row>
    <row r="765" spans="21:24" x14ac:dyDescent="0.2">
      <c r="U765" s="205"/>
      <c r="V765" s="205"/>
      <c r="W765" s="205"/>
      <c r="X765" s="205"/>
    </row>
    <row r="766" spans="21:24" x14ac:dyDescent="0.2">
      <c r="U766" s="205"/>
      <c r="V766" s="205"/>
      <c r="W766" s="205"/>
      <c r="X766" s="205"/>
    </row>
    <row r="767" spans="21:24" x14ac:dyDescent="0.2">
      <c r="U767" s="205"/>
      <c r="V767" s="205"/>
      <c r="W767" s="205"/>
      <c r="X767" s="205"/>
    </row>
    <row r="768" spans="21:24" x14ac:dyDescent="0.2">
      <c r="U768" s="205"/>
      <c r="V768" s="205"/>
      <c r="W768" s="205"/>
      <c r="X768" s="205"/>
    </row>
    <row r="769" spans="21:24" x14ac:dyDescent="0.2">
      <c r="U769" s="205"/>
      <c r="V769" s="205"/>
      <c r="W769" s="205"/>
      <c r="X769" s="205"/>
    </row>
    <row r="770" spans="21:24" x14ac:dyDescent="0.2">
      <c r="U770" s="205"/>
      <c r="V770" s="205"/>
      <c r="W770" s="205"/>
      <c r="X770" s="205"/>
    </row>
    <row r="771" spans="21:24" x14ac:dyDescent="0.2">
      <c r="U771" s="205"/>
      <c r="V771" s="205"/>
      <c r="W771" s="205"/>
      <c r="X771" s="205"/>
    </row>
    <row r="772" spans="21:24" x14ac:dyDescent="0.2">
      <c r="U772" s="205"/>
      <c r="V772" s="205"/>
      <c r="W772" s="205"/>
      <c r="X772" s="205"/>
    </row>
    <row r="773" spans="21:24" x14ac:dyDescent="0.2">
      <c r="U773" s="205"/>
      <c r="V773" s="205"/>
      <c r="W773" s="205"/>
      <c r="X773" s="205"/>
    </row>
    <row r="774" spans="21:24" x14ac:dyDescent="0.2">
      <c r="U774" s="205"/>
      <c r="V774" s="205"/>
      <c r="W774" s="205"/>
      <c r="X774" s="205"/>
    </row>
    <row r="775" spans="21:24" x14ac:dyDescent="0.2">
      <c r="U775" s="205"/>
      <c r="V775" s="205"/>
      <c r="W775" s="205"/>
      <c r="X775" s="205"/>
    </row>
    <row r="776" spans="21:24" x14ac:dyDescent="0.2">
      <c r="U776" s="205"/>
      <c r="V776" s="205"/>
      <c r="W776" s="205"/>
      <c r="X776" s="205"/>
    </row>
    <row r="777" spans="21:24" x14ac:dyDescent="0.2">
      <c r="U777" s="205"/>
      <c r="V777" s="205"/>
      <c r="W777" s="205"/>
      <c r="X777" s="205"/>
    </row>
    <row r="778" spans="21:24" x14ac:dyDescent="0.2">
      <c r="U778" s="205"/>
      <c r="V778" s="205"/>
      <c r="W778" s="205"/>
      <c r="X778" s="205"/>
    </row>
    <row r="779" spans="21:24" x14ac:dyDescent="0.2">
      <c r="U779" s="205"/>
      <c r="V779" s="205"/>
      <c r="W779" s="205"/>
      <c r="X779" s="205"/>
    </row>
    <row r="780" spans="21:24" x14ac:dyDescent="0.2">
      <c r="U780" s="205"/>
      <c r="V780" s="205"/>
      <c r="W780" s="205"/>
      <c r="X780" s="205"/>
    </row>
    <row r="781" spans="21:24" x14ac:dyDescent="0.2">
      <c r="U781" s="205"/>
      <c r="V781" s="205"/>
      <c r="W781" s="205"/>
      <c r="X781" s="205"/>
    </row>
    <row r="782" spans="21:24" x14ac:dyDescent="0.2">
      <c r="U782" s="205"/>
      <c r="V782" s="205"/>
      <c r="W782" s="205"/>
      <c r="X782" s="205"/>
    </row>
    <row r="783" spans="21:24" x14ac:dyDescent="0.2">
      <c r="U783" s="205"/>
      <c r="V783" s="205"/>
      <c r="W783" s="205"/>
      <c r="X783" s="205"/>
    </row>
    <row r="784" spans="21:24" x14ac:dyDescent="0.2">
      <c r="U784" s="205"/>
      <c r="V784" s="205"/>
      <c r="W784" s="205"/>
      <c r="X784" s="205"/>
    </row>
    <row r="785" spans="21:24" x14ac:dyDescent="0.2">
      <c r="U785" s="205"/>
      <c r="V785" s="205"/>
      <c r="W785" s="205"/>
      <c r="X785" s="205"/>
    </row>
    <row r="786" spans="21:24" x14ac:dyDescent="0.2">
      <c r="U786" s="205"/>
      <c r="V786" s="205"/>
      <c r="W786" s="205"/>
      <c r="X786" s="205"/>
    </row>
    <row r="787" spans="21:24" x14ac:dyDescent="0.2">
      <c r="U787" s="205"/>
      <c r="V787" s="205"/>
      <c r="W787" s="205"/>
      <c r="X787" s="205"/>
    </row>
    <row r="788" spans="21:24" x14ac:dyDescent="0.2">
      <c r="U788" s="205"/>
      <c r="V788" s="205"/>
      <c r="W788" s="205"/>
      <c r="X788" s="205"/>
    </row>
    <row r="789" spans="21:24" x14ac:dyDescent="0.2">
      <c r="U789" s="205"/>
      <c r="V789" s="205"/>
      <c r="W789" s="205"/>
      <c r="X789" s="205"/>
    </row>
    <row r="790" spans="21:24" x14ac:dyDescent="0.2">
      <c r="U790" s="205"/>
      <c r="V790" s="205"/>
      <c r="W790" s="205"/>
      <c r="X790" s="205"/>
    </row>
    <row r="791" spans="21:24" x14ac:dyDescent="0.2">
      <c r="U791" s="205"/>
      <c r="V791" s="205"/>
      <c r="W791" s="205"/>
      <c r="X791" s="205"/>
    </row>
    <row r="792" spans="21:24" x14ac:dyDescent="0.2">
      <c r="U792" s="205"/>
      <c r="V792" s="205"/>
      <c r="W792" s="205"/>
      <c r="X792" s="205"/>
    </row>
    <row r="793" spans="21:24" x14ac:dyDescent="0.2">
      <c r="U793" s="205"/>
      <c r="V793" s="205"/>
      <c r="W793" s="205"/>
      <c r="X793" s="205"/>
    </row>
    <row r="794" spans="21:24" x14ac:dyDescent="0.2">
      <c r="U794" s="205"/>
      <c r="V794" s="205"/>
      <c r="W794" s="205"/>
      <c r="X794" s="205"/>
    </row>
    <row r="795" spans="21:24" x14ac:dyDescent="0.2">
      <c r="U795" s="205"/>
      <c r="V795" s="205"/>
      <c r="W795" s="205"/>
      <c r="X795" s="205"/>
    </row>
    <row r="796" spans="21:24" x14ac:dyDescent="0.2">
      <c r="U796" s="205"/>
      <c r="V796" s="205"/>
      <c r="W796" s="205"/>
      <c r="X796" s="205"/>
    </row>
    <row r="797" spans="21:24" x14ac:dyDescent="0.2">
      <c r="U797" s="205"/>
      <c r="V797" s="205"/>
      <c r="W797" s="205"/>
      <c r="X797" s="205"/>
    </row>
    <row r="798" spans="21:24" x14ac:dyDescent="0.2">
      <c r="U798" s="205"/>
      <c r="V798" s="205"/>
      <c r="W798" s="205"/>
      <c r="X798" s="205"/>
    </row>
    <row r="799" spans="21:24" x14ac:dyDescent="0.2">
      <c r="U799" s="205"/>
      <c r="V799" s="205"/>
      <c r="W799" s="205"/>
      <c r="X799" s="205"/>
    </row>
    <row r="800" spans="21:24" x14ac:dyDescent="0.2">
      <c r="U800" s="205"/>
      <c r="V800" s="205"/>
      <c r="W800" s="205"/>
      <c r="X800" s="205"/>
    </row>
    <row r="801" spans="21:24" x14ac:dyDescent="0.2">
      <c r="U801" s="205"/>
      <c r="V801" s="205"/>
      <c r="W801" s="205"/>
      <c r="X801" s="205"/>
    </row>
    <row r="802" spans="21:24" x14ac:dyDescent="0.2">
      <c r="U802" s="205"/>
      <c r="V802" s="205"/>
      <c r="W802" s="205"/>
      <c r="X802" s="205"/>
    </row>
    <row r="803" spans="21:24" x14ac:dyDescent="0.2">
      <c r="U803" s="205"/>
      <c r="V803" s="205"/>
      <c r="W803" s="205"/>
      <c r="X803" s="205"/>
    </row>
    <row r="804" spans="21:24" x14ac:dyDescent="0.2">
      <c r="U804" s="205"/>
      <c r="V804" s="205"/>
      <c r="W804" s="205"/>
      <c r="X804" s="205"/>
    </row>
    <row r="805" spans="21:24" x14ac:dyDescent="0.2">
      <c r="U805" s="205"/>
      <c r="V805" s="205"/>
      <c r="W805" s="205"/>
      <c r="X805" s="205"/>
    </row>
    <row r="806" spans="21:24" x14ac:dyDescent="0.2">
      <c r="U806" s="205"/>
      <c r="V806" s="205"/>
      <c r="W806" s="205"/>
      <c r="X806" s="205"/>
    </row>
    <row r="807" spans="21:24" x14ac:dyDescent="0.2">
      <c r="U807" s="205"/>
      <c r="V807" s="205"/>
      <c r="W807" s="205"/>
      <c r="X807" s="205"/>
    </row>
    <row r="808" spans="21:24" x14ac:dyDescent="0.2">
      <c r="U808" s="205"/>
      <c r="V808" s="205"/>
      <c r="W808" s="205"/>
      <c r="X808" s="205"/>
    </row>
    <row r="809" spans="21:24" x14ac:dyDescent="0.2">
      <c r="U809" s="205"/>
      <c r="V809" s="205"/>
      <c r="W809" s="205"/>
      <c r="X809" s="205"/>
    </row>
    <row r="810" spans="21:24" x14ac:dyDescent="0.2">
      <c r="U810" s="205"/>
      <c r="V810" s="205"/>
      <c r="W810" s="205"/>
      <c r="X810" s="205"/>
    </row>
    <row r="811" spans="21:24" x14ac:dyDescent="0.2">
      <c r="U811" s="205"/>
      <c r="V811" s="205"/>
      <c r="W811" s="205"/>
      <c r="X811" s="205"/>
    </row>
    <row r="812" spans="21:24" x14ac:dyDescent="0.2">
      <c r="U812" s="205"/>
      <c r="V812" s="205"/>
      <c r="W812" s="205"/>
      <c r="X812" s="205"/>
    </row>
    <row r="813" spans="21:24" x14ac:dyDescent="0.2">
      <c r="U813" s="205"/>
      <c r="V813" s="205"/>
      <c r="W813" s="205"/>
      <c r="X813" s="205"/>
    </row>
    <row r="814" spans="21:24" x14ac:dyDescent="0.2">
      <c r="U814" s="205"/>
      <c r="V814" s="205"/>
      <c r="W814" s="205"/>
      <c r="X814" s="205"/>
    </row>
    <row r="815" spans="21:24" x14ac:dyDescent="0.2">
      <c r="U815" s="205"/>
      <c r="V815" s="205"/>
      <c r="W815" s="205"/>
      <c r="X815" s="205"/>
    </row>
    <row r="816" spans="21:24" x14ac:dyDescent="0.2">
      <c r="U816" s="205"/>
      <c r="V816" s="205"/>
      <c r="W816" s="205"/>
      <c r="X816" s="205"/>
    </row>
    <row r="817" spans="21:24" x14ac:dyDescent="0.2">
      <c r="U817" s="205"/>
      <c r="V817" s="205"/>
      <c r="W817" s="205"/>
      <c r="X817" s="205"/>
    </row>
    <row r="818" spans="21:24" x14ac:dyDescent="0.2">
      <c r="U818" s="205"/>
      <c r="V818" s="205"/>
      <c r="W818" s="205"/>
      <c r="X818" s="205"/>
    </row>
    <row r="819" spans="21:24" x14ac:dyDescent="0.2">
      <c r="U819" s="205"/>
      <c r="V819" s="205"/>
      <c r="W819" s="205"/>
      <c r="X819" s="205"/>
    </row>
    <row r="820" spans="21:24" x14ac:dyDescent="0.2">
      <c r="U820" s="205"/>
      <c r="V820" s="205"/>
      <c r="W820" s="205"/>
      <c r="X820" s="205"/>
    </row>
    <row r="821" spans="21:24" x14ac:dyDescent="0.2">
      <c r="U821" s="205"/>
      <c r="V821" s="205"/>
      <c r="W821" s="205"/>
      <c r="X821" s="205"/>
    </row>
    <row r="822" spans="21:24" x14ac:dyDescent="0.2">
      <c r="U822" s="205"/>
      <c r="V822" s="205"/>
      <c r="W822" s="205"/>
      <c r="X822" s="205"/>
    </row>
    <row r="823" spans="21:24" x14ac:dyDescent="0.2">
      <c r="U823" s="205"/>
      <c r="V823" s="205"/>
      <c r="W823" s="205"/>
      <c r="X823" s="205"/>
    </row>
    <row r="824" spans="21:24" x14ac:dyDescent="0.2">
      <c r="U824" s="205"/>
      <c r="V824" s="205"/>
      <c r="W824" s="205"/>
      <c r="X824" s="205"/>
    </row>
    <row r="825" spans="21:24" x14ac:dyDescent="0.2">
      <c r="U825" s="205"/>
      <c r="V825" s="205"/>
      <c r="W825" s="205"/>
      <c r="X825" s="205"/>
    </row>
    <row r="826" spans="21:24" x14ac:dyDescent="0.2">
      <c r="U826" s="205"/>
      <c r="V826" s="205"/>
      <c r="W826" s="205"/>
      <c r="X826" s="205"/>
    </row>
    <row r="827" spans="21:24" x14ac:dyDescent="0.2">
      <c r="U827" s="205"/>
      <c r="V827" s="205"/>
      <c r="W827" s="205"/>
      <c r="X827" s="205"/>
    </row>
    <row r="828" spans="21:24" x14ac:dyDescent="0.2">
      <c r="U828" s="205"/>
      <c r="V828" s="205"/>
      <c r="W828" s="205"/>
      <c r="X828" s="205"/>
    </row>
    <row r="829" spans="21:24" x14ac:dyDescent="0.2">
      <c r="U829" s="205"/>
      <c r="V829" s="205"/>
      <c r="W829" s="205"/>
      <c r="X829" s="205"/>
    </row>
    <row r="830" spans="21:24" x14ac:dyDescent="0.2">
      <c r="U830" s="205"/>
      <c r="V830" s="205"/>
      <c r="W830" s="205"/>
      <c r="X830" s="205"/>
    </row>
    <row r="831" spans="21:24" x14ac:dyDescent="0.2">
      <c r="U831" s="205"/>
      <c r="V831" s="205"/>
      <c r="W831" s="205"/>
      <c r="X831" s="205"/>
    </row>
    <row r="832" spans="21:24" x14ac:dyDescent="0.2">
      <c r="U832" s="205"/>
      <c r="V832" s="205"/>
      <c r="W832" s="205"/>
      <c r="X832" s="205"/>
    </row>
    <row r="833" spans="21:24" x14ac:dyDescent="0.2">
      <c r="U833" s="205"/>
      <c r="V833" s="205"/>
      <c r="W833" s="205"/>
      <c r="X833" s="205"/>
    </row>
    <row r="834" spans="21:24" x14ac:dyDescent="0.2">
      <c r="U834" s="205"/>
      <c r="V834" s="205"/>
      <c r="W834" s="205"/>
      <c r="X834" s="205"/>
    </row>
    <row r="835" spans="21:24" x14ac:dyDescent="0.2">
      <c r="U835" s="205"/>
      <c r="V835" s="205"/>
      <c r="W835" s="205"/>
      <c r="X835" s="205"/>
    </row>
    <row r="836" spans="21:24" x14ac:dyDescent="0.2">
      <c r="U836" s="205"/>
      <c r="V836" s="205"/>
      <c r="W836" s="205"/>
      <c r="X836" s="205"/>
    </row>
    <row r="837" spans="21:24" x14ac:dyDescent="0.2">
      <c r="U837" s="205"/>
      <c r="V837" s="205"/>
      <c r="W837" s="205"/>
      <c r="X837" s="205"/>
    </row>
    <row r="838" spans="21:24" x14ac:dyDescent="0.2">
      <c r="U838" s="205"/>
      <c r="V838" s="205"/>
      <c r="W838" s="205"/>
      <c r="X838" s="205"/>
    </row>
    <row r="839" spans="21:24" x14ac:dyDescent="0.2">
      <c r="U839" s="205"/>
      <c r="V839" s="205"/>
      <c r="W839" s="205"/>
      <c r="X839" s="205"/>
    </row>
    <row r="840" spans="21:24" x14ac:dyDescent="0.2">
      <c r="U840" s="205"/>
      <c r="V840" s="205"/>
      <c r="W840" s="205"/>
      <c r="X840" s="205"/>
    </row>
    <row r="841" spans="21:24" x14ac:dyDescent="0.2">
      <c r="U841" s="205"/>
      <c r="V841" s="205"/>
      <c r="W841" s="205"/>
      <c r="X841" s="205"/>
    </row>
    <row r="842" spans="21:24" x14ac:dyDescent="0.2">
      <c r="U842" s="205"/>
      <c r="V842" s="205"/>
      <c r="W842" s="205"/>
      <c r="X842" s="205"/>
    </row>
    <row r="843" spans="21:24" x14ac:dyDescent="0.2">
      <c r="U843" s="205"/>
      <c r="V843" s="205"/>
      <c r="W843" s="205"/>
      <c r="X843" s="205"/>
    </row>
    <row r="844" spans="21:24" x14ac:dyDescent="0.2">
      <c r="U844" s="205"/>
      <c r="V844" s="205"/>
      <c r="W844" s="205"/>
      <c r="X844" s="205"/>
    </row>
    <row r="845" spans="21:24" x14ac:dyDescent="0.2">
      <c r="U845" s="205"/>
      <c r="V845" s="205"/>
      <c r="W845" s="205"/>
      <c r="X845" s="205"/>
    </row>
    <row r="846" spans="21:24" x14ac:dyDescent="0.2">
      <c r="U846" s="205"/>
      <c r="V846" s="205"/>
      <c r="W846" s="205"/>
      <c r="X846" s="205"/>
    </row>
    <row r="847" spans="21:24" x14ac:dyDescent="0.2">
      <c r="U847" s="205"/>
      <c r="V847" s="205"/>
      <c r="W847" s="205"/>
      <c r="X847" s="205"/>
    </row>
    <row r="848" spans="21:24" x14ac:dyDescent="0.2">
      <c r="U848" s="205"/>
      <c r="V848" s="205"/>
      <c r="W848" s="205"/>
      <c r="X848" s="205"/>
    </row>
    <row r="849" spans="21:24" x14ac:dyDescent="0.2">
      <c r="U849" s="205"/>
      <c r="V849" s="205"/>
      <c r="W849" s="205"/>
      <c r="X849" s="205"/>
    </row>
    <row r="850" spans="21:24" x14ac:dyDescent="0.2">
      <c r="U850" s="205"/>
      <c r="V850" s="205"/>
      <c r="W850" s="205"/>
      <c r="X850" s="205"/>
    </row>
    <row r="851" spans="21:24" x14ac:dyDescent="0.2">
      <c r="U851" s="205"/>
      <c r="V851" s="205"/>
      <c r="W851" s="205"/>
      <c r="X851" s="205"/>
    </row>
    <row r="852" spans="21:24" x14ac:dyDescent="0.2">
      <c r="U852" s="205"/>
      <c r="V852" s="205"/>
      <c r="W852" s="205"/>
      <c r="X852" s="205"/>
    </row>
    <row r="853" spans="21:24" x14ac:dyDescent="0.2">
      <c r="U853" s="205"/>
      <c r="V853" s="205"/>
      <c r="W853" s="205"/>
      <c r="X853" s="205"/>
    </row>
    <row r="854" spans="21:24" x14ac:dyDescent="0.2">
      <c r="U854" s="205"/>
      <c r="V854" s="205"/>
      <c r="W854" s="205"/>
      <c r="X854" s="205"/>
    </row>
    <row r="855" spans="21:24" x14ac:dyDescent="0.2">
      <c r="U855" s="205"/>
      <c r="V855" s="205"/>
      <c r="W855" s="205"/>
      <c r="X855" s="205"/>
    </row>
    <row r="856" spans="21:24" x14ac:dyDescent="0.2">
      <c r="U856" s="205"/>
      <c r="V856" s="205"/>
      <c r="W856" s="205"/>
      <c r="X856" s="205"/>
    </row>
    <row r="857" spans="21:24" x14ac:dyDescent="0.2">
      <c r="U857" s="205"/>
      <c r="V857" s="205"/>
      <c r="W857" s="205"/>
      <c r="X857" s="205"/>
    </row>
    <row r="858" spans="21:24" x14ac:dyDescent="0.2">
      <c r="U858" s="205"/>
      <c r="V858" s="205"/>
      <c r="W858" s="205"/>
      <c r="X858" s="205"/>
    </row>
    <row r="859" spans="21:24" x14ac:dyDescent="0.2">
      <c r="U859" s="205"/>
      <c r="V859" s="205"/>
      <c r="W859" s="205"/>
      <c r="X859" s="205"/>
    </row>
    <row r="860" spans="21:24" x14ac:dyDescent="0.2">
      <c r="U860" s="205"/>
      <c r="V860" s="205"/>
      <c r="W860" s="205"/>
      <c r="X860" s="205"/>
    </row>
    <row r="861" spans="21:24" x14ac:dyDescent="0.2">
      <c r="U861" s="205"/>
      <c r="V861" s="205"/>
      <c r="W861" s="205"/>
      <c r="X861" s="205"/>
    </row>
    <row r="862" spans="21:24" x14ac:dyDescent="0.2">
      <c r="U862" s="205"/>
      <c r="V862" s="205"/>
      <c r="W862" s="205"/>
      <c r="X862" s="205"/>
    </row>
    <row r="863" spans="21:24" x14ac:dyDescent="0.2">
      <c r="U863" s="205"/>
      <c r="V863" s="205"/>
      <c r="W863" s="205"/>
      <c r="X863" s="205"/>
    </row>
    <row r="864" spans="21:24" x14ac:dyDescent="0.2">
      <c r="U864" s="205"/>
      <c r="V864" s="205"/>
      <c r="W864" s="205"/>
      <c r="X864" s="205"/>
    </row>
    <row r="865" spans="21:24" x14ac:dyDescent="0.2">
      <c r="U865" s="205"/>
      <c r="V865" s="205"/>
      <c r="W865" s="205"/>
      <c r="X865" s="205"/>
    </row>
    <row r="866" spans="21:24" x14ac:dyDescent="0.2">
      <c r="U866" s="205"/>
      <c r="V866" s="205"/>
      <c r="W866" s="205"/>
      <c r="X866" s="205"/>
    </row>
    <row r="867" spans="21:24" x14ac:dyDescent="0.2">
      <c r="U867" s="205"/>
      <c r="V867" s="205"/>
      <c r="W867" s="205"/>
      <c r="X867" s="205"/>
    </row>
    <row r="868" spans="21:24" x14ac:dyDescent="0.2">
      <c r="U868" s="205"/>
      <c r="V868" s="205"/>
      <c r="W868" s="205"/>
      <c r="X868" s="205"/>
    </row>
    <row r="869" spans="21:24" x14ac:dyDescent="0.2">
      <c r="U869" s="205"/>
      <c r="V869" s="205"/>
      <c r="W869" s="205"/>
      <c r="X869" s="205"/>
    </row>
    <row r="870" spans="21:24" x14ac:dyDescent="0.2">
      <c r="U870" s="205"/>
      <c r="V870" s="205"/>
      <c r="W870" s="205"/>
      <c r="X870" s="205"/>
    </row>
    <row r="871" spans="21:24" x14ac:dyDescent="0.2">
      <c r="U871" s="205"/>
      <c r="V871" s="205"/>
      <c r="W871" s="205"/>
      <c r="X871" s="205"/>
    </row>
    <row r="872" spans="21:24" x14ac:dyDescent="0.2">
      <c r="U872" s="205"/>
      <c r="V872" s="205"/>
      <c r="W872" s="205"/>
      <c r="X872" s="205"/>
    </row>
    <row r="873" spans="21:24" x14ac:dyDescent="0.2">
      <c r="U873" s="205"/>
      <c r="V873" s="205"/>
      <c r="W873" s="205"/>
      <c r="X873" s="205"/>
    </row>
    <row r="874" spans="21:24" x14ac:dyDescent="0.2">
      <c r="U874" s="205"/>
      <c r="V874" s="205"/>
      <c r="W874" s="205"/>
      <c r="X874" s="205"/>
    </row>
    <row r="875" spans="21:24" x14ac:dyDescent="0.2">
      <c r="U875" s="205"/>
      <c r="V875" s="205"/>
      <c r="W875" s="205"/>
      <c r="X875" s="205"/>
    </row>
    <row r="876" spans="21:24" x14ac:dyDescent="0.2">
      <c r="U876" s="205"/>
      <c r="V876" s="205"/>
      <c r="W876" s="205"/>
      <c r="X876" s="205"/>
    </row>
    <row r="877" spans="21:24" x14ac:dyDescent="0.2">
      <c r="U877" s="205"/>
      <c r="V877" s="205"/>
      <c r="W877" s="205"/>
      <c r="X877" s="205"/>
    </row>
    <row r="878" spans="21:24" x14ac:dyDescent="0.2">
      <c r="U878" s="205"/>
      <c r="V878" s="205"/>
      <c r="W878" s="205"/>
      <c r="X878" s="205"/>
    </row>
    <row r="879" spans="21:24" x14ac:dyDescent="0.2">
      <c r="U879" s="205"/>
      <c r="V879" s="205"/>
      <c r="W879" s="205"/>
      <c r="X879" s="205"/>
    </row>
    <row r="880" spans="21:24" x14ac:dyDescent="0.2">
      <c r="U880" s="205"/>
      <c r="V880" s="205"/>
      <c r="W880" s="205"/>
      <c r="X880" s="205"/>
    </row>
    <row r="881" spans="21:24" x14ac:dyDescent="0.2">
      <c r="U881" s="205"/>
      <c r="V881" s="205"/>
      <c r="W881" s="205"/>
      <c r="X881" s="205"/>
    </row>
    <row r="882" spans="21:24" x14ac:dyDescent="0.2">
      <c r="U882" s="205"/>
      <c r="V882" s="205"/>
      <c r="W882" s="205"/>
      <c r="X882" s="205"/>
    </row>
    <row r="883" spans="21:24" x14ac:dyDescent="0.2">
      <c r="U883" s="205"/>
      <c r="V883" s="205"/>
      <c r="W883" s="205"/>
      <c r="X883" s="205"/>
    </row>
    <row r="884" spans="21:24" x14ac:dyDescent="0.2">
      <c r="U884" s="205"/>
      <c r="V884" s="205"/>
      <c r="W884" s="205"/>
      <c r="X884" s="205"/>
    </row>
    <row r="885" spans="21:24" x14ac:dyDescent="0.2">
      <c r="U885" s="205"/>
      <c r="V885" s="205"/>
      <c r="W885" s="205"/>
      <c r="X885" s="205"/>
    </row>
    <row r="886" spans="21:24" x14ac:dyDescent="0.2">
      <c r="U886" s="205"/>
      <c r="V886" s="205"/>
      <c r="W886" s="205"/>
      <c r="X886" s="205"/>
    </row>
    <row r="887" spans="21:24" x14ac:dyDescent="0.2">
      <c r="U887" s="205"/>
      <c r="V887" s="205"/>
      <c r="W887" s="205"/>
      <c r="X887" s="205"/>
    </row>
    <row r="888" spans="21:24" x14ac:dyDescent="0.2">
      <c r="U888" s="205"/>
      <c r="V888" s="205"/>
      <c r="W888" s="205"/>
      <c r="X888" s="205"/>
    </row>
    <row r="889" spans="21:24" x14ac:dyDescent="0.2">
      <c r="U889" s="205"/>
      <c r="V889" s="205"/>
      <c r="W889" s="205"/>
      <c r="X889" s="205"/>
    </row>
    <row r="890" spans="21:24" x14ac:dyDescent="0.2">
      <c r="U890" s="205"/>
      <c r="V890" s="205"/>
      <c r="W890" s="205"/>
      <c r="X890" s="205"/>
    </row>
    <row r="891" spans="21:24" x14ac:dyDescent="0.2">
      <c r="U891" s="205"/>
      <c r="V891" s="205"/>
      <c r="W891" s="205"/>
      <c r="X891" s="205"/>
    </row>
    <row r="892" spans="21:24" x14ac:dyDescent="0.2">
      <c r="U892" s="205"/>
      <c r="V892" s="205"/>
      <c r="W892" s="205"/>
      <c r="X892" s="205"/>
    </row>
    <row r="893" spans="21:24" x14ac:dyDescent="0.2">
      <c r="U893" s="205"/>
      <c r="V893" s="205"/>
      <c r="W893" s="205"/>
      <c r="X893" s="205"/>
    </row>
    <row r="894" spans="21:24" x14ac:dyDescent="0.2">
      <c r="U894" s="205"/>
      <c r="V894" s="205"/>
      <c r="W894" s="205"/>
      <c r="X894" s="205"/>
    </row>
    <row r="895" spans="21:24" x14ac:dyDescent="0.2">
      <c r="U895" s="205"/>
      <c r="V895" s="205"/>
      <c r="W895" s="205"/>
      <c r="X895" s="205"/>
    </row>
    <row r="896" spans="21:24" x14ac:dyDescent="0.2">
      <c r="U896" s="205"/>
      <c r="V896" s="205"/>
      <c r="W896" s="205"/>
      <c r="X896" s="205"/>
    </row>
    <row r="897" spans="21:24" x14ac:dyDescent="0.2">
      <c r="U897" s="205"/>
      <c r="V897" s="205"/>
      <c r="W897" s="205"/>
      <c r="X897" s="205"/>
    </row>
    <row r="898" spans="21:24" x14ac:dyDescent="0.2">
      <c r="U898" s="205"/>
      <c r="V898" s="205"/>
      <c r="W898" s="205"/>
      <c r="X898" s="205"/>
    </row>
    <row r="899" spans="21:24" x14ac:dyDescent="0.2">
      <c r="U899" s="205"/>
      <c r="V899" s="205"/>
      <c r="W899" s="205"/>
      <c r="X899" s="205"/>
    </row>
    <row r="900" spans="21:24" x14ac:dyDescent="0.2">
      <c r="U900" s="205"/>
      <c r="V900" s="205"/>
      <c r="W900" s="205"/>
      <c r="X900" s="205"/>
    </row>
    <row r="901" spans="21:24" x14ac:dyDescent="0.2">
      <c r="U901" s="205"/>
      <c r="V901" s="205"/>
      <c r="W901" s="205"/>
      <c r="X901" s="205"/>
    </row>
    <row r="902" spans="21:24" x14ac:dyDescent="0.2">
      <c r="U902" s="205"/>
      <c r="V902" s="205"/>
      <c r="W902" s="205"/>
      <c r="X902" s="205"/>
    </row>
    <row r="903" spans="21:24" x14ac:dyDescent="0.2">
      <c r="U903" s="205"/>
      <c r="V903" s="205"/>
      <c r="W903" s="205"/>
      <c r="X903" s="205"/>
    </row>
    <row r="904" spans="21:24" x14ac:dyDescent="0.2">
      <c r="U904" s="205"/>
      <c r="V904" s="205"/>
      <c r="W904" s="205"/>
      <c r="X904" s="205"/>
    </row>
    <row r="905" spans="21:24" x14ac:dyDescent="0.2">
      <c r="U905" s="205"/>
      <c r="V905" s="205"/>
      <c r="W905" s="205"/>
      <c r="X905" s="205"/>
    </row>
    <row r="906" spans="21:24" x14ac:dyDescent="0.2">
      <c r="U906" s="205"/>
      <c r="V906" s="205"/>
      <c r="W906" s="205"/>
      <c r="X906" s="205"/>
    </row>
    <row r="907" spans="21:24" x14ac:dyDescent="0.2">
      <c r="U907" s="205"/>
      <c r="V907" s="205"/>
      <c r="W907" s="205"/>
      <c r="X907" s="205"/>
    </row>
    <row r="908" spans="21:24" x14ac:dyDescent="0.2">
      <c r="U908" s="205"/>
      <c r="V908" s="205"/>
      <c r="W908" s="205"/>
      <c r="X908" s="205"/>
    </row>
    <row r="909" spans="21:24" x14ac:dyDescent="0.2">
      <c r="U909" s="205"/>
      <c r="V909" s="205"/>
      <c r="W909" s="205"/>
      <c r="X909" s="205"/>
    </row>
    <row r="910" spans="21:24" x14ac:dyDescent="0.2">
      <c r="U910" s="205"/>
      <c r="V910" s="205"/>
      <c r="W910" s="205"/>
      <c r="X910" s="205"/>
    </row>
    <row r="911" spans="21:24" x14ac:dyDescent="0.2">
      <c r="U911" s="205"/>
      <c r="V911" s="205"/>
      <c r="W911" s="205"/>
      <c r="X911" s="205"/>
    </row>
    <row r="912" spans="21:24" x14ac:dyDescent="0.2">
      <c r="U912" s="205"/>
      <c r="V912" s="205"/>
      <c r="W912" s="205"/>
      <c r="X912" s="205"/>
    </row>
    <row r="913" spans="21:24" x14ac:dyDescent="0.2">
      <c r="U913" s="205"/>
      <c r="V913" s="205"/>
      <c r="W913" s="205"/>
      <c r="X913" s="205"/>
    </row>
    <row r="914" spans="21:24" x14ac:dyDescent="0.2">
      <c r="U914" s="205"/>
      <c r="V914" s="205"/>
      <c r="W914" s="205"/>
      <c r="X914" s="205"/>
    </row>
    <row r="915" spans="21:24" x14ac:dyDescent="0.2">
      <c r="U915" s="205"/>
      <c r="V915" s="205"/>
      <c r="W915" s="205"/>
      <c r="X915" s="205"/>
    </row>
    <row r="916" spans="21:24" x14ac:dyDescent="0.2">
      <c r="U916" s="205"/>
      <c r="V916" s="205"/>
      <c r="W916" s="205"/>
      <c r="X916" s="205"/>
    </row>
    <row r="917" spans="21:24" x14ac:dyDescent="0.2">
      <c r="U917" s="205"/>
      <c r="V917" s="205"/>
      <c r="W917" s="205"/>
      <c r="X917" s="205"/>
    </row>
    <row r="918" spans="21:24" x14ac:dyDescent="0.2">
      <c r="U918" s="205"/>
      <c r="V918" s="205"/>
      <c r="W918" s="205"/>
      <c r="X918" s="205"/>
    </row>
    <row r="919" spans="21:24" x14ac:dyDescent="0.2">
      <c r="U919" s="205"/>
      <c r="V919" s="205"/>
      <c r="W919" s="205"/>
      <c r="X919" s="205"/>
    </row>
    <row r="920" spans="21:24" x14ac:dyDescent="0.2">
      <c r="U920" s="205"/>
      <c r="V920" s="205"/>
      <c r="W920" s="205"/>
      <c r="X920" s="205"/>
    </row>
    <row r="921" spans="21:24" x14ac:dyDescent="0.2">
      <c r="U921" s="205"/>
      <c r="V921" s="205"/>
      <c r="W921" s="205"/>
      <c r="X921" s="205"/>
    </row>
    <row r="922" spans="21:24" x14ac:dyDescent="0.2">
      <c r="U922" s="205"/>
      <c r="V922" s="205"/>
      <c r="W922" s="205"/>
      <c r="X922" s="205"/>
    </row>
    <row r="923" spans="21:24" x14ac:dyDescent="0.2">
      <c r="U923" s="205"/>
      <c r="V923" s="205"/>
      <c r="W923" s="205"/>
      <c r="X923" s="205"/>
    </row>
    <row r="924" spans="21:24" x14ac:dyDescent="0.2">
      <c r="U924" s="205"/>
      <c r="V924" s="205"/>
      <c r="W924" s="205"/>
      <c r="X924" s="205"/>
    </row>
    <row r="925" spans="21:24" x14ac:dyDescent="0.2">
      <c r="U925" s="205"/>
      <c r="V925" s="205"/>
      <c r="W925" s="205"/>
      <c r="X925" s="205"/>
    </row>
    <row r="926" spans="21:24" x14ac:dyDescent="0.2">
      <c r="U926" s="205"/>
      <c r="V926" s="205"/>
      <c r="W926" s="205"/>
      <c r="X926" s="205"/>
    </row>
    <row r="927" spans="21:24" x14ac:dyDescent="0.2">
      <c r="U927" s="205"/>
      <c r="V927" s="205"/>
      <c r="W927" s="205"/>
      <c r="X927" s="205"/>
    </row>
    <row r="928" spans="21:24" x14ac:dyDescent="0.2">
      <c r="U928" s="205"/>
      <c r="V928" s="205"/>
      <c r="W928" s="205"/>
      <c r="X928" s="205"/>
    </row>
    <row r="929" spans="21:24" x14ac:dyDescent="0.2">
      <c r="U929" s="205"/>
      <c r="V929" s="205"/>
      <c r="W929" s="205"/>
      <c r="X929" s="205"/>
    </row>
    <row r="930" spans="21:24" x14ac:dyDescent="0.2">
      <c r="U930" s="205"/>
      <c r="V930" s="205"/>
      <c r="W930" s="205"/>
      <c r="X930" s="205"/>
    </row>
    <row r="931" spans="21:24" x14ac:dyDescent="0.2">
      <c r="U931" s="205"/>
      <c r="V931" s="205"/>
      <c r="W931" s="205"/>
      <c r="X931" s="205"/>
    </row>
    <row r="932" spans="21:24" x14ac:dyDescent="0.2">
      <c r="U932" s="205"/>
      <c r="V932" s="205"/>
      <c r="W932" s="205"/>
      <c r="X932" s="205"/>
    </row>
    <row r="933" spans="21:24" x14ac:dyDescent="0.2">
      <c r="U933" s="205"/>
      <c r="V933" s="205"/>
      <c r="W933" s="205"/>
      <c r="X933" s="205"/>
    </row>
    <row r="934" spans="21:24" x14ac:dyDescent="0.2">
      <c r="U934" s="205"/>
      <c r="V934" s="205"/>
      <c r="W934" s="205"/>
      <c r="X934" s="205"/>
    </row>
    <row r="935" spans="21:24" x14ac:dyDescent="0.2">
      <c r="U935" s="205"/>
      <c r="V935" s="205"/>
      <c r="W935" s="205"/>
      <c r="X935" s="205"/>
    </row>
    <row r="936" spans="21:24" x14ac:dyDescent="0.2">
      <c r="U936" s="205"/>
      <c r="V936" s="205"/>
      <c r="W936" s="205"/>
      <c r="X936" s="205"/>
    </row>
    <row r="937" spans="21:24" x14ac:dyDescent="0.2">
      <c r="U937" s="205"/>
      <c r="V937" s="205"/>
      <c r="W937" s="205"/>
      <c r="X937" s="205"/>
    </row>
    <row r="938" spans="21:24" x14ac:dyDescent="0.2">
      <c r="U938" s="205"/>
      <c r="V938" s="205"/>
      <c r="W938" s="205"/>
      <c r="X938" s="205"/>
    </row>
    <row r="939" spans="21:24" x14ac:dyDescent="0.2">
      <c r="U939" s="205"/>
      <c r="V939" s="205"/>
      <c r="W939" s="205"/>
      <c r="X939" s="205"/>
    </row>
    <row r="940" spans="21:24" x14ac:dyDescent="0.2">
      <c r="U940" s="205"/>
      <c r="V940" s="205"/>
      <c r="W940" s="205"/>
      <c r="X940" s="205"/>
    </row>
    <row r="941" spans="21:24" x14ac:dyDescent="0.2">
      <c r="U941" s="205"/>
      <c r="V941" s="205"/>
      <c r="W941" s="205"/>
      <c r="X941" s="205"/>
    </row>
    <row r="942" spans="21:24" x14ac:dyDescent="0.2">
      <c r="U942" s="205"/>
      <c r="V942" s="205"/>
      <c r="W942" s="205"/>
      <c r="X942" s="205"/>
    </row>
    <row r="943" spans="21:24" x14ac:dyDescent="0.2">
      <c r="U943" s="205"/>
      <c r="V943" s="205"/>
      <c r="W943" s="205"/>
      <c r="X943" s="205"/>
    </row>
    <row r="944" spans="21:24" x14ac:dyDescent="0.2">
      <c r="U944" s="205"/>
      <c r="V944" s="205"/>
      <c r="W944" s="205"/>
      <c r="X944" s="205"/>
    </row>
    <row r="945" spans="21:24" x14ac:dyDescent="0.2">
      <c r="U945" s="205"/>
      <c r="V945" s="205"/>
      <c r="W945" s="205"/>
      <c r="X945" s="205"/>
    </row>
    <row r="946" spans="21:24" x14ac:dyDescent="0.2">
      <c r="U946" s="205"/>
      <c r="V946" s="205"/>
      <c r="W946" s="205"/>
      <c r="X946" s="205"/>
    </row>
    <row r="947" spans="21:24" x14ac:dyDescent="0.2">
      <c r="U947" s="205"/>
      <c r="V947" s="205"/>
      <c r="W947" s="205"/>
      <c r="X947" s="205"/>
    </row>
    <row r="948" spans="21:24" x14ac:dyDescent="0.2">
      <c r="U948" s="205"/>
      <c r="V948" s="205"/>
      <c r="W948" s="205"/>
      <c r="X948" s="205"/>
    </row>
    <row r="949" spans="21:24" x14ac:dyDescent="0.2">
      <c r="U949" s="205"/>
      <c r="V949" s="205"/>
      <c r="W949" s="205"/>
      <c r="X949" s="205"/>
    </row>
    <row r="950" spans="21:24" x14ac:dyDescent="0.2">
      <c r="U950" s="205"/>
      <c r="V950" s="205"/>
      <c r="W950" s="205"/>
      <c r="X950" s="205"/>
    </row>
    <row r="951" spans="21:24" x14ac:dyDescent="0.2">
      <c r="U951" s="205"/>
      <c r="V951" s="205"/>
      <c r="W951" s="205"/>
      <c r="X951" s="205"/>
    </row>
    <row r="952" spans="21:24" x14ac:dyDescent="0.2">
      <c r="U952" s="205"/>
      <c r="V952" s="205"/>
      <c r="W952" s="205"/>
      <c r="X952" s="205"/>
    </row>
    <row r="953" spans="21:24" x14ac:dyDescent="0.2">
      <c r="U953" s="205"/>
      <c r="V953" s="205"/>
      <c r="W953" s="205"/>
      <c r="X953" s="205"/>
    </row>
    <row r="954" spans="21:24" x14ac:dyDescent="0.2">
      <c r="U954" s="205"/>
      <c r="V954" s="205"/>
      <c r="W954" s="205"/>
      <c r="X954" s="205"/>
    </row>
    <row r="955" spans="21:24" x14ac:dyDescent="0.2">
      <c r="U955" s="205"/>
      <c r="V955" s="205"/>
      <c r="W955" s="205"/>
      <c r="X955" s="205"/>
    </row>
    <row r="956" spans="21:24" x14ac:dyDescent="0.2">
      <c r="U956" s="205"/>
      <c r="V956" s="205"/>
      <c r="W956" s="205"/>
      <c r="X956" s="205"/>
    </row>
    <row r="957" spans="21:24" x14ac:dyDescent="0.2">
      <c r="U957" s="205"/>
      <c r="V957" s="205"/>
      <c r="W957" s="205"/>
      <c r="X957" s="205"/>
    </row>
    <row r="958" spans="21:24" x14ac:dyDescent="0.2">
      <c r="U958" s="205"/>
      <c r="V958" s="205"/>
      <c r="W958" s="205"/>
      <c r="X958" s="205"/>
    </row>
    <row r="959" spans="21:24" x14ac:dyDescent="0.2">
      <c r="U959" s="205"/>
      <c r="V959" s="205"/>
      <c r="W959" s="205"/>
      <c r="X959" s="205"/>
    </row>
    <row r="960" spans="21:24" x14ac:dyDescent="0.2">
      <c r="U960" s="205"/>
      <c r="V960" s="205"/>
      <c r="W960" s="205"/>
      <c r="X960" s="205"/>
    </row>
    <row r="961" spans="21:24" x14ac:dyDescent="0.2">
      <c r="U961" s="205"/>
      <c r="V961" s="205"/>
      <c r="W961" s="205"/>
      <c r="X961" s="205"/>
    </row>
    <row r="962" spans="21:24" x14ac:dyDescent="0.2">
      <c r="U962" s="205"/>
      <c r="V962" s="205"/>
      <c r="W962" s="205"/>
      <c r="X962" s="205"/>
    </row>
    <row r="963" spans="21:24" x14ac:dyDescent="0.2">
      <c r="U963" s="205"/>
      <c r="V963" s="205"/>
      <c r="W963" s="205"/>
      <c r="X963" s="205"/>
    </row>
    <row r="964" spans="21:24" x14ac:dyDescent="0.2">
      <c r="U964" s="205"/>
      <c r="V964" s="205"/>
      <c r="W964" s="205"/>
      <c r="X964" s="205"/>
    </row>
    <row r="965" spans="21:24" x14ac:dyDescent="0.2">
      <c r="U965" s="205"/>
      <c r="V965" s="205"/>
      <c r="W965" s="205"/>
      <c r="X965" s="205"/>
    </row>
    <row r="966" spans="21:24" x14ac:dyDescent="0.2">
      <c r="U966" s="205"/>
      <c r="V966" s="205"/>
      <c r="W966" s="205"/>
      <c r="X966" s="205"/>
    </row>
    <row r="967" spans="21:24" x14ac:dyDescent="0.2">
      <c r="U967" s="205"/>
      <c r="V967" s="205"/>
      <c r="W967" s="205"/>
      <c r="X967" s="205"/>
    </row>
    <row r="968" spans="21:24" x14ac:dyDescent="0.2">
      <c r="U968" s="205"/>
      <c r="V968" s="205"/>
      <c r="W968" s="205"/>
      <c r="X968" s="205"/>
    </row>
    <row r="969" spans="21:24" x14ac:dyDescent="0.2">
      <c r="U969" s="205"/>
      <c r="V969" s="205"/>
      <c r="W969" s="205"/>
      <c r="X969" s="205"/>
    </row>
    <row r="970" spans="21:24" x14ac:dyDescent="0.2">
      <c r="U970" s="205"/>
      <c r="V970" s="205"/>
      <c r="W970" s="205"/>
      <c r="X970" s="205"/>
    </row>
    <row r="971" spans="21:24" x14ac:dyDescent="0.2">
      <c r="U971" s="205"/>
      <c r="V971" s="205"/>
      <c r="W971" s="205"/>
      <c r="X971" s="205"/>
    </row>
    <row r="972" spans="21:24" x14ac:dyDescent="0.2">
      <c r="U972" s="205"/>
      <c r="V972" s="205"/>
      <c r="W972" s="205"/>
      <c r="X972" s="205"/>
    </row>
    <row r="973" spans="21:24" x14ac:dyDescent="0.2">
      <c r="U973" s="205"/>
      <c r="V973" s="205"/>
      <c r="W973" s="205"/>
      <c r="X973" s="205"/>
    </row>
    <row r="974" spans="21:24" x14ac:dyDescent="0.2">
      <c r="U974" s="205"/>
      <c r="V974" s="205"/>
      <c r="W974" s="205"/>
      <c r="X974" s="205"/>
    </row>
    <row r="975" spans="21:24" x14ac:dyDescent="0.2">
      <c r="U975" s="205"/>
      <c r="V975" s="205"/>
      <c r="W975" s="205"/>
      <c r="X975" s="205"/>
    </row>
    <row r="976" spans="21:24" x14ac:dyDescent="0.2">
      <c r="U976" s="205"/>
      <c r="V976" s="205"/>
      <c r="W976" s="205"/>
      <c r="X976" s="205"/>
    </row>
    <row r="977" spans="21:24" x14ac:dyDescent="0.2">
      <c r="U977" s="205"/>
      <c r="V977" s="205"/>
      <c r="W977" s="205"/>
      <c r="X977" s="205"/>
    </row>
    <row r="978" spans="21:24" x14ac:dyDescent="0.2">
      <c r="U978" s="205"/>
      <c r="V978" s="205"/>
      <c r="W978" s="205"/>
      <c r="X978" s="205"/>
    </row>
    <row r="979" spans="21:24" x14ac:dyDescent="0.2">
      <c r="U979" s="205"/>
      <c r="V979" s="205"/>
      <c r="W979" s="205"/>
      <c r="X979" s="205"/>
    </row>
    <row r="980" spans="21:24" x14ac:dyDescent="0.2">
      <c r="U980" s="205"/>
      <c r="V980" s="205"/>
      <c r="W980" s="205"/>
      <c r="X980" s="205"/>
    </row>
    <row r="981" spans="21:24" x14ac:dyDescent="0.2">
      <c r="U981" s="205"/>
      <c r="V981" s="205"/>
      <c r="W981" s="205"/>
      <c r="X981" s="205"/>
    </row>
    <row r="982" spans="21:24" x14ac:dyDescent="0.2">
      <c r="U982" s="205"/>
      <c r="V982" s="205"/>
      <c r="W982" s="205"/>
      <c r="X982" s="205"/>
    </row>
    <row r="983" spans="21:24" x14ac:dyDescent="0.2">
      <c r="U983" s="205"/>
      <c r="V983" s="205"/>
      <c r="W983" s="205"/>
      <c r="X983" s="205"/>
    </row>
    <row r="984" spans="21:24" x14ac:dyDescent="0.2">
      <c r="U984" s="205"/>
      <c r="V984" s="205"/>
      <c r="W984" s="205"/>
      <c r="X984" s="205"/>
    </row>
    <row r="985" spans="21:24" x14ac:dyDescent="0.2">
      <c r="U985" s="205"/>
      <c r="V985" s="205"/>
      <c r="W985" s="205"/>
      <c r="X985" s="205"/>
    </row>
    <row r="986" spans="21:24" x14ac:dyDescent="0.2">
      <c r="U986" s="205"/>
      <c r="V986" s="205"/>
      <c r="W986" s="205"/>
      <c r="X986" s="205"/>
    </row>
    <row r="987" spans="21:24" x14ac:dyDescent="0.2">
      <c r="U987" s="205"/>
      <c r="V987" s="205"/>
      <c r="W987" s="205"/>
      <c r="X987" s="205"/>
    </row>
    <row r="988" spans="21:24" x14ac:dyDescent="0.2">
      <c r="U988" s="205"/>
      <c r="V988" s="205"/>
      <c r="W988" s="205"/>
      <c r="X988" s="205"/>
    </row>
    <row r="989" spans="21:24" x14ac:dyDescent="0.2">
      <c r="U989" s="205"/>
      <c r="V989" s="205"/>
      <c r="W989" s="205"/>
      <c r="X989" s="205"/>
    </row>
    <row r="990" spans="21:24" x14ac:dyDescent="0.2">
      <c r="U990" s="205"/>
      <c r="V990" s="205"/>
      <c r="W990" s="205"/>
      <c r="X990" s="205"/>
    </row>
    <row r="991" spans="21:24" x14ac:dyDescent="0.2">
      <c r="U991" s="205"/>
      <c r="V991" s="205"/>
      <c r="W991" s="205"/>
      <c r="X991" s="205"/>
    </row>
    <row r="992" spans="21:24" x14ac:dyDescent="0.2">
      <c r="U992" s="205"/>
      <c r="V992" s="205"/>
      <c r="W992" s="205"/>
      <c r="X992" s="205"/>
    </row>
    <row r="993" spans="21:24" x14ac:dyDescent="0.2">
      <c r="U993" s="205"/>
      <c r="V993" s="205"/>
      <c r="W993" s="205"/>
      <c r="X993" s="205"/>
    </row>
    <row r="994" spans="21:24" x14ac:dyDescent="0.2">
      <c r="U994" s="205"/>
      <c r="V994" s="205"/>
      <c r="W994" s="205"/>
      <c r="X994" s="205"/>
    </row>
    <row r="995" spans="21:24" x14ac:dyDescent="0.2">
      <c r="U995" s="205"/>
      <c r="V995" s="205"/>
      <c r="W995" s="205"/>
      <c r="X995" s="205"/>
    </row>
    <row r="996" spans="21:24" x14ac:dyDescent="0.2">
      <c r="U996" s="205"/>
      <c r="V996" s="205"/>
      <c r="W996" s="205"/>
      <c r="X996" s="205"/>
    </row>
    <row r="997" spans="21:24" x14ac:dyDescent="0.2">
      <c r="U997" s="205"/>
      <c r="V997" s="205"/>
      <c r="W997" s="205"/>
      <c r="X997" s="205"/>
    </row>
    <row r="998" spans="21:24" x14ac:dyDescent="0.2">
      <c r="U998" s="205"/>
      <c r="V998" s="205"/>
      <c r="W998" s="205"/>
      <c r="X998" s="205"/>
    </row>
    <row r="999" spans="21:24" x14ac:dyDescent="0.2">
      <c r="U999" s="205"/>
      <c r="V999" s="205"/>
      <c r="W999" s="205"/>
      <c r="X999" s="205"/>
    </row>
    <row r="1000" spans="21:24" x14ac:dyDescent="0.2">
      <c r="U1000" s="205"/>
      <c r="V1000" s="205"/>
      <c r="W1000" s="205"/>
      <c r="X1000" s="205"/>
    </row>
    <row r="1001" spans="21:24" x14ac:dyDescent="0.2">
      <c r="U1001" s="205"/>
      <c r="V1001" s="205"/>
      <c r="W1001" s="205"/>
      <c r="X1001" s="205"/>
    </row>
    <row r="1002" spans="21:24" x14ac:dyDescent="0.2">
      <c r="U1002" s="205"/>
      <c r="V1002" s="205"/>
      <c r="W1002" s="205"/>
      <c r="X1002" s="205"/>
    </row>
    <row r="1003" spans="21:24" x14ac:dyDescent="0.2">
      <c r="U1003" s="205"/>
      <c r="V1003" s="205"/>
      <c r="W1003" s="205"/>
      <c r="X1003" s="205"/>
    </row>
    <row r="1004" spans="21:24" x14ac:dyDescent="0.2">
      <c r="U1004" s="205"/>
      <c r="V1004" s="205"/>
      <c r="W1004" s="205"/>
      <c r="X1004" s="205"/>
    </row>
    <row r="1005" spans="21:24" x14ac:dyDescent="0.2">
      <c r="U1005" s="205"/>
      <c r="V1005" s="205"/>
      <c r="W1005" s="205"/>
      <c r="X1005" s="205"/>
    </row>
    <row r="1006" spans="21:24" x14ac:dyDescent="0.2">
      <c r="U1006" s="205"/>
      <c r="V1006" s="205"/>
      <c r="W1006" s="205"/>
      <c r="X1006" s="205"/>
    </row>
    <row r="1007" spans="21:24" x14ac:dyDescent="0.2">
      <c r="U1007" s="205"/>
      <c r="V1007" s="205"/>
      <c r="W1007" s="205"/>
      <c r="X1007" s="205"/>
    </row>
    <row r="1008" spans="21:24" x14ac:dyDescent="0.2">
      <c r="U1008" s="205"/>
      <c r="V1008" s="205"/>
      <c r="W1008" s="205"/>
      <c r="X1008" s="205"/>
    </row>
    <row r="1009" spans="21:24" x14ac:dyDescent="0.2">
      <c r="U1009" s="205"/>
      <c r="V1009" s="205"/>
      <c r="W1009" s="205"/>
      <c r="X1009" s="205"/>
    </row>
    <row r="1010" spans="21:24" x14ac:dyDescent="0.2">
      <c r="U1010" s="205"/>
      <c r="V1010" s="205"/>
      <c r="W1010" s="205"/>
      <c r="X1010" s="205"/>
    </row>
    <row r="1011" spans="21:24" x14ac:dyDescent="0.2">
      <c r="U1011" s="205"/>
      <c r="V1011" s="205"/>
      <c r="W1011" s="205"/>
      <c r="X1011" s="205"/>
    </row>
    <row r="1012" spans="21:24" x14ac:dyDescent="0.2">
      <c r="U1012" s="205"/>
      <c r="V1012" s="205"/>
      <c r="W1012" s="205"/>
      <c r="X1012" s="205"/>
    </row>
    <row r="1013" spans="21:24" x14ac:dyDescent="0.2">
      <c r="U1013" s="205"/>
      <c r="V1013" s="205"/>
      <c r="W1013" s="205"/>
      <c r="X1013" s="205"/>
    </row>
    <row r="1014" spans="21:24" x14ac:dyDescent="0.2">
      <c r="U1014" s="205"/>
      <c r="V1014" s="205"/>
      <c r="W1014" s="205"/>
      <c r="X1014" s="205"/>
    </row>
    <row r="1015" spans="21:24" x14ac:dyDescent="0.2">
      <c r="U1015" s="205"/>
      <c r="V1015" s="205"/>
      <c r="W1015" s="205"/>
      <c r="X1015" s="205"/>
    </row>
    <row r="1016" spans="21:24" x14ac:dyDescent="0.2">
      <c r="U1016" s="205"/>
      <c r="V1016" s="205"/>
      <c r="W1016" s="205"/>
      <c r="X1016" s="205"/>
    </row>
    <row r="1017" spans="21:24" x14ac:dyDescent="0.2">
      <c r="U1017" s="205"/>
      <c r="V1017" s="205"/>
      <c r="W1017" s="205"/>
      <c r="X1017" s="205"/>
    </row>
    <row r="1018" spans="21:24" x14ac:dyDescent="0.2">
      <c r="U1018" s="205"/>
      <c r="V1018" s="205"/>
      <c r="W1018" s="205"/>
      <c r="X1018" s="205"/>
    </row>
    <row r="1019" spans="21:24" x14ac:dyDescent="0.2">
      <c r="U1019" s="205"/>
      <c r="V1019" s="205"/>
      <c r="W1019" s="205"/>
      <c r="X1019" s="205"/>
    </row>
    <row r="1020" spans="21:24" x14ac:dyDescent="0.2">
      <c r="U1020" s="205"/>
      <c r="V1020" s="205"/>
      <c r="W1020" s="205"/>
      <c r="X1020" s="205"/>
    </row>
    <row r="1021" spans="21:24" x14ac:dyDescent="0.2">
      <c r="U1021" s="205"/>
      <c r="V1021" s="205"/>
      <c r="W1021" s="205"/>
      <c r="X1021" s="205"/>
    </row>
    <row r="1022" spans="21:24" x14ac:dyDescent="0.2">
      <c r="U1022" s="205"/>
      <c r="V1022" s="205"/>
      <c r="W1022" s="205"/>
      <c r="X1022" s="205"/>
    </row>
    <row r="1023" spans="21:24" x14ac:dyDescent="0.2">
      <c r="U1023" s="205"/>
      <c r="V1023" s="205"/>
      <c r="W1023" s="205"/>
      <c r="X1023" s="205"/>
    </row>
    <row r="1024" spans="21:24" x14ac:dyDescent="0.2">
      <c r="U1024" s="205"/>
      <c r="V1024" s="205"/>
      <c r="W1024" s="205"/>
      <c r="X1024" s="205"/>
    </row>
    <row r="1025" spans="21:24" x14ac:dyDescent="0.2">
      <c r="U1025" s="205"/>
      <c r="V1025" s="205"/>
      <c r="W1025" s="205"/>
      <c r="X1025" s="205"/>
    </row>
    <row r="1026" spans="21:24" x14ac:dyDescent="0.2">
      <c r="U1026" s="205"/>
      <c r="V1026" s="205"/>
      <c r="W1026" s="205"/>
      <c r="X1026" s="205"/>
    </row>
    <row r="1027" spans="21:24" x14ac:dyDescent="0.2">
      <c r="U1027" s="205"/>
      <c r="V1027" s="205"/>
      <c r="W1027" s="205"/>
      <c r="X1027" s="205"/>
    </row>
    <row r="1028" spans="21:24" x14ac:dyDescent="0.2">
      <c r="U1028" s="205"/>
      <c r="V1028" s="205"/>
      <c r="W1028" s="205"/>
      <c r="X1028" s="205"/>
    </row>
    <row r="1029" spans="21:24" x14ac:dyDescent="0.2">
      <c r="U1029" s="205"/>
      <c r="V1029" s="205"/>
      <c r="W1029" s="205"/>
      <c r="X1029" s="205"/>
    </row>
    <row r="1030" spans="21:24" x14ac:dyDescent="0.2">
      <c r="U1030" s="205"/>
      <c r="V1030" s="205"/>
      <c r="W1030" s="205"/>
      <c r="X1030" s="205"/>
    </row>
    <row r="1031" spans="21:24" x14ac:dyDescent="0.2">
      <c r="U1031" s="205"/>
      <c r="V1031" s="205"/>
      <c r="W1031" s="205"/>
      <c r="X1031" s="205"/>
    </row>
    <row r="1032" spans="21:24" x14ac:dyDescent="0.2">
      <c r="U1032" s="205"/>
      <c r="V1032" s="205"/>
      <c r="W1032" s="205"/>
      <c r="X1032" s="205"/>
    </row>
    <row r="1033" spans="21:24" x14ac:dyDescent="0.2">
      <c r="U1033" s="205"/>
      <c r="V1033" s="205"/>
      <c r="W1033" s="205"/>
      <c r="X1033" s="205"/>
    </row>
    <row r="1034" spans="21:24" x14ac:dyDescent="0.2">
      <c r="U1034" s="205"/>
      <c r="V1034" s="205"/>
      <c r="W1034" s="205"/>
      <c r="X1034" s="205"/>
    </row>
    <row r="1035" spans="21:24" x14ac:dyDescent="0.2">
      <c r="U1035" s="205"/>
      <c r="V1035" s="205"/>
      <c r="W1035" s="205"/>
      <c r="X1035" s="205"/>
    </row>
    <row r="1036" spans="21:24" x14ac:dyDescent="0.2">
      <c r="U1036" s="205"/>
      <c r="V1036" s="205"/>
      <c r="W1036" s="205"/>
      <c r="X1036" s="205"/>
    </row>
    <row r="1037" spans="21:24" x14ac:dyDescent="0.2">
      <c r="U1037" s="205"/>
      <c r="V1037" s="205"/>
      <c r="W1037" s="205"/>
      <c r="X1037" s="205"/>
    </row>
    <row r="1038" spans="21:24" x14ac:dyDescent="0.2">
      <c r="U1038" s="205"/>
      <c r="V1038" s="205"/>
      <c r="W1038" s="205"/>
      <c r="X1038" s="205"/>
    </row>
    <row r="1039" spans="21:24" x14ac:dyDescent="0.2">
      <c r="U1039" s="205"/>
      <c r="V1039" s="205"/>
      <c r="W1039" s="205"/>
      <c r="X1039" s="205"/>
    </row>
    <row r="1040" spans="21:24" x14ac:dyDescent="0.2">
      <c r="U1040" s="205"/>
      <c r="V1040" s="205"/>
      <c r="W1040" s="205"/>
      <c r="X1040" s="205"/>
    </row>
    <row r="1041" spans="21:24" x14ac:dyDescent="0.2">
      <c r="U1041" s="205"/>
      <c r="V1041" s="205"/>
      <c r="W1041" s="205"/>
      <c r="X1041" s="205"/>
    </row>
    <row r="1042" spans="21:24" x14ac:dyDescent="0.2">
      <c r="U1042" s="205"/>
      <c r="V1042" s="205"/>
      <c r="W1042" s="205"/>
      <c r="X1042" s="205"/>
    </row>
    <row r="1043" spans="21:24" x14ac:dyDescent="0.2">
      <c r="U1043" s="205"/>
      <c r="V1043" s="205"/>
      <c r="W1043" s="205"/>
      <c r="X1043" s="205"/>
    </row>
    <row r="1044" spans="21:24" x14ac:dyDescent="0.2">
      <c r="U1044" s="205"/>
      <c r="V1044" s="205"/>
      <c r="W1044" s="205"/>
      <c r="X1044" s="205"/>
    </row>
    <row r="1045" spans="21:24" x14ac:dyDescent="0.2">
      <c r="U1045" s="205"/>
      <c r="V1045" s="205"/>
      <c r="W1045" s="205"/>
      <c r="X1045" s="205"/>
    </row>
    <row r="1046" spans="21:24" x14ac:dyDescent="0.2">
      <c r="U1046" s="205"/>
      <c r="V1046" s="205"/>
      <c r="W1046" s="205"/>
      <c r="X1046" s="205"/>
    </row>
    <row r="1047" spans="21:24" x14ac:dyDescent="0.2">
      <c r="U1047" s="205"/>
      <c r="V1047" s="205"/>
      <c r="W1047" s="205"/>
      <c r="X1047" s="205"/>
    </row>
    <row r="1048" spans="21:24" x14ac:dyDescent="0.2">
      <c r="U1048" s="205"/>
      <c r="V1048" s="205"/>
      <c r="W1048" s="205"/>
      <c r="X1048" s="205"/>
    </row>
    <row r="1049" spans="21:24" x14ac:dyDescent="0.2">
      <c r="U1049" s="205"/>
      <c r="V1049" s="205"/>
      <c r="W1049" s="205"/>
      <c r="X1049" s="205"/>
    </row>
    <row r="1050" spans="21:24" x14ac:dyDescent="0.2">
      <c r="U1050" s="205"/>
      <c r="V1050" s="205"/>
      <c r="W1050" s="205"/>
      <c r="X1050" s="205"/>
    </row>
    <row r="1051" spans="21:24" x14ac:dyDescent="0.2">
      <c r="U1051" s="205"/>
      <c r="V1051" s="205"/>
      <c r="W1051" s="205"/>
      <c r="X1051" s="205"/>
    </row>
    <row r="1052" spans="21:24" x14ac:dyDescent="0.2">
      <c r="U1052" s="205"/>
      <c r="V1052" s="205"/>
      <c r="W1052" s="205"/>
      <c r="X1052" s="205"/>
    </row>
    <row r="1053" spans="21:24" x14ac:dyDescent="0.2">
      <c r="U1053" s="205"/>
      <c r="V1053" s="205"/>
      <c r="W1053" s="205"/>
      <c r="X1053" s="205"/>
    </row>
    <row r="1054" spans="21:24" x14ac:dyDescent="0.2">
      <c r="U1054" s="205"/>
      <c r="V1054" s="205"/>
      <c r="W1054" s="205"/>
      <c r="X1054" s="205"/>
    </row>
    <row r="1055" spans="21:24" x14ac:dyDescent="0.2">
      <c r="U1055" s="205"/>
      <c r="V1055" s="205"/>
      <c r="W1055" s="205"/>
      <c r="X1055" s="205"/>
    </row>
    <row r="1056" spans="21:24" x14ac:dyDescent="0.2">
      <c r="U1056" s="205"/>
      <c r="V1056" s="205"/>
      <c r="W1056" s="205"/>
      <c r="X1056" s="205"/>
    </row>
    <row r="1057" spans="21:24" x14ac:dyDescent="0.2">
      <c r="U1057" s="205"/>
      <c r="V1057" s="205"/>
      <c r="W1057" s="205"/>
      <c r="X1057" s="205"/>
    </row>
    <row r="1058" spans="21:24" x14ac:dyDescent="0.2">
      <c r="U1058" s="205"/>
      <c r="V1058" s="205"/>
      <c r="W1058" s="205"/>
      <c r="X1058" s="205"/>
    </row>
    <row r="1059" spans="21:24" x14ac:dyDescent="0.2">
      <c r="U1059" s="205"/>
      <c r="V1059" s="205"/>
      <c r="W1059" s="205"/>
      <c r="X1059" s="205"/>
    </row>
    <row r="1060" spans="21:24" x14ac:dyDescent="0.2">
      <c r="U1060" s="205"/>
      <c r="V1060" s="205"/>
      <c r="W1060" s="205"/>
      <c r="X1060" s="205"/>
    </row>
    <row r="1061" spans="21:24" x14ac:dyDescent="0.2">
      <c r="U1061" s="205"/>
      <c r="V1061" s="205"/>
      <c r="W1061" s="205"/>
      <c r="X1061" s="205"/>
    </row>
    <row r="1062" spans="21:24" x14ac:dyDescent="0.2">
      <c r="U1062" s="205"/>
      <c r="V1062" s="205"/>
      <c r="W1062" s="205"/>
      <c r="X1062" s="205"/>
    </row>
    <row r="1063" spans="21:24" x14ac:dyDescent="0.2">
      <c r="U1063" s="205"/>
      <c r="V1063" s="205"/>
      <c r="W1063" s="205"/>
      <c r="X1063" s="205"/>
    </row>
    <row r="1064" spans="21:24" x14ac:dyDescent="0.2">
      <c r="U1064" s="205"/>
      <c r="V1064" s="205"/>
      <c r="W1064" s="205"/>
      <c r="X1064" s="205"/>
    </row>
    <row r="1065" spans="21:24" x14ac:dyDescent="0.2">
      <c r="U1065" s="205"/>
      <c r="V1065" s="205"/>
      <c r="W1065" s="205"/>
      <c r="X1065" s="205"/>
    </row>
    <row r="1066" spans="21:24" x14ac:dyDescent="0.2">
      <c r="U1066" s="205"/>
      <c r="V1066" s="205"/>
      <c r="W1066" s="205"/>
      <c r="X1066" s="205"/>
    </row>
    <row r="1067" spans="21:24" x14ac:dyDescent="0.2">
      <c r="U1067" s="205"/>
      <c r="V1067" s="205"/>
      <c r="W1067" s="205"/>
      <c r="X1067" s="205"/>
    </row>
    <row r="1068" spans="21:24" x14ac:dyDescent="0.2">
      <c r="U1068" s="205"/>
      <c r="V1068" s="205"/>
      <c r="W1068" s="205"/>
      <c r="X1068" s="205"/>
    </row>
    <row r="1069" spans="21:24" x14ac:dyDescent="0.2">
      <c r="U1069" s="205"/>
      <c r="V1069" s="205"/>
      <c r="W1069" s="205"/>
      <c r="X1069" s="205"/>
    </row>
    <row r="1070" spans="21:24" x14ac:dyDescent="0.2">
      <c r="U1070" s="205"/>
      <c r="V1070" s="205"/>
      <c r="W1070" s="205"/>
      <c r="X1070" s="205"/>
    </row>
    <row r="1071" spans="21:24" x14ac:dyDescent="0.2">
      <c r="U1071" s="205"/>
      <c r="V1071" s="205"/>
      <c r="W1071" s="205"/>
      <c r="X1071" s="205"/>
    </row>
    <row r="1072" spans="21:24" x14ac:dyDescent="0.2">
      <c r="U1072" s="205"/>
      <c r="V1072" s="205"/>
      <c r="W1072" s="205"/>
      <c r="X1072" s="205"/>
    </row>
    <row r="1073" spans="21:24" x14ac:dyDescent="0.2">
      <c r="U1073" s="205"/>
      <c r="V1073" s="205"/>
      <c r="W1073" s="205"/>
      <c r="X1073" s="205"/>
    </row>
    <row r="1074" spans="21:24" x14ac:dyDescent="0.2">
      <c r="U1074" s="205"/>
      <c r="V1074" s="205"/>
      <c r="W1074" s="205"/>
      <c r="X1074" s="205"/>
    </row>
    <row r="1075" spans="21:24" x14ac:dyDescent="0.2">
      <c r="U1075" s="205"/>
      <c r="V1075" s="205"/>
      <c r="W1075" s="205"/>
      <c r="X1075" s="205"/>
    </row>
    <row r="1076" spans="21:24" x14ac:dyDescent="0.2">
      <c r="U1076" s="205"/>
      <c r="V1076" s="205"/>
      <c r="W1076" s="205"/>
      <c r="X1076" s="205"/>
    </row>
    <row r="1077" spans="21:24" x14ac:dyDescent="0.2">
      <c r="U1077" s="205"/>
      <c r="V1077" s="205"/>
      <c r="W1077" s="205"/>
      <c r="X1077" s="205"/>
    </row>
    <row r="1078" spans="21:24" x14ac:dyDescent="0.2">
      <c r="U1078" s="205"/>
      <c r="V1078" s="205"/>
      <c r="W1078" s="205"/>
      <c r="X1078" s="205"/>
    </row>
    <row r="1079" spans="21:24" x14ac:dyDescent="0.2">
      <c r="U1079" s="205"/>
      <c r="V1079" s="205"/>
      <c r="W1079" s="205"/>
      <c r="X1079" s="205"/>
    </row>
    <row r="1080" spans="21:24" x14ac:dyDescent="0.2">
      <c r="U1080" s="205"/>
      <c r="V1080" s="205"/>
      <c r="W1080" s="205"/>
      <c r="X1080" s="205"/>
    </row>
    <row r="1081" spans="21:24" x14ac:dyDescent="0.2">
      <c r="U1081" s="205"/>
      <c r="V1081" s="205"/>
      <c r="W1081" s="205"/>
      <c r="X1081" s="205"/>
    </row>
    <row r="1082" spans="21:24" x14ac:dyDescent="0.2">
      <c r="U1082" s="205"/>
      <c r="V1082" s="205"/>
      <c r="W1082" s="205"/>
      <c r="X1082" s="205"/>
    </row>
    <row r="1083" spans="21:24" x14ac:dyDescent="0.2">
      <c r="U1083" s="205"/>
      <c r="V1083" s="205"/>
      <c r="W1083" s="205"/>
      <c r="X1083" s="205"/>
    </row>
    <row r="1084" spans="21:24" x14ac:dyDescent="0.2">
      <c r="U1084" s="205"/>
      <c r="V1084" s="205"/>
      <c r="W1084" s="205"/>
      <c r="X1084" s="205"/>
    </row>
    <row r="1085" spans="21:24" x14ac:dyDescent="0.2">
      <c r="U1085" s="205"/>
      <c r="V1085" s="205"/>
      <c r="W1085" s="205"/>
      <c r="X1085" s="205"/>
    </row>
    <row r="1086" spans="21:24" x14ac:dyDescent="0.2">
      <c r="U1086" s="205"/>
      <c r="V1086" s="205"/>
      <c r="W1086" s="205"/>
      <c r="X1086" s="205"/>
    </row>
    <row r="1087" spans="21:24" x14ac:dyDescent="0.2">
      <c r="U1087" s="205"/>
      <c r="V1087" s="205"/>
      <c r="W1087" s="205"/>
      <c r="X1087" s="205"/>
    </row>
    <row r="1088" spans="21:24" x14ac:dyDescent="0.2">
      <c r="U1088" s="205"/>
      <c r="V1088" s="205"/>
      <c r="W1088" s="205"/>
      <c r="X1088" s="205"/>
    </row>
    <row r="1089" spans="21:24" x14ac:dyDescent="0.2">
      <c r="U1089" s="205"/>
      <c r="V1089" s="205"/>
      <c r="W1089" s="205"/>
      <c r="X1089" s="205"/>
    </row>
    <row r="1090" spans="21:24" x14ac:dyDescent="0.2">
      <c r="U1090" s="205"/>
      <c r="V1090" s="205"/>
      <c r="W1090" s="205"/>
      <c r="X1090" s="205"/>
    </row>
    <row r="1091" spans="21:24" x14ac:dyDescent="0.2">
      <c r="U1091" s="205"/>
      <c r="V1091" s="205"/>
      <c r="W1091" s="205"/>
      <c r="X1091" s="205"/>
    </row>
    <row r="1092" spans="21:24" x14ac:dyDescent="0.2">
      <c r="U1092" s="205"/>
      <c r="V1092" s="205"/>
      <c r="W1092" s="205"/>
      <c r="X1092" s="205"/>
    </row>
    <row r="1093" spans="21:24" x14ac:dyDescent="0.2">
      <c r="U1093" s="205"/>
      <c r="V1093" s="205"/>
      <c r="W1093" s="205"/>
      <c r="X1093" s="205"/>
    </row>
    <row r="1094" spans="21:24" x14ac:dyDescent="0.2">
      <c r="U1094" s="205"/>
      <c r="V1094" s="205"/>
      <c r="W1094" s="205"/>
      <c r="X1094" s="205"/>
    </row>
    <row r="1095" spans="21:24" x14ac:dyDescent="0.2">
      <c r="U1095" s="205"/>
      <c r="V1095" s="205"/>
      <c r="W1095" s="205"/>
      <c r="X1095" s="205"/>
    </row>
    <row r="1096" spans="21:24" x14ac:dyDescent="0.2">
      <c r="U1096" s="205"/>
      <c r="V1096" s="205"/>
      <c r="W1096" s="205"/>
      <c r="X1096" s="205"/>
    </row>
    <row r="1097" spans="21:24" x14ac:dyDescent="0.2">
      <c r="U1097" s="205"/>
      <c r="V1097" s="205"/>
      <c r="W1097" s="205"/>
      <c r="X1097" s="205"/>
    </row>
    <row r="1098" spans="21:24" x14ac:dyDescent="0.2">
      <c r="U1098" s="205"/>
      <c r="V1098" s="205"/>
      <c r="W1098" s="205"/>
      <c r="X1098" s="205"/>
    </row>
    <row r="1099" spans="21:24" x14ac:dyDescent="0.2">
      <c r="U1099" s="205"/>
      <c r="V1099" s="205"/>
      <c r="W1099" s="205"/>
      <c r="X1099" s="205"/>
    </row>
    <row r="1100" spans="21:24" x14ac:dyDescent="0.2">
      <c r="U1100" s="205"/>
      <c r="V1100" s="205"/>
      <c r="W1100" s="205"/>
      <c r="X1100" s="205"/>
    </row>
    <row r="1101" spans="21:24" x14ac:dyDescent="0.2">
      <c r="U1101" s="205"/>
      <c r="V1101" s="205"/>
      <c r="W1101" s="205"/>
      <c r="X1101" s="205"/>
    </row>
    <row r="1102" spans="21:24" x14ac:dyDescent="0.2">
      <c r="U1102" s="205"/>
      <c r="V1102" s="205"/>
      <c r="W1102" s="205"/>
      <c r="X1102" s="205"/>
    </row>
    <row r="1103" spans="21:24" x14ac:dyDescent="0.2">
      <c r="U1103" s="205"/>
      <c r="V1103" s="205"/>
      <c r="W1103" s="205"/>
      <c r="X1103" s="205"/>
    </row>
    <row r="1104" spans="21:24" x14ac:dyDescent="0.2">
      <c r="U1104" s="205"/>
      <c r="V1104" s="205"/>
      <c r="W1104" s="205"/>
      <c r="X1104" s="205"/>
    </row>
    <row r="1105" spans="21:24" x14ac:dyDescent="0.2">
      <c r="U1105" s="205"/>
      <c r="V1105" s="205"/>
      <c r="W1105" s="205"/>
      <c r="X1105" s="205"/>
    </row>
    <row r="1106" spans="21:24" x14ac:dyDescent="0.2">
      <c r="U1106" s="205"/>
      <c r="V1106" s="205"/>
      <c r="W1106" s="205"/>
      <c r="X1106" s="205"/>
    </row>
    <row r="1107" spans="21:24" x14ac:dyDescent="0.2">
      <c r="U1107" s="205"/>
      <c r="V1107" s="205"/>
      <c r="W1107" s="205"/>
      <c r="X1107" s="205"/>
    </row>
    <row r="1108" spans="21:24" x14ac:dyDescent="0.2">
      <c r="U1108" s="205"/>
      <c r="V1108" s="205"/>
      <c r="W1108" s="205"/>
      <c r="X1108" s="205"/>
    </row>
    <row r="1109" spans="21:24" x14ac:dyDescent="0.2">
      <c r="U1109" s="205"/>
      <c r="V1109" s="205"/>
      <c r="W1109" s="205"/>
      <c r="X1109" s="205"/>
    </row>
    <row r="1110" spans="21:24" x14ac:dyDescent="0.2">
      <c r="U1110" s="205"/>
      <c r="V1110" s="205"/>
      <c r="W1110" s="205"/>
      <c r="X1110" s="205"/>
    </row>
    <row r="1111" spans="21:24" x14ac:dyDescent="0.2">
      <c r="U1111" s="205"/>
      <c r="V1111" s="205"/>
      <c r="W1111" s="205"/>
      <c r="X1111" s="205"/>
    </row>
    <row r="1112" spans="21:24" x14ac:dyDescent="0.2">
      <c r="U1112" s="205"/>
      <c r="V1112" s="205"/>
      <c r="W1112" s="205"/>
      <c r="X1112" s="205"/>
    </row>
    <row r="1113" spans="21:24" x14ac:dyDescent="0.2">
      <c r="U1113" s="205"/>
      <c r="V1113" s="205"/>
      <c r="W1113" s="205"/>
      <c r="X1113" s="205"/>
    </row>
    <row r="1114" spans="21:24" x14ac:dyDescent="0.2">
      <c r="U1114" s="205"/>
      <c r="V1114" s="205"/>
      <c r="W1114" s="205"/>
      <c r="X1114" s="205"/>
    </row>
    <row r="1115" spans="21:24" x14ac:dyDescent="0.2">
      <c r="U1115" s="205"/>
      <c r="V1115" s="205"/>
      <c r="W1115" s="205"/>
      <c r="X1115" s="205"/>
    </row>
    <row r="1116" spans="21:24" x14ac:dyDescent="0.2">
      <c r="U1116" s="205"/>
      <c r="V1116" s="205"/>
      <c r="W1116" s="205"/>
      <c r="X1116" s="205"/>
    </row>
    <row r="1117" spans="21:24" x14ac:dyDescent="0.2">
      <c r="U1117" s="205"/>
      <c r="V1117" s="205"/>
      <c r="W1117" s="205"/>
      <c r="X1117" s="205"/>
    </row>
    <row r="1118" spans="21:24" x14ac:dyDescent="0.2">
      <c r="U1118" s="205"/>
      <c r="V1118" s="205"/>
      <c r="W1118" s="205"/>
      <c r="X1118" s="205"/>
    </row>
    <row r="1119" spans="21:24" x14ac:dyDescent="0.2">
      <c r="U1119" s="205"/>
      <c r="V1119" s="205"/>
      <c r="W1119" s="205"/>
      <c r="X1119" s="205"/>
    </row>
    <row r="1120" spans="21:24" x14ac:dyDescent="0.2">
      <c r="U1120" s="205"/>
      <c r="V1120" s="205"/>
      <c r="W1120" s="205"/>
      <c r="X1120" s="205"/>
    </row>
    <row r="1121" spans="21:24" x14ac:dyDescent="0.2">
      <c r="U1121" s="205"/>
      <c r="V1121" s="205"/>
      <c r="W1121" s="205"/>
      <c r="X1121" s="205"/>
    </row>
    <row r="1122" spans="21:24" x14ac:dyDescent="0.2">
      <c r="U1122" s="205"/>
      <c r="V1122" s="205"/>
      <c r="W1122" s="205"/>
      <c r="X1122" s="205"/>
    </row>
    <row r="1123" spans="21:24" x14ac:dyDescent="0.2">
      <c r="U1123" s="205"/>
      <c r="V1123" s="205"/>
      <c r="W1123" s="205"/>
      <c r="X1123" s="205"/>
    </row>
    <row r="1124" spans="21:24" x14ac:dyDescent="0.2">
      <c r="U1124" s="205"/>
      <c r="V1124" s="205"/>
      <c r="W1124" s="205"/>
      <c r="X1124" s="205"/>
    </row>
    <row r="1125" spans="21:24" x14ac:dyDescent="0.2">
      <c r="U1125" s="205"/>
      <c r="V1125" s="205"/>
      <c r="W1125" s="205"/>
      <c r="X1125" s="205"/>
    </row>
    <row r="1126" spans="21:24" x14ac:dyDescent="0.2">
      <c r="U1126" s="205"/>
      <c r="V1126" s="205"/>
      <c r="W1126" s="205"/>
      <c r="X1126" s="205"/>
    </row>
    <row r="1127" spans="21:24" x14ac:dyDescent="0.2">
      <c r="U1127" s="205"/>
      <c r="V1127" s="205"/>
      <c r="W1127" s="205"/>
      <c r="X1127" s="205"/>
    </row>
    <row r="1128" spans="21:24" x14ac:dyDescent="0.2">
      <c r="U1128" s="205"/>
      <c r="V1128" s="205"/>
      <c r="W1128" s="205"/>
      <c r="X1128" s="205"/>
    </row>
    <row r="1129" spans="21:24" x14ac:dyDescent="0.2">
      <c r="U1129" s="205"/>
      <c r="V1129" s="205"/>
      <c r="W1129" s="205"/>
      <c r="X1129" s="205"/>
    </row>
    <row r="1130" spans="21:24" x14ac:dyDescent="0.2">
      <c r="U1130" s="205"/>
      <c r="V1130" s="205"/>
      <c r="W1130" s="205"/>
      <c r="X1130" s="205"/>
    </row>
    <row r="1131" spans="21:24" x14ac:dyDescent="0.2">
      <c r="U1131" s="205"/>
      <c r="V1131" s="205"/>
      <c r="W1131" s="205"/>
      <c r="X1131" s="205"/>
    </row>
    <row r="1132" spans="21:24" x14ac:dyDescent="0.2">
      <c r="U1132" s="205"/>
      <c r="V1132" s="205"/>
      <c r="W1132" s="205"/>
      <c r="X1132" s="205"/>
    </row>
    <row r="1133" spans="21:24" x14ac:dyDescent="0.2">
      <c r="U1133" s="205"/>
      <c r="V1133" s="205"/>
      <c r="W1133" s="205"/>
      <c r="X1133" s="205"/>
    </row>
    <row r="1134" spans="21:24" x14ac:dyDescent="0.2">
      <c r="U1134" s="205"/>
      <c r="V1134" s="205"/>
      <c r="W1134" s="205"/>
      <c r="X1134" s="205"/>
    </row>
    <row r="1135" spans="21:24" x14ac:dyDescent="0.2">
      <c r="U1135" s="205"/>
      <c r="V1135" s="205"/>
      <c r="W1135" s="205"/>
      <c r="X1135" s="205"/>
    </row>
    <row r="1136" spans="21:24" x14ac:dyDescent="0.2">
      <c r="U1136" s="205"/>
      <c r="V1136" s="205"/>
      <c r="W1136" s="205"/>
      <c r="X1136" s="205"/>
    </row>
    <row r="1137" spans="21:24" x14ac:dyDescent="0.2">
      <c r="U1137" s="205"/>
      <c r="V1137" s="205"/>
      <c r="W1137" s="205"/>
      <c r="X1137" s="205"/>
    </row>
    <row r="1138" spans="21:24" x14ac:dyDescent="0.2">
      <c r="U1138" s="205"/>
      <c r="V1138" s="205"/>
      <c r="W1138" s="205"/>
      <c r="X1138" s="205"/>
    </row>
    <row r="1139" spans="21:24" x14ac:dyDescent="0.2">
      <c r="U1139" s="205"/>
      <c r="V1139" s="205"/>
      <c r="W1139" s="205"/>
      <c r="X1139" s="205"/>
    </row>
    <row r="1140" spans="21:24" x14ac:dyDescent="0.2">
      <c r="U1140" s="205"/>
      <c r="V1140" s="205"/>
      <c r="W1140" s="205"/>
      <c r="X1140" s="205"/>
    </row>
    <row r="1141" spans="21:24" x14ac:dyDescent="0.2">
      <c r="U1141" s="205"/>
      <c r="V1141" s="205"/>
      <c r="W1141" s="205"/>
      <c r="X1141" s="205"/>
    </row>
    <row r="1142" spans="21:24" x14ac:dyDescent="0.2">
      <c r="U1142" s="205"/>
      <c r="V1142" s="205"/>
      <c r="W1142" s="205"/>
      <c r="X1142" s="205"/>
    </row>
    <row r="1143" spans="21:24" x14ac:dyDescent="0.2">
      <c r="U1143" s="205"/>
      <c r="V1143" s="205"/>
      <c r="W1143" s="205"/>
      <c r="X1143" s="205"/>
    </row>
    <row r="1144" spans="21:24" x14ac:dyDescent="0.2">
      <c r="U1144" s="205"/>
      <c r="V1144" s="205"/>
      <c r="W1144" s="205"/>
      <c r="X1144" s="205"/>
    </row>
    <row r="1145" spans="21:24" x14ac:dyDescent="0.2">
      <c r="U1145" s="205"/>
      <c r="V1145" s="205"/>
      <c r="W1145" s="205"/>
      <c r="X1145" s="205"/>
    </row>
    <row r="1146" spans="21:24" x14ac:dyDescent="0.2">
      <c r="U1146" s="205"/>
      <c r="V1146" s="205"/>
      <c r="W1146" s="205"/>
      <c r="X1146" s="205"/>
    </row>
    <row r="1147" spans="21:24" x14ac:dyDescent="0.2">
      <c r="U1147" s="205"/>
      <c r="V1147" s="205"/>
      <c r="W1147" s="205"/>
      <c r="X1147" s="205"/>
    </row>
    <row r="1148" spans="21:24" x14ac:dyDescent="0.2">
      <c r="U1148" s="205"/>
      <c r="V1148" s="205"/>
      <c r="W1148" s="205"/>
      <c r="X1148" s="205"/>
    </row>
    <row r="1149" spans="21:24" x14ac:dyDescent="0.2">
      <c r="U1149" s="205"/>
      <c r="V1149" s="205"/>
      <c r="W1149" s="205"/>
      <c r="X1149" s="205"/>
    </row>
    <row r="1150" spans="21:24" x14ac:dyDescent="0.2">
      <c r="U1150" s="205"/>
      <c r="V1150" s="205"/>
      <c r="W1150" s="205"/>
      <c r="X1150" s="205"/>
    </row>
    <row r="1151" spans="21:24" x14ac:dyDescent="0.2">
      <c r="U1151" s="205"/>
      <c r="V1151" s="205"/>
      <c r="W1151" s="205"/>
      <c r="X1151" s="205"/>
    </row>
    <row r="1152" spans="21:24" x14ac:dyDescent="0.2">
      <c r="U1152" s="205"/>
      <c r="V1152" s="205"/>
      <c r="W1152" s="205"/>
      <c r="X1152" s="205"/>
    </row>
    <row r="1153" spans="21:24" x14ac:dyDescent="0.2">
      <c r="U1153" s="205"/>
      <c r="V1153" s="205"/>
      <c r="W1153" s="205"/>
      <c r="X1153" s="205"/>
    </row>
    <row r="1154" spans="21:24" x14ac:dyDescent="0.2">
      <c r="U1154" s="205"/>
      <c r="V1154" s="205"/>
      <c r="W1154" s="205"/>
      <c r="X1154" s="205"/>
    </row>
    <row r="1155" spans="21:24" x14ac:dyDescent="0.2">
      <c r="U1155" s="205"/>
      <c r="V1155" s="205"/>
      <c r="W1155" s="205"/>
      <c r="X1155" s="205"/>
    </row>
    <row r="1156" spans="21:24" x14ac:dyDescent="0.2">
      <c r="U1156" s="205"/>
      <c r="V1156" s="205"/>
      <c r="W1156" s="205"/>
      <c r="X1156" s="205"/>
    </row>
    <row r="1157" spans="21:24" x14ac:dyDescent="0.2">
      <c r="U1157" s="205"/>
      <c r="V1157" s="205"/>
      <c r="W1157" s="205"/>
      <c r="X1157" s="205"/>
    </row>
    <row r="1158" spans="21:24" x14ac:dyDescent="0.2">
      <c r="U1158" s="205"/>
      <c r="V1158" s="205"/>
      <c r="W1158" s="205"/>
      <c r="X1158" s="205"/>
    </row>
    <row r="1159" spans="21:24" x14ac:dyDescent="0.2">
      <c r="U1159" s="205"/>
      <c r="V1159" s="205"/>
      <c r="W1159" s="205"/>
      <c r="X1159" s="205"/>
    </row>
    <row r="1160" spans="21:24" x14ac:dyDescent="0.2">
      <c r="U1160" s="205"/>
      <c r="V1160" s="205"/>
      <c r="W1160" s="205"/>
      <c r="X1160" s="205"/>
    </row>
    <row r="1161" spans="21:24" x14ac:dyDescent="0.2">
      <c r="U1161" s="205"/>
      <c r="V1161" s="205"/>
      <c r="W1161" s="205"/>
      <c r="X1161" s="205"/>
    </row>
    <row r="1162" spans="21:24" x14ac:dyDescent="0.2">
      <c r="U1162" s="205"/>
      <c r="V1162" s="205"/>
      <c r="W1162" s="205"/>
      <c r="X1162" s="205"/>
    </row>
    <row r="1163" spans="21:24" x14ac:dyDescent="0.2">
      <c r="U1163" s="205"/>
      <c r="V1163" s="205"/>
      <c r="W1163" s="205"/>
      <c r="X1163" s="205"/>
    </row>
    <row r="1164" spans="21:24" x14ac:dyDescent="0.2">
      <c r="U1164" s="205"/>
      <c r="V1164" s="205"/>
      <c r="W1164" s="205"/>
      <c r="X1164" s="205"/>
    </row>
    <row r="1165" spans="21:24" x14ac:dyDescent="0.2">
      <c r="U1165" s="205"/>
      <c r="V1165" s="205"/>
      <c r="W1165" s="205"/>
      <c r="X1165" s="205"/>
    </row>
    <row r="1166" spans="21:24" x14ac:dyDescent="0.2">
      <c r="U1166" s="205"/>
      <c r="V1166" s="205"/>
      <c r="W1166" s="205"/>
      <c r="X1166" s="205"/>
    </row>
    <row r="1167" spans="21:24" x14ac:dyDescent="0.2">
      <c r="U1167" s="205"/>
      <c r="V1167" s="205"/>
      <c r="W1167" s="205"/>
      <c r="X1167" s="205"/>
    </row>
    <row r="1168" spans="21:24" x14ac:dyDescent="0.2">
      <c r="U1168" s="205"/>
      <c r="V1168" s="205"/>
      <c r="W1168" s="205"/>
      <c r="X1168" s="205"/>
    </row>
    <row r="1169" spans="21:24" x14ac:dyDescent="0.2">
      <c r="U1169" s="205"/>
      <c r="V1169" s="205"/>
      <c r="W1169" s="205"/>
      <c r="X1169" s="205"/>
    </row>
    <row r="1170" spans="21:24" x14ac:dyDescent="0.2">
      <c r="U1170" s="205"/>
      <c r="V1170" s="205"/>
      <c r="W1170" s="205"/>
      <c r="X1170" s="205"/>
    </row>
    <row r="1171" spans="21:24" x14ac:dyDescent="0.2">
      <c r="U1171" s="205"/>
      <c r="V1171" s="205"/>
      <c r="W1171" s="205"/>
      <c r="X1171" s="205"/>
    </row>
    <row r="1172" spans="21:24" x14ac:dyDescent="0.2">
      <c r="U1172" s="205"/>
      <c r="V1172" s="205"/>
      <c r="W1172" s="205"/>
      <c r="X1172" s="205"/>
    </row>
    <row r="1173" spans="21:24" x14ac:dyDescent="0.2">
      <c r="U1173" s="205"/>
      <c r="V1173" s="205"/>
      <c r="W1173" s="205"/>
      <c r="X1173" s="205"/>
    </row>
    <row r="1174" spans="21:24" x14ac:dyDescent="0.2">
      <c r="U1174" s="205"/>
      <c r="V1174" s="205"/>
      <c r="W1174" s="205"/>
      <c r="X1174" s="205"/>
    </row>
    <row r="1175" spans="21:24" x14ac:dyDescent="0.2">
      <c r="U1175" s="205"/>
      <c r="V1175" s="205"/>
      <c r="W1175" s="205"/>
      <c r="X1175" s="205"/>
    </row>
    <row r="1176" spans="21:24" x14ac:dyDescent="0.2">
      <c r="U1176" s="205"/>
      <c r="V1176" s="205"/>
      <c r="W1176" s="205"/>
      <c r="X1176" s="205"/>
    </row>
    <row r="1177" spans="21:24" x14ac:dyDescent="0.2">
      <c r="U1177" s="205"/>
      <c r="V1177" s="205"/>
      <c r="W1177" s="205"/>
      <c r="X1177" s="205"/>
    </row>
    <row r="1178" spans="21:24" x14ac:dyDescent="0.2">
      <c r="U1178" s="205"/>
      <c r="V1178" s="205"/>
      <c r="W1178" s="205"/>
      <c r="X1178" s="205"/>
    </row>
    <row r="1179" spans="21:24" x14ac:dyDescent="0.2">
      <c r="U1179" s="205"/>
      <c r="V1179" s="205"/>
      <c r="W1179" s="205"/>
      <c r="X1179" s="205"/>
    </row>
    <row r="1180" spans="21:24" x14ac:dyDescent="0.2">
      <c r="U1180" s="205"/>
      <c r="V1180" s="205"/>
      <c r="W1180" s="205"/>
      <c r="X1180" s="205"/>
    </row>
    <row r="1181" spans="21:24" x14ac:dyDescent="0.2">
      <c r="U1181" s="205"/>
      <c r="V1181" s="205"/>
      <c r="W1181" s="205"/>
      <c r="X1181" s="205"/>
    </row>
    <row r="1182" spans="21:24" x14ac:dyDescent="0.2">
      <c r="U1182" s="205"/>
      <c r="V1182" s="205"/>
      <c r="W1182" s="205"/>
      <c r="X1182" s="205"/>
    </row>
    <row r="1183" spans="21:24" x14ac:dyDescent="0.2">
      <c r="U1183" s="205"/>
      <c r="V1183" s="205"/>
      <c r="W1183" s="205"/>
      <c r="X1183" s="205"/>
    </row>
    <row r="1184" spans="21:24" x14ac:dyDescent="0.2">
      <c r="U1184" s="205"/>
      <c r="V1184" s="205"/>
      <c r="W1184" s="205"/>
      <c r="X1184" s="205"/>
    </row>
    <row r="1185" spans="21:24" x14ac:dyDescent="0.2">
      <c r="U1185" s="205"/>
      <c r="V1185" s="205"/>
      <c r="W1185" s="205"/>
      <c r="X1185" s="205"/>
    </row>
    <row r="1186" spans="21:24" x14ac:dyDescent="0.2">
      <c r="U1186" s="205"/>
      <c r="V1186" s="205"/>
      <c r="W1186" s="205"/>
      <c r="X1186" s="205"/>
    </row>
    <row r="1187" spans="21:24" x14ac:dyDescent="0.2">
      <c r="U1187" s="205"/>
      <c r="V1187" s="205"/>
      <c r="W1187" s="205"/>
      <c r="X1187" s="205"/>
    </row>
    <row r="1188" spans="21:24" x14ac:dyDescent="0.2">
      <c r="U1188" s="205"/>
      <c r="V1188" s="205"/>
      <c r="W1188" s="205"/>
      <c r="X1188" s="205"/>
    </row>
    <row r="1189" spans="21:24" x14ac:dyDescent="0.2">
      <c r="U1189" s="205"/>
      <c r="V1189" s="205"/>
      <c r="W1189" s="205"/>
      <c r="X1189" s="205"/>
    </row>
    <row r="1190" spans="21:24" x14ac:dyDescent="0.2">
      <c r="U1190" s="205"/>
      <c r="V1190" s="205"/>
      <c r="W1190" s="205"/>
      <c r="X1190" s="205"/>
    </row>
    <row r="1191" spans="21:24" x14ac:dyDescent="0.2">
      <c r="U1191" s="205"/>
      <c r="V1191" s="205"/>
      <c r="W1191" s="205"/>
      <c r="X1191" s="205"/>
    </row>
    <row r="1192" spans="21:24" x14ac:dyDescent="0.2">
      <c r="U1192" s="205"/>
      <c r="V1192" s="205"/>
      <c r="W1192" s="205"/>
      <c r="X1192" s="205"/>
    </row>
    <row r="1193" spans="21:24" x14ac:dyDescent="0.2">
      <c r="U1193" s="205"/>
      <c r="V1193" s="205"/>
      <c r="W1193" s="205"/>
      <c r="X1193" s="205"/>
    </row>
    <row r="1194" spans="21:24" x14ac:dyDescent="0.2">
      <c r="U1194" s="205"/>
      <c r="V1194" s="205"/>
      <c r="W1194" s="205"/>
      <c r="X1194" s="205"/>
    </row>
    <row r="1195" spans="21:24" x14ac:dyDescent="0.2">
      <c r="U1195" s="205"/>
      <c r="V1195" s="205"/>
      <c r="W1195" s="205"/>
      <c r="X1195" s="205"/>
    </row>
    <row r="1196" spans="21:24" x14ac:dyDescent="0.2">
      <c r="U1196" s="205"/>
      <c r="V1196" s="205"/>
      <c r="W1196" s="205"/>
      <c r="X1196" s="205"/>
    </row>
    <row r="1197" spans="21:24" x14ac:dyDescent="0.2">
      <c r="U1197" s="205"/>
      <c r="V1197" s="205"/>
      <c r="W1197" s="205"/>
      <c r="X1197" s="205"/>
    </row>
    <row r="1198" spans="21:24" x14ac:dyDescent="0.2">
      <c r="U1198" s="205"/>
      <c r="V1198" s="205"/>
      <c r="W1198" s="205"/>
      <c r="X1198" s="205"/>
    </row>
    <row r="1199" spans="21:24" x14ac:dyDescent="0.2">
      <c r="U1199" s="205"/>
      <c r="V1199" s="205"/>
      <c r="W1199" s="205"/>
      <c r="X1199" s="205"/>
    </row>
    <row r="1200" spans="21:24" x14ac:dyDescent="0.2">
      <c r="U1200" s="205"/>
      <c r="V1200" s="205"/>
      <c r="W1200" s="205"/>
      <c r="X1200" s="205"/>
    </row>
    <row r="1201" spans="21:24" x14ac:dyDescent="0.2">
      <c r="U1201" s="205"/>
      <c r="V1201" s="205"/>
      <c r="W1201" s="205"/>
      <c r="X1201" s="205"/>
    </row>
    <row r="1202" spans="21:24" x14ac:dyDescent="0.2">
      <c r="U1202" s="205"/>
      <c r="V1202" s="205"/>
      <c r="W1202" s="205"/>
      <c r="X1202" s="205"/>
    </row>
    <row r="1203" spans="21:24" x14ac:dyDescent="0.2">
      <c r="U1203" s="205"/>
      <c r="V1203" s="205"/>
      <c r="W1203" s="205"/>
      <c r="X1203" s="205"/>
    </row>
    <row r="1204" spans="21:24" x14ac:dyDescent="0.2">
      <c r="U1204" s="205"/>
      <c r="V1204" s="205"/>
      <c r="W1204" s="205"/>
      <c r="X1204" s="205"/>
    </row>
    <row r="1205" spans="21:24" x14ac:dyDescent="0.2">
      <c r="U1205" s="205"/>
      <c r="V1205" s="205"/>
      <c r="W1205" s="205"/>
      <c r="X1205" s="205"/>
    </row>
    <row r="1206" spans="21:24" x14ac:dyDescent="0.2">
      <c r="U1206" s="205"/>
      <c r="V1206" s="205"/>
      <c r="W1206" s="205"/>
      <c r="X1206" s="205"/>
    </row>
    <row r="1207" spans="21:24" x14ac:dyDescent="0.2">
      <c r="U1207" s="205"/>
      <c r="V1207" s="205"/>
      <c r="W1207" s="205"/>
      <c r="X1207" s="205"/>
    </row>
    <row r="1208" spans="21:24" x14ac:dyDescent="0.2">
      <c r="U1208" s="205"/>
      <c r="V1208" s="205"/>
      <c r="W1208" s="205"/>
      <c r="X1208" s="205"/>
    </row>
    <row r="1209" spans="21:24" x14ac:dyDescent="0.2">
      <c r="U1209" s="205"/>
      <c r="V1209" s="205"/>
      <c r="W1209" s="205"/>
      <c r="X1209" s="205"/>
    </row>
    <row r="1210" spans="21:24" x14ac:dyDescent="0.2">
      <c r="U1210" s="205"/>
      <c r="V1210" s="205"/>
      <c r="W1210" s="205"/>
      <c r="X1210" s="205"/>
    </row>
    <row r="1211" spans="21:24" x14ac:dyDescent="0.2">
      <c r="U1211" s="205"/>
      <c r="V1211" s="205"/>
      <c r="W1211" s="205"/>
      <c r="X1211" s="205"/>
    </row>
    <row r="1212" spans="21:24" x14ac:dyDescent="0.2">
      <c r="U1212" s="205"/>
      <c r="V1212" s="205"/>
      <c r="W1212" s="205"/>
      <c r="X1212" s="205"/>
    </row>
    <row r="1213" spans="21:24" x14ac:dyDescent="0.2">
      <c r="U1213" s="205"/>
      <c r="V1213" s="205"/>
      <c r="W1213" s="205"/>
      <c r="X1213" s="205"/>
    </row>
    <row r="1214" spans="21:24" x14ac:dyDescent="0.2">
      <c r="U1214" s="205"/>
      <c r="V1214" s="205"/>
      <c r="W1214" s="205"/>
      <c r="X1214" s="205"/>
    </row>
    <row r="1215" spans="21:24" x14ac:dyDescent="0.2">
      <c r="U1215" s="205"/>
      <c r="V1215" s="205"/>
      <c r="W1215" s="205"/>
      <c r="X1215" s="205"/>
    </row>
    <row r="1216" spans="21:24" x14ac:dyDescent="0.2">
      <c r="U1216" s="205"/>
      <c r="V1216" s="205"/>
      <c r="W1216" s="205"/>
      <c r="X1216" s="205"/>
    </row>
    <row r="1217" spans="21:24" x14ac:dyDescent="0.2">
      <c r="U1217" s="205"/>
      <c r="V1217" s="205"/>
      <c r="W1217" s="205"/>
      <c r="X1217" s="205"/>
    </row>
    <row r="1218" spans="21:24" x14ac:dyDescent="0.2">
      <c r="U1218" s="205"/>
      <c r="V1218" s="205"/>
      <c r="W1218" s="205"/>
      <c r="X1218" s="205"/>
    </row>
    <row r="1219" spans="21:24" x14ac:dyDescent="0.2">
      <c r="U1219" s="205"/>
      <c r="V1219" s="205"/>
      <c r="W1219" s="205"/>
      <c r="X1219" s="205"/>
    </row>
    <row r="1220" spans="21:24" x14ac:dyDescent="0.2">
      <c r="U1220" s="205"/>
      <c r="V1220" s="205"/>
      <c r="W1220" s="205"/>
      <c r="X1220" s="205"/>
    </row>
    <row r="1221" spans="21:24" x14ac:dyDescent="0.2">
      <c r="U1221" s="205"/>
      <c r="V1221" s="205"/>
      <c r="W1221" s="205"/>
      <c r="X1221" s="205"/>
    </row>
    <row r="1222" spans="21:24" x14ac:dyDescent="0.2">
      <c r="U1222" s="205"/>
      <c r="V1222" s="205"/>
      <c r="W1222" s="205"/>
      <c r="X1222" s="205"/>
    </row>
    <row r="1223" spans="21:24" x14ac:dyDescent="0.2">
      <c r="U1223" s="205"/>
      <c r="V1223" s="205"/>
      <c r="W1223" s="205"/>
      <c r="X1223" s="205"/>
    </row>
    <row r="1224" spans="21:24" x14ac:dyDescent="0.2">
      <c r="U1224" s="205"/>
      <c r="V1224" s="205"/>
      <c r="W1224" s="205"/>
      <c r="X1224" s="205"/>
    </row>
    <row r="1225" spans="21:24" x14ac:dyDescent="0.2">
      <c r="U1225" s="205"/>
      <c r="V1225" s="205"/>
      <c r="W1225" s="205"/>
      <c r="X1225" s="205"/>
    </row>
    <row r="1226" spans="21:24" x14ac:dyDescent="0.2">
      <c r="U1226" s="205"/>
      <c r="V1226" s="205"/>
      <c r="W1226" s="205"/>
      <c r="X1226" s="205"/>
    </row>
    <row r="1227" spans="21:24" x14ac:dyDescent="0.2">
      <c r="U1227" s="205"/>
      <c r="V1227" s="205"/>
      <c r="W1227" s="205"/>
      <c r="X1227" s="205"/>
    </row>
    <row r="1228" spans="21:24" x14ac:dyDescent="0.2">
      <c r="U1228" s="205"/>
      <c r="V1228" s="205"/>
      <c r="W1228" s="205"/>
      <c r="X1228" s="205"/>
    </row>
    <row r="1229" spans="21:24" x14ac:dyDescent="0.2">
      <c r="U1229" s="205"/>
      <c r="V1229" s="205"/>
      <c r="W1229" s="205"/>
      <c r="X1229" s="205"/>
    </row>
    <row r="1230" spans="21:24" x14ac:dyDescent="0.2">
      <c r="U1230" s="205"/>
      <c r="V1230" s="205"/>
      <c r="W1230" s="205"/>
      <c r="X1230" s="205"/>
    </row>
    <row r="1231" spans="21:24" x14ac:dyDescent="0.2">
      <c r="U1231" s="205"/>
      <c r="V1231" s="205"/>
      <c r="W1231" s="205"/>
      <c r="X1231" s="205"/>
    </row>
    <row r="1232" spans="21:24" x14ac:dyDescent="0.2">
      <c r="U1232" s="205"/>
      <c r="V1232" s="205"/>
      <c r="W1232" s="205"/>
      <c r="X1232" s="205"/>
    </row>
    <row r="1233" spans="21:24" x14ac:dyDescent="0.2">
      <c r="U1233" s="205"/>
      <c r="V1233" s="205"/>
      <c r="W1233" s="205"/>
      <c r="X1233" s="205"/>
    </row>
    <row r="1234" spans="21:24" x14ac:dyDescent="0.2">
      <c r="U1234" s="205"/>
      <c r="V1234" s="205"/>
      <c r="W1234" s="205"/>
      <c r="X1234" s="205"/>
    </row>
    <row r="1235" spans="21:24" x14ac:dyDescent="0.2">
      <c r="U1235" s="205"/>
      <c r="V1235" s="205"/>
      <c r="W1235" s="205"/>
      <c r="X1235" s="205"/>
    </row>
    <row r="1236" spans="21:24" x14ac:dyDescent="0.2">
      <c r="U1236" s="205"/>
      <c r="V1236" s="205"/>
      <c r="W1236" s="205"/>
      <c r="X1236" s="205"/>
    </row>
    <row r="1237" spans="21:24" x14ac:dyDescent="0.2">
      <c r="U1237" s="205"/>
      <c r="V1237" s="205"/>
      <c r="W1237" s="205"/>
      <c r="X1237" s="205"/>
    </row>
    <row r="1238" spans="21:24" x14ac:dyDescent="0.2">
      <c r="U1238" s="205"/>
      <c r="V1238" s="205"/>
      <c r="W1238" s="205"/>
      <c r="X1238" s="205"/>
    </row>
    <row r="1239" spans="21:24" x14ac:dyDescent="0.2">
      <c r="U1239" s="205"/>
      <c r="V1239" s="205"/>
      <c r="W1239" s="205"/>
      <c r="X1239" s="205"/>
    </row>
    <row r="1240" spans="21:24" x14ac:dyDescent="0.2">
      <c r="U1240" s="205"/>
      <c r="V1240" s="205"/>
      <c r="W1240" s="205"/>
      <c r="X1240" s="205"/>
    </row>
    <row r="1241" spans="21:24" x14ac:dyDescent="0.2">
      <c r="U1241" s="205"/>
      <c r="V1241" s="205"/>
      <c r="W1241" s="205"/>
      <c r="X1241" s="205"/>
    </row>
    <row r="1242" spans="21:24" x14ac:dyDescent="0.2">
      <c r="U1242" s="205"/>
      <c r="V1242" s="205"/>
      <c r="W1242" s="205"/>
      <c r="X1242" s="205"/>
    </row>
    <row r="1243" spans="21:24" x14ac:dyDescent="0.2">
      <c r="U1243" s="205"/>
      <c r="V1243" s="205"/>
      <c r="W1243" s="205"/>
      <c r="X1243" s="205"/>
    </row>
    <row r="1244" spans="21:24" x14ac:dyDescent="0.2">
      <c r="U1244" s="205"/>
      <c r="V1244" s="205"/>
      <c r="W1244" s="205"/>
      <c r="X1244" s="205"/>
    </row>
    <row r="1245" spans="21:24" x14ac:dyDescent="0.2">
      <c r="U1245" s="205"/>
      <c r="V1245" s="205"/>
      <c r="W1245" s="205"/>
      <c r="X1245" s="205"/>
    </row>
    <row r="1246" spans="21:24" x14ac:dyDescent="0.2">
      <c r="U1246" s="205"/>
      <c r="V1246" s="205"/>
      <c r="W1246" s="205"/>
      <c r="X1246" s="205"/>
    </row>
    <row r="1247" spans="21:24" x14ac:dyDescent="0.2">
      <c r="U1247" s="205"/>
      <c r="V1247" s="205"/>
      <c r="W1247" s="205"/>
      <c r="X1247" s="205"/>
    </row>
    <row r="1248" spans="21:24" x14ac:dyDescent="0.2">
      <c r="U1248" s="205"/>
      <c r="V1248" s="205"/>
      <c r="W1248" s="205"/>
      <c r="X1248" s="205"/>
    </row>
    <row r="1249" spans="21:24" x14ac:dyDescent="0.2">
      <c r="U1249" s="205"/>
      <c r="V1249" s="205"/>
      <c r="W1249" s="205"/>
      <c r="X1249" s="205"/>
    </row>
    <row r="1250" spans="21:24" x14ac:dyDescent="0.2">
      <c r="U1250" s="205"/>
      <c r="V1250" s="205"/>
      <c r="W1250" s="205"/>
      <c r="X1250" s="205"/>
    </row>
    <row r="1251" spans="21:24" x14ac:dyDescent="0.2">
      <c r="U1251" s="205"/>
      <c r="V1251" s="205"/>
      <c r="W1251" s="205"/>
      <c r="X1251" s="205"/>
    </row>
    <row r="1252" spans="21:24" x14ac:dyDescent="0.2">
      <c r="U1252" s="205"/>
      <c r="V1252" s="205"/>
      <c r="W1252" s="205"/>
      <c r="X1252" s="205"/>
    </row>
    <row r="1253" spans="21:24" x14ac:dyDescent="0.2">
      <c r="U1253" s="205"/>
      <c r="V1253" s="205"/>
      <c r="W1253" s="205"/>
      <c r="X1253" s="205"/>
    </row>
    <row r="1254" spans="21:24" x14ac:dyDescent="0.2">
      <c r="U1254" s="205"/>
      <c r="V1254" s="205"/>
      <c r="W1254" s="205"/>
      <c r="X1254" s="205"/>
    </row>
    <row r="1255" spans="21:24" x14ac:dyDescent="0.2">
      <c r="U1255" s="205"/>
      <c r="V1255" s="205"/>
      <c r="W1255" s="205"/>
      <c r="X1255" s="205"/>
    </row>
    <row r="1256" spans="21:24" x14ac:dyDescent="0.2">
      <c r="U1256" s="205"/>
      <c r="V1256" s="205"/>
      <c r="W1256" s="205"/>
      <c r="X1256" s="205"/>
    </row>
    <row r="1257" spans="21:24" x14ac:dyDescent="0.2">
      <c r="U1257" s="205"/>
      <c r="V1257" s="205"/>
      <c r="W1257" s="205"/>
      <c r="X1257" s="205"/>
    </row>
    <row r="1258" spans="21:24" x14ac:dyDescent="0.2">
      <c r="U1258" s="205"/>
      <c r="V1258" s="205"/>
      <c r="W1258" s="205"/>
      <c r="X1258" s="205"/>
    </row>
    <row r="1259" spans="21:24" x14ac:dyDescent="0.2">
      <c r="U1259" s="205"/>
      <c r="V1259" s="205"/>
      <c r="W1259" s="205"/>
      <c r="X1259" s="205"/>
    </row>
    <row r="1260" spans="21:24" x14ac:dyDescent="0.2">
      <c r="U1260" s="205"/>
      <c r="V1260" s="205"/>
      <c r="W1260" s="205"/>
      <c r="X1260" s="205"/>
    </row>
    <row r="1261" spans="21:24" x14ac:dyDescent="0.2">
      <c r="U1261" s="205"/>
      <c r="V1261" s="205"/>
      <c r="W1261" s="205"/>
      <c r="X1261" s="205"/>
    </row>
    <row r="1262" spans="21:24" x14ac:dyDescent="0.2">
      <c r="U1262" s="205"/>
      <c r="V1262" s="205"/>
      <c r="W1262" s="205"/>
      <c r="X1262" s="205"/>
    </row>
    <row r="1263" spans="21:24" x14ac:dyDescent="0.2">
      <c r="U1263" s="205"/>
      <c r="V1263" s="205"/>
      <c r="W1263" s="205"/>
      <c r="X1263" s="205"/>
    </row>
    <row r="1264" spans="21:24" x14ac:dyDescent="0.2">
      <c r="U1264" s="205"/>
      <c r="V1264" s="205"/>
      <c r="W1264" s="205"/>
      <c r="X1264" s="205"/>
    </row>
    <row r="1265" spans="21:24" x14ac:dyDescent="0.2">
      <c r="U1265" s="205"/>
      <c r="V1265" s="205"/>
      <c r="W1265" s="205"/>
      <c r="X1265" s="205"/>
    </row>
    <row r="1266" spans="21:24" x14ac:dyDescent="0.2">
      <c r="U1266" s="205"/>
      <c r="V1266" s="205"/>
      <c r="W1266" s="205"/>
      <c r="X1266" s="205"/>
    </row>
    <row r="1267" spans="21:24" x14ac:dyDescent="0.2">
      <c r="U1267" s="205"/>
      <c r="V1267" s="205"/>
      <c r="W1267" s="205"/>
      <c r="X1267" s="205"/>
    </row>
    <row r="1268" spans="21:24" x14ac:dyDescent="0.2">
      <c r="U1268" s="205"/>
      <c r="V1268" s="205"/>
      <c r="W1268" s="205"/>
      <c r="X1268" s="205"/>
    </row>
    <row r="1269" spans="21:24" x14ac:dyDescent="0.2">
      <c r="U1269" s="205"/>
      <c r="V1269" s="205"/>
      <c r="W1269" s="205"/>
      <c r="X1269" s="205"/>
    </row>
    <row r="1270" spans="21:24" x14ac:dyDescent="0.2">
      <c r="U1270" s="205"/>
      <c r="V1270" s="205"/>
      <c r="W1270" s="205"/>
      <c r="X1270" s="205"/>
    </row>
    <row r="1271" spans="21:24" x14ac:dyDescent="0.2">
      <c r="U1271" s="205"/>
      <c r="V1271" s="205"/>
      <c r="W1271" s="205"/>
      <c r="X1271" s="205"/>
    </row>
    <row r="1272" spans="21:24" x14ac:dyDescent="0.2">
      <c r="U1272" s="205"/>
      <c r="V1272" s="205"/>
      <c r="W1272" s="205"/>
      <c r="X1272" s="205"/>
    </row>
    <row r="1273" spans="21:24" x14ac:dyDescent="0.2">
      <c r="U1273" s="205"/>
      <c r="V1273" s="205"/>
      <c r="W1273" s="205"/>
      <c r="X1273" s="205"/>
    </row>
    <row r="1274" spans="21:24" x14ac:dyDescent="0.2">
      <c r="U1274" s="205"/>
      <c r="V1274" s="205"/>
      <c r="W1274" s="205"/>
      <c r="X1274" s="205"/>
    </row>
    <row r="1275" spans="21:24" x14ac:dyDescent="0.2">
      <c r="U1275" s="205"/>
      <c r="V1275" s="205"/>
      <c r="W1275" s="205"/>
      <c r="X1275" s="205"/>
    </row>
    <row r="1276" spans="21:24" x14ac:dyDescent="0.2">
      <c r="U1276" s="205"/>
      <c r="V1276" s="205"/>
      <c r="W1276" s="205"/>
      <c r="X1276" s="205"/>
    </row>
    <row r="1277" spans="21:24" x14ac:dyDescent="0.2">
      <c r="U1277" s="205"/>
      <c r="V1277" s="205"/>
      <c r="W1277" s="205"/>
      <c r="X1277" s="205"/>
    </row>
    <row r="1278" spans="21:24" x14ac:dyDescent="0.2">
      <c r="U1278" s="205"/>
      <c r="V1278" s="205"/>
      <c r="W1278" s="205"/>
      <c r="X1278" s="205"/>
    </row>
    <row r="1279" spans="21:24" x14ac:dyDescent="0.2">
      <c r="U1279" s="205"/>
      <c r="V1279" s="205"/>
      <c r="W1279" s="205"/>
      <c r="X1279" s="205"/>
    </row>
    <row r="1280" spans="21:24" x14ac:dyDescent="0.2">
      <c r="U1280" s="205"/>
      <c r="V1280" s="205"/>
      <c r="W1280" s="205"/>
      <c r="X1280" s="205"/>
    </row>
    <row r="1281" spans="21:24" x14ac:dyDescent="0.2">
      <c r="U1281" s="205"/>
      <c r="V1281" s="205"/>
      <c r="W1281" s="205"/>
      <c r="X1281" s="205"/>
    </row>
    <row r="1282" spans="21:24" x14ac:dyDescent="0.2">
      <c r="U1282" s="205"/>
      <c r="V1282" s="205"/>
      <c r="W1282" s="205"/>
      <c r="X1282" s="205"/>
    </row>
    <row r="1283" spans="21:24" x14ac:dyDescent="0.2">
      <c r="U1283" s="205"/>
      <c r="V1283" s="205"/>
      <c r="W1283" s="205"/>
      <c r="X1283" s="205"/>
    </row>
    <row r="1284" spans="21:24" x14ac:dyDescent="0.2">
      <c r="U1284" s="205"/>
      <c r="V1284" s="205"/>
      <c r="W1284" s="205"/>
      <c r="X1284" s="205"/>
    </row>
    <row r="1285" spans="21:24" x14ac:dyDescent="0.2">
      <c r="U1285" s="205"/>
      <c r="V1285" s="205"/>
      <c r="W1285" s="205"/>
      <c r="X1285" s="205"/>
    </row>
    <row r="1286" spans="21:24" x14ac:dyDescent="0.2">
      <c r="U1286" s="205"/>
      <c r="V1286" s="205"/>
      <c r="W1286" s="205"/>
      <c r="X1286" s="205"/>
    </row>
    <row r="1287" spans="21:24" x14ac:dyDescent="0.2">
      <c r="U1287" s="205"/>
      <c r="V1287" s="205"/>
      <c r="W1287" s="205"/>
      <c r="X1287" s="205"/>
    </row>
    <row r="1288" spans="21:24" x14ac:dyDescent="0.2">
      <c r="U1288" s="205"/>
      <c r="V1288" s="205"/>
      <c r="W1288" s="205"/>
      <c r="X1288" s="205"/>
    </row>
    <row r="1289" spans="21:24" x14ac:dyDescent="0.2">
      <c r="U1289" s="205"/>
      <c r="V1289" s="205"/>
      <c r="W1289" s="205"/>
      <c r="X1289" s="205"/>
    </row>
    <row r="1290" spans="21:24" x14ac:dyDescent="0.2">
      <c r="U1290" s="205"/>
      <c r="V1290" s="205"/>
      <c r="W1290" s="205"/>
      <c r="X1290" s="205"/>
    </row>
    <row r="1291" spans="21:24" x14ac:dyDescent="0.2">
      <c r="U1291" s="205"/>
      <c r="V1291" s="205"/>
      <c r="W1291" s="205"/>
      <c r="X1291" s="205"/>
    </row>
    <row r="1292" spans="21:24" x14ac:dyDescent="0.2">
      <c r="U1292" s="205"/>
      <c r="V1292" s="205"/>
      <c r="W1292" s="205"/>
      <c r="X1292" s="205"/>
    </row>
    <row r="1293" spans="21:24" x14ac:dyDescent="0.2">
      <c r="U1293" s="205"/>
      <c r="V1293" s="205"/>
      <c r="W1293" s="205"/>
      <c r="X1293" s="205"/>
    </row>
    <row r="1294" spans="21:24" x14ac:dyDescent="0.2">
      <c r="U1294" s="205"/>
      <c r="V1294" s="205"/>
      <c r="W1294" s="205"/>
      <c r="X1294" s="205"/>
    </row>
    <row r="1295" spans="21:24" x14ac:dyDescent="0.2">
      <c r="U1295" s="205"/>
      <c r="V1295" s="205"/>
      <c r="W1295" s="205"/>
      <c r="X1295" s="205"/>
    </row>
    <row r="1296" spans="21:24" x14ac:dyDescent="0.2">
      <c r="U1296" s="205"/>
      <c r="V1296" s="205"/>
      <c r="W1296" s="205"/>
      <c r="X1296" s="205"/>
    </row>
    <row r="1297" spans="21:24" x14ac:dyDescent="0.2">
      <c r="U1297" s="205"/>
      <c r="V1297" s="205"/>
      <c r="W1297" s="205"/>
      <c r="X1297" s="205"/>
    </row>
    <row r="1298" spans="21:24" x14ac:dyDescent="0.2">
      <c r="U1298" s="205"/>
      <c r="V1298" s="205"/>
      <c r="W1298" s="205"/>
      <c r="X1298" s="205"/>
    </row>
    <row r="1299" spans="21:24" x14ac:dyDescent="0.2">
      <c r="U1299" s="205"/>
      <c r="V1299" s="205"/>
      <c r="W1299" s="205"/>
      <c r="X1299" s="205"/>
    </row>
    <row r="1300" spans="21:24" x14ac:dyDescent="0.2">
      <c r="U1300" s="205"/>
      <c r="V1300" s="205"/>
      <c r="W1300" s="205"/>
      <c r="X1300" s="205"/>
    </row>
    <row r="1301" spans="21:24" x14ac:dyDescent="0.2">
      <c r="U1301" s="205"/>
      <c r="V1301" s="205"/>
      <c r="W1301" s="205"/>
      <c r="X1301" s="205"/>
    </row>
    <row r="1302" spans="21:24" x14ac:dyDescent="0.2">
      <c r="U1302" s="205"/>
      <c r="V1302" s="205"/>
      <c r="W1302" s="205"/>
      <c r="X1302" s="205"/>
    </row>
    <row r="1303" spans="21:24" x14ac:dyDescent="0.2">
      <c r="U1303" s="205"/>
      <c r="V1303" s="205"/>
      <c r="W1303" s="205"/>
      <c r="X1303" s="205"/>
    </row>
    <row r="1304" spans="21:24" x14ac:dyDescent="0.2">
      <c r="U1304" s="205"/>
      <c r="V1304" s="205"/>
      <c r="W1304" s="205"/>
      <c r="X1304" s="205"/>
    </row>
    <row r="1305" spans="21:24" x14ac:dyDescent="0.2">
      <c r="U1305" s="205"/>
      <c r="V1305" s="205"/>
      <c r="W1305" s="205"/>
      <c r="X1305" s="205"/>
    </row>
    <row r="1306" spans="21:24" x14ac:dyDescent="0.2">
      <c r="U1306" s="205"/>
      <c r="V1306" s="205"/>
      <c r="W1306" s="205"/>
      <c r="X1306" s="205"/>
    </row>
    <row r="1307" spans="21:24" x14ac:dyDescent="0.2">
      <c r="U1307" s="205"/>
      <c r="V1307" s="205"/>
      <c r="W1307" s="205"/>
      <c r="X1307" s="205"/>
    </row>
    <row r="1308" spans="21:24" x14ac:dyDescent="0.2">
      <c r="U1308" s="205"/>
      <c r="V1308" s="205"/>
      <c r="W1308" s="205"/>
      <c r="X1308" s="205"/>
    </row>
    <row r="1309" spans="21:24" x14ac:dyDescent="0.2">
      <c r="U1309" s="205"/>
      <c r="V1309" s="205"/>
      <c r="W1309" s="205"/>
      <c r="X1309" s="205"/>
    </row>
    <row r="1310" spans="21:24" x14ac:dyDescent="0.2">
      <c r="U1310" s="205"/>
      <c r="V1310" s="205"/>
      <c r="W1310" s="205"/>
      <c r="X1310" s="205"/>
    </row>
    <row r="1311" spans="21:24" x14ac:dyDescent="0.2">
      <c r="U1311" s="205"/>
      <c r="V1311" s="205"/>
      <c r="W1311" s="205"/>
      <c r="X1311" s="205"/>
    </row>
    <row r="1312" spans="21:24" x14ac:dyDescent="0.2">
      <c r="U1312" s="205"/>
      <c r="V1312" s="205"/>
      <c r="W1312" s="205"/>
      <c r="X1312" s="205"/>
    </row>
    <row r="1313" spans="21:24" x14ac:dyDescent="0.2">
      <c r="U1313" s="205"/>
      <c r="V1313" s="205"/>
      <c r="W1313" s="205"/>
      <c r="X1313" s="205"/>
    </row>
    <row r="1314" spans="21:24" x14ac:dyDescent="0.2">
      <c r="U1314" s="205"/>
      <c r="V1314" s="205"/>
      <c r="W1314" s="205"/>
      <c r="X1314" s="205"/>
    </row>
    <row r="1315" spans="21:24" x14ac:dyDescent="0.2">
      <c r="U1315" s="205"/>
      <c r="V1315" s="205"/>
      <c r="W1315" s="205"/>
      <c r="X1315" s="205"/>
    </row>
    <row r="1316" spans="21:24" x14ac:dyDescent="0.2">
      <c r="U1316" s="205"/>
      <c r="V1316" s="205"/>
      <c r="W1316" s="205"/>
      <c r="X1316" s="205"/>
    </row>
    <row r="1317" spans="21:24" x14ac:dyDescent="0.2">
      <c r="U1317" s="205"/>
      <c r="V1317" s="205"/>
      <c r="W1317" s="205"/>
      <c r="X1317" s="205"/>
    </row>
    <row r="1318" spans="21:24" x14ac:dyDescent="0.2">
      <c r="U1318" s="205"/>
      <c r="V1318" s="205"/>
      <c r="W1318" s="205"/>
      <c r="X1318" s="205"/>
    </row>
    <row r="1319" spans="21:24" x14ac:dyDescent="0.2">
      <c r="U1319" s="205"/>
      <c r="V1319" s="205"/>
      <c r="W1319" s="205"/>
      <c r="X1319" s="205"/>
    </row>
    <row r="1320" spans="21:24" x14ac:dyDescent="0.2">
      <c r="U1320" s="205"/>
      <c r="V1320" s="205"/>
      <c r="W1320" s="205"/>
      <c r="X1320" s="205"/>
    </row>
    <row r="1321" spans="21:24" x14ac:dyDescent="0.2">
      <c r="U1321" s="205"/>
      <c r="V1321" s="205"/>
      <c r="W1321" s="205"/>
      <c r="X1321" s="205"/>
    </row>
    <row r="1322" spans="21:24" x14ac:dyDescent="0.2">
      <c r="U1322" s="205"/>
      <c r="V1322" s="205"/>
      <c r="W1322" s="205"/>
      <c r="X1322" s="205"/>
    </row>
    <row r="1323" spans="21:24" x14ac:dyDescent="0.2">
      <c r="U1323" s="205"/>
      <c r="V1323" s="205"/>
      <c r="W1323" s="205"/>
      <c r="X1323" s="205"/>
    </row>
    <row r="1324" spans="21:24" x14ac:dyDescent="0.2">
      <c r="U1324" s="205"/>
      <c r="V1324" s="205"/>
      <c r="W1324" s="205"/>
      <c r="X1324" s="205"/>
    </row>
    <row r="1325" spans="21:24" x14ac:dyDescent="0.2">
      <c r="U1325" s="205"/>
      <c r="V1325" s="205"/>
      <c r="W1325" s="205"/>
      <c r="X1325" s="205"/>
    </row>
    <row r="1326" spans="21:24" x14ac:dyDescent="0.2">
      <c r="U1326" s="205"/>
      <c r="V1326" s="205"/>
      <c r="W1326" s="205"/>
      <c r="X1326" s="205"/>
    </row>
    <row r="1327" spans="21:24" x14ac:dyDescent="0.2">
      <c r="U1327" s="205"/>
      <c r="V1327" s="205"/>
      <c r="W1327" s="205"/>
      <c r="X1327" s="205"/>
    </row>
    <row r="1328" spans="21:24" x14ac:dyDescent="0.2">
      <c r="U1328" s="205"/>
      <c r="V1328" s="205"/>
      <c r="W1328" s="205"/>
      <c r="X1328" s="205"/>
    </row>
    <row r="1329" spans="21:24" x14ac:dyDescent="0.2">
      <c r="U1329" s="205"/>
      <c r="V1329" s="205"/>
      <c r="W1329" s="205"/>
      <c r="X1329" s="205"/>
    </row>
    <row r="1330" spans="21:24" x14ac:dyDescent="0.2">
      <c r="U1330" s="205"/>
      <c r="V1330" s="205"/>
      <c r="W1330" s="205"/>
      <c r="X1330" s="205"/>
    </row>
    <row r="1331" spans="21:24" x14ac:dyDescent="0.2">
      <c r="U1331" s="205"/>
      <c r="V1331" s="205"/>
      <c r="W1331" s="205"/>
      <c r="X1331" s="205"/>
    </row>
    <row r="1332" spans="21:24" x14ac:dyDescent="0.2">
      <c r="U1332" s="205"/>
      <c r="V1332" s="205"/>
      <c r="W1332" s="205"/>
      <c r="X1332" s="205"/>
    </row>
    <row r="1333" spans="21:24" x14ac:dyDescent="0.2">
      <c r="U1333" s="205"/>
      <c r="V1333" s="205"/>
      <c r="W1333" s="205"/>
      <c r="X1333" s="205"/>
    </row>
    <row r="1334" spans="21:24" x14ac:dyDescent="0.2">
      <c r="U1334" s="205"/>
      <c r="V1334" s="205"/>
      <c r="W1334" s="205"/>
      <c r="X1334" s="205"/>
    </row>
    <row r="1335" spans="21:24" x14ac:dyDescent="0.2">
      <c r="U1335" s="205"/>
      <c r="V1335" s="205"/>
      <c r="W1335" s="205"/>
      <c r="X1335" s="205"/>
    </row>
    <row r="1336" spans="21:24" x14ac:dyDescent="0.2">
      <c r="U1336" s="205"/>
      <c r="V1336" s="205"/>
      <c r="W1336" s="205"/>
      <c r="X1336" s="205"/>
    </row>
    <row r="1337" spans="21:24" x14ac:dyDescent="0.2">
      <c r="U1337" s="205"/>
      <c r="V1337" s="205"/>
      <c r="W1337" s="205"/>
      <c r="X1337" s="205"/>
    </row>
    <row r="1338" spans="21:24" x14ac:dyDescent="0.2">
      <c r="U1338" s="205"/>
      <c r="V1338" s="205"/>
      <c r="W1338" s="205"/>
      <c r="X1338" s="205"/>
    </row>
    <row r="1339" spans="21:24" x14ac:dyDescent="0.2">
      <c r="U1339" s="205"/>
      <c r="V1339" s="205"/>
      <c r="W1339" s="205"/>
      <c r="X1339" s="205"/>
    </row>
    <row r="1340" spans="21:24" x14ac:dyDescent="0.2">
      <c r="U1340" s="205"/>
      <c r="V1340" s="205"/>
      <c r="W1340" s="205"/>
      <c r="X1340" s="205"/>
    </row>
    <row r="1341" spans="21:24" x14ac:dyDescent="0.2">
      <c r="U1341" s="205"/>
      <c r="V1341" s="205"/>
      <c r="W1341" s="205"/>
      <c r="X1341" s="205"/>
    </row>
    <row r="1342" spans="21:24" x14ac:dyDescent="0.2">
      <c r="U1342" s="205"/>
      <c r="V1342" s="205"/>
      <c r="W1342" s="205"/>
      <c r="X1342" s="205"/>
    </row>
    <row r="1343" spans="21:24" x14ac:dyDescent="0.2">
      <c r="U1343" s="205"/>
      <c r="V1343" s="205"/>
      <c r="W1343" s="205"/>
      <c r="X1343" s="205"/>
    </row>
    <row r="1344" spans="21:24" x14ac:dyDescent="0.2">
      <c r="U1344" s="205"/>
      <c r="V1344" s="205"/>
      <c r="W1344" s="205"/>
      <c r="X1344" s="205"/>
    </row>
    <row r="1345" spans="21:24" x14ac:dyDescent="0.2">
      <c r="U1345" s="205"/>
      <c r="V1345" s="205"/>
      <c r="W1345" s="205"/>
      <c r="X1345" s="205"/>
    </row>
    <row r="1346" spans="21:24" x14ac:dyDescent="0.2">
      <c r="U1346" s="205"/>
      <c r="V1346" s="205"/>
      <c r="W1346" s="205"/>
      <c r="X1346" s="205"/>
    </row>
    <row r="1347" spans="21:24" x14ac:dyDescent="0.2">
      <c r="U1347" s="205"/>
      <c r="V1347" s="205"/>
      <c r="W1347" s="205"/>
      <c r="X1347" s="205"/>
    </row>
    <row r="1348" spans="21:24" x14ac:dyDescent="0.2">
      <c r="U1348" s="205"/>
      <c r="V1348" s="205"/>
      <c r="W1348" s="205"/>
      <c r="X1348" s="205"/>
    </row>
    <row r="1349" spans="21:24" x14ac:dyDescent="0.2">
      <c r="U1349" s="205"/>
      <c r="V1349" s="205"/>
      <c r="W1349" s="205"/>
      <c r="X1349" s="205"/>
    </row>
    <row r="1350" spans="21:24" x14ac:dyDescent="0.2">
      <c r="U1350" s="205"/>
      <c r="V1350" s="205"/>
      <c r="W1350" s="205"/>
      <c r="X1350" s="205"/>
    </row>
    <row r="1351" spans="21:24" x14ac:dyDescent="0.2">
      <c r="U1351" s="205"/>
      <c r="V1351" s="205"/>
      <c r="W1351" s="205"/>
      <c r="X1351" s="205"/>
    </row>
    <row r="1352" spans="21:24" x14ac:dyDescent="0.2">
      <c r="U1352" s="205"/>
      <c r="V1352" s="205"/>
      <c r="W1352" s="205"/>
      <c r="X1352" s="205"/>
    </row>
    <row r="1353" spans="21:24" x14ac:dyDescent="0.2">
      <c r="U1353" s="205"/>
      <c r="V1353" s="205"/>
      <c r="W1353" s="205"/>
      <c r="X1353" s="205"/>
    </row>
    <row r="1354" spans="21:24" x14ac:dyDescent="0.2">
      <c r="U1354" s="205"/>
      <c r="V1354" s="205"/>
      <c r="W1354" s="205"/>
      <c r="X1354" s="205"/>
    </row>
    <row r="1355" spans="21:24" x14ac:dyDescent="0.2">
      <c r="U1355" s="205"/>
      <c r="V1355" s="205"/>
      <c r="W1355" s="205"/>
      <c r="X1355" s="205"/>
    </row>
    <row r="1356" spans="21:24" x14ac:dyDescent="0.2">
      <c r="U1356" s="205"/>
      <c r="V1356" s="205"/>
      <c r="W1356" s="205"/>
      <c r="X1356" s="205"/>
    </row>
    <row r="1357" spans="21:24" x14ac:dyDescent="0.2">
      <c r="U1357" s="205"/>
      <c r="V1357" s="205"/>
      <c r="W1357" s="205"/>
      <c r="X1357" s="205"/>
    </row>
    <row r="1358" spans="21:24" x14ac:dyDescent="0.2">
      <c r="U1358" s="205"/>
      <c r="V1358" s="205"/>
      <c r="W1358" s="205"/>
      <c r="X1358" s="205"/>
    </row>
    <row r="1359" spans="21:24" x14ac:dyDescent="0.2">
      <c r="U1359" s="205"/>
      <c r="V1359" s="205"/>
      <c r="W1359" s="205"/>
      <c r="X1359" s="205"/>
    </row>
    <row r="1360" spans="21:24" x14ac:dyDescent="0.2">
      <c r="U1360" s="205"/>
      <c r="V1360" s="205"/>
      <c r="W1360" s="205"/>
      <c r="X1360" s="205"/>
    </row>
    <row r="1361" spans="21:24" x14ac:dyDescent="0.2">
      <c r="U1361" s="205"/>
      <c r="V1361" s="205"/>
      <c r="W1361" s="205"/>
      <c r="X1361" s="205"/>
    </row>
    <row r="1362" spans="21:24" x14ac:dyDescent="0.2">
      <c r="U1362" s="205"/>
      <c r="V1362" s="205"/>
      <c r="W1362" s="205"/>
      <c r="X1362" s="205"/>
    </row>
    <row r="1363" spans="21:24" x14ac:dyDescent="0.2">
      <c r="U1363" s="205"/>
      <c r="V1363" s="205"/>
      <c r="W1363" s="205"/>
      <c r="X1363" s="205"/>
    </row>
    <row r="1364" spans="21:24" x14ac:dyDescent="0.2">
      <c r="U1364" s="205"/>
      <c r="V1364" s="205"/>
      <c r="W1364" s="205"/>
      <c r="X1364" s="205"/>
    </row>
    <row r="1365" spans="21:24" x14ac:dyDescent="0.2">
      <c r="U1365" s="205"/>
      <c r="V1365" s="205"/>
      <c r="W1365" s="205"/>
      <c r="X1365" s="205"/>
    </row>
    <row r="1366" spans="21:24" x14ac:dyDescent="0.2">
      <c r="U1366" s="205"/>
      <c r="V1366" s="205"/>
      <c r="W1366" s="205"/>
      <c r="X1366" s="205"/>
    </row>
    <row r="1367" spans="21:24" x14ac:dyDescent="0.2">
      <c r="U1367" s="205"/>
      <c r="V1367" s="205"/>
      <c r="W1367" s="205"/>
      <c r="X1367" s="205"/>
    </row>
    <row r="1368" spans="21:24" x14ac:dyDescent="0.2">
      <c r="U1368" s="205"/>
      <c r="V1368" s="205"/>
      <c r="W1368" s="205"/>
      <c r="X1368" s="205"/>
    </row>
    <row r="1369" spans="21:24" x14ac:dyDescent="0.2">
      <c r="U1369" s="205"/>
      <c r="V1369" s="205"/>
      <c r="W1369" s="205"/>
      <c r="X1369" s="205"/>
    </row>
    <row r="1370" spans="21:24" x14ac:dyDescent="0.2">
      <c r="U1370" s="205"/>
      <c r="V1370" s="205"/>
      <c r="W1370" s="205"/>
      <c r="X1370" s="205"/>
    </row>
    <row r="1371" spans="21:24" x14ac:dyDescent="0.2">
      <c r="U1371" s="205"/>
      <c r="V1371" s="205"/>
      <c r="W1371" s="205"/>
      <c r="X1371" s="205"/>
    </row>
    <row r="1372" spans="21:24" x14ac:dyDescent="0.2">
      <c r="U1372" s="205"/>
      <c r="V1372" s="205"/>
      <c r="W1372" s="205"/>
      <c r="X1372" s="205"/>
    </row>
    <row r="1373" spans="21:24" x14ac:dyDescent="0.2">
      <c r="U1373" s="205"/>
      <c r="V1373" s="205"/>
      <c r="W1373" s="205"/>
      <c r="X1373" s="205"/>
    </row>
    <row r="1374" spans="21:24" x14ac:dyDescent="0.2">
      <c r="U1374" s="205"/>
      <c r="V1374" s="205"/>
      <c r="W1374" s="205"/>
      <c r="X1374" s="205"/>
    </row>
    <row r="1375" spans="21:24" x14ac:dyDescent="0.2">
      <c r="U1375" s="205"/>
      <c r="V1375" s="205"/>
      <c r="W1375" s="205"/>
      <c r="X1375" s="205"/>
    </row>
    <row r="1376" spans="21:24" x14ac:dyDescent="0.2">
      <c r="U1376" s="205"/>
      <c r="V1376" s="205"/>
      <c r="W1376" s="205"/>
      <c r="X1376" s="205"/>
    </row>
    <row r="1377" spans="21:24" x14ac:dyDescent="0.2">
      <c r="U1377" s="205"/>
      <c r="V1377" s="205"/>
      <c r="W1377" s="205"/>
      <c r="X1377" s="205"/>
    </row>
    <row r="1378" spans="21:24" x14ac:dyDescent="0.2">
      <c r="U1378" s="205"/>
      <c r="V1378" s="205"/>
      <c r="W1378" s="205"/>
      <c r="X1378" s="205"/>
    </row>
    <row r="1379" spans="21:24" x14ac:dyDescent="0.2">
      <c r="U1379" s="205"/>
      <c r="V1379" s="205"/>
      <c r="W1379" s="205"/>
      <c r="X1379" s="205"/>
    </row>
    <row r="1380" spans="21:24" x14ac:dyDescent="0.2">
      <c r="U1380" s="205"/>
      <c r="V1380" s="205"/>
      <c r="W1380" s="205"/>
      <c r="X1380" s="205"/>
    </row>
    <row r="1381" spans="21:24" x14ac:dyDescent="0.2">
      <c r="U1381" s="205"/>
      <c r="V1381" s="205"/>
      <c r="W1381" s="205"/>
      <c r="X1381" s="205"/>
    </row>
    <row r="1382" spans="21:24" x14ac:dyDescent="0.2">
      <c r="U1382" s="205"/>
      <c r="V1382" s="205"/>
      <c r="W1382" s="205"/>
      <c r="X1382" s="205"/>
    </row>
    <row r="1383" spans="21:24" x14ac:dyDescent="0.2">
      <c r="U1383" s="205"/>
      <c r="V1383" s="205"/>
      <c r="W1383" s="205"/>
      <c r="X1383" s="205"/>
    </row>
    <row r="1384" spans="21:24" x14ac:dyDescent="0.2">
      <c r="U1384" s="205"/>
      <c r="V1384" s="205"/>
      <c r="W1384" s="205"/>
      <c r="X1384" s="205"/>
    </row>
    <row r="1385" spans="21:24" x14ac:dyDescent="0.2">
      <c r="U1385" s="205"/>
      <c r="V1385" s="205"/>
      <c r="W1385" s="205"/>
      <c r="X1385" s="205"/>
    </row>
    <row r="1386" spans="21:24" x14ac:dyDescent="0.2">
      <c r="U1386" s="205"/>
      <c r="V1386" s="205"/>
      <c r="W1386" s="205"/>
      <c r="X1386" s="205"/>
    </row>
    <row r="1387" spans="21:24" x14ac:dyDescent="0.2">
      <c r="U1387" s="205"/>
      <c r="V1387" s="205"/>
      <c r="W1387" s="205"/>
      <c r="X1387" s="205"/>
    </row>
    <row r="1388" spans="21:24" x14ac:dyDescent="0.2">
      <c r="U1388" s="205"/>
      <c r="V1388" s="205"/>
      <c r="W1388" s="205"/>
      <c r="X1388" s="205"/>
    </row>
    <row r="1389" spans="21:24" x14ac:dyDescent="0.2">
      <c r="U1389" s="205"/>
      <c r="V1389" s="205"/>
      <c r="W1389" s="205"/>
      <c r="X1389" s="205"/>
    </row>
    <row r="1390" spans="21:24" x14ac:dyDescent="0.2">
      <c r="U1390" s="205"/>
      <c r="V1390" s="205"/>
      <c r="W1390" s="205"/>
      <c r="X1390" s="205"/>
    </row>
    <row r="1391" spans="21:24" x14ac:dyDescent="0.2">
      <c r="U1391" s="205"/>
      <c r="V1391" s="205"/>
      <c r="W1391" s="205"/>
      <c r="X1391" s="205"/>
    </row>
    <row r="1392" spans="21:24" x14ac:dyDescent="0.2">
      <c r="U1392" s="205"/>
      <c r="V1392" s="205"/>
      <c r="W1392" s="205"/>
      <c r="X1392" s="205"/>
    </row>
    <row r="1393" spans="21:24" x14ac:dyDescent="0.2">
      <c r="U1393" s="205"/>
      <c r="V1393" s="205"/>
      <c r="W1393" s="205"/>
      <c r="X1393" s="205"/>
    </row>
    <row r="1394" spans="21:24" x14ac:dyDescent="0.2">
      <c r="U1394" s="205"/>
      <c r="V1394" s="205"/>
      <c r="W1394" s="205"/>
      <c r="X1394" s="205"/>
    </row>
    <row r="1395" spans="21:24" x14ac:dyDescent="0.2">
      <c r="U1395" s="205"/>
      <c r="V1395" s="205"/>
      <c r="W1395" s="205"/>
      <c r="X1395" s="205"/>
    </row>
    <row r="1396" spans="21:24" x14ac:dyDescent="0.2">
      <c r="U1396" s="205"/>
      <c r="V1396" s="205"/>
      <c r="W1396" s="205"/>
      <c r="X1396" s="205"/>
    </row>
    <row r="1397" spans="21:24" x14ac:dyDescent="0.2">
      <c r="U1397" s="205"/>
      <c r="V1397" s="205"/>
      <c r="W1397" s="205"/>
      <c r="X1397" s="205"/>
    </row>
    <row r="1398" spans="21:24" x14ac:dyDescent="0.2">
      <c r="U1398" s="205"/>
      <c r="V1398" s="205"/>
      <c r="W1398" s="205"/>
      <c r="X1398" s="205"/>
    </row>
    <row r="1399" spans="21:24" x14ac:dyDescent="0.2">
      <c r="U1399" s="205"/>
      <c r="V1399" s="205"/>
      <c r="W1399" s="205"/>
      <c r="X1399" s="205"/>
    </row>
    <row r="1400" spans="21:24" x14ac:dyDescent="0.2">
      <c r="U1400" s="205"/>
      <c r="V1400" s="205"/>
      <c r="W1400" s="205"/>
      <c r="X1400" s="205"/>
    </row>
    <row r="1401" spans="21:24" x14ac:dyDescent="0.2">
      <c r="U1401" s="205"/>
      <c r="V1401" s="205"/>
      <c r="W1401" s="205"/>
      <c r="X1401" s="205"/>
    </row>
    <row r="1402" spans="21:24" x14ac:dyDescent="0.2">
      <c r="U1402" s="205"/>
      <c r="V1402" s="205"/>
      <c r="W1402" s="205"/>
      <c r="X1402" s="205"/>
    </row>
    <row r="1403" spans="21:24" x14ac:dyDescent="0.2">
      <c r="U1403" s="205"/>
      <c r="V1403" s="205"/>
      <c r="W1403" s="205"/>
      <c r="X1403" s="205"/>
    </row>
    <row r="1404" spans="21:24" x14ac:dyDescent="0.2">
      <c r="U1404" s="205"/>
      <c r="V1404" s="205"/>
      <c r="W1404" s="205"/>
      <c r="X1404" s="205"/>
    </row>
    <row r="1405" spans="21:24" x14ac:dyDescent="0.2">
      <c r="U1405" s="205"/>
      <c r="V1405" s="205"/>
      <c r="W1405" s="205"/>
      <c r="X1405" s="205"/>
    </row>
    <row r="1406" spans="21:24" x14ac:dyDescent="0.2">
      <c r="U1406" s="205"/>
      <c r="V1406" s="205"/>
      <c r="W1406" s="205"/>
      <c r="X1406" s="205"/>
    </row>
    <row r="1407" spans="21:24" x14ac:dyDescent="0.2">
      <c r="U1407" s="205"/>
      <c r="V1407" s="205"/>
      <c r="W1407" s="205"/>
      <c r="X1407" s="205"/>
    </row>
    <row r="1408" spans="21:24" x14ac:dyDescent="0.2">
      <c r="U1408" s="205"/>
      <c r="V1408" s="205"/>
      <c r="W1408" s="205"/>
      <c r="X1408" s="205"/>
    </row>
    <row r="1409" spans="21:24" x14ac:dyDescent="0.2">
      <c r="U1409" s="205"/>
      <c r="V1409" s="205"/>
      <c r="W1409" s="205"/>
      <c r="X1409" s="205"/>
    </row>
    <row r="1410" spans="21:24" x14ac:dyDescent="0.2">
      <c r="U1410" s="205"/>
      <c r="V1410" s="205"/>
      <c r="W1410" s="205"/>
      <c r="X1410" s="205"/>
    </row>
    <row r="1411" spans="21:24" x14ac:dyDescent="0.2">
      <c r="U1411" s="205"/>
      <c r="V1411" s="205"/>
      <c r="W1411" s="205"/>
      <c r="X1411" s="205"/>
    </row>
    <row r="1412" spans="21:24" x14ac:dyDescent="0.2">
      <c r="U1412" s="205"/>
      <c r="V1412" s="205"/>
      <c r="W1412" s="205"/>
      <c r="X1412" s="205"/>
    </row>
    <row r="1413" spans="21:24" x14ac:dyDescent="0.2">
      <c r="U1413" s="205"/>
      <c r="V1413" s="205"/>
      <c r="W1413" s="205"/>
      <c r="X1413" s="205"/>
    </row>
    <row r="1414" spans="21:24" x14ac:dyDescent="0.2">
      <c r="U1414" s="205"/>
      <c r="V1414" s="205"/>
      <c r="W1414" s="205"/>
      <c r="X1414" s="205"/>
    </row>
    <row r="1415" spans="21:24" x14ac:dyDescent="0.2">
      <c r="U1415" s="205"/>
      <c r="V1415" s="205"/>
      <c r="W1415" s="205"/>
      <c r="X1415" s="205"/>
    </row>
    <row r="1416" spans="21:24" x14ac:dyDescent="0.2">
      <c r="U1416" s="205"/>
      <c r="V1416" s="205"/>
      <c r="W1416" s="205"/>
      <c r="X1416" s="205"/>
    </row>
    <row r="1417" spans="21:24" x14ac:dyDescent="0.2">
      <c r="U1417" s="205"/>
      <c r="V1417" s="205"/>
      <c r="W1417" s="205"/>
      <c r="X1417" s="205"/>
    </row>
    <row r="1418" spans="21:24" x14ac:dyDescent="0.2">
      <c r="U1418" s="205"/>
      <c r="V1418" s="205"/>
      <c r="W1418" s="205"/>
      <c r="X1418" s="205"/>
    </row>
    <row r="1419" spans="21:24" x14ac:dyDescent="0.2">
      <c r="U1419" s="205"/>
      <c r="V1419" s="205"/>
      <c r="W1419" s="205"/>
      <c r="X1419" s="205"/>
    </row>
    <row r="1420" spans="21:24" x14ac:dyDescent="0.2">
      <c r="U1420" s="205"/>
      <c r="V1420" s="205"/>
      <c r="W1420" s="205"/>
      <c r="X1420" s="205"/>
    </row>
    <row r="1421" spans="21:24" x14ac:dyDescent="0.2">
      <c r="U1421" s="205"/>
      <c r="V1421" s="205"/>
      <c r="W1421" s="205"/>
      <c r="X1421" s="205"/>
    </row>
    <row r="1422" spans="21:24" x14ac:dyDescent="0.2">
      <c r="U1422" s="205"/>
      <c r="V1422" s="205"/>
      <c r="W1422" s="205"/>
      <c r="X1422" s="205"/>
    </row>
    <row r="1423" spans="21:24" x14ac:dyDescent="0.2">
      <c r="U1423" s="205"/>
      <c r="V1423" s="205"/>
      <c r="W1423" s="205"/>
      <c r="X1423" s="205"/>
    </row>
    <row r="1424" spans="21:24" x14ac:dyDescent="0.2">
      <c r="U1424" s="205"/>
      <c r="V1424" s="205"/>
      <c r="W1424" s="205"/>
      <c r="X1424" s="205"/>
    </row>
    <row r="1425" spans="21:24" x14ac:dyDescent="0.2">
      <c r="U1425" s="205"/>
      <c r="V1425" s="205"/>
      <c r="W1425" s="205"/>
      <c r="X1425" s="205"/>
    </row>
    <row r="1426" spans="21:24" x14ac:dyDescent="0.2">
      <c r="U1426" s="205"/>
      <c r="V1426" s="205"/>
      <c r="W1426" s="205"/>
      <c r="X1426" s="205"/>
    </row>
    <row r="1427" spans="21:24" x14ac:dyDescent="0.2">
      <c r="U1427" s="205"/>
      <c r="V1427" s="205"/>
      <c r="W1427" s="205"/>
      <c r="X1427" s="205"/>
    </row>
    <row r="1428" spans="21:24" x14ac:dyDescent="0.2">
      <c r="U1428" s="205"/>
      <c r="V1428" s="205"/>
      <c r="W1428" s="205"/>
      <c r="X1428" s="205"/>
    </row>
    <row r="1429" spans="21:24" x14ac:dyDescent="0.2">
      <c r="U1429" s="205"/>
      <c r="V1429" s="205"/>
      <c r="W1429" s="205"/>
      <c r="X1429" s="205"/>
    </row>
    <row r="1430" spans="21:24" x14ac:dyDescent="0.2">
      <c r="U1430" s="205"/>
      <c r="V1430" s="205"/>
      <c r="W1430" s="205"/>
      <c r="X1430" s="205"/>
    </row>
    <row r="1431" spans="21:24" x14ac:dyDescent="0.2">
      <c r="U1431" s="205"/>
      <c r="V1431" s="205"/>
      <c r="W1431" s="205"/>
      <c r="X1431" s="205"/>
    </row>
    <row r="1432" spans="21:24" x14ac:dyDescent="0.2">
      <c r="U1432" s="205"/>
      <c r="V1432" s="205"/>
      <c r="W1432" s="205"/>
      <c r="X1432" s="205"/>
    </row>
    <row r="1433" spans="21:24" x14ac:dyDescent="0.2">
      <c r="U1433" s="205"/>
      <c r="V1433" s="205"/>
      <c r="W1433" s="205"/>
      <c r="X1433" s="205"/>
    </row>
    <row r="1434" spans="21:24" x14ac:dyDescent="0.2">
      <c r="U1434" s="205"/>
      <c r="V1434" s="205"/>
      <c r="W1434" s="205"/>
      <c r="X1434" s="205"/>
    </row>
    <row r="1435" spans="21:24" x14ac:dyDescent="0.2">
      <c r="U1435" s="205"/>
      <c r="V1435" s="205"/>
      <c r="W1435" s="205"/>
      <c r="X1435" s="205"/>
    </row>
    <row r="1436" spans="21:24" x14ac:dyDescent="0.2">
      <c r="U1436" s="205"/>
      <c r="V1436" s="205"/>
      <c r="W1436" s="205"/>
      <c r="X1436" s="205"/>
    </row>
    <row r="1437" spans="21:24" x14ac:dyDescent="0.2">
      <c r="U1437" s="205"/>
      <c r="V1437" s="205"/>
      <c r="W1437" s="205"/>
      <c r="X1437" s="205"/>
    </row>
    <row r="1438" spans="21:24" x14ac:dyDescent="0.2">
      <c r="U1438" s="205"/>
      <c r="V1438" s="205"/>
      <c r="W1438" s="205"/>
      <c r="X1438" s="205"/>
    </row>
    <row r="1439" spans="21:24" x14ac:dyDescent="0.2">
      <c r="U1439" s="205"/>
      <c r="V1439" s="205"/>
      <c r="W1439" s="205"/>
      <c r="X1439" s="205"/>
    </row>
    <row r="1440" spans="21:24" x14ac:dyDescent="0.2">
      <c r="U1440" s="205"/>
      <c r="V1440" s="205"/>
      <c r="W1440" s="205"/>
      <c r="X1440" s="205"/>
    </row>
    <row r="1441" spans="21:24" x14ac:dyDescent="0.2">
      <c r="U1441" s="205"/>
      <c r="V1441" s="205"/>
      <c r="W1441" s="205"/>
      <c r="X1441" s="205"/>
    </row>
    <row r="1442" spans="21:24" x14ac:dyDescent="0.2">
      <c r="U1442" s="205"/>
      <c r="V1442" s="205"/>
      <c r="W1442" s="205"/>
      <c r="X1442" s="205"/>
    </row>
    <row r="1443" spans="21:24" x14ac:dyDescent="0.2">
      <c r="U1443" s="205"/>
      <c r="V1443" s="205"/>
      <c r="W1443" s="205"/>
      <c r="X1443" s="205"/>
    </row>
    <row r="1444" spans="21:24" x14ac:dyDescent="0.2">
      <c r="U1444" s="205"/>
      <c r="V1444" s="205"/>
      <c r="W1444" s="205"/>
      <c r="X1444" s="205"/>
    </row>
    <row r="1445" spans="21:24" x14ac:dyDescent="0.2">
      <c r="U1445" s="205"/>
      <c r="V1445" s="205"/>
      <c r="W1445" s="205"/>
      <c r="X1445" s="205"/>
    </row>
    <row r="1446" spans="21:24" x14ac:dyDescent="0.2">
      <c r="U1446" s="205"/>
      <c r="V1446" s="205"/>
      <c r="W1446" s="205"/>
      <c r="X1446" s="205"/>
    </row>
    <row r="1447" spans="21:24" x14ac:dyDescent="0.2">
      <c r="U1447" s="205"/>
      <c r="V1447" s="205"/>
      <c r="W1447" s="205"/>
      <c r="X1447" s="205"/>
    </row>
    <row r="1448" spans="21:24" x14ac:dyDescent="0.2">
      <c r="U1448" s="205"/>
      <c r="V1448" s="205"/>
      <c r="W1448" s="205"/>
      <c r="X1448" s="205"/>
    </row>
    <row r="1449" spans="21:24" x14ac:dyDescent="0.2">
      <c r="U1449" s="205"/>
      <c r="V1449" s="205"/>
      <c r="W1449" s="205"/>
      <c r="X1449" s="205"/>
    </row>
    <row r="1450" spans="21:24" x14ac:dyDescent="0.2">
      <c r="U1450" s="205"/>
      <c r="V1450" s="205"/>
      <c r="W1450" s="205"/>
      <c r="X1450" s="205"/>
    </row>
    <row r="1451" spans="21:24" x14ac:dyDescent="0.2">
      <c r="U1451" s="205"/>
      <c r="V1451" s="205"/>
      <c r="W1451" s="205"/>
      <c r="X1451" s="205"/>
    </row>
    <row r="1452" spans="21:24" x14ac:dyDescent="0.2">
      <c r="U1452" s="205"/>
      <c r="V1452" s="205"/>
      <c r="W1452" s="205"/>
      <c r="X1452" s="205"/>
    </row>
    <row r="1453" spans="21:24" x14ac:dyDescent="0.2">
      <c r="U1453" s="205"/>
      <c r="V1453" s="205"/>
      <c r="W1453" s="205"/>
      <c r="X1453" s="205"/>
    </row>
    <row r="1454" spans="21:24" x14ac:dyDescent="0.2">
      <c r="U1454" s="205"/>
      <c r="V1454" s="205"/>
      <c r="W1454" s="205"/>
      <c r="X1454" s="205"/>
    </row>
    <row r="1455" spans="21:24" x14ac:dyDescent="0.2">
      <c r="U1455" s="205"/>
      <c r="V1455" s="205"/>
      <c r="W1455" s="205"/>
      <c r="X1455" s="205"/>
    </row>
    <row r="1456" spans="21:24" x14ac:dyDescent="0.2">
      <c r="U1456" s="205"/>
      <c r="V1456" s="205"/>
      <c r="W1456" s="205"/>
      <c r="X1456" s="205"/>
    </row>
    <row r="1457" spans="21:24" x14ac:dyDescent="0.2">
      <c r="U1457" s="205"/>
      <c r="V1457" s="205"/>
      <c r="W1457" s="205"/>
      <c r="X1457" s="205"/>
    </row>
    <row r="1458" spans="21:24" x14ac:dyDescent="0.2">
      <c r="U1458" s="205"/>
      <c r="V1458" s="205"/>
      <c r="W1458" s="205"/>
      <c r="X1458" s="205"/>
    </row>
    <row r="1459" spans="21:24" x14ac:dyDescent="0.2">
      <c r="U1459" s="205"/>
      <c r="V1459" s="205"/>
      <c r="W1459" s="205"/>
      <c r="X1459" s="205"/>
    </row>
    <row r="1460" spans="21:24" x14ac:dyDescent="0.2">
      <c r="U1460" s="205"/>
      <c r="V1460" s="205"/>
      <c r="W1460" s="205"/>
      <c r="X1460" s="205"/>
    </row>
    <row r="1461" spans="21:24" x14ac:dyDescent="0.2">
      <c r="U1461" s="205"/>
      <c r="V1461" s="205"/>
      <c r="W1461" s="205"/>
      <c r="X1461" s="205"/>
    </row>
    <row r="1462" spans="21:24" x14ac:dyDescent="0.2">
      <c r="U1462" s="205"/>
      <c r="V1462" s="205"/>
      <c r="W1462" s="205"/>
      <c r="X1462" s="205"/>
    </row>
    <row r="1463" spans="21:24" x14ac:dyDescent="0.2">
      <c r="U1463" s="205"/>
      <c r="V1463" s="205"/>
      <c r="W1463" s="205"/>
      <c r="X1463" s="205"/>
    </row>
    <row r="1464" spans="21:24" x14ac:dyDescent="0.2">
      <c r="U1464" s="205"/>
      <c r="V1464" s="205"/>
      <c r="W1464" s="205"/>
      <c r="X1464" s="205"/>
    </row>
    <row r="1465" spans="21:24" x14ac:dyDescent="0.2">
      <c r="U1465" s="205"/>
      <c r="V1465" s="205"/>
      <c r="W1465" s="205"/>
      <c r="X1465" s="205"/>
    </row>
    <row r="1466" spans="21:24" x14ac:dyDescent="0.2">
      <c r="U1466" s="205"/>
      <c r="V1466" s="205"/>
      <c r="W1466" s="205"/>
      <c r="X1466" s="205"/>
    </row>
    <row r="1467" spans="21:24" x14ac:dyDescent="0.2">
      <c r="U1467" s="205"/>
      <c r="V1467" s="205"/>
      <c r="W1467" s="205"/>
      <c r="X1467" s="205"/>
    </row>
    <row r="1468" spans="21:24" x14ac:dyDescent="0.2">
      <c r="U1468" s="205"/>
      <c r="V1468" s="205"/>
      <c r="W1468" s="205"/>
      <c r="X1468" s="205"/>
    </row>
    <row r="1469" spans="21:24" x14ac:dyDescent="0.2">
      <c r="U1469" s="205"/>
      <c r="V1469" s="205"/>
      <c r="W1469" s="205"/>
      <c r="X1469" s="205"/>
    </row>
    <row r="1470" spans="21:24" x14ac:dyDescent="0.2">
      <c r="U1470" s="205"/>
      <c r="V1470" s="205"/>
      <c r="W1470" s="205"/>
      <c r="X1470" s="205"/>
    </row>
    <row r="1471" spans="21:24" x14ac:dyDescent="0.2">
      <c r="U1471" s="205"/>
      <c r="V1471" s="205"/>
      <c r="W1471" s="205"/>
      <c r="X1471" s="205"/>
    </row>
    <row r="1472" spans="21:24" x14ac:dyDescent="0.2">
      <c r="U1472" s="205"/>
      <c r="V1472" s="205"/>
      <c r="W1472" s="205"/>
      <c r="X1472" s="205"/>
    </row>
    <row r="1473" spans="21:24" x14ac:dyDescent="0.2">
      <c r="U1473" s="205"/>
      <c r="V1473" s="205"/>
      <c r="W1473" s="205"/>
      <c r="X1473" s="205"/>
    </row>
    <row r="1474" spans="21:24" x14ac:dyDescent="0.2">
      <c r="U1474" s="205"/>
      <c r="V1474" s="205"/>
      <c r="W1474" s="205"/>
      <c r="X1474" s="205"/>
    </row>
    <row r="1475" spans="21:24" x14ac:dyDescent="0.2">
      <c r="U1475" s="205"/>
      <c r="V1475" s="205"/>
      <c r="W1475" s="205"/>
      <c r="X1475" s="205"/>
    </row>
    <row r="1476" spans="21:24" x14ac:dyDescent="0.2">
      <c r="U1476" s="205"/>
      <c r="V1476" s="205"/>
      <c r="W1476" s="205"/>
      <c r="X1476" s="205"/>
    </row>
    <row r="1477" spans="21:24" x14ac:dyDescent="0.2">
      <c r="U1477" s="205"/>
      <c r="V1477" s="205"/>
      <c r="W1477" s="205"/>
      <c r="X1477" s="205"/>
    </row>
    <row r="1478" spans="21:24" x14ac:dyDescent="0.2">
      <c r="U1478" s="205"/>
      <c r="V1478" s="205"/>
      <c r="W1478" s="205"/>
      <c r="X1478" s="205"/>
    </row>
    <row r="1479" spans="21:24" x14ac:dyDescent="0.2">
      <c r="U1479" s="205"/>
      <c r="V1479" s="205"/>
      <c r="W1479" s="205"/>
      <c r="X1479" s="205"/>
    </row>
    <row r="1480" spans="21:24" x14ac:dyDescent="0.2">
      <c r="U1480" s="205"/>
      <c r="V1480" s="205"/>
      <c r="W1480" s="205"/>
      <c r="X1480" s="205"/>
    </row>
    <row r="1481" spans="21:24" x14ac:dyDescent="0.2">
      <c r="U1481" s="205"/>
      <c r="V1481" s="205"/>
      <c r="W1481" s="205"/>
      <c r="X1481" s="205"/>
    </row>
    <row r="1482" spans="21:24" x14ac:dyDescent="0.2">
      <c r="U1482" s="205"/>
      <c r="V1482" s="205"/>
      <c r="W1482" s="205"/>
      <c r="X1482" s="205"/>
    </row>
    <row r="1483" spans="21:24" x14ac:dyDescent="0.2">
      <c r="U1483" s="205"/>
      <c r="V1483" s="205"/>
      <c r="W1483" s="205"/>
      <c r="X1483" s="205"/>
    </row>
    <row r="1484" spans="21:24" x14ac:dyDescent="0.2">
      <c r="U1484" s="205"/>
      <c r="V1484" s="205"/>
      <c r="W1484" s="205"/>
      <c r="X1484" s="205"/>
    </row>
    <row r="1485" spans="21:24" x14ac:dyDescent="0.2">
      <c r="U1485" s="205"/>
      <c r="V1485" s="205"/>
      <c r="W1485" s="205"/>
      <c r="X1485" s="205"/>
    </row>
    <row r="1486" spans="21:24" x14ac:dyDescent="0.2">
      <c r="U1486" s="205"/>
      <c r="V1486" s="205"/>
      <c r="W1486" s="205"/>
      <c r="X1486" s="205"/>
    </row>
    <row r="1487" spans="21:24" x14ac:dyDescent="0.2">
      <c r="U1487" s="205"/>
      <c r="V1487" s="205"/>
      <c r="W1487" s="205"/>
      <c r="X1487" s="205"/>
    </row>
    <row r="1488" spans="21:24" x14ac:dyDescent="0.2">
      <c r="U1488" s="205"/>
      <c r="V1488" s="205"/>
      <c r="W1488" s="205"/>
      <c r="X1488" s="205"/>
    </row>
    <row r="1489" spans="21:24" x14ac:dyDescent="0.2">
      <c r="U1489" s="205"/>
      <c r="V1489" s="205"/>
      <c r="W1489" s="205"/>
      <c r="X1489" s="205"/>
    </row>
    <row r="1490" spans="21:24" x14ac:dyDescent="0.2">
      <c r="U1490" s="205"/>
      <c r="V1490" s="205"/>
      <c r="W1490" s="205"/>
      <c r="X1490" s="205"/>
    </row>
    <row r="1491" spans="21:24" x14ac:dyDescent="0.2">
      <c r="U1491" s="205"/>
      <c r="V1491" s="205"/>
      <c r="W1491" s="205"/>
      <c r="X1491" s="205"/>
    </row>
    <row r="1492" spans="21:24" x14ac:dyDescent="0.2">
      <c r="U1492" s="205"/>
      <c r="V1492" s="205"/>
      <c r="W1492" s="205"/>
      <c r="X1492" s="205"/>
    </row>
    <row r="1493" spans="21:24" x14ac:dyDescent="0.2">
      <c r="U1493" s="205"/>
      <c r="V1493" s="205"/>
      <c r="W1493" s="205"/>
      <c r="X1493" s="205"/>
    </row>
    <row r="1494" spans="21:24" x14ac:dyDescent="0.2">
      <c r="U1494" s="205"/>
      <c r="V1494" s="205"/>
      <c r="W1494" s="205"/>
      <c r="X1494" s="205"/>
    </row>
    <row r="1495" spans="21:24" x14ac:dyDescent="0.2">
      <c r="U1495" s="205"/>
      <c r="V1495" s="205"/>
      <c r="W1495" s="205"/>
      <c r="X1495" s="205"/>
    </row>
    <row r="1496" spans="21:24" x14ac:dyDescent="0.2">
      <c r="U1496" s="205"/>
      <c r="V1496" s="205"/>
      <c r="W1496" s="205"/>
      <c r="X1496" s="205"/>
    </row>
    <row r="1497" spans="21:24" x14ac:dyDescent="0.2">
      <c r="U1497" s="205"/>
      <c r="V1497" s="205"/>
      <c r="W1497" s="205"/>
      <c r="X1497" s="205"/>
    </row>
    <row r="1498" spans="21:24" x14ac:dyDescent="0.2">
      <c r="U1498" s="205"/>
      <c r="V1498" s="205"/>
      <c r="W1498" s="205"/>
      <c r="X1498" s="205"/>
    </row>
    <row r="1499" spans="21:24" x14ac:dyDescent="0.2">
      <c r="U1499" s="205"/>
      <c r="V1499" s="205"/>
      <c r="W1499" s="205"/>
      <c r="X1499" s="205"/>
    </row>
    <row r="1500" spans="21:24" x14ac:dyDescent="0.2">
      <c r="U1500" s="205"/>
      <c r="V1500" s="205"/>
      <c r="W1500" s="205"/>
      <c r="X1500" s="205"/>
    </row>
    <row r="1501" spans="21:24" x14ac:dyDescent="0.2">
      <c r="U1501" s="205"/>
      <c r="V1501" s="205"/>
      <c r="W1501" s="205"/>
      <c r="X1501" s="205"/>
    </row>
    <row r="1502" spans="21:24" x14ac:dyDescent="0.2">
      <c r="U1502" s="205"/>
      <c r="V1502" s="205"/>
      <c r="W1502" s="205"/>
      <c r="X1502" s="205"/>
    </row>
    <row r="1503" spans="21:24" x14ac:dyDescent="0.2">
      <c r="U1503" s="205"/>
      <c r="V1503" s="205"/>
      <c r="W1503" s="205"/>
      <c r="X1503" s="205"/>
    </row>
    <row r="1504" spans="21:24" x14ac:dyDescent="0.2">
      <c r="U1504" s="205"/>
      <c r="V1504" s="205"/>
      <c r="W1504" s="205"/>
      <c r="X1504" s="205"/>
    </row>
    <row r="1505" spans="21:24" x14ac:dyDescent="0.2">
      <c r="U1505" s="205"/>
      <c r="V1505" s="205"/>
      <c r="W1505" s="205"/>
      <c r="X1505" s="205"/>
    </row>
    <row r="1506" spans="21:24" x14ac:dyDescent="0.2">
      <c r="U1506" s="205"/>
      <c r="V1506" s="205"/>
      <c r="W1506" s="205"/>
      <c r="X1506" s="205"/>
    </row>
    <row r="1507" spans="21:24" x14ac:dyDescent="0.2">
      <c r="U1507" s="205"/>
      <c r="V1507" s="205"/>
      <c r="W1507" s="205"/>
      <c r="X1507" s="205"/>
    </row>
    <row r="1508" spans="21:24" x14ac:dyDescent="0.2">
      <c r="U1508" s="205"/>
      <c r="V1508" s="205"/>
      <c r="W1508" s="205"/>
      <c r="X1508" s="205"/>
    </row>
    <row r="1509" spans="21:24" x14ac:dyDescent="0.2">
      <c r="U1509" s="205"/>
      <c r="V1509" s="205"/>
      <c r="W1509" s="205"/>
      <c r="X1509" s="205"/>
    </row>
    <row r="1510" spans="21:24" x14ac:dyDescent="0.2">
      <c r="U1510" s="205"/>
      <c r="V1510" s="205"/>
      <c r="W1510" s="205"/>
      <c r="X1510" s="205"/>
    </row>
    <row r="1511" spans="21:24" x14ac:dyDescent="0.2">
      <c r="U1511" s="205"/>
      <c r="V1511" s="205"/>
      <c r="W1511" s="205"/>
      <c r="X1511" s="205"/>
    </row>
    <row r="1512" spans="21:24" x14ac:dyDescent="0.2">
      <c r="U1512" s="205"/>
      <c r="V1512" s="205"/>
      <c r="W1512" s="205"/>
      <c r="X1512" s="205"/>
    </row>
    <row r="1513" spans="21:24" x14ac:dyDescent="0.2">
      <c r="U1513" s="205"/>
      <c r="V1513" s="205"/>
      <c r="W1513" s="205"/>
      <c r="X1513" s="205"/>
    </row>
    <row r="1514" spans="21:24" x14ac:dyDescent="0.2">
      <c r="U1514" s="205"/>
      <c r="V1514" s="205"/>
      <c r="W1514" s="205"/>
      <c r="X1514" s="205"/>
    </row>
    <row r="1515" spans="21:24" x14ac:dyDescent="0.2">
      <c r="U1515" s="205"/>
      <c r="V1515" s="205"/>
      <c r="W1515" s="205"/>
      <c r="X1515" s="205"/>
    </row>
    <row r="1516" spans="21:24" x14ac:dyDescent="0.2">
      <c r="U1516" s="205"/>
      <c r="V1516" s="205"/>
      <c r="W1516" s="205"/>
      <c r="X1516" s="205"/>
    </row>
    <row r="1517" spans="21:24" x14ac:dyDescent="0.2">
      <c r="U1517" s="205"/>
      <c r="V1517" s="205"/>
      <c r="W1517" s="205"/>
      <c r="X1517" s="205"/>
    </row>
    <row r="1518" spans="21:24" x14ac:dyDescent="0.2">
      <c r="U1518" s="205"/>
      <c r="V1518" s="205"/>
      <c r="W1518" s="205"/>
      <c r="X1518" s="205"/>
    </row>
    <row r="1519" spans="21:24" x14ac:dyDescent="0.2">
      <c r="U1519" s="205"/>
      <c r="V1519" s="205"/>
      <c r="W1519" s="205"/>
      <c r="X1519" s="205"/>
    </row>
    <row r="1520" spans="21:24" x14ac:dyDescent="0.2">
      <c r="U1520" s="205"/>
      <c r="V1520" s="205"/>
      <c r="W1520" s="205"/>
      <c r="X1520" s="205"/>
    </row>
    <row r="1521" spans="21:24" x14ac:dyDescent="0.2">
      <c r="U1521" s="205"/>
      <c r="V1521" s="205"/>
      <c r="W1521" s="205"/>
      <c r="X1521" s="205"/>
    </row>
    <row r="1522" spans="21:24" x14ac:dyDescent="0.2">
      <c r="U1522" s="205"/>
      <c r="V1522" s="205"/>
      <c r="W1522" s="205"/>
      <c r="X1522" s="205"/>
    </row>
    <row r="1523" spans="21:24" x14ac:dyDescent="0.2">
      <c r="U1523" s="205"/>
      <c r="V1523" s="205"/>
      <c r="W1523" s="205"/>
      <c r="X1523" s="205"/>
    </row>
    <row r="1524" spans="21:24" x14ac:dyDescent="0.2">
      <c r="U1524" s="205"/>
      <c r="V1524" s="205"/>
      <c r="W1524" s="205"/>
      <c r="X1524" s="205"/>
    </row>
    <row r="1525" spans="21:24" x14ac:dyDescent="0.2">
      <c r="U1525" s="205"/>
      <c r="V1525" s="205"/>
      <c r="W1525" s="205"/>
      <c r="X1525" s="205"/>
    </row>
    <row r="1526" spans="21:24" x14ac:dyDescent="0.2">
      <c r="U1526" s="205"/>
      <c r="V1526" s="205"/>
      <c r="W1526" s="205"/>
      <c r="X1526" s="205"/>
    </row>
    <row r="1527" spans="21:24" x14ac:dyDescent="0.2">
      <c r="U1527" s="205"/>
      <c r="V1527" s="205"/>
      <c r="W1527" s="205"/>
      <c r="X1527" s="205"/>
    </row>
    <row r="1528" spans="21:24" x14ac:dyDescent="0.2">
      <c r="U1528" s="205"/>
      <c r="V1528" s="205"/>
      <c r="W1528" s="205"/>
      <c r="X1528" s="205"/>
    </row>
    <row r="1529" spans="21:24" x14ac:dyDescent="0.2">
      <c r="U1529" s="205"/>
      <c r="V1529" s="205"/>
      <c r="W1529" s="205"/>
      <c r="X1529" s="205"/>
    </row>
    <row r="1530" spans="21:24" x14ac:dyDescent="0.2">
      <c r="U1530" s="205"/>
      <c r="V1530" s="205"/>
      <c r="W1530" s="205"/>
      <c r="X1530" s="205"/>
    </row>
    <row r="1531" spans="21:24" x14ac:dyDescent="0.2">
      <c r="U1531" s="205"/>
      <c r="V1531" s="205"/>
      <c r="W1531" s="205"/>
      <c r="X1531" s="205"/>
    </row>
    <row r="1532" spans="21:24" x14ac:dyDescent="0.2">
      <c r="U1532" s="205"/>
      <c r="V1532" s="205"/>
      <c r="W1532" s="205"/>
      <c r="X1532" s="205"/>
    </row>
    <row r="1533" spans="21:24" x14ac:dyDescent="0.2">
      <c r="U1533" s="205"/>
      <c r="V1533" s="205"/>
      <c r="W1533" s="205"/>
      <c r="X1533" s="205"/>
    </row>
    <row r="1534" spans="21:24" x14ac:dyDescent="0.2">
      <c r="U1534" s="205"/>
      <c r="V1534" s="205"/>
      <c r="W1534" s="205"/>
      <c r="X1534" s="205"/>
    </row>
    <row r="1535" spans="21:24" x14ac:dyDescent="0.2">
      <c r="U1535" s="205"/>
      <c r="V1535" s="205"/>
      <c r="W1535" s="205"/>
      <c r="X1535" s="205"/>
    </row>
    <row r="1536" spans="21:24" x14ac:dyDescent="0.2">
      <c r="U1536" s="205"/>
      <c r="V1536" s="205"/>
      <c r="W1536" s="205"/>
      <c r="X1536" s="205"/>
    </row>
    <row r="1537" spans="21:24" x14ac:dyDescent="0.2">
      <c r="U1537" s="205"/>
      <c r="V1537" s="205"/>
      <c r="W1537" s="205"/>
      <c r="X1537" s="205"/>
    </row>
    <row r="1538" spans="21:24" x14ac:dyDescent="0.2">
      <c r="U1538" s="205"/>
      <c r="V1538" s="205"/>
      <c r="W1538" s="205"/>
      <c r="X1538" s="205"/>
    </row>
    <row r="1539" spans="21:24" x14ac:dyDescent="0.2">
      <c r="U1539" s="205"/>
      <c r="V1539" s="205"/>
      <c r="W1539" s="205"/>
      <c r="X1539" s="205"/>
    </row>
    <row r="1540" spans="21:24" x14ac:dyDescent="0.2">
      <c r="U1540" s="205"/>
      <c r="V1540" s="205"/>
      <c r="W1540" s="205"/>
      <c r="X1540" s="205"/>
    </row>
    <row r="1541" spans="21:24" x14ac:dyDescent="0.2">
      <c r="U1541" s="205"/>
      <c r="V1541" s="205"/>
      <c r="W1541" s="205"/>
      <c r="X1541" s="205"/>
    </row>
    <row r="1542" spans="21:24" x14ac:dyDescent="0.2">
      <c r="U1542" s="205"/>
      <c r="V1542" s="205"/>
      <c r="W1542" s="205"/>
      <c r="X1542" s="205"/>
    </row>
    <row r="1543" spans="21:24" x14ac:dyDescent="0.2">
      <c r="U1543" s="205"/>
      <c r="V1543" s="205"/>
      <c r="W1543" s="205"/>
      <c r="X1543" s="205"/>
    </row>
    <row r="1544" spans="21:24" x14ac:dyDescent="0.2">
      <c r="U1544" s="205"/>
      <c r="V1544" s="205"/>
      <c r="W1544" s="205"/>
      <c r="X1544" s="205"/>
    </row>
    <row r="1545" spans="21:24" x14ac:dyDescent="0.2">
      <c r="U1545" s="205"/>
      <c r="V1545" s="205"/>
      <c r="W1545" s="205"/>
      <c r="X1545" s="205"/>
    </row>
    <row r="1546" spans="21:24" x14ac:dyDescent="0.2">
      <c r="U1546" s="205"/>
      <c r="V1546" s="205"/>
      <c r="W1546" s="205"/>
      <c r="X1546" s="205"/>
    </row>
    <row r="1547" spans="21:24" x14ac:dyDescent="0.2">
      <c r="U1547" s="205"/>
      <c r="V1547" s="205"/>
      <c r="W1547" s="205"/>
      <c r="X1547" s="205"/>
    </row>
    <row r="1548" spans="21:24" x14ac:dyDescent="0.2">
      <c r="U1548" s="205"/>
      <c r="V1548" s="205"/>
      <c r="W1548" s="205"/>
      <c r="X1548" s="205"/>
    </row>
    <row r="1549" spans="21:24" x14ac:dyDescent="0.2">
      <c r="U1549" s="205"/>
      <c r="V1549" s="205"/>
      <c r="W1549" s="205"/>
      <c r="X1549" s="205"/>
    </row>
    <row r="1550" spans="21:24" x14ac:dyDescent="0.2">
      <c r="U1550" s="205"/>
      <c r="V1550" s="205"/>
      <c r="W1550" s="205"/>
      <c r="X1550" s="205"/>
    </row>
    <row r="1551" spans="21:24" x14ac:dyDescent="0.2">
      <c r="U1551" s="205"/>
      <c r="V1551" s="205"/>
      <c r="W1551" s="205"/>
      <c r="X1551" s="205"/>
    </row>
    <row r="1552" spans="21:24" x14ac:dyDescent="0.2">
      <c r="U1552" s="205"/>
      <c r="V1552" s="205"/>
      <c r="W1552" s="205"/>
      <c r="X1552" s="205"/>
    </row>
    <row r="1553" spans="21:24" x14ac:dyDescent="0.2">
      <c r="U1553" s="205"/>
      <c r="V1553" s="205"/>
      <c r="W1553" s="205"/>
      <c r="X1553" s="205"/>
    </row>
    <row r="1554" spans="21:24" x14ac:dyDescent="0.2">
      <c r="U1554" s="205"/>
      <c r="V1554" s="205"/>
      <c r="W1554" s="205"/>
      <c r="X1554" s="205"/>
    </row>
    <row r="1555" spans="21:24" x14ac:dyDescent="0.2">
      <c r="U1555" s="205"/>
      <c r="V1555" s="205"/>
      <c r="W1555" s="205"/>
      <c r="X1555" s="205"/>
    </row>
    <row r="1556" spans="21:24" x14ac:dyDescent="0.2">
      <c r="U1556" s="205"/>
      <c r="V1556" s="205"/>
      <c r="W1556" s="205"/>
      <c r="X1556" s="205"/>
    </row>
    <row r="1557" spans="21:24" x14ac:dyDescent="0.2">
      <c r="U1557" s="205"/>
      <c r="V1557" s="205"/>
      <c r="W1557" s="205"/>
      <c r="X1557" s="205"/>
    </row>
    <row r="1558" spans="21:24" x14ac:dyDescent="0.2">
      <c r="U1558" s="205"/>
      <c r="V1558" s="205"/>
      <c r="W1558" s="205"/>
      <c r="X1558" s="205"/>
    </row>
    <row r="1559" spans="21:24" x14ac:dyDescent="0.2">
      <c r="U1559" s="205"/>
      <c r="V1559" s="205"/>
      <c r="W1559" s="205"/>
      <c r="X1559" s="205"/>
    </row>
    <row r="1560" spans="21:24" x14ac:dyDescent="0.2">
      <c r="U1560" s="205"/>
      <c r="V1560" s="205"/>
      <c r="W1560" s="205"/>
      <c r="X1560" s="205"/>
    </row>
    <row r="1561" spans="21:24" x14ac:dyDescent="0.2">
      <c r="U1561" s="205"/>
      <c r="V1561" s="205"/>
      <c r="W1561" s="205"/>
      <c r="X1561" s="205"/>
    </row>
    <row r="1562" spans="21:24" x14ac:dyDescent="0.2">
      <c r="U1562" s="205"/>
      <c r="V1562" s="205"/>
      <c r="W1562" s="205"/>
      <c r="X1562" s="205"/>
    </row>
    <row r="1563" spans="21:24" x14ac:dyDescent="0.2">
      <c r="U1563" s="205"/>
      <c r="V1563" s="205"/>
      <c r="W1563" s="205"/>
      <c r="X1563" s="205"/>
    </row>
    <row r="1564" spans="21:24" x14ac:dyDescent="0.2">
      <c r="U1564" s="205"/>
      <c r="V1564" s="205"/>
      <c r="W1564" s="205"/>
      <c r="X1564" s="205"/>
    </row>
    <row r="1565" spans="21:24" x14ac:dyDescent="0.2">
      <c r="U1565" s="205"/>
      <c r="V1565" s="205"/>
      <c r="W1565" s="205"/>
      <c r="X1565" s="205"/>
    </row>
    <row r="1566" spans="21:24" x14ac:dyDescent="0.2">
      <c r="U1566" s="205"/>
      <c r="V1566" s="205"/>
      <c r="W1566" s="205"/>
      <c r="X1566" s="205"/>
    </row>
    <row r="1567" spans="21:24" x14ac:dyDescent="0.2">
      <c r="U1567" s="205"/>
      <c r="V1567" s="205"/>
      <c r="W1567" s="205"/>
      <c r="X1567" s="205"/>
    </row>
    <row r="1568" spans="21:24" x14ac:dyDescent="0.2">
      <c r="U1568" s="205"/>
      <c r="V1568" s="205"/>
      <c r="W1568" s="205"/>
      <c r="X1568" s="205"/>
    </row>
    <row r="1569" spans="21:24" x14ac:dyDescent="0.2">
      <c r="U1569" s="205"/>
      <c r="V1569" s="205"/>
      <c r="W1569" s="205"/>
      <c r="X1569" s="205"/>
    </row>
    <row r="1570" spans="21:24" x14ac:dyDescent="0.2">
      <c r="U1570" s="205"/>
      <c r="V1570" s="205"/>
      <c r="W1570" s="205"/>
      <c r="X1570" s="205"/>
    </row>
    <row r="1571" spans="21:24" x14ac:dyDescent="0.2">
      <c r="U1571" s="205"/>
      <c r="V1571" s="205"/>
      <c r="W1571" s="205"/>
      <c r="X1571" s="205"/>
    </row>
    <row r="1572" spans="21:24" x14ac:dyDescent="0.2">
      <c r="U1572" s="205"/>
      <c r="V1572" s="205"/>
      <c r="W1572" s="205"/>
      <c r="X1572" s="205"/>
    </row>
    <row r="1573" spans="21:24" x14ac:dyDescent="0.2">
      <c r="U1573" s="205"/>
      <c r="V1573" s="205"/>
      <c r="W1573" s="205"/>
      <c r="X1573" s="205"/>
    </row>
    <row r="1574" spans="21:24" x14ac:dyDescent="0.2">
      <c r="U1574" s="205"/>
      <c r="V1574" s="205"/>
      <c r="W1574" s="205"/>
      <c r="X1574" s="205"/>
    </row>
    <row r="1575" spans="21:24" x14ac:dyDescent="0.2">
      <c r="U1575" s="205"/>
      <c r="V1575" s="205"/>
      <c r="W1575" s="205"/>
      <c r="X1575" s="205"/>
    </row>
    <row r="1576" spans="21:24" x14ac:dyDescent="0.2">
      <c r="U1576" s="205"/>
      <c r="V1576" s="205"/>
      <c r="W1576" s="205"/>
      <c r="X1576" s="205"/>
    </row>
    <row r="1577" spans="21:24" x14ac:dyDescent="0.2">
      <c r="U1577" s="205"/>
      <c r="V1577" s="205"/>
      <c r="W1577" s="205"/>
      <c r="X1577" s="205"/>
    </row>
    <row r="1578" spans="21:24" x14ac:dyDescent="0.2">
      <c r="U1578" s="205"/>
      <c r="V1578" s="205"/>
      <c r="W1578" s="205"/>
      <c r="X1578" s="205"/>
    </row>
    <row r="1579" spans="21:24" x14ac:dyDescent="0.2">
      <c r="U1579" s="205"/>
      <c r="V1579" s="205"/>
      <c r="W1579" s="205"/>
      <c r="X1579" s="205"/>
    </row>
    <row r="1580" spans="21:24" x14ac:dyDescent="0.2">
      <c r="U1580" s="205"/>
      <c r="V1580" s="205"/>
      <c r="W1580" s="205"/>
      <c r="X1580" s="205"/>
    </row>
    <row r="1581" spans="21:24" x14ac:dyDescent="0.2">
      <c r="U1581" s="205"/>
      <c r="V1581" s="205"/>
      <c r="W1581" s="205"/>
      <c r="X1581" s="205"/>
    </row>
    <row r="1582" spans="21:24" x14ac:dyDescent="0.2">
      <c r="U1582" s="205"/>
      <c r="V1582" s="205"/>
      <c r="W1582" s="205"/>
      <c r="X1582" s="205"/>
    </row>
    <row r="1583" spans="21:24" x14ac:dyDescent="0.2">
      <c r="U1583" s="205"/>
      <c r="V1583" s="205"/>
      <c r="W1583" s="205"/>
      <c r="X1583" s="205"/>
    </row>
    <row r="1584" spans="21:24" x14ac:dyDescent="0.2">
      <c r="U1584" s="205"/>
      <c r="V1584" s="205"/>
      <c r="W1584" s="205"/>
      <c r="X1584" s="205"/>
    </row>
    <row r="1585" spans="21:24" x14ac:dyDescent="0.2">
      <c r="U1585" s="205"/>
      <c r="V1585" s="205"/>
      <c r="W1585" s="205"/>
      <c r="X1585" s="205"/>
    </row>
    <row r="1586" spans="21:24" x14ac:dyDescent="0.2">
      <c r="U1586" s="205"/>
      <c r="V1586" s="205"/>
      <c r="W1586" s="205"/>
      <c r="X1586" s="205"/>
    </row>
    <row r="1587" spans="21:24" x14ac:dyDescent="0.2">
      <c r="U1587" s="205"/>
      <c r="V1587" s="205"/>
      <c r="W1587" s="205"/>
      <c r="X1587" s="205"/>
    </row>
    <row r="1588" spans="21:24" x14ac:dyDescent="0.2">
      <c r="U1588" s="205"/>
      <c r="V1588" s="205"/>
      <c r="W1588" s="205"/>
      <c r="X1588" s="205"/>
    </row>
    <row r="1589" spans="21:24" x14ac:dyDescent="0.2">
      <c r="U1589" s="205"/>
      <c r="V1589" s="205"/>
      <c r="W1589" s="205"/>
      <c r="X1589" s="205"/>
    </row>
    <row r="1590" spans="21:24" x14ac:dyDescent="0.2">
      <c r="U1590" s="205"/>
      <c r="V1590" s="205"/>
      <c r="W1590" s="205"/>
      <c r="X1590" s="205"/>
    </row>
    <row r="1591" spans="21:24" x14ac:dyDescent="0.2">
      <c r="U1591" s="205"/>
      <c r="V1591" s="205"/>
      <c r="W1591" s="205"/>
      <c r="X1591" s="205"/>
    </row>
    <row r="1592" spans="21:24" x14ac:dyDescent="0.2">
      <c r="U1592" s="205"/>
      <c r="V1592" s="205"/>
      <c r="W1592" s="205"/>
      <c r="X1592" s="205"/>
    </row>
    <row r="1593" spans="21:24" x14ac:dyDescent="0.2">
      <c r="U1593" s="205"/>
      <c r="V1593" s="205"/>
      <c r="W1593" s="205"/>
      <c r="X1593" s="205"/>
    </row>
    <row r="1594" spans="21:24" x14ac:dyDescent="0.2">
      <c r="U1594" s="205"/>
      <c r="V1594" s="205"/>
      <c r="W1594" s="205"/>
      <c r="X1594" s="205"/>
    </row>
    <row r="1595" spans="21:24" x14ac:dyDescent="0.2">
      <c r="U1595" s="205"/>
      <c r="V1595" s="205"/>
      <c r="W1595" s="205"/>
      <c r="X1595" s="205"/>
    </row>
    <row r="1596" spans="21:24" x14ac:dyDescent="0.2">
      <c r="U1596" s="205"/>
      <c r="V1596" s="205"/>
      <c r="W1596" s="205"/>
      <c r="X1596" s="205"/>
    </row>
    <row r="1597" spans="21:24" x14ac:dyDescent="0.2">
      <c r="U1597" s="205"/>
      <c r="V1597" s="205"/>
      <c r="W1597" s="205"/>
      <c r="X1597" s="205"/>
    </row>
    <row r="1598" spans="21:24" x14ac:dyDescent="0.2">
      <c r="U1598" s="205"/>
      <c r="V1598" s="205"/>
      <c r="W1598" s="205"/>
      <c r="X1598" s="205"/>
    </row>
    <row r="1599" spans="21:24" x14ac:dyDescent="0.2">
      <c r="U1599" s="205"/>
      <c r="V1599" s="205"/>
      <c r="W1599" s="205"/>
      <c r="X1599" s="205"/>
    </row>
    <row r="1600" spans="21:24" x14ac:dyDescent="0.2">
      <c r="U1600" s="205"/>
      <c r="V1600" s="205"/>
      <c r="W1600" s="205"/>
      <c r="X1600" s="205"/>
    </row>
    <row r="1601" spans="21:24" x14ac:dyDescent="0.2">
      <c r="U1601" s="205"/>
      <c r="V1601" s="205"/>
      <c r="W1601" s="205"/>
      <c r="X1601" s="205"/>
    </row>
    <row r="1602" spans="21:24" x14ac:dyDescent="0.2">
      <c r="U1602" s="205"/>
      <c r="V1602" s="205"/>
      <c r="W1602" s="205"/>
      <c r="X1602" s="205"/>
    </row>
    <row r="1603" spans="21:24" x14ac:dyDescent="0.2">
      <c r="U1603" s="205"/>
      <c r="V1603" s="205"/>
      <c r="W1603" s="205"/>
      <c r="X1603" s="205"/>
    </row>
    <row r="1604" spans="21:24" x14ac:dyDescent="0.2">
      <c r="U1604" s="205"/>
      <c r="V1604" s="205"/>
      <c r="W1604" s="205"/>
      <c r="X1604" s="205"/>
    </row>
    <row r="1605" spans="21:24" x14ac:dyDescent="0.2">
      <c r="U1605" s="205"/>
      <c r="V1605" s="205"/>
      <c r="W1605" s="205"/>
      <c r="X1605" s="205"/>
    </row>
    <row r="1606" spans="21:24" x14ac:dyDescent="0.2">
      <c r="U1606" s="205"/>
      <c r="V1606" s="205"/>
      <c r="W1606" s="205"/>
      <c r="X1606" s="205"/>
    </row>
    <row r="1607" spans="21:24" x14ac:dyDescent="0.2">
      <c r="U1607" s="205"/>
      <c r="V1607" s="205"/>
      <c r="W1607" s="205"/>
      <c r="X1607" s="205"/>
    </row>
    <row r="1608" spans="21:24" x14ac:dyDescent="0.2">
      <c r="U1608" s="205"/>
      <c r="V1608" s="205"/>
      <c r="W1608" s="205"/>
      <c r="X1608" s="205"/>
    </row>
    <row r="1609" spans="21:24" x14ac:dyDescent="0.2">
      <c r="U1609" s="205"/>
      <c r="V1609" s="205"/>
      <c r="W1609" s="205"/>
      <c r="X1609" s="205"/>
    </row>
    <row r="1610" spans="21:24" x14ac:dyDescent="0.2">
      <c r="U1610" s="205"/>
      <c r="V1610" s="205"/>
      <c r="W1610" s="205"/>
      <c r="X1610" s="205"/>
    </row>
    <row r="1611" spans="21:24" x14ac:dyDescent="0.2">
      <c r="U1611" s="205"/>
      <c r="V1611" s="205"/>
      <c r="W1611" s="205"/>
      <c r="X1611" s="205"/>
    </row>
    <row r="1612" spans="21:24" x14ac:dyDescent="0.2">
      <c r="U1612" s="205"/>
      <c r="V1612" s="205"/>
      <c r="W1612" s="205"/>
      <c r="X1612" s="205"/>
    </row>
    <row r="1613" spans="21:24" x14ac:dyDescent="0.2">
      <c r="U1613" s="205"/>
      <c r="V1613" s="205"/>
      <c r="W1613" s="205"/>
      <c r="X1613" s="205"/>
    </row>
    <row r="1614" spans="21:24" x14ac:dyDescent="0.2">
      <c r="U1614" s="205"/>
      <c r="V1614" s="205"/>
      <c r="W1614" s="205"/>
      <c r="X1614" s="205"/>
    </row>
    <row r="1615" spans="21:24" x14ac:dyDescent="0.2">
      <c r="U1615" s="205"/>
      <c r="V1615" s="205"/>
      <c r="W1615" s="205"/>
      <c r="X1615" s="205"/>
    </row>
    <row r="1616" spans="21:24" x14ac:dyDescent="0.2">
      <c r="U1616" s="205"/>
      <c r="V1616" s="205"/>
      <c r="W1616" s="205"/>
      <c r="X1616" s="205"/>
    </row>
    <row r="1617" spans="21:24" x14ac:dyDescent="0.2">
      <c r="U1617" s="205"/>
      <c r="V1617" s="205"/>
      <c r="W1617" s="205"/>
      <c r="X1617" s="205"/>
    </row>
    <row r="1618" spans="21:24" x14ac:dyDescent="0.2">
      <c r="U1618" s="205"/>
      <c r="V1618" s="205"/>
      <c r="W1618" s="205"/>
      <c r="X1618" s="205"/>
    </row>
    <row r="1619" spans="21:24" x14ac:dyDescent="0.2">
      <c r="U1619" s="205"/>
      <c r="V1619" s="205"/>
      <c r="W1619" s="205"/>
      <c r="X1619" s="205"/>
    </row>
    <row r="1620" spans="21:24" x14ac:dyDescent="0.2">
      <c r="U1620" s="205"/>
      <c r="V1620" s="205"/>
      <c r="W1620" s="205"/>
      <c r="X1620" s="205"/>
    </row>
    <row r="1621" spans="21:24" x14ac:dyDescent="0.2">
      <c r="U1621" s="205"/>
      <c r="V1621" s="205"/>
      <c r="W1621" s="205"/>
      <c r="X1621" s="205"/>
    </row>
    <row r="1622" spans="21:24" x14ac:dyDescent="0.2">
      <c r="U1622" s="205"/>
      <c r="V1622" s="205"/>
      <c r="W1622" s="205"/>
      <c r="X1622" s="205"/>
    </row>
    <row r="1623" spans="21:24" x14ac:dyDescent="0.2">
      <c r="U1623" s="205"/>
      <c r="V1623" s="205"/>
      <c r="W1623" s="205"/>
      <c r="X1623" s="205"/>
    </row>
    <row r="1624" spans="21:24" x14ac:dyDescent="0.2">
      <c r="U1624" s="205"/>
      <c r="V1624" s="205"/>
      <c r="W1624" s="205"/>
      <c r="X1624" s="205"/>
    </row>
    <row r="1625" spans="21:24" x14ac:dyDescent="0.2">
      <c r="U1625" s="205"/>
      <c r="V1625" s="205"/>
      <c r="W1625" s="205"/>
      <c r="X1625" s="205"/>
    </row>
    <row r="1626" spans="21:24" x14ac:dyDescent="0.2">
      <c r="U1626" s="205"/>
      <c r="V1626" s="205"/>
      <c r="W1626" s="205"/>
      <c r="X1626" s="205"/>
    </row>
    <row r="1627" spans="21:24" x14ac:dyDescent="0.2">
      <c r="U1627" s="205"/>
      <c r="V1627" s="205"/>
      <c r="W1627" s="205"/>
      <c r="X1627" s="205"/>
    </row>
    <row r="1628" spans="21:24" x14ac:dyDescent="0.2">
      <c r="U1628" s="205"/>
      <c r="V1628" s="205"/>
      <c r="W1628" s="205"/>
      <c r="X1628" s="205"/>
    </row>
    <row r="1629" spans="21:24" x14ac:dyDescent="0.2">
      <c r="U1629" s="205"/>
      <c r="V1629" s="205"/>
      <c r="W1629" s="205"/>
      <c r="X1629" s="205"/>
    </row>
    <row r="1630" spans="21:24" x14ac:dyDescent="0.2">
      <c r="U1630" s="205"/>
      <c r="V1630" s="205"/>
      <c r="W1630" s="205"/>
      <c r="X1630" s="205"/>
    </row>
    <row r="1631" spans="21:24" x14ac:dyDescent="0.2">
      <c r="U1631" s="205"/>
      <c r="V1631" s="205"/>
      <c r="W1631" s="205"/>
      <c r="X1631" s="205"/>
    </row>
    <row r="1632" spans="21:24" x14ac:dyDescent="0.2">
      <c r="U1632" s="205"/>
      <c r="V1632" s="205"/>
      <c r="W1632" s="205"/>
      <c r="X1632" s="205"/>
    </row>
    <row r="1633" spans="21:24" x14ac:dyDescent="0.2">
      <c r="U1633" s="205"/>
      <c r="V1633" s="205"/>
      <c r="W1633" s="205"/>
      <c r="X1633" s="205"/>
    </row>
    <row r="1634" spans="21:24" x14ac:dyDescent="0.2">
      <c r="U1634" s="205"/>
      <c r="V1634" s="205"/>
      <c r="W1634" s="205"/>
      <c r="X1634" s="205"/>
    </row>
    <row r="1635" spans="21:24" x14ac:dyDescent="0.2">
      <c r="U1635" s="205"/>
      <c r="V1635" s="205"/>
      <c r="W1635" s="205"/>
      <c r="X1635" s="205"/>
    </row>
    <row r="1636" spans="21:24" x14ac:dyDescent="0.2">
      <c r="U1636" s="205"/>
      <c r="V1636" s="205"/>
      <c r="W1636" s="205"/>
      <c r="X1636" s="205"/>
    </row>
    <row r="1637" spans="21:24" x14ac:dyDescent="0.2">
      <c r="U1637" s="205"/>
      <c r="V1637" s="205"/>
      <c r="W1637" s="205"/>
      <c r="X1637" s="205"/>
    </row>
    <row r="1638" spans="21:24" x14ac:dyDescent="0.2">
      <c r="U1638" s="205"/>
      <c r="V1638" s="205"/>
      <c r="W1638" s="205"/>
      <c r="X1638" s="205"/>
    </row>
    <row r="1639" spans="21:24" x14ac:dyDescent="0.2">
      <c r="U1639" s="205"/>
      <c r="V1639" s="205"/>
      <c r="W1639" s="205"/>
      <c r="X1639" s="205"/>
    </row>
    <row r="1640" spans="21:24" x14ac:dyDescent="0.2">
      <c r="U1640" s="205"/>
      <c r="V1640" s="205"/>
      <c r="W1640" s="205"/>
      <c r="X1640" s="205"/>
    </row>
    <row r="1641" spans="21:24" x14ac:dyDescent="0.2">
      <c r="U1641" s="205"/>
      <c r="V1641" s="205"/>
      <c r="W1641" s="205"/>
      <c r="X1641" s="205"/>
    </row>
    <row r="1642" spans="21:24" x14ac:dyDescent="0.2">
      <c r="U1642" s="205"/>
      <c r="V1642" s="205"/>
      <c r="W1642" s="205"/>
      <c r="X1642" s="205"/>
    </row>
    <row r="1643" spans="21:24" x14ac:dyDescent="0.2">
      <c r="U1643" s="205"/>
      <c r="V1643" s="205"/>
      <c r="W1643" s="205"/>
      <c r="X1643" s="205"/>
    </row>
    <row r="1644" spans="21:24" x14ac:dyDescent="0.2">
      <c r="U1644" s="205"/>
      <c r="V1644" s="205"/>
      <c r="W1644" s="205"/>
      <c r="X1644" s="205"/>
    </row>
    <row r="1645" spans="21:24" x14ac:dyDescent="0.2">
      <c r="U1645" s="205"/>
      <c r="V1645" s="205"/>
      <c r="W1645" s="205"/>
      <c r="X1645" s="205"/>
    </row>
    <row r="1646" spans="21:24" x14ac:dyDescent="0.2">
      <c r="U1646" s="205"/>
      <c r="V1646" s="205"/>
      <c r="W1646" s="205"/>
      <c r="X1646" s="205"/>
    </row>
    <row r="1647" spans="21:24" x14ac:dyDescent="0.2">
      <c r="U1647" s="205"/>
      <c r="V1647" s="205"/>
      <c r="W1647" s="205"/>
      <c r="X1647" s="205"/>
    </row>
    <row r="1648" spans="21:24" x14ac:dyDescent="0.2">
      <c r="U1648" s="205"/>
      <c r="V1648" s="205"/>
      <c r="W1648" s="205"/>
      <c r="X1648" s="205"/>
    </row>
    <row r="1649" spans="21:24" x14ac:dyDescent="0.2">
      <c r="U1649" s="205"/>
      <c r="V1649" s="205"/>
      <c r="W1649" s="205"/>
      <c r="X1649" s="205"/>
    </row>
    <row r="1650" spans="21:24" x14ac:dyDescent="0.2">
      <c r="U1650" s="205"/>
      <c r="V1650" s="205"/>
      <c r="W1650" s="205"/>
      <c r="X1650" s="205"/>
    </row>
    <row r="1651" spans="21:24" x14ac:dyDescent="0.2">
      <c r="U1651" s="205"/>
      <c r="V1651" s="205"/>
      <c r="W1651" s="205"/>
      <c r="X1651" s="205"/>
    </row>
    <row r="1652" spans="21:24" x14ac:dyDescent="0.2">
      <c r="U1652" s="205"/>
      <c r="V1652" s="205"/>
      <c r="W1652" s="205"/>
      <c r="X1652" s="205"/>
    </row>
    <row r="1653" spans="21:24" x14ac:dyDescent="0.2">
      <c r="U1653" s="205"/>
      <c r="V1653" s="205"/>
      <c r="W1653" s="205"/>
      <c r="X1653" s="205"/>
    </row>
    <row r="1654" spans="21:24" x14ac:dyDescent="0.2">
      <c r="U1654" s="205"/>
      <c r="V1654" s="205"/>
      <c r="W1654" s="205"/>
      <c r="X1654" s="205"/>
    </row>
    <row r="1655" spans="21:24" x14ac:dyDescent="0.2">
      <c r="U1655" s="205"/>
      <c r="V1655" s="205"/>
      <c r="W1655" s="205"/>
      <c r="X1655" s="205"/>
    </row>
    <row r="1656" spans="21:24" x14ac:dyDescent="0.2">
      <c r="U1656" s="205"/>
      <c r="V1656" s="205"/>
      <c r="W1656" s="205"/>
      <c r="X1656" s="205"/>
    </row>
    <row r="1657" spans="21:24" x14ac:dyDescent="0.2">
      <c r="U1657" s="205"/>
      <c r="V1657" s="205"/>
      <c r="W1657" s="205"/>
      <c r="X1657" s="205"/>
    </row>
    <row r="1658" spans="21:24" x14ac:dyDescent="0.2">
      <c r="U1658" s="205"/>
      <c r="V1658" s="205"/>
      <c r="W1658" s="205"/>
      <c r="X1658" s="205"/>
    </row>
    <row r="1659" spans="21:24" x14ac:dyDescent="0.2">
      <c r="U1659" s="205"/>
      <c r="V1659" s="205"/>
      <c r="W1659" s="205"/>
      <c r="X1659" s="205"/>
    </row>
    <row r="1660" spans="21:24" x14ac:dyDescent="0.2">
      <c r="U1660" s="205"/>
      <c r="V1660" s="205"/>
      <c r="W1660" s="205"/>
      <c r="X1660" s="205"/>
    </row>
    <row r="1661" spans="21:24" x14ac:dyDescent="0.2">
      <c r="U1661" s="205"/>
      <c r="V1661" s="205"/>
      <c r="W1661" s="205"/>
      <c r="X1661" s="205"/>
    </row>
    <row r="1662" spans="21:24" x14ac:dyDescent="0.2">
      <c r="U1662" s="205"/>
      <c r="V1662" s="205"/>
      <c r="W1662" s="205"/>
      <c r="X1662" s="205"/>
    </row>
    <row r="1663" spans="21:24" x14ac:dyDescent="0.2">
      <c r="U1663" s="205"/>
      <c r="V1663" s="205"/>
      <c r="W1663" s="205"/>
      <c r="X1663" s="205"/>
    </row>
    <row r="1664" spans="21:24" x14ac:dyDescent="0.2">
      <c r="U1664" s="205"/>
      <c r="V1664" s="205"/>
      <c r="W1664" s="205"/>
      <c r="X1664" s="205"/>
    </row>
    <row r="1665" spans="21:24" x14ac:dyDescent="0.2">
      <c r="U1665" s="205"/>
      <c r="V1665" s="205"/>
      <c r="W1665" s="205"/>
      <c r="X1665" s="205"/>
    </row>
    <row r="1666" spans="21:24" x14ac:dyDescent="0.2">
      <c r="U1666" s="205"/>
      <c r="V1666" s="205"/>
      <c r="W1666" s="205"/>
      <c r="X1666" s="205"/>
    </row>
    <row r="1667" spans="21:24" x14ac:dyDescent="0.2">
      <c r="U1667" s="205"/>
      <c r="V1667" s="205"/>
      <c r="W1667" s="205"/>
      <c r="X1667" s="205"/>
    </row>
    <row r="1668" spans="21:24" x14ac:dyDescent="0.2">
      <c r="U1668" s="205"/>
      <c r="V1668" s="205"/>
      <c r="W1668" s="205"/>
      <c r="X1668" s="205"/>
    </row>
    <row r="1669" spans="21:24" x14ac:dyDescent="0.2">
      <c r="U1669" s="205"/>
      <c r="V1669" s="205"/>
      <c r="W1669" s="205"/>
      <c r="X1669" s="205"/>
    </row>
    <row r="1670" spans="21:24" x14ac:dyDescent="0.2">
      <c r="U1670" s="205"/>
      <c r="V1670" s="205"/>
      <c r="W1670" s="205"/>
      <c r="X1670" s="205"/>
    </row>
    <row r="1671" spans="21:24" x14ac:dyDescent="0.2">
      <c r="U1671" s="205"/>
      <c r="V1671" s="205"/>
      <c r="W1671" s="205"/>
      <c r="X1671" s="205"/>
    </row>
    <row r="1672" spans="21:24" x14ac:dyDescent="0.2">
      <c r="U1672" s="205"/>
      <c r="V1672" s="205"/>
      <c r="W1672" s="205"/>
      <c r="X1672" s="205"/>
    </row>
    <row r="1673" spans="21:24" x14ac:dyDescent="0.2">
      <c r="U1673" s="205"/>
      <c r="V1673" s="205"/>
      <c r="W1673" s="205"/>
      <c r="X1673" s="205"/>
    </row>
    <row r="1674" spans="21:24" x14ac:dyDescent="0.2">
      <c r="U1674" s="205"/>
      <c r="V1674" s="205"/>
      <c r="W1674" s="205"/>
      <c r="X1674" s="205"/>
    </row>
    <row r="1675" spans="21:24" x14ac:dyDescent="0.2">
      <c r="U1675" s="205"/>
      <c r="V1675" s="205"/>
      <c r="W1675" s="205"/>
      <c r="X1675" s="205"/>
    </row>
    <row r="1676" spans="21:24" x14ac:dyDescent="0.2">
      <c r="U1676" s="205"/>
      <c r="V1676" s="205"/>
      <c r="W1676" s="205"/>
      <c r="X1676" s="205"/>
    </row>
    <row r="1677" spans="21:24" x14ac:dyDescent="0.2">
      <c r="U1677" s="205"/>
      <c r="V1677" s="205"/>
      <c r="W1677" s="205"/>
      <c r="X1677" s="205"/>
    </row>
    <row r="1678" spans="21:24" x14ac:dyDescent="0.2">
      <c r="U1678" s="205"/>
      <c r="V1678" s="205"/>
      <c r="W1678" s="205"/>
      <c r="X1678" s="205"/>
    </row>
    <row r="1679" spans="21:24" x14ac:dyDescent="0.2">
      <c r="U1679" s="205"/>
      <c r="V1679" s="205"/>
      <c r="W1679" s="205"/>
      <c r="X1679" s="205"/>
    </row>
    <row r="1680" spans="21:24" x14ac:dyDescent="0.2">
      <c r="U1680" s="205"/>
      <c r="V1680" s="205"/>
      <c r="W1680" s="205"/>
      <c r="X1680" s="205"/>
    </row>
    <row r="1681" spans="21:24" x14ac:dyDescent="0.2">
      <c r="U1681" s="205"/>
      <c r="V1681" s="205"/>
      <c r="W1681" s="205"/>
      <c r="X1681" s="205"/>
    </row>
    <row r="1682" spans="21:24" x14ac:dyDescent="0.2">
      <c r="U1682" s="205"/>
      <c r="V1682" s="205"/>
      <c r="W1682" s="205"/>
      <c r="X1682" s="205"/>
    </row>
    <row r="1683" spans="21:24" x14ac:dyDescent="0.2">
      <c r="U1683" s="205"/>
      <c r="V1683" s="205"/>
      <c r="W1683" s="205"/>
      <c r="X1683" s="205"/>
    </row>
    <row r="1684" spans="21:24" x14ac:dyDescent="0.2">
      <c r="U1684" s="205"/>
      <c r="V1684" s="205"/>
      <c r="W1684" s="205"/>
      <c r="X1684" s="205"/>
    </row>
    <row r="1685" spans="21:24" x14ac:dyDescent="0.2">
      <c r="U1685" s="205"/>
      <c r="V1685" s="205"/>
      <c r="W1685" s="205"/>
      <c r="X1685" s="205"/>
    </row>
    <row r="1686" spans="21:24" x14ac:dyDescent="0.2">
      <c r="U1686" s="205"/>
      <c r="V1686" s="205"/>
      <c r="W1686" s="205"/>
      <c r="X1686" s="205"/>
    </row>
    <row r="1687" spans="21:24" x14ac:dyDescent="0.2">
      <c r="U1687" s="205"/>
      <c r="V1687" s="205"/>
      <c r="W1687" s="205"/>
      <c r="X1687" s="205"/>
    </row>
    <row r="1688" spans="21:24" x14ac:dyDescent="0.2">
      <c r="U1688" s="205"/>
      <c r="V1688" s="205"/>
      <c r="W1688" s="205"/>
      <c r="X1688" s="205"/>
    </row>
    <row r="1689" spans="21:24" x14ac:dyDescent="0.2">
      <c r="U1689" s="205"/>
      <c r="V1689" s="205"/>
      <c r="W1689" s="205"/>
      <c r="X1689" s="205"/>
    </row>
    <row r="1690" spans="21:24" x14ac:dyDescent="0.2">
      <c r="U1690" s="205"/>
      <c r="V1690" s="205"/>
      <c r="W1690" s="205"/>
      <c r="X1690" s="205"/>
    </row>
    <row r="1691" spans="21:24" x14ac:dyDescent="0.2">
      <c r="U1691" s="205"/>
      <c r="V1691" s="205"/>
      <c r="W1691" s="205"/>
      <c r="X1691" s="205"/>
    </row>
    <row r="1692" spans="21:24" x14ac:dyDescent="0.2">
      <c r="U1692" s="205"/>
      <c r="V1692" s="205"/>
      <c r="W1692" s="205"/>
      <c r="X1692" s="205"/>
    </row>
    <row r="1693" spans="21:24" x14ac:dyDescent="0.2">
      <c r="U1693" s="205"/>
      <c r="V1693" s="205"/>
      <c r="W1693" s="205"/>
      <c r="X1693" s="205"/>
    </row>
    <row r="1694" spans="21:24" x14ac:dyDescent="0.2">
      <c r="U1694" s="205"/>
      <c r="V1694" s="205"/>
      <c r="W1694" s="205"/>
      <c r="X1694" s="205"/>
    </row>
    <row r="1695" spans="21:24" x14ac:dyDescent="0.2">
      <c r="U1695" s="205"/>
      <c r="V1695" s="205"/>
      <c r="W1695" s="205"/>
      <c r="X1695" s="205"/>
    </row>
    <row r="1696" spans="21:24" x14ac:dyDescent="0.2">
      <c r="U1696" s="205"/>
      <c r="V1696" s="205"/>
      <c r="W1696" s="205"/>
      <c r="X1696" s="205"/>
    </row>
    <row r="1697" spans="21:24" x14ac:dyDescent="0.2">
      <c r="U1697" s="205"/>
      <c r="V1697" s="205"/>
      <c r="W1697" s="205"/>
      <c r="X1697" s="205"/>
    </row>
    <row r="1698" spans="21:24" x14ac:dyDescent="0.2">
      <c r="U1698" s="205"/>
      <c r="V1698" s="205"/>
      <c r="W1698" s="205"/>
      <c r="X1698" s="205"/>
    </row>
    <row r="1699" spans="21:24" x14ac:dyDescent="0.2">
      <c r="U1699" s="205"/>
      <c r="V1699" s="205"/>
      <c r="W1699" s="205"/>
      <c r="X1699" s="205"/>
    </row>
    <row r="1700" spans="21:24" x14ac:dyDescent="0.2">
      <c r="U1700" s="205"/>
      <c r="V1700" s="205"/>
      <c r="W1700" s="205"/>
      <c r="X1700" s="205"/>
    </row>
    <row r="1701" spans="21:24" x14ac:dyDescent="0.2">
      <c r="U1701" s="205"/>
      <c r="V1701" s="205"/>
      <c r="W1701" s="205"/>
      <c r="X1701" s="205"/>
    </row>
    <row r="1702" spans="21:24" x14ac:dyDescent="0.2">
      <c r="U1702" s="205"/>
      <c r="V1702" s="205"/>
      <c r="W1702" s="205"/>
      <c r="X1702" s="205"/>
    </row>
    <row r="1703" spans="21:24" x14ac:dyDescent="0.2">
      <c r="U1703" s="205"/>
      <c r="V1703" s="205"/>
      <c r="W1703" s="205"/>
      <c r="X1703" s="205"/>
    </row>
    <row r="1704" spans="21:24" x14ac:dyDescent="0.2">
      <c r="U1704" s="205"/>
      <c r="V1704" s="205"/>
      <c r="W1704" s="205"/>
      <c r="X1704" s="205"/>
    </row>
    <row r="1705" spans="21:24" x14ac:dyDescent="0.2">
      <c r="U1705" s="205"/>
      <c r="V1705" s="205"/>
      <c r="W1705" s="205"/>
      <c r="X1705" s="205"/>
    </row>
    <row r="1706" spans="21:24" x14ac:dyDescent="0.2">
      <c r="U1706" s="205"/>
      <c r="V1706" s="205"/>
      <c r="W1706" s="205"/>
      <c r="X1706" s="205"/>
    </row>
    <row r="1707" spans="21:24" x14ac:dyDescent="0.2">
      <c r="U1707" s="205"/>
      <c r="V1707" s="205"/>
      <c r="W1707" s="205"/>
      <c r="X1707" s="205"/>
    </row>
    <row r="1708" spans="21:24" x14ac:dyDescent="0.2">
      <c r="U1708" s="205"/>
      <c r="V1708" s="205"/>
      <c r="W1708" s="205"/>
      <c r="X1708" s="205"/>
    </row>
    <row r="1709" spans="21:24" x14ac:dyDescent="0.2">
      <c r="U1709" s="205"/>
      <c r="V1709" s="205"/>
      <c r="W1709" s="205"/>
      <c r="X1709" s="205"/>
    </row>
    <row r="1710" spans="21:24" x14ac:dyDescent="0.2">
      <c r="U1710" s="205"/>
      <c r="V1710" s="205"/>
      <c r="W1710" s="205"/>
      <c r="X1710" s="205"/>
    </row>
    <row r="1711" spans="21:24" x14ac:dyDescent="0.2">
      <c r="U1711" s="205"/>
      <c r="V1711" s="205"/>
      <c r="W1711" s="205"/>
      <c r="X1711" s="205"/>
    </row>
    <row r="1712" spans="21:24" x14ac:dyDescent="0.2">
      <c r="U1712" s="205"/>
      <c r="V1712" s="205"/>
      <c r="W1712" s="205"/>
      <c r="X1712" s="205"/>
    </row>
    <row r="1713" spans="21:24" x14ac:dyDescent="0.2">
      <c r="U1713" s="205"/>
      <c r="V1713" s="205"/>
      <c r="W1713" s="205"/>
      <c r="X1713" s="205"/>
    </row>
    <row r="1714" spans="21:24" x14ac:dyDescent="0.2">
      <c r="U1714" s="205"/>
      <c r="V1714" s="205"/>
      <c r="W1714" s="205"/>
      <c r="X1714" s="205"/>
    </row>
    <row r="1715" spans="21:24" x14ac:dyDescent="0.2">
      <c r="U1715" s="205"/>
      <c r="V1715" s="205"/>
      <c r="W1715" s="205"/>
      <c r="X1715" s="205"/>
    </row>
    <row r="1716" spans="21:24" x14ac:dyDescent="0.2">
      <c r="U1716" s="205"/>
      <c r="V1716" s="205"/>
      <c r="W1716" s="205"/>
      <c r="X1716" s="205"/>
    </row>
    <row r="1717" spans="21:24" x14ac:dyDescent="0.2">
      <c r="U1717" s="205"/>
      <c r="V1717" s="205"/>
      <c r="W1717" s="205"/>
      <c r="X1717" s="205"/>
    </row>
    <row r="1718" spans="21:24" x14ac:dyDescent="0.2">
      <c r="U1718" s="205"/>
      <c r="V1718" s="205"/>
      <c r="W1718" s="205"/>
      <c r="X1718" s="205"/>
    </row>
    <row r="1719" spans="21:24" x14ac:dyDescent="0.2">
      <c r="U1719" s="205"/>
      <c r="V1719" s="205"/>
      <c r="W1719" s="205"/>
      <c r="X1719" s="205"/>
    </row>
    <row r="1720" spans="21:24" x14ac:dyDescent="0.2">
      <c r="U1720" s="205"/>
      <c r="V1720" s="205"/>
      <c r="W1720" s="205"/>
      <c r="X1720" s="205"/>
    </row>
    <row r="1721" spans="21:24" x14ac:dyDescent="0.2">
      <c r="U1721" s="205"/>
      <c r="V1721" s="205"/>
      <c r="W1721" s="205"/>
      <c r="X1721" s="205"/>
    </row>
    <row r="1722" spans="21:24" x14ac:dyDescent="0.2">
      <c r="U1722" s="205"/>
      <c r="V1722" s="205"/>
      <c r="W1722" s="205"/>
      <c r="X1722" s="205"/>
    </row>
    <row r="1723" spans="21:24" x14ac:dyDescent="0.2">
      <c r="U1723" s="205"/>
      <c r="V1723" s="205"/>
      <c r="W1723" s="205"/>
      <c r="X1723" s="205"/>
    </row>
    <row r="1724" spans="21:24" x14ac:dyDescent="0.2">
      <c r="U1724" s="205"/>
      <c r="V1724" s="205"/>
      <c r="W1724" s="205"/>
      <c r="X1724" s="205"/>
    </row>
    <row r="1725" spans="21:24" x14ac:dyDescent="0.2">
      <c r="U1725" s="205"/>
      <c r="V1725" s="205"/>
      <c r="W1725" s="205"/>
      <c r="X1725" s="205"/>
    </row>
    <row r="1726" spans="21:24" x14ac:dyDescent="0.2">
      <c r="U1726" s="205"/>
      <c r="V1726" s="205"/>
      <c r="W1726" s="205"/>
      <c r="X1726" s="205"/>
    </row>
    <row r="1727" spans="21:24" x14ac:dyDescent="0.2">
      <c r="U1727" s="205"/>
      <c r="V1727" s="205"/>
      <c r="W1727" s="205"/>
      <c r="X1727" s="205"/>
    </row>
    <row r="1728" spans="21:24" x14ac:dyDescent="0.2">
      <c r="U1728" s="205"/>
      <c r="V1728" s="205"/>
      <c r="W1728" s="205"/>
      <c r="X1728" s="205"/>
    </row>
    <row r="1729" spans="21:24" x14ac:dyDescent="0.2">
      <c r="U1729" s="205"/>
      <c r="V1729" s="205"/>
      <c r="W1729" s="205"/>
      <c r="X1729" s="205"/>
    </row>
    <row r="1730" spans="21:24" x14ac:dyDescent="0.2">
      <c r="U1730" s="205"/>
      <c r="V1730" s="205"/>
      <c r="W1730" s="205"/>
      <c r="X1730" s="205"/>
    </row>
    <row r="1731" spans="21:24" x14ac:dyDescent="0.2">
      <c r="U1731" s="205"/>
      <c r="V1731" s="205"/>
      <c r="W1731" s="205"/>
      <c r="X1731" s="205"/>
    </row>
    <row r="1732" spans="21:24" x14ac:dyDescent="0.2">
      <c r="U1732" s="205"/>
      <c r="V1732" s="205"/>
      <c r="W1732" s="205"/>
      <c r="X1732" s="205"/>
    </row>
    <row r="1733" spans="21:24" x14ac:dyDescent="0.2">
      <c r="U1733" s="205"/>
      <c r="V1733" s="205"/>
      <c r="W1733" s="205"/>
      <c r="X1733" s="205"/>
    </row>
    <row r="1734" spans="21:24" x14ac:dyDescent="0.2">
      <c r="U1734" s="205"/>
      <c r="V1734" s="205"/>
      <c r="W1734" s="205"/>
      <c r="X1734" s="205"/>
    </row>
    <row r="1735" spans="21:24" x14ac:dyDescent="0.2">
      <c r="U1735" s="205"/>
      <c r="V1735" s="205"/>
      <c r="W1735" s="205"/>
      <c r="X1735" s="205"/>
    </row>
    <row r="1736" spans="21:24" x14ac:dyDescent="0.2">
      <c r="U1736" s="205"/>
      <c r="V1736" s="205"/>
      <c r="W1736" s="205"/>
      <c r="X1736" s="205"/>
    </row>
    <row r="1737" spans="21:24" x14ac:dyDescent="0.2">
      <c r="U1737" s="205"/>
      <c r="V1737" s="205"/>
      <c r="W1737" s="205"/>
      <c r="X1737" s="205"/>
    </row>
    <row r="1738" spans="21:24" x14ac:dyDescent="0.2">
      <c r="U1738" s="205"/>
      <c r="V1738" s="205"/>
      <c r="W1738" s="205"/>
      <c r="X1738" s="205"/>
    </row>
    <row r="1739" spans="21:24" x14ac:dyDescent="0.2">
      <c r="U1739" s="205"/>
      <c r="V1739" s="205"/>
      <c r="W1739" s="205"/>
      <c r="X1739" s="205"/>
    </row>
    <row r="1740" spans="21:24" x14ac:dyDescent="0.2">
      <c r="U1740" s="205"/>
      <c r="V1740" s="205"/>
      <c r="W1740" s="205"/>
      <c r="X1740" s="205"/>
    </row>
    <row r="1741" spans="21:24" x14ac:dyDescent="0.2">
      <c r="U1741" s="205"/>
      <c r="V1741" s="205"/>
      <c r="W1741" s="205"/>
      <c r="X1741" s="205"/>
    </row>
    <row r="1742" spans="21:24" x14ac:dyDescent="0.2">
      <c r="U1742" s="205"/>
      <c r="V1742" s="205"/>
      <c r="W1742" s="205"/>
      <c r="X1742" s="205"/>
    </row>
    <row r="1743" spans="21:24" x14ac:dyDescent="0.2">
      <c r="U1743" s="205"/>
      <c r="V1743" s="205"/>
      <c r="W1743" s="205"/>
      <c r="X1743" s="205"/>
    </row>
    <row r="1744" spans="21:24" x14ac:dyDescent="0.2">
      <c r="U1744" s="205"/>
      <c r="V1744" s="205"/>
      <c r="W1744" s="205"/>
      <c r="X1744" s="205"/>
    </row>
    <row r="1745" spans="21:24" x14ac:dyDescent="0.2">
      <c r="U1745" s="205"/>
      <c r="V1745" s="205"/>
      <c r="W1745" s="205"/>
      <c r="X1745" s="205"/>
    </row>
    <row r="1746" spans="21:24" x14ac:dyDescent="0.2">
      <c r="U1746" s="205"/>
      <c r="V1746" s="205"/>
      <c r="W1746" s="205"/>
      <c r="X1746" s="205"/>
    </row>
    <row r="1747" spans="21:24" x14ac:dyDescent="0.2">
      <c r="U1747" s="205"/>
      <c r="V1747" s="205"/>
      <c r="W1747" s="205"/>
      <c r="X1747" s="205"/>
    </row>
    <row r="1748" spans="21:24" x14ac:dyDescent="0.2">
      <c r="U1748" s="205"/>
      <c r="V1748" s="205"/>
      <c r="W1748" s="205"/>
      <c r="X1748" s="205"/>
    </row>
    <row r="1749" spans="21:24" x14ac:dyDescent="0.2">
      <c r="U1749" s="205"/>
      <c r="V1749" s="205"/>
      <c r="W1749" s="205"/>
      <c r="X1749" s="205"/>
    </row>
    <row r="1750" spans="21:24" x14ac:dyDescent="0.2">
      <c r="U1750" s="205"/>
      <c r="V1750" s="205"/>
      <c r="W1750" s="205"/>
      <c r="X1750" s="205"/>
    </row>
    <row r="1751" spans="21:24" x14ac:dyDescent="0.2">
      <c r="U1751" s="205"/>
      <c r="V1751" s="205"/>
      <c r="W1751" s="205"/>
      <c r="X1751" s="205"/>
    </row>
    <row r="1752" spans="21:24" x14ac:dyDescent="0.2">
      <c r="U1752" s="205"/>
      <c r="V1752" s="205"/>
      <c r="W1752" s="205"/>
      <c r="X1752" s="205"/>
    </row>
    <row r="1753" spans="21:24" x14ac:dyDescent="0.2">
      <c r="U1753" s="205"/>
      <c r="V1753" s="205"/>
      <c r="W1753" s="205"/>
      <c r="X1753" s="205"/>
    </row>
    <row r="1754" spans="21:24" x14ac:dyDescent="0.2">
      <c r="U1754" s="205"/>
      <c r="V1754" s="205"/>
      <c r="W1754" s="205"/>
      <c r="X1754" s="205"/>
    </row>
    <row r="1755" spans="21:24" x14ac:dyDescent="0.2">
      <c r="U1755" s="205"/>
      <c r="V1755" s="205"/>
      <c r="W1755" s="205"/>
      <c r="X1755" s="205"/>
    </row>
    <row r="1756" spans="21:24" x14ac:dyDescent="0.2">
      <c r="U1756" s="205"/>
      <c r="V1756" s="205"/>
      <c r="W1756" s="205"/>
      <c r="X1756" s="205"/>
    </row>
    <row r="1757" spans="21:24" x14ac:dyDescent="0.2">
      <c r="U1757" s="205"/>
      <c r="V1757" s="205"/>
      <c r="W1757" s="205"/>
      <c r="X1757" s="205"/>
    </row>
    <row r="1758" spans="21:24" x14ac:dyDescent="0.2">
      <c r="U1758" s="205"/>
      <c r="V1758" s="205"/>
      <c r="W1758" s="205"/>
      <c r="X1758" s="205"/>
    </row>
    <row r="1759" spans="21:24" x14ac:dyDescent="0.2">
      <c r="U1759" s="205"/>
      <c r="V1759" s="205"/>
      <c r="W1759" s="205"/>
      <c r="X1759" s="205"/>
    </row>
    <row r="1760" spans="21:24" x14ac:dyDescent="0.2">
      <c r="U1760" s="205"/>
      <c r="V1760" s="205"/>
      <c r="W1760" s="205"/>
      <c r="X1760" s="205"/>
    </row>
    <row r="1761" spans="21:24" x14ac:dyDescent="0.2">
      <c r="U1761" s="205"/>
      <c r="V1761" s="205"/>
      <c r="W1761" s="205"/>
      <c r="X1761" s="205"/>
    </row>
    <row r="1762" spans="21:24" x14ac:dyDescent="0.2">
      <c r="U1762" s="205"/>
      <c r="V1762" s="205"/>
      <c r="W1762" s="205"/>
      <c r="X1762" s="205"/>
    </row>
    <row r="1763" spans="21:24" x14ac:dyDescent="0.2">
      <c r="U1763" s="205"/>
      <c r="V1763" s="205"/>
      <c r="W1763" s="205"/>
      <c r="X1763" s="205"/>
    </row>
    <row r="1764" spans="21:24" x14ac:dyDescent="0.2">
      <c r="U1764" s="205"/>
      <c r="V1764" s="205"/>
      <c r="W1764" s="205"/>
      <c r="X1764" s="205"/>
    </row>
    <row r="1765" spans="21:24" x14ac:dyDescent="0.2">
      <c r="U1765" s="205"/>
      <c r="V1765" s="205"/>
      <c r="W1765" s="205"/>
      <c r="X1765" s="205"/>
    </row>
    <row r="1766" spans="21:24" x14ac:dyDescent="0.2">
      <c r="U1766" s="205"/>
      <c r="V1766" s="205"/>
      <c r="W1766" s="205"/>
      <c r="X1766" s="205"/>
    </row>
    <row r="1767" spans="21:24" x14ac:dyDescent="0.2">
      <c r="U1767" s="205"/>
      <c r="V1767" s="205"/>
      <c r="W1767" s="205"/>
      <c r="X1767" s="205"/>
    </row>
    <row r="1768" spans="21:24" x14ac:dyDescent="0.2">
      <c r="U1768" s="205"/>
      <c r="V1768" s="205"/>
      <c r="W1768" s="205"/>
      <c r="X1768" s="205"/>
    </row>
    <row r="1769" spans="21:24" x14ac:dyDescent="0.2">
      <c r="U1769" s="205"/>
      <c r="V1769" s="205"/>
      <c r="W1769" s="205"/>
      <c r="X1769" s="205"/>
    </row>
    <row r="1770" spans="21:24" x14ac:dyDescent="0.2">
      <c r="U1770" s="205"/>
      <c r="V1770" s="205"/>
      <c r="W1770" s="205"/>
      <c r="X1770" s="205"/>
    </row>
    <row r="1771" spans="21:24" x14ac:dyDescent="0.2">
      <c r="U1771" s="205"/>
      <c r="V1771" s="205"/>
      <c r="W1771" s="205"/>
      <c r="X1771" s="205"/>
    </row>
    <row r="1772" spans="21:24" x14ac:dyDescent="0.2">
      <c r="U1772" s="205"/>
      <c r="V1772" s="205"/>
      <c r="W1772" s="205"/>
      <c r="X1772" s="205"/>
    </row>
    <row r="1773" spans="21:24" x14ac:dyDescent="0.2">
      <c r="U1773" s="205"/>
      <c r="V1773" s="205"/>
      <c r="W1773" s="205"/>
      <c r="X1773" s="205"/>
    </row>
    <row r="1774" spans="21:24" x14ac:dyDescent="0.2">
      <c r="U1774" s="205"/>
      <c r="V1774" s="205"/>
      <c r="W1774" s="205"/>
      <c r="X1774" s="205"/>
    </row>
    <row r="1775" spans="21:24" x14ac:dyDescent="0.2">
      <c r="U1775" s="205"/>
      <c r="V1775" s="205"/>
      <c r="W1775" s="205"/>
      <c r="X1775" s="205"/>
    </row>
    <row r="1776" spans="21:24" x14ac:dyDescent="0.2">
      <c r="U1776" s="205"/>
      <c r="V1776" s="205"/>
      <c r="W1776" s="205"/>
      <c r="X1776" s="205"/>
    </row>
    <row r="1777" spans="21:24" x14ac:dyDescent="0.2">
      <c r="U1777" s="205"/>
      <c r="V1777" s="205"/>
      <c r="W1777" s="205"/>
      <c r="X1777" s="205"/>
    </row>
    <row r="1778" spans="21:24" x14ac:dyDescent="0.2">
      <c r="U1778" s="205"/>
      <c r="V1778" s="205"/>
      <c r="W1778" s="205"/>
      <c r="X1778" s="205"/>
    </row>
    <row r="1779" spans="21:24" x14ac:dyDescent="0.2">
      <c r="U1779" s="205"/>
      <c r="V1779" s="205"/>
      <c r="W1779" s="205"/>
      <c r="X1779" s="205"/>
    </row>
    <row r="1780" spans="21:24" x14ac:dyDescent="0.2">
      <c r="U1780" s="205"/>
      <c r="V1780" s="205"/>
      <c r="W1780" s="205"/>
      <c r="X1780" s="205"/>
    </row>
    <row r="1781" spans="21:24" x14ac:dyDescent="0.2">
      <c r="U1781" s="205"/>
      <c r="V1781" s="205"/>
      <c r="W1781" s="205"/>
      <c r="X1781" s="205"/>
    </row>
    <row r="1782" spans="21:24" x14ac:dyDescent="0.2">
      <c r="U1782" s="205"/>
      <c r="V1782" s="205"/>
      <c r="W1782" s="205"/>
      <c r="X1782" s="205"/>
    </row>
    <row r="1783" spans="21:24" x14ac:dyDescent="0.2">
      <c r="U1783" s="205"/>
      <c r="V1783" s="205"/>
      <c r="W1783" s="205"/>
      <c r="X1783" s="205"/>
    </row>
    <row r="1784" spans="21:24" x14ac:dyDescent="0.2">
      <c r="U1784" s="205"/>
      <c r="V1784" s="205"/>
      <c r="W1784" s="205"/>
      <c r="X1784" s="205"/>
    </row>
    <row r="1785" spans="21:24" x14ac:dyDescent="0.2">
      <c r="U1785" s="205"/>
      <c r="V1785" s="205"/>
      <c r="W1785" s="205"/>
      <c r="X1785" s="205"/>
    </row>
    <row r="1786" spans="21:24" x14ac:dyDescent="0.2">
      <c r="U1786" s="205"/>
      <c r="V1786" s="205"/>
      <c r="W1786" s="205"/>
      <c r="X1786" s="205"/>
    </row>
    <row r="1787" spans="21:24" x14ac:dyDescent="0.2">
      <c r="U1787" s="205"/>
      <c r="V1787" s="205"/>
      <c r="W1787" s="205"/>
      <c r="X1787" s="205"/>
    </row>
    <row r="1788" spans="21:24" x14ac:dyDescent="0.2">
      <c r="U1788" s="205"/>
      <c r="V1788" s="205"/>
      <c r="W1788" s="205"/>
      <c r="X1788" s="205"/>
    </row>
    <row r="1789" spans="21:24" x14ac:dyDescent="0.2">
      <c r="U1789" s="205"/>
      <c r="V1789" s="205"/>
      <c r="W1789" s="205"/>
      <c r="X1789" s="205"/>
    </row>
    <row r="1790" spans="21:24" x14ac:dyDescent="0.2">
      <c r="U1790" s="205"/>
      <c r="V1790" s="205"/>
      <c r="W1790" s="205"/>
      <c r="X1790" s="205"/>
    </row>
    <row r="1791" spans="21:24" x14ac:dyDescent="0.2">
      <c r="U1791" s="205"/>
      <c r="V1791" s="205"/>
      <c r="W1791" s="205"/>
      <c r="X1791" s="205"/>
    </row>
    <row r="1792" spans="21:24" x14ac:dyDescent="0.2">
      <c r="U1792" s="205"/>
      <c r="V1792" s="205"/>
      <c r="W1792" s="205"/>
      <c r="X1792" s="205"/>
    </row>
    <row r="1793" spans="21:24" x14ac:dyDescent="0.2">
      <c r="U1793" s="205"/>
      <c r="V1793" s="205"/>
      <c r="W1793" s="205"/>
      <c r="X1793" s="205"/>
    </row>
    <row r="1794" spans="21:24" x14ac:dyDescent="0.2">
      <c r="U1794" s="205"/>
      <c r="V1794" s="205"/>
      <c r="W1794" s="205"/>
      <c r="X1794" s="205"/>
    </row>
    <row r="1795" spans="21:24" x14ac:dyDescent="0.2">
      <c r="U1795" s="205"/>
      <c r="V1795" s="205"/>
      <c r="W1795" s="205"/>
      <c r="X1795" s="205"/>
    </row>
    <row r="1796" spans="21:24" x14ac:dyDescent="0.2">
      <c r="U1796" s="205"/>
      <c r="V1796" s="205"/>
      <c r="W1796" s="205"/>
      <c r="X1796" s="205"/>
    </row>
    <row r="1797" spans="21:24" x14ac:dyDescent="0.2">
      <c r="U1797" s="205"/>
      <c r="V1797" s="205"/>
      <c r="W1797" s="205"/>
      <c r="X1797" s="205"/>
    </row>
    <row r="1798" spans="21:24" x14ac:dyDescent="0.2">
      <c r="U1798" s="205"/>
      <c r="V1798" s="205"/>
      <c r="W1798" s="205"/>
      <c r="X1798" s="205"/>
    </row>
    <row r="1799" spans="21:24" x14ac:dyDescent="0.2">
      <c r="U1799" s="205"/>
      <c r="V1799" s="205"/>
      <c r="W1799" s="205"/>
      <c r="X1799" s="205"/>
    </row>
    <row r="1800" spans="21:24" x14ac:dyDescent="0.2">
      <c r="U1800" s="205"/>
      <c r="V1800" s="205"/>
      <c r="W1800" s="205"/>
      <c r="X1800" s="205"/>
    </row>
    <row r="1801" spans="21:24" x14ac:dyDescent="0.2">
      <c r="U1801" s="205"/>
      <c r="V1801" s="205"/>
      <c r="W1801" s="205"/>
      <c r="X1801" s="205"/>
    </row>
    <row r="1802" spans="21:24" x14ac:dyDescent="0.2">
      <c r="U1802" s="205"/>
      <c r="V1802" s="205"/>
      <c r="W1802" s="205"/>
      <c r="X1802" s="205"/>
    </row>
    <row r="1803" spans="21:24" x14ac:dyDescent="0.2">
      <c r="U1803" s="205"/>
      <c r="V1803" s="205"/>
      <c r="W1803" s="205"/>
      <c r="X1803" s="205"/>
    </row>
    <row r="1804" spans="21:24" x14ac:dyDescent="0.2">
      <c r="U1804" s="205"/>
      <c r="V1804" s="205"/>
      <c r="W1804" s="205"/>
      <c r="X1804" s="205"/>
    </row>
    <row r="1805" spans="21:24" x14ac:dyDescent="0.2">
      <c r="U1805" s="205"/>
      <c r="V1805" s="205"/>
      <c r="W1805" s="205"/>
      <c r="X1805" s="205"/>
    </row>
    <row r="1806" spans="21:24" x14ac:dyDescent="0.2">
      <c r="U1806" s="205"/>
      <c r="V1806" s="205"/>
      <c r="W1806" s="205"/>
      <c r="X1806" s="205"/>
    </row>
    <row r="1807" spans="21:24" x14ac:dyDescent="0.2">
      <c r="U1807" s="205"/>
      <c r="V1807" s="205"/>
      <c r="W1807" s="205"/>
      <c r="X1807" s="205"/>
    </row>
    <row r="1808" spans="21:24" x14ac:dyDescent="0.2">
      <c r="U1808" s="205"/>
      <c r="V1808" s="205"/>
      <c r="W1808" s="205"/>
      <c r="X1808" s="205"/>
    </row>
    <row r="1809" spans="21:24" x14ac:dyDescent="0.2">
      <c r="U1809" s="205"/>
      <c r="V1809" s="205"/>
      <c r="W1809" s="205"/>
      <c r="X1809" s="205"/>
    </row>
    <row r="1810" spans="21:24" x14ac:dyDescent="0.2">
      <c r="U1810" s="205"/>
      <c r="V1810" s="205"/>
      <c r="W1810" s="205"/>
      <c r="X1810" s="205"/>
    </row>
    <row r="1811" spans="21:24" x14ac:dyDescent="0.2">
      <c r="U1811" s="205"/>
      <c r="V1811" s="205"/>
      <c r="W1811" s="205"/>
      <c r="X1811" s="205"/>
    </row>
    <row r="1812" spans="21:24" x14ac:dyDescent="0.2">
      <c r="U1812" s="205"/>
      <c r="V1812" s="205"/>
      <c r="W1812" s="205"/>
      <c r="X1812" s="205"/>
    </row>
    <row r="1813" spans="21:24" x14ac:dyDescent="0.2">
      <c r="U1813" s="205"/>
      <c r="V1813" s="205"/>
      <c r="W1813" s="205"/>
      <c r="X1813" s="205"/>
    </row>
    <row r="1814" spans="21:24" x14ac:dyDescent="0.2">
      <c r="U1814" s="205"/>
      <c r="V1814" s="205"/>
      <c r="W1814" s="205"/>
      <c r="X1814" s="205"/>
    </row>
    <row r="1815" spans="21:24" x14ac:dyDescent="0.2">
      <c r="U1815" s="205"/>
      <c r="V1815" s="205"/>
      <c r="W1815" s="205"/>
      <c r="X1815" s="205"/>
    </row>
    <row r="1816" spans="21:24" x14ac:dyDescent="0.2">
      <c r="U1816" s="205"/>
      <c r="V1816" s="205"/>
      <c r="W1816" s="205"/>
      <c r="X1816" s="205"/>
    </row>
    <row r="1817" spans="21:24" x14ac:dyDescent="0.2">
      <c r="U1817" s="205"/>
      <c r="V1817" s="205"/>
      <c r="W1817" s="205"/>
      <c r="X1817" s="205"/>
    </row>
    <row r="1818" spans="21:24" x14ac:dyDescent="0.2">
      <c r="U1818" s="205"/>
      <c r="V1818" s="205"/>
      <c r="W1818" s="205"/>
      <c r="X1818" s="205"/>
    </row>
    <row r="1819" spans="21:24" x14ac:dyDescent="0.2">
      <c r="U1819" s="205"/>
      <c r="V1819" s="205"/>
      <c r="W1819" s="205"/>
      <c r="X1819" s="205"/>
    </row>
    <row r="1820" spans="21:24" x14ac:dyDescent="0.2">
      <c r="U1820" s="205"/>
      <c r="V1820" s="205"/>
      <c r="W1820" s="205"/>
      <c r="X1820" s="205"/>
    </row>
    <row r="1821" spans="21:24" x14ac:dyDescent="0.2">
      <c r="U1821" s="205"/>
      <c r="V1821" s="205"/>
      <c r="W1821" s="205"/>
      <c r="X1821" s="205"/>
    </row>
    <row r="1822" spans="21:24" x14ac:dyDescent="0.2">
      <c r="U1822" s="205"/>
      <c r="V1822" s="205"/>
      <c r="W1822" s="205"/>
      <c r="X1822" s="205"/>
    </row>
    <row r="1823" spans="21:24" x14ac:dyDescent="0.2">
      <c r="U1823" s="205"/>
      <c r="V1823" s="205"/>
      <c r="W1823" s="205"/>
      <c r="X1823" s="205"/>
    </row>
    <row r="1824" spans="21:24" x14ac:dyDescent="0.2">
      <c r="U1824" s="205"/>
      <c r="V1824" s="205"/>
      <c r="W1824" s="205"/>
      <c r="X1824" s="205"/>
    </row>
    <row r="1825" spans="21:24" x14ac:dyDescent="0.2">
      <c r="U1825" s="205"/>
      <c r="V1825" s="205"/>
      <c r="W1825" s="205"/>
      <c r="X1825" s="205"/>
    </row>
    <row r="1826" spans="21:24" x14ac:dyDescent="0.2">
      <c r="U1826" s="205"/>
      <c r="V1826" s="205"/>
      <c r="W1826" s="205"/>
      <c r="X1826" s="205"/>
    </row>
    <row r="1827" spans="21:24" x14ac:dyDescent="0.2">
      <c r="U1827" s="205"/>
      <c r="V1827" s="205"/>
      <c r="W1827" s="205"/>
      <c r="X1827" s="205"/>
    </row>
    <row r="1828" spans="21:24" x14ac:dyDescent="0.2">
      <c r="U1828" s="205"/>
      <c r="V1828" s="205"/>
      <c r="W1828" s="205"/>
      <c r="X1828" s="205"/>
    </row>
    <row r="1829" spans="21:24" x14ac:dyDescent="0.2">
      <c r="U1829" s="205"/>
      <c r="V1829" s="205"/>
      <c r="W1829" s="205"/>
      <c r="X1829" s="205"/>
    </row>
    <row r="1830" spans="21:24" x14ac:dyDescent="0.2">
      <c r="U1830" s="205"/>
      <c r="V1830" s="205"/>
      <c r="W1830" s="205"/>
      <c r="X1830" s="205"/>
    </row>
    <row r="1831" spans="21:24" x14ac:dyDescent="0.2">
      <c r="U1831" s="205"/>
      <c r="V1831" s="205"/>
      <c r="W1831" s="205"/>
      <c r="X1831" s="205"/>
    </row>
    <row r="1832" spans="21:24" x14ac:dyDescent="0.2">
      <c r="U1832" s="205"/>
      <c r="V1832" s="205"/>
      <c r="W1832" s="205"/>
      <c r="X1832" s="205"/>
    </row>
    <row r="1833" spans="21:24" x14ac:dyDescent="0.2">
      <c r="U1833" s="205"/>
      <c r="V1833" s="205"/>
      <c r="W1833" s="205"/>
      <c r="X1833" s="205"/>
    </row>
    <row r="1834" spans="21:24" x14ac:dyDescent="0.2">
      <c r="U1834" s="205"/>
      <c r="V1834" s="205"/>
      <c r="W1834" s="205"/>
      <c r="X1834" s="205"/>
    </row>
    <row r="1835" spans="21:24" x14ac:dyDescent="0.2">
      <c r="U1835" s="205"/>
      <c r="V1835" s="205"/>
      <c r="W1835" s="205"/>
      <c r="X1835" s="205"/>
    </row>
    <row r="1836" spans="21:24" x14ac:dyDescent="0.2">
      <c r="U1836" s="205"/>
      <c r="V1836" s="205"/>
      <c r="W1836" s="205"/>
      <c r="X1836" s="205"/>
    </row>
    <row r="1837" spans="21:24" x14ac:dyDescent="0.2">
      <c r="U1837" s="205"/>
      <c r="V1837" s="205"/>
      <c r="W1837" s="205"/>
      <c r="X1837" s="205"/>
    </row>
    <row r="1838" spans="21:24" x14ac:dyDescent="0.2">
      <c r="U1838" s="205"/>
      <c r="V1838" s="205"/>
      <c r="W1838" s="205"/>
      <c r="X1838" s="205"/>
    </row>
    <row r="1839" spans="21:24" x14ac:dyDescent="0.2">
      <c r="U1839" s="205"/>
      <c r="V1839" s="205"/>
      <c r="W1839" s="205"/>
      <c r="X1839" s="205"/>
    </row>
    <row r="1840" spans="21:24" x14ac:dyDescent="0.2">
      <c r="U1840" s="205"/>
      <c r="V1840" s="205"/>
      <c r="W1840" s="205"/>
      <c r="X1840" s="205"/>
    </row>
    <row r="1841" spans="21:24" x14ac:dyDescent="0.2">
      <c r="U1841" s="205"/>
      <c r="V1841" s="205"/>
      <c r="W1841" s="205"/>
      <c r="X1841" s="205"/>
    </row>
    <row r="1842" spans="21:24" x14ac:dyDescent="0.2">
      <c r="U1842" s="205"/>
      <c r="V1842" s="205"/>
      <c r="W1842" s="205"/>
      <c r="X1842" s="205"/>
    </row>
    <row r="1843" spans="21:24" x14ac:dyDescent="0.2">
      <c r="U1843" s="205"/>
      <c r="V1843" s="205"/>
      <c r="W1843" s="205"/>
      <c r="X1843" s="205"/>
    </row>
    <row r="1844" spans="21:24" x14ac:dyDescent="0.2">
      <c r="U1844" s="205"/>
      <c r="V1844" s="205"/>
      <c r="W1844" s="205"/>
      <c r="X1844" s="205"/>
    </row>
    <row r="1845" spans="21:24" x14ac:dyDescent="0.2">
      <c r="U1845" s="205"/>
      <c r="V1845" s="205"/>
      <c r="W1845" s="205"/>
      <c r="X1845" s="205"/>
    </row>
    <row r="1846" spans="21:24" x14ac:dyDescent="0.2">
      <c r="U1846" s="205"/>
      <c r="V1846" s="205"/>
      <c r="W1846" s="205"/>
      <c r="X1846" s="205"/>
    </row>
    <row r="1847" spans="21:24" x14ac:dyDescent="0.2">
      <c r="U1847" s="205"/>
      <c r="V1847" s="205"/>
      <c r="W1847" s="205"/>
      <c r="X1847" s="205"/>
    </row>
    <row r="1848" spans="21:24" x14ac:dyDescent="0.2">
      <c r="U1848" s="205"/>
      <c r="V1848" s="205"/>
      <c r="W1848" s="205"/>
      <c r="X1848" s="205"/>
    </row>
    <row r="1849" spans="21:24" x14ac:dyDescent="0.2">
      <c r="U1849" s="205"/>
      <c r="V1849" s="205"/>
      <c r="W1849" s="205"/>
      <c r="X1849" s="205"/>
    </row>
    <row r="1850" spans="21:24" x14ac:dyDescent="0.2">
      <c r="U1850" s="205"/>
      <c r="V1850" s="205"/>
      <c r="W1850" s="205"/>
      <c r="X1850" s="205"/>
    </row>
    <row r="1851" spans="21:24" x14ac:dyDescent="0.2">
      <c r="U1851" s="205"/>
      <c r="V1851" s="205"/>
      <c r="W1851" s="205"/>
      <c r="X1851" s="205"/>
    </row>
    <row r="1852" spans="21:24" x14ac:dyDescent="0.2">
      <c r="U1852" s="205"/>
      <c r="V1852" s="205"/>
      <c r="W1852" s="205"/>
      <c r="X1852" s="205"/>
    </row>
    <row r="1853" spans="21:24" x14ac:dyDescent="0.2">
      <c r="U1853" s="205"/>
      <c r="V1853" s="205"/>
      <c r="W1853" s="205"/>
      <c r="X1853" s="205"/>
    </row>
    <row r="1854" spans="21:24" x14ac:dyDescent="0.2">
      <c r="U1854" s="205"/>
      <c r="V1854" s="205"/>
      <c r="W1854" s="205"/>
      <c r="X1854" s="205"/>
    </row>
    <row r="1855" spans="21:24" x14ac:dyDescent="0.2">
      <c r="U1855" s="205"/>
      <c r="V1855" s="205"/>
      <c r="W1855" s="205"/>
      <c r="X1855" s="205"/>
    </row>
    <row r="1856" spans="21:24" x14ac:dyDescent="0.2">
      <c r="U1856" s="205"/>
      <c r="V1856" s="205"/>
      <c r="W1856" s="205"/>
      <c r="X1856" s="205"/>
    </row>
    <row r="1857" spans="21:24" x14ac:dyDescent="0.2">
      <c r="U1857" s="205"/>
      <c r="V1857" s="205"/>
      <c r="W1857" s="205"/>
      <c r="X1857" s="205"/>
    </row>
    <row r="1858" spans="21:24" x14ac:dyDescent="0.2">
      <c r="U1858" s="205"/>
      <c r="V1858" s="205"/>
      <c r="W1858" s="205"/>
      <c r="X1858" s="205"/>
    </row>
    <row r="1859" spans="21:24" x14ac:dyDescent="0.2">
      <c r="U1859" s="205"/>
      <c r="V1859" s="205"/>
      <c r="W1859" s="205"/>
      <c r="X1859" s="205"/>
    </row>
    <row r="1860" spans="21:24" x14ac:dyDescent="0.2">
      <c r="U1860" s="205"/>
      <c r="V1860" s="205"/>
      <c r="W1860" s="205"/>
      <c r="X1860" s="205"/>
    </row>
    <row r="1861" spans="21:24" x14ac:dyDescent="0.2">
      <c r="U1861" s="205"/>
      <c r="V1861" s="205"/>
      <c r="W1861" s="205"/>
      <c r="X1861" s="205"/>
    </row>
    <row r="1862" spans="21:24" x14ac:dyDescent="0.2">
      <c r="U1862" s="205"/>
      <c r="V1862" s="205"/>
      <c r="W1862" s="205"/>
      <c r="X1862" s="205"/>
    </row>
    <row r="1863" spans="21:24" x14ac:dyDescent="0.2">
      <c r="U1863" s="205"/>
      <c r="V1863" s="205"/>
      <c r="W1863" s="205"/>
      <c r="X1863" s="205"/>
    </row>
    <row r="1864" spans="21:24" x14ac:dyDescent="0.2">
      <c r="U1864" s="205"/>
      <c r="V1864" s="205"/>
      <c r="W1864" s="205"/>
      <c r="X1864" s="205"/>
    </row>
    <row r="1865" spans="21:24" x14ac:dyDescent="0.2">
      <c r="U1865" s="205"/>
      <c r="V1865" s="205"/>
      <c r="W1865" s="205"/>
      <c r="X1865" s="205"/>
    </row>
    <row r="1866" spans="21:24" x14ac:dyDescent="0.2">
      <c r="U1866" s="205"/>
      <c r="V1866" s="205"/>
      <c r="W1866" s="205"/>
      <c r="X1866" s="205"/>
    </row>
    <row r="1867" spans="21:24" x14ac:dyDescent="0.2">
      <c r="U1867" s="205"/>
      <c r="V1867" s="205"/>
      <c r="W1867" s="205"/>
      <c r="X1867" s="205"/>
    </row>
    <row r="1868" spans="21:24" x14ac:dyDescent="0.2">
      <c r="U1868" s="205"/>
      <c r="V1868" s="205"/>
      <c r="W1868" s="205"/>
      <c r="X1868" s="205"/>
    </row>
    <row r="1869" spans="21:24" x14ac:dyDescent="0.2">
      <c r="U1869" s="205"/>
      <c r="V1869" s="205"/>
      <c r="W1869" s="205"/>
      <c r="X1869" s="205"/>
    </row>
    <row r="1870" spans="21:24" x14ac:dyDescent="0.2">
      <c r="U1870" s="205"/>
      <c r="V1870" s="205"/>
      <c r="W1870" s="205"/>
      <c r="X1870" s="205"/>
    </row>
    <row r="1871" spans="21:24" x14ac:dyDescent="0.2">
      <c r="U1871" s="205"/>
      <c r="V1871" s="205"/>
      <c r="W1871" s="205"/>
      <c r="X1871" s="205"/>
    </row>
    <row r="1872" spans="21:24" x14ac:dyDescent="0.2">
      <c r="U1872" s="205"/>
      <c r="V1872" s="205"/>
      <c r="W1872" s="205"/>
      <c r="X1872" s="205"/>
    </row>
    <row r="1873" spans="21:24" x14ac:dyDescent="0.2">
      <c r="U1873" s="205"/>
      <c r="V1873" s="205"/>
      <c r="W1873" s="205"/>
      <c r="X1873" s="205"/>
    </row>
    <row r="1874" spans="21:24" x14ac:dyDescent="0.2">
      <c r="U1874" s="205"/>
      <c r="V1874" s="205"/>
      <c r="W1874" s="205"/>
      <c r="X1874" s="205"/>
    </row>
    <row r="1875" spans="21:24" x14ac:dyDescent="0.2">
      <c r="U1875" s="205"/>
      <c r="V1875" s="205"/>
      <c r="W1875" s="205"/>
      <c r="X1875" s="205"/>
    </row>
    <row r="1876" spans="21:24" x14ac:dyDescent="0.2">
      <c r="U1876" s="205"/>
      <c r="V1876" s="205"/>
      <c r="W1876" s="205"/>
      <c r="X1876" s="205"/>
    </row>
    <row r="1877" spans="21:24" x14ac:dyDescent="0.2">
      <c r="U1877" s="205"/>
      <c r="V1877" s="205"/>
      <c r="W1877" s="205"/>
      <c r="X1877" s="205"/>
    </row>
    <row r="1878" spans="21:24" x14ac:dyDescent="0.2">
      <c r="U1878" s="205"/>
      <c r="V1878" s="205"/>
      <c r="W1878" s="205"/>
      <c r="X1878" s="205"/>
    </row>
    <row r="1879" spans="21:24" x14ac:dyDescent="0.2">
      <c r="U1879" s="205"/>
      <c r="V1879" s="205"/>
      <c r="W1879" s="205"/>
      <c r="X1879" s="205"/>
    </row>
    <row r="1880" spans="21:24" x14ac:dyDescent="0.2">
      <c r="U1880" s="205"/>
      <c r="V1880" s="205"/>
      <c r="W1880" s="205"/>
      <c r="X1880" s="205"/>
    </row>
    <row r="1881" spans="21:24" x14ac:dyDescent="0.2">
      <c r="U1881" s="205"/>
      <c r="V1881" s="205"/>
      <c r="W1881" s="205"/>
      <c r="X1881" s="205"/>
    </row>
    <row r="1882" spans="21:24" x14ac:dyDescent="0.2">
      <c r="U1882" s="205"/>
      <c r="V1882" s="205"/>
      <c r="W1882" s="205"/>
      <c r="X1882" s="205"/>
    </row>
    <row r="1883" spans="21:24" x14ac:dyDescent="0.2">
      <c r="U1883" s="205"/>
      <c r="V1883" s="205"/>
      <c r="W1883" s="205"/>
      <c r="X1883" s="205"/>
    </row>
    <row r="1884" spans="21:24" x14ac:dyDescent="0.2">
      <c r="U1884" s="205"/>
      <c r="V1884" s="205"/>
      <c r="W1884" s="205"/>
      <c r="X1884" s="205"/>
    </row>
    <row r="1885" spans="21:24" x14ac:dyDescent="0.2">
      <c r="U1885" s="205"/>
      <c r="V1885" s="205"/>
      <c r="W1885" s="205"/>
      <c r="X1885" s="205"/>
    </row>
    <row r="1886" spans="21:24" x14ac:dyDescent="0.2">
      <c r="U1886" s="205"/>
      <c r="V1886" s="205"/>
      <c r="W1886" s="205"/>
      <c r="X1886" s="205"/>
    </row>
    <row r="1887" spans="21:24" x14ac:dyDescent="0.2">
      <c r="U1887" s="205"/>
      <c r="V1887" s="205"/>
      <c r="W1887" s="205"/>
      <c r="X1887" s="205"/>
    </row>
    <row r="1888" spans="21:24" x14ac:dyDescent="0.2">
      <c r="U1888" s="205"/>
      <c r="V1888" s="205"/>
      <c r="W1888" s="205"/>
      <c r="X1888" s="205"/>
    </row>
    <row r="1889" spans="21:24" x14ac:dyDescent="0.2">
      <c r="U1889" s="205"/>
      <c r="V1889" s="205"/>
      <c r="W1889" s="205"/>
      <c r="X1889" s="205"/>
    </row>
    <row r="1890" spans="21:24" x14ac:dyDescent="0.2">
      <c r="U1890" s="205"/>
      <c r="V1890" s="205"/>
      <c r="W1890" s="205"/>
      <c r="X1890" s="205"/>
    </row>
    <row r="1891" spans="21:24" x14ac:dyDescent="0.2">
      <c r="U1891" s="205"/>
      <c r="V1891" s="205"/>
      <c r="W1891" s="205"/>
      <c r="X1891" s="205"/>
    </row>
    <row r="1892" spans="21:24" x14ac:dyDescent="0.2">
      <c r="U1892" s="205"/>
      <c r="V1892" s="205"/>
      <c r="W1892" s="205"/>
      <c r="X1892" s="205"/>
    </row>
    <row r="1893" spans="21:24" x14ac:dyDescent="0.2">
      <c r="U1893" s="205"/>
      <c r="V1893" s="205"/>
      <c r="W1893" s="205"/>
      <c r="X1893" s="205"/>
    </row>
    <row r="1894" spans="21:24" x14ac:dyDescent="0.2">
      <c r="U1894" s="205"/>
      <c r="V1894" s="205"/>
      <c r="W1894" s="205"/>
      <c r="X1894" s="205"/>
    </row>
    <row r="1895" spans="21:24" x14ac:dyDescent="0.2">
      <c r="U1895" s="205"/>
      <c r="V1895" s="205"/>
      <c r="W1895" s="205"/>
      <c r="X1895" s="205"/>
    </row>
    <row r="1896" spans="21:24" x14ac:dyDescent="0.2">
      <c r="U1896" s="205"/>
      <c r="V1896" s="205"/>
      <c r="W1896" s="205"/>
      <c r="X1896" s="205"/>
    </row>
    <row r="1897" spans="21:24" x14ac:dyDescent="0.2">
      <c r="U1897" s="205"/>
      <c r="V1897" s="205"/>
      <c r="W1897" s="205"/>
      <c r="X1897" s="205"/>
    </row>
    <row r="1898" spans="21:24" x14ac:dyDescent="0.2">
      <c r="U1898" s="205"/>
      <c r="V1898" s="205"/>
      <c r="W1898" s="205"/>
      <c r="X1898" s="205"/>
    </row>
    <row r="1899" spans="21:24" x14ac:dyDescent="0.2">
      <c r="U1899" s="205"/>
      <c r="V1899" s="205"/>
      <c r="W1899" s="205"/>
      <c r="X1899" s="205"/>
    </row>
    <row r="1900" spans="21:24" x14ac:dyDescent="0.2">
      <c r="U1900" s="205"/>
      <c r="V1900" s="205"/>
      <c r="W1900" s="205"/>
      <c r="X1900" s="205"/>
    </row>
    <row r="1901" spans="21:24" x14ac:dyDescent="0.2">
      <c r="U1901" s="205"/>
      <c r="V1901" s="205"/>
      <c r="W1901" s="205"/>
      <c r="X1901" s="205"/>
    </row>
    <row r="1902" spans="21:24" x14ac:dyDescent="0.2">
      <c r="U1902" s="205"/>
      <c r="V1902" s="205"/>
      <c r="W1902" s="205"/>
      <c r="X1902" s="205"/>
    </row>
    <row r="1903" spans="21:24" x14ac:dyDescent="0.2">
      <c r="U1903" s="205"/>
      <c r="V1903" s="205"/>
      <c r="W1903" s="205"/>
      <c r="X1903" s="205"/>
    </row>
    <row r="1904" spans="21:24" x14ac:dyDescent="0.2">
      <c r="U1904" s="205"/>
      <c r="V1904" s="205"/>
      <c r="W1904" s="205"/>
      <c r="X1904" s="205"/>
    </row>
    <row r="1905" spans="21:24" x14ac:dyDescent="0.2">
      <c r="U1905" s="205"/>
      <c r="V1905" s="205"/>
      <c r="W1905" s="205"/>
      <c r="X1905" s="205"/>
    </row>
    <row r="1906" spans="21:24" x14ac:dyDescent="0.2">
      <c r="U1906" s="205"/>
      <c r="V1906" s="205"/>
      <c r="W1906" s="205"/>
      <c r="X1906" s="205"/>
    </row>
    <row r="1907" spans="21:24" x14ac:dyDescent="0.2">
      <c r="U1907" s="205"/>
      <c r="V1907" s="205"/>
      <c r="W1907" s="205"/>
      <c r="X1907" s="205"/>
    </row>
    <row r="1908" spans="21:24" x14ac:dyDescent="0.2">
      <c r="U1908" s="205"/>
      <c r="V1908" s="205"/>
      <c r="W1908" s="205"/>
      <c r="X1908" s="205"/>
    </row>
    <row r="1909" spans="21:24" x14ac:dyDescent="0.2">
      <c r="U1909" s="205"/>
      <c r="V1909" s="205"/>
      <c r="W1909" s="205"/>
      <c r="X1909" s="205"/>
    </row>
    <row r="1910" spans="21:24" x14ac:dyDescent="0.2">
      <c r="U1910" s="205"/>
      <c r="V1910" s="205"/>
      <c r="W1910" s="205"/>
      <c r="X1910" s="205"/>
    </row>
    <row r="1911" spans="21:24" x14ac:dyDescent="0.2">
      <c r="U1911" s="205"/>
      <c r="V1911" s="205"/>
      <c r="W1911" s="205"/>
      <c r="X1911" s="205"/>
    </row>
    <row r="1912" spans="21:24" x14ac:dyDescent="0.2">
      <c r="U1912" s="205"/>
      <c r="V1912" s="205"/>
      <c r="W1912" s="205"/>
      <c r="X1912" s="205"/>
    </row>
    <row r="1913" spans="21:24" x14ac:dyDescent="0.2">
      <c r="U1913" s="205"/>
      <c r="V1913" s="205"/>
      <c r="W1913" s="205"/>
      <c r="X1913" s="205"/>
    </row>
    <row r="1914" spans="21:24" x14ac:dyDescent="0.2">
      <c r="U1914" s="205"/>
      <c r="V1914" s="205"/>
      <c r="W1914" s="205"/>
      <c r="X1914" s="205"/>
    </row>
    <row r="1915" spans="21:24" x14ac:dyDescent="0.2">
      <c r="U1915" s="205"/>
      <c r="V1915" s="205"/>
      <c r="W1915" s="205"/>
      <c r="X1915" s="205"/>
    </row>
    <row r="1916" spans="21:24" x14ac:dyDescent="0.2">
      <c r="U1916" s="205"/>
      <c r="V1916" s="205"/>
      <c r="W1916" s="205"/>
      <c r="X1916" s="205"/>
    </row>
    <row r="1917" spans="21:24" x14ac:dyDescent="0.2">
      <c r="U1917" s="205"/>
      <c r="V1917" s="205"/>
      <c r="W1917" s="205"/>
      <c r="X1917" s="205"/>
    </row>
    <row r="1918" spans="21:24" x14ac:dyDescent="0.2">
      <c r="U1918" s="205"/>
      <c r="V1918" s="205"/>
      <c r="W1918" s="205"/>
      <c r="X1918" s="205"/>
    </row>
    <row r="1919" spans="21:24" x14ac:dyDescent="0.2">
      <c r="U1919" s="205"/>
      <c r="V1919" s="205"/>
      <c r="W1919" s="205"/>
      <c r="X1919" s="205"/>
    </row>
    <row r="1920" spans="21:24" x14ac:dyDescent="0.2">
      <c r="U1920" s="205"/>
      <c r="V1920" s="205"/>
      <c r="W1920" s="205"/>
      <c r="X1920" s="205"/>
    </row>
    <row r="1921" spans="21:24" x14ac:dyDescent="0.2">
      <c r="U1921" s="205"/>
      <c r="V1921" s="205"/>
      <c r="W1921" s="205"/>
      <c r="X1921" s="205"/>
    </row>
    <row r="1922" spans="21:24" x14ac:dyDescent="0.2">
      <c r="U1922" s="205"/>
      <c r="V1922" s="205"/>
      <c r="W1922" s="205"/>
      <c r="X1922" s="205"/>
    </row>
    <row r="1923" spans="21:24" x14ac:dyDescent="0.2">
      <c r="U1923" s="205"/>
      <c r="V1923" s="205"/>
      <c r="W1923" s="205"/>
      <c r="X1923" s="205"/>
    </row>
    <row r="1924" spans="21:24" x14ac:dyDescent="0.2">
      <c r="U1924" s="205"/>
      <c r="V1924" s="205"/>
      <c r="W1924" s="205"/>
      <c r="X1924" s="205"/>
    </row>
    <row r="1925" spans="21:24" x14ac:dyDescent="0.2">
      <c r="U1925" s="205"/>
      <c r="V1925" s="205"/>
      <c r="W1925" s="205"/>
      <c r="X1925" s="205"/>
    </row>
    <row r="1926" spans="21:24" x14ac:dyDescent="0.2">
      <c r="U1926" s="205"/>
      <c r="V1926" s="205"/>
      <c r="W1926" s="205"/>
      <c r="X1926" s="205"/>
    </row>
    <row r="1927" spans="21:24" x14ac:dyDescent="0.2">
      <c r="U1927" s="205"/>
      <c r="V1927" s="205"/>
      <c r="W1927" s="205"/>
      <c r="X1927" s="205"/>
    </row>
    <row r="1928" spans="21:24" x14ac:dyDescent="0.2">
      <c r="U1928" s="205"/>
      <c r="V1928" s="205"/>
      <c r="W1928" s="205"/>
      <c r="X1928" s="205"/>
    </row>
    <row r="1929" spans="21:24" x14ac:dyDescent="0.2">
      <c r="U1929" s="205"/>
      <c r="V1929" s="205"/>
      <c r="W1929" s="205"/>
      <c r="X1929" s="205"/>
    </row>
    <row r="1930" spans="21:24" x14ac:dyDescent="0.2">
      <c r="U1930" s="205"/>
      <c r="V1930" s="205"/>
      <c r="W1930" s="205"/>
      <c r="X1930" s="205"/>
    </row>
    <row r="1931" spans="21:24" x14ac:dyDescent="0.2">
      <c r="U1931" s="205"/>
      <c r="V1931" s="205"/>
      <c r="W1931" s="205"/>
      <c r="X1931" s="205"/>
    </row>
    <row r="1932" spans="21:24" x14ac:dyDescent="0.2">
      <c r="U1932" s="205"/>
      <c r="V1932" s="205"/>
      <c r="W1932" s="205"/>
      <c r="X1932" s="205"/>
    </row>
    <row r="1933" spans="21:24" x14ac:dyDescent="0.2">
      <c r="U1933" s="205"/>
      <c r="V1933" s="205"/>
      <c r="W1933" s="205"/>
      <c r="X1933" s="205"/>
    </row>
    <row r="1934" spans="21:24" x14ac:dyDescent="0.2">
      <c r="U1934" s="205"/>
      <c r="V1934" s="205"/>
      <c r="W1934" s="205"/>
      <c r="X1934" s="205"/>
    </row>
    <row r="1935" spans="21:24" x14ac:dyDescent="0.2">
      <c r="U1935" s="205"/>
      <c r="V1935" s="205"/>
      <c r="W1935" s="205"/>
      <c r="X1935" s="205"/>
    </row>
    <row r="1936" spans="21:24" x14ac:dyDescent="0.2">
      <c r="U1936" s="205"/>
      <c r="V1936" s="205"/>
      <c r="W1936" s="205"/>
      <c r="X1936" s="205"/>
    </row>
    <row r="1937" spans="21:24" x14ac:dyDescent="0.2">
      <c r="U1937" s="205"/>
      <c r="V1937" s="205"/>
      <c r="W1937" s="205"/>
      <c r="X1937" s="205"/>
    </row>
    <row r="1938" spans="21:24" x14ac:dyDescent="0.2">
      <c r="U1938" s="205"/>
      <c r="V1938" s="205"/>
      <c r="W1938" s="205"/>
      <c r="X1938" s="205"/>
    </row>
    <row r="1939" spans="21:24" x14ac:dyDescent="0.2">
      <c r="U1939" s="205"/>
      <c r="V1939" s="205"/>
      <c r="W1939" s="205"/>
      <c r="X1939" s="205"/>
    </row>
    <row r="1940" spans="21:24" x14ac:dyDescent="0.2">
      <c r="U1940" s="205"/>
      <c r="V1940" s="205"/>
      <c r="W1940" s="205"/>
      <c r="X1940" s="205"/>
    </row>
    <row r="1941" spans="21:24" x14ac:dyDescent="0.2">
      <c r="U1941" s="205"/>
      <c r="V1941" s="205"/>
      <c r="W1941" s="205"/>
      <c r="X1941" s="205"/>
    </row>
    <row r="1942" spans="21:24" x14ac:dyDescent="0.2">
      <c r="U1942" s="205"/>
      <c r="V1942" s="205"/>
      <c r="W1942" s="205"/>
      <c r="X1942" s="205"/>
    </row>
    <row r="1943" spans="21:24" x14ac:dyDescent="0.2">
      <c r="U1943" s="205"/>
      <c r="V1943" s="205"/>
      <c r="W1943" s="205"/>
      <c r="X1943" s="205"/>
    </row>
    <row r="1944" spans="21:24" x14ac:dyDescent="0.2">
      <c r="U1944" s="205"/>
      <c r="V1944" s="205"/>
      <c r="W1944" s="205"/>
      <c r="X1944" s="205"/>
    </row>
    <row r="1945" spans="21:24" x14ac:dyDescent="0.2">
      <c r="U1945" s="205"/>
      <c r="V1945" s="205"/>
      <c r="W1945" s="205"/>
      <c r="X1945" s="205"/>
    </row>
    <row r="1946" spans="21:24" x14ac:dyDescent="0.2">
      <c r="U1946" s="205"/>
      <c r="V1946" s="205"/>
      <c r="W1946" s="205"/>
      <c r="X1946" s="205"/>
    </row>
    <row r="1947" spans="21:24" x14ac:dyDescent="0.2">
      <c r="U1947" s="205"/>
      <c r="V1947" s="205"/>
      <c r="W1947" s="205"/>
      <c r="X1947" s="205"/>
    </row>
    <row r="1948" spans="21:24" x14ac:dyDescent="0.2">
      <c r="U1948" s="205"/>
      <c r="V1948" s="205"/>
      <c r="W1948" s="205"/>
      <c r="X1948" s="205"/>
    </row>
    <row r="1949" spans="21:24" x14ac:dyDescent="0.2">
      <c r="U1949" s="205"/>
      <c r="V1949" s="205"/>
      <c r="W1949" s="205"/>
      <c r="X1949" s="205"/>
    </row>
    <row r="1950" spans="21:24" x14ac:dyDescent="0.2">
      <c r="U1950" s="205"/>
      <c r="V1950" s="205"/>
      <c r="W1950" s="205"/>
      <c r="X1950" s="205"/>
    </row>
    <row r="1951" spans="21:24" x14ac:dyDescent="0.2">
      <c r="U1951" s="205"/>
      <c r="V1951" s="205"/>
      <c r="W1951" s="205"/>
      <c r="X1951" s="205"/>
    </row>
    <row r="1952" spans="21:24" x14ac:dyDescent="0.2">
      <c r="U1952" s="205"/>
      <c r="V1952" s="205"/>
      <c r="W1952" s="205"/>
      <c r="X1952" s="205"/>
    </row>
    <row r="1953" spans="21:24" x14ac:dyDescent="0.2">
      <c r="U1953" s="205"/>
      <c r="V1953" s="205"/>
      <c r="W1953" s="205"/>
      <c r="X1953" s="205"/>
    </row>
    <row r="1954" spans="21:24" x14ac:dyDescent="0.2">
      <c r="U1954" s="205"/>
      <c r="V1954" s="205"/>
      <c r="W1954" s="205"/>
      <c r="X1954" s="205"/>
    </row>
    <row r="1955" spans="21:24" x14ac:dyDescent="0.2">
      <c r="U1955" s="205"/>
      <c r="V1955" s="205"/>
      <c r="W1955" s="205"/>
      <c r="X1955" s="205"/>
    </row>
    <row r="1956" spans="21:24" x14ac:dyDescent="0.2">
      <c r="U1956" s="205"/>
      <c r="V1956" s="205"/>
      <c r="W1956" s="205"/>
      <c r="X1956" s="205"/>
    </row>
    <row r="1957" spans="21:24" x14ac:dyDescent="0.2">
      <c r="U1957" s="205"/>
      <c r="V1957" s="205"/>
      <c r="W1957" s="205"/>
      <c r="X1957" s="205"/>
    </row>
    <row r="1958" spans="21:24" x14ac:dyDescent="0.2">
      <c r="U1958" s="205"/>
      <c r="V1958" s="205"/>
      <c r="W1958" s="205"/>
      <c r="X1958" s="205"/>
    </row>
    <row r="1959" spans="21:24" x14ac:dyDescent="0.2">
      <c r="U1959" s="205"/>
      <c r="V1959" s="205"/>
      <c r="W1959" s="205"/>
      <c r="X1959" s="205"/>
    </row>
    <row r="1960" spans="21:24" x14ac:dyDescent="0.2">
      <c r="U1960" s="205"/>
      <c r="V1960" s="205"/>
      <c r="W1960" s="205"/>
      <c r="X1960" s="205"/>
    </row>
    <row r="1961" spans="21:24" x14ac:dyDescent="0.2">
      <c r="U1961" s="205"/>
      <c r="V1961" s="205"/>
      <c r="W1961" s="205"/>
      <c r="X1961" s="205"/>
    </row>
    <row r="1962" spans="21:24" x14ac:dyDescent="0.2">
      <c r="U1962" s="205"/>
      <c r="V1962" s="205"/>
      <c r="W1962" s="205"/>
      <c r="X1962" s="205"/>
    </row>
    <row r="1963" spans="21:24" x14ac:dyDescent="0.2">
      <c r="U1963" s="205"/>
      <c r="V1963" s="205"/>
      <c r="W1963" s="205"/>
      <c r="X1963" s="205"/>
    </row>
    <row r="1964" spans="21:24" x14ac:dyDescent="0.2">
      <c r="U1964" s="205"/>
      <c r="V1964" s="205"/>
      <c r="W1964" s="205"/>
      <c r="X1964" s="205"/>
    </row>
    <row r="1965" spans="21:24" x14ac:dyDescent="0.2">
      <c r="U1965" s="205"/>
      <c r="V1965" s="205"/>
      <c r="W1965" s="205"/>
      <c r="X1965" s="205"/>
    </row>
    <row r="1966" spans="21:24" x14ac:dyDescent="0.2">
      <c r="U1966" s="205"/>
      <c r="V1966" s="205"/>
      <c r="W1966" s="205"/>
      <c r="X1966" s="205"/>
    </row>
    <row r="1967" spans="21:24" x14ac:dyDescent="0.2">
      <c r="U1967" s="205"/>
      <c r="V1967" s="205"/>
      <c r="W1967" s="205"/>
      <c r="X1967" s="205"/>
    </row>
    <row r="1968" spans="21:24" x14ac:dyDescent="0.2">
      <c r="U1968" s="205"/>
      <c r="V1968" s="205"/>
      <c r="W1968" s="205"/>
      <c r="X1968" s="205"/>
    </row>
    <row r="1969" spans="21:24" x14ac:dyDescent="0.2">
      <c r="U1969" s="205"/>
      <c r="V1969" s="205"/>
      <c r="W1969" s="205"/>
      <c r="X1969" s="205"/>
    </row>
    <row r="1970" spans="21:24" x14ac:dyDescent="0.2">
      <c r="U1970" s="205"/>
      <c r="V1970" s="205"/>
      <c r="W1970" s="205"/>
      <c r="X1970" s="205"/>
    </row>
    <row r="1971" spans="21:24" x14ac:dyDescent="0.2">
      <c r="U1971" s="205"/>
      <c r="V1971" s="205"/>
      <c r="W1971" s="205"/>
      <c r="X1971" s="205"/>
    </row>
    <row r="1972" spans="21:24" x14ac:dyDescent="0.2">
      <c r="U1972" s="205"/>
      <c r="V1972" s="205"/>
      <c r="W1972" s="205"/>
      <c r="X1972" s="205"/>
    </row>
    <row r="1973" spans="21:24" x14ac:dyDescent="0.2">
      <c r="U1973" s="205"/>
      <c r="V1973" s="205"/>
      <c r="W1973" s="205"/>
      <c r="X1973" s="205"/>
    </row>
    <row r="1974" spans="21:24" x14ac:dyDescent="0.2">
      <c r="U1974" s="205"/>
      <c r="V1974" s="205"/>
      <c r="W1974" s="205"/>
      <c r="X1974" s="205"/>
    </row>
    <row r="1975" spans="21:24" x14ac:dyDescent="0.2">
      <c r="U1975" s="205"/>
      <c r="V1975" s="205"/>
      <c r="W1975" s="205"/>
      <c r="X1975" s="205"/>
    </row>
    <row r="1976" spans="21:24" x14ac:dyDescent="0.2">
      <c r="U1976" s="205"/>
      <c r="V1976" s="205"/>
      <c r="W1976" s="205"/>
      <c r="X1976" s="205"/>
    </row>
    <row r="1977" spans="21:24" x14ac:dyDescent="0.2">
      <c r="U1977" s="205"/>
      <c r="V1977" s="205"/>
      <c r="W1977" s="205"/>
      <c r="X1977" s="205"/>
    </row>
    <row r="1978" spans="21:24" x14ac:dyDescent="0.2">
      <c r="U1978" s="205"/>
      <c r="V1978" s="205"/>
      <c r="W1978" s="205"/>
      <c r="X1978" s="205"/>
    </row>
    <row r="1979" spans="21:24" x14ac:dyDescent="0.2">
      <c r="U1979" s="205"/>
      <c r="V1979" s="205"/>
      <c r="W1979" s="205"/>
      <c r="X1979" s="205"/>
    </row>
    <row r="1980" spans="21:24" x14ac:dyDescent="0.2">
      <c r="U1980" s="205"/>
      <c r="V1980" s="205"/>
      <c r="W1980" s="205"/>
      <c r="X1980" s="205"/>
    </row>
    <row r="1981" spans="21:24" x14ac:dyDescent="0.2">
      <c r="U1981" s="205"/>
      <c r="V1981" s="205"/>
      <c r="W1981" s="205"/>
      <c r="X1981" s="205"/>
    </row>
    <row r="1982" spans="21:24" x14ac:dyDescent="0.2">
      <c r="U1982" s="205"/>
      <c r="V1982" s="205"/>
      <c r="W1982" s="205"/>
      <c r="X1982" s="205"/>
    </row>
    <row r="1983" spans="21:24" x14ac:dyDescent="0.2">
      <c r="U1983" s="205"/>
      <c r="V1983" s="205"/>
      <c r="W1983" s="205"/>
      <c r="X1983" s="205"/>
    </row>
    <row r="1984" spans="21:24" x14ac:dyDescent="0.2">
      <c r="U1984" s="205"/>
      <c r="V1984" s="205"/>
      <c r="W1984" s="205"/>
      <c r="X1984" s="205"/>
    </row>
    <row r="1985" spans="21:24" x14ac:dyDescent="0.2">
      <c r="U1985" s="205"/>
      <c r="V1985" s="205"/>
      <c r="W1985" s="205"/>
      <c r="X1985" s="205"/>
    </row>
    <row r="1986" spans="21:24" x14ac:dyDescent="0.2">
      <c r="U1986" s="205"/>
      <c r="V1986" s="205"/>
      <c r="W1986" s="205"/>
      <c r="X1986" s="205"/>
    </row>
    <row r="1987" spans="21:24" x14ac:dyDescent="0.2">
      <c r="U1987" s="205"/>
      <c r="V1987" s="205"/>
      <c r="W1987" s="205"/>
      <c r="X1987" s="205"/>
    </row>
    <row r="1988" spans="21:24" x14ac:dyDescent="0.2">
      <c r="U1988" s="205"/>
      <c r="V1988" s="205"/>
      <c r="W1988" s="205"/>
      <c r="X1988" s="205"/>
    </row>
    <row r="1989" spans="21:24" x14ac:dyDescent="0.2">
      <c r="U1989" s="205"/>
      <c r="V1989" s="205"/>
      <c r="W1989" s="205"/>
      <c r="X1989" s="205"/>
    </row>
    <row r="1990" spans="21:24" x14ac:dyDescent="0.2">
      <c r="U1990" s="205"/>
      <c r="V1990" s="205"/>
      <c r="W1990" s="205"/>
      <c r="X1990" s="205"/>
    </row>
    <row r="1991" spans="21:24" x14ac:dyDescent="0.2">
      <c r="U1991" s="205"/>
      <c r="V1991" s="205"/>
      <c r="W1991" s="205"/>
      <c r="X1991" s="205"/>
    </row>
    <row r="1992" spans="21:24" x14ac:dyDescent="0.2">
      <c r="U1992" s="205"/>
      <c r="V1992" s="205"/>
      <c r="W1992" s="205"/>
      <c r="X1992" s="205"/>
    </row>
    <row r="1993" spans="21:24" x14ac:dyDescent="0.2">
      <c r="U1993" s="205"/>
      <c r="V1993" s="205"/>
      <c r="W1993" s="205"/>
      <c r="X1993" s="205"/>
    </row>
    <row r="1994" spans="21:24" x14ac:dyDescent="0.2">
      <c r="U1994" s="205"/>
      <c r="V1994" s="205"/>
      <c r="W1994" s="205"/>
      <c r="X1994" s="205"/>
    </row>
    <row r="1995" spans="21:24" x14ac:dyDescent="0.2">
      <c r="U1995" s="205"/>
      <c r="V1995" s="205"/>
      <c r="W1995" s="205"/>
      <c r="X1995" s="205"/>
    </row>
    <row r="1996" spans="21:24" x14ac:dyDescent="0.2">
      <c r="U1996" s="205"/>
      <c r="V1996" s="205"/>
      <c r="W1996" s="205"/>
      <c r="X1996" s="205"/>
    </row>
    <row r="1997" spans="21:24" x14ac:dyDescent="0.2">
      <c r="U1997" s="205"/>
      <c r="V1997" s="205"/>
      <c r="W1997" s="205"/>
      <c r="X1997" s="205"/>
    </row>
    <row r="1998" spans="21:24" x14ac:dyDescent="0.2">
      <c r="U1998" s="205"/>
      <c r="V1998" s="205"/>
      <c r="W1998" s="205"/>
      <c r="X1998" s="205"/>
    </row>
    <row r="1999" spans="21:24" x14ac:dyDescent="0.2">
      <c r="U1999" s="205"/>
      <c r="V1999" s="205"/>
      <c r="W1999" s="205"/>
      <c r="X1999" s="205"/>
    </row>
    <row r="2000" spans="21:24" x14ac:dyDescent="0.2">
      <c r="U2000" s="205"/>
      <c r="V2000" s="205"/>
      <c r="W2000" s="205"/>
      <c r="X2000" s="205"/>
    </row>
    <row r="2001" spans="21:24" x14ac:dyDescent="0.2">
      <c r="U2001" s="205"/>
      <c r="V2001" s="205"/>
      <c r="W2001" s="205"/>
      <c r="X2001" s="205"/>
    </row>
    <row r="2002" spans="21:24" x14ac:dyDescent="0.2">
      <c r="U2002" s="205"/>
      <c r="V2002" s="205"/>
      <c r="W2002" s="205"/>
      <c r="X2002" s="205"/>
    </row>
    <row r="2003" spans="21:24" x14ac:dyDescent="0.2">
      <c r="U2003" s="205"/>
      <c r="V2003" s="205"/>
      <c r="W2003" s="205"/>
      <c r="X2003" s="205"/>
    </row>
    <row r="2004" spans="21:24" x14ac:dyDescent="0.2">
      <c r="U2004" s="205"/>
      <c r="V2004" s="205"/>
      <c r="W2004" s="205"/>
      <c r="X2004" s="205"/>
    </row>
    <row r="2005" spans="21:24" x14ac:dyDescent="0.2">
      <c r="U2005" s="205"/>
      <c r="V2005" s="205"/>
      <c r="W2005" s="205"/>
      <c r="X2005" s="205"/>
    </row>
    <row r="2006" spans="21:24" x14ac:dyDescent="0.2">
      <c r="U2006" s="205"/>
      <c r="V2006" s="205"/>
      <c r="W2006" s="205"/>
      <c r="X2006" s="205"/>
    </row>
    <row r="2007" spans="21:24" x14ac:dyDescent="0.2">
      <c r="U2007" s="205"/>
      <c r="V2007" s="205"/>
      <c r="W2007" s="205"/>
      <c r="X2007" s="205"/>
    </row>
    <row r="2008" spans="21:24" x14ac:dyDescent="0.2">
      <c r="U2008" s="205"/>
      <c r="V2008" s="205"/>
      <c r="W2008" s="205"/>
      <c r="X2008" s="205"/>
    </row>
    <row r="2009" spans="21:24" x14ac:dyDescent="0.2">
      <c r="U2009" s="205"/>
      <c r="V2009" s="205"/>
      <c r="W2009" s="205"/>
      <c r="X2009" s="205"/>
    </row>
    <row r="2010" spans="21:24" x14ac:dyDescent="0.2">
      <c r="U2010" s="205"/>
      <c r="V2010" s="205"/>
      <c r="W2010" s="205"/>
      <c r="X2010" s="205"/>
    </row>
    <row r="2011" spans="21:24" x14ac:dyDescent="0.2">
      <c r="U2011" s="205"/>
      <c r="V2011" s="205"/>
      <c r="W2011" s="205"/>
      <c r="X2011" s="205"/>
    </row>
    <row r="2012" spans="21:24" x14ac:dyDescent="0.2">
      <c r="U2012" s="205"/>
      <c r="V2012" s="205"/>
      <c r="W2012" s="205"/>
      <c r="X2012" s="205"/>
    </row>
    <row r="2013" spans="21:24" x14ac:dyDescent="0.2">
      <c r="U2013" s="205"/>
      <c r="V2013" s="205"/>
      <c r="W2013" s="205"/>
      <c r="X2013" s="205"/>
    </row>
    <row r="2014" spans="21:24" x14ac:dyDescent="0.2">
      <c r="U2014" s="205"/>
      <c r="V2014" s="205"/>
      <c r="W2014" s="205"/>
      <c r="X2014" s="205"/>
    </row>
    <row r="2015" spans="21:24" x14ac:dyDescent="0.2">
      <c r="U2015" s="205"/>
      <c r="V2015" s="205"/>
      <c r="W2015" s="205"/>
      <c r="X2015" s="205"/>
    </row>
    <row r="2016" spans="21:24" x14ac:dyDescent="0.2">
      <c r="U2016" s="205"/>
      <c r="V2016" s="205"/>
      <c r="W2016" s="205"/>
      <c r="X2016" s="205"/>
    </row>
    <row r="2017" spans="21:24" x14ac:dyDescent="0.2">
      <c r="U2017" s="205"/>
      <c r="V2017" s="205"/>
      <c r="W2017" s="205"/>
      <c r="X2017" s="205"/>
    </row>
    <row r="2018" spans="21:24" x14ac:dyDescent="0.2">
      <c r="U2018" s="205"/>
      <c r="V2018" s="205"/>
      <c r="W2018" s="205"/>
      <c r="X2018" s="205"/>
    </row>
    <row r="2019" spans="21:24" x14ac:dyDescent="0.2">
      <c r="U2019" s="205"/>
      <c r="V2019" s="205"/>
      <c r="W2019" s="205"/>
      <c r="X2019" s="205"/>
    </row>
    <row r="2020" spans="21:24" x14ac:dyDescent="0.2">
      <c r="U2020" s="205"/>
      <c r="V2020" s="205"/>
      <c r="W2020" s="205"/>
      <c r="X2020" s="205"/>
    </row>
    <row r="2021" spans="21:24" x14ac:dyDescent="0.2">
      <c r="U2021" s="205"/>
      <c r="V2021" s="205"/>
      <c r="W2021" s="205"/>
      <c r="X2021" s="205"/>
    </row>
    <row r="2022" spans="21:24" x14ac:dyDescent="0.2">
      <c r="U2022" s="205"/>
      <c r="V2022" s="205"/>
      <c r="W2022" s="205"/>
      <c r="X2022" s="205"/>
    </row>
    <row r="2023" spans="21:24" x14ac:dyDescent="0.2">
      <c r="U2023" s="205"/>
      <c r="V2023" s="205"/>
      <c r="W2023" s="205"/>
      <c r="X2023" s="205"/>
    </row>
    <row r="2024" spans="21:24" x14ac:dyDescent="0.2">
      <c r="U2024" s="205"/>
      <c r="V2024" s="205"/>
      <c r="W2024" s="205"/>
      <c r="X2024" s="205"/>
    </row>
    <row r="2025" spans="21:24" x14ac:dyDescent="0.2">
      <c r="U2025" s="205"/>
      <c r="V2025" s="205"/>
      <c r="W2025" s="205"/>
      <c r="X2025" s="205"/>
    </row>
    <row r="2026" spans="21:24" x14ac:dyDescent="0.2">
      <c r="U2026" s="205"/>
      <c r="V2026" s="205"/>
      <c r="W2026" s="205"/>
      <c r="X2026" s="205"/>
    </row>
    <row r="2027" spans="21:24" x14ac:dyDescent="0.2">
      <c r="U2027" s="205"/>
      <c r="V2027" s="205"/>
      <c r="W2027" s="205"/>
      <c r="X2027" s="205"/>
    </row>
    <row r="2028" spans="21:24" x14ac:dyDescent="0.2">
      <c r="U2028" s="205"/>
      <c r="V2028" s="205"/>
      <c r="W2028" s="205"/>
      <c r="X2028" s="205"/>
    </row>
    <row r="2029" spans="21:24" x14ac:dyDescent="0.2">
      <c r="U2029" s="205"/>
      <c r="V2029" s="205"/>
      <c r="W2029" s="205"/>
      <c r="X2029" s="205"/>
    </row>
    <row r="2030" spans="21:24" x14ac:dyDescent="0.2">
      <c r="U2030" s="205"/>
      <c r="V2030" s="205"/>
      <c r="W2030" s="205"/>
      <c r="X2030" s="205"/>
    </row>
    <row r="2031" spans="21:24" x14ac:dyDescent="0.2">
      <c r="U2031" s="205"/>
      <c r="V2031" s="205"/>
      <c r="W2031" s="205"/>
      <c r="X2031" s="205"/>
    </row>
    <row r="2032" spans="21:24" x14ac:dyDescent="0.2">
      <c r="U2032" s="205"/>
      <c r="V2032" s="205"/>
      <c r="W2032" s="205"/>
      <c r="X2032" s="205"/>
    </row>
    <row r="2033" spans="21:24" x14ac:dyDescent="0.2">
      <c r="U2033" s="205"/>
      <c r="V2033" s="205"/>
      <c r="W2033" s="205"/>
      <c r="X2033" s="205"/>
    </row>
    <row r="2034" spans="21:24" x14ac:dyDescent="0.2">
      <c r="U2034" s="205"/>
      <c r="V2034" s="205"/>
      <c r="W2034" s="205"/>
      <c r="X2034" s="205"/>
    </row>
    <row r="2035" spans="21:24" x14ac:dyDescent="0.2">
      <c r="U2035" s="205"/>
      <c r="V2035" s="205"/>
      <c r="W2035" s="205"/>
      <c r="X2035" s="205"/>
    </row>
    <row r="2036" spans="21:24" x14ac:dyDescent="0.2">
      <c r="U2036" s="205"/>
      <c r="V2036" s="205"/>
      <c r="W2036" s="205"/>
      <c r="X2036" s="205"/>
    </row>
    <row r="2037" spans="21:24" x14ac:dyDescent="0.2">
      <c r="U2037" s="205"/>
      <c r="V2037" s="205"/>
      <c r="W2037" s="205"/>
      <c r="X2037" s="205"/>
    </row>
    <row r="2038" spans="21:24" x14ac:dyDescent="0.2">
      <c r="U2038" s="205"/>
      <c r="V2038" s="205"/>
      <c r="W2038" s="205"/>
      <c r="X2038" s="205"/>
    </row>
    <row r="2039" spans="21:24" x14ac:dyDescent="0.2">
      <c r="U2039" s="205"/>
      <c r="V2039" s="205"/>
      <c r="W2039" s="205"/>
      <c r="X2039" s="205"/>
    </row>
    <row r="2040" spans="21:24" x14ac:dyDescent="0.2">
      <c r="U2040" s="205"/>
      <c r="V2040" s="205"/>
      <c r="W2040" s="205"/>
      <c r="X2040" s="205"/>
    </row>
    <row r="2041" spans="21:24" x14ac:dyDescent="0.2">
      <c r="U2041" s="205"/>
      <c r="V2041" s="205"/>
      <c r="W2041" s="205"/>
      <c r="X2041" s="205"/>
    </row>
    <row r="2042" spans="21:24" x14ac:dyDescent="0.2">
      <c r="U2042" s="205"/>
      <c r="V2042" s="205"/>
      <c r="W2042" s="205"/>
      <c r="X2042" s="205"/>
    </row>
    <row r="2043" spans="21:24" x14ac:dyDescent="0.2">
      <c r="U2043" s="205"/>
      <c r="V2043" s="205"/>
      <c r="W2043" s="205"/>
      <c r="X2043" s="205"/>
    </row>
    <row r="2044" spans="21:24" x14ac:dyDescent="0.2">
      <c r="U2044" s="205"/>
      <c r="V2044" s="205"/>
      <c r="W2044" s="205"/>
      <c r="X2044" s="205"/>
    </row>
    <row r="2045" spans="21:24" x14ac:dyDescent="0.2">
      <c r="U2045" s="205"/>
      <c r="V2045" s="205"/>
      <c r="W2045" s="205"/>
      <c r="X2045" s="205"/>
    </row>
    <row r="2046" spans="21:24" x14ac:dyDescent="0.2">
      <c r="U2046" s="205"/>
      <c r="V2046" s="205"/>
      <c r="W2046" s="205"/>
      <c r="X2046" s="205"/>
    </row>
    <row r="2047" spans="21:24" x14ac:dyDescent="0.2">
      <c r="U2047" s="205"/>
      <c r="V2047" s="205"/>
      <c r="W2047" s="205"/>
      <c r="X2047" s="205"/>
    </row>
    <row r="2048" spans="21:24" x14ac:dyDescent="0.2">
      <c r="U2048" s="205"/>
      <c r="V2048" s="205"/>
      <c r="W2048" s="205"/>
      <c r="X2048" s="205"/>
    </row>
    <row r="2049" spans="21:24" x14ac:dyDescent="0.2">
      <c r="U2049" s="205"/>
      <c r="V2049" s="205"/>
      <c r="W2049" s="205"/>
      <c r="X2049" s="205"/>
    </row>
    <row r="2050" spans="21:24" x14ac:dyDescent="0.2">
      <c r="U2050" s="205"/>
      <c r="V2050" s="205"/>
      <c r="W2050" s="205"/>
      <c r="X2050" s="205"/>
    </row>
    <row r="2051" spans="21:24" x14ac:dyDescent="0.2">
      <c r="U2051" s="205"/>
      <c r="V2051" s="205"/>
      <c r="W2051" s="205"/>
      <c r="X2051" s="205"/>
    </row>
    <row r="2052" spans="21:24" x14ac:dyDescent="0.2">
      <c r="U2052" s="205"/>
      <c r="V2052" s="205"/>
      <c r="W2052" s="205"/>
      <c r="X2052" s="205"/>
    </row>
    <row r="2053" spans="21:24" x14ac:dyDescent="0.2">
      <c r="U2053" s="205"/>
      <c r="V2053" s="205"/>
      <c r="W2053" s="205"/>
      <c r="X2053" s="205"/>
    </row>
    <row r="2054" spans="21:24" x14ac:dyDescent="0.2">
      <c r="U2054" s="205"/>
      <c r="V2054" s="205"/>
      <c r="W2054" s="205"/>
      <c r="X2054" s="205"/>
    </row>
    <row r="2055" spans="21:24" x14ac:dyDescent="0.2">
      <c r="U2055" s="205"/>
      <c r="V2055" s="205"/>
      <c r="W2055" s="205"/>
      <c r="X2055" s="205"/>
    </row>
    <row r="2056" spans="21:24" x14ac:dyDescent="0.2">
      <c r="U2056" s="205"/>
      <c r="V2056" s="205"/>
      <c r="W2056" s="205"/>
      <c r="X2056" s="205"/>
    </row>
    <row r="2057" spans="21:24" x14ac:dyDescent="0.2">
      <c r="U2057" s="205"/>
      <c r="V2057" s="205"/>
      <c r="W2057" s="205"/>
      <c r="X2057" s="205"/>
    </row>
    <row r="2058" spans="21:24" x14ac:dyDescent="0.2">
      <c r="U2058" s="205"/>
      <c r="V2058" s="205"/>
      <c r="W2058" s="205"/>
      <c r="X2058" s="205"/>
    </row>
    <row r="2059" spans="21:24" x14ac:dyDescent="0.2">
      <c r="U2059" s="205"/>
      <c r="V2059" s="205"/>
      <c r="W2059" s="205"/>
      <c r="X2059" s="205"/>
    </row>
    <row r="2060" spans="21:24" x14ac:dyDescent="0.2">
      <c r="U2060" s="205"/>
      <c r="V2060" s="205"/>
      <c r="W2060" s="205"/>
      <c r="X2060" s="205"/>
    </row>
    <row r="2061" spans="21:24" x14ac:dyDescent="0.2">
      <c r="U2061" s="205"/>
      <c r="V2061" s="205"/>
      <c r="W2061" s="205"/>
      <c r="X2061" s="205"/>
    </row>
    <row r="2062" spans="21:24" x14ac:dyDescent="0.2">
      <c r="U2062" s="205"/>
      <c r="V2062" s="205"/>
      <c r="W2062" s="205"/>
      <c r="X2062" s="205"/>
    </row>
    <row r="2063" spans="21:24" x14ac:dyDescent="0.2">
      <c r="U2063" s="205"/>
      <c r="V2063" s="205"/>
      <c r="W2063" s="205"/>
      <c r="X2063" s="205"/>
    </row>
    <row r="2064" spans="21:24" x14ac:dyDescent="0.2">
      <c r="U2064" s="205"/>
      <c r="V2064" s="205"/>
      <c r="W2064" s="205"/>
      <c r="X2064" s="205"/>
    </row>
    <row r="2065" spans="21:24" x14ac:dyDescent="0.2">
      <c r="U2065" s="205"/>
      <c r="V2065" s="205"/>
      <c r="W2065" s="205"/>
      <c r="X2065" s="205"/>
    </row>
    <row r="2066" spans="21:24" x14ac:dyDescent="0.2">
      <c r="U2066" s="205"/>
      <c r="V2066" s="205"/>
      <c r="W2066" s="205"/>
      <c r="X2066" s="205"/>
    </row>
    <row r="2067" spans="21:24" x14ac:dyDescent="0.2">
      <c r="U2067" s="205"/>
      <c r="V2067" s="205"/>
      <c r="W2067" s="205"/>
      <c r="X2067" s="205"/>
    </row>
    <row r="2068" spans="21:24" x14ac:dyDescent="0.2">
      <c r="U2068" s="205"/>
      <c r="V2068" s="205"/>
      <c r="W2068" s="205"/>
      <c r="X2068" s="205"/>
    </row>
    <row r="2069" spans="21:24" x14ac:dyDescent="0.2">
      <c r="U2069" s="205"/>
      <c r="V2069" s="205"/>
      <c r="W2069" s="205"/>
      <c r="X2069" s="205"/>
    </row>
    <row r="2070" spans="21:24" x14ac:dyDescent="0.2">
      <c r="U2070" s="205"/>
      <c r="V2070" s="205"/>
      <c r="W2070" s="205"/>
      <c r="X2070" s="205"/>
    </row>
    <row r="2071" spans="21:24" x14ac:dyDescent="0.2">
      <c r="U2071" s="205"/>
      <c r="V2071" s="205"/>
      <c r="W2071" s="205"/>
      <c r="X2071" s="205"/>
    </row>
    <row r="2072" spans="21:24" x14ac:dyDescent="0.2">
      <c r="U2072" s="205"/>
      <c r="V2072" s="205"/>
      <c r="W2072" s="205"/>
      <c r="X2072" s="205"/>
    </row>
    <row r="2073" spans="21:24" x14ac:dyDescent="0.2">
      <c r="U2073" s="205"/>
      <c r="V2073" s="205"/>
      <c r="W2073" s="205"/>
      <c r="X2073" s="205"/>
    </row>
    <row r="2074" spans="21:24" x14ac:dyDescent="0.2">
      <c r="U2074" s="205"/>
      <c r="V2074" s="205"/>
      <c r="W2074" s="205"/>
      <c r="X2074" s="205"/>
    </row>
    <row r="2075" spans="21:24" x14ac:dyDescent="0.2">
      <c r="U2075" s="205"/>
      <c r="V2075" s="205"/>
      <c r="W2075" s="205"/>
      <c r="X2075" s="205"/>
    </row>
    <row r="2076" spans="21:24" x14ac:dyDescent="0.2">
      <c r="U2076" s="205"/>
      <c r="V2076" s="205"/>
      <c r="W2076" s="205"/>
      <c r="X2076" s="205"/>
    </row>
    <row r="2077" spans="21:24" x14ac:dyDescent="0.2">
      <c r="U2077" s="205"/>
      <c r="V2077" s="205"/>
      <c r="W2077" s="205"/>
      <c r="X2077" s="205"/>
    </row>
    <row r="2078" spans="21:24" x14ac:dyDescent="0.2">
      <c r="U2078" s="205"/>
      <c r="V2078" s="205"/>
      <c r="W2078" s="205"/>
      <c r="X2078" s="205"/>
    </row>
    <row r="2079" spans="21:24" x14ac:dyDescent="0.2">
      <c r="U2079" s="205"/>
      <c r="V2079" s="205"/>
      <c r="W2079" s="205"/>
      <c r="X2079" s="205"/>
    </row>
    <row r="2080" spans="21:24" x14ac:dyDescent="0.2">
      <c r="U2080" s="205"/>
      <c r="V2080" s="205"/>
      <c r="W2080" s="205"/>
      <c r="X2080" s="205"/>
    </row>
    <row r="2081" spans="21:24" x14ac:dyDescent="0.2">
      <c r="U2081" s="205"/>
      <c r="V2081" s="205"/>
      <c r="W2081" s="205"/>
      <c r="X2081" s="205"/>
    </row>
    <row r="2082" spans="21:24" x14ac:dyDescent="0.2">
      <c r="U2082" s="205"/>
      <c r="V2082" s="205"/>
      <c r="W2082" s="205"/>
      <c r="X2082" s="205"/>
    </row>
    <row r="2083" spans="21:24" x14ac:dyDescent="0.2">
      <c r="U2083" s="205"/>
      <c r="V2083" s="205"/>
      <c r="W2083" s="205"/>
      <c r="X2083" s="205"/>
    </row>
    <row r="2084" spans="21:24" x14ac:dyDescent="0.2">
      <c r="U2084" s="205"/>
      <c r="V2084" s="205"/>
      <c r="W2084" s="205"/>
      <c r="X2084" s="205"/>
    </row>
    <row r="2085" spans="21:24" x14ac:dyDescent="0.2">
      <c r="U2085" s="205"/>
      <c r="V2085" s="205"/>
      <c r="W2085" s="205"/>
      <c r="X2085" s="205"/>
    </row>
    <row r="2086" spans="21:24" x14ac:dyDescent="0.2">
      <c r="U2086" s="205"/>
      <c r="V2086" s="205"/>
      <c r="W2086" s="205"/>
      <c r="X2086" s="205"/>
    </row>
    <row r="2087" spans="21:24" x14ac:dyDescent="0.2">
      <c r="U2087" s="205"/>
      <c r="V2087" s="205"/>
      <c r="W2087" s="205"/>
      <c r="X2087" s="205"/>
    </row>
    <row r="2088" spans="21:24" x14ac:dyDescent="0.2">
      <c r="U2088" s="205"/>
      <c r="V2088" s="205"/>
      <c r="W2088" s="205"/>
      <c r="X2088" s="205"/>
    </row>
    <row r="2089" spans="21:24" x14ac:dyDescent="0.2">
      <c r="U2089" s="205"/>
      <c r="V2089" s="205"/>
      <c r="W2089" s="205"/>
      <c r="X2089" s="205"/>
    </row>
    <row r="2090" spans="21:24" x14ac:dyDescent="0.2">
      <c r="U2090" s="205"/>
      <c r="V2090" s="205"/>
      <c r="W2090" s="205"/>
      <c r="X2090" s="205"/>
    </row>
    <row r="2091" spans="21:24" x14ac:dyDescent="0.2">
      <c r="U2091" s="205"/>
      <c r="V2091" s="205"/>
      <c r="W2091" s="205"/>
      <c r="X2091" s="205"/>
    </row>
    <row r="2092" spans="21:24" x14ac:dyDescent="0.2">
      <c r="U2092" s="205"/>
      <c r="V2092" s="205"/>
      <c r="W2092" s="205"/>
      <c r="X2092" s="205"/>
    </row>
    <row r="2093" spans="21:24" x14ac:dyDescent="0.2">
      <c r="U2093" s="205"/>
      <c r="V2093" s="205"/>
      <c r="W2093" s="205"/>
      <c r="X2093" s="205"/>
    </row>
    <row r="2094" spans="21:24" x14ac:dyDescent="0.2">
      <c r="U2094" s="205"/>
      <c r="V2094" s="205"/>
      <c r="W2094" s="205"/>
      <c r="X2094" s="205"/>
    </row>
    <row r="2095" spans="21:24" x14ac:dyDescent="0.2">
      <c r="U2095" s="205"/>
      <c r="V2095" s="205"/>
      <c r="W2095" s="205"/>
      <c r="X2095" s="205"/>
    </row>
    <row r="2096" spans="21:24" x14ac:dyDescent="0.2">
      <c r="U2096" s="205"/>
      <c r="V2096" s="205"/>
      <c r="W2096" s="205"/>
      <c r="X2096" s="205"/>
    </row>
    <row r="2097" spans="21:24" x14ac:dyDescent="0.2">
      <c r="U2097" s="205"/>
      <c r="V2097" s="205"/>
      <c r="W2097" s="205"/>
      <c r="X2097" s="205"/>
    </row>
    <row r="2098" spans="21:24" x14ac:dyDescent="0.2">
      <c r="U2098" s="205"/>
      <c r="V2098" s="205"/>
      <c r="W2098" s="205"/>
      <c r="X2098" s="205"/>
    </row>
    <row r="2099" spans="21:24" x14ac:dyDescent="0.2">
      <c r="U2099" s="205"/>
      <c r="V2099" s="205"/>
      <c r="W2099" s="205"/>
      <c r="X2099" s="205"/>
    </row>
    <row r="2100" spans="21:24" x14ac:dyDescent="0.2">
      <c r="U2100" s="205"/>
      <c r="V2100" s="205"/>
      <c r="W2100" s="205"/>
      <c r="X2100" s="205"/>
    </row>
    <row r="2101" spans="21:24" x14ac:dyDescent="0.2">
      <c r="U2101" s="205"/>
      <c r="V2101" s="205"/>
      <c r="W2101" s="205"/>
      <c r="X2101" s="205"/>
    </row>
    <row r="2102" spans="21:24" x14ac:dyDescent="0.2">
      <c r="U2102" s="205"/>
      <c r="V2102" s="205"/>
      <c r="W2102" s="205"/>
      <c r="X2102" s="205"/>
    </row>
    <row r="2103" spans="21:24" x14ac:dyDescent="0.2">
      <c r="U2103" s="205"/>
      <c r="V2103" s="205"/>
      <c r="W2103" s="205"/>
      <c r="X2103" s="205"/>
    </row>
    <row r="2104" spans="21:24" x14ac:dyDescent="0.2">
      <c r="U2104" s="205"/>
      <c r="V2104" s="205"/>
      <c r="W2104" s="205"/>
      <c r="X2104" s="205"/>
    </row>
    <row r="2105" spans="21:24" x14ac:dyDescent="0.2">
      <c r="U2105" s="205"/>
      <c r="V2105" s="205"/>
      <c r="W2105" s="205"/>
      <c r="X2105" s="205"/>
    </row>
    <row r="2106" spans="21:24" x14ac:dyDescent="0.2">
      <c r="U2106" s="205"/>
      <c r="V2106" s="205"/>
      <c r="W2106" s="205"/>
      <c r="X2106" s="205"/>
    </row>
    <row r="2107" spans="21:24" x14ac:dyDescent="0.2">
      <c r="U2107" s="205"/>
      <c r="V2107" s="205"/>
      <c r="W2107" s="205"/>
      <c r="X2107" s="205"/>
    </row>
    <row r="2108" spans="21:24" x14ac:dyDescent="0.2">
      <c r="U2108" s="205"/>
      <c r="V2108" s="205"/>
      <c r="W2108" s="205"/>
      <c r="X2108" s="205"/>
    </row>
    <row r="2109" spans="21:24" x14ac:dyDescent="0.2">
      <c r="U2109" s="205"/>
      <c r="V2109" s="205"/>
      <c r="W2109" s="205"/>
      <c r="X2109" s="205"/>
    </row>
    <row r="2110" spans="21:24" x14ac:dyDescent="0.2">
      <c r="U2110" s="205"/>
      <c r="V2110" s="205"/>
      <c r="W2110" s="205"/>
      <c r="X2110" s="205"/>
    </row>
    <row r="2111" spans="21:24" x14ac:dyDescent="0.2">
      <c r="U2111" s="205"/>
      <c r="V2111" s="205"/>
      <c r="W2111" s="205"/>
      <c r="X2111" s="205"/>
    </row>
    <row r="2112" spans="21:24" x14ac:dyDescent="0.2">
      <c r="U2112" s="205"/>
      <c r="V2112" s="205"/>
      <c r="W2112" s="205"/>
      <c r="X2112" s="205"/>
    </row>
    <row r="2113" spans="21:24" x14ac:dyDescent="0.2">
      <c r="U2113" s="205"/>
      <c r="V2113" s="205"/>
      <c r="W2113" s="205"/>
      <c r="X2113" s="205"/>
    </row>
    <row r="2114" spans="21:24" x14ac:dyDescent="0.2">
      <c r="U2114" s="205"/>
      <c r="V2114" s="205"/>
      <c r="W2114" s="205"/>
      <c r="X2114" s="205"/>
    </row>
    <row r="2115" spans="21:24" x14ac:dyDescent="0.2">
      <c r="U2115" s="205"/>
      <c r="V2115" s="205"/>
      <c r="W2115" s="205"/>
      <c r="X2115" s="205"/>
    </row>
    <row r="2116" spans="21:24" x14ac:dyDescent="0.2">
      <c r="U2116" s="205"/>
      <c r="V2116" s="205"/>
      <c r="W2116" s="205"/>
      <c r="X2116" s="205"/>
    </row>
    <row r="2117" spans="21:24" x14ac:dyDescent="0.2">
      <c r="U2117" s="205"/>
      <c r="V2117" s="205"/>
      <c r="W2117" s="205"/>
      <c r="X2117" s="205"/>
    </row>
    <row r="2118" spans="21:24" x14ac:dyDescent="0.2">
      <c r="U2118" s="205"/>
      <c r="V2118" s="205"/>
      <c r="W2118" s="205"/>
      <c r="X2118" s="205"/>
    </row>
    <row r="2119" spans="21:24" x14ac:dyDescent="0.2">
      <c r="U2119" s="205"/>
      <c r="V2119" s="205"/>
      <c r="W2119" s="205"/>
      <c r="X2119" s="205"/>
    </row>
    <row r="2120" spans="21:24" x14ac:dyDescent="0.2">
      <c r="U2120" s="205"/>
      <c r="V2120" s="205"/>
      <c r="W2120" s="205"/>
      <c r="X2120" s="205"/>
    </row>
    <row r="2121" spans="21:24" x14ac:dyDescent="0.2">
      <c r="U2121" s="205"/>
      <c r="V2121" s="205"/>
      <c r="W2121" s="205"/>
      <c r="X2121" s="205"/>
    </row>
    <row r="2122" spans="21:24" x14ac:dyDescent="0.2">
      <c r="U2122" s="205"/>
      <c r="V2122" s="205"/>
      <c r="W2122" s="205"/>
      <c r="X2122" s="205"/>
    </row>
    <row r="2123" spans="21:24" x14ac:dyDescent="0.2">
      <c r="U2123" s="205"/>
      <c r="V2123" s="205"/>
      <c r="W2123" s="205"/>
      <c r="X2123" s="205"/>
    </row>
    <row r="2124" spans="21:24" x14ac:dyDescent="0.2">
      <c r="U2124" s="205"/>
      <c r="V2124" s="205"/>
      <c r="W2124" s="205"/>
      <c r="X2124" s="205"/>
    </row>
    <row r="2125" spans="21:24" x14ac:dyDescent="0.2">
      <c r="U2125" s="205"/>
      <c r="V2125" s="205"/>
      <c r="W2125" s="205"/>
      <c r="X2125" s="205"/>
    </row>
    <row r="2126" spans="21:24" x14ac:dyDescent="0.2">
      <c r="U2126" s="205"/>
      <c r="V2126" s="205"/>
      <c r="W2126" s="205"/>
      <c r="X2126" s="205"/>
    </row>
    <row r="2127" spans="21:24" x14ac:dyDescent="0.2">
      <c r="U2127" s="205"/>
      <c r="V2127" s="205"/>
      <c r="W2127" s="205"/>
      <c r="X2127" s="205"/>
    </row>
    <row r="2128" spans="21:24" x14ac:dyDescent="0.2">
      <c r="U2128" s="205"/>
      <c r="V2128" s="205"/>
      <c r="W2128" s="205"/>
      <c r="X2128" s="205"/>
    </row>
    <row r="2129" spans="21:24" x14ac:dyDescent="0.2">
      <c r="U2129" s="205"/>
      <c r="V2129" s="205"/>
      <c r="W2129" s="205"/>
      <c r="X2129" s="205"/>
    </row>
    <row r="2130" spans="21:24" x14ac:dyDescent="0.2">
      <c r="U2130" s="205"/>
      <c r="V2130" s="205"/>
      <c r="W2130" s="205"/>
      <c r="X2130" s="205"/>
    </row>
    <row r="2131" spans="21:24" x14ac:dyDescent="0.2">
      <c r="U2131" s="205"/>
      <c r="V2131" s="205"/>
      <c r="W2131" s="205"/>
      <c r="X2131" s="205"/>
    </row>
    <row r="2132" spans="21:24" x14ac:dyDescent="0.2">
      <c r="U2132" s="205"/>
      <c r="V2132" s="205"/>
      <c r="W2132" s="205"/>
      <c r="X2132" s="205"/>
    </row>
    <row r="2133" spans="21:24" x14ac:dyDescent="0.2">
      <c r="U2133" s="205"/>
      <c r="V2133" s="205"/>
      <c r="W2133" s="205"/>
      <c r="X2133" s="205"/>
    </row>
    <row r="2134" spans="21:24" x14ac:dyDescent="0.2">
      <c r="U2134" s="205"/>
      <c r="V2134" s="205"/>
      <c r="W2134" s="205"/>
      <c r="X2134" s="205"/>
    </row>
    <row r="2135" spans="21:24" x14ac:dyDescent="0.2">
      <c r="U2135" s="205"/>
      <c r="V2135" s="205"/>
      <c r="W2135" s="205"/>
      <c r="X2135" s="205"/>
    </row>
    <row r="2136" spans="21:24" x14ac:dyDescent="0.2">
      <c r="U2136" s="205"/>
      <c r="V2136" s="205"/>
      <c r="W2136" s="205"/>
      <c r="X2136" s="205"/>
    </row>
    <row r="2137" spans="21:24" x14ac:dyDescent="0.2">
      <c r="U2137" s="205"/>
      <c r="V2137" s="205"/>
      <c r="W2137" s="205"/>
      <c r="X2137" s="205"/>
    </row>
    <row r="2138" spans="21:24" x14ac:dyDescent="0.2">
      <c r="U2138" s="205"/>
      <c r="V2138" s="205"/>
      <c r="W2138" s="205"/>
      <c r="X2138" s="205"/>
    </row>
    <row r="2139" spans="21:24" x14ac:dyDescent="0.2">
      <c r="U2139" s="205"/>
      <c r="V2139" s="205"/>
      <c r="W2139" s="205"/>
      <c r="X2139" s="205"/>
    </row>
    <row r="2140" spans="21:24" x14ac:dyDescent="0.2">
      <c r="U2140" s="205"/>
      <c r="V2140" s="205"/>
      <c r="W2140" s="205"/>
      <c r="X2140" s="205"/>
    </row>
    <row r="2141" spans="21:24" x14ac:dyDescent="0.2">
      <c r="U2141" s="205"/>
      <c r="V2141" s="205"/>
      <c r="W2141" s="205"/>
      <c r="X2141" s="205"/>
    </row>
    <row r="2142" spans="21:24" x14ac:dyDescent="0.2">
      <c r="U2142" s="205"/>
      <c r="V2142" s="205"/>
      <c r="W2142" s="205"/>
      <c r="X2142" s="205"/>
    </row>
    <row r="2143" spans="21:24" x14ac:dyDescent="0.2">
      <c r="U2143" s="205"/>
      <c r="V2143" s="205"/>
      <c r="W2143" s="205"/>
      <c r="X2143" s="205"/>
    </row>
    <row r="2144" spans="21:24" x14ac:dyDescent="0.2">
      <c r="U2144" s="205"/>
      <c r="V2144" s="205"/>
      <c r="W2144" s="205"/>
      <c r="X2144" s="205"/>
    </row>
    <row r="2145" spans="21:24" x14ac:dyDescent="0.2">
      <c r="U2145" s="205"/>
      <c r="V2145" s="205"/>
      <c r="W2145" s="205"/>
      <c r="X2145" s="205"/>
    </row>
    <row r="2146" spans="21:24" x14ac:dyDescent="0.2">
      <c r="U2146" s="205"/>
      <c r="V2146" s="205"/>
      <c r="W2146" s="205"/>
      <c r="X2146" s="205"/>
    </row>
    <row r="2147" spans="21:24" x14ac:dyDescent="0.2">
      <c r="U2147" s="205"/>
      <c r="V2147" s="205"/>
      <c r="W2147" s="205"/>
      <c r="X2147" s="205"/>
    </row>
    <row r="2148" spans="21:24" x14ac:dyDescent="0.2">
      <c r="U2148" s="205"/>
      <c r="V2148" s="205"/>
      <c r="W2148" s="205"/>
      <c r="X2148" s="205"/>
    </row>
    <row r="2149" spans="21:24" x14ac:dyDescent="0.2">
      <c r="U2149" s="205"/>
      <c r="V2149" s="205"/>
      <c r="W2149" s="205"/>
      <c r="X2149" s="205"/>
    </row>
    <row r="2150" spans="21:24" x14ac:dyDescent="0.2">
      <c r="U2150" s="205"/>
      <c r="V2150" s="205"/>
      <c r="W2150" s="205"/>
      <c r="X2150" s="205"/>
    </row>
    <row r="2151" spans="21:24" x14ac:dyDescent="0.2">
      <c r="U2151" s="205"/>
      <c r="V2151" s="205"/>
      <c r="W2151" s="205"/>
      <c r="X2151" s="205"/>
    </row>
    <row r="2152" spans="21:24" x14ac:dyDescent="0.2">
      <c r="U2152" s="205"/>
      <c r="V2152" s="205"/>
      <c r="W2152" s="205"/>
      <c r="X2152" s="205"/>
    </row>
    <row r="2153" spans="21:24" x14ac:dyDescent="0.2">
      <c r="U2153" s="205"/>
      <c r="V2153" s="205"/>
      <c r="W2153" s="205"/>
      <c r="X2153" s="205"/>
    </row>
    <row r="2154" spans="21:24" x14ac:dyDescent="0.2">
      <c r="U2154" s="205"/>
      <c r="V2154" s="205"/>
      <c r="W2154" s="205"/>
      <c r="X2154" s="205"/>
    </row>
    <row r="2155" spans="21:24" x14ac:dyDescent="0.2">
      <c r="U2155" s="205"/>
      <c r="V2155" s="205"/>
      <c r="W2155" s="205"/>
      <c r="X2155" s="205"/>
    </row>
    <row r="2156" spans="21:24" x14ac:dyDescent="0.2">
      <c r="U2156" s="205"/>
      <c r="V2156" s="205"/>
      <c r="W2156" s="205"/>
      <c r="X2156" s="205"/>
    </row>
    <row r="2157" spans="21:24" x14ac:dyDescent="0.2">
      <c r="U2157" s="205"/>
      <c r="V2157" s="205"/>
      <c r="W2157" s="205"/>
      <c r="X2157" s="205"/>
    </row>
    <row r="2158" spans="21:24" x14ac:dyDescent="0.2">
      <c r="U2158" s="205"/>
      <c r="V2158" s="205"/>
      <c r="W2158" s="205"/>
      <c r="X2158" s="205"/>
    </row>
    <row r="2159" spans="21:24" x14ac:dyDescent="0.2">
      <c r="U2159" s="205"/>
      <c r="V2159" s="205"/>
      <c r="W2159" s="205"/>
      <c r="X2159" s="205"/>
    </row>
    <row r="2160" spans="21:24" x14ac:dyDescent="0.2">
      <c r="U2160" s="205"/>
      <c r="V2160" s="205"/>
      <c r="W2160" s="205"/>
      <c r="X2160" s="205"/>
    </row>
    <row r="2161" spans="21:24" x14ac:dyDescent="0.2">
      <c r="U2161" s="205"/>
      <c r="V2161" s="205"/>
      <c r="W2161" s="205"/>
      <c r="X2161" s="205"/>
    </row>
    <row r="2162" spans="21:24" x14ac:dyDescent="0.2">
      <c r="U2162" s="205"/>
      <c r="V2162" s="205"/>
      <c r="W2162" s="205"/>
      <c r="X2162" s="205"/>
    </row>
    <row r="2163" spans="21:24" x14ac:dyDescent="0.2">
      <c r="U2163" s="205"/>
      <c r="V2163" s="205"/>
      <c r="W2163" s="205"/>
      <c r="X2163" s="205"/>
    </row>
    <row r="2164" spans="21:24" x14ac:dyDescent="0.2">
      <c r="U2164" s="205"/>
      <c r="V2164" s="205"/>
      <c r="W2164" s="205"/>
      <c r="X2164" s="205"/>
    </row>
    <row r="2165" spans="21:24" x14ac:dyDescent="0.2">
      <c r="U2165" s="205"/>
      <c r="V2165" s="205"/>
      <c r="W2165" s="205"/>
      <c r="X2165" s="205"/>
    </row>
    <row r="2166" spans="21:24" x14ac:dyDescent="0.2">
      <c r="U2166" s="205"/>
      <c r="V2166" s="205"/>
      <c r="W2166" s="205"/>
      <c r="X2166" s="205"/>
    </row>
    <row r="2167" spans="21:24" x14ac:dyDescent="0.2">
      <c r="U2167" s="205"/>
      <c r="V2167" s="205"/>
      <c r="W2167" s="205"/>
      <c r="X2167" s="205"/>
    </row>
    <row r="2168" spans="21:24" x14ac:dyDescent="0.2">
      <c r="U2168" s="205"/>
      <c r="V2168" s="205"/>
      <c r="W2168" s="205"/>
      <c r="X2168" s="205"/>
    </row>
    <row r="2169" spans="21:24" x14ac:dyDescent="0.2">
      <c r="U2169" s="205"/>
      <c r="V2169" s="205"/>
      <c r="W2169" s="205"/>
      <c r="X2169" s="205"/>
    </row>
    <row r="2170" spans="21:24" x14ac:dyDescent="0.2">
      <c r="U2170" s="205"/>
      <c r="V2170" s="205"/>
      <c r="W2170" s="205"/>
      <c r="X2170" s="205"/>
    </row>
    <row r="2171" spans="21:24" x14ac:dyDescent="0.2">
      <c r="U2171" s="205"/>
      <c r="V2171" s="205"/>
      <c r="W2171" s="205"/>
      <c r="X2171" s="205"/>
    </row>
    <row r="2172" spans="21:24" x14ac:dyDescent="0.2">
      <c r="U2172" s="205"/>
      <c r="V2172" s="205"/>
      <c r="W2172" s="205"/>
      <c r="X2172" s="205"/>
    </row>
    <row r="2173" spans="21:24" x14ac:dyDescent="0.2">
      <c r="U2173" s="205"/>
      <c r="V2173" s="205"/>
      <c r="W2173" s="205"/>
      <c r="X2173" s="205"/>
    </row>
    <row r="2174" spans="21:24" x14ac:dyDescent="0.2">
      <c r="U2174" s="205"/>
      <c r="V2174" s="205"/>
      <c r="W2174" s="205"/>
      <c r="X2174" s="205"/>
    </row>
    <row r="2175" spans="21:24" x14ac:dyDescent="0.2">
      <c r="U2175" s="205"/>
      <c r="V2175" s="205"/>
      <c r="W2175" s="205"/>
      <c r="X2175" s="205"/>
    </row>
    <row r="2176" spans="21:24" x14ac:dyDescent="0.2">
      <c r="U2176" s="205"/>
      <c r="V2176" s="205"/>
      <c r="W2176" s="205"/>
      <c r="X2176" s="205"/>
    </row>
    <row r="2177" spans="21:24" x14ac:dyDescent="0.2">
      <c r="U2177" s="205"/>
      <c r="V2177" s="205"/>
      <c r="W2177" s="205"/>
      <c r="X2177" s="205"/>
    </row>
    <row r="2178" spans="21:24" x14ac:dyDescent="0.2">
      <c r="U2178" s="205"/>
      <c r="V2178" s="205"/>
      <c r="W2178" s="205"/>
      <c r="X2178" s="205"/>
    </row>
    <row r="2179" spans="21:24" x14ac:dyDescent="0.2">
      <c r="U2179" s="205"/>
      <c r="V2179" s="205"/>
      <c r="W2179" s="205"/>
      <c r="X2179" s="205"/>
    </row>
    <row r="2180" spans="21:24" x14ac:dyDescent="0.2">
      <c r="U2180" s="205"/>
      <c r="V2180" s="205"/>
      <c r="W2180" s="205"/>
      <c r="X2180" s="205"/>
    </row>
    <row r="2181" spans="21:24" x14ac:dyDescent="0.2">
      <c r="U2181" s="205"/>
      <c r="V2181" s="205"/>
      <c r="W2181" s="205"/>
      <c r="X2181" s="205"/>
    </row>
    <row r="2182" spans="21:24" x14ac:dyDescent="0.2">
      <c r="U2182" s="205"/>
      <c r="V2182" s="205"/>
      <c r="W2182" s="205"/>
      <c r="X2182" s="205"/>
    </row>
    <row r="2183" spans="21:24" x14ac:dyDescent="0.2">
      <c r="U2183" s="205"/>
      <c r="V2183" s="205"/>
      <c r="W2183" s="205"/>
      <c r="X2183" s="205"/>
    </row>
    <row r="2184" spans="21:24" x14ac:dyDescent="0.2">
      <c r="U2184" s="205"/>
      <c r="V2184" s="205"/>
      <c r="W2184" s="205"/>
      <c r="X2184" s="205"/>
    </row>
    <row r="2185" spans="21:24" x14ac:dyDescent="0.2">
      <c r="U2185" s="205"/>
      <c r="V2185" s="205"/>
      <c r="W2185" s="205"/>
      <c r="X2185" s="205"/>
    </row>
    <row r="2186" spans="21:24" x14ac:dyDescent="0.2">
      <c r="U2186" s="205"/>
      <c r="V2186" s="205"/>
      <c r="W2186" s="205"/>
      <c r="X2186" s="205"/>
    </row>
    <row r="2187" spans="21:24" x14ac:dyDescent="0.2">
      <c r="U2187" s="205"/>
      <c r="V2187" s="205"/>
      <c r="W2187" s="205"/>
      <c r="X2187" s="205"/>
    </row>
    <row r="2188" spans="21:24" x14ac:dyDescent="0.2">
      <c r="U2188" s="205"/>
      <c r="V2188" s="205"/>
      <c r="W2188" s="205"/>
      <c r="X2188" s="205"/>
    </row>
    <row r="2189" spans="21:24" x14ac:dyDescent="0.2">
      <c r="U2189" s="205"/>
      <c r="V2189" s="205"/>
      <c r="W2189" s="205"/>
      <c r="X2189" s="205"/>
    </row>
    <row r="2190" spans="21:24" x14ac:dyDescent="0.2">
      <c r="U2190" s="205"/>
      <c r="V2190" s="205"/>
      <c r="W2190" s="205"/>
      <c r="X2190" s="205"/>
    </row>
    <row r="2191" spans="21:24" x14ac:dyDescent="0.2">
      <c r="U2191" s="205"/>
      <c r="V2191" s="205"/>
      <c r="W2191" s="205"/>
      <c r="X2191" s="205"/>
    </row>
    <row r="2192" spans="21:24" x14ac:dyDescent="0.2">
      <c r="U2192" s="205"/>
      <c r="V2192" s="205"/>
      <c r="W2192" s="205"/>
      <c r="X2192" s="205"/>
    </row>
    <row r="2193" spans="21:24" x14ac:dyDescent="0.2">
      <c r="U2193" s="205"/>
      <c r="V2193" s="205"/>
      <c r="W2193" s="205"/>
      <c r="X2193" s="205"/>
    </row>
    <row r="2194" spans="21:24" x14ac:dyDescent="0.2">
      <c r="U2194" s="205"/>
      <c r="V2194" s="205"/>
      <c r="W2194" s="205"/>
      <c r="X2194" s="205"/>
    </row>
    <row r="2195" spans="21:24" x14ac:dyDescent="0.2">
      <c r="U2195" s="205"/>
      <c r="V2195" s="205"/>
      <c r="W2195" s="205"/>
      <c r="X2195" s="205"/>
    </row>
    <row r="2196" spans="21:24" x14ac:dyDescent="0.2">
      <c r="U2196" s="205"/>
      <c r="V2196" s="205"/>
      <c r="W2196" s="205"/>
      <c r="X2196" s="205"/>
    </row>
    <row r="2197" spans="21:24" x14ac:dyDescent="0.2">
      <c r="U2197" s="205"/>
      <c r="V2197" s="205"/>
      <c r="W2197" s="205"/>
      <c r="X2197" s="205"/>
    </row>
    <row r="2198" spans="21:24" x14ac:dyDescent="0.2">
      <c r="U2198" s="205"/>
      <c r="V2198" s="205"/>
      <c r="W2198" s="205"/>
      <c r="X2198" s="205"/>
    </row>
    <row r="2199" spans="21:24" x14ac:dyDescent="0.2">
      <c r="U2199" s="205"/>
      <c r="V2199" s="205"/>
      <c r="W2199" s="205"/>
      <c r="X2199" s="205"/>
    </row>
    <row r="2200" spans="21:24" x14ac:dyDescent="0.2">
      <c r="U2200" s="205"/>
      <c r="V2200" s="205"/>
      <c r="W2200" s="205"/>
      <c r="X2200" s="205"/>
    </row>
    <row r="2201" spans="21:24" x14ac:dyDescent="0.2">
      <c r="U2201" s="205"/>
      <c r="V2201" s="205"/>
      <c r="W2201" s="205"/>
      <c r="X2201" s="205"/>
    </row>
    <row r="2202" spans="21:24" x14ac:dyDescent="0.2">
      <c r="U2202" s="205"/>
      <c r="V2202" s="205"/>
      <c r="W2202" s="205"/>
      <c r="X2202" s="205"/>
    </row>
    <row r="2203" spans="21:24" x14ac:dyDescent="0.2">
      <c r="U2203" s="205"/>
      <c r="V2203" s="205"/>
      <c r="W2203" s="205"/>
      <c r="X2203" s="205"/>
    </row>
    <row r="2204" spans="21:24" x14ac:dyDescent="0.2">
      <c r="U2204" s="205"/>
      <c r="V2204" s="205"/>
      <c r="W2204" s="205"/>
      <c r="X2204" s="205"/>
    </row>
    <row r="2205" spans="21:24" x14ac:dyDescent="0.2">
      <c r="U2205" s="205"/>
      <c r="V2205" s="205"/>
      <c r="W2205" s="205"/>
      <c r="X2205" s="205"/>
    </row>
    <row r="2206" spans="21:24" x14ac:dyDescent="0.2">
      <c r="U2206" s="205"/>
      <c r="V2206" s="205"/>
      <c r="W2206" s="205"/>
      <c r="X2206" s="205"/>
    </row>
    <row r="2207" spans="21:24" x14ac:dyDescent="0.2">
      <c r="U2207" s="205"/>
      <c r="V2207" s="205"/>
      <c r="W2207" s="205"/>
      <c r="X2207" s="205"/>
    </row>
    <row r="2208" spans="21:24" x14ac:dyDescent="0.2">
      <c r="U2208" s="205"/>
      <c r="V2208" s="205"/>
      <c r="W2208" s="205"/>
      <c r="X2208" s="205"/>
    </row>
    <row r="2209" spans="21:24" x14ac:dyDescent="0.2">
      <c r="U2209" s="205"/>
      <c r="V2209" s="205"/>
      <c r="W2209" s="205"/>
      <c r="X2209" s="205"/>
    </row>
    <row r="2210" spans="21:24" x14ac:dyDescent="0.2">
      <c r="U2210" s="205"/>
      <c r="V2210" s="205"/>
      <c r="W2210" s="205"/>
      <c r="X2210" s="205"/>
    </row>
    <row r="2211" spans="21:24" x14ac:dyDescent="0.2">
      <c r="U2211" s="205"/>
      <c r="V2211" s="205"/>
      <c r="W2211" s="205"/>
      <c r="X2211" s="205"/>
    </row>
    <row r="2212" spans="21:24" x14ac:dyDescent="0.2">
      <c r="U2212" s="205"/>
      <c r="V2212" s="205"/>
      <c r="W2212" s="205"/>
      <c r="X2212" s="205"/>
    </row>
    <row r="2213" spans="21:24" x14ac:dyDescent="0.2">
      <c r="U2213" s="205"/>
      <c r="V2213" s="205"/>
      <c r="W2213" s="205"/>
      <c r="X2213" s="205"/>
    </row>
    <row r="2214" spans="21:24" x14ac:dyDescent="0.2">
      <c r="U2214" s="205"/>
      <c r="V2214" s="205"/>
      <c r="W2214" s="205"/>
      <c r="X2214" s="205"/>
    </row>
    <row r="2215" spans="21:24" x14ac:dyDescent="0.2">
      <c r="U2215" s="205"/>
      <c r="V2215" s="205"/>
      <c r="W2215" s="205"/>
      <c r="X2215" s="205"/>
    </row>
    <row r="2216" spans="21:24" x14ac:dyDescent="0.2">
      <c r="U2216" s="205"/>
      <c r="V2216" s="205"/>
      <c r="W2216" s="205"/>
      <c r="X2216" s="205"/>
    </row>
    <row r="2217" spans="21:24" x14ac:dyDescent="0.2">
      <c r="U2217" s="205"/>
      <c r="V2217" s="205"/>
      <c r="W2217" s="205"/>
      <c r="X2217" s="205"/>
    </row>
    <row r="2218" spans="21:24" x14ac:dyDescent="0.2">
      <c r="U2218" s="205"/>
      <c r="V2218" s="205"/>
      <c r="W2218" s="205"/>
      <c r="X2218" s="205"/>
    </row>
    <row r="2219" spans="21:24" x14ac:dyDescent="0.2">
      <c r="U2219" s="205"/>
      <c r="V2219" s="205"/>
      <c r="W2219" s="205"/>
      <c r="X2219" s="205"/>
    </row>
    <row r="2220" spans="21:24" x14ac:dyDescent="0.2">
      <c r="U2220" s="205"/>
      <c r="V2220" s="205"/>
      <c r="W2220" s="205"/>
      <c r="X2220" s="205"/>
    </row>
    <row r="2221" spans="21:24" x14ac:dyDescent="0.2">
      <c r="U2221" s="205"/>
      <c r="V2221" s="205"/>
      <c r="W2221" s="205"/>
      <c r="X2221" s="205"/>
    </row>
    <row r="2222" spans="21:24" x14ac:dyDescent="0.2">
      <c r="U2222" s="205"/>
      <c r="V2222" s="205"/>
      <c r="W2222" s="205"/>
      <c r="X2222" s="205"/>
    </row>
    <row r="2223" spans="21:24" x14ac:dyDescent="0.2">
      <c r="U2223" s="205"/>
      <c r="V2223" s="205"/>
      <c r="W2223" s="205"/>
      <c r="X2223" s="205"/>
    </row>
    <row r="2224" spans="21:24" x14ac:dyDescent="0.2">
      <c r="U2224" s="205"/>
      <c r="V2224" s="205"/>
      <c r="W2224" s="205"/>
      <c r="X2224" s="205"/>
    </row>
    <row r="2225" spans="21:24" x14ac:dyDescent="0.2">
      <c r="U2225" s="205"/>
      <c r="V2225" s="205"/>
      <c r="W2225" s="205"/>
      <c r="X2225" s="205"/>
    </row>
    <row r="2226" spans="21:24" x14ac:dyDescent="0.2">
      <c r="U2226" s="205"/>
      <c r="V2226" s="205"/>
      <c r="W2226" s="205"/>
      <c r="X2226" s="205"/>
    </row>
    <row r="2227" spans="21:24" x14ac:dyDescent="0.2">
      <c r="U2227" s="205"/>
      <c r="V2227" s="205"/>
      <c r="W2227" s="205"/>
      <c r="X2227" s="205"/>
    </row>
    <row r="2228" spans="21:24" x14ac:dyDescent="0.2">
      <c r="U2228" s="205"/>
      <c r="V2228" s="205"/>
      <c r="W2228" s="205"/>
      <c r="X2228" s="205"/>
    </row>
    <row r="2229" spans="21:24" x14ac:dyDescent="0.2">
      <c r="U2229" s="205"/>
      <c r="V2229" s="205"/>
      <c r="W2229" s="205"/>
      <c r="X2229" s="205"/>
    </row>
    <row r="2230" spans="21:24" x14ac:dyDescent="0.2">
      <c r="U2230" s="205"/>
      <c r="V2230" s="205"/>
      <c r="W2230" s="205"/>
      <c r="X2230" s="205"/>
    </row>
    <row r="2231" spans="21:24" x14ac:dyDescent="0.2">
      <c r="U2231" s="205"/>
      <c r="V2231" s="205"/>
      <c r="W2231" s="205"/>
      <c r="X2231" s="205"/>
    </row>
    <row r="2232" spans="21:24" x14ac:dyDescent="0.2">
      <c r="U2232" s="205"/>
      <c r="V2232" s="205"/>
      <c r="W2232" s="205"/>
      <c r="X2232" s="205"/>
    </row>
    <row r="2233" spans="21:24" x14ac:dyDescent="0.2">
      <c r="U2233" s="205"/>
      <c r="V2233" s="205"/>
      <c r="W2233" s="205"/>
      <c r="X2233" s="205"/>
    </row>
    <row r="2234" spans="21:24" x14ac:dyDescent="0.2">
      <c r="U2234" s="205"/>
      <c r="V2234" s="205"/>
      <c r="W2234" s="205"/>
      <c r="X2234" s="205"/>
    </row>
    <row r="2235" spans="21:24" x14ac:dyDescent="0.2">
      <c r="U2235" s="205"/>
      <c r="V2235" s="205"/>
      <c r="W2235" s="205"/>
      <c r="X2235" s="205"/>
    </row>
    <row r="2236" spans="21:24" x14ac:dyDescent="0.2">
      <c r="U2236" s="205"/>
      <c r="V2236" s="205"/>
      <c r="W2236" s="205"/>
      <c r="X2236" s="205"/>
    </row>
    <row r="2237" spans="21:24" x14ac:dyDescent="0.2">
      <c r="U2237" s="205"/>
      <c r="V2237" s="205"/>
      <c r="W2237" s="205"/>
      <c r="X2237" s="205"/>
    </row>
    <row r="2238" spans="21:24" x14ac:dyDescent="0.2">
      <c r="U2238" s="205"/>
      <c r="V2238" s="205"/>
      <c r="W2238" s="205"/>
      <c r="X2238" s="205"/>
    </row>
    <row r="2239" spans="21:24" x14ac:dyDescent="0.2">
      <c r="U2239" s="205"/>
      <c r="V2239" s="205"/>
      <c r="W2239" s="205"/>
      <c r="X2239" s="205"/>
    </row>
    <row r="2240" spans="21:24" x14ac:dyDescent="0.2">
      <c r="U2240" s="205"/>
      <c r="V2240" s="205"/>
      <c r="W2240" s="205"/>
      <c r="X2240" s="205"/>
    </row>
    <row r="2241" spans="21:24" x14ac:dyDescent="0.2">
      <c r="U2241" s="205"/>
      <c r="V2241" s="205"/>
      <c r="W2241" s="205"/>
      <c r="X2241" s="205"/>
    </row>
    <row r="2242" spans="21:24" x14ac:dyDescent="0.2">
      <c r="U2242" s="205"/>
      <c r="V2242" s="205"/>
      <c r="W2242" s="205"/>
      <c r="X2242" s="205"/>
    </row>
    <row r="2243" spans="21:24" x14ac:dyDescent="0.2">
      <c r="U2243" s="205"/>
      <c r="V2243" s="205"/>
      <c r="W2243" s="205"/>
      <c r="X2243" s="205"/>
    </row>
    <row r="2244" spans="21:24" x14ac:dyDescent="0.2">
      <c r="U2244" s="205"/>
      <c r="V2244" s="205"/>
      <c r="W2244" s="205"/>
      <c r="X2244" s="205"/>
    </row>
    <row r="2245" spans="21:24" x14ac:dyDescent="0.2">
      <c r="U2245" s="205"/>
      <c r="V2245" s="205"/>
      <c r="W2245" s="205"/>
      <c r="X2245" s="205"/>
    </row>
    <row r="2246" spans="21:24" x14ac:dyDescent="0.2">
      <c r="U2246" s="205"/>
      <c r="V2246" s="205"/>
      <c r="W2246" s="205"/>
      <c r="X2246" s="205"/>
    </row>
    <row r="2247" spans="21:24" x14ac:dyDescent="0.2">
      <c r="U2247" s="205"/>
      <c r="V2247" s="205"/>
      <c r="W2247" s="205"/>
      <c r="X2247" s="205"/>
    </row>
    <row r="2248" spans="21:24" x14ac:dyDescent="0.2">
      <c r="U2248" s="205"/>
      <c r="V2248" s="205"/>
      <c r="W2248" s="205"/>
      <c r="X2248" s="205"/>
    </row>
    <row r="2249" spans="21:24" x14ac:dyDescent="0.2">
      <c r="U2249" s="205"/>
      <c r="V2249" s="205"/>
      <c r="W2249" s="205"/>
      <c r="X2249" s="205"/>
    </row>
    <row r="2250" spans="21:24" x14ac:dyDescent="0.2">
      <c r="U2250" s="205"/>
      <c r="V2250" s="205"/>
      <c r="W2250" s="205"/>
      <c r="X2250" s="205"/>
    </row>
    <row r="2251" spans="21:24" x14ac:dyDescent="0.2">
      <c r="U2251" s="205"/>
      <c r="V2251" s="205"/>
      <c r="W2251" s="205"/>
      <c r="X2251" s="205"/>
    </row>
    <row r="2252" spans="21:24" x14ac:dyDescent="0.2">
      <c r="U2252" s="205"/>
      <c r="V2252" s="205"/>
      <c r="W2252" s="205"/>
      <c r="X2252" s="205"/>
    </row>
    <row r="2253" spans="21:24" x14ac:dyDescent="0.2">
      <c r="U2253" s="205"/>
      <c r="V2253" s="205"/>
      <c r="W2253" s="205"/>
      <c r="X2253" s="205"/>
    </row>
    <row r="2254" spans="21:24" x14ac:dyDescent="0.2">
      <c r="U2254" s="205"/>
      <c r="V2254" s="205"/>
      <c r="W2254" s="205"/>
      <c r="X2254" s="205"/>
    </row>
    <row r="2255" spans="21:24" x14ac:dyDescent="0.2">
      <c r="U2255" s="205"/>
      <c r="V2255" s="205"/>
      <c r="W2255" s="205"/>
      <c r="X2255" s="205"/>
    </row>
    <row r="2256" spans="21:24" x14ac:dyDescent="0.2">
      <c r="U2256" s="205"/>
      <c r="V2256" s="205"/>
      <c r="W2256" s="205"/>
      <c r="X2256" s="205"/>
    </row>
    <row r="2257" spans="21:24" x14ac:dyDescent="0.2">
      <c r="U2257" s="205"/>
      <c r="V2257" s="205"/>
      <c r="W2257" s="205"/>
      <c r="X2257" s="205"/>
    </row>
    <row r="2258" spans="21:24" x14ac:dyDescent="0.2">
      <c r="U2258" s="205"/>
      <c r="V2258" s="205"/>
      <c r="W2258" s="205"/>
      <c r="X2258" s="205"/>
    </row>
    <row r="2259" spans="21:24" x14ac:dyDescent="0.2">
      <c r="U2259" s="205"/>
      <c r="V2259" s="205"/>
      <c r="W2259" s="205"/>
      <c r="X2259" s="205"/>
    </row>
    <row r="2260" spans="21:24" x14ac:dyDescent="0.2">
      <c r="U2260" s="205"/>
      <c r="V2260" s="205"/>
      <c r="W2260" s="205"/>
      <c r="X2260" s="205"/>
    </row>
    <row r="2261" spans="21:24" x14ac:dyDescent="0.2">
      <c r="U2261" s="205"/>
      <c r="V2261" s="205"/>
      <c r="W2261" s="205"/>
      <c r="X2261" s="205"/>
    </row>
    <row r="2262" spans="21:24" x14ac:dyDescent="0.2">
      <c r="U2262" s="205"/>
      <c r="V2262" s="205"/>
      <c r="W2262" s="205"/>
      <c r="X2262" s="205"/>
    </row>
    <row r="2263" spans="21:24" x14ac:dyDescent="0.2">
      <c r="U2263" s="205"/>
      <c r="V2263" s="205"/>
      <c r="W2263" s="205"/>
      <c r="X2263" s="205"/>
    </row>
    <row r="2264" spans="21:24" x14ac:dyDescent="0.2">
      <c r="U2264" s="205"/>
      <c r="V2264" s="205"/>
      <c r="W2264" s="205"/>
      <c r="X2264" s="205"/>
    </row>
    <row r="2265" spans="21:24" x14ac:dyDescent="0.2">
      <c r="U2265" s="205"/>
      <c r="V2265" s="205"/>
      <c r="W2265" s="205"/>
      <c r="X2265" s="205"/>
    </row>
    <row r="2266" spans="21:24" x14ac:dyDescent="0.2">
      <c r="U2266" s="205"/>
      <c r="V2266" s="205"/>
      <c r="W2266" s="205"/>
      <c r="X2266" s="205"/>
    </row>
    <row r="2267" spans="21:24" x14ac:dyDescent="0.2">
      <c r="U2267" s="205"/>
      <c r="V2267" s="205"/>
      <c r="W2267" s="205"/>
      <c r="X2267" s="205"/>
    </row>
    <row r="2268" spans="21:24" x14ac:dyDescent="0.2">
      <c r="U2268" s="205"/>
      <c r="V2268" s="205"/>
      <c r="W2268" s="205"/>
      <c r="X2268" s="205"/>
    </row>
    <row r="2269" spans="21:24" x14ac:dyDescent="0.2">
      <c r="U2269" s="205"/>
      <c r="V2269" s="205"/>
      <c r="W2269" s="205"/>
      <c r="X2269" s="205"/>
    </row>
    <row r="2270" spans="21:24" x14ac:dyDescent="0.2">
      <c r="U2270" s="205"/>
      <c r="V2270" s="205"/>
      <c r="W2270" s="205"/>
      <c r="X2270" s="205"/>
    </row>
    <row r="2271" spans="21:24" x14ac:dyDescent="0.2">
      <c r="U2271" s="205"/>
      <c r="V2271" s="205"/>
      <c r="W2271" s="205"/>
      <c r="X2271" s="205"/>
    </row>
    <row r="2272" spans="21:24" x14ac:dyDescent="0.2">
      <c r="U2272" s="205"/>
      <c r="V2272" s="205"/>
      <c r="W2272" s="205"/>
      <c r="X2272" s="205"/>
    </row>
    <row r="2273" spans="21:24" x14ac:dyDescent="0.2">
      <c r="U2273" s="205"/>
      <c r="V2273" s="205"/>
      <c r="W2273" s="205"/>
      <c r="X2273" s="205"/>
    </row>
    <row r="2274" spans="21:24" x14ac:dyDescent="0.2">
      <c r="U2274" s="205"/>
      <c r="V2274" s="205"/>
      <c r="W2274" s="205"/>
      <c r="X2274" s="205"/>
    </row>
    <row r="2275" spans="21:24" x14ac:dyDescent="0.2">
      <c r="U2275" s="205"/>
      <c r="V2275" s="205"/>
      <c r="W2275" s="205"/>
      <c r="X2275" s="205"/>
    </row>
    <row r="2276" spans="21:24" x14ac:dyDescent="0.2">
      <c r="U2276" s="205"/>
      <c r="V2276" s="205"/>
      <c r="W2276" s="205"/>
      <c r="X2276" s="205"/>
    </row>
    <row r="2277" spans="21:24" x14ac:dyDescent="0.2">
      <c r="U2277" s="205"/>
      <c r="V2277" s="205"/>
      <c r="W2277" s="205"/>
      <c r="X2277" s="205"/>
    </row>
    <row r="2278" spans="21:24" x14ac:dyDescent="0.2">
      <c r="U2278" s="205"/>
      <c r="V2278" s="205"/>
      <c r="W2278" s="205"/>
      <c r="X2278" s="205"/>
    </row>
    <row r="2279" spans="21:24" x14ac:dyDescent="0.2">
      <c r="U2279" s="205"/>
      <c r="V2279" s="205"/>
      <c r="W2279" s="205"/>
      <c r="X2279" s="205"/>
    </row>
    <row r="2280" spans="21:24" x14ac:dyDescent="0.2">
      <c r="U2280" s="205"/>
      <c r="V2280" s="205"/>
      <c r="W2280" s="205"/>
      <c r="X2280" s="205"/>
    </row>
    <row r="2281" spans="21:24" x14ac:dyDescent="0.2">
      <c r="U2281" s="205"/>
      <c r="V2281" s="205"/>
      <c r="W2281" s="205"/>
      <c r="X2281" s="205"/>
    </row>
    <row r="2282" spans="21:24" x14ac:dyDescent="0.2">
      <c r="U2282" s="205"/>
      <c r="V2282" s="205"/>
      <c r="W2282" s="205"/>
      <c r="X2282" s="205"/>
    </row>
    <row r="2283" spans="21:24" x14ac:dyDescent="0.2">
      <c r="U2283" s="205"/>
      <c r="V2283" s="205"/>
      <c r="W2283" s="205"/>
      <c r="X2283" s="205"/>
    </row>
    <row r="2284" spans="21:24" x14ac:dyDescent="0.2">
      <c r="U2284" s="205"/>
      <c r="V2284" s="205"/>
      <c r="W2284" s="205"/>
      <c r="X2284" s="205"/>
    </row>
    <row r="2285" spans="21:24" x14ac:dyDescent="0.2">
      <c r="U2285" s="205"/>
      <c r="V2285" s="205"/>
      <c r="W2285" s="205"/>
      <c r="X2285" s="205"/>
    </row>
    <row r="2286" spans="21:24" x14ac:dyDescent="0.2">
      <c r="U2286" s="205"/>
      <c r="V2286" s="205"/>
      <c r="W2286" s="205"/>
      <c r="X2286" s="205"/>
    </row>
    <row r="2287" spans="21:24" x14ac:dyDescent="0.2">
      <c r="U2287" s="205"/>
      <c r="V2287" s="205"/>
      <c r="W2287" s="205"/>
      <c r="X2287" s="205"/>
    </row>
    <row r="2288" spans="21:24" x14ac:dyDescent="0.2">
      <c r="U2288" s="205"/>
      <c r="V2288" s="205"/>
      <c r="W2288" s="205"/>
      <c r="X2288" s="205"/>
    </row>
    <row r="2289" spans="21:24" x14ac:dyDescent="0.2">
      <c r="U2289" s="205"/>
      <c r="V2289" s="205"/>
      <c r="W2289" s="205"/>
      <c r="X2289" s="205"/>
    </row>
    <row r="2290" spans="21:24" x14ac:dyDescent="0.2">
      <c r="U2290" s="205"/>
      <c r="V2290" s="205"/>
      <c r="W2290" s="205"/>
      <c r="X2290" s="205"/>
    </row>
    <row r="2291" spans="21:24" x14ac:dyDescent="0.2">
      <c r="U2291" s="205"/>
      <c r="V2291" s="205"/>
      <c r="W2291" s="205"/>
      <c r="X2291" s="205"/>
    </row>
    <row r="2292" spans="21:24" x14ac:dyDescent="0.2">
      <c r="U2292" s="205"/>
      <c r="V2292" s="205"/>
      <c r="W2292" s="205"/>
      <c r="X2292" s="205"/>
    </row>
    <row r="2293" spans="21:24" x14ac:dyDescent="0.2">
      <c r="U2293" s="205"/>
      <c r="V2293" s="205"/>
      <c r="W2293" s="205"/>
      <c r="X2293" s="205"/>
    </row>
    <row r="2294" spans="21:24" x14ac:dyDescent="0.2">
      <c r="U2294" s="205"/>
      <c r="V2294" s="205"/>
      <c r="W2294" s="205"/>
      <c r="X2294" s="205"/>
    </row>
    <row r="2295" spans="21:24" x14ac:dyDescent="0.2">
      <c r="U2295" s="205"/>
      <c r="V2295" s="205"/>
      <c r="W2295" s="205"/>
      <c r="X2295" s="205"/>
    </row>
    <row r="2296" spans="21:24" x14ac:dyDescent="0.2">
      <c r="U2296" s="205"/>
      <c r="V2296" s="205"/>
      <c r="W2296" s="205"/>
      <c r="X2296" s="205"/>
    </row>
    <row r="2297" spans="21:24" x14ac:dyDescent="0.2">
      <c r="U2297" s="205"/>
      <c r="V2297" s="205"/>
      <c r="W2297" s="205"/>
      <c r="X2297" s="205"/>
    </row>
    <row r="2298" spans="21:24" x14ac:dyDescent="0.2">
      <c r="U2298" s="205"/>
      <c r="V2298" s="205"/>
      <c r="W2298" s="205"/>
      <c r="X2298" s="205"/>
    </row>
    <row r="2299" spans="21:24" x14ac:dyDescent="0.2">
      <c r="U2299" s="205"/>
      <c r="V2299" s="205"/>
      <c r="W2299" s="205"/>
      <c r="X2299" s="205"/>
    </row>
    <row r="2300" spans="21:24" x14ac:dyDescent="0.2">
      <c r="U2300" s="205"/>
      <c r="V2300" s="205"/>
      <c r="W2300" s="205"/>
      <c r="X2300" s="205"/>
    </row>
    <row r="2301" spans="21:24" x14ac:dyDescent="0.2">
      <c r="U2301" s="205"/>
      <c r="V2301" s="205"/>
      <c r="W2301" s="205"/>
      <c r="X2301" s="205"/>
    </row>
    <row r="2302" spans="21:24" x14ac:dyDescent="0.2">
      <c r="U2302" s="205"/>
      <c r="V2302" s="205"/>
      <c r="W2302" s="205"/>
      <c r="X2302" s="205"/>
    </row>
    <row r="2303" spans="21:24" x14ac:dyDescent="0.2">
      <c r="U2303" s="205"/>
      <c r="V2303" s="205"/>
      <c r="W2303" s="205"/>
      <c r="X2303" s="205"/>
    </row>
    <row r="2304" spans="21:24" x14ac:dyDescent="0.2">
      <c r="U2304" s="205"/>
      <c r="V2304" s="205"/>
      <c r="W2304" s="205"/>
      <c r="X2304" s="205"/>
    </row>
    <row r="2305" spans="21:24" x14ac:dyDescent="0.2">
      <c r="U2305" s="205"/>
      <c r="V2305" s="205"/>
      <c r="W2305" s="205"/>
      <c r="X2305" s="205"/>
    </row>
    <row r="2306" spans="21:24" x14ac:dyDescent="0.2">
      <c r="U2306" s="205"/>
      <c r="V2306" s="205"/>
      <c r="W2306" s="205"/>
      <c r="X2306" s="205"/>
    </row>
    <row r="2307" spans="21:24" x14ac:dyDescent="0.2">
      <c r="U2307" s="205"/>
      <c r="V2307" s="205"/>
      <c r="W2307" s="205"/>
      <c r="X2307" s="205"/>
    </row>
    <row r="2308" spans="21:24" x14ac:dyDescent="0.2">
      <c r="U2308" s="205"/>
      <c r="V2308" s="205"/>
      <c r="W2308" s="205"/>
      <c r="X2308" s="205"/>
    </row>
    <row r="2309" spans="21:24" x14ac:dyDescent="0.2">
      <c r="U2309" s="205"/>
      <c r="V2309" s="205"/>
      <c r="W2309" s="205"/>
      <c r="X2309" s="205"/>
    </row>
    <row r="2310" spans="21:24" x14ac:dyDescent="0.2">
      <c r="U2310" s="205"/>
      <c r="V2310" s="205"/>
      <c r="W2310" s="205"/>
      <c r="X2310" s="205"/>
    </row>
    <row r="2311" spans="21:24" x14ac:dyDescent="0.2">
      <c r="U2311" s="205"/>
      <c r="V2311" s="205"/>
      <c r="W2311" s="205"/>
      <c r="X2311" s="205"/>
    </row>
    <row r="2312" spans="21:24" x14ac:dyDescent="0.2">
      <c r="U2312" s="205"/>
      <c r="V2312" s="205"/>
      <c r="W2312" s="205"/>
      <c r="X2312" s="205"/>
    </row>
    <row r="2313" spans="21:24" x14ac:dyDescent="0.2">
      <c r="U2313" s="205"/>
      <c r="V2313" s="205"/>
      <c r="W2313" s="205"/>
      <c r="X2313" s="205"/>
    </row>
    <row r="2314" spans="21:24" x14ac:dyDescent="0.2">
      <c r="U2314" s="205"/>
      <c r="V2314" s="205"/>
      <c r="W2314" s="205"/>
      <c r="X2314" s="205"/>
    </row>
    <row r="2315" spans="21:24" x14ac:dyDescent="0.2">
      <c r="U2315" s="205"/>
      <c r="V2315" s="205"/>
      <c r="W2315" s="205"/>
      <c r="X2315" s="205"/>
    </row>
    <row r="2316" spans="21:24" x14ac:dyDescent="0.2">
      <c r="U2316" s="205"/>
      <c r="V2316" s="205"/>
      <c r="W2316" s="205"/>
      <c r="X2316" s="205"/>
    </row>
    <row r="2317" spans="21:24" x14ac:dyDescent="0.2">
      <c r="U2317" s="205"/>
      <c r="V2317" s="205"/>
      <c r="W2317" s="205"/>
      <c r="X2317" s="205"/>
    </row>
    <row r="2318" spans="21:24" x14ac:dyDescent="0.2">
      <c r="U2318" s="205"/>
      <c r="V2318" s="205"/>
      <c r="W2318" s="205"/>
      <c r="X2318" s="205"/>
    </row>
    <row r="2319" spans="21:24" x14ac:dyDescent="0.2">
      <c r="U2319" s="205"/>
      <c r="V2319" s="205"/>
      <c r="W2319" s="205"/>
      <c r="X2319" s="205"/>
    </row>
    <row r="2320" spans="21:24" x14ac:dyDescent="0.2">
      <c r="U2320" s="205"/>
      <c r="V2320" s="205"/>
      <c r="W2320" s="205"/>
      <c r="X2320" s="205"/>
    </row>
    <row r="2321" spans="21:24" x14ac:dyDescent="0.2">
      <c r="U2321" s="205"/>
      <c r="V2321" s="205"/>
      <c r="W2321" s="205"/>
      <c r="X2321" s="205"/>
    </row>
    <row r="2322" spans="21:24" x14ac:dyDescent="0.2">
      <c r="U2322" s="205"/>
      <c r="V2322" s="205"/>
      <c r="W2322" s="205"/>
      <c r="X2322" s="205"/>
    </row>
    <row r="2323" spans="21:24" x14ac:dyDescent="0.2">
      <c r="U2323" s="205"/>
      <c r="V2323" s="205"/>
      <c r="W2323" s="205"/>
      <c r="X2323" s="205"/>
    </row>
    <row r="2324" spans="21:24" x14ac:dyDescent="0.2">
      <c r="U2324" s="205"/>
      <c r="V2324" s="205"/>
      <c r="W2324" s="205"/>
      <c r="X2324" s="205"/>
    </row>
    <row r="2325" spans="21:24" x14ac:dyDescent="0.2">
      <c r="U2325" s="205"/>
      <c r="V2325" s="205"/>
      <c r="W2325" s="205"/>
      <c r="X2325" s="205"/>
    </row>
    <row r="2326" spans="21:24" x14ac:dyDescent="0.2">
      <c r="U2326" s="205"/>
      <c r="V2326" s="205"/>
      <c r="W2326" s="205"/>
      <c r="X2326" s="205"/>
    </row>
    <row r="2327" spans="21:24" x14ac:dyDescent="0.2">
      <c r="U2327" s="205"/>
      <c r="V2327" s="205"/>
      <c r="W2327" s="205"/>
      <c r="X2327" s="205"/>
    </row>
    <row r="2328" spans="21:24" x14ac:dyDescent="0.2">
      <c r="U2328" s="205"/>
      <c r="V2328" s="205"/>
      <c r="W2328" s="205"/>
      <c r="X2328" s="205"/>
    </row>
    <row r="2329" spans="21:24" x14ac:dyDescent="0.2">
      <c r="U2329" s="205"/>
      <c r="V2329" s="205"/>
      <c r="W2329" s="205"/>
      <c r="X2329" s="205"/>
    </row>
    <row r="2330" spans="21:24" x14ac:dyDescent="0.2">
      <c r="U2330" s="205"/>
      <c r="V2330" s="205"/>
      <c r="W2330" s="205"/>
      <c r="X2330" s="205"/>
    </row>
    <row r="2331" spans="21:24" x14ac:dyDescent="0.2">
      <c r="U2331" s="205"/>
      <c r="V2331" s="205"/>
      <c r="W2331" s="205"/>
      <c r="X2331" s="205"/>
    </row>
    <row r="2332" spans="21:24" x14ac:dyDescent="0.2">
      <c r="U2332" s="205"/>
      <c r="V2332" s="205"/>
      <c r="W2332" s="205"/>
      <c r="X2332" s="205"/>
    </row>
    <row r="2333" spans="21:24" x14ac:dyDescent="0.2">
      <c r="U2333" s="205"/>
      <c r="V2333" s="205"/>
      <c r="W2333" s="205"/>
      <c r="X2333" s="205"/>
    </row>
    <row r="2334" spans="21:24" x14ac:dyDescent="0.2">
      <c r="U2334" s="205"/>
      <c r="V2334" s="205"/>
      <c r="W2334" s="205"/>
      <c r="X2334" s="205"/>
    </row>
    <row r="2335" spans="21:24" x14ac:dyDescent="0.2">
      <c r="U2335" s="205"/>
      <c r="V2335" s="205"/>
      <c r="W2335" s="205"/>
      <c r="X2335" s="205"/>
    </row>
    <row r="2336" spans="21:24" x14ac:dyDescent="0.2">
      <c r="U2336" s="205"/>
      <c r="V2336" s="205"/>
      <c r="W2336" s="205"/>
      <c r="X2336" s="205"/>
    </row>
    <row r="2337" spans="21:24" x14ac:dyDescent="0.2">
      <c r="U2337" s="205"/>
      <c r="V2337" s="205"/>
      <c r="W2337" s="205"/>
      <c r="X2337" s="205"/>
    </row>
    <row r="2338" spans="21:24" x14ac:dyDescent="0.2">
      <c r="U2338" s="205"/>
      <c r="V2338" s="205"/>
      <c r="W2338" s="205"/>
      <c r="X2338" s="205"/>
    </row>
    <row r="2339" spans="21:24" x14ac:dyDescent="0.2">
      <c r="U2339" s="205"/>
      <c r="V2339" s="205"/>
      <c r="W2339" s="205"/>
      <c r="X2339" s="205"/>
    </row>
    <row r="2340" spans="21:24" x14ac:dyDescent="0.2">
      <c r="U2340" s="205"/>
      <c r="V2340" s="205"/>
      <c r="W2340" s="205"/>
      <c r="X2340" s="205"/>
    </row>
    <row r="2341" spans="21:24" x14ac:dyDescent="0.2">
      <c r="U2341" s="205"/>
      <c r="V2341" s="205"/>
      <c r="W2341" s="205"/>
      <c r="X2341" s="205"/>
    </row>
    <row r="2342" spans="21:24" x14ac:dyDescent="0.2">
      <c r="U2342" s="205"/>
      <c r="V2342" s="205"/>
      <c r="W2342" s="205"/>
      <c r="X2342" s="205"/>
    </row>
    <row r="2343" spans="21:24" x14ac:dyDescent="0.2">
      <c r="U2343" s="205"/>
      <c r="V2343" s="205"/>
      <c r="W2343" s="205"/>
      <c r="X2343" s="205"/>
    </row>
    <row r="2344" spans="21:24" x14ac:dyDescent="0.2">
      <c r="U2344" s="205"/>
      <c r="V2344" s="205"/>
      <c r="W2344" s="205"/>
      <c r="X2344" s="205"/>
    </row>
    <row r="2345" spans="21:24" x14ac:dyDescent="0.2">
      <c r="U2345" s="205"/>
      <c r="V2345" s="205"/>
      <c r="W2345" s="205"/>
      <c r="X2345" s="205"/>
    </row>
    <row r="2346" spans="21:24" x14ac:dyDescent="0.2">
      <c r="U2346" s="205"/>
      <c r="V2346" s="205"/>
      <c r="W2346" s="205"/>
      <c r="X2346" s="205"/>
    </row>
    <row r="2347" spans="21:24" x14ac:dyDescent="0.2">
      <c r="U2347" s="205"/>
      <c r="V2347" s="205"/>
      <c r="W2347" s="205"/>
      <c r="X2347" s="205"/>
    </row>
    <row r="2348" spans="21:24" x14ac:dyDescent="0.2">
      <c r="U2348" s="205"/>
      <c r="V2348" s="205"/>
      <c r="W2348" s="205"/>
      <c r="X2348" s="205"/>
    </row>
    <row r="2349" spans="21:24" x14ac:dyDescent="0.2">
      <c r="U2349" s="205"/>
      <c r="V2349" s="205"/>
      <c r="W2349" s="205"/>
      <c r="X2349" s="205"/>
    </row>
    <row r="2350" spans="21:24" x14ac:dyDescent="0.2">
      <c r="U2350" s="205"/>
      <c r="V2350" s="205"/>
      <c r="W2350" s="205"/>
      <c r="X2350" s="205"/>
    </row>
    <row r="2351" spans="21:24" x14ac:dyDescent="0.2">
      <c r="U2351" s="205"/>
      <c r="V2351" s="205"/>
      <c r="W2351" s="205"/>
      <c r="X2351" s="205"/>
    </row>
    <row r="2352" spans="21:24" x14ac:dyDescent="0.2">
      <c r="U2352" s="205"/>
      <c r="V2352" s="205"/>
      <c r="W2352" s="205"/>
      <c r="X2352" s="205"/>
    </row>
    <row r="2353" spans="21:24" x14ac:dyDescent="0.2">
      <c r="U2353" s="205"/>
      <c r="V2353" s="205"/>
      <c r="W2353" s="205"/>
      <c r="X2353" s="205"/>
    </row>
    <row r="2354" spans="21:24" x14ac:dyDescent="0.2">
      <c r="U2354" s="205"/>
      <c r="V2354" s="205"/>
      <c r="W2354" s="205"/>
      <c r="X2354" s="205"/>
    </row>
    <row r="2355" spans="21:24" x14ac:dyDescent="0.2">
      <c r="U2355" s="205"/>
      <c r="V2355" s="205"/>
      <c r="W2355" s="205"/>
      <c r="X2355" s="205"/>
    </row>
    <row r="2356" spans="21:24" x14ac:dyDescent="0.2">
      <c r="U2356" s="205"/>
      <c r="V2356" s="205"/>
      <c r="W2356" s="205"/>
      <c r="X2356" s="205"/>
    </row>
    <row r="2357" spans="21:24" x14ac:dyDescent="0.2">
      <c r="U2357" s="205"/>
      <c r="V2357" s="205"/>
      <c r="W2357" s="205"/>
      <c r="X2357" s="205"/>
    </row>
    <row r="2358" spans="21:24" x14ac:dyDescent="0.2">
      <c r="U2358" s="205"/>
      <c r="V2358" s="205"/>
      <c r="W2358" s="205"/>
      <c r="X2358" s="205"/>
    </row>
    <row r="2359" spans="21:24" x14ac:dyDescent="0.2">
      <c r="U2359" s="205"/>
      <c r="V2359" s="205"/>
      <c r="W2359" s="205"/>
      <c r="X2359" s="205"/>
    </row>
    <row r="2360" spans="21:24" x14ac:dyDescent="0.2">
      <c r="U2360" s="205"/>
      <c r="V2360" s="205"/>
      <c r="W2360" s="205"/>
      <c r="X2360" s="205"/>
    </row>
    <row r="2361" spans="21:24" x14ac:dyDescent="0.2">
      <c r="U2361" s="205"/>
      <c r="V2361" s="205"/>
      <c r="W2361" s="205"/>
      <c r="X2361" s="205"/>
    </row>
    <row r="2362" spans="21:24" x14ac:dyDescent="0.2">
      <c r="U2362" s="205"/>
      <c r="V2362" s="205"/>
      <c r="W2362" s="205"/>
      <c r="X2362" s="205"/>
    </row>
    <row r="2363" spans="21:24" x14ac:dyDescent="0.2">
      <c r="U2363" s="205"/>
      <c r="V2363" s="205"/>
      <c r="W2363" s="205"/>
      <c r="X2363" s="205"/>
    </row>
    <row r="2364" spans="21:24" x14ac:dyDescent="0.2">
      <c r="U2364" s="205"/>
      <c r="V2364" s="205"/>
      <c r="W2364" s="205"/>
      <c r="X2364" s="205"/>
    </row>
    <row r="2365" spans="21:24" x14ac:dyDescent="0.2">
      <c r="U2365" s="205"/>
      <c r="V2365" s="205"/>
      <c r="W2365" s="205"/>
      <c r="X2365" s="205"/>
    </row>
    <row r="2366" spans="21:24" x14ac:dyDescent="0.2">
      <c r="U2366" s="205"/>
      <c r="V2366" s="205"/>
      <c r="W2366" s="205"/>
      <c r="X2366" s="205"/>
    </row>
    <row r="2367" spans="21:24" x14ac:dyDescent="0.2">
      <c r="U2367" s="205"/>
      <c r="V2367" s="205"/>
      <c r="W2367" s="205"/>
      <c r="X2367" s="205"/>
    </row>
    <row r="2368" spans="21:24" x14ac:dyDescent="0.2">
      <c r="U2368" s="205"/>
      <c r="V2368" s="205"/>
      <c r="W2368" s="205"/>
      <c r="X2368" s="205"/>
    </row>
    <row r="2369" spans="21:24" x14ac:dyDescent="0.2">
      <c r="U2369" s="205"/>
      <c r="V2369" s="205"/>
      <c r="W2369" s="205"/>
      <c r="X2369" s="205"/>
    </row>
    <row r="2370" spans="21:24" x14ac:dyDescent="0.2">
      <c r="U2370" s="205"/>
      <c r="V2370" s="205"/>
      <c r="W2370" s="205"/>
      <c r="X2370" s="205"/>
    </row>
    <row r="2371" spans="21:24" x14ac:dyDescent="0.2">
      <c r="U2371" s="205"/>
      <c r="V2371" s="205"/>
      <c r="W2371" s="205"/>
      <c r="X2371" s="205"/>
    </row>
    <row r="2372" spans="21:24" x14ac:dyDescent="0.2">
      <c r="U2372" s="205"/>
      <c r="V2372" s="205"/>
      <c r="W2372" s="205"/>
      <c r="X2372" s="205"/>
    </row>
    <row r="2373" spans="21:24" x14ac:dyDescent="0.2">
      <c r="U2373" s="205"/>
      <c r="V2373" s="205"/>
      <c r="W2373" s="205"/>
      <c r="X2373" s="205"/>
    </row>
    <row r="2374" spans="21:24" x14ac:dyDescent="0.2">
      <c r="U2374" s="205"/>
      <c r="V2374" s="205"/>
      <c r="W2374" s="205"/>
      <c r="X2374" s="205"/>
    </row>
    <row r="2375" spans="21:24" x14ac:dyDescent="0.2">
      <c r="U2375" s="205"/>
      <c r="V2375" s="205"/>
      <c r="W2375" s="205"/>
      <c r="X2375" s="205"/>
    </row>
    <row r="2376" spans="21:24" x14ac:dyDescent="0.2">
      <c r="U2376" s="205"/>
      <c r="V2376" s="205"/>
      <c r="W2376" s="205"/>
      <c r="X2376" s="205"/>
    </row>
    <row r="2377" spans="21:24" x14ac:dyDescent="0.2">
      <c r="U2377" s="205"/>
      <c r="V2377" s="205"/>
      <c r="W2377" s="205"/>
      <c r="X2377" s="205"/>
    </row>
    <row r="2378" spans="21:24" x14ac:dyDescent="0.2">
      <c r="U2378" s="205"/>
      <c r="V2378" s="205"/>
      <c r="W2378" s="205"/>
      <c r="X2378" s="205"/>
    </row>
    <row r="2379" spans="21:24" x14ac:dyDescent="0.2">
      <c r="U2379" s="205"/>
      <c r="V2379" s="205"/>
      <c r="W2379" s="205"/>
      <c r="X2379" s="205"/>
    </row>
    <row r="2380" spans="21:24" x14ac:dyDescent="0.2">
      <c r="U2380" s="205"/>
      <c r="V2380" s="205"/>
      <c r="W2380" s="205"/>
      <c r="X2380" s="205"/>
    </row>
    <row r="2381" spans="21:24" x14ac:dyDescent="0.2">
      <c r="U2381" s="205"/>
      <c r="V2381" s="205"/>
      <c r="W2381" s="205"/>
      <c r="X2381" s="205"/>
    </row>
    <row r="2382" spans="21:24" x14ac:dyDescent="0.2">
      <c r="U2382" s="205"/>
      <c r="V2382" s="205"/>
      <c r="W2382" s="205"/>
      <c r="X2382" s="205"/>
    </row>
    <row r="2383" spans="21:24" x14ac:dyDescent="0.2">
      <c r="U2383" s="205"/>
      <c r="V2383" s="205"/>
      <c r="W2383" s="205"/>
      <c r="X2383" s="205"/>
    </row>
    <row r="2384" spans="21:24" x14ac:dyDescent="0.2">
      <c r="U2384" s="205"/>
      <c r="V2384" s="205"/>
      <c r="W2384" s="205"/>
      <c r="X2384" s="205"/>
    </row>
    <row r="2385" spans="21:24" x14ac:dyDescent="0.2">
      <c r="U2385" s="205"/>
      <c r="V2385" s="205"/>
      <c r="W2385" s="205"/>
      <c r="X2385" s="205"/>
    </row>
    <row r="2386" spans="21:24" x14ac:dyDescent="0.2">
      <c r="U2386" s="205"/>
      <c r="V2386" s="205"/>
      <c r="W2386" s="205"/>
      <c r="X2386" s="205"/>
    </row>
    <row r="2387" spans="21:24" x14ac:dyDescent="0.2">
      <c r="U2387" s="205"/>
      <c r="V2387" s="205"/>
      <c r="W2387" s="205"/>
      <c r="X2387" s="205"/>
    </row>
    <row r="2388" spans="21:24" x14ac:dyDescent="0.2">
      <c r="U2388" s="205"/>
      <c r="V2388" s="205"/>
      <c r="W2388" s="205"/>
      <c r="X2388" s="205"/>
    </row>
    <row r="2389" spans="21:24" x14ac:dyDescent="0.2">
      <c r="U2389" s="205"/>
      <c r="V2389" s="205"/>
      <c r="W2389" s="205"/>
      <c r="X2389" s="205"/>
    </row>
    <row r="2390" spans="21:24" x14ac:dyDescent="0.2">
      <c r="U2390" s="205"/>
      <c r="V2390" s="205"/>
      <c r="W2390" s="205"/>
      <c r="X2390" s="205"/>
    </row>
    <row r="2391" spans="21:24" x14ac:dyDescent="0.2">
      <c r="U2391" s="205"/>
      <c r="V2391" s="205"/>
      <c r="W2391" s="205"/>
      <c r="X2391" s="205"/>
    </row>
    <row r="2392" spans="21:24" x14ac:dyDescent="0.2">
      <c r="U2392" s="205"/>
      <c r="V2392" s="205"/>
      <c r="W2392" s="205"/>
      <c r="X2392" s="205"/>
    </row>
    <row r="2393" spans="21:24" x14ac:dyDescent="0.2">
      <c r="U2393" s="205"/>
      <c r="V2393" s="205"/>
      <c r="W2393" s="205"/>
      <c r="X2393" s="205"/>
    </row>
    <row r="2394" spans="21:24" x14ac:dyDescent="0.2">
      <c r="U2394" s="205"/>
      <c r="V2394" s="205"/>
      <c r="W2394" s="205"/>
      <c r="X2394" s="205"/>
    </row>
    <row r="2395" spans="21:24" x14ac:dyDescent="0.2">
      <c r="U2395" s="205"/>
      <c r="V2395" s="205"/>
      <c r="W2395" s="205"/>
      <c r="X2395" s="205"/>
    </row>
    <row r="2396" spans="21:24" x14ac:dyDescent="0.2">
      <c r="U2396" s="205"/>
      <c r="V2396" s="205"/>
      <c r="W2396" s="205"/>
      <c r="X2396" s="205"/>
    </row>
    <row r="2397" spans="21:24" x14ac:dyDescent="0.2">
      <c r="U2397" s="205"/>
      <c r="V2397" s="205"/>
      <c r="W2397" s="205"/>
      <c r="X2397" s="205"/>
    </row>
    <row r="2398" spans="21:24" x14ac:dyDescent="0.2">
      <c r="U2398" s="205"/>
      <c r="V2398" s="205"/>
      <c r="W2398" s="205"/>
      <c r="X2398" s="205"/>
    </row>
    <row r="2399" spans="21:24" x14ac:dyDescent="0.2">
      <c r="U2399" s="205"/>
      <c r="V2399" s="205"/>
      <c r="W2399" s="205"/>
      <c r="X2399" s="205"/>
    </row>
    <row r="2400" spans="21:24" x14ac:dyDescent="0.2">
      <c r="U2400" s="205"/>
      <c r="V2400" s="205"/>
      <c r="W2400" s="205"/>
      <c r="X2400" s="205"/>
    </row>
    <row r="2401" spans="21:24" x14ac:dyDescent="0.2">
      <c r="U2401" s="205"/>
      <c r="V2401" s="205"/>
      <c r="W2401" s="205"/>
      <c r="X2401" s="205"/>
    </row>
    <row r="2402" spans="21:24" x14ac:dyDescent="0.2">
      <c r="U2402" s="205"/>
      <c r="V2402" s="205"/>
      <c r="W2402" s="205"/>
      <c r="X2402" s="205"/>
    </row>
    <row r="2403" spans="21:24" x14ac:dyDescent="0.2">
      <c r="U2403" s="205"/>
      <c r="V2403" s="205"/>
      <c r="W2403" s="205"/>
      <c r="X2403" s="205"/>
    </row>
    <row r="2404" spans="21:24" x14ac:dyDescent="0.2">
      <c r="U2404" s="205"/>
      <c r="V2404" s="205"/>
      <c r="W2404" s="205"/>
      <c r="X2404" s="205"/>
    </row>
    <row r="2405" spans="21:24" x14ac:dyDescent="0.2">
      <c r="U2405" s="205"/>
      <c r="V2405" s="205"/>
      <c r="W2405" s="205"/>
      <c r="X2405" s="205"/>
    </row>
    <row r="2406" spans="21:24" x14ac:dyDescent="0.2">
      <c r="U2406" s="205"/>
      <c r="V2406" s="205"/>
      <c r="W2406" s="205"/>
      <c r="X2406" s="205"/>
    </row>
    <row r="2407" spans="21:24" x14ac:dyDescent="0.2">
      <c r="U2407" s="205"/>
      <c r="V2407" s="205"/>
      <c r="W2407" s="205"/>
      <c r="X2407" s="205"/>
    </row>
    <row r="2408" spans="21:24" x14ac:dyDescent="0.2">
      <c r="U2408" s="205"/>
      <c r="V2408" s="205"/>
      <c r="W2408" s="205"/>
      <c r="X2408" s="205"/>
    </row>
    <row r="2409" spans="21:24" x14ac:dyDescent="0.2">
      <c r="U2409" s="205"/>
      <c r="V2409" s="205"/>
      <c r="W2409" s="205"/>
      <c r="X2409" s="205"/>
    </row>
    <row r="2410" spans="21:24" x14ac:dyDescent="0.2">
      <c r="U2410" s="205"/>
      <c r="V2410" s="205"/>
      <c r="W2410" s="205"/>
      <c r="X2410" s="205"/>
    </row>
    <row r="2411" spans="21:24" x14ac:dyDescent="0.2">
      <c r="U2411" s="205"/>
      <c r="V2411" s="205"/>
      <c r="W2411" s="205"/>
      <c r="X2411" s="205"/>
    </row>
    <row r="2412" spans="21:24" x14ac:dyDescent="0.2">
      <c r="U2412" s="205"/>
      <c r="V2412" s="205"/>
      <c r="W2412" s="205"/>
      <c r="X2412" s="205"/>
    </row>
    <row r="2413" spans="21:24" x14ac:dyDescent="0.2">
      <c r="U2413" s="205"/>
      <c r="V2413" s="205"/>
      <c r="W2413" s="205"/>
      <c r="X2413" s="205"/>
    </row>
    <row r="2414" spans="21:24" x14ac:dyDescent="0.2">
      <c r="U2414" s="205"/>
      <c r="V2414" s="205"/>
      <c r="W2414" s="205"/>
      <c r="X2414" s="205"/>
    </row>
    <row r="2415" spans="21:24" x14ac:dyDescent="0.2">
      <c r="U2415" s="205"/>
      <c r="V2415" s="205"/>
      <c r="W2415" s="205"/>
      <c r="X2415" s="205"/>
    </row>
    <row r="2416" spans="21:24" x14ac:dyDescent="0.2">
      <c r="U2416" s="205"/>
      <c r="V2416" s="205"/>
      <c r="W2416" s="205"/>
      <c r="X2416" s="205"/>
    </row>
    <row r="2417" spans="21:24" x14ac:dyDescent="0.2">
      <c r="U2417" s="205"/>
      <c r="V2417" s="205"/>
      <c r="W2417" s="205"/>
      <c r="X2417" s="205"/>
    </row>
    <row r="2418" spans="21:24" x14ac:dyDescent="0.2">
      <c r="U2418" s="205"/>
      <c r="V2418" s="205"/>
      <c r="W2418" s="205"/>
      <c r="X2418" s="205"/>
    </row>
    <row r="2419" spans="21:24" x14ac:dyDescent="0.2">
      <c r="U2419" s="205"/>
      <c r="V2419" s="205"/>
      <c r="W2419" s="205"/>
      <c r="X2419" s="205"/>
    </row>
    <row r="2420" spans="21:24" x14ac:dyDescent="0.2">
      <c r="U2420" s="205"/>
      <c r="V2420" s="205"/>
      <c r="W2420" s="205"/>
      <c r="X2420" s="205"/>
    </row>
    <row r="2421" spans="21:24" x14ac:dyDescent="0.2">
      <c r="U2421" s="205"/>
      <c r="V2421" s="205"/>
      <c r="W2421" s="205"/>
      <c r="X2421" s="205"/>
    </row>
    <row r="2422" spans="21:24" x14ac:dyDescent="0.2">
      <c r="U2422" s="205"/>
      <c r="V2422" s="205"/>
      <c r="W2422" s="205"/>
      <c r="X2422" s="205"/>
    </row>
    <row r="2423" spans="21:24" x14ac:dyDescent="0.2">
      <c r="U2423" s="205"/>
      <c r="V2423" s="205"/>
      <c r="W2423" s="205"/>
      <c r="X2423" s="205"/>
    </row>
    <row r="2424" spans="21:24" x14ac:dyDescent="0.2">
      <c r="U2424" s="205"/>
      <c r="V2424" s="205"/>
      <c r="W2424" s="205"/>
      <c r="X2424" s="205"/>
    </row>
    <row r="2425" spans="21:24" x14ac:dyDescent="0.2">
      <c r="U2425" s="205"/>
      <c r="V2425" s="205"/>
      <c r="W2425" s="205"/>
      <c r="X2425" s="205"/>
    </row>
    <row r="2426" spans="21:24" x14ac:dyDescent="0.2">
      <c r="U2426" s="205"/>
      <c r="V2426" s="205"/>
      <c r="W2426" s="205"/>
      <c r="X2426" s="205"/>
    </row>
    <row r="2427" spans="21:24" x14ac:dyDescent="0.2">
      <c r="U2427" s="205"/>
      <c r="V2427" s="205"/>
      <c r="W2427" s="205"/>
      <c r="X2427" s="205"/>
    </row>
    <row r="2428" spans="21:24" x14ac:dyDescent="0.2">
      <c r="U2428" s="205"/>
      <c r="V2428" s="205"/>
      <c r="W2428" s="205"/>
      <c r="X2428" s="205"/>
    </row>
    <row r="2429" spans="21:24" x14ac:dyDescent="0.2">
      <c r="U2429" s="205"/>
      <c r="V2429" s="205"/>
      <c r="W2429" s="205"/>
      <c r="X2429" s="205"/>
    </row>
    <row r="2430" spans="21:24" x14ac:dyDescent="0.2">
      <c r="U2430" s="205"/>
      <c r="V2430" s="205"/>
      <c r="W2430" s="205"/>
      <c r="X2430" s="205"/>
    </row>
    <row r="2431" spans="21:24" x14ac:dyDescent="0.2">
      <c r="U2431" s="205"/>
      <c r="V2431" s="205"/>
      <c r="W2431" s="205"/>
      <c r="X2431" s="205"/>
    </row>
    <row r="2432" spans="21:24" x14ac:dyDescent="0.2">
      <c r="U2432" s="205"/>
      <c r="V2432" s="205"/>
      <c r="W2432" s="205"/>
      <c r="X2432" s="205"/>
    </row>
    <row r="2433" spans="21:24" x14ac:dyDescent="0.2">
      <c r="U2433" s="205"/>
      <c r="V2433" s="205"/>
      <c r="W2433" s="205"/>
      <c r="X2433" s="205"/>
    </row>
    <row r="2434" spans="21:24" x14ac:dyDescent="0.2">
      <c r="U2434" s="205"/>
      <c r="V2434" s="205"/>
      <c r="W2434" s="205"/>
      <c r="X2434" s="205"/>
    </row>
    <row r="2435" spans="21:24" x14ac:dyDescent="0.2">
      <c r="U2435" s="205"/>
      <c r="V2435" s="205"/>
      <c r="W2435" s="205"/>
      <c r="X2435" s="205"/>
    </row>
    <row r="2436" spans="21:24" x14ac:dyDescent="0.2">
      <c r="U2436" s="205"/>
      <c r="V2436" s="205"/>
      <c r="W2436" s="205"/>
      <c r="X2436" s="205"/>
    </row>
    <row r="2437" spans="21:24" x14ac:dyDescent="0.2">
      <c r="U2437" s="205"/>
      <c r="V2437" s="205"/>
      <c r="W2437" s="205"/>
      <c r="X2437" s="205"/>
    </row>
    <row r="2438" spans="21:24" x14ac:dyDescent="0.2">
      <c r="U2438" s="205"/>
      <c r="V2438" s="205"/>
      <c r="W2438" s="205"/>
      <c r="X2438" s="205"/>
    </row>
    <row r="2439" spans="21:24" x14ac:dyDescent="0.2">
      <c r="U2439" s="205"/>
      <c r="V2439" s="205"/>
      <c r="W2439" s="205"/>
      <c r="X2439" s="205"/>
    </row>
    <row r="2440" spans="21:24" x14ac:dyDescent="0.2">
      <c r="U2440" s="205"/>
      <c r="V2440" s="205"/>
      <c r="W2440" s="205"/>
      <c r="X2440" s="205"/>
    </row>
    <row r="2441" spans="21:24" x14ac:dyDescent="0.2">
      <c r="U2441" s="205"/>
      <c r="V2441" s="205"/>
      <c r="W2441" s="205"/>
      <c r="X2441" s="205"/>
    </row>
    <row r="2442" spans="21:24" x14ac:dyDescent="0.2">
      <c r="U2442" s="205"/>
      <c r="V2442" s="205"/>
      <c r="W2442" s="205"/>
      <c r="X2442" s="205"/>
    </row>
    <row r="2443" spans="21:24" x14ac:dyDescent="0.2">
      <c r="U2443" s="205"/>
      <c r="V2443" s="205"/>
      <c r="W2443" s="205"/>
      <c r="X2443" s="205"/>
    </row>
    <row r="2444" spans="21:24" x14ac:dyDescent="0.2">
      <c r="U2444" s="205"/>
      <c r="V2444" s="205"/>
      <c r="W2444" s="205"/>
      <c r="X2444" s="205"/>
    </row>
    <row r="2445" spans="21:24" x14ac:dyDescent="0.2">
      <c r="U2445" s="205"/>
      <c r="V2445" s="205"/>
      <c r="W2445" s="205"/>
      <c r="X2445" s="205"/>
    </row>
    <row r="2446" spans="21:24" x14ac:dyDescent="0.2">
      <c r="U2446" s="205"/>
      <c r="V2446" s="205"/>
      <c r="W2446" s="205"/>
      <c r="X2446" s="205"/>
    </row>
    <row r="2447" spans="21:24" x14ac:dyDescent="0.2">
      <c r="U2447" s="205"/>
      <c r="V2447" s="205"/>
      <c r="W2447" s="205"/>
      <c r="X2447" s="205"/>
    </row>
    <row r="2448" spans="21:24" x14ac:dyDescent="0.2">
      <c r="U2448" s="205"/>
      <c r="V2448" s="205"/>
      <c r="W2448" s="205"/>
      <c r="X2448" s="205"/>
    </row>
    <row r="2449" spans="21:24" x14ac:dyDescent="0.2">
      <c r="U2449" s="205"/>
      <c r="V2449" s="205"/>
      <c r="W2449" s="205"/>
      <c r="X2449" s="205"/>
    </row>
    <row r="2450" spans="21:24" x14ac:dyDescent="0.2">
      <c r="U2450" s="205"/>
      <c r="V2450" s="205"/>
      <c r="W2450" s="205"/>
      <c r="X2450" s="205"/>
    </row>
    <row r="2451" spans="21:24" x14ac:dyDescent="0.2">
      <c r="U2451" s="205"/>
      <c r="V2451" s="205"/>
      <c r="W2451" s="205"/>
      <c r="X2451" s="205"/>
    </row>
    <row r="2452" spans="21:24" x14ac:dyDescent="0.2">
      <c r="U2452" s="205"/>
      <c r="V2452" s="205"/>
      <c r="W2452" s="205"/>
      <c r="X2452" s="205"/>
    </row>
    <row r="2453" spans="21:24" x14ac:dyDescent="0.2">
      <c r="U2453" s="205"/>
      <c r="V2453" s="205"/>
      <c r="W2453" s="205"/>
      <c r="X2453" s="205"/>
    </row>
    <row r="2454" spans="21:24" x14ac:dyDescent="0.2">
      <c r="U2454" s="205"/>
      <c r="V2454" s="205"/>
      <c r="W2454" s="205"/>
      <c r="X2454" s="205"/>
    </row>
    <row r="2455" spans="21:24" x14ac:dyDescent="0.2">
      <c r="U2455" s="205"/>
      <c r="V2455" s="205"/>
      <c r="W2455" s="205"/>
      <c r="X2455" s="205"/>
    </row>
    <row r="2456" spans="21:24" x14ac:dyDescent="0.2">
      <c r="U2456" s="205"/>
      <c r="V2456" s="205"/>
      <c r="W2456" s="205"/>
      <c r="X2456" s="205"/>
    </row>
    <row r="2457" spans="21:24" x14ac:dyDescent="0.2">
      <c r="U2457" s="205"/>
      <c r="V2457" s="205"/>
      <c r="W2457" s="205"/>
      <c r="X2457" s="205"/>
    </row>
    <row r="2458" spans="21:24" x14ac:dyDescent="0.2">
      <c r="U2458" s="205"/>
      <c r="V2458" s="205"/>
      <c r="W2458" s="205"/>
      <c r="X2458" s="205"/>
    </row>
    <row r="2459" spans="21:24" x14ac:dyDescent="0.2">
      <c r="U2459" s="205"/>
      <c r="V2459" s="205"/>
      <c r="W2459" s="205"/>
      <c r="X2459" s="205"/>
    </row>
    <row r="2460" spans="21:24" x14ac:dyDescent="0.2">
      <c r="U2460" s="205"/>
      <c r="V2460" s="205"/>
      <c r="W2460" s="205"/>
      <c r="X2460" s="205"/>
    </row>
    <row r="2461" spans="21:24" x14ac:dyDescent="0.2">
      <c r="U2461" s="205"/>
      <c r="V2461" s="205"/>
      <c r="W2461" s="205"/>
      <c r="X2461" s="205"/>
    </row>
    <row r="2462" spans="21:24" x14ac:dyDescent="0.2">
      <c r="U2462" s="205"/>
      <c r="V2462" s="205"/>
      <c r="W2462" s="205"/>
      <c r="X2462" s="205"/>
    </row>
    <row r="2463" spans="21:24" x14ac:dyDescent="0.2">
      <c r="U2463" s="205"/>
      <c r="V2463" s="205"/>
      <c r="W2463" s="205"/>
      <c r="X2463" s="205"/>
    </row>
    <row r="2464" spans="21:24" x14ac:dyDescent="0.2">
      <c r="U2464" s="205"/>
      <c r="V2464" s="205"/>
      <c r="W2464" s="205"/>
      <c r="X2464" s="205"/>
    </row>
    <row r="2465" spans="21:24" x14ac:dyDescent="0.2">
      <c r="U2465" s="205"/>
      <c r="V2465" s="205"/>
      <c r="W2465" s="205"/>
      <c r="X2465" s="205"/>
    </row>
    <row r="2466" spans="21:24" x14ac:dyDescent="0.2">
      <c r="U2466" s="205"/>
      <c r="V2466" s="205"/>
      <c r="W2466" s="205"/>
      <c r="X2466" s="205"/>
    </row>
    <row r="2467" spans="21:24" x14ac:dyDescent="0.2">
      <c r="U2467" s="205"/>
      <c r="V2467" s="205"/>
      <c r="W2467" s="205"/>
      <c r="X2467" s="205"/>
    </row>
    <row r="2468" spans="21:24" x14ac:dyDescent="0.2">
      <c r="U2468" s="205"/>
      <c r="V2468" s="205"/>
      <c r="W2468" s="205"/>
      <c r="X2468" s="205"/>
    </row>
    <row r="2469" spans="21:24" x14ac:dyDescent="0.2">
      <c r="U2469" s="205"/>
      <c r="V2469" s="205"/>
      <c r="W2469" s="205"/>
      <c r="X2469" s="205"/>
    </row>
    <row r="2470" spans="21:24" x14ac:dyDescent="0.2">
      <c r="U2470" s="205"/>
      <c r="V2470" s="205"/>
      <c r="W2470" s="205"/>
      <c r="X2470" s="205"/>
    </row>
    <row r="2471" spans="21:24" x14ac:dyDescent="0.2">
      <c r="U2471" s="205"/>
      <c r="V2471" s="205"/>
      <c r="W2471" s="205"/>
      <c r="X2471" s="205"/>
    </row>
    <row r="2472" spans="21:24" x14ac:dyDescent="0.2">
      <c r="U2472" s="205"/>
      <c r="V2472" s="205"/>
      <c r="W2472" s="205"/>
      <c r="X2472" s="205"/>
    </row>
    <row r="2473" spans="21:24" x14ac:dyDescent="0.2">
      <c r="U2473" s="205"/>
      <c r="V2473" s="205"/>
      <c r="W2473" s="205"/>
      <c r="X2473" s="205"/>
    </row>
    <row r="2474" spans="21:24" x14ac:dyDescent="0.2">
      <c r="U2474" s="205"/>
      <c r="V2474" s="205"/>
      <c r="W2474" s="205"/>
      <c r="X2474" s="205"/>
    </row>
    <row r="2475" spans="21:24" x14ac:dyDescent="0.2">
      <c r="U2475" s="205"/>
      <c r="V2475" s="205"/>
      <c r="W2475" s="205"/>
      <c r="X2475" s="205"/>
    </row>
    <row r="2476" spans="21:24" x14ac:dyDescent="0.2">
      <c r="U2476" s="205"/>
      <c r="V2476" s="205"/>
      <c r="W2476" s="205"/>
      <c r="X2476" s="205"/>
    </row>
    <row r="2477" spans="21:24" x14ac:dyDescent="0.2">
      <c r="U2477" s="205"/>
      <c r="V2477" s="205"/>
      <c r="W2477" s="205"/>
      <c r="X2477" s="205"/>
    </row>
    <row r="2478" spans="21:24" x14ac:dyDescent="0.2">
      <c r="U2478" s="205"/>
      <c r="V2478" s="205"/>
      <c r="W2478" s="205"/>
      <c r="X2478" s="205"/>
    </row>
    <row r="2479" spans="21:24" x14ac:dyDescent="0.2">
      <c r="U2479" s="205"/>
      <c r="V2479" s="205"/>
      <c r="W2479" s="205"/>
      <c r="X2479" s="205"/>
    </row>
    <row r="2480" spans="21:24" x14ac:dyDescent="0.2">
      <c r="U2480" s="205"/>
      <c r="V2480" s="205"/>
      <c r="W2480" s="205"/>
      <c r="X2480" s="205"/>
    </row>
    <row r="2481" spans="21:24" x14ac:dyDescent="0.2">
      <c r="U2481" s="205"/>
      <c r="V2481" s="205"/>
      <c r="W2481" s="205"/>
      <c r="X2481" s="205"/>
    </row>
    <row r="2482" spans="21:24" x14ac:dyDescent="0.2">
      <c r="U2482" s="205"/>
      <c r="V2482" s="205"/>
      <c r="W2482" s="205"/>
      <c r="X2482" s="205"/>
    </row>
    <row r="2483" spans="21:24" x14ac:dyDescent="0.2">
      <c r="U2483" s="205"/>
      <c r="V2483" s="205"/>
      <c r="W2483" s="205"/>
      <c r="X2483" s="205"/>
    </row>
    <row r="2484" spans="21:24" x14ac:dyDescent="0.2">
      <c r="U2484" s="205"/>
      <c r="V2484" s="205"/>
      <c r="W2484" s="205"/>
      <c r="X2484" s="205"/>
    </row>
    <row r="2485" spans="21:24" x14ac:dyDescent="0.2">
      <c r="U2485" s="205"/>
      <c r="V2485" s="205"/>
      <c r="W2485" s="205"/>
      <c r="X2485" s="205"/>
    </row>
    <row r="2486" spans="21:24" x14ac:dyDescent="0.2">
      <c r="U2486" s="205"/>
      <c r="V2486" s="205"/>
      <c r="W2486" s="205"/>
      <c r="X2486" s="205"/>
    </row>
    <row r="2487" spans="21:24" x14ac:dyDescent="0.2">
      <c r="U2487" s="205"/>
      <c r="V2487" s="205"/>
      <c r="W2487" s="205"/>
      <c r="X2487" s="205"/>
    </row>
    <row r="2488" spans="21:24" x14ac:dyDescent="0.2">
      <c r="U2488" s="205"/>
      <c r="V2488" s="205"/>
      <c r="W2488" s="205"/>
      <c r="X2488" s="205"/>
    </row>
    <row r="2489" spans="21:24" x14ac:dyDescent="0.2">
      <c r="U2489" s="205"/>
      <c r="V2489" s="205"/>
      <c r="W2489" s="205"/>
      <c r="X2489" s="205"/>
    </row>
    <row r="2490" spans="21:24" x14ac:dyDescent="0.2">
      <c r="U2490" s="205"/>
      <c r="V2490" s="205"/>
      <c r="W2490" s="205"/>
      <c r="X2490" s="205"/>
    </row>
    <row r="2491" spans="21:24" x14ac:dyDescent="0.2">
      <c r="U2491" s="205"/>
      <c r="V2491" s="205"/>
      <c r="W2491" s="205"/>
      <c r="X2491" s="205"/>
    </row>
    <row r="2492" spans="21:24" x14ac:dyDescent="0.2">
      <c r="U2492" s="205"/>
      <c r="V2492" s="205"/>
      <c r="W2492" s="205"/>
      <c r="X2492" s="205"/>
    </row>
    <row r="2493" spans="21:24" x14ac:dyDescent="0.2">
      <c r="U2493" s="205"/>
      <c r="V2493" s="205"/>
      <c r="W2493" s="205"/>
      <c r="X2493" s="205"/>
    </row>
    <row r="2494" spans="21:24" x14ac:dyDescent="0.2">
      <c r="U2494" s="205"/>
      <c r="V2494" s="205"/>
      <c r="W2494" s="205"/>
      <c r="X2494" s="205"/>
    </row>
    <row r="2495" spans="21:24" x14ac:dyDescent="0.2">
      <c r="U2495" s="205"/>
      <c r="V2495" s="205"/>
      <c r="W2495" s="205"/>
      <c r="X2495" s="205"/>
    </row>
    <row r="2496" spans="21:24" x14ac:dyDescent="0.2">
      <c r="U2496" s="205"/>
      <c r="V2496" s="205"/>
      <c r="W2496" s="205"/>
      <c r="X2496" s="205"/>
    </row>
    <row r="2497" spans="21:24" x14ac:dyDescent="0.2">
      <c r="U2497" s="205"/>
      <c r="V2497" s="205"/>
      <c r="W2497" s="205"/>
      <c r="X2497" s="205"/>
    </row>
    <row r="2498" spans="21:24" x14ac:dyDescent="0.2">
      <c r="U2498" s="205"/>
      <c r="V2498" s="205"/>
      <c r="W2498" s="205"/>
      <c r="X2498" s="205"/>
    </row>
    <row r="2499" spans="21:24" x14ac:dyDescent="0.2">
      <c r="U2499" s="205"/>
      <c r="V2499" s="205"/>
      <c r="W2499" s="205"/>
      <c r="X2499" s="205"/>
    </row>
    <row r="2500" spans="21:24" x14ac:dyDescent="0.2">
      <c r="U2500" s="205"/>
      <c r="V2500" s="205"/>
      <c r="W2500" s="205"/>
      <c r="X2500" s="205"/>
    </row>
    <row r="2501" spans="21:24" x14ac:dyDescent="0.2">
      <c r="U2501" s="205"/>
      <c r="V2501" s="205"/>
      <c r="W2501" s="205"/>
      <c r="X2501" s="205"/>
    </row>
    <row r="2502" spans="21:24" x14ac:dyDescent="0.2">
      <c r="U2502" s="205"/>
      <c r="V2502" s="205"/>
      <c r="W2502" s="205"/>
      <c r="X2502" s="205"/>
    </row>
    <row r="2503" spans="21:24" x14ac:dyDescent="0.2">
      <c r="U2503" s="205"/>
      <c r="V2503" s="205"/>
      <c r="W2503" s="205"/>
      <c r="X2503" s="205"/>
    </row>
    <row r="2504" spans="21:24" x14ac:dyDescent="0.2">
      <c r="U2504" s="205"/>
      <c r="V2504" s="205"/>
      <c r="W2504" s="205"/>
      <c r="X2504" s="205"/>
    </row>
    <row r="2505" spans="21:24" x14ac:dyDescent="0.2">
      <c r="U2505" s="205"/>
      <c r="V2505" s="205"/>
      <c r="W2505" s="205"/>
      <c r="X2505" s="205"/>
    </row>
    <row r="2506" spans="21:24" x14ac:dyDescent="0.2">
      <c r="U2506" s="205"/>
      <c r="V2506" s="205"/>
      <c r="W2506" s="205"/>
      <c r="X2506" s="205"/>
    </row>
    <row r="2507" spans="21:24" x14ac:dyDescent="0.2">
      <c r="U2507" s="205"/>
      <c r="V2507" s="205"/>
      <c r="W2507" s="205"/>
      <c r="X2507" s="205"/>
    </row>
    <row r="2508" spans="21:24" x14ac:dyDescent="0.2">
      <c r="U2508" s="205"/>
      <c r="V2508" s="205"/>
      <c r="W2508" s="205"/>
      <c r="X2508" s="205"/>
    </row>
    <row r="2509" spans="21:24" x14ac:dyDescent="0.2">
      <c r="U2509" s="205"/>
      <c r="V2509" s="205"/>
      <c r="W2509" s="205"/>
      <c r="X2509" s="205"/>
    </row>
    <row r="2510" spans="21:24" x14ac:dyDescent="0.2">
      <c r="U2510" s="205"/>
      <c r="V2510" s="205"/>
      <c r="W2510" s="205"/>
      <c r="X2510" s="205"/>
    </row>
    <row r="2511" spans="21:24" x14ac:dyDescent="0.2">
      <c r="U2511" s="205"/>
      <c r="V2511" s="205"/>
      <c r="W2511" s="205"/>
      <c r="X2511" s="205"/>
    </row>
    <row r="2512" spans="21:24" x14ac:dyDescent="0.2">
      <c r="U2512" s="205"/>
      <c r="V2512" s="205"/>
      <c r="W2512" s="205"/>
      <c r="X2512" s="205"/>
    </row>
    <row r="2513" spans="21:24" x14ac:dyDescent="0.2">
      <c r="U2513" s="205"/>
      <c r="V2513" s="205"/>
      <c r="W2513" s="205"/>
      <c r="X2513" s="205"/>
    </row>
    <row r="2514" spans="21:24" x14ac:dyDescent="0.2">
      <c r="U2514" s="205"/>
      <c r="V2514" s="205"/>
      <c r="W2514" s="205"/>
      <c r="X2514" s="205"/>
    </row>
    <row r="2515" spans="21:24" x14ac:dyDescent="0.2">
      <c r="U2515" s="205"/>
      <c r="V2515" s="205"/>
      <c r="W2515" s="205"/>
      <c r="X2515" s="205"/>
    </row>
    <row r="2516" spans="21:24" x14ac:dyDescent="0.2">
      <c r="U2516" s="205"/>
      <c r="V2516" s="205"/>
      <c r="W2516" s="205"/>
      <c r="X2516" s="205"/>
    </row>
    <row r="2517" spans="21:24" x14ac:dyDescent="0.2">
      <c r="U2517" s="205"/>
      <c r="V2517" s="205"/>
      <c r="W2517" s="205"/>
      <c r="X2517" s="205"/>
    </row>
    <row r="2518" spans="21:24" x14ac:dyDescent="0.2">
      <c r="U2518" s="205"/>
      <c r="V2518" s="205"/>
      <c r="W2518" s="205"/>
      <c r="X2518" s="205"/>
    </row>
    <row r="2519" spans="21:24" x14ac:dyDescent="0.2">
      <c r="U2519" s="205"/>
      <c r="V2519" s="205"/>
      <c r="W2519" s="205"/>
      <c r="X2519" s="205"/>
    </row>
    <row r="2520" spans="21:24" x14ac:dyDescent="0.2">
      <c r="U2520" s="205"/>
      <c r="V2520" s="205"/>
      <c r="W2520" s="205"/>
      <c r="X2520" s="205"/>
    </row>
    <row r="2521" spans="21:24" x14ac:dyDescent="0.2">
      <c r="U2521" s="205"/>
      <c r="V2521" s="205"/>
      <c r="W2521" s="205"/>
      <c r="X2521" s="205"/>
    </row>
    <row r="2522" spans="21:24" x14ac:dyDescent="0.2">
      <c r="U2522" s="205"/>
      <c r="V2522" s="205"/>
      <c r="W2522" s="205"/>
      <c r="X2522" s="205"/>
    </row>
    <row r="2523" spans="21:24" x14ac:dyDescent="0.2">
      <c r="U2523" s="205"/>
      <c r="V2523" s="205"/>
      <c r="W2523" s="205"/>
      <c r="X2523" s="205"/>
    </row>
    <row r="2524" spans="21:24" x14ac:dyDescent="0.2">
      <c r="U2524" s="205"/>
      <c r="V2524" s="205"/>
      <c r="W2524" s="205"/>
      <c r="X2524" s="205"/>
    </row>
    <row r="2525" spans="21:24" x14ac:dyDescent="0.2">
      <c r="U2525" s="205"/>
      <c r="V2525" s="205"/>
      <c r="W2525" s="205"/>
      <c r="X2525" s="205"/>
    </row>
    <row r="2526" spans="21:24" x14ac:dyDescent="0.2">
      <c r="U2526" s="205"/>
      <c r="V2526" s="205"/>
      <c r="W2526" s="205"/>
      <c r="X2526" s="205"/>
    </row>
    <row r="2527" spans="21:24" x14ac:dyDescent="0.2">
      <c r="U2527" s="205"/>
      <c r="V2527" s="205"/>
      <c r="W2527" s="205"/>
      <c r="X2527" s="205"/>
    </row>
    <row r="2528" spans="21:24" x14ac:dyDescent="0.2">
      <c r="U2528" s="205"/>
      <c r="V2528" s="205"/>
      <c r="W2528" s="205"/>
      <c r="X2528" s="205"/>
    </row>
    <row r="2529" spans="21:24" x14ac:dyDescent="0.2">
      <c r="U2529" s="205"/>
      <c r="V2529" s="205"/>
      <c r="W2529" s="205"/>
      <c r="X2529" s="205"/>
    </row>
    <row r="2530" spans="21:24" x14ac:dyDescent="0.2">
      <c r="U2530" s="205"/>
      <c r="V2530" s="205"/>
      <c r="W2530" s="205"/>
      <c r="X2530" s="205"/>
    </row>
    <row r="2531" spans="21:24" x14ac:dyDescent="0.2">
      <c r="U2531" s="205"/>
      <c r="V2531" s="205"/>
      <c r="W2531" s="205"/>
      <c r="X2531" s="205"/>
    </row>
    <row r="2532" spans="21:24" x14ac:dyDescent="0.2">
      <c r="U2532" s="205"/>
      <c r="V2532" s="205"/>
      <c r="W2532" s="205"/>
      <c r="X2532" s="205"/>
    </row>
    <row r="2533" spans="21:24" x14ac:dyDescent="0.2">
      <c r="U2533" s="205"/>
      <c r="V2533" s="205"/>
      <c r="W2533" s="205"/>
      <c r="X2533" s="205"/>
    </row>
    <row r="2534" spans="21:24" x14ac:dyDescent="0.2">
      <c r="U2534" s="205"/>
      <c r="V2534" s="205"/>
      <c r="W2534" s="205"/>
      <c r="X2534" s="205"/>
    </row>
    <row r="2535" spans="21:24" x14ac:dyDescent="0.2">
      <c r="U2535" s="205"/>
      <c r="V2535" s="205"/>
      <c r="W2535" s="205"/>
      <c r="X2535" s="205"/>
    </row>
    <row r="2536" spans="21:24" x14ac:dyDescent="0.2">
      <c r="U2536" s="205"/>
      <c r="V2536" s="205"/>
      <c r="W2536" s="205"/>
      <c r="X2536" s="205"/>
    </row>
    <row r="2537" spans="21:24" x14ac:dyDescent="0.2">
      <c r="U2537" s="205"/>
      <c r="V2537" s="205"/>
      <c r="W2537" s="205"/>
      <c r="X2537" s="205"/>
    </row>
    <row r="2538" spans="21:24" x14ac:dyDescent="0.2">
      <c r="U2538" s="205"/>
      <c r="V2538" s="205"/>
      <c r="W2538" s="205"/>
      <c r="X2538" s="205"/>
    </row>
    <row r="2539" spans="21:24" x14ac:dyDescent="0.2">
      <c r="U2539" s="205"/>
      <c r="V2539" s="205"/>
      <c r="W2539" s="205"/>
      <c r="X2539" s="205"/>
    </row>
    <row r="2540" spans="21:24" x14ac:dyDescent="0.2">
      <c r="U2540" s="205"/>
      <c r="V2540" s="205"/>
      <c r="W2540" s="205"/>
      <c r="X2540" s="205"/>
    </row>
    <row r="2541" spans="21:24" x14ac:dyDescent="0.2">
      <c r="U2541" s="205"/>
      <c r="V2541" s="205"/>
      <c r="W2541" s="205"/>
      <c r="X2541" s="205"/>
    </row>
    <row r="2542" spans="21:24" x14ac:dyDescent="0.2">
      <c r="U2542" s="205"/>
      <c r="V2542" s="205"/>
      <c r="W2542" s="205"/>
      <c r="X2542" s="205"/>
    </row>
    <row r="2543" spans="21:24" x14ac:dyDescent="0.2">
      <c r="U2543" s="205"/>
      <c r="V2543" s="205"/>
      <c r="W2543" s="205"/>
      <c r="X2543" s="205"/>
    </row>
    <row r="2544" spans="21:24" x14ac:dyDescent="0.2">
      <c r="U2544" s="205"/>
      <c r="V2544" s="205"/>
      <c r="W2544" s="205"/>
      <c r="X2544" s="205"/>
    </row>
    <row r="2545" spans="21:24" x14ac:dyDescent="0.2">
      <c r="U2545" s="205"/>
      <c r="V2545" s="205"/>
      <c r="W2545" s="205"/>
      <c r="X2545" s="205"/>
    </row>
    <row r="2546" spans="21:24" x14ac:dyDescent="0.2">
      <c r="U2546" s="205"/>
      <c r="V2546" s="205"/>
      <c r="W2546" s="205"/>
      <c r="X2546" s="205"/>
    </row>
    <row r="2547" spans="21:24" x14ac:dyDescent="0.2">
      <c r="U2547" s="205"/>
      <c r="V2547" s="205"/>
      <c r="W2547" s="205"/>
      <c r="X2547" s="205"/>
    </row>
    <row r="2548" spans="21:24" x14ac:dyDescent="0.2">
      <c r="U2548" s="205"/>
      <c r="V2548" s="205"/>
      <c r="W2548" s="205"/>
      <c r="X2548" s="205"/>
    </row>
    <row r="2549" spans="21:24" x14ac:dyDescent="0.2">
      <c r="U2549" s="205"/>
      <c r="V2549" s="205"/>
      <c r="W2549" s="205"/>
      <c r="X2549" s="205"/>
    </row>
    <row r="2550" spans="21:24" x14ac:dyDescent="0.2">
      <c r="U2550" s="205"/>
      <c r="V2550" s="205"/>
      <c r="W2550" s="205"/>
      <c r="X2550" s="205"/>
    </row>
    <row r="2551" spans="21:24" x14ac:dyDescent="0.2">
      <c r="U2551" s="205"/>
      <c r="V2551" s="205"/>
      <c r="W2551" s="205"/>
      <c r="X2551" s="205"/>
    </row>
    <row r="2552" spans="21:24" x14ac:dyDescent="0.2">
      <c r="U2552" s="205"/>
      <c r="V2552" s="205"/>
      <c r="W2552" s="205"/>
      <c r="X2552" s="205"/>
    </row>
    <row r="2553" spans="21:24" x14ac:dyDescent="0.2">
      <c r="U2553" s="205"/>
      <c r="V2553" s="205"/>
      <c r="W2553" s="205"/>
      <c r="X2553" s="205"/>
    </row>
    <row r="2554" spans="21:24" x14ac:dyDescent="0.2">
      <c r="U2554" s="205"/>
      <c r="V2554" s="205"/>
      <c r="W2554" s="205"/>
      <c r="X2554" s="205"/>
    </row>
    <row r="2555" spans="21:24" x14ac:dyDescent="0.2">
      <c r="U2555" s="205"/>
      <c r="V2555" s="205"/>
      <c r="W2555" s="205"/>
      <c r="X2555" s="205"/>
    </row>
    <row r="2556" spans="21:24" x14ac:dyDescent="0.2">
      <c r="U2556" s="205"/>
      <c r="V2556" s="205"/>
      <c r="W2556" s="205"/>
      <c r="X2556" s="205"/>
    </row>
    <row r="2557" spans="21:24" x14ac:dyDescent="0.2">
      <c r="U2557" s="205"/>
      <c r="V2557" s="205"/>
      <c r="W2557" s="205"/>
      <c r="X2557" s="205"/>
    </row>
    <row r="2558" spans="21:24" x14ac:dyDescent="0.2">
      <c r="U2558" s="205"/>
      <c r="V2558" s="205"/>
      <c r="W2558" s="205"/>
      <c r="X2558" s="205"/>
    </row>
    <row r="2559" spans="21:24" x14ac:dyDescent="0.2">
      <c r="U2559" s="205"/>
      <c r="V2559" s="205"/>
      <c r="W2559" s="205"/>
      <c r="X2559" s="205"/>
    </row>
    <row r="2560" spans="21:24" x14ac:dyDescent="0.2">
      <c r="U2560" s="205"/>
      <c r="V2560" s="205"/>
      <c r="W2560" s="205"/>
      <c r="X2560" s="205"/>
    </row>
    <row r="2561" spans="21:24" x14ac:dyDescent="0.2">
      <c r="U2561" s="205"/>
      <c r="V2561" s="205"/>
      <c r="W2561" s="205"/>
      <c r="X2561" s="205"/>
    </row>
    <row r="2562" spans="21:24" x14ac:dyDescent="0.2">
      <c r="U2562" s="205"/>
      <c r="V2562" s="205"/>
      <c r="W2562" s="205"/>
      <c r="X2562" s="205"/>
    </row>
    <row r="2563" spans="21:24" x14ac:dyDescent="0.2">
      <c r="U2563" s="205"/>
      <c r="V2563" s="205"/>
      <c r="W2563" s="205"/>
      <c r="X2563" s="205"/>
    </row>
    <row r="2564" spans="21:24" x14ac:dyDescent="0.2">
      <c r="U2564" s="205"/>
      <c r="V2564" s="205"/>
      <c r="W2564" s="205"/>
      <c r="X2564" s="205"/>
    </row>
    <row r="2565" spans="21:24" x14ac:dyDescent="0.2">
      <c r="U2565" s="205"/>
      <c r="V2565" s="205"/>
      <c r="W2565" s="205"/>
      <c r="X2565" s="205"/>
    </row>
    <row r="2566" spans="21:24" x14ac:dyDescent="0.2">
      <c r="U2566" s="205"/>
      <c r="V2566" s="205"/>
      <c r="W2566" s="205"/>
      <c r="X2566" s="205"/>
    </row>
    <row r="2567" spans="21:24" x14ac:dyDescent="0.2">
      <c r="U2567" s="205"/>
      <c r="V2567" s="205"/>
      <c r="W2567" s="205"/>
      <c r="X2567" s="205"/>
    </row>
    <row r="2568" spans="21:24" x14ac:dyDescent="0.2">
      <c r="U2568" s="205"/>
      <c r="V2568" s="205"/>
      <c r="W2568" s="205"/>
      <c r="X2568" s="205"/>
    </row>
    <row r="2569" spans="21:24" x14ac:dyDescent="0.2">
      <c r="U2569" s="205"/>
      <c r="V2569" s="205"/>
      <c r="W2569" s="205"/>
      <c r="X2569" s="205"/>
    </row>
    <row r="2570" spans="21:24" x14ac:dyDescent="0.2">
      <c r="U2570" s="205"/>
      <c r="V2570" s="205"/>
      <c r="W2570" s="205"/>
      <c r="X2570" s="205"/>
    </row>
    <row r="2571" spans="21:24" x14ac:dyDescent="0.2">
      <c r="U2571" s="205"/>
      <c r="V2571" s="205"/>
      <c r="W2571" s="205"/>
      <c r="X2571" s="205"/>
    </row>
    <row r="2572" spans="21:24" x14ac:dyDescent="0.2">
      <c r="U2572" s="205"/>
      <c r="V2572" s="205"/>
      <c r="W2572" s="205"/>
      <c r="X2572" s="205"/>
    </row>
    <row r="2573" spans="21:24" x14ac:dyDescent="0.2">
      <c r="U2573" s="205"/>
      <c r="V2573" s="205"/>
      <c r="W2573" s="205"/>
      <c r="X2573" s="205"/>
    </row>
    <row r="2574" spans="21:24" x14ac:dyDescent="0.2">
      <c r="U2574" s="205"/>
      <c r="V2574" s="205"/>
      <c r="W2574" s="205"/>
      <c r="X2574" s="205"/>
    </row>
    <row r="2575" spans="21:24" x14ac:dyDescent="0.2">
      <c r="U2575" s="205"/>
      <c r="V2575" s="205"/>
      <c r="W2575" s="205"/>
      <c r="X2575" s="205"/>
    </row>
    <row r="2576" spans="21:24" x14ac:dyDescent="0.2">
      <c r="U2576" s="205"/>
      <c r="V2576" s="205"/>
      <c r="W2576" s="205"/>
      <c r="X2576" s="205"/>
    </row>
    <row r="2577" spans="21:24" x14ac:dyDescent="0.2">
      <c r="U2577" s="205"/>
      <c r="V2577" s="205"/>
      <c r="W2577" s="205"/>
      <c r="X2577" s="205"/>
    </row>
    <row r="2578" spans="21:24" x14ac:dyDescent="0.2">
      <c r="U2578" s="205"/>
      <c r="V2578" s="205"/>
      <c r="W2578" s="205"/>
      <c r="X2578" s="205"/>
    </row>
    <row r="2579" spans="21:24" x14ac:dyDescent="0.2">
      <c r="U2579" s="205"/>
      <c r="V2579" s="205"/>
      <c r="W2579" s="205"/>
      <c r="X2579" s="205"/>
    </row>
    <row r="2580" spans="21:24" x14ac:dyDescent="0.2">
      <c r="U2580" s="205"/>
      <c r="V2580" s="205"/>
      <c r="W2580" s="205"/>
      <c r="X2580" s="205"/>
    </row>
    <row r="2581" spans="21:24" x14ac:dyDescent="0.2">
      <c r="U2581" s="205"/>
      <c r="V2581" s="205"/>
      <c r="W2581" s="205"/>
      <c r="X2581" s="205"/>
    </row>
    <row r="2582" spans="21:24" x14ac:dyDescent="0.2">
      <c r="U2582" s="205"/>
      <c r="V2582" s="205"/>
      <c r="W2582" s="205"/>
      <c r="X2582" s="205"/>
    </row>
    <row r="2583" spans="21:24" x14ac:dyDescent="0.2">
      <c r="U2583" s="205"/>
      <c r="V2583" s="205"/>
      <c r="W2583" s="205"/>
      <c r="X2583" s="205"/>
    </row>
    <row r="2584" spans="21:24" x14ac:dyDescent="0.2">
      <c r="U2584" s="205"/>
      <c r="V2584" s="205"/>
      <c r="W2584" s="205"/>
      <c r="X2584" s="205"/>
    </row>
    <row r="2585" spans="21:24" x14ac:dyDescent="0.2">
      <c r="U2585" s="205"/>
      <c r="V2585" s="205"/>
      <c r="W2585" s="205"/>
      <c r="X2585" s="205"/>
    </row>
    <row r="2586" spans="21:24" x14ac:dyDescent="0.2">
      <c r="U2586" s="205"/>
      <c r="V2586" s="205"/>
      <c r="W2586" s="205"/>
      <c r="X2586" s="205"/>
    </row>
    <row r="2587" spans="21:24" x14ac:dyDescent="0.2">
      <c r="U2587" s="205"/>
      <c r="V2587" s="205"/>
      <c r="W2587" s="205"/>
      <c r="X2587" s="205"/>
    </row>
    <row r="2588" spans="21:24" x14ac:dyDescent="0.2">
      <c r="U2588" s="205"/>
      <c r="V2588" s="205"/>
      <c r="W2588" s="205"/>
      <c r="X2588" s="205"/>
    </row>
    <row r="2589" spans="21:24" x14ac:dyDescent="0.2">
      <c r="U2589" s="205"/>
      <c r="V2589" s="205"/>
      <c r="W2589" s="205"/>
      <c r="X2589" s="205"/>
    </row>
    <row r="2590" spans="21:24" x14ac:dyDescent="0.2">
      <c r="U2590" s="205"/>
      <c r="V2590" s="205"/>
      <c r="W2590" s="205"/>
      <c r="X2590" s="205"/>
    </row>
    <row r="2591" spans="21:24" x14ac:dyDescent="0.2">
      <c r="U2591" s="205"/>
      <c r="V2591" s="205"/>
      <c r="W2591" s="205"/>
      <c r="X2591" s="205"/>
    </row>
    <row r="2592" spans="21:24" x14ac:dyDescent="0.2">
      <c r="U2592" s="205"/>
      <c r="V2592" s="205"/>
      <c r="W2592" s="205"/>
      <c r="X2592" s="205"/>
    </row>
    <row r="2593" spans="21:24" x14ac:dyDescent="0.2">
      <c r="U2593" s="205"/>
      <c r="V2593" s="205"/>
      <c r="W2593" s="205"/>
      <c r="X2593" s="205"/>
    </row>
    <row r="2594" spans="21:24" x14ac:dyDescent="0.2">
      <c r="U2594" s="205"/>
      <c r="V2594" s="205"/>
      <c r="W2594" s="205"/>
      <c r="X2594" s="205"/>
    </row>
    <row r="2595" spans="21:24" x14ac:dyDescent="0.2">
      <c r="U2595" s="205"/>
      <c r="V2595" s="205"/>
      <c r="W2595" s="205"/>
      <c r="X2595" s="205"/>
    </row>
    <row r="2596" spans="21:24" x14ac:dyDescent="0.2">
      <c r="U2596" s="205"/>
      <c r="V2596" s="205"/>
      <c r="W2596" s="205"/>
      <c r="X2596" s="205"/>
    </row>
    <row r="2597" spans="21:24" x14ac:dyDescent="0.2">
      <c r="U2597" s="205"/>
      <c r="V2597" s="205"/>
      <c r="W2597" s="205"/>
      <c r="X2597" s="205"/>
    </row>
    <row r="2598" spans="21:24" x14ac:dyDescent="0.2">
      <c r="U2598" s="205"/>
      <c r="V2598" s="205"/>
      <c r="W2598" s="205"/>
      <c r="X2598" s="205"/>
    </row>
    <row r="2599" spans="21:24" x14ac:dyDescent="0.2">
      <c r="U2599" s="205"/>
      <c r="V2599" s="205"/>
      <c r="W2599" s="205"/>
      <c r="X2599" s="205"/>
    </row>
    <row r="2600" spans="21:24" x14ac:dyDescent="0.2">
      <c r="U2600" s="205"/>
      <c r="V2600" s="205"/>
      <c r="W2600" s="205"/>
      <c r="X2600" s="205"/>
    </row>
    <row r="2601" spans="21:24" x14ac:dyDescent="0.2">
      <c r="U2601" s="205"/>
      <c r="V2601" s="205"/>
      <c r="W2601" s="205"/>
      <c r="X2601" s="205"/>
    </row>
    <row r="2602" spans="21:24" x14ac:dyDescent="0.2">
      <c r="U2602" s="205"/>
      <c r="V2602" s="205"/>
      <c r="W2602" s="205"/>
      <c r="X2602" s="205"/>
    </row>
    <row r="2603" spans="21:24" x14ac:dyDescent="0.2">
      <c r="U2603" s="205"/>
      <c r="V2603" s="205"/>
      <c r="W2603" s="205"/>
      <c r="X2603" s="205"/>
    </row>
    <row r="2604" spans="21:24" x14ac:dyDescent="0.2">
      <c r="U2604" s="205"/>
      <c r="V2604" s="205"/>
      <c r="W2604" s="205"/>
      <c r="X2604" s="205"/>
    </row>
    <row r="2605" spans="21:24" x14ac:dyDescent="0.2">
      <c r="U2605" s="205"/>
      <c r="V2605" s="205"/>
      <c r="W2605" s="205"/>
      <c r="X2605" s="205"/>
    </row>
    <row r="2606" spans="21:24" x14ac:dyDescent="0.2">
      <c r="U2606" s="205"/>
      <c r="V2606" s="205"/>
      <c r="W2606" s="205"/>
      <c r="X2606" s="205"/>
    </row>
    <row r="2607" spans="21:24" x14ac:dyDescent="0.2">
      <c r="U2607" s="205"/>
      <c r="V2607" s="205"/>
      <c r="W2607" s="205"/>
      <c r="X2607" s="205"/>
    </row>
    <row r="2608" spans="21:24" x14ac:dyDescent="0.2">
      <c r="U2608" s="205"/>
      <c r="V2608" s="205"/>
      <c r="W2608" s="205"/>
      <c r="X2608" s="205"/>
    </row>
    <row r="2609" spans="21:24" x14ac:dyDescent="0.2">
      <c r="U2609" s="205"/>
      <c r="V2609" s="205"/>
      <c r="W2609" s="205"/>
      <c r="X2609" s="205"/>
    </row>
    <row r="2610" spans="21:24" x14ac:dyDescent="0.2">
      <c r="U2610" s="205"/>
      <c r="V2610" s="205"/>
      <c r="W2610" s="205"/>
      <c r="X2610" s="205"/>
    </row>
    <row r="2611" spans="21:24" x14ac:dyDescent="0.2">
      <c r="U2611" s="205"/>
      <c r="V2611" s="205"/>
      <c r="W2611" s="205"/>
      <c r="X2611" s="205"/>
    </row>
    <row r="2612" spans="21:24" x14ac:dyDescent="0.2">
      <c r="U2612" s="205"/>
      <c r="V2612" s="205"/>
      <c r="W2612" s="205"/>
      <c r="X2612" s="205"/>
    </row>
    <row r="2613" spans="21:24" x14ac:dyDescent="0.2">
      <c r="U2613" s="205"/>
      <c r="V2613" s="205"/>
      <c r="W2613" s="205"/>
      <c r="X2613" s="205"/>
    </row>
    <row r="2614" spans="21:24" x14ac:dyDescent="0.2">
      <c r="U2614" s="205"/>
      <c r="V2614" s="205"/>
      <c r="W2614" s="205"/>
      <c r="X2614" s="205"/>
    </row>
    <row r="2615" spans="21:24" x14ac:dyDescent="0.2">
      <c r="U2615" s="205"/>
      <c r="V2615" s="205"/>
      <c r="W2615" s="205"/>
      <c r="X2615" s="205"/>
    </row>
    <row r="2616" spans="21:24" x14ac:dyDescent="0.2">
      <c r="U2616" s="205"/>
      <c r="V2616" s="205"/>
      <c r="W2616" s="205"/>
      <c r="X2616" s="205"/>
    </row>
    <row r="2617" spans="21:24" x14ac:dyDescent="0.2">
      <c r="U2617" s="205"/>
      <c r="V2617" s="205"/>
      <c r="W2617" s="205"/>
      <c r="X2617" s="205"/>
    </row>
    <row r="2618" spans="21:24" x14ac:dyDescent="0.2">
      <c r="U2618" s="205"/>
      <c r="V2618" s="205"/>
      <c r="W2618" s="205"/>
      <c r="X2618" s="205"/>
    </row>
    <row r="2619" spans="21:24" x14ac:dyDescent="0.2">
      <c r="U2619" s="205"/>
      <c r="V2619" s="205"/>
      <c r="W2619" s="205"/>
      <c r="X2619" s="205"/>
    </row>
    <row r="2620" spans="21:24" x14ac:dyDescent="0.2">
      <c r="U2620" s="205"/>
      <c r="V2620" s="205"/>
      <c r="W2620" s="205"/>
      <c r="X2620" s="205"/>
    </row>
    <row r="2621" spans="21:24" x14ac:dyDescent="0.2">
      <c r="U2621" s="205"/>
      <c r="V2621" s="205"/>
      <c r="W2621" s="205"/>
      <c r="X2621" s="205"/>
    </row>
    <row r="2622" spans="21:24" x14ac:dyDescent="0.2">
      <c r="U2622" s="205"/>
      <c r="V2622" s="205"/>
      <c r="W2622" s="205"/>
      <c r="X2622" s="205"/>
    </row>
    <row r="2623" spans="21:24" x14ac:dyDescent="0.2">
      <c r="U2623" s="205"/>
      <c r="V2623" s="205"/>
      <c r="W2623" s="205"/>
      <c r="X2623" s="205"/>
    </row>
    <row r="2624" spans="21:24" x14ac:dyDescent="0.2">
      <c r="U2624" s="205"/>
      <c r="V2624" s="205"/>
      <c r="W2624" s="205"/>
      <c r="X2624" s="205"/>
    </row>
    <row r="2625" spans="21:24" x14ac:dyDescent="0.2">
      <c r="U2625" s="205"/>
      <c r="V2625" s="205"/>
      <c r="W2625" s="205"/>
      <c r="X2625" s="205"/>
    </row>
    <row r="2626" spans="21:24" x14ac:dyDescent="0.2">
      <c r="U2626" s="205"/>
      <c r="V2626" s="205"/>
      <c r="W2626" s="205"/>
      <c r="X2626" s="205"/>
    </row>
    <row r="2627" spans="21:24" x14ac:dyDescent="0.2">
      <c r="U2627" s="205"/>
      <c r="V2627" s="205"/>
      <c r="W2627" s="205"/>
      <c r="X2627" s="205"/>
    </row>
    <row r="2628" spans="21:24" x14ac:dyDescent="0.2">
      <c r="U2628" s="205"/>
      <c r="V2628" s="205"/>
      <c r="W2628" s="205"/>
      <c r="X2628" s="205"/>
    </row>
    <row r="2629" spans="21:24" x14ac:dyDescent="0.2">
      <c r="U2629" s="205"/>
      <c r="V2629" s="205"/>
      <c r="W2629" s="205"/>
      <c r="X2629" s="205"/>
    </row>
    <row r="2630" spans="21:24" x14ac:dyDescent="0.2">
      <c r="U2630" s="205"/>
      <c r="V2630" s="205"/>
      <c r="W2630" s="205"/>
      <c r="X2630" s="205"/>
    </row>
    <row r="2631" spans="21:24" x14ac:dyDescent="0.2">
      <c r="U2631" s="205"/>
      <c r="V2631" s="205"/>
      <c r="W2631" s="205"/>
      <c r="X2631" s="205"/>
    </row>
    <row r="2632" spans="21:24" x14ac:dyDescent="0.2">
      <c r="U2632" s="205"/>
      <c r="V2632" s="205"/>
      <c r="W2632" s="205"/>
      <c r="X2632" s="205"/>
    </row>
    <row r="2633" spans="21:24" x14ac:dyDescent="0.2">
      <c r="U2633" s="205"/>
      <c r="V2633" s="205"/>
      <c r="W2633" s="205"/>
      <c r="X2633" s="205"/>
    </row>
    <row r="2634" spans="21:24" x14ac:dyDescent="0.2">
      <c r="U2634" s="205"/>
      <c r="V2634" s="205"/>
      <c r="W2634" s="205"/>
      <c r="X2634" s="205"/>
    </row>
    <row r="2635" spans="21:24" x14ac:dyDescent="0.2">
      <c r="U2635" s="205"/>
      <c r="V2635" s="205"/>
      <c r="W2635" s="205"/>
      <c r="X2635" s="205"/>
    </row>
    <row r="2636" spans="21:24" x14ac:dyDescent="0.2">
      <c r="U2636" s="205"/>
      <c r="V2636" s="205"/>
      <c r="W2636" s="205"/>
      <c r="X2636" s="205"/>
    </row>
    <row r="2637" spans="21:24" x14ac:dyDescent="0.2">
      <c r="U2637" s="205"/>
      <c r="V2637" s="205"/>
      <c r="W2637" s="205"/>
      <c r="X2637" s="205"/>
    </row>
    <row r="2638" spans="21:24" x14ac:dyDescent="0.2">
      <c r="U2638" s="205"/>
      <c r="V2638" s="205"/>
      <c r="W2638" s="205"/>
      <c r="X2638" s="205"/>
    </row>
    <row r="2639" spans="21:24" x14ac:dyDescent="0.2">
      <c r="U2639" s="205"/>
      <c r="V2639" s="205"/>
      <c r="W2639" s="205"/>
      <c r="X2639" s="205"/>
    </row>
    <row r="2640" spans="21:24" x14ac:dyDescent="0.2">
      <c r="U2640" s="205"/>
      <c r="V2640" s="205"/>
      <c r="W2640" s="205"/>
      <c r="X2640" s="205"/>
    </row>
    <row r="2641" spans="21:24" x14ac:dyDescent="0.2">
      <c r="U2641" s="205"/>
      <c r="V2641" s="205"/>
      <c r="W2641" s="205"/>
      <c r="X2641" s="205"/>
    </row>
    <row r="2642" spans="21:24" x14ac:dyDescent="0.2">
      <c r="U2642" s="205"/>
      <c r="V2642" s="205"/>
      <c r="W2642" s="205"/>
      <c r="X2642" s="205"/>
    </row>
    <row r="2643" spans="21:24" x14ac:dyDescent="0.2">
      <c r="U2643" s="205"/>
      <c r="V2643" s="205"/>
      <c r="W2643" s="205"/>
      <c r="X2643" s="205"/>
    </row>
    <row r="2644" spans="21:24" x14ac:dyDescent="0.2">
      <c r="U2644" s="205"/>
      <c r="V2644" s="205"/>
      <c r="W2644" s="205"/>
      <c r="X2644" s="205"/>
    </row>
    <row r="2645" spans="21:24" x14ac:dyDescent="0.2">
      <c r="U2645" s="205"/>
      <c r="V2645" s="205"/>
      <c r="W2645" s="205"/>
      <c r="X2645" s="205"/>
    </row>
    <row r="2646" spans="21:24" x14ac:dyDescent="0.2">
      <c r="U2646" s="205"/>
      <c r="V2646" s="205"/>
      <c r="W2646" s="205"/>
      <c r="X2646" s="205"/>
    </row>
    <row r="2647" spans="21:24" x14ac:dyDescent="0.2">
      <c r="U2647" s="205"/>
      <c r="V2647" s="205"/>
      <c r="W2647" s="205"/>
      <c r="X2647" s="205"/>
    </row>
    <row r="2648" spans="21:24" x14ac:dyDescent="0.2">
      <c r="U2648" s="205"/>
      <c r="V2648" s="205"/>
      <c r="W2648" s="205"/>
      <c r="X2648" s="205"/>
    </row>
    <row r="2649" spans="21:24" x14ac:dyDescent="0.2">
      <c r="U2649" s="205"/>
      <c r="V2649" s="205"/>
      <c r="W2649" s="205"/>
      <c r="X2649" s="205"/>
    </row>
    <row r="2650" spans="21:24" x14ac:dyDescent="0.2">
      <c r="U2650" s="205"/>
      <c r="V2650" s="205"/>
      <c r="W2650" s="205"/>
      <c r="X2650" s="205"/>
    </row>
    <row r="2651" spans="21:24" x14ac:dyDescent="0.2">
      <c r="U2651" s="205"/>
      <c r="V2651" s="205"/>
      <c r="W2651" s="205"/>
      <c r="X2651" s="205"/>
    </row>
    <row r="2652" spans="21:24" x14ac:dyDescent="0.2">
      <c r="U2652" s="205"/>
      <c r="V2652" s="205"/>
      <c r="W2652" s="205"/>
      <c r="X2652" s="205"/>
    </row>
    <row r="2653" spans="21:24" x14ac:dyDescent="0.2">
      <c r="U2653" s="205"/>
      <c r="V2653" s="205"/>
      <c r="W2653" s="205"/>
      <c r="X2653" s="205"/>
    </row>
    <row r="2654" spans="21:24" x14ac:dyDescent="0.2">
      <c r="U2654" s="205"/>
      <c r="V2654" s="205"/>
      <c r="W2654" s="205"/>
      <c r="X2654" s="205"/>
    </row>
    <row r="2655" spans="21:24" x14ac:dyDescent="0.2">
      <c r="U2655" s="205"/>
      <c r="V2655" s="205"/>
      <c r="W2655" s="205"/>
      <c r="X2655" s="205"/>
    </row>
    <row r="2656" spans="21:24" x14ac:dyDescent="0.2">
      <c r="U2656" s="205"/>
      <c r="V2656" s="205"/>
      <c r="W2656" s="205"/>
      <c r="X2656" s="205"/>
    </row>
    <row r="2657" spans="21:24" x14ac:dyDescent="0.2">
      <c r="U2657" s="205"/>
      <c r="V2657" s="205"/>
      <c r="W2657" s="205"/>
      <c r="X2657" s="205"/>
    </row>
    <row r="2658" spans="21:24" x14ac:dyDescent="0.2">
      <c r="U2658" s="205"/>
      <c r="V2658" s="205"/>
      <c r="W2658" s="205"/>
      <c r="X2658" s="205"/>
    </row>
    <row r="2659" spans="21:24" x14ac:dyDescent="0.2">
      <c r="U2659" s="205"/>
      <c r="V2659" s="205"/>
      <c r="W2659" s="205"/>
      <c r="X2659" s="205"/>
    </row>
    <row r="2660" spans="21:24" x14ac:dyDescent="0.2">
      <c r="U2660" s="205"/>
      <c r="V2660" s="205"/>
      <c r="W2660" s="205"/>
      <c r="X2660" s="205"/>
    </row>
    <row r="2661" spans="21:24" x14ac:dyDescent="0.2">
      <c r="U2661" s="205"/>
      <c r="V2661" s="205"/>
      <c r="W2661" s="205"/>
      <c r="X2661" s="205"/>
    </row>
    <row r="2662" spans="21:24" x14ac:dyDescent="0.2">
      <c r="U2662" s="205"/>
      <c r="V2662" s="205"/>
      <c r="W2662" s="205"/>
      <c r="X2662" s="205"/>
    </row>
    <row r="2663" spans="21:24" x14ac:dyDescent="0.2">
      <c r="U2663" s="205"/>
      <c r="V2663" s="205"/>
      <c r="W2663" s="205"/>
      <c r="X2663" s="205"/>
    </row>
    <row r="2664" spans="21:24" x14ac:dyDescent="0.2">
      <c r="U2664" s="205"/>
      <c r="V2664" s="205"/>
      <c r="W2664" s="205"/>
      <c r="X2664" s="205"/>
    </row>
    <row r="2665" spans="21:24" x14ac:dyDescent="0.2">
      <c r="U2665" s="205"/>
      <c r="V2665" s="205"/>
      <c r="W2665" s="205"/>
      <c r="X2665" s="205"/>
    </row>
    <row r="2666" spans="21:24" x14ac:dyDescent="0.2">
      <c r="U2666" s="205"/>
      <c r="V2666" s="205"/>
      <c r="W2666" s="205"/>
      <c r="X2666" s="205"/>
    </row>
    <row r="2667" spans="21:24" x14ac:dyDescent="0.2">
      <c r="U2667" s="205"/>
      <c r="V2667" s="205"/>
      <c r="W2667" s="205"/>
      <c r="X2667" s="205"/>
    </row>
    <row r="2668" spans="21:24" x14ac:dyDescent="0.2">
      <c r="U2668" s="205"/>
      <c r="V2668" s="205"/>
      <c r="W2668" s="205"/>
      <c r="X2668" s="205"/>
    </row>
    <row r="2669" spans="21:24" x14ac:dyDescent="0.2">
      <c r="U2669" s="205"/>
      <c r="V2669" s="205"/>
      <c r="W2669" s="205"/>
      <c r="X2669" s="205"/>
    </row>
    <row r="2670" spans="21:24" x14ac:dyDescent="0.2">
      <c r="U2670" s="205"/>
      <c r="V2670" s="205"/>
      <c r="W2670" s="205"/>
      <c r="X2670" s="205"/>
    </row>
    <row r="2671" spans="21:24" x14ac:dyDescent="0.2">
      <c r="U2671" s="205"/>
      <c r="V2671" s="205"/>
      <c r="W2671" s="205"/>
      <c r="X2671" s="205"/>
    </row>
    <row r="2672" spans="21:24" x14ac:dyDescent="0.2">
      <c r="U2672" s="205"/>
      <c r="V2672" s="205"/>
      <c r="W2672" s="205"/>
      <c r="X2672" s="205"/>
    </row>
    <row r="2673" spans="21:24" x14ac:dyDescent="0.2">
      <c r="U2673" s="205"/>
      <c r="V2673" s="205"/>
      <c r="W2673" s="205"/>
      <c r="X2673" s="205"/>
    </row>
    <row r="2674" spans="21:24" x14ac:dyDescent="0.2">
      <c r="U2674" s="205"/>
      <c r="V2674" s="205"/>
      <c r="W2674" s="205"/>
      <c r="X2674" s="205"/>
    </row>
    <row r="2675" spans="21:24" x14ac:dyDescent="0.2">
      <c r="U2675" s="205"/>
      <c r="V2675" s="205"/>
      <c r="W2675" s="205"/>
      <c r="X2675" s="205"/>
    </row>
    <row r="2676" spans="21:24" x14ac:dyDescent="0.2">
      <c r="U2676" s="205"/>
      <c r="V2676" s="205"/>
      <c r="W2676" s="205"/>
      <c r="X2676" s="205"/>
    </row>
    <row r="2677" spans="21:24" x14ac:dyDescent="0.2">
      <c r="U2677" s="205"/>
      <c r="V2677" s="205"/>
      <c r="W2677" s="205"/>
      <c r="X2677" s="205"/>
    </row>
    <row r="2678" spans="21:24" x14ac:dyDescent="0.2">
      <c r="U2678" s="205"/>
      <c r="V2678" s="205"/>
      <c r="W2678" s="205"/>
      <c r="X2678" s="205"/>
    </row>
    <row r="2679" spans="21:24" x14ac:dyDescent="0.2">
      <c r="U2679" s="205"/>
      <c r="V2679" s="205"/>
      <c r="W2679" s="205"/>
      <c r="X2679" s="205"/>
    </row>
    <row r="2680" spans="21:24" x14ac:dyDescent="0.2">
      <c r="U2680" s="205"/>
      <c r="V2680" s="205"/>
      <c r="W2680" s="205"/>
      <c r="X2680" s="205"/>
    </row>
    <row r="2681" spans="21:24" x14ac:dyDescent="0.2">
      <c r="U2681" s="205"/>
      <c r="V2681" s="205"/>
      <c r="W2681" s="205"/>
      <c r="X2681" s="205"/>
    </row>
    <row r="2682" spans="21:24" x14ac:dyDescent="0.2">
      <c r="U2682" s="205"/>
      <c r="V2682" s="205"/>
      <c r="W2682" s="205"/>
      <c r="X2682" s="205"/>
    </row>
    <row r="2683" spans="21:24" x14ac:dyDescent="0.2">
      <c r="U2683" s="205"/>
      <c r="V2683" s="205"/>
      <c r="W2683" s="205"/>
      <c r="X2683" s="205"/>
    </row>
    <row r="2684" spans="21:24" x14ac:dyDescent="0.2">
      <c r="U2684" s="205"/>
      <c r="V2684" s="205"/>
      <c r="W2684" s="205"/>
      <c r="X2684" s="205"/>
    </row>
    <row r="2685" spans="21:24" x14ac:dyDescent="0.2">
      <c r="U2685" s="205"/>
      <c r="V2685" s="205"/>
      <c r="W2685" s="205"/>
      <c r="X2685" s="205"/>
    </row>
    <row r="2686" spans="21:24" x14ac:dyDescent="0.2">
      <c r="U2686" s="205"/>
      <c r="V2686" s="205"/>
      <c r="W2686" s="205"/>
      <c r="X2686" s="205"/>
    </row>
    <row r="2687" spans="21:24" x14ac:dyDescent="0.2">
      <c r="U2687" s="205"/>
      <c r="V2687" s="205"/>
      <c r="W2687" s="205"/>
      <c r="X2687" s="205"/>
    </row>
    <row r="2688" spans="21:24" x14ac:dyDescent="0.2">
      <c r="U2688" s="205"/>
      <c r="V2688" s="205"/>
      <c r="W2688" s="205"/>
      <c r="X2688" s="205"/>
    </row>
    <row r="2689" spans="21:24" x14ac:dyDescent="0.2">
      <c r="U2689" s="205"/>
      <c r="V2689" s="205"/>
      <c r="W2689" s="205"/>
      <c r="X2689" s="205"/>
    </row>
    <row r="2690" spans="21:24" x14ac:dyDescent="0.2">
      <c r="U2690" s="205"/>
      <c r="V2690" s="205"/>
      <c r="W2690" s="205"/>
      <c r="X2690" s="205"/>
    </row>
    <row r="2691" spans="21:24" x14ac:dyDescent="0.2">
      <c r="U2691" s="205"/>
      <c r="V2691" s="205"/>
      <c r="W2691" s="205"/>
      <c r="X2691" s="205"/>
    </row>
    <row r="2692" spans="21:24" x14ac:dyDescent="0.2">
      <c r="U2692" s="205"/>
      <c r="V2692" s="205"/>
      <c r="W2692" s="205"/>
      <c r="X2692" s="205"/>
    </row>
    <row r="2693" spans="21:24" x14ac:dyDescent="0.2">
      <c r="U2693" s="205"/>
      <c r="V2693" s="205"/>
      <c r="W2693" s="205"/>
      <c r="X2693" s="205"/>
    </row>
    <row r="2694" spans="21:24" x14ac:dyDescent="0.2">
      <c r="U2694" s="205"/>
      <c r="V2694" s="205"/>
      <c r="W2694" s="205"/>
      <c r="X2694" s="205"/>
    </row>
    <row r="2695" spans="21:24" x14ac:dyDescent="0.2">
      <c r="U2695" s="205"/>
      <c r="V2695" s="205"/>
      <c r="W2695" s="205"/>
      <c r="X2695" s="205"/>
    </row>
    <row r="2696" spans="21:24" x14ac:dyDescent="0.2">
      <c r="U2696" s="205"/>
      <c r="V2696" s="205"/>
      <c r="W2696" s="205"/>
      <c r="X2696" s="205"/>
    </row>
    <row r="2697" spans="21:24" x14ac:dyDescent="0.2">
      <c r="U2697" s="205"/>
      <c r="V2697" s="205"/>
      <c r="W2697" s="205"/>
      <c r="X2697" s="205"/>
    </row>
    <row r="2698" spans="21:24" x14ac:dyDescent="0.2">
      <c r="U2698" s="205"/>
      <c r="V2698" s="205"/>
      <c r="W2698" s="205"/>
      <c r="X2698" s="205"/>
    </row>
    <row r="2699" spans="21:24" x14ac:dyDescent="0.2">
      <c r="U2699" s="205"/>
      <c r="V2699" s="205"/>
      <c r="W2699" s="205"/>
      <c r="X2699" s="205"/>
    </row>
    <row r="2700" spans="21:24" x14ac:dyDescent="0.2">
      <c r="U2700" s="205"/>
      <c r="V2700" s="205"/>
      <c r="W2700" s="205"/>
      <c r="X2700" s="205"/>
    </row>
    <row r="2701" spans="21:24" x14ac:dyDescent="0.2">
      <c r="U2701" s="205"/>
      <c r="V2701" s="205"/>
      <c r="W2701" s="205"/>
      <c r="X2701" s="205"/>
    </row>
    <row r="2702" spans="21:24" x14ac:dyDescent="0.2">
      <c r="U2702" s="205"/>
      <c r="V2702" s="205"/>
      <c r="W2702" s="205"/>
      <c r="X2702" s="205"/>
    </row>
    <row r="2703" spans="21:24" x14ac:dyDescent="0.2">
      <c r="U2703" s="205"/>
      <c r="V2703" s="205"/>
      <c r="W2703" s="205"/>
      <c r="X2703" s="205"/>
    </row>
    <row r="2704" spans="21:24" x14ac:dyDescent="0.2">
      <c r="U2704" s="205"/>
      <c r="V2704" s="205"/>
      <c r="W2704" s="205"/>
      <c r="X2704" s="205"/>
    </row>
    <row r="2705" spans="21:24" x14ac:dyDescent="0.2">
      <c r="U2705" s="205"/>
      <c r="V2705" s="205"/>
      <c r="W2705" s="205"/>
      <c r="X2705" s="205"/>
    </row>
    <row r="2706" spans="21:24" x14ac:dyDescent="0.2">
      <c r="U2706" s="205"/>
      <c r="V2706" s="205"/>
      <c r="W2706" s="205"/>
      <c r="X2706" s="205"/>
    </row>
    <row r="2707" spans="21:24" x14ac:dyDescent="0.2">
      <c r="U2707" s="205"/>
      <c r="V2707" s="205"/>
      <c r="W2707" s="205"/>
      <c r="X2707" s="205"/>
    </row>
    <row r="2708" spans="21:24" x14ac:dyDescent="0.2">
      <c r="U2708" s="205"/>
      <c r="V2708" s="205"/>
      <c r="W2708" s="205"/>
      <c r="X2708" s="205"/>
    </row>
    <row r="2709" spans="21:24" x14ac:dyDescent="0.2">
      <c r="U2709" s="205"/>
      <c r="V2709" s="205"/>
      <c r="W2709" s="205"/>
      <c r="X2709" s="205"/>
    </row>
    <row r="2710" spans="21:24" x14ac:dyDescent="0.2">
      <c r="U2710" s="205"/>
      <c r="V2710" s="205"/>
      <c r="W2710" s="205"/>
      <c r="X2710" s="205"/>
    </row>
    <row r="2711" spans="21:24" x14ac:dyDescent="0.2">
      <c r="U2711" s="205"/>
      <c r="V2711" s="205"/>
      <c r="W2711" s="205"/>
      <c r="X2711" s="205"/>
    </row>
    <row r="2712" spans="21:24" x14ac:dyDescent="0.2">
      <c r="U2712" s="205"/>
      <c r="V2712" s="205"/>
      <c r="W2712" s="205"/>
      <c r="X2712" s="205"/>
    </row>
    <row r="2713" spans="21:24" x14ac:dyDescent="0.2">
      <c r="U2713" s="205"/>
      <c r="V2713" s="205"/>
      <c r="W2713" s="205"/>
      <c r="X2713" s="205"/>
    </row>
    <row r="2714" spans="21:24" x14ac:dyDescent="0.2">
      <c r="U2714" s="205"/>
      <c r="V2714" s="205"/>
      <c r="W2714" s="205"/>
      <c r="X2714" s="205"/>
    </row>
    <row r="2715" spans="21:24" x14ac:dyDescent="0.2">
      <c r="U2715" s="205"/>
      <c r="V2715" s="205"/>
      <c r="W2715" s="205"/>
      <c r="X2715" s="205"/>
    </row>
    <row r="2716" spans="21:24" x14ac:dyDescent="0.2">
      <c r="U2716" s="205"/>
      <c r="V2716" s="205"/>
      <c r="W2716" s="205"/>
      <c r="X2716" s="205"/>
    </row>
    <row r="2717" spans="21:24" x14ac:dyDescent="0.2">
      <c r="U2717" s="205"/>
      <c r="V2717" s="205"/>
      <c r="W2717" s="205"/>
      <c r="X2717" s="205"/>
    </row>
    <row r="2718" spans="21:24" x14ac:dyDescent="0.2">
      <c r="U2718" s="205"/>
      <c r="V2718" s="205"/>
      <c r="W2718" s="205"/>
      <c r="X2718" s="205"/>
    </row>
    <row r="2719" spans="21:24" x14ac:dyDescent="0.2">
      <c r="U2719" s="205"/>
      <c r="V2719" s="205"/>
      <c r="W2719" s="205"/>
      <c r="X2719" s="205"/>
    </row>
    <row r="2720" spans="21:24" x14ac:dyDescent="0.2">
      <c r="U2720" s="205"/>
      <c r="V2720" s="205"/>
      <c r="W2720" s="205"/>
      <c r="X2720" s="205"/>
    </row>
    <row r="2721" spans="21:24" x14ac:dyDescent="0.2">
      <c r="U2721" s="205"/>
      <c r="V2721" s="205"/>
      <c r="W2721" s="205"/>
      <c r="X2721" s="205"/>
    </row>
    <row r="2722" spans="21:24" x14ac:dyDescent="0.2">
      <c r="U2722" s="205"/>
      <c r="V2722" s="205"/>
      <c r="W2722" s="205"/>
      <c r="X2722" s="205"/>
    </row>
    <row r="2723" spans="21:24" x14ac:dyDescent="0.2">
      <c r="U2723" s="205"/>
      <c r="V2723" s="205"/>
      <c r="W2723" s="205"/>
      <c r="X2723" s="205"/>
    </row>
    <row r="2724" spans="21:24" x14ac:dyDescent="0.2">
      <c r="U2724" s="205"/>
      <c r="V2724" s="205"/>
      <c r="W2724" s="205"/>
      <c r="X2724" s="205"/>
    </row>
    <row r="2725" spans="21:24" x14ac:dyDescent="0.2">
      <c r="U2725" s="205"/>
      <c r="V2725" s="205"/>
      <c r="W2725" s="205"/>
      <c r="X2725" s="205"/>
    </row>
    <row r="2726" spans="21:24" x14ac:dyDescent="0.2">
      <c r="U2726" s="205"/>
      <c r="V2726" s="205"/>
      <c r="W2726" s="205"/>
      <c r="X2726" s="205"/>
    </row>
    <row r="2727" spans="21:24" x14ac:dyDescent="0.2">
      <c r="U2727" s="205"/>
      <c r="V2727" s="205"/>
      <c r="W2727" s="205"/>
      <c r="X2727" s="205"/>
    </row>
    <row r="2728" spans="21:24" x14ac:dyDescent="0.2">
      <c r="U2728" s="205"/>
      <c r="V2728" s="205"/>
      <c r="W2728" s="205"/>
      <c r="X2728" s="205"/>
    </row>
    <row r="2729" spans="21:24" x14ac:dyDescent="0.2">
      <c r="U2729" s="205"/>
      <c r="V2729" s="205"/>
      <c r="W2729" s="205"/>
      <c r="X2729" s="205"/>
    </row>
    <row r="2730" spans="21:24" x14ac:dyDescent="0.2">
      <c r="U2730" s="205"/>
      <c r="V2730" s="205"/>
      <c r="W2730" s="205"/>
      <c r="X2730" s="205"/>
    </row>
    <row r="2731" spans="21:24" x14ac:dyDescent="0.2">
      <c r="U2731" s="205"/>
      <c r="V2731" s="205"/>
      <c r="W2731" s="205"/>
      <c r="X2731" s="205"/>
    </row>
    <row r="2732" spans="21:24" x14ac:dyDescent="0.2">
      <c r="U2732" s="205"/>
      <c r="V2732" s="205"/>
      <c r="W2732" s="205"/>
      <c r="X2732" s="205"/>
    </row>
    <row r="2733" spans="21:24" x14ac:dyDescent="0.2">
      <c r="U2733" s="205"/>
      <c r="V2733" s="205"/>
      <c r="W2733" s="205"/>
      <c r="X2733" s="205"/>
    </row>
    <row r="2734" spans="21:24" x14ac:dyDescent="0.2">
      <c r="U2734" s="205"/>
      <c r="V2734" s="205"/>
      <c r="W2734" s="205"/>
      <c r="X2734" s="205"/>
    </row>
    <row r="2735" spans="21:24" x14ac:dyDescent="0.2">
      <c r="U2735" s="205"/>
      <c r="V2735" s="205"/>
      <c r="W2735" s="205"/>
      <c r="X2735" s="205"/>
    </row>
    <row r="2736" spans="21:24" x14ac:dyDescent="0.2">
      <c r="U2736" s="205"/>
      <c r="V2736" s="205"/>
      <c r="W2736" s="205"/>
      <c r="X2736" s="205"/>
    </row>
    <row r="2737" spans="21:24" x14ac:dyDescent="0.2">
      <c r="U2737" s="205"/>
      <c r="V2737" s="205"/>
      <c r="W2737" s="205"/>
      <c r="X2737" s="205"/>
    </row>
    <row r="2738" spans="21:24" x14ac:dyDescent="0.2">
      <c r="U2738" s="205"/>
      <c r="V2738" s="205"/>
      <c r="W2738" s="205"/>
      <c r="X2738" s="205"/>
    </row>
    <row r="2739" spans="21:24" x14ac:dyDescent="0.2">
      <c r="U2739" s="205"/>
      <c r="V2739" s="205"/>
      <c r="W2739" s="205"/>
      <c r="X2739" s="205"/>
    </row>
    <row r="2740" spans="21:24" x14ac:dyDescent="0.2">
      <c r="U2740" s="205"/>
      <c r="V2740" s="205"/>
      <c r="W2740" s="205"/>
      <c r="X2740" s="205"/>
    </row>
    <row r="2741" spans="21:24" x14ac:dyDescent="0.2">
      <c r="U2741" s="205"/>
      <c r="V2741" s="205"/>
      <c r="W2741" s="205"/>
      <c r="X2741" s="205"/>
    </row>
    <row r="2742" spans="21:24" x14ac:dyDescent="0.2">
      <c r="U2742" s="205"/>
      <c r="V2742" s="205"/>
      <c r="W2742" s="205"/>
      <c r="X2742" s="205"/>
    </row>
    <row r="2743" spans="21:24" x14ac:dyDescent="0.2">
      <c r="U2743" s="205"/>
      <c r="V2743" s="205"/>
      <c r="W2743" s="205"/>
      <c r="X2743" s="205"/>
    </row>
    <row r="2744" spans="21:24" x14ac:dyDescent="0.2">
      <c r="U2744" s="205"/>
      <c r="V2744" s="205"/>
      <c r="W2744" s="205"/>
      <c r="X2744" s="205"/>
    </row>
    <row r="2745" spans="21:24" x14ac:dyDescent="0.2">
      <c r="U2745" s="205"/>
      <c r="V2745" s="205"/>
      <c r="W2745" s="205"/>
      <c r="X2745" s="205"/>
    </row>
    <row r="2746" spans="21:24" x14ac:dyDescent="0.2">
      <c r="U2746" s="205"/>
      <c r="V2746" s="205"/>
      <c r="W2746" s="205"/>
      <c r="X2746" s="205"/>
    </row>
    <row r="2747" spans="21:24" x14ac:dyDescent="0.2">
      <c r="U2747" s="205"/>
      <c r="V2747" s="205"/>
      <c r="W2747" s="205"/>
      <c r="X2747" s="205"/>
    </row>
    <row r="2748" spans="21:24" x14ac:dyDescent="0.2">
      <c r="U2748" s="205"/>
      <c r="V2748" s="205"/>
      <c r="W2748" s="205"/>
      <c r="X2748" s="205"/>
    </row>
    <row r="2749" spans="21:24" x14ac:dyDescent="0.2">
      <c r="U2749" s="205"/>
      <c r="V2749" s="205"/>
      <c r="W2749" s="205"/>
      <c r="X2749" s="205"/>
    </row>
    <row r="2750" spans="21:24" x14ac:dyDescent="0.2">
      <c r="U2750" s="205"/>
      <c r="V2750" s="205"/>
      <c r="W2750" s="205"/>
      <c r="X2750" s="205"/>
    </row>
    <row r="2751" spans="21:24" x14ac:dyDescent="0.2">
      <c r="U2751" s="205"/>
      <c r="V2751" s="205"/>
      <c r="W2751" s="205"/>
      <c r="X2751" s="205"/>
    </row>
    <row r="2752" spans="21:24" x14ac:dyDescent="0.2">
      <c r="U2752" s="205"/>
      <c r="V2752" s="205"/>
      <c r="W2752" s="205"/>
      <c r="X2752" s="205"/>
    </row>
    <row r="2753" spans="21:24" x14ac:dyDescent="0.2">
      <c r="U2753" s="205"/>
      <c r="V2753" s="205"/>
      <c r="W2753" s="205"/>
      <c r="X2753" s="205"/>
    </row>
    <row r="2754" spans="21:24" x14ac:dyDescent="0.2">
      <c r="U2754" s="205"/>
      <c r="V2754" s="205"/>
      <c r="W2754" s="205"/>
      <c r="X2754" s="205"/>
    </row>
    <row r="2755" spans="21:24" x14ac:dyDescent="0.2">
      <c r="U2755" s="205"/>
      <c r="V2755" s="205"/>
      <c r="W2755" s="205"/>
      <c r="X2755" s="205"/>
    </row>
    <row r="2756" spans="21:24" x14ac:dyDescent="0.2">
      <c r="U2756" s="205"/>
      <c r="V2756" s="205"/>
      <c r="W2756" s="205"/>
      <c r="X2756" s="205"/>
    </row>
    <row r="2757" spans="21:24" x14ac:dyDescent="0.2">
      <c r="U2757" s="205"/>
      <c r="V2757" s="205"/>
      <c r="W2757" s="205"/>
      <c r="X2757" s="205"/>
    </row>
    <row r="2758" spans="21:24" x14ac:dyDescent="0.2">
      <c r="U2758" s="205"/>
      <c r="V2758" s="205"/>
      <c r="W2758" s="205"/>
      <c r="X2758" s="205"/>
    </row>
    <row r="2759" spans="21:24" x14ac:dyDescent="0.2">
      <c r="U2759" s="205"/>
      <c r="V2759" s="205"/>
      <c r="W2759" s="205"/>
      <c r="X2759" s="205"/>
    </row>
    <row r="2760" spans="21:24" x14ac:dyDescent="0.2">
      <c r="U2760" s="205"/>
      <c r="V2760" s="205"/>
      <c r="W2760" s="205"/>
      <c r="X2760" s="205"/>
    </row>
    <row r="2761" spans="21:24" x14ac:dyDescent="0.2">
      <c r="U2761" s="205"/>
      <c r="V2761" s="205"/>
      <c r="W2761" s="205"/>
      <c r="X2761" s="205"/>
    </row>
    <row r="2762" spans="21:24" x14ac:dyDescent="0.2">
      <c r="U2762" s="205"/>
      <c r="V2762" s="205"/>
      <c r="W2762" s="205"/>
      <c r="X2762" s="205"/>
    </row>
    <row r="2763" spans="21:24" x14ac:dyDescent="0.2">
      <c r="U2763" s="205"/>
      <c r="V2763" s="205"/>
      <c r="W2763" s="205"/>
      <c r="X2763" s="205"/>
    </row>
    <row r="2764" spans="21:24" x14ac:dyDescent="0.2">
      <c r="U2764" s="205"/>
      <c r="V2764" s="205"/>
      <c r="W2764" s="205"/>
      <c r="X2764" s="205"/>
    </row>
    <row r="2765" spans="21:24" x14ac:dyDescent="0.2">
      <c r="U2765" s="205"/>
      <c r="V2765" s="205"/>
      <c r="W2765" s="205"/>
      <c r="X2765" s="205"/>
    </row>
    <row r="2766" spans="21:24" x14ac:dyDescent="0.2">
      <c r="U2766" s="205"/>
      <c r="V2766" s="205"/>
      <c r="W2766" s="205"/>
      <c r="X2766" s="205"/>
    </row>
    <row r="2767" spans="21:24" x14ac:dyDescent="0.2">
      <c r="U2767" s="205"/>
      <c r="V2767" s="205"/>
      <c r="W2767" s="205"/>
      <c r="X2767" s="205"/>
    </row>
    <row r="2768" spans="21:24" x14ac:dyDescent="0.2">
      <c r="U2768" s="205"/>
      <c r="V2768" s="205"/>
      <c r="W2768" s="205"/>
      <c r="X2768" s="205"/>
    </row>
    <row r="2769" spans="21:24" x14ac:dyDescent="0.2">
      <c r="U2769" s="205"/>
      <c r="V2769" s="205"/>
      <c r="W2769" s="205"/>
      <c r="X2769" s="205"/>
    </row>
    <row r="2770" spans="21:24" x14ac:dyDescent="0.2">
      <c r="U2770" s="205"/>
      <c r="V2770" s="205"/>
      <c r="W2770" s="205"/>
      <c r="X2770" s="205"/>
    </row>
    <row r="2771" spans="21:24" x14ac:dyDescent="0.2">
      <c r="U2771" s="205"/>
      <c r="V2771" s="205"/>
      <c r="W2771" s="205"/>
      <c r="X2771" s="205"/>
    </row>
    <row r="2772" spans="21:24" x14ac:dyDescent="0.2">
      <c r="U2772" s="205"/>
      <c r="V2772" s="205"/>
      <c r="W2772" s="205"/>
      <c r="X2772" s="205"/>
    </row>
    <row r="2773" spans="21:24" x14ac:dyDescent="0.2">
      <c r="U2773" s="205"/>
      <c r="V2773" s="205"/>
      <c r="W2773" s="205"/>
      <c r="X2773" s="205"/>
    </row>
    <row r="2774" spans="21:24" x14ac:dyDescent="0.2">
      <c r="U2774" s="205"/>
      <c r="V2774" s="205"/>
      <c r="W2774" s="205"/>
      <c r="X2774" s="205"/>
    </row>
    <row r="2775" spans="21:24" x14ac:dyDescent="0.2">
      <c r="U2775" s="205"/>
      <c r="V2775" s="205"/>
      <c r="W2775" s="205"/>
      <c r="X2775" s="205"/>
    </row>
    <row r="2776" spans="21:24" x14ac:dyDescent="0.2">
      <c r="U2776" s="205"/>
      <c r="V2776" s="205"/>
      <c r="W2776" s="205"/>
      <c r="X2776" s="205"/>
    </row>
    <row r="2777" spans="21:24" x14ac:dyDescent="0.2">
      <c r="U2777" s="205"/>
      <c r="V2777" s="205"/>
      <c r="W2777" s="205"/>
      <c r="X2777" s="205"/>
    </row>
    <row r="2778" spans="21:24" x14ac:dyDescent="0.2">
      <c r="U2778" s="205"/>
      <c r="V2778" s="205"/>
      <c r="W2778" s="205"/>
      <c r="X2778" s="205"/>
    </row>
    <row r="2779" spans="21:24" x14ac:dyDescent="0.2">
      <c r="U2779" s="205"/>
      <c r="V2779" s="205"/>
      <c r="W2779" s="205"/>
      <c r="X2779" s="205"/>
    </row>
    <row r="2780" spans="21:24" x14ac:dyDescent="0.2">
      <c r="U2780" s="205"/>
      <c r="V2780" s="205"/>
      <c r="W2780" s="205"/>
      <c r="X2780" s="205"/>
    </row>
    <row r="2781" spans="21:24" x14ac:dyDescent="0.2">
      <c r="U2781" s="205"/>
      <c r="V2781" s="205"/>
      <c r="W2781" s="205"/>
      <c r="X2781" s="205"/>
    </row>
    <row r="2782" spans="21:24" x14ac:dyDescent="0.2">
      <c r="U2782" s="205"/>
      <c r="V2782" s="205"/>
      <c r="W2782" s="205"/>
      <c r="X2782" s="205"/>
    </row>
    <row r="2783" spans="21:24" x14ac:dyDescent="0.2">
      <c r="U2783" s="205"/>
      <c r="V2783" s="205"/>
      <c r="W2783" s="205"/>
      <c r="X2783" s="205"/>
    </row>
    <row r="2784" spans="21:24" x14ac:dyDescent="0.2">
      <c r="U2784" s="205"/>
      <c r="V2784" s="205"/>
      <c r="W2784" s="205"/>
      <c r="X2784" s="205"/>
    </row>
    <row r="2785" spans="21:24" x14ac:dyDescent="0.2">
      <c r="U2785" s="205"/>
      <c r="V2785" s="205"/>
      <c r="W2785" s="205"/>
      <c r="X2785" s="205"/>
    </row>
    <row r="2786" spans="21:24" x14ac:dyDescent="0.2">
      <c r="U2786" s="205"/>
      <c r="V2786" s="205"/>
      <c r="W2786" s="205"/>
      <c r="X2786" s="205"/>
    </row>
    <row r="2787" spans="21:24" x14ac:dyDescent="0.2">
      <c r="U2787" s="205"/>
      <c r="V2787" s="205"/>
      <c r="W2787" s="205"/>
      <c r="X2787" s="205"/>
    </row>
    <row r="2788" spans="21:24" x14ac:dyDescent="0.2">
      <c r="U2788" s="205"/>
      <c r="V2788" s="205"/>
      <c r="W2788" s="205"/>
      <c r="X2788" s="205"/>
    </row>
    <row r="2789" spans="21:24" x14ac:dyDescent="0.2">
      <c r="U2789" s="205"/>
      <c r="V2789" s="205"/>
      <c r="W2789" s="205"/>
      <c r="X2789" s="205"/>
    </row>
    <row r="2790" spans="21:24" x14ac:dyDescent="0.2">
      <c r="U2790" s="205"/>
      <c r="V2790" s="205"/>
      <c r="W2790" s="205"/>
      <c r="X2790" s="205"/>
    </row>
    <row r="2791" spans="21:24" x14ac:dyDescent="0.2">
      <c r="U2791" s="205"/>
      <c r="V2791" s="205"/>
      <c r="W2791" s="205"/>
      <c r="X2791" s="205"/>
    </row>
    <row r="2792" spans="21:24" x14ac:dyDescent="0.2">
      <c r="U2792" s="205"/>
      <c r="V2792" s="205"/>
      <c r="W2792" s="205"/>
      <c r="X2792" s="205"/>
    </row>
    <row r="2793" spans="21:24" x14ac:dyDescent="0.2">
      <c r="U2793" s="205"/>
      <c r="V2793" s="205"/>
      <c r="W2793" s="205"/>
      <c r="X2793" s="205"/>
    </row>
    <row r="2794" spans="21:24" x14ac:dyDescent="0.2">
      <c r="U2794" s="205"/>
      <c r="V2794" s="205"/>
      <c r="W2794" s="205"/>
      <c r="X2794" s="205"/>
    </row>
    <row r="2795" spans="21:24" x14ac:dyDescent="0.2">
      <c r="U2795" s="205"/>
      <c r="V2795" s="205"/>
      <c r="W2795" s="205"/>
      <c r="X2795" s="205"/>
    </row>
    <row r="2796" spans="21:24" x14ac:dyDescent="0.2">
      <c r="U2796" s="205"/>
      <c r="V2796" s="205"/>
      <c r="W2796" s="205"/>
      <c r="X2796" s="205"/>
    </row>
    <row r="2797" spans="21:24" x14ac:dyDescent="0.2">
      <c r="U2797" s="205"/>
      <c r="V2797" s="205"/>
      <c r="W2797" s="205"/>
      <c r="X2797" s="205"/>
    </row>
    <row r="2798" spans="21:24" x14ac:dyDescent="0.2">
      <c r="U2798" s="205"/>
      <c r="V2798" s="205"/>
      <c r="W2798" s="205"/>
      <c r="X2798" s="205"/>
    </row>
    <row r="2799" spans="21:24" x14ac:dyDescent="0.2">
      <c r="U2799" s="205"/>
      <c r="V2799" s="205"/>
      <c r="W2799" s="205"/>
      <c r="X2799" s="205"/>
    </row>
    <row r="2800" spans="21:24" x14ac:dyDescent="0.2">
      <c r="U2800" s="205"/>
      <c r="V2800" s="205"/>
      <c r="W2800" s="205"/>
      <c r="X2800" s="205"/>
    </row>
    <row r="2801" spans="21:24" x14ac:dyDescent="0.2">
      <c r="U2801" s="205"/>
      <c r="V2801" s="205"/>
      <c r="W2801" s="205"/>
      <c r="X2801" s="205"/>
    </row>
    <row r="2802" spans="21:24" x14ac:dyDescent="0.2">
      <c r="U2802" s="205"/>
      <c r="V2802" s="205"/>
      <c r="W2802" s="205"/>
      <c r="X2802" s="205"/>
    </row>
    <row r="2803" spans="21:24" x14ac:dyDescent="0.2">
      <c r="U2803" s="205"/>
      <c r="V2803" s="205"/>
      <c r="W2803" s="205"/>
      <c r="X2803" s="205"/>
    </row>
    <row r="2804" spans="21:24" x14ac:dyDescent="0.2">
      <c r="U2804" s="205"/>
      <c r="V2804" s="205"/>
      <c r="W2804" s="205"/>
      <c r="X2804" s="205"/>
    </row>
    <row r="2805" spans="21:24" x14ac:dyDescent="0.2">
      <c r="U2805" s="205"/>
      <c r="V2805" s="205"/>
      <c r="W2805" s="205"/>
      <c r="X2805" s="205"/>
    </row>
    <row r="2806" spans="21:24" x14ac:dyDescent="0.2">
      <c r="U2806" s="205"/>
      <c r="V2806" s="205"/>
      <c r="W2806" s="205"/>
      <c r="X2806" s="205"/>
    </row>
    <row r="2807" spans="21:24" x14ac:dyDescent="0.2">
      <c r="U2807" s="205"/>
      <c r="V2807" s="205"/>
      <c r="W2807" s="205"/>
      <c r="X2807" s="205"/>
    </row>
    <row r="2808" spans="21:24" x14ac:dyDescent="0.2">
      <c r="U2808" s="205"/>
      <c r="V2808" s="205"/>
      <c r="W2808" s="205"/>
      <c r="X2808" s="205"/>
    </row>
    <row r="2809" spans="21:24" x14ac:dyDescent="0.2">
      <c r="U2809" s="205"/>
      <c r="V2809" s="205"/>
      <c r="W2809" s="205"/>
      <c r="X2809" s="205"/>
    </row>
    <row r="2810" spans="21:24" x14ac:dyDescent="0.2">
      <c r="U2810" s="205"/>
      <c r="V2810" s="205"/>
      <c r="W2810" s="205"/>
      <c r="X2810" s="205"/>
    </row>
    <row r="2811" spans="21:24" x14ac:dyDescent="0.2">
      <c r="U2811" s="205"/>
      <c r="V2811" s="205"/>
      <c r="W2811" s="205"/>
      <c r="X2811" s="205"/>
    </row>
    <row r="2812" spans="21:24" x14ac:dyDescent="0.2">
      <c r="U2812" s="205"/>
      <c r="V2812" s="205"/>
      <c r="W2812" s="205"/>
      <c r="X2812" s="205"/>
    </row>
    <row r="2813" spans="21:24" x14ac:dyDescent="0.2">
      <c r="U2813" s="205"/>
      <c r="V2813" s="205"/>
      <c r="W2813" s="205"/>
      <c r="X2813" s="205"/>
    </row>
    <row r="2814" spans="21:24" x14ac:dyDescent="0.2">
      <c r="U2814" s="205"/>
      <c r="V2814" s="205"/>
      <c r="W2814" s="205"/>
      <c r="X2814" s="205"/>
    </row>
    <row r="2815" spans="21:24" x14ac:dyDescent="0.2">
      <c r="U2815" s="205"/>
      <c r="V2815" s="205"/>
      <c r="W2815" s="205"/>
      <c r="X2815" s="205"/>
    </row>
    <row r="2816" spans="21:24" x14ac:dyDescent="0.2">
      <c r="U2816" s="205"/>
      <c r="V2816" s="205"/>
      <c r="W2816" s="205"/>
      <c r="X2816" s="205"/>
    </row>
    <row r="2817" spans="21:24" x14ac:dyDescent="0.2">
      <c r="U2817" s="205"/>
      <c r="V2817" s="205"/>
      <c r="W2817" s="205"/>
      <c r="X2817" s="205"/>
    </row>
    <row r="2818" spans="21:24" x14ac:dyDescent="0.2">
      <c r="U2818" s="205"/>
      <c r="V2818" s="205"/>
      <c r="W2818" s="205"/>
      <c r="X2818" s="205"/>
    </row>
    <row r="2819" spans="21:24" x14ac:dyDescent="0.2">
      <c r="U2819" s="205"/>
      <c r="V2819" s="205"/>
      <c r="W2819" s="205"/>
      <c r="X2819" s="205"/>
    </row>
    <row r="2820" spans="21:24" x14ac:dyDescent="0.2">
      <c r="U2820" s="205"/>
      <c r="V2820" s="205"/>
      <c r="W2820" s="205"/>
      <c r="X2820" s="205"/>
    </row>
    <row r="2821" spans="21:24" x14ac:dyDescent="0.2">
      <c r="U2821" s="205"/>
      <c r="V2821" s="205"/>
      <c r="W2821" s="205"/>
      <c r="X2821" s="205"/>
    </row>
    <row r="2822" spans="21:24" x14ac:dyDescent="0.2">
      <c r="U2822" s="205"/>
      <c r="V2822" s="205"/>
      <c r="W2822" s="205"/>
      <c r="X2822" s="205"/>
    </row>
    <row r="2823" spans="21:24" x14ac:dyDescent="0.2">
      <c r="U2823" s="205"/>
      <c r="V2823" s="205"/>
      <c r="W2823" s="205"/>
      <c r="X2823" s="205"/>
    </row>
    <row r="2824" spans="21:24" x14ac:dyDescent="0.2">
      <c r="U2824" s="205"/>
      <c r="V2824" s="205"/>
      <c r="W2824" s="205"/>
      <c r="X2824" s="205"/>
    </row>
    <row r="2825" spans="21:24" x14ac:dyDescent="0.2">
      <c r="U2825" s="205"/>
      <c r="V2825" s="205"/>
      <c r="W2825" s="205"/>
      <c r="X2825" s="205"/>
    </row>
    <row r="2826" spans="21:24" x14ac:dyDescent="0.2">
      <c r="U2826" s="205"/>
      <c r="V2826" s="205"/>
      <c r="W2826" s="205"/>
      <c r="X2826" s="205"/>
    </row>
    <row r="2827" spans="21:24" x14ac:dyDescent="0.2">
      <c r="U2827" s="205"/>
      <c r="V2827" s="205"/>
      <c r="W2827" s="205"/>
      <c r="X2827" s="205"/>
    </row>
    <row r="2828" spans="21:24" x14ac:dyDescent="0.2">
      <c r="U2828" s="205"/>
      <c r="V2828" s="205"/>
      <c r="W2828" s="205"/>
      <c r="X2828" s="205"/>
    </row>
    <row r="2829" spans="21:24" x14ac:dyDescent="0.2">
      <c r="U2829" s="205"/>
      <c r="V2829" s="205"/>
      <c r="W2829" s="205"/>
      <c r="X2829" s="205"/>
    </row>
    <row r="2830" spans="21:24" x14ac:dyDescent="0.2">
      <c r="U2830" s="205"/>
      <c r="V2830" s="205"/>
      <c r="W2830" s="205"/>
      <c r="X2830" s="205"/>
    </row>
    <row r="2831" spans="21:24" x14ac:dyDescent="0.2">
      <c r="U2831" s="205"/>
      <c r="V2831" s="205"/>
      <c r="W2831" s="205"/>
      <c r="X2831" s="205"/>
    </row>
    <row r="2832" spans="21:24" x14ac:dyDescent="0.2">
      <c r="U2832" s="205"/>
      <c r="V2832" s="205"/>
      <c r="W2832" s="205"/>
      <c r="X2832" s="205"/>
    </row>
    <row r="2833" spans="21:24" x14ac:dyDescent="0.2">
      <c r="U2833" s="205"/>
      <c r="V2833" s="205"/>
      <c r="W2833" s="205"/>
      <c r="X2833" s="205"/>
    </row>
    <row r="2834" spans="21:24" x14ac:dyDescent="0.2">
      <c r="U2834" s="205"/>
      <c r="V2834" s="205"/>
      <c r="W2834" s="205"/>
      <c r="X2834" s="205"/>
    </row>
    <row r="2835" spans="21:24" x14ac:dyDescent="0.2">
      <c r="U2835" s="205"/>
      <c r="V2835" s="205"/>
      <c r="W2835" s="205"/>
      <c r="X2835" s="205"/>
    </row>
    <row r="2836" spans="21:24" x14ac:dyDescent="0.2">
      <c r="U2836" s="205"/>
      <c r="V2836" s="205"/>
      <c r="W2836" s="205"/>
      <c r="X2836" s="205"/>
    </row>
    <row r="2837" spans="21:24" x14ac:dyDescent="0.2">
      <c r="U2837" s="205"/>
      <c r="V2837" s="205"/>
      <c r="W2837" s="205"/>
      <c r="X2837" s="205"/>
    </row>
    <row r="2838" spans="21:24" x14ac:dyDescent="0.2">
      <c r="U2838" s="205"/>
      <c r="V2838" s="205"/>
      <c r="W2838" s="205"/>
      <c r="X2838" s="205"/>
    </row>
    <row r="2839" spans="21:24" x14ac:dyDescent="0.2">
      <c r="U2839" s="205"/>
      <c r="V2839" s="205"/>
      <c r="W2839" s="205"/>
      <c r="X2839" s="205"/>
    </row>
    <row r="2840" spans="21:24" x14ac:dyDescent="0.2">
      <c r="U2840" s="205"/>
      <c r="V2840" s="205"/>
      <c r="W2840" s="205"/>
      <c r="X2840" s="205"/>
    </row>
    <row r="2841" spans="21:24" x14ac:dyDescent="0.2">
      <c r="U2841" s="205"/>
      <c r="V2841" s="205"/>
      <c r="W2841" s="205"/>
      <c r="X2841" s="205"/>
    </row>
    <row r="2842" spans="21:24" x14ac:dyDescent="0.2">
      <c r="U2842" s="205"/>
      <c r="V2842" s="205"/>
      <c r="W2842" s="205"/>
      <c r="X2842" s="205"/>
    </row>
    <row r="2843" spans="21:24" x14ac:dyDescent="0.2">
      <c r="U2843" s="205"/>
      <c r="V2843" s="205"/>
      <c r="W2843" s="205"/>
      <c r="X2843" s="205"/>
    </row>
    <row r="2844" spans="21:24" x14ac:dyDescent="0.2">
      <c r="U2844" s="205"/>
      <c r="V2844" s="205"/>
      <c r="W2844" s="205"/>
      <c r="X2844" s="205"/>
    </row>
    <row r="2845" spans="21:24" x14ac:dyDescent="0.2">
      <c r="U2845" s="205"/>
      <c r="V2845" s="205"/>
      <c r="W2845" s="205"/>
      <c r="X2845" s="205"/>
    </row>
    <row r="2846" spans="21:24" x14ac:dyDescent="0.2">
      <c r="U2846" s="205"/>
      <c r="V2846" s="205"/>
      <c r="W2846" s="205"/>
      <c r="X2846" s="205"/>
    </row>
    <row r="2847" spans="21:24" x14ac:dyDescent="0.2">
      <c r="U2847" s="205"/>
      <c r="V2847" s="205"/>
      <c r="W2847" s="205"/>
      <c r="X2847" s="205"/>
    </row>
    <row r="2848" spans="21:24" x14ac:dyDescent="0.2">
      <c r="U2848" s="205"/>
      <c r="V2848" s="205"/>
      <c r="W2848" s="205"/>
      <c r="X2848" s="205"/>
    </row>
    <row r="2849" spans="21:24" x14ac:dyDescent="0.2">
      <c r="U2849" s="205"/>
      <c r="V2849" s="205"/>
      <c r="W2849" s="205"/>
      <c r="X2849" s="205"/>
    </row>
    <row r="2850" spans="21:24" x14ac:dyDescent="0.2">
      <c r="U2850" s="205"/>
      <c r="V2850" s="205"/>
      <c r="W2850" s="205"/>
      <c r="X2850" s="205"/>
    </row>
    <row r="2851" spans="21:24" x14ac:dyDescent="0.2">
      <c r="U2851" s="205"/>
      <c r="V2851" s="205"/>
      <c r="W2851" s="205"/>
      <c r="X2851" s="205"/>
    </row>
    <row r="2852" spans="21:24" x14ac:dyDescent="0.2">
      <c r="U2852" s="205"/>
      <c r="V2852" s="205"/>
      <c r="W2852" s="205"/>
      <c r="X2852" s="205"/>
    </row>
    <row r="2853" spans="21:24" x14ac:dyDescent="0.2">
      <c r="U2853" s="205"/>
      <c r="V2853" s="205"/>
      <c r="W2853" s="205"/>
      <c r="X2853" s="205"/>
    </row>
    <row r="2854" spans="21:24" x14ac:dyDescent="0.2">
      <c r="U2854" s="205"/>
      <c r="V2854" s="205"/>
      <c r="W2854" s="205"/>
      <c r="X2854" s="205"/>
    </row>
    <row r="2855" spans="21:24" x14ac:dyDescent="0.2">
      <c r="U2855" s="205"/>
      <c r="V2855" s="205"/>
      <c r="W2855" s="205"/>
      <c r="X2855" s="205"/>
    </row>
    <row r="2856" spans="21:24" x14ac:dyDescent="0.2">
      <c r="U2856" s="205"/>
      <c r="V2856" s="205"/>
      <c r="W2856" s="205"/>
      <c r="X2856" s="205"/>
    </row>
    <row r="2857" spans="21:24" x14ac:dyDescent="0.2">
      <c r="U2857" s="205"/>
      <c r="V2857" s="205"/>
      <c r="W2857" s="205"/>
      <c r="X2857" s="205"/>
    </row>
    <row r="2858" spans="21:24" x14ac:dyDescent="0.2">
      <c r="U2858" s="205"/>
      <c r="V2858" s="205"/>
      <c r="W2858" s="205"/>
      <c r="X2858" s="205"/>
    </row>
    <row r="2859" spans="21:24" x14ac:dyDescent="0.2">
      <c r="U2859" s="205"/>
      <c r="V2859" s="205"/>
      <c r="W2859" s="205"/>
      <c r="X2859" s="205"/>
    </row>
    <row r="2860" spans="21:24" x14ac:dyDescent="0.2">
      <c r="U2860" s="205"/>
      <c r="V2860" s="205"/>
      <c r="W2860" s="205"/>
      <c r="X2860" s="205"/>
    </row>
    <row r="2861" spans="21:24" x14ac:dyDescent="0.2">
      <c r="U2861" s="205"/>
      <c r="V2861" s="205"/>
      <c r="W2861" s="205"/>
      <c r="X2861" s="205"/>
    </row>
    <row r="2862" spans="21:24" x14ac:dyDescent="0.2">
      <c r="U2862" s="205"/>
      <c r="V2862" s="205"/>
      <c r="W2862" s="205"/>
      <c r="X2862" s="205"/>
    </row>
    <row r="2863" spans="21:24" x14ac:dyDescent="0.2">
      <c r="U2863" s="205"/>
      <c r="V2863" s="205"/>
      <c r="W2863" s="205"/>
      <c r="X2863" s="205"/>
    </row>
    <row r="2864" spans="21:24" x14ac:dyDescent="0.2">
      <c r="U2864" s="205"/>
      <c r="V2864" s="205"/>
      <c r="W2864" s="205"/>
      <c r="X2864" s="205"/>
    </row>
    <row r="2865" spans="21:24" x14ac:dyDescent="0.2">
      <c r="U2865" s="205"/>
      <c r="V2865" s="205"/>
      <c r="W2865" s="205"/>
      <c r="X2865" s="205"/>
    </row>
    <row r="2866" spans="21:24" x14ac:dyDescent="0.2">
      <c r="U2866" s="205"/>
      <c r="V2866" s="205"/>
      <c r="W2866" s="205"/>
      <c r="X2866" s="205"/>
    </row>
    <row r="2867" spans="21:24" x14ac:dyDescent="0.2">
      <c r="U2867" s="205"/>
      <c r="V2867" s="205"/>
      <c r="W2867" s="205"/>
      <c r="X2867" s="205"/>
    </row>
    <row r="2868" spans="21:24" x14ac:dyDescent="0.2">
      <c r="U2868" s="205"/>
      <c r="V2868" s="205"/>
      <c r="W2868" s="205"/>
      <c r="X2868" s="205"/>
    </row>
    <row r="2869" spans="21:24" x14ac:dyDescent="0.2">
      <c r="U2869" s="205"/>
      <c r="V2869" s="205"/>
      <c r="W2869" s="205"/>
      <c r="X2869" s="205"/>
    </row>
    <row r="2870" spans="21:24" x14ac:dyDescent="0.2">
      <c r="U2870" s="205"/>
      <c r="V2870" s="205"/>
      <c r="W2870" s="205"/>
      <c r="X2870" s="205"/>
    </row>
    <row r="2871" spans="21:24" x14ac:dyDescent="0.2">
      <c r="U2871" s="205"/>
      <c r="V2871" s="205"/>
      <c r="W2871" s="205"/>
      <c r="X2871" s="205"/>
    </row>
    <row r="2872" spans="21:24" x14ac:dyDescent="0.2">
      <c r="U2872" s="205"/>
      <c r="V2872" s="205"/>
      <c r="W2872" s="205"/>
      <c r="X2872" s="205"/>
    </row>
    <row r="2873" spans="21:24" x14ac:dyDescent="0.2">
      <c r="U2873" s="205"/>
      <c r="V2873" s="205"/>
      <c r="W2873" s="205"/>
      <c r="X2873" s="205"/>
    </row>
    <row r="2874" spans="21:24" x14ac:dyDescent="0.2">
      <c r="U2874" s="205"/>
      <c r="V2874" s="205"/>
      <c r="W2874" s="205"/>
      <c r="X2874" s="205"/>
    </row>
    <row r="2875" spans="21:24" x14ac:dyDescent="0.2">
      <c r="U2875" s="205"/>
      <c r="V2875" s="205"/>
      <c r="W2875" s="205"/>
      <c r="X2875" s="205"/>
    </row>
    <row r="2876" spans="21:24" x14ac:dyDescent="0.2">
      <c r="U2876" s="205"/>
      <c r="V2876" s="205"/>
      <c r="W2876" s="205"/>
      <c r="X2876" s="205"/>
    </row>
    <row r="2877" spans="21:24" x14ac:dyDescent="0.2">
      <c r="U2877" s="205"/>
      <c r="V2877" s="205"/>
      <c r="W2877" s="205"/>
      <c r="X2877" s="205"/>
    </row>
    <row r="2878" spans="21:24" x14ac:dyDescent="0.2">
      <c r="U2878" s="205"/>
      <c r="V2878" s="205"/>
      <c r="W2878" s="205"/>
      <c r="X2878" s="205"/>
    </row>
    <row r="2879" spans="21:24" x14ac:dyDescent="0.2">
      <c r="U2879" s="205"/>
      <c r="V2879" s="205"/>
      <c r="W2879" s="205"/>
      <c r="X2879" s="205"/>
    </row>
    <row r="2880" spans="21:24" x14ac:dyDescent="0.2">
      <c r="U2880" s="205"/>
      <c r="V2880" s="205"/>
      <c r="W2880" s="205"/>
      <c r="X2880" s="205"/>
    </row>
    <row r="2881" spans="21:24" x14ac:dyDescent="0.2">
      <c r="U2881" s="205"/>
      <c r="V2881" s="205"/>
      <c r="W2881" s="205"/>
      <c r="X2881" s="205"/>
    </row>
    <row r="2882" spans="21:24" x14ac:dyDescent="0.2">
      <c r="U2882" s="205"/>
      <c r="V2882" s="205"/>
      <c r="W2882" s="205"/>
      <c r="X2882" s="205"/>
    </row>
    <row r="2883" spans="21:24" x14ac:dyDescent="0.2">
      <c r="U2883" s="205"/>
      <c r="V2883" s="205"/>
      <c r="W2883" s="205"/>
      <c r="X2883" s="205"/>
    </row>
    <row r="2884" spans="21:24" x14ac:dyDescent="0.2">
      <c r="U2884" s="205"/>
      <c r="V2884" s="205"/>
      <c r="W2884" s="205"/>
      <c r="X2884" s="205"/>
    </row>
    <row r="2885" spans="21:24" x14ac:dyDescent="0.2">
      <c r="U2885" s="205"/>
      <c r="V2885" s="205"/>
      <c r="W2885" s="205"/>
      <c r="X2885" s="205"/>
    </row>
    <row r="2886" spans="21:24" x14ac:dyDescent="0.2">
      <c r="U2886" s="205"/>
      <c r="V2886" s="205"/>
      <c r="W2886" s="205"/>
      <c r="X2886" s="205"/>
    </row>
    <row r="2887" spans="21:24" x14ac:dyDescent="0.2">
      <c r="U2887" s="205"/>
      <c r="V2887" s="205"/>
      <c r="W2887" s="205"/>
      <c r="X2887" s="205"/>
    </row>
    <row r="2888" spans="21:24" x14ac:dyDescent="0.2">
      <c r="U2888" s="205"/>
      <c r="V2888" s="205"/>
      <c r="W2888" s="205"/>
      <c r="X2888" s="205"/>
    </row>
    <row r="2889" spans="21:24" x14ac:dyDescent="0.2">
      <c r="U2889" s="205"/>
      <c r="V2889" s="205"/>
      <c r="W2889" s="205"/>
      <c r="X2889" s="205"/>
    </row>
    <row r="2890" spans="21:24" x14ac:dyDescent="0.2">
      <c r="U2890" s="205"/>
      <c r="V2890" s="205"/>
      <c r="W2890" s="205"/>
      <c r="X2890" s="205"/>
    </row>
    <row r="2891" spans="21:24" x14ac:dyDescent="0.2">
      <c r="U2891" s="205"/>
      <c r="V2891" s="205"/>
      <c r="W2891" s="205"/>
      <c r="X2891" s="205"/>
    </row>
    <row r="2892" spans="21:24" x14ac:dyDescent="0.2">
      <c r="U2892" s="205"/>
      <c r="V2892" s="205"/>
      <c r="W2892" s="205"/>
      <c r="X2892" s="205"/>
    </row>
    <row r="2893" spans="21:24" x14ac:dyDescent="0.2">
      <c r="U2893" s="205"/>
      <c r="V2893" s="205"/>
      <c r="W2893" s="205"/>
      <c r="X2893" s="205"/>
    </row>
    <row r="2894" spans="21:24" x14ac:dyDescent="0.2">
      <c r="U2894" s="205"/>
      <c r="V2894" s="205"/>
      <c r="W2894" s="205"/>
      <c r="X2894" s="205"/>
    </row>
    <row r="2895" spans="21:24" x14ac:dyDescent="0.2">
      <c r="U2895" s="205"/>
      <c r="V2895" s="205"/>
      <c r="W2895" s="205"/>
      <c r="X2895" s="205"/>
    </row>
    <row r="2896" spans="21:24" x14ac:dyDescent="0.2">
      <c r="U2896" s="205"/>
      <c r="V2896" s="205"/>
      <c r="W2896" s="205"/>
      <c r="X2896" s="205"/>
    </row>
    <row r="2897" spans="21:24" x14ac:dyDescent="0.2">
      <c r="U2897" s="205"/>
      <c r="V2897" s="205"/>
      <c r="W2897" s="205"/>
      <c r="X2897" s="205"/>
    </row>
    <row r="2898" spans="21:24" x14ac:dyDescent="0.2">
      <c r="U2898" s="205"/>
      <c r="V2898" s="205"/>
      <c r="W2898" s="205"/>
      <c r="X2898" s="205"/>
    </row>
    <row r="2899" spans="21:24" x14ac:dyDescent="0.2">
      <c r="U2899" s="205"/>
      <c r="V2899" s="205"/>
      <c r="W2899" s="205"/>
      <c r="X2899" s="205"/>
    </row>
    <row r="2900" spans="21:24" x14ac:dyDescent="0.2">
      <c r="U2900" s="205"/>
      <c r="V2900" s="205"/>
      <c r="W2900" s="205"/>
      <c r="X2900" s="205"/>
    </row>
    <row r="2901" spans="21:24" x14ac:dyDescent="0.2">
      <c r="U2901" s="205"/>
      <c r="V2901" s="205"/>
      <c r="W2901" s="205"/>
      <c r="X2901" s="205"/>
    </row>
    <row r="2902" spans="21:24" x14ac:dyDescent="0.2">
      <c r="U2902" s="205"/>
      <c r="V2902" s="205"/>
      <c r="W2902" s="205"/>
      <c r="X2902" s="205"/>
    </row>
    <row r="2903" spans="21:24" x14ac:dyDescent="0.2">
      <c r="U2903" s="205"/>
      <c r="V2903" s="205"/>
      <c r="W2903" s="205"/>
      <c r="X2903" s="205"/>
    </row>
    <row r="2904" spans="21:24" x14ac:dyDescent="0.2">
      <c r="U2904" s="205"/>
      <c r="V2904" s="205"/>
      <c r="W2904" s="205"/>
      <c r="X2904" s="205"/>
    </row>
    <row r="2905" spans="21:24" x14ac:dyDescent="0.2">
      <c r="U2905" s="205"/>
      <c r="V2905" s="205"/>
      <c r="W2905" s="205"/>
      <c r="X2905" s="205"/>
    </row>
    <row r="2906" spans="21:24" x14ac:dyDescent="0.2">
      <c r="U2906" s="205"/>
      <c r="V2906" s="205"/>
      <c r="W2906" s="205"/>
      <c r="X2906" s="205"/>
    </row>
    <row r="2907" spans="21:24" x14ac:dyDescent="0.2">
      <c r="U2907" s="205"/>
      <c r="V2907" s="205"/>
      <c r="W2907" s="205"/>
      <c r="X2907" s="205"/>
    </row>
    <row r="2908" spans="21:24" x14ac:dyDescent="0.2">
      <c r="U2908" s="205"/>
      <c r="V2908" s="205"/>
      <c r="W2908" s="205"/>
      <c r="X2908" s="205"/>
    </row>
    <row r="2909" spans="21:24" x14ac:dyDescent="0.2">
      <c r="U2909" s="205"/>
      <c r="V2909" s="205"/>
      <c r="W2909" s="205"/>
      <c r="X2909" s="205"/>
    </row>
    <row r="2910" spans="21:24" x14ac:dyDescent="0.2">
      <c r="U2910" s="205"/>
      <c r="V2910" s="205"/>
      <c r="W2910" s="205"/>
      <c r="X2910" s="205"/>
    </row>
    <row r="2911" spans="21:24" x14ac:dyDescent="0.2">
      <c r="U2911" s="205"/>
      <c r="V2911" s="205"/>
      <c r="W2911" s="205"/>
      <c r="X2911" s="205"/>
    </row>
    <row r="2912" spans="21:24" x14ac:dyDescent="0.2">
      <c r="U2912" s="205"/>
      <c r="V2912" s="205"/>
      <c r="W2912" s="205"/>
      <c r="X2912" s="205"/>
    </row>
    <row r="2913" spans="21:24" x14ac:dyDescent="0.2">
      <c r="U2913" s="205"/>
      <c r="V2913" s="205"/>
      <c r="W2913" s="205"/>
      <c r="X2913" s="205"/>
    </row>
    <row r="2914" spans="21:24" x14ac:dyDescent="0.2">
      <c r="U2914" s="205"/>
      <c r="V2914" s="205"/>
      <c r="W2914" s="205"/>
      <c r="X2914" s="205"/>
    </row>
    <row r="2915" spans="21:24" x14ac:dyDescent="0.2">
      <c r="U2915" s="205"/>
      <c r="V2915" s="205"/>
      <c r="W2915" s="205"/>
      <c r="X2915" s="205"/>
    </row>
    <row r="2916" spans="21:24" x14ac:dyDescent="0.2">
      <c r="U2916" s="205"/>
      <c r="V2916" s="205"/>
      <c r="W2916" s="205"/>
      <c r="X2916" s="205"/>
    </row>
    <row r="2917" spans="21:24" x14ac:dyDescent="0.2">
      <c r="U2917" s="205"/>
      <c r="V2917" s="205"/>
      <c r="W2917" s="205"/>
      <c r="X2917" s="205"/>
    </row>
    <row r="2918" spans="21:24" x14ac:dyDescent="0.2">
      <c r="U2918" s="205"/>
      <c r="V2918" s="205"/>
      <c r="W2918" s="205"/>
      <c r="X2918" s="205"/>
    </row>
    <row r="2919" spans="21:24" x14ac:dyDescent="0.2">
      <c r="U2919" s="205"/>
      <c r="V2919" s="205"/>
      <c r="W2919" s="205"/>
      <c r="X2919" s="205"/>
    </row>
    <row r="2920" spans="21:24" x14ac:dyDescent="0.2">
      <c r="U2920" s="205"/>
      <c r="V2920" s="205"/>
      <c r="W2920" s="205"/>
      <c r="X2920" s="205"/>
    </row>
    <row r="2921" spans="21:24" x14ac:dyDescent="0.2">
      <c r="U2921" s="205"/>
      <c r="V2921" s="205"/>
      <c r="W2921" s="205"/>
      <c r="X2921" s="205"/>
    </row>
    <row r="2922" spans="21:24" x14ac:dyDescent="0.2">
      <c r="U2922" s="205"/>
      <c r="V2922" s="205"/>
      <c r="W2922" s="205"/>
      <c r="X2922" s="205"/>
    </row>
    <row r="2923" spans="21:24" x14ac:dyDescent="0.2">
      <c r="U2923" s="205"/>
      <c r="V2923" s="205"/>
      <c r="W2923" s="205"/>
      <c r="X2923" s="205"/>
    </row>
    <row r="2924" spans="21:24" x14ac:dyDescent="0.2">
      <c r="U2924" s="205"/>
      <c r="V2924" s="205"/>
      <c r="W2924" s="205"/>
      <c r="X2924" s="205"/>
    </row>
    <row r="2925" spans="21:24" x14ac:dyDescent="0.2">
      <c r="U2925" s="205"/>
      <c r="V2925" s="205"/>
      <c r="W2925" s="205"/>
      <c r="X2925" s="205"/>
    </row>
    <row r="2926" spans="21:24" x14ac:dyDescent="0.2">
      <c r="U2926" s="205"/>
      <c r="V2926" s="205"/>
      <c r="W2926" s="205"/>
      <c r="X2926" s="205"/>
    </row>
    <row r="2927" spans="21:24" x14ac:dyDescent="0.2">
      <c r="U2927" s="205"/>
      <c r="V2927" s="205"/>
      <c r="W2927" s="205"/>
      <c r="X2927" s="205"/>
    </row>
    <row r="2928" spans="21:24" x14ac:dyDescent="0.2">
      <c r="U2928" s="205"/>
      <c r="V2928" s="205"/>
      <c r="W2928" s="205"/>
      <c r="X2928" s="205"/>
    </row>
    <row r="2929" spans="21:24" x14ac:dyDescent="0.2">
      <c r="U2929" s="205"/>
      <c r="V2929" s="205"/>
      <c r="W2929" s="205"/>
      <c r="X2929" s="205"/>
    </row>
    <row r="2930" spans="21:24" x14ac:dyDescent="0.2">
      <c r="U2930" s="205"/>
      <c r="V2930" s="205"/>
      <c r="W2930" s="205"/>
      <c r="X2930" s="205"/>
    </row>
    <row r="2931" spans="21:24" x14ac:dyDescent="0.2">
      <c r="U2931" s="205"/>
      <c r="V2931" s="205"/>
      <c r="W2931" s="205"/>
      <c r="X2931" s="205"/>
    </row>
    <row r="2932" spans="21:24" x14ac:dyDescent="0.2">
      <c r="U2932" s="205"/>
      <c r="V2932" s="205"/>
      <c r="W2932" s="205"/>
      <c r="X2932" s="205"/>
    </row>
    <row r="2933" spans="21:24" x14ac:dyDescent="0.2">
      <c r="U2933" s="205"/>
      <c r="V2933" s="205"/>
      <c r="W2933" s="205"/>
      <c r="X2933" s="205"/>
    </row>
    <row r="2934" spans="21:24" x14ac:dyDescent="0.2">
      <c r="U2934" s="205"/>
      <c r="V2934" s="205"/>
      <c r="W2934" s="205"/>
      <c r="X2934" s="205"/>
    </row>
    <row r="2935" spans="21:24" x14ac:dyDescent="0.2">
      <c r="U2935" s="205"/>
      <c r="V2935" s="205"/>
      <c r="W2935" s="205"/>
      <c r="X2935" s="205"/>
    </row>
    <row r="2936" spans="21:24" x14ac:dyDescent="0.2">
      <c r="U2936" s="205"/>
      <c r="V2936" s="205"/>
      <c r="W2936" s="205"/>
      <c r="X2936" s="205"/>
    </row>
    <row r="2937" spans="21:24" x14ac:dyDescent="0.2">
      <c r="U2937" s="205"/>
      <c r="V2937" s="205"/>
      <c r="W2937" s="205"/>
      <c r="X2937" s="205"/>
    </row>
    <row r="2938" spans="21:24" x14ac:dyDescent="0.2">
      <c r="U2938" s="205"/>
      <c r="V2938" s="205"/>
      <c r="W2938" s="205"/>
      <c r="X2938" s="205"/>
    </row>
    <row r="2939" spans="21:24" x14ac:dyDescent="0.2">
      <c r="U2939" s="205"/>
      <c r="V2939" s="205"/>
      <c r="W2939" s="205"/>
      <c r="X2939" s="205"/>
    </row>
    <row r="2940" spans="21:24" x14ac:dyDescent="0.2">
      <c r="U2940" s="205"/>
      <c r="V2940" s="205"/>
      <c r="W2940" s="205"/>
      <c r="X2940" s="205"/>
    </row>
    <row r="2941" spans="21:24" x14ac:dyDescent="0.2">
      <c r="U2941" s="205"/>
      <c r="V2941" s="205"/>
      <c r="W2941" s="205"/>
      <c r="X2941" s="205"/>
    </row>
    <row r="2942" spans="21:24" x14ac:dyDescent="0.2">
      <c r="U2942" s="205"/>
      <c r="V2942" s="205"/>
      <c r="W2942" s="205"/>
      <c r="X2942" s="205"/>
    </row>
    <row r="2943" spans="21:24" x14ac:dyDescent="0.2">
      <c r="U2943" s="205"/>
      <c r="V2943" s="205"/>
      <c r="W2943" s="205"/>
      <c r="X2943" s="205"/>
    </row>
    <row r="2944" spans="21:24" x14ac:dyDescent="0.2">
      <c r="U2944" s="205"/>
      <c r="V2944" s="205"/>
      <c r="W2944" s="205"/>
      <c r="X2944" s="205"/>
    </row>
    <row r="2945" spans="21:24" x14ac:dyDescent="0.2">
      <c r="U2945" s="205"/>
      <c r="V2945" s="205"/>
      <c r="W2945" s="205"/>
      <c r="X2945" s="205"/>
    </row>
    <row r="2946" spans="21:24" x14ac:dyDescent="0.2">
      <c r="U2946" s="205"/>
      <c r="V2946" s="205"/>
      <c r="W2946" s="205"/>
      <c r="X2946" s="205"/>
    </row>
    <row r="2947" spans="21:24" x14ac:dyDescent="0.2">
      <c r="U2947" s="205"/>
      <c r="V2947" s="205"/>
      <c r="W2947" s="205"/>
      <c r="X2947" s="205"/>
    </row>
    <row r="2948" spans="21:24" x14ac:dyDescent="0.2">
      <c r="U2948" s="205"/>
      <c r="V2948" s="205"/>
      <c r="W2948" s="205"/>
      <c r="X2948" s="205"/>
    </row>
    <row r="2949" spans="21:24" x14ac:dyDescent="0.2">
      <c r="U2949" s="205"/>
      <c r="V2949" s="205"/>
      <c r="W2949" s="205"/>
      <c r="X2949" s="205"/>
    </row>
    <row r="2950" spans="21:24" x14ac:dyDescent="0.2">
      <c r="U2950" s="205"/>
      <c r="V2950" s="205"/>
      <c r="W2950" s="205"/>
      <c r="X2950" s="205"/>
    </row>
    <row r="2951" spans="21:24" x14ac:dyDescent="0.2">
      <c r="U2951" s="205"/>
      <c r="V2951" s="205"/>
      <c r="W2951" s="205"/>
      <c r="X2951" s="205"/>
    </row>
    <row r="2952" spans="21:24" x14ac:dyDescent="0.2">
      <c r="U2952" s="205"/>
      <c r="V2952" s="205"/>
      <c r="W2952" s="205"/>
      <c r="X2952" s="205"/>
    </row>
    <row r="2953" spans="21:24" x14ac:dyDescent="0.2">
      <c r="U2953" s="205"/>
      <c r="V2953" s="205"/>
      <c r="W2953" s="205"/>
      <c r="X2953" s="205"/>
    </row>
    <row r="2954" spans="21:24" x14ac:dyDescent="0.2">
      <c r="U2954" s="205"/>
      <c r="V2954" s="205"/>
      <c r="W2954" s="205"/>
      <c r="X2954" s="205"/>
    </row>
    <row r="2955" spans="21:24" x14ac:dyDescent="0.2">
      <c r="U2955" s="205"/>
      <c r="V2955" s="205"/>
      <c r="W2955" s="205"/>
      <c r="X2955" s="205"/>
    </row>
    <row r="2956" spans="21:24" x14ac:dyDescent="0.2">
      <c r="U2956" s="205"/>
      <c r="V2956" s="205"/>
      <c r="W2956" s="205"/>
      <c r="X2956" s="205"/>
    </row>
    <row r="2957" spans="21:24" x14ac:dyDescent="0.2">
      <c r="U2957" s="205"/>
      <c r="V2957" s="205"/>
      <c r="W2957" s="205"/>
      <c r="X2957" s="205"/>
    </row>
    <row r="2958" spans="21:24" x14ac:dyDescent="0.2">
      <c r="U2958" s="205"/>
      <c r="V2958" s="205"/>
      <c r="W2958" s="205"/>
      <c r="X2958" s="205"/>
    </row>
    <row r="2959" spans="21:24" x14ac:dyDescent="0.2">
      <c r="U2959" s="205"/>
      <c r="V2959" s="205"/>
      <c r="W2959" s="205"/>
      <c r="X2959" s="205"/>
    </row>
    <row r="2960" spans="21:24" x14ac:dyDescent="0.2">
      <c r="U2960" s="205"/>
      <c r="V2960" s="205"/>
      <c r="W2960" s="205"/>
      <c r="X2960" s="205"/>
    </row>
    <row r="2961" spans="21:24" x14ac:dyDescent="0.2">
      <c r="U2961" s="205"/>
      <c r="V2961" s="205"/>
      <c r="W2961" s="205"/>
      <c r="X2961" s="205"/>
    </row>
    <row r="2962" spans="21:24" x14ac:dyDescent="0.2">
      <c r="U2962" s="205"/>
      <c r="V2962" s="205"/>
      <c r="W2962" s="205"/>
      <c r="X2962" s="205"/>
    </row>
    <row r="2963" spans="21:24" x14ac:dyDescent="0.2">
      <c r="U2963" s="205"/>
      <c r="V2963" s="205"/>
      <c r="W2963" s="205"/>
      <c r="X2963" s="205"/>
    </row>
    <row r="2964" spans="21:24" x14ac:dyDescent="0.2">
      <c r="U2964" s="205"/>
      <c r="V2964" s="205"/>
      <c r="W2964" s="205"/>
      <c r="X2964" s="205"/>
    </row>
    <row r="2965" spans="21:24" x14ac:dyDescent="0.2">
      <c r="U2965" s="205"/>
      <c r="V2965" s="205"/>
      <c r="W2965" s="205"/>
      <c r="X2965" s="205"/>
    </row>
    <row r="2966" spans="21:24" x14ac:dyDescent="0.2">
      <c r="U2966" s="205"/>
      <c r="V2966" s="205"/>
      <c r="W2966" s="205"/>
      <c r="X2966" s="205"/>
    </row>
    <row r="2967" spans="21:24" x14ac:dyDescent="0.2">
      <c r="U2967" s="205"/>
      <c r="V2967" s="205"/>
      <c r="W2967" s="205"/>
      <c r="X2967" s="205"/>
    </row>
    <row r="2968" spans="21:24" x14ac:dyDescent="0.2">
      <c r="U2968" s="205"/>
      <c r="V2968" s="205"/>
      <c r="W2968" s="205"/>
      <c r="X2968" s="205"/>
    </row>
    <row r="2969" spans="21:24" x14ac:dyDescent="0.2">
      <c r="U2969" s="205"/>
      <c r="V2969" s="205"/>
      <c r="W2969" s="205"/>
      <c r="X2969" s="205"/>
    </row>
    <row r="2970" spans="21:24" x14ac:dyDescent="0.2">
      <c r="U2970" s="205"/>
      <c r="V2970" s="205"/>
      <c r="W2970" s="205"/>
      <c r="X2970" s="205"/>
    </row>
    <row r="2971" spans="21:24" x14ac:dyDescent="0.2">
      <c r="U2971" s="205"/>
      <c r="V2971" s="205"/>
      <c r="W2971" s="205"/>
      <c r="X2971" s="205"/>
    </row>
    <row r="2972" spans="21:24" x14ac:dyDescent="0.2">
      <c r="U2972" s="205"/>
      <c r="V2972" s="205"/>
      <c r="W2972" s="205"/>
      <c r="X2972" s="205"/>
    </row>
    <row r="2973" spans="21:24" x14ac:dyDescent="0.2">
      <c r="U2973" s="205"/>
      <c r="V2973" s="205"/>
      <c r="W2973" s="205"/>
      <c r="X2973" s="205"/>
    </row>
    <row r="2974" spans="21:24" x14ac:dyDescent="0.2">
      <c r="U2974" s="205"/>
      <c r="V2974" s="205"/>
      <c r="W2974" s="205"/>
      <c r="X2974" s="205"/>
    </row>
    <row r="2975" spans="21:24" x14ac:dyDescent="0.2">
      <c r="U2975" s="205"/>
      <c r="V2975" s="205"/>
      <c r="W2975" s="205"/>
      <c r="X2975" s="205"/>
    </row>
    <row r="2976" spans="21:24" x14ac:dyDescent="0.2">
      <c r="U2976" s="205"/>
      <c r="V2976" s="205"/>
      <c r="W2976" s="205"/>
      <c r="X2976" s="205"/>
    </row>
    <row r="2977" spans="21:24" x14ac:dyDescent="0.2">
      <c r="U2977" s="205"/>
      <c r="V2977" s="205"/>
      <c r="W2977" s="205"/>
      <c r="X2977" s="205"/>
    </row>
    <row r="2978" spans="21:24" x14ac:dyDescent="0.2">
      <c r="U2978" s="205"/>
      <c r="V2978" s="205"/>
      <c r="W2978" s="205"/>
      <c r="X2978" s="205"/>
    </row>
    <row r="2979" spans="21:24" x14ac:dyDescent="0.2">
      <c r="U2979" s="205"/>
      <c r="V2979" s="205"/>
      <c r="W2979" s="205"/>
      <c r="X2979" s="205"/>
    </row>
    <row r="2980" spans="21:24" x14ac:dyDescent="0.2">
      <c r="U2980" s="205"/>
      <c r="V2980" s="205"/>
      <c r="W2980" s="205"/>
      <c r="X2980" s="205"/>
    </row>
    <row r="2981" spans="21:24" x14ac:dyDescent="0.2">
      <c r="U2981" s="205"/>
      <c r="V2981" s="205"/>
      <c r="W2981" s="205"/>
      <c r="X2981" s="205"/>
    </row>
    <row r="2982" spans="21:24" x14ac:dyDescent="0.2">
      <c r="U2982" s="205"/>
      <c r="V2982" s="205"/>
      <c r="W2982" s="205"/>
      <c r="X2982" s="205"/>
    </row>
    <row r="2983" spans="21:24" x14ac:dyDescent="0.2">
      <c r="U2983" s="205"/>
      <c r="V2983" s="205"/>
      <c r="W2983" s="205"/>
      <c r="X2983" s="205"/>
    </row>
    <row r="2984" spans="21:24" x14ac:dyDescent="0.2">
      <c r="U2984" s="205"/>
      <c r="V2984" s="205"/>
      <c r="W2984" s="205"/>
      <c r="X2984" s="205"/>
    </row>
    <row r="2985" spans="21:24" x14ac:dyDescent="0.2">
      <c r="U2985" s="205"/>
      <c r="V2985" s="205"/>
      <c r="W2985" s="205"/>
      <c r="X2985" s="205"/>
    </row>
    <row r="2986" spans="21:24" x14ac:dyDescent="0.2">
      <c r="U2986" s="205"/>
      <c r="V2986" s="205"/>
      <c r="W2986" s="205"/>
      <c r="X2986" s="205"/>
    </row>
    <row r="2987" spans="21:24" x14ac:dyDescent="0.2">
      <c r="U2987" s="205"/>
      <c r="V2987" s="205"/>
      <c r="W2987" s="205"/>
      <c r="X2987" s="205"/>
    </row>
    <row r="2988" spans="21:24" x14ac:dyDescent="0.2">
      <c r="U2988" s="205"/>
      <c r="V2988" s="205"/>
      <c r="W2988" s="205"/>
      <c r="X2988" s="205"/>
    </row>
    <row r="2989" spans="21:24" x14ac:dyDescent="0.2">
      <c r="U2989" s="205"/>
      <c r="V2989" s="205"/>
      <c r="W2989" s="205"/>
      <c r="X2989" s="205"/>
    </row>
    <row r="2990" spans="21:24" x14ac:dyDescent="0.2">
      <c r="U2990" s="205"/>
      <c r="V2990" s="205"/>
      <c r="W2990" s="205"/>
      <c r="X2990" s="205"/>
    </row>
    <row r="2991" spans="21:24" x14ac:dyDescent="0.2">
      <c r="U2991" s="205"/>
      <c r="V2991" s="205"/>
      <c r="W2991" s="205"/>
      <c r="X2991" s="205"/>
    </row>
    <row r="2992" spans="21:24" x14ac:dyDescent="0.2">
      <c r="U2992" s="205"/>
      <c r="V2992" s="205"/>
      <c r="W2992" s="205"/>
      <c r="X2992" s="205"/>
    </row>
    <row r="2993" spans="21:24" x14ac:dyDescent="0.2">
      <c r="U2993" s="205"/>
      <c r="V2993" s="205"/>
      <c r="W2993" s="205"/>
      <c r="X2993" s="205"/>
    </row>
    <row r="2994" spans="21:24" x14ac:dyDescent="0.2">
      <c r="U2994" s="205"/>
      <c r="V2994" s="205"/>
      <c r="W2994" s="205"/>
      <c r="X2994" s="205"/>
    </row>
    <row r="2995" spans="21:24" x14ac:dyDescent="0.2">
      <c r="U2995" s="205"/>
      <c r="V2995" s="205"/>
      <c r="W2995" s="205"/>
      <c r="X2995" s="205"/>
    </row>
    <row r="2996" spans="21:24" x14ac:dyDescent="0.2">
      <c r="U2996" s="205"/>
      <c r="V2996" s="205"/>
      <c r="W2996" s="205"/>
      <c r="X2996" s="205"/>
    </row>
    <row r="2997" spans="21:24" x14ac:dyDescent="0.2">
      <c r="U2997" s="205"/>
      <c r="V2997" s="205"/>
      <c r="W2997" s="205"/>
      <c r="X2997" s="205"/>
    </row>
    <row r="2998" spans="21:24" x14ac:dyDescent="0.2">
      <c r="U2998" s="205"/>
      <c r="V2998" s="205"/>
      <c r="W2998" s="205"/>
      <c r="X2998" s="205"/>
    </row>
    <row r="2999" spans="21:24" x14ac:dyDescent="0.2">
      <c r="U2999" s="205"/>
      <c r="V2999" s="205"/>
      <c r="W2999" s="205"/>
      <c r="X2999" s="205"/>
    </row>
    <row r="3000" spans="21:24" x14ac:dyDescent="0.2">
      <c r="U3000" s="205"/>
      <c r="V3000" s="205"/>
      <c r="W3000" s="205"/>
      <c r="X3000" s="205"/>
    </row>
    <row r="3001" spans="21:24" x14ac:dyDescent="0.2">
      <c r="U3001" s="205"/>
      <c r="V3001" s="205"/>
      <c r="W3001" s="205"/>
      <c r="X3001" s="205"/>
    </row>
    <row r="3002" spans="21:24" x14ac:dyDescent="0.2">
      <c r="U3002" s="205"/>
      <c r="V3002" s="205"/>
      <c r="W3002" s="205"/>
      <c r="X3002" s="205"/>
    </row>
    <row r="3003" spans="21:24" x14ac:dyDescent="0.2">
      <c r="U3003" s="205"/>
      <c r="V3003" s="205"/>
      <c r="W3003" s="205"/>
      <c r="X3003" s="205"/>
    </row>
    <row r="3004" spans="21:24" x14ac:dyDescent="0.2">
      <c r="U3004" s="205"/>
      <c r="V3004" s="205"/>
      <c r="W3004" s="205"/>
      <c r="X3004" s="205"/>
    </row>
    <row r="3005" spans="21:24" x14ac:dyDescent="0.2">
      <c r="U3005" s="205"/>
      <c r="V3005" s="205"/>
      <c r="W3005" s="205"/>
      <c r="X3005" s="205"/>
    </row>
    <row r="3006" spans="21:24" x14ac:dyDescent="0.2">
      <c r="U3006" s="205"/>
      <c r="V3006" s="205"/>
      <c r="W3006" s="205"/>
      <c r="X3006" s="205"/>
    </row>
    <row r="3007" spans="21:24" x14ac:dyDescent="0.2">
      <c r="U3007" s="205"/>
      <c r="V3007" s="205"/>
      <c r="W3007" s="205"/>
      <c r="X3007" s="205"/>
    </row>
    <row r="3008" spans="21:24" x14ac:dyDescent="0.2">
      <c r="U3008" s="205"/>
      <c r="V3008" s="205"/>
      <c r="W3008" s="205"/>
      <c r="X3008" s="205"/>
    </row>
    <row r="3009" spans="21:24" x14ac:dyDescent="0.2">
      <c r="U3009" s="205"/>
      <c r="V3009" s="205"/>
      <c r="W3009" s="205"/>
      <c r="X3009" s="205"/>
    </row>
    <row r="3010" spans="21:24" x14ac:dyDescent="0.2">
      <c r="U3010" s="205"/>
      <c r="V3010" s="205"/>
      <c r="W3010" s="205"/>
      <c r="X3010" s="205"/>
    </row>
    <row r="3011" spans="21:24" x14ac:dyDescent="0.2">
      <c r="U3011" s="205"/>
      <c r="V3011" s="205"/>
      <c r="W3011" s="205"/>
      <c r="X3011" s="205"/>
    </row>
    <row r="3012" spans="21:24" x14ac:dyDescent="0.2">
      <c r="U3012" s="205"/>
      <c r="V3012" s="205"/>
      <c r="W3012" s="205"/>
      <c r="X3012" s="205"/>
    </row>
    <row r="3013" spans="21:24" x14ac:dyDescent="0.2">
      <c r="U3013" s="205"/>
      <c r="V3013" s="205"/>
      <c r="W3013" s="205"/>
      <c r="X3013" s="205"/>
    </row>
    <row r="3014" spans="21:24" x14ac:dyDescent="0.2">
      <c r="U3014" s="205"/>
      <c r="V3014" s="205"/>
      <c r="W3014" s="205"/>
      <c r="X3014" s="205"/>
    </row>
    <row r="3015" spans="21:24" x14ac:dyDescent="0.2">
      <c r="U3015" s="205"/>
      <c r="V3015" s="205"/>
      <c r="W3015" s="205"/>
      <c r="X3015" s="205"/>
    </row>
    <row r="3016" spans="21:24" x14ac:dyDescent="0.2">
      <c r="U3016" s="205"/>
      <c r="V3016" s="205"/>
      <c r="W3016" s="205"/>
      <c r="X3016" s="205"/>
    </row>
    <row r="3017" spans="21:24" x14ac:dyDescent="0.2">
      <c r="U3017" s="205"/>
      <c r="V3017" s="205"/>
      <c r="W3017" s="205"/>
      <c r="X3017" s="205"/>
    </row>
    <row r="3018" spans="21:24" x14ac:dyDescent="0.2">
      <c r="U3018" s="205"/>
      <c r="V3018" s="205"/>
      <c r="W3018" s="205"/>
      <c r="X3018" s="205"/>
    </row>
    <row r="3019" spans="21:24" x14ac:dyDescent="0.2">
      <c r="U3019" s="205"/>
      <c r="V3019" s="205"/>
      <c r="W3019" s="205"/>
      <c r="X3019" s="205"/>
    </row>
    <row r="3020" spans="21:24" x14ac:dyDescent="0.2">
      <c r="U3020" s="205"/>
      <c r="V3020" s="205"/>
      <c r="W3020" s="205"/>
      <c r="X3020" s="205"/>
    </row>
    <row r="3021" spans="21:24" x14ac:dyDescent="0.2">
      <c r="U3021" s="205"/>
      <c r="V3021" s="205"/>
      <c r="W3021" s="205"/>
      <c r="X3021" s="205"/>
    </row>
    <row r="3022" spans="21:24" x14ac:dyDescent="0.2">
      <c r="U3022" s="205"/>
      <c r="V3022" s="205"/>
      <c r="W3022" s="205"/>
      <c r="X3022" s="205"/>
    </row>
    <row r="3023" spans="21:24" x14ac:dyDescent="0.2">
      <c r="U3023" s="205"/>
      <c r="V3023" s="205"/>
      <c r="W3023" s="205"/>
      <c r="X3023" s="205"/>
    </row>
    <row r="3024" spans="21:24" x14ac:dyDescent="0.2">
      <c r="U3024" s="205"/>
      <c r="V3024" s="205"/>
      <c r="W3024" s="205"/>
      <c r="X3024" s="205"/>
    </row>
    <row r="3025" spans="21:24" x14ac:dyDescent="0.2">
      <c r="U3025" s="205"/>
      <c r="V3025" s="205"/>
      <c r="W3025" s="205"/>
      <c r="X3025" s="205"/>
    </row>
    <row r="3026" spans="21:24" x14ac:dyDescent="0.2">
      <c r="U3026" s="205"/>
      <c r="V3026" s="205"/>
      <c r="W3026" s="205"/>
      <c r="X3026" s="205"/>
    </row>
    <row r="3027" spans="21:24" x14ac:dyDescent="0.2">
      <c r="U3027" s="205"/>
      <c r="V3027" s="205"/>
      <c r="W3027" s="205"/>
      <c r="X3027" s="205"/>
    </row>
    <row r="3028" spans="21:24" x14ac:dyDescent="0.2">
      <c r="U3028" s="205"/>
      <c r="V3028" s="205"/>
      <c r="W3028" s="205"/>
      <c r="X3028" s="205"/>
    </row>
    <row r="3029" spans="21:24" x14ac:dyDescent="0.2">
      <c r="U3029" s="205"/>
      <c r="V3029" s="205"/>
      <c r="W3029" s="205"/>
      <c r="X3029" s="205"/>
    </row>
    <row r="3030" spans="21:24" x14ac:dyDescent="0.2">
      <c r="U3030" s="205"/>
      <c r="V3030" s="205"/>
      <c r="W3030" s="205"/>
      <c r="X3030" s="205"/>
    </row>
    <row r="3031" spans="21:24" x14ac:dyDescent="0.2">
      <c r="U3031" s="205"/>
      <c r="V3031" s="205"/>
      <c r="W3031" s="205"/>
      <c r="X3031" s="205"/>
    </row>
    <row r="3032" spans="21:24" x14ac:dyDescent="0.2">
      <c r="U3032" s="205"/>
      <c r="V3032" s="205"/>
      <c r="W3032" s="205"/>
      <c r="X3032" s="205"/>
    </row>
    <row r="3033" spans="21:24" x14ac:dyDescent="0.2">
      <c r="U3033" s="205"/>
      <c r="V3033" s="205"/>
      <c r="W3033" s="205"/>
      <c r="X3033" s="205"/>
    </row>
    <row r="3034" spans="21:24" x14ac:dyDescent="0.2">
      <c r="U3034" s="205"/>
      <c r="V3034" s="205"/>
      <c r="W3034" s="205"/>
      <c r="X3034" s="205"/>
    </row>
    <row r="3035" spans="21:24" x14ac:dyDescent="0.2">
      <c r="U3035" s="205"/>
      <c r="V3035" s="205"/>
      <c r="W3035" s="205"/>
      <c r="X3035" s="205"/>
    </row>
    <row r="3036" spans="21:24" x14ac:dyDescent="0.2">
      <c r="U3036" s="205"/>
      <c r="V3036" s="205"/>
      <c r="W3036" s="205"/>
      <c r="X3036" s="205"/>
    </row>
    <row r="3037" spans="21:24" x14ac:dyDescent="0.2">
      <c r="U3037" s="205"/>
      <c r="V3037" s="205"/>
      <c r="W3037" s="205"/>
      <c r="X3037" s="205"/>
    </row>
    <row r="3038" spans="21:24" x14ac:dyDescent="0.2">
      <c r="U3038" s="205"/>
      <c r="V3038" s="205"/>
      <c r="W3038" s="205"/>
      <c r="X3038" s="205"/>
    </row>
    <row r="3039" spans="21:24" x14ac:dyDescent="0.2">
      <c r="U3039" s="205"/>
      <c r="V3039" s="205"/>
      <c r="W3039" s="205"/>
      <c r="X3039" s="205"/>
    </row>
    <row r="3040" spans="21:24" x14ac:dyDescent="0.2">
      <c r="U3040" s="205"/>
      <c r="V3040" s="205"/>
      <c r="W3040" s="205"/>
      <c r="X3040" s="205"/>
    </row>
    <row r="3041" spans="21:24" x14ac:dyDescent="0.2">
      <c r="U3041" s="205"/>
      <c r="V3041" s="205"/>
      <c r="W3041" s="205"/>
      <c r="X3041" s="205"/>
    </row>
    <row r="3042" spans="21:24" x14ac:dyDescent="0.2">
      <c r="U3042" s="205"/>
      <c r="V3042" s="205"/>
      <c r="W3042" s="205"/>
      <c r="X3042" s="205"/>
    </row>
    <row r="3043" spans="21:24" x14ac:dyDescent="0.2">
      <c r="U3043" s="205"/>
      <c r="V3043" s="205"/>
      <c r="W3043" s="205"/>
      <c r="X3043" s="205"/>
    </row>
    <row r="3044" spans="21:24" x14ac:dyDescent="0.2">
      <c r="U3044" s="205"/>
      <c r="V3044" s="205"/>
      <c r="W3044" s="205"/>
      <c r="X3044" s="205"/>
    </row>
    <row r="3045" spans="21:24" x14ac:dyDescent="0.2">
      <c r="U3045" s="205"/>
      <c r="V3045" s="205"/>
      <c r="W3045" s="205"/>
      <c r="X3045" s="205"/>
    </row>
    <row r="3046" spans="21:24" x14ac:dyDescent="0.2">
      <c r="U3046" s="205"/>
      <c r="V3046" s="205"/>
      <c r="W3046" s="205"/>
      <c r="X3046" s="205"/>
    </row>
    <row r="3047" spans="21:24" x14ac:dyDescent="0.2">
      <c r="U3047" s="205"/>
      <c r="V3047" s="205"/>
      <c r="W3047" s="205"/>
      <c r="X3047" s="205"/>
    </row>
    <row r="3048" spans="21:24" x14ac:dyDescent="0.2">
      <c r="U3048" s="205"/>
      <c r="V3048" s="205"/>
      <c r="W3048" s="205"/>
      <c r="X3048" s="205"/>
    </row>
    <row r="3049" spans="21:24" x14ac:dyDescent="0.2">
      <c r="U3049" s="205"/>
      <c r="V3049" s="205"/>
      <c r="W3049" s="205"/>
      <c r="X3049" s="205"/>
    </row>
    <row r="3050" spans="21:24" x14ac:dyDescent="0.2">
      <c r="U3050" s="205"/>
      <c r="V3050" s="205"/>
      <c r="W3050" s="205"/>
      <c r="X3050" s="205"/>
    </row>
    <row r="3051" spans="21:24" x14ac:dyDescent="0.2">
      <c r="U3051" s="205"/>
      <c r="V3051" s="205"/>
      <c r="W3051" s="205"/>
      <c r="X3051" s="205"/>
    </row>
    <row r="3052" spans="21:24" x14ac:dyDescent="0.2">
      <c r="U3052" s="205"/>
      <c r="V3052" s="205"/>
      <c r="W3052" s="205"/>
      <c r="X3052" s="205"/>
    </row>
    <row r="3053" spans="21:24" x14ac:dyDescent="0.2">
      <c r="U3053" s="205"/>
      <c r="V3053" s="205"/>
      <c r="W3053" s="205"/>
      <c r="X3053" s="205"/>
    </row>
    <row r="3054" spans="21:24" x14ac:dyDescent="0.2">
      <c r="U3054" s="205"/>
      <c r="V3054" s="205"/>
      <c r="W3054" s="205"/>
      <c r="X3054" s="205"/>
    </row>
    <row r="3055" spans="21:24" x14ac:dyDescent="0.2">
      <c r="U3055" s="205"/>
      <c r="V3055" s="205"/>
      <c r="W3055" s="205"/>
      <c r="X3055" s="205"/>
    </row>
    <row r="3056" spans="21:24" x14ac:dyDescent="0.2">
      <c r="U3056" s="205"/>
      <c r="V3056" s="205"/>
      <c r="W3056" s="205"/>
      <c r="X3056" s="205"/>
    </row>
    <row r="3057" spans="21:24" x14ac:dyDescent="0.2">
      <c r="U3057" s="205"/>
      <c r="V3057" s="205"/>
      <c r="W3057" s="205"/>
      <c r="X3057" s="205"/>
    </row>
    <row r="3058" spans="21:24" x14ac:dyDescent="0.2">
      <c r="U3058" s="205"/>
      <c r="V3058" s="205"/>
      <c r="W3058" s="205"/>
      <c r="X3058" s="205"/>
    </row>
    <row r="3059" spans="21:24" x14ac:dyDescent="0.2">
      <c r="U3059" s="205"/>
      <c r="V3059" s="205"/>
      <c r="W3059" s="205"/>
      <c r="X3059" s="205"/>
    </row>
    <row r="3060" spans="21:24" x14ac:dyDescent="0.2">
      <c r="U3060" s="205"/>
      <c r="V3060" s="205"/>
      <c r="W3060" s="205"/>
      <c r="X3060" s="205"/>
    </row>
    <row r="3061" spans="21:24" x14ac:dyDescent="0.2">
      <c r="U3061" s="205"/>
      <c r="V3061" s="205"/>
      <c r="W3061" s="205"/>
      <c r="X3061" s="205"/>
    </row>
    <row r="3062" spans="21:24" x14ac:dyDescent="0.2">
      <c r="U3062" s="205"/>
      <c r="V3062" s="205"/>
      <c r="W3062" s="205"/>
      <c r="X3062" s="205"/>
    </row>
    <row r="3063" spans="21:24" x14ac:dyDescent="0.2">
      <c r="U3063" s="205"/>
      <c r="V3063" s="205"/>
      <c r="W3063" s="205"/>
      <c r="X3063" s="205"/>
    </row>
    <row r="3064" spans="21:24" x14ac:dyDescent="0.2">
      <c r="U3064" s="205"/>
      <c r="V3064" s="205"/>
      <c r="W3064" s="205"/>
      <c r="X3064" s="205"/>
    </row>
    <row r="3065" spans="21:24" x14ac:dyDescent="0.2">
      <c r="U3065" s="205"/>
      <c r="V3065" s="205"/>
      <c r="W3065" s="205"/>
      <c r="X3065" s="205"/>
    </row>
    <row r="3066" spans="21:24" x14ac:dyDescent="0.2">
      <c r="U3066" s="205"/>
      <c r="V3066" s="205"/>
      <c r="W3066" s="205"/>
      <c r="X3066" s="205"/>
    </row>
    <row r="3067" spans="21:24" x14ac:dyDescent="0.2">
      <c r="U3067" s="205"/>
      <c r="V3067" s="205"/>
      <c r="W3067" s="205"/>
      <c r="X3067" s="205"/>
    </row>
    <row r="3068" spans="21:24" x14ac:dyDescent="0.2">
      <c r="U3068" s="205"/>
      <c r="V3068" s="205"/>
      <c r="W3068" s="205"/>
      <c r="X3068" s="205"/>
    </row>
    <row r="3069" spans="21:24" x14ac:dyDescent="0.2">
      <c r="U3069" s="205"/>
      <c r="V3069" s="205"/>
      <c r="W3069" s="205"/>
      <c r="X3069" s="205"/>
    </row>
    <row r="3070" spans="21:24" x14ac:dyDescent="0.2">
      <c r="U3070" s="205"/>
      <c r="V3070" s="205"/>
      <c r="W3070" s="205"/>
      <c r="X3070" s="205"/>
    </row>
    <row r="3071" spans="21:24" x14ac:dyDescent="0.2">
      <c r="U3071" s="205"/>
      <c r="V3071" s="205"/>
      <c r="W3071" s="205"/>
      <c r="X3071" s="205"/>
    </row>
    <row r="3072" spans="21:24" x14ac:dyDescent="0.2">
      <c r="U3072" s="205"/>
      <c r="V3072" s="205"/>
      <c r="W3072" s="205"/>
      <c r="X3072" s="205"/>
    </row>
    <row r="3073" spans="21:24" x14ac:dyDescent="0.2">
      <c r="U3073" s="205"/>
      <c r="V3073" s="205"/>
      <c r="W3073" s="205"/>
      <c r="X3073" s="205"/>
    </row>
    <row r="3074" spans="21:24" x14ac:dyDescent="0.2">
      <c r="U3074" s="205"/>
      <c r="V3074" s="205"/>
      <c r="W3074" s="205"/>
      <c r="X3074" s="205"/>
    </row>
    <row r="3075" spans="21:24" x14ac:dyDescent="0.2">
      <c r="U3075" s="205"/>
      <c r="V3075" s="205"/>
      <c r="W3075" s="205"/>
      <c r="X3075" s="205"/>
    </row>
    <row r="3076" spans="21:24" x14ac:dyDescent="0.2">
      <c r="U3076" s="205"/>
      <c r="V3076" s="205"/>
      <c r="W3076" s="205"/>
      <c r="X3076" s="205"/>
    </row>
    <row r="3077" spans="21:24" x14ac:dyDescent="0.2">
      <c r="U3077" s="205"/>
      <c r="V3077" s="205"/>
      <c r="W3077" s="205"/>
      <c r="X3077" s="205"/>
    </row>
    <row r="3078" spans="21:24" x14ac:dyDescent="0.2">
      <c r="U3078" s="205"/>
      <c r="V3078" s="205"/>
      <c r="W3078" s="205"/>
      <c r="X3078" s="205"/>
    </row>
    <row r="3079" spans="21:24" x14ac:dyDescent="0.2">
      <c r="U3079" s="205"/>
      <c r="V3079" s="205"/>
      <c r="W3079" s="205"/>
      <c r="X3079" s="205"/>
    </row>
    <row r="3080" spans="21:24" x14ac:dyDescent="0.2">
      <c r="U3080" s="205"/>
      <c r="V3080" s="205"/>
      <c r="W3080" s="205"/>
      <c r="X3080" s="205"/>
    </row>
    <row r="3081" spans="21:24" x14ac:dyDescent="0.2">
      <c r="U3081" s="205"/>
      <c r="V3081" s="205"/>
      <c r="W3081" s="205"/>
      <c r="X3081" s="205"/>
    </row>
    <row r="3082" spans="21:24" x14ac:dyDescent="0.2">
      <c r="U3082" s="205"/>
      <c r="V3082" s="205"/>
      <c r="W3082" s="205"/>
      <c r="X3082" s="205"/>
    </row>
    <row r="3083" spans="21:24" x14ac:dyDescent="0.2">
      <c r="U3083" s="205"/>
      <c r="V3083" s="205"/>
      <c r="W3083" s="205"/>
      <c r="X3083" s="205"/>
    </row>
    <row r="3084" spans="21:24" x14ac:dyDescent="0.2">
      <c r="U3084" s="205"/>
      <c r="V3084" s="205"/>
      <c r="W3084" s="205"/>
      <c r="X3084" s="205"/>
    </row>
    <row r="3085" spans="21:24" x14ac:dyDescent="0.2">
      <c r="U3085" s="205"/>
      <c r="V3085" s="205"/>
      <c r="W3085" s="205"/>
      <c r="X3085" s="205"/>
    </row>
    <row r="3086" spans="21:24" x14ac:dyDescent="0.2">
      <c r="U3086" s="205"/>
      <c r="V3086" s="205"/>
      <c r="W3086" s="205"/>
      <c r="X3086" s="205"/>
    </row>
    <row r="3087" spans="21:24" x14ac:dyDescent="0.2">
      <c r="U3087" s="205"/>
      <c r="V3087" s="205"/>
      <c r="W3087" s="205"/>
      <c r="X3087" s="205"/>
    </row>
    <row r="3088" spans="21:24" x14ac:dyDescent="0.2">
      <c r="U3088" s="205"/>
      <c r="V3088" s="205"/>
      <c r="W3088" s="205"/>
      <c r="X3088" s="205"/>
    </row>
    <row r="3089" spans="21:24" x14ac:dyDescent="0.2">
      <c r="U3089" s="205"/>
      <c r="V3089" s="205"/>
      <c r="W3089" s="205"/>
      <c r="X3089" s="205"/>
    </row>
    <row r="3090" spans="21:24" x14ac:dyDescent="0.2">
      <c r="U3090" s="205"/>
      <c r="V3090" s="205"/>
      <c r="W3090" s="205"/>
      <c r="X3090" s="205"/>
    </row>
    <row r="3091" spans="21:24" x14ac:dyDescent="0.2">
      <c r="U3091" s="205"/>
      <c r="V3091" s="205"/>
      <c r="W3091" s="205"/>
      <c r="X3091" s="205"/>
    </row>
    <row r="3092" spans="21:24" x14ac:dyDescent="0.2">
      <c r="U3092" s="205"/>
      <c r="V3092" s="205"/>
      <c r="W3092" s="205"/>
      <c r="X3092" s="205"/>
    </row>
    <row r="3093" spans="21:24" x14ac:dyDescent="0.2">
      <c r="U3093" s="205"/>
      <c r="V3093" s="205"/>
      <c r="W3093" s="205"/>
      <c r="X3093" s="205"/>
    </row>
    <row r="3094" spans="21:24" x14ac:dyDescent="0.2">
      <c r="U3094" s="205"/>
      <c r="V3094" s="205"/>
      <c r="W3094" s="205"/>
      <c r="X3094" s="205"/>
    </row>
    <row r="3095" spans="21:24" x14ac:dyDescent="0.2">
      <c r="U3095" s="205"/>
      <c r="V3095" s="205"/>
      <c r="W3095" s="205"/>
      <c r="X3095" s="205"/>
    </row>
    <row r="3096" spans="21:24" x14ac:dyDescent="0.2">
      <c r="U3096" s="205"/>
      <c r="V3096" s="205"/>
      <c r="W3096" s="205"/>
      <c r="X3096" s="205"/>
    </row>
    <row r="3097" spans="21:24" x14ac:dyDescent="0.2">
      <c r="U3097" s="205"/>
      <c r="V3097" s="205"/>
      <c r="W3097" s="205"/>
      <c r="X3097" s="205"/>
    </row>
    <row r="3098" spans="21:24" x14ac:dyDescent="0.2">
      <c r="U3098" s="205"/>
      <c r="V3098" s="205"/>
      <c r="W3098" s="205"/>
      <c r="X3098" s="205"/>
    </row>
    <row r="3099" spans="21:24" x14ac:dyDescent="0.2">
      <c r="U3099" s="205"/>
      <c r="V3099" s="205"/>
      <c r="W3099" s="205"/>
      <c r="X3099" s="205"/>
    </row>
    <row r="3100" spans="21:24" x14ac:dyDescent="0.2">
      <c r="U3100" s="205"/>
      <c r="V3100" s="205"/>
      <c r="W3100" s="205"/>
      <c r="X3100" s="205"/>
    </row>
    <row r="3101" spans="21:24" x14ac:dyDescent="0.2">
      <c r="U3101" s="205"/>
      <c r="V3101" s="205"/>
      <c r="W3101" s="205"/>
      <c r="X3101" s="205"/>
    </row>
    <row r="3102" spans="21:24" x14ac:dyDescent="0.2">
      <c r="U3102" s="205"/>
      <c r="V3102" s="205"/>
      <c r="W3102" s="205"/>
      <c r="X3102" s="205"/>
    </row>
    <row r="3103" spans="21:24" x14ac:dyDescent="0.2">
      <c r="U3103" s="205"/>
      <c r="V3103" s="205"/>
      <c r="W3103" s="205"/>
      <c r="X3103" s="205"/>
    </row>
    <row r="3104" spans="21:24" x14ac:dyDescent="0.2">
      <c r="U3104" s="205"/>
      <c r="V3104" s="205"/>
      <c r="W3104" s="205"/>
      <c r="X3104" s="205"/>
    </row>
    <row r="3105" spans="21:24" x14ac:dyDescent="0.2">
      <c r="U3105" s="205"/>
      <c r="V3105" s="205"/>
      <c r="W3105" s="205"/>
      <c r="X3105" s="205"/>
    </row>
    <row r="3106" spans="21:24" x14ac:dyDescent="0.2">
      <c r="U3106" s="205"/>
      <c r="V3106" s="205"/>
      <c r="W3106" s="205"/>
      <c r="X3106" s="205"/>
    </row>
    <row r="3107" spans="21:24" x14ac:dyDescent="0.2">
      <c r="U3107" s="205"/>
      <c r="V3107" s="205"/>
      <c r="W3107" s="205"/>
      <c r="X3107" s="205"/>
    </row>
    <row r="3108" spans="21:24" x14ac:dyDescent="0.2">
      <c r="U3108" s="205"/>
      <c r="V3108" s="205"/>
      <c r="W3108" s="205"/>
      <c r="X3108" s="205"/>
    </row>
    <row r="3109" spans="21:24" x14ac:dyDescent="0.2">
      <c r="U3109" s="205"/>
      <c r="V3109" s="205"/>
      <c r="W3109" s="205"/>
      <c r="X3109" s="205"/>
    </row>
    <row r="3110" spans="21:24" x14ac:dyDescent="0.2">
      <c r="U3110" s="205"/>
      <c r="V3110" s="205"/>
      <c r="W3110" s="205"/>
      <c r="X3110" s="205"/>
    </row>
    <row r="3111" spans="21:24" x14ac:dyDescent="0.2">
      <c r="U3111" s="205"/>
      <c r="V3111" s="205"/>
      <c r="W3111" s="205"/>
      <c r="X3111" s="205"/>
    </row>
    <row r="3112" spans="21:24" x14ac:dyDescent="0.2">
      <c r="U3112" s="205"/>
      <c r="V3112" s="205"/>
      <c r="W3112" s="205"/>
      <c r="X3112" s="205"/>
    </row>
    <row r="3113" spans="21:24" x14ac:dyDescent="0.2">
      <c r="U3113" s="205"/>
      <c r="V3113" s="205"/>
      <c r="W3113" s="205"/>
      <c r="X3113" s="205"/>
    </row>
    <row r="3114" spans="21:24" x14ac:dyDescent="0.2">
      <c r="U3114" s="205"/>
      <c r="V3114" s="205"/>
      <c r="W3114" s="205"/>
      <c r="X3114" s="205"/>
    </row>
    <row r="3115" spans="21:24" x14ac:dyDescent="0.2">
      <c r="U3115" s="205"/>
      <c r="V3115" s="205"/>
      <c r="W3115" s="205"/>
      <c r="X3115" s="205"/>
    </row>
    <row r="3116" spans="21:24" x14ac:dyDescent="0.2">
      <c r="U3116" s="205"/>
      <c r="V3116" s="205"/>
      <c r="W3116" s="205"/>
      <c r="X3116" s="205"/>
    </row>
    <row r="3117" spans="21:24" x14ac:dyDescent="0.2">
      <c r="U3117" s="205"/>
      <c r="V3117" s="205"/>
      <c r="W3117" s="205"/>
      <c r="X3117" s="205"/>
    </row>
    <row r="3118" spans="21:24" x14ac:dyDescent="0.2">
      <c r="U3118" s="205"/>
      <c r="V3118" s="205"/>
      <c r="W3118" s="205"/>
      <c r="X3118" s="205"/>
    </row>
    <row r="3119" spans="21:24" x14ac:dyDescent="0.2">
      <c r="U3119" s="205"/>
      <c r="V3119" s="205"/>
      <c r="W3119" s="205"/>
      <c r="X3119" s="205"/>
    </row>
    <row r="3120" spans="21:24" x14ac:dyDescent="0.2">
      <c r="U3120" s="205"/>
      <c r="V3120" s="205"/>
      <c r="W3120" s="205"/>
      <c r="X3120" s="205"/>
    </row>
    <row r="3121" spans="21:24" x14ac:dyDescent="0.2">
      <c r="U3121" s="205"/>
      <c r="V3121" s="205"/>
      <c r="W3121" s="205"/>
      <c r="X3121" s="205"/>
    </row>
    <row r="3122" spans="21:24" x14ac:dyDescent="0.2">
      <c r="U3122" s="205"/>
      <c r="V3122" s="205"/>
      <c r="W3122" s="205"/>
      <c r="X3122" s="205"/>
    </row>
    <row r="3123" spans="21:24" x14ac:dyDescent="0.2">
      <c r="U3123" s="205"/>
      <c r="V3123" s="205"/>
      <c r="W3123" s="205"/>
      <c r="X3123" s="205"/>
    </row>
    <row r="3124" spans="21:24" x14ac:dyDescent="0.2">
      <c r="U3124" s="205"/>
      <c r="V3124" s="205"/>
      <c r="W3124" s="205"/>
      <c r="X3124" s="205"/>
    </row>
    <row r="3125" spans="21:24" x14ac:dyDescent="0.2">
      <c r="U3125" s="205"/>
      <c r="V3125" s="205"/>
      <c r="W3125" s="205"/>
      <c r="X3125" s="205"/>
    </row>
    <row r="3126" spans="21:24" x14ac:dyDescent="0.2">
      <c r="U3126" s="205"/>
      <c r="V3126" s="205"/>
      <c r="W3126" s="205"/>
      <c r="X3126" s="205"/>
    </row>
    <row r="3127" spans="21:24" x14ac:dyDescent="0.2">
      <c r="U3127" s="205"/>
      <c r="V3127" s="205"/>
      <c r="W3127" s="205"/>
      <c r="X3127" s="205"/>
    </row>
    <row r="3128" spans="21:24" x14ac:dyDescent="0.2">
      <c r="U3128" s="205"/>
      <c r="V3128" s="205"/>
      <c r="W3128" s="205"/>
      <c r="X3128" s="205"/>
    </row>
    <row r="3129" spans="21:24" x14ac:dyDescent="0.2">
      <c r="U3129" s="205"/>
      <c r="V3129" s="205"/>
      <c r="W3129" s="205"/>
      <c r="X3129" s="205"/>
    </row>
    <row r="3130" spans="21:24" x14ac:dyDescent="0.2">
      <c r="U3130" s="205"/>
      <c r="V3130" s="205"/>
      <c r="W3130" s="205"/>
      <c r="X3130" s="205"/>
    </row>
    <row r="3131" spans="21:24" x14ac:dyDescent="0.2">
      <c r="U3131" s="205"/>
      <c r="V3131" s="205"/>
      <c r="W3131" s="205"/>
      <c r="X3131" s="205"/>
    </row>
    <row r="3132" spans="21:24" x14ac:dyDescent="0.2">
      <c r="U3132" s="205"/>
      <c r="V3132" s="205"/>
      <c r="W3132" s="205"/>
      <c r="X3132" s="205"/>
    </row>
    <row r="3133" spans="21:24" x14ac:dyDescent="0.2">
      <c r="U3133" s="205"/>
      <c r="V3133" s="205"/>
      <c r="W3133" s="205"/>
      <c r="X3133" s="205"/>
    </row>
    <row r="3134" spans="21:24" x14ac:dyDescent="0.2">
      <c r="U3134" s="205"/>
      <c r="V3134" s="205"/>
      <c r="W3134" s="205"/>
      <c r="X3134" s="205"/>
    </row>
    <row r="3135" spans="21:24" x14ac:dyDescent="0.2">
      <c r="U3135" s="205"/>
      <c r="V3135" s="205"/>
      <c r="W3135" s="205"/>
      <c r="X3135" s="205"/>
    </row>
    <row r="3136" spans="21:24" x14ac:dyDescent="0.2">
      <c r="U3136" s="205"/>
      <c r="V3136" s="205"/>
      <c r="W3136" s="205"/>
      <c r="X3136" s="205"/>
    </row>
    <row r="3137" spans="21:24" x14ac:dyDescent="0.2">
      <c r="U3137" s="205"/>
      <c r="V3137" s="205"/>
      <c r="W3137" s="205"/>
      <c r="X3137" s="205"/>
    </row>
    <row r="3138" spans="21:24" x14ac:dyDescent="0.2">
      <c r="U3138" s="205"/>
      <c r="V3138" s="205"/>
      <c r="W3138" s="205"/>
      <c r="X3138" s="205"/>
    </row>
    <row r="3139" spans="21:24" x14ac:dyDescent="0.2">
      <c r="U3139" s="205"/>
      <c r="V3139" s="205"/>
      <c r="W3139" s="205"/>
      <c r="X3139" s="205"/>
    </row>
    <row r="3140" spans="21:24" x14ac:dyDescent="0.2">
      <c r="U3140" s="205"/>
      <c r="V3140" s="205"/>
      <c r="W3140" s="205"/>
      <c r="X3140" s="205"/>
    </row>
    <row r="3141" spans="21:24" x14ac:dyDescent="0.2">
      <c r="U3141" s="205"/>
      <c r="V3141" s="205"/>
      <c r="W3141" s="205"/>
      <c r="X3141" s="205"/>
    </row>
    <row r="3142" spans="21:24" x14ac:dyDescent="0.2">
      <c r="U3142" s="205"/>
      <c r="V3142" s="205"/>
      <c r="W3142" s="205"/>
      <c r="X3142" s="205"/>
    </row>
    <row r="3143" spans="21:24" x14ac:dyDescent="0.2">
      <c r="U3143" s="205"/>
      <c r="V3143" s="205"/>
      <c r="W3143" s="205"/>
      <c r="X3143" s="205"/>
    </row>
    <row r="3144" spans="21:24" x14ac:dyDescent="0.2">
      <c r="U3144" s="205"/>
      <c r="V3144" s="205"/>
      <c r="W3144" s="205"/>
      <c r="X3144" s="205"/>
    </row>
    <row r="3145" spans="21:24" x14ac:dyDescent="0.2">
      <c r="U3145" s="205"/>
      <c r="V3145" s="205"/>
      <c r="W3145" s="205"/>
      <c r="X3145" s="205"/>
    </row>
    <row r="3146" spans="21:24" x14ac:dyDescent="0.2">
      <c r="U3146" s="205"/>
      <c r="V3146" s="205"/>
      <c r="W3146" s="205"/>
      <c r="X3146" s="205"/>
    </row>
    <row r="3147" spans="21:24" x14ac:dyDescent="0.2">
      <c r="U3147" s="205"/>
      <c r="V3147" s="205"/>
      <c r="W3147" s="205"/>
      <c r="X3147" s="205"/>
    </row>
    <row r="3148" spans="21:24" x14ac:dyDescent="0.2">
      <c r="U3148" s="205"/>
      <c r="V3148" s="205"/>
      <c r="W3148" s="205"/>
      <c r="X3148" s="205"/>
    </row>
    <row r="3149" spans="21:24" x14ac:dyDescent="0.2">
      <c r="U3149" s="205"/>
      <c r="V3149" s="205"/>
      <c r="W3149" s="205"/>
      <c r="X3149" s="205"/>
    </row>
    <row r="3150" spans="21:24" x14ac:dyDescent="0.2">
      <c r="U3150" s="205"/>
      <c r="V3150" s="205"/>
      <c r="W3150" s="205"/>
      <c r="X3150" s="205"/>
    </row>
    <row r="3151" spans="21:24" x14ac:dyDescent="0.2">
      <c r="U3151" s="205"/>
      <c r="V3151" s="205"/>
      <c r="W3151" s="205"/>
      <c r="X3151" s="205"/>
    </row>
    <row r="3152" spans="21:24" x14ac:dyDescent="0.2">
      <c r="U3152" s="205"/>
      <c r="V3152" s="205"/>
      <c r="W3152" s="205"/>
      <c r="X3152" s="205"/>
    </row>
    <row r="3153" spans="21:24" x14ac:dyDescent="0.2">
      <c r="U3153" s="205"/>
      <c r="V3153" s="205"/>
      <c r="W3153" s="205"/>
      <c r="X3153" s="205"/>
    </row>
    <row r="3154" spans="21:24" x14ac:dyDescent="0.2">
      <c r="U3154" s="205"/>
      <c r="V3154" s="205"/>
      <c r="W3154" s="205"/>
      <c r="X3154" s="205"/>
    </row>
    <row r="3155" spans="21:24" x14ac:dyDescent="0.2">
      <c r="U3155" s="205"/>
      <c r="V3155" s="205"/>
      <c r="W3155" s="205"/>
      <c r="X3155" s="205"/>
    </row>
    <row r="3156" spans="21:24" x14ac:dyDescent="0.2">
      <c r="U3156" s="205"/>
      <c r="V3156" s="205"/>
      <c r="W3156" s="205"/>
      <c r="X3156" s="205"/>
    </row>
    <row r="3157" spans="21:24" x14ac:dyDescent="0.2">
      <c r="U3157" s="205"/>
      <c r="V3157" s="205"/>
      <c r="W3157" s="205"/>
      <c r="X3157" s="205"/>
    </row>
    <row r="3158" spans="21:24" x14ac:dyDescent="0.2">
      <c r="U3158" s="205"/>
      <c r="V3158" s="205"/>
      <c r="W3158" s="205"/>
      <c r="X3158" s="205"/>
    </row>
    <row r="3159" spans="21:24" x14ac:dyDescent="0.2">
      <c r="U3159" s="205"/>
      <c r="V3159" s="205"/>
      <c r="W3159" s="205"/>
      <c r="X3159" s="205"/>
    </row>
    <row r="3160" spans="21:24" x14ac:dyDescent="0.2">
      <c r="U3160" s="205"/>
      <c r="V3160" s="205"/>
      <c r="W3160" s="205"/>
      <c r="X3160" s="205"/>
    </row>
    <row r="3161" spans="21:24" x14ac:dyDescent="0.2">
      <c r="U3161" s="205"/>
      <c r="V3161" s="205"/>
      <c r="W3161" s="205"/>
      <c r="X3161" s="205"/>
    </row>
    <row r="3162" spans="21:24" x14ac:dyDescent="0.2">
      <c r="U3162" s="205"/>
      <c r="V3162" s="205"/>
      <c r="W3162" s="205"/>
      <c r="X3162" s="205"/>
    </row>
    <row r="3163" spans="21:24" x14ac:dyDescent="0.2">
      <c r="U3163" s="205"/>
      <c r="V3163" s="205"/>
      <c r="W3163" s="205"/>
      <c r="X3163" s="205"/>
    </row>
    <row r="3164" spans="21:24" x14ac:dyDescent="0.2">
      <c r="U3164" s="205"/>
      <c r="V3164" s="205"/>
      <c r="W3164" s="205"/>
      <c r="X3164" s="205"/>
    </row>
    <row r="3165" spans="21:24" x14ac:dyDescent="0.2">
      <c r="U3165" s="205"/>
      <c r="V3165" s="205"/>
      <c r="W3165" s="205"/>
      <c r="X3165" s="205"/>
    </row>
    <row r="3166" spans="21:24" x14ac:dyDescent="0.2">
      <c r="U3166" s="205"/>
      <c r="V3166" s="205"/>
      <c r="W3166" s="205"/>
      <c r="X3166" s="205"/>
    </row>
    <row r="3167" spans="21:24" x14ac:dyDescent="0.2">
      <c r="U3167" s="205"/>
      <c r="V3167" s="205"/>
      <c r="W3167" s="205"/>
      <c r="X3167" s="205"/>
    </row>
    <row r="3168" spans="21:24" x14ac:dyDescent="0.2">
      <c r="U3168" s="205"/>
      <c r="V3168" s="205"/>
      <c r="W3168" s="205"/>
      <c r="X3168" s="205"/>
    </row>
    <row r="3169" spans="21:24" x14ac:dyDescent="0.2">
      <c r="U3169" s="205"/>
      <c r="V3169" s="205"/>
      <c r="W3169" s="205"/>
      <c r="X3169" s="205"/>
    </row>
    <row r="3170" spans="21:24" x14ac:dyDescent="0.2">
      <c r="U3170" s="205"/>
      <c r="V3170" s="205"/>
      <c r="W3170" s="205"/>
      <c r="X3170" s="205"/>
    </row>
    <row r="3171" spans="21:24" x14ac:dyDescent="0.2">
      <c r="U3171" s="205"/>
      <c r="V3171" s="205"/>
      <c r="W3171" s="205"/>
      <c r="X3171" s="205"/>
    </row>
    <row r="3172" spans="21:24" x14ac:dyDescent="0.2">
      <c r="U3172" s="205"/>
      <c r="V3172" s="205"/>
      <c r="W3172" s="205"/>
      <c r="X3172" s="205"/>
    </row>
    <row r="3173" spans="21:24" x14ac:dyDescent="0.2">
      <c r="U3173" s="205"/>
      <c r="V3173" s="205"/>
      <c r="W3173" s="205"/>
      <c r="X3173" s="205"/>
    </row>
    <row r="3174" spans="21:24" x14ac:dyDescent="0.2">
      <c r="U3174" s="205"/>
      <c r="V3174" s="205"/>
      <c r="W3174" s="205"/>
      <c r="X3174" s="205"/>
    </row>
    <row r="3175" spans="21:24" x14ac:dyDescent="0.2">
      <c r="U3175" s="205"/>
      <c r="V3175" s="205"/>
      <c r="W3175" s="205"/>
      <c r="X3175" s="205"/>
    </row>
    <row r="3176" spans="21:24" x14ac:dyDescent="0.2">
      <c r="U3176" s="205"/>
      <c r="V3176" s="205"/>
      <c r="W3176" s="205"/>
      <c r="X3176" s="205"/>
    </row>
    <row r="3177" spans="21:24" x14ac:dyDescent="0.2">
      <c r="U3177" s="205"/>
      <c r="V3177" s="205"/>
      <c r="W3177" s="205"/>
      <c r="X3177" s="205"/>
    </row>
    <row r="3178" spans="21:24" x14ac:dyDescent="0.2">
      <c r="U3178" s="205"/>
      <c r="V3178" s="205"/>
      <c r="W3178" s="205"/>
      <c r="X3178" s="205"/>
    </row>
    <row r="3179" spans="21:24" x14ac:dyDescent="0.2">
      <c r="U3179" s="205"/>
      <c r="V3179" s="205"/>
      <c r="W3179" s="205"/>
      <c r="X3179" s="205"/>
    </row>
    <row r="3180" spans="21:24" x14ac:dyDescent="0.2">
      <c r="U3180" s="205"/>
      <c r="V3180" s="205"/>
      <c r="W3180" s="205"/>
      <c r="X3180" s="205"/>
    </row>
    <row r="3181" spans="21:24" x14ac:dyDescent="0.2">
      <c r="U3181" s="205"/>
      <c r="V3181" s="205"/>
      <c r="W3181" s="205"/>
      <c r="X3181" s="205"/>
    </row>
    <row r="3182" spans="21:24" x14ac:dyDescent="0.2">
      <c r="U3182" s="205"/>
      <c r="V3182" s="205"/>
      <c r="W3182" s="205"/>
      <c r="X3182" s="205"/>
    </row>
    <row r="3183" spans="21:24" x14ac:dyDescent="0.2">
      <c r="U3183" s="205"/>
      <c r="V3183" s="205"/>
      <c r="W3183" s="205"/>
      <c r="X3183" s="205"/>
    </row>
    <row r="3184" spans="21:24" x14ac:dyDescent="0.2">
      <c r="U3184" s="205"/>
      <c r="V3184" s="205"/>
      <c r="W3184" s="205"/>
      <c r="X3184" s="205"/>
    </row>
    <row r="3185" spans="21:24" x14ac:dyDescent="0.2">
      <c r="U3185" s="205"/>
      <c r="V3185" s="205"/>
      <c r="W3185" s="205"/>
      <c r="X3185" s="205"/>
    </row>
    <row r="3186" spans="21:24" x14ac:dyDescent="0.2">
      <c r="U3186" s="205"/>
      <c r="V3186" s="205"/>
      <c r="W3186" s="205"/>
      <c r="X3186" s="205"/>
    </row>
    <row r="3187" spans="21:24" x14ac:dyDescent="0.2">
      <c r="U3187" s="205"/>
      <c r="V3187" s="205"/>
      <c r="W3187" s="205"/>
      <c r="X3187" s="205"/>
    </row>
    <row r="3188" spans="21:24" x14ac:dyDescent="0.2">
      <c r="U3188" s="205"/>
      <c r="V3188" s="205"/>
      <c r="W3188" s="205"/>
      <c r="X3188" s="205"/>
    </row>
    <row r="3189" spans="21:24" x14ac:dyDescent="0.2">
      <c r="U3189" s="205"/>
      <c r="V3189" s="205"/>
      <c r="W3189" s="205"/>
      <c r="X3189" s="205"/>
    </row>
    <row r="3190" spans="21:24" x14ac:dyDescent="0.2">
      <c r="U3190" s="205"/>
      <c r="V3190" s="205"/>
      <c r="W3190" s="205"/>
      <c r="X3190" s="205"/>
    </row>
    <row r="3191" spans="21:24" x14ac:dyDescent="0.2">
      <c r="U3191" s="205"/>
      <c r="V3191" s="205"/>
      <c r="W3191" s="205"/>
      <c r="X3191" s="205"/>
    </row>
    <row r="3192" spans="21:24" x14ac:dyDescent="0.2">
      <c r="U3192" s="205"/>
      <c r="V3192" s="205"/>
      <c r="W3192" s="205"/>
      <c r="X3192" s="205"/>
    </row>
    <row r="3193" spans="21:24" x14ac:dyDescent="0.2">
      <c r="U3193" s="205"/>
      <c r="V3193" s="205"/>
      <c r="W3193" s="205"/>
      <c r="X3193" s="205"/>
    </row>
    <row r="3194" spans="21:24" x14ac:dyDescent="0.2">
      <c r="U3194" s="205"/>
      <c r="V3194" s="205"/>
      <c r="W3194" s="205"/>
      <c r="X3194" s="205"/>
    </row>
    <row r="3195" spans="21:24" x14ac:dyDescent="0.2">
      <c r="U3195" s="205"/>
      <c r="V3195" s="205"/>
      <c r="W3195" s="205"/>
      <c r="X3195" s="205"/>
    </row>
    <row r="3196" spans="21:24" x14ac:dyDescent="0.2">
      <c r="U3196" s="205"/>
      <c r="V3196" s="205"/>
      <c r="W3196" s="205"/>
      <c r="X3196" s="205"/>
    </row>
    <row r="3197" spans="21:24" x14ac:dyDescent="0.2">
      <c r="U3197" s="205"/>
      <c r="V3197" s="205"/>
      <c r="W3197" s="205"/>
      <c r="X3197" s="205"/>
    </row>
    <row r="3198" spans="21:24" x14ac:dyDescent="0.2">
      <c r="U3198" s="205"/>
      <c r="V3198" s="205"/>
      <c r="W3198" s="205"/>
      <c r="X3198" s="205"/>
    </row>
    <row r="3199" spans="21:24" x14ac:dyDescent="0.2">
      <c r="U3199" s="205"/>
      <c r="V3199" s="205"/>
      <c r="W3199" s="205"/>
      <c r="X3199" s="205"/>
    </row>
    <row r="3200" spans="21:24" x14ac:dyDescent="0.2">
      <c r="U3200" s="205"/>
      <c r="V3200" s="205"/>
      <c r="W3200" s="205"/>
      <c r="X3200" s="205"/>
    </row>
    <row r="3201" spans="21:24" x14ac:dyDescent="0.2">
      <c r="U3201" s="205"/>
      <c r="V3201" s="205"/>
      <c r="W3201" s="205"/>
      <c r="X3201" s="205"/>
    </row>
    <row r="3202" spans="21:24" x14ac:dyDescent="0.2">
      <c r="U3202" s="205"/>
      <c r="V3202" s="205"/>
      <c r="W3202" s="205"/>
      <c r="X3202" s="205"/>
    </row>
    <row r="3203" spans="21:24" x14ac:dyDescent="0.2">
      <c r="U3203" s="205"/>
      <c r="V3203" s="205"/>
      <c r="W3203" s="205"/>
      <c r="X3203" s="205"/>
    </row>
    <row r="3204" spans="21:24" x14ac:dyDescent="0.2">
      <c r="U3204" s="205"/>
      <c r="V3204" s="205"/>
      <c r="W3204" s="205"/>
      <c r="X3204" s="205"/>
    </row>
    <row r="3205" spans="21:24" x14ac:dyDescent="0.2">
      <c r="U3205" s="205"/>
      <c r="V3205" s="205"/>
      <c r="W3205" s="205"/>
      <c r="X3205" s="205"/>
    </row>
    <row r="3206" spans="21:24" x14ac:dyDescent="0.2">
      <c r="U3206" s="205"/>
      <c r="V3206" s="205"/>
      <c r="W3206" s="205"/>
      <c r="X3206" s="205"/>
    </row>
    <row r="3207" spans="21:24" x14ac:dyDescent="0.2">
      <c r="U3207" s="205"/>
      <c r="V3207" s="205"/>
      <c r="W3207" s="205"/>
      <c r="X3207" s="205"/>
    </row>
    <row r="3208" spans="21:24" x14ac:dyDescent="0.2">
      <c r="U3208" s="205"/>
      <c r="V3208" s="205"/>
      <c r="W3208" s="205"/>
      <c r="X3208" s="205"/>
    </row>
    <row r="3209" spans="21:24" x14ac:dyDescent="0.2">
      <c r="U3209" s="205"/>
      <c r="V3209" s="205"/>
      <c r="W3209" s="205"/>
      <c r="X3209" s="205"/>
    </row>
    <row r="3210" spans="21:24" x14ac:dyDescent="0.2">
      <c r="U3210" s="205"/>
      <c r="V3210" s="205"/>
      <c r="W3210" s="205"/>
      <c r="X3210" s="205"/>
    </row>
    <row r="3211" spans="21:24" x14ac:dyDescent="0.2">
      <c r="U3211" s="205"/>
      <c r="V3211" s="205"/>
      <c r="W3211" s="205"/>
      <c r="X3211" s="205"/>
    </row>
    <row r="3212" spans="21:24" x14ac:dyDescent="0.2">
      <c r="U3212" s="205"/>
      <c r="V3212" s="205"/>
      <c r="W3212" s="205"/>
      <c r="X3212" s="205"/>
    </row>
    <row r="3213" spans="21:24" x14ac:dyDescent="0.2">
      <c r="U3213" s="205"/>
      <c r="V3213" s="205"/>
      <c r="W3213" s="205"/>
      <c r="X3213" s="205"/>
    </row>
    <row r="3214" spans="21:24" x14ac:dyDescent="0.2">
      <c r="U3214" s="205"/>
      <c r="V3214" s="205"/>
      <c r="W3214" s="205"/>
      <c r="X3214" s="205"/>
    </row>
    <row r="3215" spans="21:24" x14ac:dyDescent="0.2">
      <c r="U3215" s="205"/>
      <c r="V3215" s="205"/>
      <c r="W3215" s="205"/>
      <c r="X3215" s="205"/>
    </row>
    <row r="3216" spans="21:24" x14ac:dyDescent="0.2">
      <c r="U3216" s="205"/>
      <c r="V3216" s="205"/>
      <c r="W3216" s="205"/>
      <c r="X3216" s="205"/>
    </row>
    <row r="3217" spans="21:24" x14ac:dyDescent="0.2">
      <c r="U3217" s="205"/>
      <c r="V3217" s="205"/>
      <c r="W3217" s="205"/>
      <c r="X3217" s="205"/>
    </row>
    <row r="3218" spans="21:24" x14ac:dyDescent="0.2">
      <c r="U3218" s="205"/>
      <c r="V3218" s="205"/>
      <c r="W3218" s="205"/>
      <c r="X3218" s="205"/>
    </row>
    <row r="3219" spans="21:24" x14ac:dyDescent="0.2">
      <c r="U3219" s="205"/>
      <c r="V3219" s="205"/>
      <c r="W3219" s="205"/>
      <c r="X3219" s="205"/>
    </row>
    <row r="3220" spans="21:24" x14ac:dyDescent="0.2">
      <c r="U3220" s="205"/>
      <c r="V3220" s="205"/>
      <c r="W3220" s="205"/>
      <c r="X3220" s="205"/>
    </row>
    <row r="3221" spans="21:24" x14ac:dyDescent="0.2">
      <c r="U3221" s="205"/>
      <c r="V3221" s="205"/>
      <c r="W3221" s="205"/>
      <c r="X3221" s="205"/>
    </row>
    <row r="3222" spans="21:24" x14ac:dyDescent="0.2">
      <c r="U3222" s="205"/>
      <c r="V3222" s="205"/>
      <c r="W3222" s="205"/>
      <c r="X3222" s="205"/>
    </row>
    <row r="3223" spans="21:24" x14ac:dyDescent="0.2">
      <c r="U3223" s="205"/>
      <c r="V3223" s="205"/>
      <c r="W3223" s="205"/>
      <c r="X3223" s="205"/>
    </row>
    <row r="3224" spans="21:24" x14ac:dyDescent="0.2">
      <c r="U3224" s="205"/>
      <c r="V3224" s="205"/>
      <c r="W3224" s="205"/>
      <c r="X3224" s="205"/>
    </row>
    <row r="3225" spans="21:24" x14ac:dyDescent="0.2">
      <c r="U3225" s="205"/>
      <c r="V3225" s="205"/>
      <c r="W3225" s="205"/>
      <c r="X3225" s="205"/>
    </row>
    <row r="3226" spans="21:24" x14ac:dyDescent="0.2">
      <c r="U3226" s="205"/>
      <c r="V3226" s="205"/>
      <c r="W3226" s="205"/>
      <c r="X3226" s="205"/>
    </row>
    <row r="3227" spans="21:24" x14ac:dyDescent="0.2">
      <c r="U3227" s="205"/>
      <c r="V3227" s="205"/>
      <c r="W3227" s="205"/>
      <c r="X3227" s="205"/>
    </row>
    <row r="3228" spans="21:24" x14ac:dyDescent="0.2">
      <c r="U3228" s="205"/>
      <c r="V3228" s="205"/>
      <c r="W3228" s="205"/>
      <c r="X3228" s="205"/>
    </row>
    <row r="3229" spans="21:24" x14ac:dyDescent="0.2">
      <c r="U3229" s="205"/>
      <c r="V3229" s="205"/>
      <c r="W3229" s="205"/>
      <c r="X3229" s="205"/>
    </row>
    <row r="3230" spans="21:24" x14ac:dyDescent="0.2">
      <c r="U3230" s="205"/>
      <c r="V3230" s="205"/>
      <c r="W3230" s="205"/>
      <c r="X3230" s="205"/>
    </row>
    <row r="3231" spans="21:24" x14ac:dyDescent="0.2">
      <c r="U3231" s="205"/>
      <c r="V3231" s="205"/>
      <c r="W3231" s="205"/>
      <c r="X3231" s="205"/>
    </row>
    <row r="3232" spans="21:24" x14ac:dyDescent="0.2">
      <c r="U3232" s="205"/>
      <c r="V3232" s="205"/>
      <c r="W3232" s="205"/>
      <c r="X3232" s="205"/>
    </row>
    <row r="3233" spans="21:24" x14ac:dyDescent="0.2">
      <c r="U3233" s="205"/>
      <c r="V3233" s="205"/>
      <c r="W3233" s="205"/>
      <c r="X3233" s="205"/>
    </row>
    <row r="3234" spans="21:24" x14ac:dyDescent="0.2">
      <c r="U3234" s="205"/>
      <c r="V3234" s="205"/>
      <c r="W3234" s="205"/>
      <c r="X3234" s="205"/>
    </row>
    <row r="3235" spans="21:24" x14ac:dyDescent="0.2">
      <c r="U3235" s="205"/>
      <c r="V3235" s="205"/>
      <c r="W3235" s="205"/>
      <c r="X3235" s="205"/>
    </row>
    <row r="3236" spans="21:24" x14ac:dyDescent="0.2">
      <c r="U3236" s="205"/>
      <c r="V3236" s="205"/>
      <c r="W3236" s="205"/>
      <c r="X3236" s="205"/>
    </row>
    <row r="3237" spans="21:24" x14ac:dyDescent="0.2">
      <c r="U3237" s="205"/>
      <c r="V3237" s="205"/>
      <c r="W3237" s="205"/>
      <c r="X3237" s="205"/>
    </row>
    <row r="3238" spans="21:24" x14ac:dyDescent="0.2">
      <c r="U3238" s="205"/>
      <c r="V3238" s="205"/>
      <c r="W3238" s="205"/>
      <c r="X3238" s="205"/>
    </row>
    <row r="3239" spans="21:24" x14ac:dyDescent="0.2">
      <c r="U3239" s="205"/>
      <c r="V3239" s="205"/>
      <c r="W3239" s="205"/>
      <c r="X3239" s="205"/>
    </row>
    <row r="3240" spans="21:24" x14ac:dyDescent="0.2">
      <c r="U3240" s="205"/>
      <c r="V3240" s="205"/>
      <c r="W3240" s="205"/>
      <c r="X3240" s="205"/>
    </row>
    <row r="3241" spans="21:24" x14ac:dyDescent="0.2">
      <c r="U3241" s="205"/>
      <c r="V3241" s="205"/>
      <c r="W3241" s="205"/>
      <c r="X3241" s="205"/>
    </row>
    <row r="3242" spans="21:24" x14ac:dyDescent="0.2">
      <c r="U3242" s="205"/>
      <c r="V3242" s="205"/>
      <c r="W3242" s="205"/>
      <c r="X3242" s="205"/>
    </row>
    <row r="3243" spans="21:24" x14ac:dyDescent="0.2">
      <c r="U3243" s="205"/>
      <c r="V3243" s="205"/>
      <c r="W3243" s="205"/>
      <c r="X3243" s="205"/>
    </row>
    <row r="3244" spans="21:24" x14ac:dyDescent="0.2">
      <c r="U3244" s="205"/>
      <c r="V3244" s="205"/>
      <c r="W3244" s="205"/>
      <c r="X3244" s="205"/>
    </row>
    <row r="3245" spans="21:24" x14ac:dyDescent="0.2">
      <c r="U3245" s="205"/>
      <c r="V3245" s="205"/>
      <c r="W3245" s="205"/>
      <c r="X3245" s="205"/>
    </row>
    <row r="3246" spans="21:24" x14ac:dyDescent="0.2">
      <c r="U3246" s="205"/>
      <c r="V3246" s="205"/>
      <c r="W3246" s="205"/>
      <c r="X3246" s="205"/>
    </row>
    <row r="3247" spans="21:24" x14ac:dyDescent="0.2">
      <c r="U3247" s="205"/>
      <c r="V3247" s="205"/>
      <c r="W3247" s="205"/>
      <c r="X3247" s="205"/>
    </row>
    <row r="3248" spans="21:24" x14ac:dyDescent="0.2">
      <c r="U3248" s="205"/>
      <c r="V3248" s="205"/>
      <c r="W3248" s="205"/>
      <c r="X3248" s="205"/>
    </row>
    <row r="3249" spans="21:24" x14ac:dyDescent="0.2">
      <c r="U3249" s="205"/>
      <c r="V3249" s="205"/>
      <c r="W3249" s="205"/>
      <c r="X3249" s="205"/>
    </row>
    <row r="3250" spans="21:24" x14ac:dyDescent="0.2">
      <c r="U3250" s="205"/>
      <c r="V3250" s="205"/>
      <c r="W3250" s="205"/>
      <c r="X3250" s="205"/>
    </row>
    <row r="3251" spans="21:24" x14ac:dyDescent="0.2">
      <c r="U3251" s="205"/>
      <c r="V3251" s="205"/>
      <c r="W3251" s="205"/>
      <c r="X3251" s="205"/>
    </row>
    <row r="3252" spans="21:24" x14ac:dyDescent="0.2">
      <c r="U3252" s="205"/>
      <c r="V3252" s="205"/>
      <c r="W3252" s="205"/>
      <c r="X3252" s="205"/>
    </row>
    <row r="3253" spans="21:24" x14ac:dyDescent="0.2">
      <c r="U3253" s="205"/>
      <c r="V3253" s="205"/>
      <c r="W3253" s="205"/>
      <c r="X3253" s="205"/>
    </row>
    <row r="3254" spans="21:24" x14ac:dyDescent="0.2">
      <c r="U3254" s="205"/>
      <c r="V3254" s="205"/>
      <c r="W3254" s="205"/>
      <c r="X3254" s="205"/>
    </row>
    <row r="3255" spans="21:24" x14ac:dyDescent="0.2">
      <c r="U3255" s="205"/>
      <c r="V3255" s="205"/>
      <c r="W3255" s="205"/>
      <c r="X3255" s="205"/>
    </row>
    <row r="3256" spans="21:24" x14ac:dyDescent="0.2">
      <c r="U3256" s="205"/>
      <c r="V3256" s="205"/>
      <c r="W3256" s="205"/>
      <c r="X3256" s="205"/>
    </row>
    <row r="3257" spans="21:24" x14ac:dyDescent="0.2">
      <c r="U3257" s="205"/>
      <c r="V3257" s="205"/>
      <c r="W3257" s="205"/>
      <c r="X3257" s="205"/>
    </row>
    <row r="3258" spans="21:24" x14ac:dyDescent="0.2">
      <c r="U3258" s="205"/>
      <c r="V3258" s="205"/>
      <c r="W3258" s="205"/>
      <c r="X3258" s="205"/>
    </row>
    <row r="3259" spans="21:24" x14ac:dyDescent="0.2">
      <c r="U3259" s="205"/>
      <c r="V3259" s="205"/>
      <c r="W3259" s="205"/>
      <c r="X3259" s="205"/>
    </row>
    <row r="3260" spans="21:24" x14ac:dyDescent="0.2">
      <c r="U3260" s="205"/>
      <c r="V3260" s="205"/>
      <c r="W3260" s="205"/>
      <c r="X3260" s="205"/>
    </row>
    <row r="3261" spans="21:24" x14ac:dyDescent="0.2">
      <c r="U3261" s="205"/>
      <c r="V3261" s="205"/>
      <c r="W3261" s="205"/>
      <c r="X3261" s="205"/>
    </row>
    <row r="3262" spans="21:24" x14ac:dyDescent="0.2">
      <c r="U3262" s="205"/>
      <c r="V3262" s="205"/>
      <c r="W3262" s="205"/>
      <c r="X3262" s="205"/>
    </row>
    <row r="3263" spans="21:24" x14ac:dyDescent="0.2">
      <c r="U3263" s="205"/>
      <c r="V3263" s="205"/>
      <c r="W3263" s="205"/>
      <c r="X3263" s="205"/>
    </row>
    <row r="3264" spans="21:24" x14ac:dyDescent="0.2">
      <c r="U3264" s="205"/>
      <c r="V3264" s="205"/>
      <c r="W3264" s="205"/>
      <c r="X3264" s="205"/>
    </row>
    <row r="3265" spans="21:24" x14ac:dyDescent="0.2">
      <c r="U3265" s="205"/>
      <c r="V3265" s="205"/>
      <c r="W3265" s="205"/>
      <c r="X3265" s="205"/>
    </row>
    <row r="3266" spans="21:24" x14ac:dyDescent="0.2">
      <c r="U3266" s="205"/>
      <c r="V3266" s="205"/>
      <c r="W3266" s="205"/>
      <c r="X3266" s="205"/>
    </row>
    <row r="3267" spans="21:24" x14ac:dyDescent="0.2">
      <c r="U3267" s="205"/>
      <c r="V3267" s="205"/>
      <c r="W3267" s="205"/>
      <c r="X3267" s="205"/>
    </row>
    <row r="3268" spans="21:24" x14ac:dyDescent="0.2">
      <c r="U3268" s="205"/>
      <c r="V3268" s="205"/>
      <c r="W3268" s="205"/>
      <c r="X3268" s="205"/>
    </row>
    <row r="3269" spans="21:24" x14ac:dyDescent="0.2">
      <c r="U3269" s="205"/>
      <c r="V3269" s="205"/>
      <c r="W3269" s="205"/>
      <c r="X3269" s="205"/>
    </row>
    <row r="3270" spans="21:24" x14ac:dyDescent="0.2">
      <c r="U3270" s="205"/>
      <c r="V3270" s="205"/>
      <c r="W3270" s="205"/>
      <c r="X3270" s="205"/>
    </row>
    <row r="3271" spans="21:24" x14ac:dyDescent="0.2">
      <c r="U3271" s="205"/>
      <c r="V3271" s="205"/>
      <c r="W3271" s="205"/>
      <c r="X3271" s="205"/>
    </row>
    <row r="3272" spans="21:24" x14ac:dyDescent="0.2">
      <c r="U3272" s="205"/>
      <c r="V3272" s="205"/>
      <c r="W3272" s="205"/>
      <c r="X3272" s="205"/>
    </row>
    <row r="3273" spans="21:24" x14ac:dyDescent="0.2">
      <c r="U3273" s="205"/>
      <c r="V3273" s="205"/>
      <c r="W3273" s="205"/>
      <c r="X3273" s="205"/>
    </row>
    <row r="3274" spans="21:24" x14ac:dyDescent="0.2">
      <c r="U3274" s="205"/>
      <c r="V3274" s="205"/>
      <c r="W3274" s="205"/>
      <c r="X3274" s="205"/>
    </row>
    <row r="3275" spans="21:24" x14ac:dyDescent="0.2">
      <c r="U3275" s="205"/>
      <c r="V3275" s="205"/>
      <c r="W3275" s="205"/>
      <c r="X3275" s="205"/>
    </row>
    <row r="3276" spans="21:24" x14ac:dyDescent="0.2">
      <c r="U3276" s="205"/>
      <c r="V3276" s="205"/>
      <c r="W3276" s="205"/>
      <c r="X3276" s="205"/>
    </row>
    <row r="3277" spans="21:24" x14ac:dyDescent="0.2">
      <c r="U3277" s="205"/>
      <c r="V3277" s="205"/>
      <c r="W3277" s="205"/>
      <c r="X3277" s="205"/>
    </row>
    <row r="3278" spans="21:24" x14ac:dyDescent="0.2">
      <c r="U3278" s="205"/>
      <c r="V3278" s="205"/>
      <c r="W3278" s="205"/>
      <c r="X3278" s="205"/>
    </row>
    <row r="3279" spans="21:24" x14ac:dyDescent="0.2">
      <c r="U3279" s="205"/>
      <c r="V3279" s="205"/>
      <c r="W3279" s="205"/>
      <c r="X3279" s="205"/>
    </row>
    <row r="3280" spans="21:24" x14ac:dyDescent="0.2">
      <c r="U3280" s="205"/>
      <c r="V3280" s="205"/>
      <c r="W3280" s="205"/>
      <c r="X3280" s="205"/>
    </row>
    <row r="3281" spans="21:24" x14ac:dyDescent="0.2">
      <c r="U3281" s="205"/>
      <c r="V3281" s="205"/>
      <c r="W3281" s="205"/>
      <c r="X3281" s="205"/>
    </row>
    <row r="3282" spans="21:24" x14ac:dyDescent="0.2">
      <c r="U3282" s="205"/>
      <c r="V3282" s="205"/>
      <c r="W3282" s="205"/>
      <c r="X3282" s="205"/>
    </row>
    <row r="3283" spans="21:24" x14ac:dyDescent="0.2">
      <c r="U3283" s="205"/>
      <c r="V3283" s="205"/>
      <c r="W3283" s="205"/>
      <c r="X3283" s="205"/>
    </row>
    <row r="3284" spans="21:24" x14ac:dyDescent="0.2">
      <c r="U3284" s="205"/>
      <c r="V3284" s="205"/>
      <c r="W3284" s="205"/>
      <c r="X3284" s="205"/>
    </row>
    <row r="3285" spans="21:24" x14ac:dyDescent="0.2">
      <c r="U3285" s="205"/>
      <c r="V3285" s="205"/>
      <c r="W3285" s="205"/>
      <c r="X3285" s="205"/>
    </row>
    <row r="3286" spans="21:24" x14ac:dyDescent="0.2">
      <c r="U3286" s="205"/>
      <c r="V3286" s="205"/>
      <c r="W3286" s="205"/>
      <c r="X3286" s="205"/>
    </row>
    <row r="3287" spans="21:24" x14ac:dyDescent="0.2">
      <c r="U3287" s="205"/>
      <c r="V3287" s="205"/>
      <c r="W3287" s="205"/>
      <c r="X3287" s="205"/>
    </row>
    <row r="3288" spans="21:24" x14ac:dyDescent="0.2">
      <c r="U3288" s="205"/>
      <c r="V3288" s="205"/>
      <c r="W3288" s="205"/>
      <c r="X3288" s="205"/>
    </row>
    <row r="3289" spans="21:24" x14ac:dyDescent="0.2">
      <c r="U3289" s="205"/>
      <c r="V3289" s="205"/>
      <c r="W3289" s="205"/>
      <c r="X3289" s="205"/>
    </row>
    <row r="3290" spans="21:24" x14ac:dyDescent="0.2">
      <c r="U3290" s="205"/>
      <c r="V3290" s="205"/>
      <c r="W3290" s="205"/>
      <c r="X3290" s="205"/>
    </row>
    <row r="3291" spans="21:24" x14ac:dyDescent="0.2">
      <c r="U3291" s="205"/>
      <c r="V3291" s="205"/>
      <c r="W3291" s="205"/>
      <c r="X3291" s="205"/>
    </row>
    <row r="3292" spans="21:24" x14ac:dyDescent="0.2">
      <c r="U3292" s="205"/>
      <c r="V3292" s="205"/>
      <c r="W3292" s="205"/>
      <c r="X3292" s="205"/>
    </row>
    <row r="3293" spans="21:24" x14ac:dyDescent="0.2">
      <c r="U3293" s="205"/>
      <c r="V3293" s="205"/>
      <c r="W3293" s="205"/>
      <c r="X3293" s="205"/>
    </row>
    <row r="3294" spans="21:24" x14ac:dyDescent="0.2">
      <c r="U3294" s="205"/>
      <c r="V3294" s="205"/>
      <c r="W3294" s="205"/>
      <c r="X3294" s="205"/>
    </row>
    <row r="3295" spans="21:24" x14ac:dyDescent="0.2">
      <c r="U3295" s="205"/>
      <c r="V3295" s="205"/>
      <c r="W3295" s="205"/>
      <c r="X3295" s="205"/>
    </row>
    <row r="3296" spans="21:24" x14ac:dyDescent="0.2">
      <c r="U3296" s="205"/>
      <c r="V3296" s="205"/>
      <c r="W3296" s="205"/>
      <c r="X3296" s="205"/>
    </row>
    <row r="3297" spans="21:24" x14ac:dyDescent="0.2">
      <c r="U3297" s="205"/>
      <c r="V3297" s="205"/>
      <c r="W3297" s="205"/>
      <c r="X3297" s="205"/>
    </row>
    <row r="3298" spans="21:24" x14ac:dyDescent="0.2">
      <c r="U3298" s="205"/>
      <c r="V3298" s="205"/>
      <c r="W3298" s="205"/>
      <c r="X3298" s="205"/>
    </row>
    <row r="3299" spans="21:24" x14ac:dyDescent="0.2">
      <c r="U3299" s="205"/>
      <c r="V3299" s="205"/>
      <c r="W3299" s="205"/>
      <c r="X3299" s="205"/>
    </row>
    <row r="3300" spans="21:24" x14ac:dyDescent="0.2">
      <c r="U3300" s="205"/>
      <c r="V3300" s="205"/>
      <c r="W3300" s="205"/>
      <c r="X3300" s="205"/>
    </row>
    <row r="3301" spans="21:24" x14ac:dyDescent="0.2">
      <c r="U3301" s="205"/>
      <c r="V3301" s="205"/>
      <c r="W3301" s="205"/>
      <c r="X3301" s="205"/>
    </row>
    <row r="3302" spans="21:24" x14ac:dyDescent="0.2">
      <c r="U3302" s="205"/>
      <c r="V3302" s="205"/>
      <c r="W3302" s="205"/>
      <c r="X3302" s="205"/>
    </row>
    <row r="3303" spans="21:24" x14ac:dyDescent="0.2">
      <c r="U3303" s="205"/>
      <c r="V3303" s="205"/>
      <c r="W3303" s="205"/>
      <c r="X3303" s="205"/>
    </row>
    <row r="3304" spans="21:24" x14ac:dyDescent="0.2">
      <c r="U3304" s="205"/>
      <c r="V3304" s="205"/>
      <c r="W3304" s="205"/>
      <c r="X3304" s="205"/>
    </row>
    <row r="3305" spans="21:24" x14ac:dyDescent="0.2">
      <c r="U3305" s="205"/>
      <c r="V3305" s="205"/>
      <c r="W3305" s="205"/>
      <c r="X3305" s="205"/>
    </row>
    <row r="3306" spans="21:24" x14ac:dyDescent="0.2">
      <c r="U3306" s="205"/>
      <c r="V3306" s="205"/>
      <c r="W3306" s="205"/>
      <c r="X3306" s="205"/>
    </row>
    <row r="3307" spans="21:24" x14ac:dyDescent="0.2">
      <c r="U3307" s="205"/>
      <c r="V3307" s="205"/>
      <c r="W3307" s="205"/>
      <c r="X3307" s="205"/>
    </row>
    <row r="3308" spans="21:24" x14ac:dyDescent="0.2">
      <c r="U3308" s="205"/>
      <c r="V3308" s="205"/>
      <c r="W3308" s="205"/>
      <c r="X3308" s="205"/>
    </row>
    <row r="3309" spans="21:24" x14ac:dyDescent="0.2">
      <c r="U3309" s="205"/>
      <c r="V3309" s="205"/>
      <c r="W3309" s="205"/>
      <c r="X3309" s="205"/>
    </row>
    <row r="3310" spans="21:24" x14ac:dyDescent="0.2">
      <c r="U3310" s="205"/>
      <c r="V3310" s="205"/>
      <c r="W3310" s="205"/>
      <c r="X3310" s="205"/>
    </row>
    <row r="3311" spans="21:24" x14ac:dyDescent="0.2">
      <c r="U3311" s="205"/>
      <c r="V3311" s="205"/>
      <c r="W3311" s="205"/>
      <c r="X3311" s="205"/>
    </row>
    <row r="3312" spans="21:24" x14ac:dyDescent="0.2">
      <c r="U3312" s="205"/>
      <c r="V3312" s="205"/>
      <c r="W3312" s="205"/>
      <c r="X3312" s="205"/>
    </row>
    <row r="3313" spans="21:24" x14ac:dyDescent="0.2">
      <c r="U3313" s="205"/>
      <c r="V3313" s="205"/>
      <c r="W3313" s="205"/>
      <c r="X3313" s="205"/>
    </row>
    <row r="3314" spans="21:24" x14ac:dyDescent="0.2">
      <c r="U3314" s="205"/>
      <c r="V3314" s="205"/>
      <c r="W3314" s="205"/>
      <c r="X3314" s="205"/>
    </row>
    <row r="3315" spans="21:24" x14ac:dyDescent="0.2">
      <c r="U3315" s="205"/>
      <c r="V3315" s="205"/>
      <c r="W3315" s="205"/>
      <c r="X3315" s="205"/>
    </row>
    <row r="3316" spans="21:24" x14ac:dyDescent="0.2">
      <c r="U3316" s="205"/>
      <c r="V3316" s="205"/>
      <c r="W3316" s="205"/>
      <c r="X3316" s="205"/>
    </row>
    <row r="3317" spans="21:24" x14ac:dyDescent="0.2">
      <c r="U3317" s="205"/>
      <c r="V3317" s="205"/>
      <c r="W3317" s="205"/>
      <c r="X3317" s="205"/>
    </row>
    <row r="3318" spans="21:24" x14ac:dyDescent="0.2">
      <c r="U3318" s="205"/>
      <c r="V3318" s="205"/>
      <c r="W3318" s="205"/>
      <c r="X3318" s="205"/>
    </row>
    <row r="3319" spans="21:24" x14ac:dyDescent="0.2">
      <c r="U3319" s="205"/>
      <c r="V3319" s="205"/>
      <c r="W3319" s="205"/>
      <c r="X3319" s="205"/>
    </row>
    <row r="3320" spans="21:24" x14ac:dyDescent="0.2">
      <c r="U3320" s="205"/>
      <c r="V3320" s="205"/>
      <c r="W3320" s="205"/>
      <c r="X3320" s="205"/>
    </row>
    <row r="3321" spans="21:24" x14ac:dyDescent="0.2">
      <c r="U3321" s="205"/>
      <c r="V3321" s="205"/>
      <c r="W3321" s="205"/>
      <c r="X3321" s="205"/>
    </row>
    <row r="3322" spans="21:24" x14ac:dyDescent="0.2">
      <c r="U3322" s="205"/>
      <c r="V3322" s="205"/>
      <c r="W3322" s="205"/>
      <c r="X3322" s="205"/>
    </row>
    <row r="3323" spans="21:24" x14ac:dyDescent="0.2">
      <c r="U3323" s="205"/>
      <c r="V3323" s="205"/>
      <c r="W3323" s="205"/>
      <c r="X3323" s="205"/>
    </row>
    <row r="3324" spans="21:24" x14ac:dyDescent="0.2">
      <c r="U3324" s="205"/>
      <c r="V3324" s="205"/>
      <c r="W3324" s="205"/>
      <c r="X3324" s="205"/>
    </row>
    <row r="3325" spans="21:24" x14ac:dyDescent="0.2">
      <c r="U3325" s="205"/>
      <c r="V3325" s="205"/>
      <c r="W3325" s="205"/>
      <c r="X3325" s="205"/>
    </row>
    <row r="3326" spans="21:24" x14ac:dyDescent="0.2">
      <c r="U3326" s="205"/>
      <c r="V3326" s="205"/>
      <c r="W3326" s="205"/>
      <c r="X3326" s="205"/>
    </row>
    <row r="3327" spans="21:24" x14ac:dyDescent="0.2">
      <c r="U3327" s="205"/>
      <c r="V3327" s="205"/>
      <c r="W3327" s="205"/>
      <c r="X3327" s="205"/>
    </row>
    <row r="3328" spans="21:24" x14ac:dyDescent="0.2">
      <c r="U3328" s="205"/>
      <c r="V3328" s="205"/>
      <c r="W3328" s="205"/>
      <c r="X3328" s="205"/>
    </row>
    <row r="3329" spans="21:24" x14ac:dyDescent="0.2">
      <c r="U3329" s="205"/>
      <c r="V3329" s="205"/>
      <c r="W3329" s="205"/>
      <c r="X3329" s="205"/>
    </row>
    <row r="3330" spans="21:24" x14ac:dyDescent="0.2">
      <c r="U3330" s="205"/>
      <c r="V3330" s="205"/>
      <c r="W3330" s="205"/>
      <c r="X3330" s="205"/>
    </row>
    <row r="3331" spans="21:24" x14ac:dyDescent="0.2">
      <c r="U3331" s="205"/>
      <c r="V3331" s="205"/>
      <c r="W3331" s="205"/>
      <c r="X3331" s="205"/>
    </row>
    <row r="3332" spans="21:24" x14ac:dyDescent="0.2">
      <c r="U3332" s="205"/>
      <c r="V3332" s="205"/>
      <c r="W3332" s="205"/>
      <c r="X3332" s="205"/>
    </row>
    <row r="3333" spans="21:24" x14ac:dyDescent="0.2">
      <c r="U3333" s="205"/>
      <c r="V3333" s="205"/>
      <c r="W3333" s="205"/>
      <c r="X3333" s="205"/>
    </row>
    <row r="3334" spans="21:24" x14ac:dyDescent="0.2">
      <c r="U3334" s="205"/>
      <c r="V3334" s="205"/>
      <c r="W3334" s="205"/>
      <c r="X3334" s="205"/>
    </row>
    <row r="3335" spans="21:24" x14ac:dyDescent="0.2">
      <c r="U3335" s="205"/>
      <c r="V3335" s="205"/>
      <c r="W3335" s="205"/>
      <c r="X3335" s="205"/>
    </row>
    <row r="3336" spans="21:24" x14ac:dyDescent="0.2">
      <c r="U3336" s="205"/>
      <c r="V3336" s="205"/>
      <c r="W3336" s="205"/>
      <c r="X3336" s="205"/>
    </row>
    <row r="3337" spans="21:24" x14ac:dyDescent="0.2">
      <c r="U3337" s="205"/>
      <c r="V3337" s="205"/>
      <c r="W3337" s="205"/>
      <c r="X3337" s="205"/>
    </row>
    <row r="3338" spans="21:24" x14ac:dyDescent="0.2">
      <c r="U3338" s="205"/>
      <c r="V3338" s="205"/>
      <c r="W3338" s="205"/>
      <c r="X3338" s="205"/>
    </row>
    <row r="3339" spans="21:24" x14ac:dyDescent="0.2">
      <c r="U3339" s="205"/>
      <c r="V3339" s="205"/>
      <c r="W3339" s="205"/>
      <c r="X3339" s="205"/>
    </row>
    <row r="3340" spans="21:24" x14ac:dyDescent="0.2">
      <c r="U3340" s="205"/>
      <c r="V3340" s="205"/>
      <c r="W3340" s="205"/>
      <c r="X3340" s="205"/>
    </row>
    <row r="3341" spans="21:24" x14ac:dyDescent="0.2">
      <c r="U3341" s="205"/>
      <c r="V3341" s="205"/>
      <c r="W3341" s="205"/>
      <c r="X3341" s="205"/>
    </row>
    <row r="3342" spans="21:24" x14ac:dyDescent="0.2">
      <c r="U3342" s="205"/>
      <c r="V3342" s="205"/>
      <c r="W3342" s="205"/>
      <c r="X3342" s="205"/>
    </row>
    <row r="3343" spans="21:24" x14ac:dyDescent="0.2">
      <c r="U3343" s="205"/>
      <c r="V3343" s="205"/>
      <c r="W3343" s="205"/>
      <c r="X3343" s="205"/>
    </row>
    <row r="3344" spans="21:24" x14ac:dyDescent="0.2">
      <c r="U3344" s="205"/>
      <c r="V3344" s="205"/>
      <c r="W3344" s="205"/>
      <c r="X3344" s="205"/>
    </row>
    <row r="3345" spans="21:24" x14ac:dyDescent="0.2">
      <c r="U3345" s="205"/>
      <c r="V3345" s="205"/>
      <c r="W3345" s="205"/>
      <c r="X3345" s="205"/>
    </row>
    <row r="3346" spans="21:24" x14ac:dyDescent="0.2">
      <c r="U3346" s="205"/>
      <c r="V3346" s="205"/>
      <c r="W3346" s="205"/>
      <c r="X3346" s="205"/>
    </row>
    <row r="3347" spans="21:24" x14ac:dyDescent="0.2">
      <c r="U3347" s="205"/>
      <c r="V3347" s="205"/>
      <c r="W3347" s="205"/>
      <c r="X3347" s="205"/>
    </row>
    <row r="3348" spans="21:24" x14ac:dyDescent="0.2">
      <c r="U3348" s="205"/>
      <c r="V3348" s="205"/>
      <c r="W3348" s="205"/>
      <c r="X3348" s="205"/>
    </row>
    <row r="3349" spans="21:24" x14ac:dyDescent="0.2">
      <c r="U3349" s="205"/>
      <c r="V3349" s="205"/>
      <c r="W3349" s="205"/>
      <c r="X3349" s="205"/>
    </row>
    <row r="3350" spans="21:24" x14ac:dyDescent="0.2">
      <c r="U3350" s="205"/>
      <c r="V3350" s="205"/>
      <c r="W3350" s="205"/>
      <c r="X3350" s="205"/>
    </row>
    <row r="3351" spans="21:24" x14ac:dyDescent="0.2">
      <c r="U3351" s="205"/>
      <c r="V3351" s="205"/>
      <c r="W3351" s="205"/>
      <c r="X3351" s="205"/>
    </row>
    <row r="3352" spans="21:24" x14ac:dyDescent="0.2">
      <c r="U3352" s="205"/>
      <c r="V3352" s="205"/>
      <c r="W3352" s="205"/>
      <c r="X3352" s="205"/>
    </row>
    <row r="3353" spans="21:24" x14ac:dyDescent="0.2">
      <c r="U3353" s="205"/>
      <c r="V3353" s="205"/>
      <c r="W3353" s="205"/>
      <c r="X3353" s="205"/>
    </row>
    <row r="3354" spans="21:24" x14ac:dyDescent="0.2">
      <c r="U3354" s="205"/>
      <c r="V3354" s="205"/>
      <c r="W3354" s="205"/>
      <c r="X3354" s="205"/>
    </row>
    <row r="3355" spans="21:24" x14ac:dyDescent="0.2">
      <c r="U3355" s="205"/>
      <c r="V3355" s="205"/>
      <c r="W3355" s="205"/>
      <c r="X3355" s="205"/>
    </row>
    <row r="3356" spans="21:24" x14ac:dyDescent="0.2">
      <c r="U3356" s="205"/>
      <c r="V3356" s="205"/>
      <c r="W3356" s="205"/>
      <c r="X3356" s="205"/>
    </row>
    <row r="3357" spans="21:24" x14ac:dyDescent="0.2">
      <c r="U3357" s="205"/>
      <c r="V3357" s="205"/>
      <c r="W3357" s="205"/>
      <c r="X3357" s="205"/>
    </row>
    <row r="3358" spans="21:24" x14ac:dyDescent="0.2">
      <c r="U3358" s="205"/>
      <c r="V3358" s="205"/>
      <c r="W3358" s="205"/>
      <c r="X3358" s="205"/>
    </row>
    <row r="3359" spans="21:24" x14ac:dyDescent="0.2">
      <c r="U3359" s="205"/>
      <c r="V3359" s="205"/>
      <c r="W3359" s="205"/>
      <c r="X3359" s="205"/>
    </row>
    <row r="3360" spans="21:24" x14ac:dyDescent="0.2">
      <c r="U3360" s="205"/>
      <c r="V3360" s="205"/>
      <c r="W3360" s="205"/>
      <c r="X3360" s="205"/>
    </row>
    <row r="3361" spans="21:24" x14ac:dyDescent="0.2">
      <c r="U3361" s="205"/>
      <c r="V3361" s="205"/>
      <c r="W3361" s="205"/>
      <c r="X3361" s="205"/>
    </row>
    <row r="3362" spans="21:24" x14ac:dyDescent="0.2">
      <c r="U3362" s="205"/>
      <c r="V3362" s="205"/>
      <c r="W3362" s="205"/>
      <c r="X3362" s="205"/>
    </row>
    <row r="3363" spans="21:24" x14ac:dyDescent="0.2">
      <c r="U3363" s="205"/>
      <c r="V3363" s="205"/>
      <c r="W3363" s="205"/>
      <c r="X3363" s="205"/>
    </row>
    <row r="3364" spans="21:24" x14ac:dyDescent="0.2">
      <c r="U3364" s="205"/>
      <c r="V3364" s="205"/>
      <c r="W3364" s="205"/>
      <c r="X3364" s="205"/>
    </row>
    <row r="3365" spans="21:24" x14ac:dyDescent="0.2">
      <c r="U3365" s="205"/>
      <c r="V3365" s="205"/>
      <c r="W3365" s="205"/>
      <c r="X3365" s="205"/>
    </row>
    <row r="3366" spans="21:24" x14ac:dyDescent="0.2">
      <c r="U3366" s="205"/>
      <c r="V3366" s="205"/>
      <c r="W3366" s="205"/>
      <c r="X3366" s="205"/>
    </row>
    <row r="3367" spans="21:24" x14ac:dyDescent="0.2">
      <c r="U3367" s="205"/>
      <c r="V3367" s="205"/>
      <c r="W3367" s="205"/>
      <c r="X3367" s="205"/>
    </row>
    <row r="3368" spans="21:24" x14ac:dyDescent="0.2">
      <c r="U3368" s="205"/>
      <c r="V3368" s="205"/>
      <c r="W3368" s="205"/>
      <c r="X3368" s="205"/>
    </row>
    <row r="3369" spans="21:24" x14ac:dyDescent="0.2">
      <c r="U3369" s="205"/>
      <c r="V3369" s="205"/>
      <c r="W3369" s="205"/>
      <c r="X3369" s="205"/>
    </row>
    <row r="3370" spans="21:24" x14ac:dyDescent="0.2">
      <c r="U3370" s="205"/>
      <c r="V3370" s="205"/>
      <c r="W3370" s="205"/>
      <c r="X3370" s="205"/>
    </row>
    <row r="3371" spans="21:24" x14ac:dyDescent="0.2">
      <c r="U3371" s="205"/>
      <c r="V3371" s="205"/>
      <c r="W3371" s="205"/>
      <c r="X3371" s="205"/>
    </row>
    <row r="3372" spans="21:24" x14ac:dyDescent="0.2">
      <c r="U3372" s="205"/>
      <c r="V3372" s="205"/>
      <c r="W3372" s="205"/>
      <c r="X3372" s="205"/>
    </row>
    <row r="3373" spans="21:24" x14ac:dyDescent="0.2">
      <c r="U3373" s="205"/>
      <c r="V3373" s="205"/>
      <c r="W3373" s="205"/>
      <c r="X3373" s="205"/>
    </row>
    <row r="3374" spans="21:24" x14ac:dyDescent="0.2">
      <c r="U3374" s="205"/>
      <c r="V3374" s="205"/>
      <c r="W3374" s="205"/>
      <c r="X3374" s="205"/>
    </row>
    <row r="3375" spans="21:24" x14ac:dyDescent="0.2">
      <c r="U3375" s="205"/>
      <c r="V3375" s="205"/>
      <c r="W3375" s="205"/>
      <c r="X3375" s="205"/>
    </row>
    <row r="3376" spans="21:24" x14ac:dyDescent="0.2">
      <c r="U3376" s="205"/>
      <c r="V3376" s="205"/>
      <c r="W3376" s="205"/>
      <c r="X3376" s="205"/>
    </row>
    <row r="3377" spans="21:24" x14ac:dyDescent="0.2">
      <c r="U3377" s="205"/>
      <c r="V3377" s="205"/>
      <c r="W3377" s="205"/>
      <c r="X3377" s="205"/>
    </row>
    <row r="3378" spans="21:24" x14ac:dyDescent="0.2">
      <c r="U3378" s="205"/>
      <c r="V3378" s="205"/>
      <c r="W3378" s="205"/>
      <c r="X3378" s="205"/>
    </row>
    <row r="3379" spans="21:24" x14ac:dyDescent="0.2">
      <c r="U3379" s="205"/>
      <c r="V3379" s="205"/>
      <c r="W3379" s="205"/>
      <c r="X3379" s="205"/>
    </row>
    <row r="3380" spans="21:24" x14ac:dyDescent="0.2">
      <c r="U3380" s="205"/>
      <c r="V3380" s="205"/>
      <c r="W3380" s="205"/>
      <c r="X3380" s="205"/>
    </row>
    <row r="3381" spans="21:24" x14ac:dyDescent="0.2">
      <c r="U3381" s="205"/>
      <c r="V3381" s="205"/>
      <c r="W3381" s="205"/>
      <c r="X3381" s="205"/>
    </row>
    <row r="3382" spans="21:24" x14ac:dyDescent="0.2">
      <c r="U3382" s="205"/>
      <c r="V3382" s="205"/>
      <c r="W3382" s="205"/>
      <c r="X3382" s="205"/>
    </row>
    <row r="3383" spans="21:24" x14ac:dyDescent="0.2">
      <c r="U3383" s="205"/>
      <c r="V3383" s="205"/>
      <c r="W3383" s="205"/>
      <c r="X3383" s="205"/>
    </row>
    <row r="3384" spans="21:24" x14ac:dyDescent="0.2">
      <c r="U3384" s="205"/>
      <c r="V3384" s="205"/>
      <c r="W3384" s="205"/>
      <c r="X3384" s="205"/>
    </row>
    <row r="3385" spans="21:24" x14ac:dyDescent="0.2">
      <c r="U3385" s="205"/>
      <c r="V3385" s="205"/>
      <c r="W3385" s="205"/>
      <c r="X3385" s="205"/>
    </row>
    <row r="3386" spans="21:24" x14ac:dyDescent="0.2">
      <c r="U3386" s="205"/>
      <c r="V3386" s="205"/>
      <c r="W3386" s="205"/>
      <c r="X3386" s="205"/>
    </row>
    <row r="3387" spans="21:24" x14ac:dyDescent="0.2">
      <c r="U3387" s="205"/>
      <c r="V3387" s="205"/>
      <c r="W3387" s="205"/>
      <c r="X3387" s="205"/>
    </row>
    <row r="3388" spans="21:24" x14ac:dyDescent="0.2">
      <c r="U3388" s="205"/>
      <c r="V3388" s="205"/>
      <c r="W3388" s="205"/>
      <c r="X3388" s="205"/>
    </row>
    <row r="3389" spans="21:24" x14ac:dyDescent="0.2">
      <c r="U3389" s="205"/>
      <c r="V3389" s="205"/>
      <c r="W3389" s="205"/>
      <c r="X3389" s="205"/>
    </row>
    <row r="3390" spans="21:24" x14ac:dyDescent="0.2">
      <c r="U3390" s="205"/>
      <c r="V3390" s="205"/>
      <c r="W3390" s="205"/>
      <c r="X3390" s="205"/>
    </row>
    <row r="3391" spans="21:24" x14ac:dyDescent="0.2">
      <c r="U3391" s="205"/>
      <c r="V3391" s="205"/>
      <c r="W3391" s="205"/>
      <c r="X3391" s="205"/>
    </row>
    <row r="3392" spans="21:24" x14ac:dyDescent="0.2">
      <c r="U3392" s="205"/>
      <c r="V3392" s="205"/>
      <c r="W3392" s="205"/>
      <c r="X3392" s="205"/>
    </row>
    <row r="3393" spans="21:24" x14ac:dyDescent="0.2">
      <c r="U3393" s="205"/>
      <c r="V3393" s="205"/>
      <c r="W3393" s="205"/>
      <c r="X3393" s="205"/>
    </row>
    <row r="3394" spans="21:24" x14ac:dyDescent="0.2">
      <c r="U3394" s="205"/>
      <c r="V3394" s="205"/>
      <c r="W3394" s="205"/>
      <c r="X3394" s="205"/>
    </row>
    <row r="3395" spans="21:24" x14ac:dyDescent="0.2">
      <c r="U3395" s="205"/>
      <c r="V3395" s="205"/>
      <c r="W3395" s="205"/>
      <c r="X3395" s="205"/>
    </row>
    <row r="3396" spans="21:24" x14ac:dyDescent="0.2">
      <c r="U3396" s="205"/>
      <c r="V3396" s="205"/>
      <c r="W3396" s="205"/>
      <c r="X3396" s="205"/>
    </row>
    <row r="3397" spans="21:24" x14ac:dyDescent="0.2">
      <c r="U3397" s="205"/>
      <c r="V3397" s="205"/>
      <c r="W3397" s="205"/>
      <c r="X3397" s="205"/>
    </row>
    <row r="3398" spans="21:24" x14ac:dyDescent="0.2">
      <c r="U3398" s="205"/>
      <c r="V3398" s="205"/>
      <c r="W3398" s="205"/>
      <c r="X3398" s="205"/>
    </row>
    <row r="3399" spans="21:24" x14ac:dyDescent="0.2">
      <c r="U3399" s="205"/>
      <c r="V3399" s="205"/>
      <c r="W3399" s="205"/>
      <c r="X3399" s="205"/>
    </row>
    <row r="3400" spans="21:24" x14ac:dyDescent="0.2">
      <c r="U3400" s="205"/>
      <c r="V3400" s="205"/>
      <c r="W3400" s="205"/>
      <c r="X3400" s="205"/>
    </row>
    <row r="3401" spans="21:24" x14ac:dyDescent="0.2">
      <c r="U3401" s="205"/>
      <c r="V3401" s="205"/>
      <c r="W3401" s="205"/>
      <c r="X3401" s="205"/>
    </row>
    <row r="3402" spans="21:24" x14ac:dyDescent="0.2">
      <c r="U3402" s="205"/>
      <c r="V3402" s="205"/>
      <c r="W3402" s="205"/>
      <c r="X3402" s="205"/>
    </row>
    <row r="3403" spans="21:24" x14ac:dyDescent="0.2">
      <c r="U3403" s="205"/>
      <c r="V3403" s="205"/>
      <c r="W3403" s="205"/>
      <c r="X3403" s="205"/>
    </row>
    <row r="3404" spans="21:24" x14ac:dyDescent="0.2">
      <c r="U3404" s="205"/>
      <c r="V3404" s="205"/>
      <c r="W3404" s="205"/>
      <c r="X3404" s="205"/>
    </row>
    <row r="3405" spans="21:24" x14ac:dyDescent="0.2">
      <c r="U3405" s="205"/>
      <c r="V3405" s="205"/>
      <c r="W3405" s="205"/>
      <c r="X3405" s="205"/>
    </row>
    <row r="3406" spans="21:24" x14ac:dyDescent="0.2">
      <c r="U3406" s="205"/>
      <c r="V3406" s="205"/>
      <c r="W3406" s="205"/>
      <c r="X3406" s="205"/>
    </row>
    <row r="3407" spans="21:24" x14ac:dyDescent="0.2">
      <c r="U3407" s="205"/>
      <c r="V3407" s="205"/>
      <c r="W3407" s="205"/>
      <c r="X3407" s="205"/>
    </row>
    <row r="3408" spans="21:24" x14ac:dyDescent="0.2">
      <c r="U3408" s="205"/>
      <c r="V3408" s="205"/>
      <c r="W3408" s="205"/>
      <c r="X3408" s="205"/>
    </row>
    <row r="3409" spans="21:24" x14ac:dyDescent="0.2">
      <c r="U3409" s="205"/>
      <c r="V3409" s="205"/>
      <c r="W3409" s="205"/>
      <c r="X3409" s="205"/>
    </row>
    <row r="3410" spans="21:24" x14ac:dyDescent="0.2">
      <c r="U3410" s="205"/>
      <c r="V3410" s="205"/>
      <c r="W3410" s="205"/>
      <c r="X3410" s="205"/>
    </row>
    <row r="3411" spans="21:24" x14ac:dyDescent="0.2">
      <c r="U3411" s="205"/>
      <c r="V3411" s="205"/>
      <c r="W3411" s="205"/>
      <c r="X3411" s="205"/>
    </row>
    <row r="3412" spans="21:24" x14ac:dyDescent="0.2">
      <c r="U3412" s="205"/>
      <c r="V3412" s="205"/>
      <c r="W3412" s="205"/>
      <c r="X3412" s="205"/>
    </row>
    <row r="3413" spans="21:24" x14ac:dyDescent="0.2">
      <c r="U3413" s="205"/>
      <c r="V3413" s="205"/>
      <c r="W3413" s="205"/>
      <c r="X3413" s="205"/>
    </row>
    <row r="3414" spans="21:24" x14ac:dyDescent="0.2">
      <c r="U3414" s="205"/>
      <c r="V3414" s="205"/>
      <c r="W3414" s="205"/>
      <c r="X3414" s="205"/>
    </row>
    <row r="3415" spans="21:24" x14ac:dyDescent="0.2">
      <c r="U3415" s="205"/>
      <c r="V3415" s="205"/>
      <c r="W3415" s="205"/>
      <c r="X3415" s="205"/>
    </row>
    <row r="3416" spans="21:24" x14ac:dyDescent="0.2">
      <c r="U3416" s="205"/>
      <c r="V3416" s="205"/>
      <c r="W3416" s="205"/>
      <c r="X3416" s="205"/>
    </row>
    <row r="3417" spans="21:24" x14ac:dyDescent="0.2">
      <c r="U3417" s="205"/>
      <c r="V3417" s="205"/>
      <c r="W3417" s="205"/>
      <c r="X3417" s="205"/>
    </row>
    <row r="3418" spans="21:24" x14ac:dyDescent="0.2">
      <c r="U3418" s="205"/>
      <c r="V3418" s="205"/>
      <c r="W3418" s="205"/>
      <c r="X3418" s="205"/>
    </row>
    <row r="3419" spans="21:24" x14ac:dyDescent="0.2">
      <c r="U3419" s="205"/>
      <c r="V3419" s="205"/>
      <c r="W3419" s="205"/>
      <c r="X3419" s="205"/>
    </row>
    <row r="3420" spans="21:24" x14ac:dyDescent="0.2">
      <c r="U3420" s="205"/>
      <c r="V3420" s="205"/>
      <c r="W3420" s="205"/>
      <c r="X3420" s="205"/>
    </row>
    <row r="3421" spans="21:24" x14ac:dyDescent="0.2">
      <c r="U3421" s="205"/>
      <c r="V3421" s="205"/>
      <c r="W3421" s="205"/>
      <c r="X3421" s="205"/>
    </row>
    <row r="3422" spans="21:24" x14ac:dyDescent="0.2">
      <c r="U3422" s="205"/>
      <c r="V3422" s="205"/>
      <c r="W3422" s="205"/>
      <c r="X3422" s="205"/>
    </row>
    <row r="3423" spans="21:24" x14ac:dyDescent="0.2">
      <c r="U3423" s="205"/>
      <c r="V3423" s="205"/>
      <c r="W3423" s="205"/>
      <c r="X3423" s="205"/>
    </row>
    <row r="3424" spans="21:24" x14ac:dyDescent="0.2">
      <c r="U3424" s="205"/>
      <c r="V3424" s="205"/>
      <c r="W3424" s="205"/>
      <c r="X3424" s="205"/>
    </row>
    <row r="3425" spans="21:24" x14ac:dyDescent="0.2">
      <c r="U3425" s="205"/>
      <c r="V3425" s="205"/>
      <c r="W3425" s="205"/>
      <c r="X3425" s="205"/>
    </row>
    <row r="3426" spans="21:24" x14ac:dyDescent="0.2">
      <c r="U3426" s="205"/>
      <c r="V3426" s="205"/>
      <c r="W3426" s="205"/>
      <c r="X3426" s="205"/>
    </row>
    <row r="3427" spans="21:24" x14ac:dyDescent="0.2">
      <c r="U3427" s="205"/>
      <c r="V3427" s="205"/>
      <c r="W3427" s="205"/>
      <c r="X3427" s="205"/>
    </row>
    <row r="3428" spans="21:24" x14ac:dyDescent="0.2">
      <c r="U3428" s="205"/>
      <c r="V3428" s="205"/>
      <c r="W3428" s="205"/>
      <c r="X3428" s="205"/>
    </row>
    <row r="3429" spans="21:24" x14ac:dyDescent="0.2">
      <c r="U3429" s="205"/>
      <c r="V3429" s="205"/>
      <c r="W3429" s="205"/>
      <c r="X3429" s="205"/>
    </row>
    <row r="3430" spans="21:24" x14ac:dyDescent="0.2">
      <c r="U3430" s="205"/>
      <c r="V3430" s="205"/>
      <c r="W3430" s="205"/>
      <c r="X3430" s="205"/>
    </row>
    <row r="3431" spans="21:24" x14ac:dyDescent="0.2">
      <c r="U3431" s="205"/>
      <c r="V3431" s="205"/>
      <c r="W3431" s="205"/>
      <c r="X3431" s="205"/>
    </row>
    <row r="3432" spans="21:24" x14ac:dyDescent="0.2">
      <c r="U3432" s="205"/>
      <c r="V3432" s="205"/>
      <c r="W3432" s="205"/>
      <c r="X3432" s="205"/>
    </row>
    <row r="3433" spans="21:24" x14ac:dyDescent="0.2">
      <c r="U3433" s="205"/>
      <c r="V3433" s="205"/>
      <c r="W3433" s="205"/>
      <c r="X3433" s="205"/>
    </row>
    <row r="3434" spans="21:24" x14ac:dyDescent="0.2">
      <c r="U3434" s="205"/>
      <c r="V3434" s="205"/>
      <c r="W3434" s="205"/>
      <c r="X3434" s="205"/>
    </row>
    <row r="3435" spans="21:24" x14ac:dyDescent="0.2">
      <c r="U3435" s="205"/>
      <c r="V3435" s="205"/>
      <c r="W3435" s="205"/>
      <c r="X3435" s="205"/>
    </row>
    <row r="3436" spans="21:24" x14ac:dyDescent="0.2">
      <c r="U3436" s="205"/>
      <c r="V3436" s="205"/>
      <c r="W3436" s="205"/>
      <c r="X3436" s="205"/>
    </row>
    <row r="3437" spans="21:24" x14ac:dyDescent="0.2">
      <c r="U3437" s="205"/>
      <c r="V3437" s="205"/>
      <c r="W3437" s="205"/>
      <c r="X3437" s="205"/>
    </row>
    <row r="3438" spans="21:24" x14ac:dyDescent="0.2">
      <c r="U3438" s="205"/>
      <c r="V3438" s="205"/>
      <c r="W3438" s="205"/>
      <c r="X3438" s="205"/>
    </row>
    <row r="3439" spans="21:24" x14ac:dyDescent="0.2">
      <c r="U3439" s="205"/>
      <c r="V3439" s="205"/>
      <c r="W3439" s="205"/>
      <c r="X3439" s="205"/>
    </row>
    <row r="3440" spans="21:24" x14ac:dyDescent="0.2">
      <c r="U3440" s="205"/>
      <c r="V3440" s="205"/>
      <c r="W3440" s="205"/>
      <c r="X3440" s="205"/>
    </row>
    <row r="3441" spans="21:24" x14ac:dyDescent="0.2">
      <c r="U3441" s="205"/>
      <c r="V3441" s="205"/>
      <c r="W3441" s="205"/>
      <c r="X3441" s="205"/>
    </row>
    <row r="3442" spans="21:24" x14ac:dyDescent="0.2">
      <c r="U3442" s="205"/>
      <c r="V3442" s="205"/>
      <c r="W3442" s="205"/>
      <c r="X3442" s="205"/>
    </row>
    <row r="3443" spans="21:24" x14ac:dyDescent="0.2">
      <c r="U3443" s="205"/>
      <c r="V3443" s="205"/>
      <c r="W3443" s="205"/>
      <c r="X3443" s="205"/>
    </row>
    <row r="3444" spans="21:24" x14ac:dyDescent="0.2">
      <c r="U3444" s="205"/>
      <c r="V3444" s="205"/>
      <c r="W3444" s="205"/>
      <c r="X3444" s="205"/>
    </row>
    <row r="3445" spans="21:24" x14ac:dyDescent="0.2">
      <c r="U3445" s="205"/>
      <c r="V3445" s="205"/>
      <c r="W3445" s="205"/>
      <c r="X3445" s="205"/>
    </row>
    <row r="3446" spans="21:24" x14ac:dyDescent="0.2">
      <c r="U3446" s="205"/>
      <c r="V3446" s="205"/>
      <c r="W3446" s="205"/>
      <c r="X3446" s="205"/>
    </row>
    <row r="3447" spans="21:24" x14ac:dyDescent="0.2">
      <c r="U3447" s="205"/>
      <c r="V3447" s="205"/>
      <c r="W3447" s="205"/>
      <c r="X3447" s="205"/>
    </row>
    <row r="3448" spans="21:24" x14ac:dyDescent="0.2">
      <c r="U3448" s="205"/>
      <c r="V3448" s="205"/>
      <c r="W3448" s="205"/>
      <c r="X3448" s="205"/>
    </row>
    <row r="3449" spans="21:24" x14ac:dyDescent="0.2">
      <c r="U3449" s="205"/>
      <c r="V3449" s="205"/>
      <c r="W3449" s="205"/>
      <c r="X3449" s="205"/>
    </row>
    <row r="3450" spans="21:24" x14ac:dyDescent="0.2">
      <c r="U3450" s="205"/>
      <c r="V3450" s="205"/>
      <c r="W3450" s="205"/>
      <c r="X3450" s="205"/>
    </row>
    <row r="3451" spans="21:24" x14ac:dyDescent="0.2">
      <c r="U3451" s="205"/>
      <c r="V3451" s="205"/>
      <c r="W3451" s="205"/>
      <c r="X3451" s="205"/>
    </row>
    <row r="3452" spans="21:24" x14ac:dyDescent="0.2">
      <c r="U3452" s="205"/>
      <c r="V3452" s="205"/>
      <c r="W3452" s="205"/>
      <c r="X3452" s="205"/>
    </row>
    <row r="3453" spans="21:24" x14ac:dyDescent="0.2">
      <c r="U3453" s="205"/>
      <c r="V3453" s="205"/>
      <c r="W3453" s="205"/>
      <c r="X3453" s="205"/>
    </row>
    <row r="3454" spans="21:24" x14ac:dyDescent="0.2">
      <c r="U3454" s="205"/>
      <c r="V3454" s="205"/>
      <c r="W3454" s="205"/>
      <c r="X3454" s="205"/>
    </row>
    <row r="3455" spans="21:24" x14ac:dyDescent="0.2">
      <c r="U3455" s="205"/>
      <c r="V3455" s="205"/>
      <c r="W3455" s="205"/>
      <c r="X3455" s="205"/>
    </row>
    <row r="3456" spans="21:24" x14ac:dyDescent="0.2">
      <c r="U3456" s="205"/>
      <c r="V3456" s="205"/>
      <c r="W3456" s="205"/>
      <c r="X3456" s="205"/>
    </row>
    <row r="3457" spans="21:24" x14ac:dyDescent="0.2">
      <c r="U3457" s="205"/>
      <c r="V3457" s="205"/>
      <c r="W3457" s="205"/>
      <c r="X3457" s="205"/>
    </row>
    <row r="3458" spans="21:24" x14ac:dyDescent="0.2">
      <c r="U3458" s="205"/>
      <c r="V3458" s="205"/>
      <c r="W3458" s="205"/>
      <c r="X3458" s="205"/>
    </row>
    <row r="3459" spans="21:24" x14ac:dyDescent="0.2">
      <c r="U3459" s="205"/>
      <c r="V3459" s="205"/>
      <c r="W3459" s="205"/>
      <c r="X3459" s="205"/>
    </row>
    <row r="3460" spans="21:24" x14ac:dyDescent="0.2">
      <c r="U3460" s="205"/>
      <c r="V3460" s="205"/>
      <c r="W3460" s="205"/>
      <c r="X3460" s="205"/>
    </row>
    <row r="3461" spans="21:24" x14ac:dyDescent="0.2">
      <c r="U3461" s="205"/>
      <c r="V3461" s="205"/>
      <c r="W3461" s="205"/>
      <c r="X3461" s="205"/>
    </row>
    <row r="3462" spans="21:24" x14ac:dyDescent="0.2">
      <c r="U3462" s="205"/>
      <c r="V3462" s="205"/>
      <c r="W3462" s="205"/>
      <c r="X3462" s="205"/>
    </row>
    <row r="3463" spans="21:24" x14ac:dyDescent="0.2">
      <c r="U3463" s="205"/>
      <c r="V3463" s="205"/>
      <c r="W3463" s="205"/>
      <c r="X3463" s="205"/>
    </row>
    <row r="3464" spans="21:24" x14ac:dyDescent="0.2">
      <c r="U3464" s="205"/>
      <c r="V3464" s="205"/>
      <c r="W3464" s="205"/>
      <c r="X3464" s="205"/>
    </row>
    <row r="3465" spans="21:24" x14ac:dyDescent="0.2">
      <c r="U3465" s="205"/>
      <c r="V3465" s="205"/>
      <c r="W3465" s="205"/>
      <c r="X3465" s="205"/>
    </row>
    <row r="3466" spans="21:24" x14ac:dyDescent="0.2">
      <c r="U3466" s="205"/>
      <c r="V3466" s="205"/>
      <c r="W3466" s="205"/>
      <c r="X3466" s="205"/>
    </row>
    <row r="3467" spans="21:24" x14ac:dyDescent="0.2">
      <c r="U3467" s="205"/>
      <c r="V3467" s="205"/>
      <c r="W3467" s="205"/>
      <c r="X3467" s="205"/>
    </row>
    <row r="3468" spans="21:24" x14ac:dyDescent="0.2">
      <c r="U3468" s="205"/>
      <c r="V3468" s="205"/>
      <c r="W3468" s="205"/>
      <c r="X3468" s="205"/>
    </row>
    <row r="3469" spans="21:24" x14ac:dyDescent="0.2">
      <c r="U3469" s="205"/>
      <c r="V3469" s="205"/>
      <c r="W3469" s="205"/>
      <c r="X3469" s="205"/>
    </row>
    <row r="3470" spans="21:24" x14ac:dyDescent="0.2">
      <c r="U3470" s="205"/>
      <c r="V3470" s="205"/>
      <c r="W3470" s="205"/>
      <c r="X3470" s="205"/>
    </row>
    <row r="3471" spans="21:24" x14ac:dyDescent="0.2">
      <c r="U3471" s="205"/>
      <c r="V3471" s="205"/>
      <c r="W3471" s="205"/>
      <c r="X3471" s="205"/>
    </row>
    <row r="3472" spans="21:24" x14ac:dyDescent="0.2">
      <c r="U3472" s="205"/>
      <c r="V3472" s="205"/>
      <c r="W3472" s="205"/>
      <c r="X3472" s="205"/>
    </row>
    <row r="3473" spans="21:24" x14ac:dyDescent="0.2">
      <c r="U3473" s="205"/>
      <c r="V3473" s="205"/>
      <c r="W3473" s="205"/>
      <c r="X3473" s="205"/>
    </row>
    <row r="3474" spans="21:24" x14ac:dyDescent="0.2">
      <c r="U3474" s="205"/>
      <c r="V3474" s="205"/>
      <c r="W3474" s="205"/>
      <c r="X3474" s="205"/>
    </row>
    <row r="3475" spans="21:24" x14ac:dyDescent="0.2">
      <c r="U3475" s="205"/>
      <c r="V3475" s="205"/>
      <c r="W3475" s="205"/>
      <c r="X3475" s="205"/>
    </row>
    <row r="3476" spans="21:24" x14ac:dyDescent="0.2">
      <c r="U3476" s="205"/>
      <c r="V3476" s="205"/>
      <c r="W3476" s="205"/>
      <c r="X3476" s="205"/>
    </row>
    <row r="3477" spans="21:24" x14ac:dyDescent="0.2">
      <c r="U3477" s="205"/>
      <c r="V3477" s="205"/>
      <c r="W3477" s="205"/>
      <c r="X3477" s="205"/>
    </row>
    <row r="3478" spans="21:24" x14ac:dyDescent="0.2">
      <c r="U3478" s="205"/>
      <c r="V3478" s="205"/>
      <c r="W3478" s="205"/>
      <c r="X3478" s="205"/>
    </row>
    <row r="3479" spans="21:24" x14ac:dyDescent="0.2">
      <c r="U3479" s="205"/>
      <c r="V3479" s="205"/>
      <c r="W3479" s="205"/>
      <c r="X3479" s="205"/>
    </row>
    <row r="3480" spans="21:24" x14ac:dyDescent="0.2">
      <c r="U3480" s="205"/>
      <c r="V3480" s="205"/>
      <c r="W3480" s="205"/>
      <c r="X3480" s="205"/>
    </row>
    <row r="3481" spans="21:24" x14ac:dyDescent="0.2">
      <c r="U3481" s="205"/>
      <c r="V3481" s="205"/>
      <c r="W3481" s="205"/>
      <c r="X3481" s="205"/>
    </row>
    <row r="3482" spans="21:24" x14ac:dyDescent="0.2">
      <c r="U3482" s="205"/>
      <c r="V3482" s="205"/>
      <c r="W3482" s="205"/>
      <c r="X3482" s="205"/>
    </row>
    <row r="3483" spans="21:24" x14ac:dyDescent="0.2">
      <c r="U3483" s="205"/>
      <c r="V3483" s="205"/>
      <c r="W3483" s="205"/>
      <c r="X3483" s="205"/>
    </row>
    <row r="3484" spans="21:24" x14ac:dyDescent="0.2">
      <c r="U3484" s="205"/>
      <c r="V3484" s="205"/>
      <c r="W3484" s="205"/>
      <c r="X3484" s="205"/>
    </row>
    <row r="3485" spans="21:24" x14ac:dyDescent="0.2">
      <c r="U3485" s="205"/>
      <c r="V3485" s="205"/>
      <c r="W3485" s="205"/>
      <c r="X3485" s="205"/>
    </row>
    <row r="3486" spans="21:24" x14ac:dyDescent="0.2">
      <c r="U3486" s="205"/>
      <c r="V3486" s="205"/>
      <c r="W3486" s="205"/>
      <c r="X3486" s="205"/>
    </row>
    <row r="3487" spans="21:24" x14ac:dyDescent="0.2">
      <c r="U3487" s="205"/>
      <c r="V3487" s="205"/>
      <c r="W3487" s="205"/>
      <c r="X3487" s="205"/>
    </row>
    <row r="3488" spans="21:24" x14ac:dyDescent="0.2">
      <c r="U3488" s="205"/>
      <c r="V3488" s="205"/>
      <c r="W3488" s="205"/>
      <c r="X3488" s="205"/>
    </row>
    <row r="3489" spans="21:24" x14ac:dyDescent="0.2">
      <c r="U3489" s="205"/>
      <c r="V3489" s="205"/>
      <c r="W3489" s="205"/>
      <c r="X3489" s="205"/>
    </row>
    <row r="3490" spans="21:24" x14ac:dyDescent="0.2">
      <c r="U3490" s="205"/>
      <c r="V3490" s="205"/>
      <c r="W3490" s="205"/>
      <c r="X3490" s="205"/>
    </row>
    <row r="3491" spans="21:24" x14ac:dyDescent="0.2">
      <c r="U3491" s="205"/>
      <c r="V3491" s="205"/>
      <c r="W3491" s="205"/>
      <c r="X3491" s="205"/>
    </row>
    <row r="3492" spans="21:24" x14ac:dyDescent="0.2">
      <c r="U3492" s="205"/>
      <c r="V3492" s="205"/>
      <c r="W3492" s="205"/>
      <c r="X3492" s="205"/>
    </row>
    <row r="3493" spans="21:24" x14ac:dyDescent="0.2">
      <c r="U3493" s="205"/>
      <c r="V3493" s="205"/>
      <c r="W3493" s="205"/>
      <c r="X3493" s="205"/>
    </row>
    <row r="3494" spans="21:24" x14ac:dyDescent="0.2">
      <c r="U3494" s="205"/>
      <c r="V3494" s="205"/>
      <c r="W3494" s="205"/>
      <c r="X3494" s="205"/>
    </row>
    <row r="3495" spans="21:24" x14ac:dyDescent="0.2">
      <c r="U3495" s="205"/>
      <c r="V3495" s="205"/>
      <c r="W3495" s="205"/>
      <c r="X3495" s="205"/>
    </row>
    <row r="3496" spans="21:24" x14ac:dyDescent="0.2">
      <c r="U3496" s="205"/>
      <c r="V3496" s="205"/>
      <c r="W3496" s="205"/>
      <c r="X3496" s="205"/>
    </row>
    <row r="3497" spans="21:24" x14ac:dyDescent="0.2">
      <c r="U3497" s="205"/>
      <c r="V3497" s="205"/>
      <c r="W3497" s="205"/>
      <c r="X3497" s="205"/>
    </row>
    <row r="3498" spans="21:24" x14ac:dyDescent="0.2">
      <c r="U3498" s="205"/>
      <c r="V3498" s="205"/>
      <c r="W3498" s="205"/>
      <c r="X3498" s="205"/>
    </row>
    <row r="3499" spans="21:24" x14ac:dyDescent="0.2">
      <c r="U3499" s="205"/>
      <c r="V3499" s="205"/>
      <c r="W3499" s="205"/>
      <c r="X3499" s="205"/>
    </row>
    <row r="3500" spans="21:24" x14ac:dyDescent="0.2">
      <c r="U3500" s="205"/>
      <c r="V3500" s="205"/>
      <c r="W3500" s="205"/>
      <c r="X3500" s="205"/>
    </row>
    <row r="3501" spans="21:24" x14ac:dyDescent="0.2">
      <c r="U3501" s="205"/>
      <c r="V3501" s="205"/>
      <c r="W3501" s="205"/>
      <c r="X3501" s="205"/>
    </row>
    <row r="3502" spans="21:24" x14ac:dyDescent="0.2">
      <c r="U3502" s="205"/>
      <c r="V3502" s="205"/>
      <c r="W3502" s="205"/>
      <c r="X3502" s="205"/>
    </row>
    <row r="3503" spans="21:24" x14ac:dyDescent="0.2">
      <c r="U3503" s="205"/>
      <c r="V3503" s="205"/>
      <c r="W3503" s="205"/>
      <c r="X3503" s="205"/>
    </row>
    <row r="3504" spans="21:24" x14ac:dyDescent="0.2">
      <c r="U3504" s="205"/>
      <c r="V3504" s="205"/>
      <c r="W3504" s="205"/>
      <c r="X3504" s="205"/>
    </row>
    <row r="3505" spans="21:24" x14ac:dyDescent="0.2">
      <c r="U3505" s="205"/>
      <c r="V3505" s="205"/>
      <c r="W3505" s="205"/>
      <c r="X3505" s="205"/>
    </row>
    <row r="3506" spans="21:24" x14ac:dyDescent="0.2">
      <c r="U3506" s="205"/>
      <c r="V3506" s="205"/>
      <c r="W3506" s="205"/>
      <c r="X3506" s="205"/>
    </row>
    <row r="3507" spans="21:24" x14ac:dyDescent="0.2">
      <c r="U3507" s="205"/>
      <c r="V3507" s="205"/>
      <c r="W3507" s="205"/>
      <c r="X3507" s="205"/>
    </row>
    <row r="3508" spans="21:24" x14ac:dyDescent="0.2">
      <c r="U3508" s="205"/>
      <c r="V3508" s="205"/>
      <c r="W3508" s="205"/>
      <c r="X3508" s="205"/>
    </row>
    <row r="3509" spans="21:24" x14ac:dyDescent="0.2">
      <c r="U3509" s="205"/>
      <c r="V3509" s="205"/>
      <c r="W3509" s="205"/>
      <c r="X3509" s="205"/>
    </row>
    <row r="3510" spans="21:24" x14ac:dyDescent="0.2">
      <c r="U3510" s="205"/>
      <c r="V3510" s="205"/>
      <c r="W3510" s="205"/>
      <c r="X3510" s="205"/>
    </row>
    <row r="3511" spans="21:24" x14ac:dyDescent="0.2">
      <c r="U3511" s="205"/>
      <c r="V3511" s="205"/>
      <c r="W3511" s="205"/>
      <c r="X3511" s="205"/>
    </row>
    <row r="3512" spans="21:24" x14ac:dyDescent="0.2">
      <c r="U3512" s="205"/>
      <c r="V3512" s="205"/>
      <c r="W3512" s="205"/>
      <c r="X3512" s="205"/>
    </row>
    <row r="3513" spans="21:24" x14ac:dyDescent="0.2">
      <c r="U3513" s="205"/>
      <c r="V3513" s="205"/>
      <c r="W3513" s="205"/>
      <c r="X3513" s="205"/>
    </row>
    <row r="3514" spans="21:24" x14ac:dyDescent="0.2">
      <c r="U3514" s="205"/>
      <c r="V3514" s="205"/>
      <c r="W3514" s="205"/>
      <c r="X3514" s="205"/>
    </row>
    <row r="3515" spans="21:24" x14ac:dyDescent="0.2">
      <c r="U3515" s="205"/>
      <c r="V3515" s="205"/>
      <c r="W3515" s="205"/>
      <c r="X3515" s="205"/>
    </row>
    <row r="3516" spans="21:24" x14ac:dyDescent="0.2">
      <c r="U3516" s="205"/>
      <c r="V3516" s="205"/>
      <c r="W3516" s="205"/>
      <c r="X3516" s="205"/>
    </row>
    <row r="3517" spans="21:24" x14ac:dyDescent="0.2">
      <c r="U3517" s="205"/>
      <c r="V3517" s="205"/>
      <c r="W3517" s="205"/>
      <c r="X3517" s="205"/>
    </row>
    <row r="3518" spans="21:24" x14ac:dyDescent="0.2">
      <c r="U3518" s="205"/>
      <c r="V3518" s="205"/>
      <c r="W3518" s="205"/>
      <c r="X3518" s="205"/>
    </row>
    <row r="3519" spans="21:24" x14ac:dyDescent="0.2">
      <c r="U3519" s="205"/>
      <c r="V3519" s="205"/>
      <c r="W3519" s="205"/>
      <c r="X3519" s="205"/>
    </row>
    <row r="3520" spans="21:24" x14ac:dyDescent="0.2">
      <c r="U3520" s="205"/>
      <c r="V3520" s="205"/>
      <c r="W3520" s="205"/>
      <c r="X3520" s="205"/>
    </row>
    <row r="3521" spans="21:24" x14ac:dyDescent="0.2">
      <c r="U3521" s="205"/>
      <c r="V3521" s="205"/>
      <c r="W3521" s="205"/>
      <c r="X3521" s="205"/>
    </row>
    <row r="3522" spans="21:24" x14ac:dyDescent="0.2">
      <c r="U3522" s="205"/>
      <c r="V3522" s="205"/>
      <c r="W3522" s="205"/>
      <c r="X3522" s="205"/>
    </row>
    <row r="3523" spans="21:24" x14ac:dyDescent="0.2">
      <c r="U3523" s="205"/>
      <c r="V3523" s="205"/>
      <c r="W3523" s="205"/>
      <c r="X3523" s="205"/>
    </row>
    <row r="3524" spans="21:24" x14ac:dyDescent="0.2">
      <c r="U3524" s="205"/>
      <c r="V3524" s="205"/>
      <c r="W3524" s="205"/>
      <c r="X3524" s="205"/>
    </row>
    <row r="3525" spans="21:24" x14ac:dyDescent="0.2">
      <c r="U3525" s="205"/>
      <c r="V3525" s="205"/>
      <c r="W3525" s="205"/>
      <c r="X3525" s="205"/>
    </row>
    <row r="3526" spans="21:24" x14ac:dyDescent="0.2">
      <c r="U3526" s="205"/>
      <c r="V3526" s="205"/>
      <c r="W3526" s="205"/>
      <c r="X3526" s="205"/>
    </row>
    <row r="3527" spans="21:24" x14ac:dyDescent="0.2">
      <c r="U3527" s="205"/>
      <c r="V3527" s="205"/>
      <c r="W3527" s="205"/>
      <c r="X3527" s="205"/>
    </row>
    <row r="3528" spans="21:24" x14ac:dyDescent="0.2">
      <c r="U3528" s="205"/>
      <c r="V3528" s="205"/>
      <c r="W3528" s="205"/>
      <c r="X3528" s="205"/>
    </row>
    <row r="3529" spans="21:24" x14ac:dyDescent="0.2">
      <c r="U3529" s="205"/>
      <c r="V3529" s="205"/>
      <c r="W3529" s="205"/>
      <c r="X3529" s="205"/>
    </row>
    <row r="3530" spans="21:24" x14ac:dyDescent="0.2">
      <c r="U3530" s="205"/>
      <c r="V3530" s="205"/>
      <c r="W3530" s="205"/>
      <c r="X3530" s="205"/>
    </row>
    <row r="3531" spans="21:24" x14ac:dyDescent="0.2">
      <c r="U3531" s="205"/>
      <c r="V3531" s="205"/>
      <c r="W3531" s="205"/>
      <c r="X3531" s="205"/>
    </row>
    <row r="3532" spans="21:24" x14ac:dyDescent="0.2">
      <c r="U3532" s="205"/>
      <c r="V3532" s="205"/>
      <c r="W3532" s="205"/>
      <c r="X3532" s="205"/>
    </row>
    <row r="3533" spans="21:24" x14ac:dyDescent="0.2">
      <c r="U3533" s="205"/>
      <c r="V3533" s="205"/>
      <c r="W3533" s="205"/>
      <c r="X3533" s="205"/>
    </row>
    <row r="3534" spans="21:24" x14ac:dyDescent="0.2">
      <c r="U3534" s="205"/>
      <c r="V3534" s="205"/>
      <c r="W3534" s="205"/>
      <c r="X3534" s="205"/>
    </row>
    <row r="3535" spans="21:24" x14ac:dyDescent="0.2">
      <c r="U3535" s="205"/>
      <c r="V3535" s="205"/>
      <c r="W3535" s="205"/>
      <c r="X3535" s="205"/>
    </row>
    <row r="3536" spans="21:24" x14ac:dyDescent="0.2">
      <c r="U3536" s="205"/>
      <c r="V3536" s="205"/>
      <c r="W3536" s="205"/>
      <c r="X3536" s="205"/>
    </row>
    <row r="3537" spans="21:24" x14ac:dyDescent="0.2">
      <c r="U3537" s="205"/>
      <c r="V3537" s="205"/>
      <c r="W3537" s="205"/>
      <c r="X3537" s="205"/>
    </row>
    <row r="3538" spans="21:24" x14ac:dyDescent="0.2">
      <c r="U3538" s="205"/>
      <c r="V3538" s="205"/>
      <c r="W3538" s="205"/>
      <c r="X3538" s="205"/>
    </row>
    <row r="3539" spans="21:24" x14ac:dyDescent="0.2">
      <c r="U3539" s="205"/>
      <c r="V3539" s="205"/>
      <c r="W3539" s="205"/>
      <c r="X3539" s="205"/>
    </row>
    <row r="3540" spans="21:24" x14ac:dyDescent="0.2">
      <c r="U3540" s="205"/>
      <c r="V3540" s="205"/>
      <c r="W3540" s="205"/>
      <c r="X3540" s="205"/>
    </row>
    <row r="3541" spans="21:24" x14ac:dyDescent="0.2">
      <c r="U3541" s="205"/>
      <c r="V3541" s="205"/>
      <c r="W3541" s="205"/>
      <c r="X3541" s="205"/>
    </row>
    <row r="3542" spans="21:24" x14ac:dyDescent="0.2">
      <c r="U3542" s="205"/>
      <c r="V3542" s="205"/>
      <c r="W3542" s="205"/>
      <c r="X3542" s="205"/>
    </row>
    <row r="3543" spans="21:24" x14ac:dyDescent="0.2">
      <c r="U3543" s="205"/>
      <c r="V3543" s="205"/>
      <c r="W3543" s="205"/>
      <c r="X3543" s="205"/>
    </row>
    <row r="3544" spans="21:24" x14ac:dyDescent="0.2">
      <c r="U3544" s="205"/>
      <c r="V3544" s="205"/>
      <c r="W3544" s="205"/>
      <c r="X3544" s="205"/>
    </row>
    <row r="3545" spans="21:24" x14ac:dyDescent="0.2">
      <c r="U3545" s="205"/>
      <c r="V3545" s="205"/>
      <c r="W3545" s="205"/>
      <c r="X3545" s="205"/>
    </row>
    <row r="3546" spans="21:24" x14ac:dyDescent="0.2">
      <c r="U3546" s="205"/>
      <c r="V3546" s="205"/>
      <c r="W3546" s="205"/>
      <c r="X3546" s="205"/>
    </row>
    <row r="3547" spans="21:24" x14ac:dyDescent="0.2">
      <c r="U3547" s="205"/>
      <c r="V3547" s="205"/>
      <c r="W3547" s="205"/>
      <c r="X3547" s="205"/>
    </row>
    <row r="3548" spans="21:24" x14ac:dyDescent="0.2">
      <c r="U3548" s="205"/>
      <c r="V3548" s="205"/>
      <c r="W3548" s="205"/>
      <c r="X3548" s="205"/>
    </row>
    <row r="3549" spans="21:24" x14ac:dyDescent="0.2">
      <c r="U3549" s="205"/>
      <c r="V3549" s="205"/>
      <c r="W3549" s="205"/>
      <c r="X3549" s="205"/>
    </row>
    <row r="3550" spans="21:24" x14ac:dyDescent="0.2">
      <c r="U3550" s="205"/>
      <c r="V3550" s="205"/>
      <c r="W3550" s="205"/>
      <c r="X3550" s="205"/>
    </row>
    <row r="3551" spans="21:24" x14ac:dyDescent="0.2">
      <c r="U3551" s="205"/>
      <c r="V3551" s="205"/>
      <c r="W3551" s="205"/>
      <c r="X3551" s="205"/>
    </row>
    <row r="3552" spans="21:24" x14ac:dyDescent="0.2">
      <c r="U3552" s="205"/>
      <c r="V3552" s="205"/>
      <c r="W3552" s="205"/>
      <c r="X3552" s="205"/>
    </row>
    <row r="3553" spans="21:24" x14ac:dyDescent="0.2">
      <c r="U3553" s="205"/>
      <c r="V3553" s="205"/>
      <c r="W3553" s="205"/>
      <c r="X3553" s="205"/>
    </row>
    <row r="3554" spans="21:24" x14ac:dyDescent="0.2">
      <c r="U3554" s="205"/>
      <c r="V3554" s="205"/>
      <c r="W3554" s="205"/>
      <c r="X3554" s="205"/>
    </row>
    <row r="3555" spans="21:24" x14ac:dyDescent="0.2">
      <c r="U3555" s="205"/>
      <c r="V3555" s="205"/>
      <c r="W3555" s="205"/>
      <c r="X3555" s="205"/>
    </row>
    <row r="3556" spans="21:24" x14ac:dyDescent="0.2">
      <c r="U3556" s="205"/>
      <c r="V3556" s="205"/>
      <c r="W3556" s="205"/>
      <c r="X3556" s="205"/>
    </row>
    <row r="3557" spans="21:24" x14ac:dyDescent="0.2">
      <c r="U3557" s="205"/>
      <c r="V3557" s="205"/>
      <c r="W3557" s="205"/>
      <c r="X3557" s="205"/>
    </row>
    <row r="3558" spans="21:24" x14ac:dyDescent="0.2">
      <c r="U3558" s="205"/>
      <c r="V3558" s="205"/>
      <c r="W3558" s="205"/>
      <c r="X3558" s="205"/>
    </row>
    <row r="3559" spans="21:24" x14ac:dyDescent="0.2">
      <c r="U3559" s="205"/>
      <c r="V3559" s="205"/>
      <c r="W3559" s="205"/>
      <c r="X3559" s="205"/>
    </row>
    <row r="3560" spans="21:24" x14ac:dyDescent="0.2">
      <c r="U3560" s="205"/>
      <c r="V3560" s="205"/>
      <c r="W3560" s="205"/>
      <c r="X3560" s="205"/>
    </row>
    <row r="3561" spans="21:24" x14ac:dyDescent="0.2">
      <c r="U3561" s="205"/>
      <c r="V3561" s="205"/>
      <c r="W3561" s="205"/>
      <c r="X3561" s="205"/>
    </row>
    <row r="3562" spans="21:24" x14ac:dyDescent="0.2">
      <c r="U3562" s="205"/>
      <c r="V3562" s="205"/>
      <c r="W3562" s="205"/>
      <c r="X3562" s="205"/>
    </row>
    <row r="3563" spans="21:24" x14ac:dyDescent="0.2">
      <c r="U3563" s="205"/>
      <c r="V3563" s="205"/>
      <c r="W3563" s="205"/>
      <c r="X3563" s="205"/>
    </row>
    <row r="3564" spans="21:24" x14ac:dyDescent="0.2">
      <c r="U3564" s="205"/>
      <c r="V3564" s="205"/>
      <c r="W3564" s="205"/>
      <c r="X3564" s="205"/>
    </row>
    <row r="3565" spans="21:24" x14ac:dyDescent="0.2">
      <c r="U3565" s="205"/>
      <c r="V3565" s="205"/>
      <c r="W3565" s="205"/>
      <c r="X3565" s="205"/>
    </row>
    <row r="3566" spans="21:24" x14ac:dyDescent="0.2">
      <c r="U3566" s="205"/>
      <c r="V3566" s="205"/>
      <c r="W3566" s="205"/>
      <c r="X3566" s="205"/>
    </row>
    <row r="3567" spans="21:24" x14ac:dyDescent="0.2">
      <c r="U3567" s="205"/>
      <c r="V3567" s="205"/>
      <c r="W3567" s="205"/>
      <c r="X3567" s="205"/>
    </row>
    <row r="3568" spans="21:24" x14ac:dyDescent="0.2">
      <c r="U3568" s="205"/>
      <c r="V3568" s="205"/>
      <c r="W3568" s="205"/>
      <c r="X3568" s="205"/>
    </row>
    <row r="3569" spans="21:24" x14ac:dyDescent="0.2">
      <c r="U3569" s="205"/>
      <c r="V3569" s="205"/>
      <c r="W3569" s="205"/>
      <c r="X3569" s="205"/>
    </row>
    <row r="3570" spans="21:24" x14ac:dyDescent="0.2">
      <c r="U3570" s="205"/>
      <c r="V3570" s="205"/>
      <c r="W3570" s="205"/>
      <c r="X3570" s="205"/>
    </row>
    <row r="3571" spans="21:24" x14ac:dyDescent="0.2">
      <c r="U3571" s="205"/>
      <c r="V3571" s="205"/>
      <c r="W3571" s="205"/>
      <c r="X3571" s="205"/>
    </row>
    <row r="3572" spans="21:24" x14ac:dyDescent="0.2">
      <c r="U3572" s="205"/>
      <c r="V3572" s="205"/>
      <c r="W3572" s="205"/>
      <c r="X3572" s="205"/>
    </row>
    <row r="3573" spans="21:24" x14ac:dyDescent="0.2">
      <c r="U3573" s="205"/>
      <c r="V3573" s="205"/>
      <c r="W3573" s="205"/>
      <c r="X3573" s="205"/>
    </row>
    <row r="3574" spans="21:24" x14ac:dyDescent="0.2">
      <c r="U3574" s="205"/>
      <c r="V3574" s="205"/>
      <c r="W3574" s="205"/>
      <c r="X3574" s="205"/>
    </row>
    <row r="3575" spans="21:24" x14ac:dyDescent="0.2">
      <c r="U3575" s="205"/>
      <c r="V3575" s="205"/>
      <c r="W3575" s="205"/>
      <c r="X3575" s="205"/>
    </row>
    <row r="3576" spans="21:24" x14ac:dyDescent="0.2">
      <c r="U3576" s="205"/>
      <c r="V3576" s="205"/>
      <c r="W3576" s="205"/>
      <c r="X3576" s="205"/>
    </row>
    <row r="3577" spans="21:24" x14ac:dyDescent="0.2">
      <c r="U3577" s="205"/>
      <c r="V3577" s="205"/>
      <c r="W3577" s="205"/>
      <c r="X3577" s="205"/>
    </row>
    <row r="3578" spans="21:24" x14ac:dyDescent="0.2">
      <c r="U3578" s="205"/>
      <c r="V3578" s="205"/>
      <c r="W3578" s="205"/>
      <c r="X3578" s="205"/>
    </row>
    <row r="3579" spans="21:24" x14ac:dyDescent="0.2">
      <c r="U3579" s="205"/>
      <c r="V3579" s="205"/>
      <c r="W3579" s="205"/>
      <c r="X3579" s="205"/>
    </row>
    <row r="3580" spans="21:24" x14ac:dyDescent="0.2">
      <c r="U3580" s="205"/>
      <c r="V3580" s="205"/>
      <c r="W3580" s="205"/>
      <c r="X3580" s="205"/>
    </row>
    <row r="3581" spans="21:24" x14ac:dyDescent="0.2">
      <c r="U3581" s="205"/>
      <c r="V3581" s="205"/>
      <c r="W3581" s="205"/>
      <c r="X3581" s="205"/>
    </row>
    <row r="3582" spans="21:24" x14ac:dyDescent="0.2">
      <c r="U3582" s="205"/>
      <c r="V3582" s="205"/>
      <c r="W3582" s="205"/>
      <c r="X3582" s="205"/>
    </row>
    <row r="3583" spans="21:24" x14ac:dyDescent="0.2">
      <c r="U3583" s="205"/>
      <c r="V3583" s="205"/>
      <c r="W3583" s="205"/>
      <c r="X3583" s="205"/>
    </row>
    <row r="3584" spans="21:24" x14ac:dyDescent="0.2">
      <c r="U3584" s="205"/>
      <c r="V3584" s="205"/>
      <c r="W3584" s="205"/>
      <c r="X3584" s="205"/>
    </row>
    <row r="3585" spans="21:24" x14ac:dyDescent="0.2">
      <c r="U3585" s="205"/>
      <c r="V3585" s="205"/>
      <c r="W3585" s="205"/>
      <c r="X3585" s="205"/>
    </row>
    <row r="3586" spans="21:24" x14ac:dyDescent="0.2">
      <c r="U3586" s="205"/>
      <c r="V3586" s="205"/>
      <c r="W3586" s="205"/>
      <c r="X3586" s="205"/>
    </row>
    <row r="3587" spans="21:24" x14ac:dyDescent="0.2">
      <c r="U3587" s="205"/>
      <c r="V3587" s="205"/>
      <c r="W3587" s="205"/>
      <c r="X3587" s="205"/>
    </row>
    <row r="3588" spans="21:24" x14ac:dyDescent="0.2">
      <c r="U3588" s="205"/>
      <c r="V3588" s="205"/>
      <c r="W3588" s="205"/>
      <c r="X3588" s="205"/>
    </row>
    <row r="3589" spans="21:24" x14ac:dyDescent="0.2">
      <c r="U3589" s="205"/>
      <c r="V3589" s="205"/>
      <c r="W3589" s="205"/>
      <c r="X3589" s="205"/>
    </row>
    <row r="3590" spans="21:24" x14ac:dyDescent="0.2">
      <c r="U3590" s="205"/>
      <c r="V3590" s="205"/>
      <c r="W3590" s="205"/>
      <c r="X3590" s="205"/>
    </row>
    <row r="3591" spans="21:24" x14ac:dyDescent="0.2">
      <c r="U3591" s="205"/>
      <c r="V3591" s="205"/>
      <c r="W3591" s="205"/>
      <c r="X3591" s="205"/>
    </row>
    <row r="3592" spans="21:24" x14ac:dyDescent="0.2">
      <c r="U3592" s="205"/>
      <c r="V3592" s="205"/>
      <c r="W3592" s="205"/>
      <c r="X3592" s="205"/>
    </row>
    <row r="3593" spans="21:24" x14ac:dyDescent="0.2">
      <c r="U3593" s="205"/>
      <c r="V3593" s="205"/>
      <c r="W3593" s="205"/>
      <c r="X3593" s="205"/>
    </row>
    <row r="3594" spans="21:24" x14ac:dyDescent="0.2">
      <c r="U3594" s="205"/>
      <c r="V3594" s="205"/>
      <c r="W3594" s="205"/>
      <c r="X3594" s="205"/>
    </row>
    <row r="3595" spans="21:24" x14ac:dyDescent="0.2">
      <c r="U3595" s="205"/>
      <c r="V3595" s="205"/>
      <c r="W3595" s="205"/>
      <c r="X3595" s="205"/>
    </row>
    <row r="3596" spans="21:24" x14ac:dyDescent="0.2">
      <c r="U3596" s="205"/>
      <c r="V3596" s="205"/>
      <c r="W3596" s="205"/>
      <c r="X3596" s="205"/>
    </row>
    <row r="3597" spans="21:24" x14ac:dyDescent="0.2">
      <c r="U3597" s="205"/>
      <c r="V3597" s="205"/>
      <c r="W3597" s="205"/>
      <c r="X3597" s="205"/>
    </row>
    <row r="3598" spans="21:24" x14ac:dyDescent="0.2">
      <c r="U3598" s="205"/>
      <c r="V3598" s="205"/>
      <c r="W3598" s="205"/>
      <c r="X3598" s="205"/>
    </row>
    <row r="3599" spans="21:24" x14ac:dyDescent="0.2">
      <c r="U3599" s="205"/>
      <c r="V3599" s="205"/>
      <c r="W3599" s="205"/>
      <c r="X3599" s="205"/>
    </row>
    <row r="3600" spans="21:24" x14ac:dyDescent="0.2">
      <c r="U3600" s="205"/>
      <c r="V3600" s="205"/>
      <c r="W3600" s="205"/>
      <c r="X3600" s="205"/>
    </row>
    <row r="3601" spans="21:24" x14ac:dyDescent="0.2">
      <c r="U3601" s="205"/>
      <c r="V3601" s="205"/>
      <c r="W3601" s="205"/>
      <c r="X3601" s="205"/>
    </row>
    <row r="3602" spans="21:24" x14ac:dyDescent="0.2">
      <c r="U3602" s="205"/>
      <c r="V3602" s="205"/>
      <c r="W3602" s="205"/>
      <c r="X3602" s="205"/>
    </row>
    <row r="3603" spans="21:24" x14ac:dyDescent="0.2">
      <c r="U3603" s="205"/>
      <c r="V3603" s="205"/>
      <c r="W3603" s="205"/>
      <c r="X3603" s="205"/>
    </row>
    <row r="3604" spans="21:24" x14ac:dyDescent="0.2">
      <c r="U3604" s="205"/>
      <c r="V3604" s="205"/>
      <c r="W3604" s="205"/>
      <c r="X3604" s="205"/>
    </row>
    <row r="3605" spans="21:24" x14ac:dyDescent="0.2">
      <c r="U3605" s="205"/>
      <c r="V3605" s="205"/>
      <c r="W3605" s="205"/>
      <c r="X3605" s="205"/>
    </row>
    <row r="3606" spans="21:24" x14ac:dyDescent="0.2">
      <c r="U3606" s="205"/>
      <c r="V3606" s="205"/>
      <c r="W3606" s="205"/>
      <c r="X3606" s="205"/>
    </row>
    <row r="3607" spans="21:24" x14ac:dyDescent="0.2">
      <c r="U3607" s="205"/>
      <c r="V3607" s="205"/>
      <c r="W3607" s="205"/>
      <c r="X3607" s="205"/>
    </row>
    <row r="3608" spans="21:24" x14ac:dyDescent="0.2">
      <c r="U3608" s="205"/>
      <c r="V3608" s="205"/>
      <c r="W3608" s="205"/>
      <c r="X3608" s="205"/>
    </row>
    <row r="3609" spans="21:24" x14ac:dyDescent="0.2">
      <c r="U3609" s="205"/>
      <c r="V3609" s="205"/>
      <c r="W3609" s="205"/>
      <c r="X3609" s="205"/>
    </row>
    <row r="3610" spans="21:24" x14ac:dyDescent="0.2">
      <c r="U3610" s="205"/>
      <c r="V3610" s="205"/>
      <c r="W3610" s="205"/>
      <c r="X3610" s="205"/>
    </row>
    <row r="3611" spans="21:24" x14ac:dyDescent="0.2">
      <c r="U3611" s="205"/>
      <c r="V3611" s="205"/>
      <c r="W3611" s="205"/>
      <c r="X3611" s="205"/>
    </row>
    <row r="3612" spans="21:24" x14ac:dyDescent="0.2">
      <c r="U3612" s="205"/>
      <c r="V3612" s="205"/>
      <c r="W3612" s="205"/>
      <c r="X3612" s="205"/>
    </row>
    <row r="3613" spans="21:24" x14ac:dyDescent="0.2">
      <c r="U3613" s="205"/>
      <c r="V3613" s="205"/>
      <c r="W3613" s="205"/>
      <c r="X3613" s="205"/>
    </row>
    <row r="3614" spans="21:24" x14ac:dyDescent="0.2">
      <c r="U3614" s="205"/>
      <c r="V3614" s="205"/>
      <c r="W3614" s="205"/>
      <c r="X3614" s="205"/>
    </row>
    <row r="3615" spans="21:24" x14ac:dyDescent="0.2">
      <c r="U3615" s="205"/>
      <c r="V3615" s="205"/>
      <c r="W3615" s="205"/>
      <c r="X3615" s="205"/>
    </row>
    <row r="3616" spans="21:24" x14ac:dyDescent="0.2">
      <c r="U3616" s="205"/>
      <c r="V3616" s="205"/>
      <c r="W3616" s="205"/>
      <c r="X3616" s="205"/>
    </row>
    <row r="3617" spans="21:24" x14ac:dyDescent="0.2">
      <c r="U3617" s="205"/>
      <c r="V3617" s="205"/>
      <c r="W3617" s="205"/>
      <c r="X3617" s="205"/>
    </row>
    <row r="3618" spans="21:24" x14ac:dyDescent="0.2">
      <c r="U3618" s="205"/>
      <c r="V3618" s="205"/>
      <c r="W3618" s="205"/>
      <c r="X3618" s="205"/>
    </row>
    <row r="3619" spans="21:24" x14ac:dyDescent="0.2">
      <c r="U3619" s="205"/>
      <c r="V3619" s="205"/>
      <c r="W3619" s="205"/>
      <c r="X3619" s="205"/>
    </row>
    <row r="3620" spans="21:24" x14ac:dyDescent="0.2">
      <c r="U3620" s="205"/>
      <c r="V3620" s="205"/>
      <c r="W3620" s="205"/>
      <c r="X3620" s="205"/>
    </row>
    <row r="3621" spans="21:24" x14ac:dyDescent="0.2">
      <c r="U3621" s="205"/>
      <c r="V3621" s="205"/>
      <c r="W3621" s="205"/>
      <c r="X3621" s="205"/>
    </row>
    <row r="3622" spans="21:24" x14ac:dyDescent="0.2">
      <c r="U3622" s="205"/>
      <c r="V3622" s="205"/>
      <c r="W3622" s="205"/>
      <c r="X3622" s="205"/>
    </row>
    <row r="3623" spans="21:24" x14ac:dyDescent="0.2">
      <c r="U3623" s="205"/>
      <c r="V3623" s="205"/>
      <c r="W3623" s="205"/>
      <c r="X3623" s="205"/>
    </row>
    <row r="3624" spans="21:24" x14ac:dyDescent="0.2">
      <c r="U3624" s="205"/>
      <c r="V3624" s="205"/>
      <c r="W3624" s="205"/>
      <c r="X3624" s="205"/>
    </row>
    <row r="3625" spans="21:24" x14ac:dyDescent="0.2">
      <c r="U3625" s="205"/>
      <c r="V3625" s="205"/>
      <c r="W3625" s="205"/>
      <c r="X3625" s="205"/>
    </row>
    <row r="3626" spans="21:24" x14ac:dyDescent="0.2">
      <c r="U3626" s="205"/>
      <c r="V3626" s="205"/>
      <c r="W3626" s="205"/>
      <c r="X3626" s="205"/>
    </row>
    <row r="3627" spans="21:24" x14ac:dyDescent="0.2">
      <c r="U3627" s="205"/>
      <c r="V3627" s="205"/>
      <c r="W3627" s="205"/>
      <c r="X3627" s="205"/>
    </row>
    <row r="3628" spans="21:24" x14ac:dyDescent="0.2">
      <c r="U3628" s="205"/>
      <c r="V3628" s="205"/>
      <c r="W3628" s="205"/>
      <c r="X3628" s="205"/>
    </row>
    <row r="3629" spans="21:24" x14ac:dyDescent="0.2">
      <c r="U3629" s="205"/>
      <c r="V3629" s="205"/>
      <c r="W3629" s="205"/>
      <c r="X3629" s="205"/>
    </row>
    <row r="3630" spans="21:24" x14ac:dyDescent="0.2">
      <c r="U3630" s="205"/>
      <c r="V3630" s="205"/>
      <c r="W3630" s="205"/>
      <c r="X3630" s="205"/>
    </row>
    <row r="3631" spans="21:24" x14ac:dyDescent="0.2">
      <c r="U3631" s="205"/>
      <c r="V3631" s="205"/>
      <c r="W3631" s="205"/>
      <c r="X3631" s="205"/>
    </row>
    <row r="3632" spans="21:24" x14ac:dyDescent="0.2">
      <c r="U3632" s="205"/>
      <c r="V3632" s="205"/>
      <c r="W3632" s="205"/>
      <c r="X3632" s="205"/>
    </row>
    <row r="3633" spans="21:24" x14ac:dyDescent="0.2">
      <c r="U3633" s="205"/>
      <c r="V3633" s="205"/>
      <c r="W3633" s="205"/>
      <c r="X3633" s="205"/>
    </row>
    <row r="3634" spans="21:24" x14ac:dyDescent="0.2">
      <c r="U3634" s="205"/>
      <c r="V3634" s="205"/>
      <c r="W3634" s="205"/>
      <c r="X3634" s="205"/>
    </row>
    <row r="3635" spans="21:24" x14ac:dyDescent="0.2">
      <c r="U3635" s="205"/>
      <c r="V3635" s="205"/>
      <c r="W3635" s="205"/>
      <c r="X3635" s="205"/>
    </row>
    <row r="3636" spans="21:24" x14ac:dyDescent="0.2">
      <c r="U3636" s="205"/>
      <c r="V3636" s="205"/>
      <c r="W3636" s="205"/>
      <c r="X3636" s="205"/>
    </row>
    <row r="3637" spans="21:24" x14ac:dyDescent="0.2">
      <c r="U3637" s="205"/>
      <c r="V3637" s="205"/>
      <c r="W3637" s="205"/>
      <c r="X3637" s="205"/>
    </row>
    <row r="3638" spans="21:24" x14ac:dyDescent="0.2">
      <c r="U3638" s="205"/>
      <c r="V3638" s="205"/>
      <c r="W3638" s="205"/>
      <c r="X3638" s="205"/>
    </row>
    <row r="3639" spans="21:24" x14ac:dyDescent="0.2">
      <c r="U3639" s="205"/>
      <c r="V3639" s="205"/>
      <c r="W3639" s="205"/>
      <c r="X3639" s="205"/>
    </row>
    <row r="3640" spans="21:24" x14ac:dyDescent="0.2">
      <c r="U3640" s="205"/>
      <c r="V3640" s="205"/>
      <c r="W3640" s="205"/>
      <c r="X3640" s="205"/>
    </row>
    <row r="3641" spans="21:24" x14ac:dyDescent="0.2">
      <c r="U3641" s="205"/>
      <c r="V3641" s="205"/>
      <c r="W3641" s="205"/>
      <c r="X3641" s="205"/>
    </row>
    <row r="3642" spans="21:24" x14ac:dyDescent="0.2">
      <c r="U3642" s="205"/>
      <c r="V3642" s="205"/>
      <c r="W3642" s="205"/>
      <c r="X3642" s="205"/>
    </row>
    <row r="3643" spans="21:24" x14ac:dyDescent="0.2">
      <c r="U3643" s="205"/>
      <c r="V3643" s="205"/>
      <c r="W3643" s="205"/>
      <c r="X3643" s="205"/>
    </row>
    <row r="3644" spans="21:24" x14ac:dyDescent="0.2">
      <c r="U3644" s="205"/>
      <c r="V3644" s="205"/>
      <c r="W3644" s="205"/>
      <c r="X3644" s="205"/>
    </row>
    <row r="3645" spans="21:24" x14ac:dyDescent="0.2">
      <c r="U3645" s="205"/>
      <c r="V3645" s="205"/>
      <c r="W3645" s="205"/>
      <c r="X3645" s="205"/>
    </row>
    <row r="3646" spans="21:24" x14ac:dyDescent="0.2">
      <c r="U3646" s="205"/>
      <c r="V3646" s="205"/>
      <c r="W3646" s="205"/>
      <c r="X3646" s="205"/>
    </row>
    <row r="3647" spans="21:24" x14ac:dyDescent="0.2">
      <c r="U3647" s="205"/>
      <c r="V3647" s="205"/>
      <c r="W3647" s="205"/>
      <c r="X3647" s="205"/>
    </row>
    <row r="3648" spans="21:24" x14ac:dyDescent="0.2">
      <c r="U3648" s="205"/>
      <c r="V3648" s="205"/>
      <c r="W3648" s="205"/>
      <c r="X3648" s="205"/>
    </row>
    <row r="3649" spans="21:24" x14ac:dyDescent="0.2">
      <c r="U3649" s="205"/>
      <c r="V3649" s="205"/>
      <c r="W3649" s="205"/>
      <c r="X3649" s="205"/>
    </row>
    <row r="3650" spans="21:24" x14ac:dyDescent="0.2">
      <c r="U3650" s="205"/>
      <c r="V3650" s="205"/>
      <c r="W3650" s="205"/>
      <c r="X3650" s="205"/>
    </row>
    <row r="3651" spans="21:24" x14ac:dyDescent="0.2">
      <c r="U3651" s="205"/>
      <c r="V3651" s="205"/>
      <c r="W3651" s="205"/>
      <c r="X3651" s="205"/>
    </row>
    <row r="3652" spans="21:24" x14ac:dyDescent="0.2">
      <c r="U3652" s="205"/>
      <c r="V3652" s="205"/>
      <c r="W3652" s="205"/>
      <c r="X3652" s="205"/>
    </row>
    <row r="3653" spans="21:24" x14ac:dyDescent="0.2">
      <c r="U3653" s="205"/>
      <c r="V3653" s="205"/>
      <c r="W3653" s="205"/>
      <c r="X3653" s="205"/>
    </row>
    <row r="3654" spans="21:24" x14ac:dyDescent="0.2">
      <c r="U3654" s="205"/>
      <c r="V3654" s="205"/>
      <c r="W3654" s="205"/>
      <c r="X3654" s="205"/>
    </row>
    <row r="3655" spans="21:24" x14ac:dyDescent="0.2">
      <c r="U3655" s="205"/>
      <c r="V3655" s="205"/>
      <c r="W3655" s="205"/>
      <c r="X3655" s="205"/>
    </row>
    <row r="3656" spans="21:24" x14ac:dyDescent="0.2">
      <c r="U3656" s="205"/>
      <c r="V3656" s="205"/>
      <c r="W3656" s="205"/>
      <c r="X3656" s="205"/>
    </row>
    <row r="3657" spans="21:24" x14ac:dyDescent="0.2">
      <c r="U3657" s="205"/>
      <c r="V3657" s="205"/>
      <c r="W3657" s="205"/>
      <c r="X3657" s="205"/>
    </row>
    <row r="3658" spans="21:24" x14ac:dyDescent="0.2">
      <c r="U3658" s="205"/>
      <c r="V3658" s="205"/>
      <c r="W3658" s="205"/>
      <c r="X3658" s="205"/>
    </row>
    <row r="3659" spans="21:24" x14ac:dyDescent="0.2">
      <c r="U3659" s="205"/>
      <c r="V3659" s="205"/>
      <c r="W3659" s="205"/>
      <c r="X3659" s="205"/>
    </row>
    <row r="3660" spans="21:24" x14ac:dyDescent="0.2">
      <c r="U3660" s="205"/>
      <c r="V3660" s="205"/>
      <c r="W3660" s="205"/>
      <c r="X3660" s="205"/>
    </row>
    <row r="3661" spans="21:24" x14ac:dyDescent="0.2">
      <c r="U3661" s="205"/>
      <c r="V3661" s="205"/>
      <c r="W3661" s="205"/>
      <c r="X3661" s="205"/>
    </row>
    <row r="3662" spans="21:24" x14ac:dyDescent="0.2">
      <c r="U3662" s="205"/>
      <c r="V3662" s="205"/>
      <c r="W3662" s="205"/>
      <c r="X3662" s="205"/>
    </row>
    <row r="3663" spans="21:24" x14ac:dyDescent="0.2">
      <c r="U3663" s="205"/>
      <c r="V3663" s="205"/>
      <c r="W3663" s="205"/>
      <c r="X3663" s="205"/>
    </row>
    <row r="3664" spans="21:24" x14ac:dyDescent="0.2">
      <c r="U3664" s="205"/>
      <c r="V3664" s="205"/>
      <c r="W3664" s="205"/>
      <c r="X3664" s="205"/>
    </row>
    <row r="3665" spans="21:24" x14ac:dyDescent="0.2">
      <c r="U3665" s="205"/>
      <c r="V3665" s="205"/>
      <c r="W3665" s="205"/>
      <c r="X3665" s="205"/>
    </row>
    <row r="3666" spans="21:24" x14ac:dyDescent="0.2">
      <c r="U3666" s="205"/>
      <c r="V3666" s="205"/>
      <c r="W3666" s="205"/>
      <c r="X3666" s="205"/>
    </row>
    <row r="3667" spans="21:24" x14ac:dyDescent="0.2">
      <c r="U3667" s="205"/>
      <c r="V3667" s="205"/>
      <c r="W3667" s="205"/>
      <c r="X3667" s="205"/>
    </row>
    <row r="3668" spans="21:24" x14ac:dyDescent="0.2">
      <c r="U3668" s="205"/>
      <c r="V3668" s="205"/>
      <c r="W3668" s="205"/>
      <c r="X3668" s="205"/>
    </row>
    <row r="3669" spans="21:24" x14ac:dyDescent="0.2">
      <c r="U3669" s="205"/>
      <c r="V3669" s="205"/>
      <c r="W3669" s="205"/>
      <c r="X3669" s="205"/>
    </row>
    <row r="3670" spans="21:24" x14ac:dyDescent="0.2">
      <c r="U3670" s="205"/>
      <c r="V3670" s="205"/>
      <c r="W3670" s="205"/>
      <c r="X3670" s="205"/>
    </row>
    <row r="3671" spans="21:24" x14ac:dyDescent="0.2">
      <c r="U3671" s="205"/>
      <c r="V3671" s="205"/>
      <c r="W3671" s="205"/>
      <c r="X3671" s="205"/>
    </row>
    <row r="3672" spans="21:24" x14ac:dyDescent="0.2">
      <c r="U3672" s="205"/>
      <c r="V3672" s="205"/>
      <c r="W3672" s="205"/>
      <c r="X3672" s="205"/>
    </row>
    <row r="3673" spans="21:24" x14ac:dyDescent="0.2">
      <c r="U3673" s="205"/>
      <c r="V3673" s="205"/>
      <c r="W3673" s="205"/>
      <c r="X3673" s="205"/>
    </row>
    <row r="3674" spans="21:24" x14ac:dyDescent="0.2">
      <c r="U3674" s="205"/>
      <c r="V3674" s="205"/>
      <c r="W3674" s="205"/>
      <c r="X3674" s="205"/>
    </row>
    <row r="3675" spans="21:24" x14ac:dyDescent="0.2">
      <c r="U3675" s="205"/>
      <c r="V3675" s="205"/>
      <c r="W3675" s="205"/>
      <c r="X3675" s="205"/>
    </row>
    <row r="3676" spans="21:24" x14ac:dyDescent="0.2">
      <c r="U3676" s="205"/>
      <c r="V3676" s="205"/>
      <c r="W3676" s="205"/>
      <c r="X3676" s="205"/>
    </row>
    <row r="3677" spans="21:24" x14ac:dyDescent="0.2">
      <c r="U3677" s="205"/>
      <c r="V3677" s="205"/>
      <c r="W3677" s="205"/>
      <c r="X3677" s="205"/>
    </row>
    <row r="3678" spans="21:24" x14ac:dyDescent="0.2">
      <c r="U3678" s="205"/>
      <c r="V3678" s="205"/>
      <c r="W3678" s="205"/>
      <c r="X3678" s="205"/>
    </row>
    <row r="3679" spans="21:24" x14ac:dyDescent="0.2">
      <c r="U3679" s="205"/>
      <c r="V3679" s="205"/>
      <c r="W3679" s="205"/>
      <c r="X3679" s="205"/>
    </row>
    <row r="3680" spans="21:24" x14ac:dyDescent="0.2">
      <c r="U3680" s="205"/>
      <c r="V3680" s="205"/>
      <c r="W3680" s="205"/>
      <c r="X3680" s="205"/>
    </row>
    <row r="3681" spans="21:24" x14ac:dyDescent="0.2">
      <c r="U3681" s="205"/>
      <c r="V3681" s="205"/>
      <c r="W3681" s="205"/>
      <c r="X3681" s="205"/>
    </row>
    <row r="3682" spans="21:24" x14ac:dyDescent="0.2">
      <c r="U3682" s="205"/>
      <c r="V3682" s="205"/>
      <c r="W3682" s="205"/>
      <c r="X3682" s="205"/>
    </row>
    <row r="3683" spans="21:24" x14ac:dyDescent="0.2">
      <c r="U3683" s="205"/>
      <c r="V3683" s="205"/>
      <c r="W3683" s="205"/>
      <c r="X3683" s="205"/>
    </row>
    <row r="3684" spans="21:24" x14ac:dyDescent="0.2">
      <c r="U3684" s="205"/>
      <c r="V3684" s="205"/>
      <c r="W3684" s="205"/>
      <c r="X3684" s="205"/>
    </row>
    <row r="3685" spans="21:24" x14ac:dyDescent="0.2">
      <c r="U3685" s="205"/>
      <c r="V3685" s="205"/>
      <c r="W3685" s="205"/>
      <c r="X3685" s="205"/>
    </row>
    <row r="3686" spans="21:24" x14ac:dyDescent="0.2">
      <c r="U3686" s="205"/>
      <c r="V3686" s="205"/>
      <c r="W3686" s="205"/>
      <c r="X3686" s="205"/>
    </row>
    <row r="3687" spans="21:24" x14ac:dyDescent="0.2">
      <c r="U3687" s="205"/>
      <c r="V3687" s="205"/>
      <c r="W3687" s="205"/>
      <c r="X3687" s="205"/>
    </row>
    <row r="3688" spans="21:24" x14ac:dyDescent="0.2">
      <c r="U3688" s="205"/>
      <c r="V3688" s="205"/>
      <c r="W3688" s="205"/>
      <c r="X3688" s="205"/>
    </row>
    <row r="3689" spans="21:24" x14ac:dyDescent="0.2">
      <c r="U3689" s="205"/>
      <c r="V3689" s="205"/>
      <c r="W3689" s="205"/>
      <c r="X3689" s="205"/>
    </row>
    <row r="3690" spans="21:24" x14ac:dyDescent="0.2">
      <c r="U3690" s="205"/>
      <c r="V3690" s="205"/>
      <c r="W3690" s="205"/>
      <c r="X3690" s="205"/>
    </row>
    <row r="3691" spans="21:24" x14ac:dyDescent="0.2">
      <c r="U3691" s="205"/>
      <c r="V3691" s="205"/>
      <c r="W3691" s="205"/>
      <c r="X3691" s="205"/>
    </row>
    <row r="3692" spans="21:24" x14ac:dyDescent="0.2">
      <c r="U3692" s="205"/>
      <c r="V3692" s="205"/>
      <c r="W3692" s="205"/>
      <c r="X3692" s="205"/>
    </row>
    <row r="3693" spans="21:24" x14ac:dyDescent="0.2">
      <c r="U3693" s="205"/>
      <c r="V3693" s="205"/>
      <c r="W3693" s="205"/>
      <c r="X3693" s="205"/>
    </row>
    <row r="3694" spans="21:24" x14ac:dyDescent="0.2">
      <c r="U3694" s="205"/>
      <c r="V3694" s="205"/>
      <c r="W3694" s="205"/>
      <c r="X3694" s="205"/>
    </row>
    <row r="3695" spans="21:24" x14ac:dyDescent="0.2">
      <c r="U3695" s="205"/>
      <c r="V3695" s="205"/>
      <c r="W3695" s="205"/>
      <c r="X3695" s="205"/>
    </row>
    <row r="3696" spans="21:24" x14ac:dyDescent="0.2">
      <c r="U3696" s="205"/>
      <c r="V3696" s="205"/>
      <c r="W3696" s="205"/>
      <c r="X3696" s="205"/>
    </row>
    <row r="3697" spans="21:24" x14ac:dyDescent="0.2">
      <c r="U3697" s="205"/>
      <c r="V3697" s="205"/>
      <c r="W3697" s="205"/>
      <c r="X3697" s="205"/>
    </row>
    <row r="3698" spans="21:24" x14ac:dyDescent="0.2">
      <c r="U3698" s="205"/>
      <c r="V3698" s="205"/>
      <c r="W3698" s="205"/>
      <c r="X3698" s="205"/>
    </row>
    <row r="3699" spans="21:24" x14ac:dyDescent="0.2">
      <c r="U3699" s="205"/>
      <c r="V3699" s="205"/>
      <c r="W3699" s="205"/>
      <c r="X3699" s="205"/>
    </row>
    <row r="3700" spans="21:24" x14ac:dyDescent="0.2">
      <c r="U3700" s="205"/>
      <c r="V3700" s="205"/>
      <c r="W3700" s="205"/>
      <c r="X3700" s="205"/>
    </row>
    <row r="3701" spans="21:24" x14ac:dyDescent="0.2">
      <c r="U3701" s="205"/>
      <c r="V3701" s="205"/>
      <c r="W3701" s="205"/>
      <c r="X3701" s="205"/>
    </row>
    <row r="3702" spans="21:24" x14ac:dyDescent="0.2">
      <c r="U3702" s="205"/>
      <c r="V3702" s="205"/>
      <c r="W3702" s="205"/>
      <c r="X3702" s="205"/>
    </row>
    <row r="3703" spans="21:24" x14ac:dyDescent="0.2">
      <c r="U3703" s="205"/>
      <c r="V3703" s="205"/>
      <c r="W3703" s="205"/>
      <c r="X3703" s="205"/>
    </row>
    <row r="3704" spans="21:24" x14ac:dyDescent="0.2">
      <c r="U3704" s="205"/>
      <c r="V3704" s="205"/>
      <c r="W3704" s="205"/>
      <c r="X3704" s="205"/>
    </row>
    <row r="3705" spans="21:24" x14ac:dyDescent="0.2">
      <c r="U3705" s="205"/>
      <c r="V3705" s="205"/>
      <c r="W3705" s="205"/>
      <c r="X3705" s="205"/>
    </row>
    <row r="3706" spans="21:24" x14ac:dyDescent="0.2">
      <c r="U3706" s="205"/>
      <c r="V3706" s="205"/>
      <c r="W3706" s="205"/>
      <c r="X3706" s="205"/>
    </row>
    <row r="3707" spans="21:24" x14ac:dyDescent="0.2">
      <c r="U3707" s="205"/>
      <c r="V3707" s="205"/>
      <c r="W3707" s="205"/>
      <c r="X3707" s="205"/>
    </row>
    <row r="3708" spans="21:24" x14ac:dyDescent="0.2">
      <c r="U3708" s="205"/>
      <c r="V3708" s="205"/>
      <c r="W3708" s="205"/>
      <c r="X3708" s="205"/>
    </row>
    <row r="3709" spans="21:24" x14ac:dyDescent="0.2">
      <c r="U3709" s="205"/>
      <c r="V3709" s="205"/>
      <c r="W3709" s="205"/>
      <c r="X3709" s="205"/>
    </row>
    <row r="3710" spans="21:24" x14ac:dyDescent="0.2">
      <c r="U3710" s="205"/>
      <c r="V3710" s="205"/>
      <c r="W3710" s="205"/>
      <c r="X3710" s="205"/>
    </row>
    <row r="3711" spans="21:24" x14ac:dyDescent="0.2">
      <c r="U3711" s="205"/>
      <c r="V3711" s="205"/>
      <c r="W3711" s="205"/>
      <c r="X3711" s="205"/>
    </row>
    <row r="3712" spans="21:24" x14ac:dyDescent="0.2">
      <c r="U3712" s="205"/>
      <c r="V3712" s="205"/>
      <c r="W3712" s="205"/>
      <c r="X3712" s="205"/>
    </row>
    <row r="3713" spans="21:24" x14ac:dyDescent="0.2">
      <c r="U3713" s="205"/>
      <c r="V3713" s="205"/>
      <c r="W3713" s="205"/>
      <c r="X3713" s="205"/>
    </row>
    <row r="3714" spans="21:24" x14ac:dyDescent="0.2">
      <c r="U3714" s="205"/>
      <c r="V3714" s="205"/>
      <c r="W3714" s="205"/>
      <c r="X3714" s="205"/>
    </row>
    <row r="3715" spans="21:24" x14ac:dyDescent="0.2">
      <c r="U3715" s="205"/>
      <c r="V3715" s="205"/>
      <c r="W3715" s="205"/>
      <c r="X3715" s="205"/>
    </row>
    <row r="3716" spans="21:24" x14ac:dyDescent="0.2">
      <c r="U3716" s="205"/>
      <c r="V3716" s="205"/>
      <c r="W3716" s="205"/>
      <c r="X3716" s="205"/>
    </row>
    <row r="3717" spans="21:24" x14ac:dyDescent="0.2">
      <c r="U3717" s="205"/>
      <c r="V3717" s="205"/>
      <c r="W3717" s="205"/>
      <c r="X3717" s="205"/>
    </row>
    <row r="3718" spans="21:24" x14ac:dyDescent="0.2">
      <c r="U3718" s="205"/>
      <c r="V3718" s="205"/>
      <c r="W3718" s="205"/>
      <c r="X3718" s="205"/>
    </row>
    <row r="3719" spans="21:24" x14ac:dyDescent="0.2">
      <c r="U3719" s="205"/>
      <c r="V3719" s="205"/>
      <c r="W3719" s="205"/>
      <c r="X3719" s="205"/>
    </row>
    <row r="3720" spans="21:24" x14ac:dyDescent="0.2">
      <c r="U3720" s="205"/>
      <c r="V3720" s="205"/>
      <c r="W3720" s="205"/>
      <c r="X3720" s="205"/>
    </row>
    <row r="3721" spans="21:24" x14ac:dyDescent="0.2">
      <c r="U3721" s="205"/>
      <c r="V3721" s="205"/>
      <c r="W3721" s="205"/>
      <c r="X3721" s="205"/>
    </row>
    <row r="3722" spans="21:24" x14ac:dyDescent="0.2">
      <c r="U3722" s="205"/>
      <c r="V3722" s="205"/>
      <c r="W3722" s="205"/>
      <c r="X3722" s="205"/>
    </row>
    <row r="3723" spans="21:24" x14ac:dyDescent="0.2">
      <c r="U3723" s="205"/>
      <c r="V3723" s="205"/>
      <c r="W3723" s="205"/>
      <c r="X3723" s="205"/>
    </row>
    <row r="3724" spans="21:24" x14ac:dyDescent="0.2">
      <c r="U3724" s="205"/>
      <c r="V3724" s="205"/>
      <c r="W3724" s="205"/>
      <c r="X3724" s="205"/>
    </row>
    <row r="3725" spans="21:24" x14ac:dyDescent="0.2">
      <c r="U3725" s="205"/>
      <c r="V3725" s="205"/>
      <c r="W3725" s="205"/>
      <c r="X3725" s="205"/>
    </row>
    <row r="3726" spans="21:24" x14ac:dyDescent="0.2">
      <c r="U3726" s="205"/>
      <c r="V3726" s="205"/>
      <c r="W3726" s="205"/>
      <c r="X3726" s="205"/>
    </row>
    <row r="3727" spans="21:24" x14ac:dyDescent="0.2">
      <c r="U3727" s="205"/>
      <c r="V3727" s="205"/>
      <c r="W3727" s="205"/>
      <c r="X3727" s="205"/>
    </row>
    <row r="3728" spans="21:24" x14ac:dyDescent="0.2">
      <c r="U3728" s="205"/>
      <c r="V3728" s="205"/>
      <c r="W3728" s="205"/>
      <c r="X3728" s="205"/>
    </row>
    <row r="3729" spans="21:24" x14ac:dyDescent="0.2">
      <c r="U3729" s="205"/>
      <c r="V3729" s="205"/>
      <c r="W3729" s="205"/>
      <c r="X3729" s="205"/>
    </row>
    <row r="3730" spans="21:24" x14ac:dyDescent="0.2">
      <c r="U3730" s="205"/>
      <c r="V3730" s="205"/>
      <c r="W3730" s="205"/>
      <c r="X3730" s="205"/>
    </row>
    <row r="3731" spans="21:24" x14ac:dyDescent="0.2">
      <c r="U3731" s="205"/>
      <c r="V3731" s="205"/>
      <c r="W3731" s="205"/>
      <c r="X3731" s="205"/>
    </row>
    <row r="3732" spans="21:24" x14ac:dyDescent="0.2">
      <c r="U3732" s="205"/>
      <c r="V3732" s="205"/>
      <c r="W3732" s="205"/>
      <c r="X3732" s="205"/>
    </row>
    <row r="3733" spans="21:24" x14ac:dyDescent="0.2">
      <c r="U3733" s="205"/>
      <c r="V3733" s="205"/>
      <c r="W3733" s="205"/>
      <c r="X3733" s="205"/>
    </row>
    <row r="3734" spans="21:24" x14ac:dyDescent="0.2">
      <c r="U3734" s="205"/>
      <c r="V3734" s="205"/>
      <c r="W3734" s="205"/>
      <c r="X3734" s="205"/>
    </row>
    <row r="3735" spans="21:24" x14ac:dyDescent="0.2">
      <c r="U3735" s="205"/>
      <c r="V3735" s="205"/>
      <c r="W3735" s="205"/>
      <c r="X3735" s="205"/>
    </row>
    <row r="3736" spans="21:24" x14ac:dyDescent="0.2">
      <c r="U3736" s="205"/>
      <c r="V3736" s="205"/>
      <c r="W3736" s="205"/>
      <c r="X3736" s="205"/>
    </row>
    <row r="3737" spans="21:24" x14ac:dyDescent="0.2">
      <c r="U3737" s="205"/>
      <c r="V3737" s="205"/>
      <c r="W3737" s="205"/>
      <c r="X3737" s="205"/>
    </row>
    <row r="3738" spans="21:24" x14ac:dyDescent="0.2">
      <c r="U3738" s="205"/>
      <c r="V3738" s="205"/>
      <c r="W3738" s="205"/>
      <c r="X3738" s="205"/>
    </row>
    <row r="3739" spans="21:24" x14ac:dyDescent="0.2">
      <c r="U3739" s="205"/>
      <c r="V3739" s="205"/>
      <c r="W3739" s="205"/>
      <c r="X3739" s="205"/>
    </row>
    <row r="3740" spans="21:24" x14ac:dyDescent="0.2">
      <c r="U3740" s="205"/>
      <c r="V3740" s="205"/>
      <c r="W3740" s="205"/>
      <c r="X3740" s="205"/>
    </row>
    <row r="3741" spans="21:24" x14ac:dyDescent="0.2">
      <c r="U3741" s="205"/>
      <c r="V3741" s="205"/>
      <c r="W3741" s="205"/>
      <c r="X3741" s="205"/>
    </row>
    <row r="3742" spans="21:24" x14ac:dyDescent="0.2">
      <c r="U3742" s="205"/>
      <c r="V3742" s="205"/>
      <c r="W3742" s="205"/>
      <c r="X3742" s="205"/>
    </row>
    <row r="3743" spans="21:24" x14ac:dyDescent="0.2">
      <c r="U3743" s="205"/>
      <c r="V3743" s="205"/>
      <c r="W3743" s="205"/>
      <c r="X3743" s="205"/>
    </row>
    <row r="3744" spans="21:24" x14ac:dyDescent="0.2">
      <c r="U3744" s="205"/>
      <c r="V3744" s="205"/>
      <c r="W3744" s="205"/>
      <c r="X3744" s="205"/>
    </row>
    <row r="3745" spans="21:24" x14ac:dyDescent="0.2">
      <c r="U3745" s="205"/>
      <c r="V3745" s="205"/>
      <c r="W3745" s="205"/>
      <c r="X3745" s="205"/>
    </row>
    <row r="3746" spans="21:24" x14ac:dyDescent="0.2">
      <c r="U3746" s="205"/>
      <c r="V3746" s="205"/>
      <c r="W3746" s="205"/>
      <c r="X3746" s="205"/>
    </row>
    <row r="3747" spans="21:24" x14ac:dyDescent="0.2">
      <c r="U3747" s="205"/>
      <c r="V3747" s="205"/>
      <c r="W3747" s="205"/>
      <c r="X3747" s="205"/>
    </row>
    <row r="3748" spans="21:24" x14ac:dyDescent="0.2">
      <c r="U3748" s="205"/>
      <c r="V3748" s="205"/>
      <c r="W3748" s="205"/>
      <c r="X3748" s="205"/>
    </row>
    <row r="3749" spans="21:24" x14ac:dyDescent="0.2">
      <c r="U3749" s="205"/>
      <c r="V3749" s="205"/>
      <c r="W3749" s="205"/>
      <c r="X3749" s="205"/>
    </row>
    <row r="3750" spans="21:24" x14ac:dyDescent="0.2">
      <c r="U3750" s="205"/>
      <c r="V3750" s="205"/>
      <c r="W3750" s="205"/>
      <c r="X3750" s="205"/>
    </row>
    <row r="3751" spans="21:24" x14ac:dyDescent="0.2">
      <c r="U3751" s="205"/>
      <c r="V3751" s="205"/>
      <c r="W3751" s="205"/>
      <c r="X3751" s="205"/>
    </row>
    <row r="3752" spans="21:24" x14ac:dyDescent="0.2">
      <c r="U3752" s="205"/>
      <c r="V3752" s="205"/>
      <c r="W3752" s="205"/>
      <c r="X3752" s="205"/>
    </row>
    <row r="3753" spans="21:24" x14ac:dyDescent="0.2">
      <c r="U3753" s="205"/>
      <c r="V3753" s="205"/>
      <c r="W3753" s="205"/>
      <c r="X3753" s="205"/>
    </row>
    <row r="3754" spans="21:24" x14ac:dyDescent="0.2">
      <c r="U3754" s="205"/>
      <c r="V3754" s="205"/>
      <c r="W3754" s="205"/>
      <c r="X3754" s="205"/>
    </row>
    <row r="3755" spans="21:24" x14ac:dyDescent="0.2">
      <c r="U3755" s="205"/>
      <c r="V3755" s="205"/>
      <c r="W3755" s="205"/>
      <c r="X3755" s="205"/>
    </row>
    <row r="3756" spans="21:24" x14ac:dyDescent="0.2">
      <c r="U3756" s="205"/>
      <c r="V3756" s="205"/>
      <c r="W3756" s="205"/>
      <c r="X3756" s="205"/>
    </row>
    <row r="3757" spans="21:24" x14ac:dyDescent="0.2">
      <c r="U3757" s="205"/>
      <c r="V3757" s="205"/>
      <c r="W3757" s="205"/>
      <c r="X3757" s="205"/>
    </row>
    <row r="3758" spans="21:24" x14ac:dyDescent="0.2">
      <c r="U3758" s="205"/>
      <c r="V3758" s="205"/>
      <c r="W3758" s="205"/>
      <c r="X3758" s="205"/>
    </row>
    <row r="3759" spans="21:24" x14ac:dyDescent="0.2">
      <c r="U3759" s="205"/>
      <c r="V3759" s="205"/>
      <c r="W3759" s="205"/>
      <c r="X3759" s="205"/>
    </row>
    <row r="3760" spans="21:24" x14ac:dyDescent="0.2">
      <c r="U3760" s="205"/>
      <c r="V3760" s="205"/>
      <c r="W3760" s="205"/>
      <c r="X3760" s="205"/>
    </row>
    <row r="3761" spans="21:24" x14ac:dyDescent="0.2">
      <c r="U3761" s="205"/>
      <c r="V3761" s="205"/>
      <c r="W3761" s="205"/>
      <c r="X3761" s="205"/>
    </row>
    <row r="3762" spans="21:24" x14ac:dyDescent="0.2">
      <c r="U3762" s="205"/>
      <c r="V3762" s="205"/>
      <c r="W3762" s="205"/>
      <c r="X3762" s="205"/>
    </row>
    <row r="3763" spans="21:24" x14ac:dyDescent="0.2">
      <c r="U3763" s="205"/>
      <c r="V3763" s="205"/>
      <c r="W3763" s="205"/>
      <c r="X3763" s="205"/>
    </row>
    <row r="3764" spans="21:24" x14ac:dyDescent="0.2">
      <c r="U3764" s="205"/>
      <c r="V3764" s="205"/>
      <c r="W3764" s="205"/>
      <c r="X3764" s="205"/>
    </row>
    <row r="3765" spans="21:24" x14ac:dyDescent="0.2">
      <c r="U3765" s="205"/>
      <c r="V3765" s="205"/>
      <c r="W3765" s="205"/>
      <c r="X3765" s="205"/>
    </row>
    <row r="3766" spans="21:24" x14ac:dyDescent="0.2">
      <c r="U3766" s="205"/>
      <c r="V3766" s="205"/>
      <c r="W3766" s="205"/>
      <c r="X3766" s="205"/>
    </row>
    <row r="3767" spans="21:24" x14ac:dyDescent="0.2">
      <c r="U3767" s="205"/>
      <c r="V3767" s="205"/>
      <c r="W3767" s="205"/>
      <c r="X3767" s="205"/>
    </row>
    <row r="3768" spans="21:24" x14ac:dyDescent="0.2">
      <c r="U3768" s="205"/>
      <c r="V3768" s="205"/>
      <c r="W3768" s="205"/>
      <c r="X3768" s="205"/>
    </row>
    <row r="3769" spans="21:24" x14ac:dyDescent="0.2">
      <c r="U3769" s="205"/>
      <c r="V3769" s="205"/>
      <c r="W3769" s="205"/>
      <c r="X3769" s="205"/>
    </row>
    <row r="3770" spans="21:24" x14ac:dyDescent="0.2">
      <c r="U3770" s="205"/>
      <c r="V3770" s="205"/>
      <c r="W3770" s="205"/>
      <c r="X3770" s="205"/>
    </row>
    <row r="3771" spans="21:24" x14ac:dyDescent="0.2">
      <c r="U3771" s="205"/>
      <c r="V3771" s="205"/>
      <c r="W3771" s="205"/>
      <c r="X3771" s="205"/>
    </row>
    <row r="3772" spans="21:24" x14ac:dyDescent="0.2">
      <c r="U3772" s="205"/>
      <c r="V3772" s="205"/>
      <c r="W3772" s="205"/>
      <c r="X3772" s="205"/>
    </row>
    <row r="3773" spans="21:24" x14ac:dyDescent="0.2">
      <c r="U3773" s="205"/>
      <c r="V3773" s="205"/>
      <c r="W3773" s="205"/>
      <c r="X3773" s="205"/>
    </row>
    <row r="3774" spans="21:24" x14ac:dyDescent="0.2">
      <c r="U3774" s="205"/>
      <c r="V3774" s="205"/>
      <c r="W3774" s="205"/>
      <c r="X3774" s="205"/>
    </row>
    <row r="3775" spans="21:24" x14ac:dyDescent="0.2">
      <c r="U3775" s="205"/>
      <c r="V3775" s="205"/>
      <c r="W3775" s="205"/>
      <c r="X3775" s="205"/>
    </row>
    <row r="3776" spans="21:24" x14ac:dyDescent="0.2">
      <c r="U3776" s="205"/>
      <c r="V3776" s="205"/>
      <c r="W3776" s="205"/>
      <c r="X3776" s="205"/>
    </row>
    <row r="3777" spans="21:24" x14ac:dyDescent="0.2">
      <c r="U3777" s="205"/>
      <c r="V3777" s="205"/>
      <c r="W3777" s="205"/>
      <c r="X3777" s="205"/>
    </row>
    <row r="3778" spans="21:24" x14ac:dyDescent="0.2">
      <c r="U3778" s="205"/>
      <c r="V3778" s="205"/>
      <c r="W3778" s="205"/>
      <c r="X3778" s="205"/>
    </row>
    <row r="3779" spans="21:24" x14ac:dyDescent="0.2">
      <c r="U3779" s="205"/>
      <c r="V3779" s="205"/>
      <c r="W3779" s="205"/>
      <c r="X3779" s="205"/>
    </row>
    <row r="3780" spans="21:24" x14ac:dyDescent="0.2">
      <c r="U3780" s="205"/>
      <c r="V3780" s="205"/>
      <c r="W3780" s="205"/>
      <c r="X3780" s="205"/>
    </row>
    <row r="3781" spans="21:24" x14ac:dyDescent="0.2">
      <c r="U3781" s="205"/>
      <c r="V3781" s="205"/>
      <c r="W3781" s="205"/>
      <c r="X3781" s="205"/>
    </row>
    <row r="3782" spans="21:24" x14ac:dyDescent="0.2">
      <c r="U3782" s="205"/>
      <c r="V3782" s="205"/>
      <c r="W3782" s="205"/>
      <c r="X3782" s="205"/>
    </row>
    <row r="3783" spans="21:24" x14ac:dyDescent="0.2">
      <c r="U3783" s="205"/>
      <c r="V3783" s="205"/>
      <c r="W3783" s="205"/>
      <c r="X3783" s="205"/>
    </row>
    <row r="3784" spans="21:24" x14ac:dyDescent="0.2">
      <c r="U3784" s="205"/>
      <c r="V3784" s="205"/>
      <c r="W3784" s="205"/>
      <c r="X3784" s="205"/>
    </row>
    <row r="3785" spans="21:24" x14ac:dyDescent="0.2">
      <c r="U3785" s="205"/>
      <c r="V3785" s="205"/>
      <c r="W3785" s="205"/>
      <c r="X3785" s="205"/>
    </row>
    <row r="3786" spans="21:24" x14ac:dyDescent="0.2">
      <c r="U3786" s="205"/>
      <c r="V3786" s="205"/>
      <c r="W3786" s="205"/>
      <c r="X3786" s="205"/>
    </row>
    <row r="3787" spans="21:24" x14ac:dyDescent="0.2">
      <c r="U3787" s="205"/>
      <c r="V3787" s="205"/>
      <c r="W3787" s="205"/>
      <c r="X3787" s="205"/>
    </row>
    <row r="3788" spans="21:24" x14ac:dyDescent="0.2">
      <c r="U3788" s="205"/>
      <c r="V3788" s="205"/>
      <c r="W3788" s="205"/>
      <c r="X3788" s="205"/>
    </row>
    <row r="3789" spans="21:24" x14ac:dyDescent="0.2">
      <c r="U3789" s="205"/>
      <c r="V3789" s="205"/>
      <c r="W3789" s="205"/>
      <c r="X3789" s="205"/>
    </row>
    <row r="3790" spans="21:24" x14ac:dyDescent="0.2">
      <c r="U3790" s="205"/>
      <c r="V3790" s="205"/>
      <c r="W3790" s="205"/>
      <c r="X3790" s="205"/>
    </row>
    <row r="3791" spans="21:24" x14ac:dyDescent="0.2">
      <c r="U3791" s="205"/>
      <c r="V3791" s="205"/>
      <c r="W3791" s="205"/>
      <c r="X3791" s="205"/>
    </row>
    <row r="3792" spans="21:24" x14ac:dyDescent="0.2">
      <c r="U3792" s="205"/>
      <c r="V3792" s="205"/>
      <c r="W3792" s="205"/>
      <c r="X3792" s="205"/>
    </row>
    <row r="3793" spans="21:24" x14ac:dyDescent="0.2">
      <c r="U3793" s="205"/>
      <c r="V3793" s="205"/>
      <c r="W3793" s="205"/>
      <c r="X3793" s="205"/>
    </row>
    <row r="3794" spans="21:24" x14ac:dyDescent="0.2">
      <c r="U3794" s="205"/>
      <c r="V3794" s="205"/>
      <c r="W3794" s="205"/>
      <c r="X3794" s="205"/>
    </row>
    <row r="3795" spans="21:24" x14ac:dyDescent="0.2">
      <c r="U3795" s="205"/>
      <c r="V3795" s="205"/>
      <c r="W3795" s="205"/>
      <c r="X3795" s="205"/>
    </row>
    <row r="3796" spans="21:24" x14ac:dyDescent="0.2">
      <c r="U3796" s="205"/>
      <c r="V3796" s="205"/>
      <c r="W3796" s="205"/>
      <c r="X3796" s="205"/>
    </row>
    <row r="3797" spans="21:24" x14ac:dyDescent="0.2">
      <c r="U3797" s="205"/>
      <c r="V3797" s="205"/>
      <c r="W3797" s="205"/>
      <c r="X3797" s="205"/>
    </row>
    <row r="3798" spans="21:24" x14ac:dyDescent="0.2">
      <c r="U3798" s="205"/>
      <c r="V3798" s="205"/>
      <c r="W3798" s="205"/>
      <c r="X3798" s="205"/>
    </row>
    <row r="3799" spans="21:24" x14ac:dyDescent="0.2">
      <c r="U3799" s="205"/>
      <c r="V3799" s="205"/>
      <c r="W3799" s="205"/>
      <c r="X3799" s="205"/>
    </row>
    <row r="3800" spans="21:24" x14ac:dyDescent="0.2">
      <c r="U3800" s="205"/>
      <c r="V3800" s="205"/>
      <c r="W3800" s="205"/>
      <c r="X3800" s="205"/>
    </row>
    <row r="3801" spans="21:24" x14ac:dyDescent="0.2">
      <c r="U3801" s="205"/>
      <c r="V3801" s="205"/>
      <c r="W3801" s="205"/>
      <c r="X3801" s="205"/>
    </row>
    <row r="3802" spans="21:24" x14ac:dyDescent="0.2">
      <c r="U3802" s="205"/>
      <c r="V3802" s="205"/>
      <c r="W3802" s="205"/>
      <c r="X3802" s="205"/>
    </row>
    <row r="3803" spans="21:24" x14ac:dyDescent="0.2">
      <c r="U3803" s="205"/>
      <c r="V3803" s="205"/>
      <c r="W3803" s="205"/>
      <c r="X3803" s="205"/>
    </row>
    <row r="3804" spans="21:24" x14ac:dyDescent="0.2">
      <c r="U3804" s="205"/>
      <c r="V3804" s="205"/>
      <c r="W3804" s="205"/>
      <c r="X3804" s="205"/>
    </row>
    <row r="3805" spans="21:24" x14ac:dyDescent="0.2">
      <c r="U3805" s="205"/>
      <c r="V3805" s="205"/>
      <c r="W3805" s="205"/>
      <c r="X3805" s="205"/>
    </row>
    <row r="3806" spans="21:24" x14ac:dyDescent="0.2">
      <c r="U3806" s="205"/>
      <c r="V3806" s="205"/>
      <c r="W3806" s="205"/>
      <c r="X3806" s="205"/>
    </row>
    <row r="3807" spans="21:24" x14ac:dyDescent="0.2">
      <c r="U3807" s="205"/>
      <c r="V3807" s="205"/>
      <c r="W3807" s="205"/>
      <c r="X3807" s="205"/>
    </row>
    <row r="3808" spans="21:24" x14ac:dyDescent="0.2">
      <c r="U3808" s="205"/>
      <c r="V3808" s="205"/>
      <c r="W3808" s="205"/>
      <c r="X3808" s="205"/>
    </row>
    <row r="3809" spans="21:24" x14ac:dyDescent="0.2">
      <c r="U3809" s="205"/>
      <c r="V3809" s="205"/>
      <c r="W3809" s="205"/>
      <c r="X3809" s="205"/>
    </row>
    <row r="3810" spans="21:24" x14ac:dyDescent="0.2">
      <c r="U3810" s="205"/>
      <c r="V3810" s="205"/>
      <c r="W3810" s="205"/>
      <c r="X3810" s="205"/>
    </row>
    <row r="3811" spans="21:24" x14ac:dyDescent="0.2">
      <c r="U3811" s="205"/>
      <c r="V3811" s="205"/>
      <c r="W3811" s="205"/>
      <c r="X3811" s="205"/>
    </row>
    <row r="3812" spans="21:24" x14ac:dyDescent="0.2">
      <c r="U3812" s="205"/>
      <c r="V3812" s="205"/>
      <c r="W3812" s="205"/>
      <c r="X3812" s="205"/>
    </row>
    <row r="3813" spans="21:24" x14ac:dyDescent="0.2">
      <c r="U3813" s="205"/>
      <c r="V3813" s="205"/>
      <c r="W3813" s="205"/>
      <c r="X3813" s="205"/>
    </row>
    <row r="3814" spans="21:24" x14ac:dyDescent="0.2">
      <c r="U3814" s="205"/>
      <c r="V3814" s="205"/>
      <c r="W3814" s="205"/>
      <c r="X3814" s="205"/>
    </row>
    <row r="3815" spans="21:24" x14ac:dyDescent="0.2">
      <c r="U3815" s="205"/>
      <c r="V3815" s="205"/>
      <c r="W3815" s="205"/>
      <c r="X3815" s="205"/>
    </row>
    <row r="3816" spans="21:24" x14ac:dyDescent="0.2">
      <c r="U3816" s="205"/>
      <c r="V3816" s="205"/>
      <c r="W3816" s="205"/>
      <c r="X3816" s="205"/>
    </row>
    <row r="3817" spans="21:24" x14ac:dyDescent="0.2">
      <c r="U3817" s="205"/>
      <c r="V3817" s="205"/>
      <c r="W3817" s="205"/>
      <c r="X3817" s="205"/>
    </row>
    <row r="3818" spans="21:24" x14ac:dyDescent="0.2">
      <c r="U3818" s="205"/>
      <c r="V3818" s="205"/>
      <c r="W3818" s="205"/>
      <c r="X3818" s="205"/>
    </row>
    <row r="3819" spans="21:24" x14ac:dyDescent="0.2">
      <c r="U3819" s="205"/>
      <c r="V3819" s="205"/>
      <c r="W3819" s="205"/>
      <c r="X3819" s="205"/>
    </row>
    <row r="3820" spans="21:24" x14ac:dyDescent="0.2">
      <c r="U3820" s="205"/>
      <c r="V3820" s="205"/>
      <c r="W3820" s="205"/>
      <c r="X3820" s="205"/>
    </row>
    <row r="3821" spans="21:24" x14ac:dyDescent="0.2">
      <c r="U3821" s="205"/>
      <c r="V3821" s="205"/>
      <c r="W3821" s="205"/>
      <c r="X3821" s="205"/>
    </row>
    <row r="3822" spans="21:24" x14ac:dyDescent="0.2">
      <c r="U3822" s="205"/>
      <c r="V3822" s="205"/>
      <c r="W3822" s="205"/>
      <c r="X3822" s="205"/>
    </row>
    <row r="3823" spans="21:24" x14ac:dyDescent="0.2">
      <c r="U3823" s="205"/>
      <c r="V3823" s="205"/>
      <c r="W3823" s="205"/>
      <c r="X3823" s="205"/>
    </row>
    <row r="3824" spans="21:24" x14ac:dyDescent="0.2">
      <c r="U3824" s="205"/>
      <c r="V3824" s="205"/>
      <c r="W3824" s="205"/>
      <c r="X3824" s="205"/>
    </row>
    <row r="3825" spans="21:24" x14ac:dyDescent="0.2">
      <c r="U3825" s="205"/>
      <c r="V3825" s="205"/>
      <c r="W3825" s="205"/>
      <c r="X3825" s="205"/>
    </row>
    <row r="3826" spans="21:24" x14ac:dyDescent="0.2">
      <c r="U3826" s="205"/>
      <c r="V3826" s="205"/>
      <c r="W3826" s="205"/>
      <c r="X3826" s="205"/>
    </row>
    <row r="3827" spans="21:24" x14ac:dyDescent="0.2">
      <c r="U3827" s="205"/>
      <c r="V3827" s="205"/>
      <c r="W3827" s="205"/>
      <c r="X3827" s="205"/>
    </row>
    <row r="3828" spans="21:24" x14ac:dyDescent="0.2">
      <c r="U3828" s="205"/>
      <c r="V3828" s="205"/>
      <c r="W3828" s="205"/>
      <c r="X3828" s="205"/>
    </row>
    <row r="3829" spans="21:24" x14ac:dyDescent="0.2">
      <c r="U3829" s="205"/>
      <c r="V3829" s="205"/>
      <c r="W3829" s="205"/>
      <c r="X3829" s="205"/>
    </row>
    <row r="3830" spans="21:24" x14ac:dyDescent="0.2">
      <c r="U3830" s="205"/>
      <c r="V3830" s="205"/>
      <c r="W3830" s="205"/>
      <c r="X3830" s="205"/>
    </row>
    <row r="3831" spans="21:24" x14ac:dyDescent="0.2">
      <c r="U3831" s="205"/>
      <c r="V3831" s="205"/>
      <c r="W3831" s="205"/>
      <c r="X3831" s="205"/>
    </row>
    <row r="3832" spans="21:24" x14ac:dyDescent="0.2">
      <c r="U3832" s="205"/>
      <c r="V3832" s="205"/>
      <c r="W3832" s="205"/>
      <c r="X3832" s="205"/>
    </row>
    <row r="3833" spans="21:24" x14ac:dyDescent="0.2">
      <c r="U3833" s="205"/>
      <c r="V3833" s="205"/>
      <c r="W3833" s="205"/>
      <c r="X3833" s="205"/>
    </row>
    <row r="3834" spans="21:24" x14ac:dyDescent="0.2">
      <c r="U3834" s="205"/>
      <c r="V3834" s="205"/>
      <c r="W3834" s="205"/>
      <c r="X3834" s="205"/>
    </row>
    <row r="3835" spans="21:24" x14ac:dyDescent="0.2">
      <c r="U3835" s="205"/>
      <c r="V3835" s="205"/>
      <c r="W3835" s="205"/>
      <c r="X3835" s="205"/>
    </row>
    <row r="3836" spans="21:24" x14ac:dyDescent="0.2">
      <c r="U3836" s="205"/>
      <c r="V3836" s="205"/>
      <c r="W3836" s="205"/>
      <c r="X3836" s="205"/>
    </row>
    <row r="3837" spans="21:24" x14ac:dyDescent="0.2">
      <c r="U3837" s="205"/>
      <c r="V3837" s="205"/>
      <c r="W3837" s="205"/>
      <c r="X3837" s="205"/>
    </row>
    <row r="3838" spans="21:24" x14ac:dyDescent="0.2">
      <c r="U3838" s="205"/>
      <c r="V3838" s="205"/>
      <c r="W3838" s="205"/>
      <c r="X3838" s="205"/>
    </row>
    <row r="3839" spans="21:24" x14ac:dyDescent="0.2">
      <c r="U3839" s="205"/>
      <c r="V3839" s="205"/>
      <c r="W3839" s="205"/>
      <c r="X3839" s="205"/>
    </row>
    <row r="3840" spans="21:24" x14ac:dyDescent="0.2">
      <c r="U3840" s="205"/>
      <c r="V3840" s="205"/>
      <c r="W3840" s="205"/>
      <c r="X3840" s="205"/>
    </row>
    <row r="3841" spans="21:24" x14ac:dyDescent="0.2">
      <c r="U3841" s="205"/>
      <c r="V3841" s="205"/>
      <c r="W3841" s="205"/>
      <c r="X3841" s="205"/>
    </row>
    <row r="3842" spans="21:24" x14ac:dyDescent="0.2">
      <c r="U3842" s="205"/>
      <c r="V3842" s="205"/>
      <c r="W3842" s="205"/>
      <c r="X3842" s="205"/>
    </row>
    <row r="3843" spans="21:24" x14ac:dyDescent="0.2">
      <c r="U3843" s="205"/>
      <c r="V3843" s="205"/>
      <c r="W3843" s="205"/>
      <c r="X3843" s="205"/>
    </row>
    <row r="3844" spans="21:24" x14ac:dyDescent="0.2">
      <c r="U3844" s="205"/>
      <c r="V3844" s="205"/>
      <c r="W3844" s="205"/>
      <c r="X3844" s="205"/>
    </row>
    <row r="3845" spans="21:24" x14ac:dyDescent="0.2">
      <c r="U3845" s="205"/>
      <c r="V3845" s="205"/>
      <c r="W3845" s="205"/>
      <c r="X3845" s="205"/>
    </row>
    <row r="3846" spans="21:24" x14ac:dyDescent="0.2">
      <c r="U3846" s="205"/>
      <c r="V3846" s="205"/>
      <c r="W3846" s="205"/>
      <c r="X3846" s="205"/>
    </row>
    <row r="3847" spans="21:24" x14ac:dyDescent="0.2">
      <c r="U3847" s="205"/>
      <c r="V3847" s="205"/>
      <c r="W3847" s="205"/>
      <c r="X3847" s="205"/>
    </row>
    <row r="3848" spans="21:24" x14ac:dyDescent="0.2">
      <c r="U3848" s="205"/>
      <c r="V3848" s="205"/>
      <c r="W3848" s="205"/>
      <c r="X3848" s="205"/>
    </row>
    <row r="3849" spans="21:24" x14ac:dyDescent="0.2">
      <c r="U3849" s="205"/>
      <c r="V3849" s="205"/>
      <c r="W3849" s="205"/>
      <c r="X3849" s="205"/>
    </row>
    <row r="3850" spans="21:24" x14ac:dyDescent="0.2">
      <c r="U3850" s="205"/>
      <c r="V3850" s="205"/>
      <c r="W3850" s="205"/>
      <c r="X3850" s="205"/>
    </row>
    <row r="3851" spans="21:24" x14ac:dyDescent="0.2">
      <c r="U3851" s="205"/>
      <c r="V3851" s="205"/>
      <c r="W3851" s="205"/>
      <c r="X3851" s="205"/>
    </row>
    <row r="3852" spans="21:24" x14ac:dyDescent="0.2">
      <c r="U3852" s="205"/>
      <c r="V3852" s="205"/>
      <c r="W3852" s="205"/>
      <c r="X3852" s="205"/>
    </row>
    <row r="3853" spans="21:24" x14ac:dyDescent="0.2">
      <c r="U3853" s="205"/>
      <c r="V3853" s="205"/>
      <c r="W3853" s="205"/>
      <c r="X3853" s="205"/>
    </row>
    <row r="3854" spans="21:24" x14ac:dyDescent="0.2">
      <c r="U3854" s="205"/>
      <c r="V3854" s="205"/>
      <c r="W3854" s="205"/>
      <c r="X3854" s="205"/>
    </row>
    <row r="3855" spans="21:24" x14ac:dyDescent="0.2">
      <c r="U3855" s="205"/>
      <c r="V3855" s="205"/>
      <c r="W3855" s="205"/>
      <c r="X3855" s="205"/>
    </row>
    <row r="3856" spans="21:24" x14ac:dyDescent="0.2">
      <c r="U3856" s="205"/>
      <c r="V3856" s="205"/>
      <c r="W3856" s="205"/>
      <c r="X3856" s="205"/>
    </row>
    <row r="3857" spans="21:24" x14ac:dyDescent="0.2">
      <c r="U3857" s="205"/>
      <c r="V3857" s="205"/>
      <c r="W3857" s="205"/>
      <c r="X3857" s="205"/>
    </row>
    <row r="3858" spans="21:24" x14ac:dyDescent="0.2">
      <c r="U3858" s="205"/>
      <c r="V3858" s="205"/>
      <c r="W3858" s="205"/>
      <c r="X3858" s="205"/>
    </row>
    <row r="3859" spans="21:24" x14ac:dyDescent="0.2">
      <c r="U3859" s="205"/>
      <c r="V3859" s="205"/>
      <c r="W3859" s="205"/>
      <c r="X3859" s="205"/>
    </row>
    <row r="3860" spans="21:24" x14ac:dyDescent="0.2">
      <c r="U3860" s="205"/>
      <c r="V3860" s="205"/>
      <c r="W3860" s="205"/>
      <c r="X3860" s="205"/>
    </row>
    <row r="3861" spans="21:24" x14ac:dyDescent="0.2">
      <c r="U3861" s="205"/>
      <c r="V3861" s="205"/>
      <c r="W3861" s="205"/>
      <c r="X3861" s="205"/>
    </row>
    <row r="3862" spans="21:24" x14ac:dyDescent="0.2">
      <c r="U3862" s="205"/>
      <c r="V3862" s="205"/>
      <c r="W3862" s="205"/>
      <c r="X3862" s="205"/>
    </row>
    <row r="3863" spans="21:24" x14ac:dyDescent="0.2">
      <c r="U3863" s="205"/>
      <c r="V3863" s="205"/>
      <c r="W3863" s="205"/>
      <c r="X3863" s="205"/>
    </row>
    <row r="3864" spans="21:24" x14ac:dyDescent="0.2">
      <c r="U3864" s="205"/>
      <c r="V3864" s="205"/>
      <c r="W3864" s="205"/>
      <c r="X3864" s="205"/>
    </row>
    <row r="3865" spans="21:24" x14ac:dyDescent="0.2">
      <c r="U3865" s="205"/>
      <c r="V3865" s="205"/>
      <c r="W3865" s="205"/>
      <c r="X3865" s="205"/>
    </row>
    <row r="3866" spans="21:24" x14ac:dyDescent="0.2">
      <c r="U3866" s="205"/>
      <c r="V3866" s="205"/>
      <c r="W3866" s="205"/>
      <c r="X3866" s="205"/>
    </row>
    <row r="3867" spans="21:24" x14ac:dyDescent="0.2">
      <c r="U3867" s="205"/>
      <c r="V3867" s="205"/>
      <c r="W3867" s="205"/>
      <c r="X3867" s="205"/>
    </row>
    <row r="3868" spans="21:24" x14ac:dyDescent="0.2">
      <c r="U3868" s="205"/>
      <c r="V3868" s="205"/>
      <c r="W3868" s="205"/>
      <c r="X3868" s="205"/>
    </row>
    <row r="3869" spans="21:24" x14ac:dyDescent="0.2">
      <c r="U3869" s="205"/>
      <c r="V3869" s="205"/>
      <c r="W3869" s="205"/>
      <c r="X3869" s="205"/>
    </row>
    <row r="3870" spans="21:24" x14ac:dyDescent="0.2">
      <c r="U3870" s="205"/>
      <c r="V3870" s="205"/>
      <c r="W3870" s="205"/>
      <c r="X3870" s="205"/>
    </row>
    <row r="3871" spans="21:24" x14ac:dyDescent="0.2">
      <c r="U3871" s="205"/>
      <c r="V3871" s="205"/>
      <c r="W3871" s="205"/>
      <c r="X3871" s="205"/>
    </row>
    <row r="3872" spans="21:24" x14ac:dyDescent="0.2">
      <c r="U3872" s="205"/>
      <c r="V3872" s="205"/>
      <c r="W3872" s="205"/>
      <c r="X3872" s="205"/>
    </row>
    <row r="3873" spans="21:24" x14ac:dyDescent="0.2">
      <c r="U3873" s="205"/>
      <c r="V3873" s="205"/>
      <c r="W3873" s="205"/>
      <c r="X3873" s="205"/>
    </row>
    <row r="3874" spans="21:24" x14ac:dyDescent="0.2">
      <c r="U3874" s="205"/>
      <c r="V3874" s="205"/>
      <c r="W3874" s="205"/>
      <c r="X3874" s="205"/>
    </row>
    <row r="3875" spans="21:24" x14ac:dyDescent="0.2">
      <c r="U3875" s="205"/>
      <c r="V3875" s="205"/>
      <c r="W3875" s="205"/>
      <c r="X3875" s="205"/>
    </row>
    <row r="3876" spans="21:24" x14ac:dyDescent="0.2">
      <c r="U3876" s="205"/>
      <c r="V3876" s="205"/>
      <c r="W3876" s="205"/>
      <c r="X3876" s="205"/>
    </row>
    <row r="3877" spans="21:24" x14ac:dyDescent="0.2">
      <c r="U3877" s="205"/>
      <c r="V3877" s="205"/>
      <c r="W3877" s="205"/>
      <c r="X3877" s="205"/>
    </row>
    <row r="3878" spans="21:24" x14ac:dyDescent="0.2">
      <c r="U3878" s="205"/>
      <c r="V3878" s="205"/>
      <c r="W3878" s="205"/>
      <c r="X3878" s="205"/>
    </row>
    <row r="3879" spans="21:24" x14ac:dyDescent="0.2">
      <c r="U3879" s="205"/>
      <c r="V3879" s="205"/>
      <c r="W3879" s="205"/>
      <c r="X3879" s="205"/>
    </row>
    <row r="3880" spans="21:24" x14ac:dyDescent="0.2">
      <c r="U3880" s="205"/>
      <c r="V3880" s="205"/>
      <c r="W3880" s="205"/>
      <c r="X3880" s="205"/>
    </row>
    <row r="3881" spans="21:24" x14ac:dyDescent="0.2">
      <c r="U3881" s="205"/>
      <c r="V3881" s="205"/>
      <c r="W3881" s="205"/>
      <c r="X3881" s="205"/>
    </row>
    <row r="3882" spans="21:24" x14ac:dyDescent="0.2">
      <c r="U3882" s="205"/>
      <c r="V3882" s="205"/>
      <c r="W3882" s="205"/>
      <c r="X3882" s="205"/>
    </row>
    <row r="3883" spans="21:24" x14ac:dyDescent="0.2">
      <c r="U3883" s="205"/>
      <c r="V3883" s="205"/>
      <c r="W3883" s="205"/>
      <c r="X3883" s="205"/>
    </row>
    <row r="3884" spans="21:24" x14ac:dyDescent="0.2">
      <c r="U3884" s="205"/>
      <c r="V3884" s="205"/>
      <c r="W3884" s="205"/>
      <c r="X3884" s="205"/>
    </row>
    <row r="3885" spans="21:24" x14ac:dyDescent="0.2">
      <c r="U3885" s="205"/>
      <c r="V3885" s="205"/>
      <c r="W3885" s="205"/>
      <c r="X3885" s="205"/>
    </row>
    <row r="3886" spans="21:24" x14ac:dyDescent="0.2">
      <c r="U3886" s="205"/>
      <c r="V3886" s="205"/>
      <c r="W3886" s="205"/>
      <c r="X3886" s="205"/>
    </row>
    <row r="3887" spans="21:24" x14ac:dyDescent="0.2">
      <c r="U3887" s="205"/>
      <c r="V3887" s="205"/>
      <c r="W3887" s="205"/>
      <c r="X3887" s="205"/>
    </row>
    <row r="3888" spans="21:24" x14ac:dyDescent="0.2">
      <c r="U3888" s="205"/>
      <c r="V3888" s="205"/>
      <c r="W3888" s="205"/>
      <c r="X3888" s="205"/>
    </row>
    <row r="3889" spans="21:24" x14ac:dyDescent="0.2">
      <c r="U3889" s="205"/>
      <c r="V3889" s="205"/>
      <c r="W3889" s="205"/>
      <c r="X3889" s="205"/>
    </row>
    <row r="3890" spans="21:24" x14ac:dyDescent="0.2">
      <c r="U3890" s="205"/>
      <c r="V3890" s="205"/>
      <c r="W3890" s="205"/>
      <c r="X3890" s="205"/>
    </row>
    <row r="3891" spans="21:24" x14ac:dyDescent="0.2">
      <c r="U3891" s="205"/>
      <c r="V3891" s="205"/>
      <c r="W3891" s="205"/>
      <c r="X3891" s="205"/>
    </row>
    <row r="3892" spans="21:24" x14ac:dyDescent="0.2">
      <c r="U3892" s="205"/>
      <c r="V3892" s="205"/>
      <c r="W3892" s="205"/>
      <c r="X3892" s="205"/>
    </row>
    <row r="3893" spans="21:24" x14ac:dyDescent="0.2">
      <c r="U3893" s="205"/>
      <c r="V3893" s="205"/>
      <c r="W3893" s="205"/>
      <c r="X3893" s="205"/>
    </row>
    <row r="3894" spans="21:24" x14ac:dyDescent="0.2">
      <c r="U3894" s="205"/>
      <c r="V3894" s="205"/>
      <c r="W3894" s="205"/>
      <c r="X3894" s="205"/>
    </row>
    <row r="3895" spans="21:24" x14ac:dyDescent="0.2">
      <c r="U3895" s="205"/>
      <c r="V3895" s="205"/>
      <c r="W3895" s="205"/>
      <c r="X3895" s="205"/>
    </row>
    <row r="3896" spans="21:24" x14ac:dyDescent="0.2">
      <c r="U3896" s="205"/>
      <c r="V3896" s="205"/>
      <c r="W3896" s="205"/>
      <c r="X3896" s="205"/>
    </row>
    <row r="3897" spans="21:24" x14ac:dyDescent="0.2">
      <c r="U3897" s="205"/>
      <c r="V3897" s="205"/>
      <c r="W3897" s="205"/>
      <c r="X3897" s="205"/>
    </row>
    <row r="3898" spans="21:24" x14ac:dyDescent="0.2">
      <c r="U3898" s="205"/>
      <c r="V3898" s="205"/>
      <c r="W3898" s="205"/>
      <c r="X3898" s="205"/>
    </row>
    <row r="3899" spans="21:24" x14ac:dyDescent="0.2">
      <c r="U3899" s="205"/>
      <c r="V3899" s="205"/>
      <c r="W3899" s="205"/>
      <c r="X3899" s="205"/>
    </row>
    <row r="3900" spans="21:24" x14ac:dyDescent="0.2">
      <c r="U3900" s="205"/>
      <c r="V3900" s="205"/>
      <c r="W3900" s="205"/>
      <c r="X3900" s="205"/>
    </row>
    <row r="3901" spans="21:24" x14ac:dyDescent="0.2">
      <c r="U3901" s="205"/>
      <c r="V3901" s="205"/>
      <c r="W3901" s="205"/>
      <c r="X3901" s="205"/>
    </row>
    <row r="3902" spans="21:24" x14ac:dyDescent="0.2">
      <c r="U3902" s="205"/>
      <c r="V3902" s="205"/>
      <c r="W3902" s="205"/>
      <c r="X3902" s="205"/>
    </row>
    <row r="3903" spans="21:24" x14ac:dyDescent="0.2">
      <c r="U3903" s="205"/>
      <c r="V3903" s="205"/>
      <c r="W3903" s="205"/>
      <c r="X3903" s="205"/>
    </row>
    <row r="3904" spans="21:24" x14ac:dyDescent="0.2">
      <c r="U3904" s="205"/>
      <c r="V3904" s="205"/>
      <c r="W3904" s="205"/>
      <c r="X3904" s="205"/>
    </row>
    <row r="3905" spans="21:24" x14ac:dyDescent="0.2">
      <c r="U3905" s="205"/>
      <c r="V3905" s="205"/>
      <c r="W3905" s="205"/>
      <c r="X3905" s="205"/>
    </row>
    <row r="3906" spans="21:24" x14ac:dyDescent="0.2">
      <c r="U3906" s="205"/>
      <c r="V3906" s="205"/>
      <c r="W3906" s="205"/>
      <c r="X3906" s="205"/>
    </row>
    <row r="3907" spans="21:24" x14ac:dyDescent="0.2">
      <c r="U3907" s="205"/>
      <c r="V3907" s="205"/>
      <c r="W3907" s="205"/>
      <c r="X3907" s="205"/>
    </row>
    <row r="3908" spans="21:24" x14ac:dyDescent="0.2">
      <c r="U3908" s="205"/>
      <c r="V3908" s="205"/>
      <c r="W3908" s="205"/>
      <c r="X3908" s="205"/>
    </row>
    <row r="3909" spans="21:24" x14ac:dyDescent="0.2">
      <c r="U3909" s="205"/>
      <c r="V3909" s="205"/>
      <c r="W3909" s="205"/>
      <c r="X3909" s="205"/>
    </row>
    <row r="3910" spans="21:24" x14ac:dyDescent="0.2">
      <c r="U3910" s="205"/>
      <c r="V3910" s="205"/>
      <c r="W3910" s="205"/>
      <c r="X3910" s="205"/>
    </row>
    <row r="3911" spans="21:24" x14ac:dyDescent="0.2">
      <c r="U3911" s="205"/>
      <c r="V3911" s="205"/>
      <c r="W3911" s="205"/>
      <c r="X3911" s="205"/>
    </row>
    <row r="3912" spans="21:24" x14ac:dyDescent="0.2">
      <c r="U3912" s="205"/>
      <c r="V3912" s="205"/>
      <c r="W3912" s="205"/>
      <c r="X3912" s="205"/>
    </row>
    <row r="3913" spans="21:24" x14ac:dyDescent="0.2">
      <c r="U3913" s="205"/>
      <c r="V3913" s="205"/>
      <c r="W3913" s="205"/>
      <c r="X3913" s="205"/>
    </row>
    <row r="3914" spans="21:24" x14ac:dyDescent="0.2">
      <c r="U3914" s="205"/>
      <c r="V3914" s="205"/>
      <c r="W3914" s="205"/>
      <c r="X3914" s="205"/>
    </row>
    <row r="3915" spans="21:24" x14ac:dyDescent="0.2">
      <c r="U3915" s="205"/>
      <c r="V3915" s="205"/>
      <c r="W3915" s="205"/>
      <c r="X3915" s="205"/>
    </row>
    <row r="3916" spans="21:24" x14ac:dyDescent="0.2">
      <c r="U3916" s="205"/>
      <c r="V3916" s="205"/>
      <c r="W3916" s="205"/>
      <c r="X3916" s="205"/>
    </row>
    <row r="3917" spans="21:24" x14ac:dyDescent="0.2">
      <c r="U3917" s="205"/>
      <c r="V3917" s="205"/>
      <c r="W3917" s="205"/>
      <c r="X3917" s="205"/>
    </row>
    <row r="3918" spans="21:24" x14ac:dyDescent="0.2">
      <c r="U3918" s="205"/>
      <c r="V3918" s="205"/>
      <c r="W3918" s="205"/>
      <c r="X3918" s="205"/>
    </row>
    <row r="3919" spans="21:24" x14ac:dyDescent="0.2">
      <c r="U3919" s="205"/>
      <c r="V3919" s="205"/>
      <c r="W3919" s="205"/>
      <c r="X3919" s="205"/>
    </row>
    <row r="3920" spans="21:24" x14ac:dyDescent="0.2">
      <c r="U3920" s="205"/>
      <c r="V3920" s="205"/>
      <c r="W3920" s="205"/>
      <c r="X3920" s="205"/>
    </row>
    <row r="3921" spans="21:24" x14ac:dyDescent="0.2">
      <c r="U3921" s="205"/>
      <c r="V3921" s="205"/>
      <c r="W3921" s="205"/>
      <c r="X3921" s="205"/>
    </row>
    <row r="3922" spans="21:24" x14ac:dyDescent="0.2">
      <c r="U3922" s="205"/>
      <c r="V3922" s="205"/>
      <c r="W3922" s="205"/>
      <c r="X3922" s="205"/>
    </row>
    <row r="3923" spans="21:24" x14ac:dyDescent="0.2">
      <c r="U3923" s="205"/>
      <c r="V3923" s="205"/>
      <c r="W3923" s="205"/>
      <c r="X3923" s="205"/>
    </row>
    <row r="3924" spans="21:24" x14ac:dyDescent="0.2">
      <c r="U3924" s="205"/>
      <c r="V3924" s="205"/>
      <c r="W3924" s="205"/>
      <c r="X3924" s="205"/>
    </row>
    <row r="3925" spans="21:24" x14ac:dyDescent="0.2">
      <c r="U3925" s="205"/>
      <c r="V3925" s="205"/>
      <c r="W3925" s="205"/>
      <c r="X3925" s="205"/>
    </row>
    <row r="3926" spans="21:24" x14ac:dyDescent="0.2">
      <c r="U3926" s="205"/>
      <c r="V3926" s="205"/>
      <c r="W3926" s="205"/>
      <c r="X3926" s="205"/>
    </row>
    <row r="3927" spans="21:24" x14ac:dyDescent="0.2">
      <c r="U3927" s="205"/>
      <c r="V3927" s="205"/>
      <c r="W3927" s="205"/>
      <c r="X3927" s="205"/>
    </row>
    <row r="3928" spans="21:24" x14ac:dyDescent="0.2">
      <c r="U3928" s="205"/>
      <c r="V3928" s="205"/>
      <c r="W3928" s="205"/>
      <c r="X3928" s="205"/>
    </row>
    <row r="3929" spans="21:24" x14ac:dyDescent="0.2">
      <c r="U3929" s="205"/>
      <c r="V3929" s="205"/>
      <c r="W3929" s="205"/>
      <c r="X3929" s="205"/>
    </row>
    <row r="3930" spans="21:24" x14ac:dyDescent="0.2">
      <c r="U3930" s="205"/>
      <c r="V3930" s="205"/>
      <c r="W3930" s="205"/>
      <c r="X3930" s="205"/>
    </row>
    <row r="3931" spans="21:24" x14ac:dyDescent="0.2">
      <c r="U3931" s="205"/>
      <c r="V3931" s="205"/>
      <c r="W3931" s="205"/>
      <c r="X3931" s="205"/>
    </row>
    <row r="3932" spans="21:24" x14ac:dyDescent="0.2">
      <c r="U3932" s="205"/>
      <c r="V3932" s="205"/>
      <c r="W3932" s="205"/>
      <c r="X3932" s="205"/>
    </row>
    <row r="3933" spans="21:24" x14ac:dyDescent="0.2">
      <c r="U3933" s="205"/>
      <c r="V3933" s="205"/>
      <c r="W3933" s="205"/>
      <c r="X3933" s="205"/>
    </row>
    <row r="3934" spans="21:24" x14ac:dyDescent="0.2">
      <c r="U3934" s="205"/>
      <c r="V3934" s="205"/>
      <c r="W3934" s="205"/>
      <c r="X3934" s="205"/>
    </row>
    <row r="3935" spans="21:24" x14ac:dyDescent="0.2">
      <c r="U3935" s="205"/>
      <c r="V3935" s="205"/>
      <c r="W3935" s="205"/>
      <c r="X3935" s="205"/>
    </row>
    <row r="3936" spans="21:24" x14ac:dyDescent="0.2">
      <c r="U3936" s="205"/>
      <c r="V3936" s="205"/>
      <c r="W3936" s="205"/>
      <c r="X3936" s="205"/>
    </row>
    <row r="3937" spans="21:24" x14ac:dyDescent="0.2">
      <c r="U3937" s="205"/>
      <c r="V3937" s="205"/>
      <c r="W3937" s="205"/>
      <c r="X3937" s="205"/>
    </row>
    <row r="3938" spans="21:24" x14ac:dyDescent="0.2">
      <c r="U3938" s="205"/>
      <c r="V3938" s="205"/>
      <c r="W3938" s="205"/>
      <c r="X3938" s="205"/>
    </row>
    <row r="3939" spans="21:24" x14ac:dyDescent="0.2">
      <c r="U3939" s="205"/>
      <c r="V3939" s="205"/>
      <c r="W3939" s="205"/>
      <c r="X3939" s="205"/>
    </row>
    <row r="3940" spans="21:24" x14ac:dyDescent="0.2">
      <c r="U3940" s="205"/>
      <c r="V3940" s="205"/>
      <c r="W3940" s="205"/>
      <c r="X3940" s="205"/>
    </row>
    <row r="3941" spans="21:24" x14ac:dyDescent="0.2">
      <c r="U3941" s="205"/>
      <c r="V3941" s="205"/>
      <c r="W3941" s="205"/>
      <c r="X3941" s="205"/>
    </row>
    <row r="3942" spans="21:24" x14ac:dyDescent="0.2">
      <c r="U3942" s="205"/>
      <c r="V3942" s="205"/>
      <c r="W3942" s="205"/>
      <c r="X3942" s="205"/>
    </row>
    <row r="3943" spans="21:24" x14ac:dyDescent="0.2">
      <c r="U3943" s="205"/>
      <c r="V3943" s="205"/>
      <c r="W3943" s="205"/>
      <c r="X3943" s="205"/>
    </row>
    <row r="3944" spans="21:24" x14ac:dyDescent="0.2">
      <c r="U3944" s="205"/>
      <c r="V3944" s="205"/>
      <c r="W3944" s="205"/>
      <c r="X3944" s="205"/>
    </row>
    <row r="3945" spans="21:24" x14ac:dyDescent="0.2">
      <c r="U3945" s="205"/>
      <c r="V3945" s="205"/>
      <c r="W3945" s="205"/>
      <c r="X3945" s="205"/>
    </row>
    <row r="3946" spans="21:24" x14ac:dyDescent="0.2">
      <c r="U3946" s="205"/>
      <c r="V3946" s="205"/>
      <c r="W3946" s="205"/>
      <c r="X3946" s="205"/>
    </row>
    <row r="3947" spans="21:24" x14ac:dyDescent="0.2">
      <c r="U3947" s="205"/>
      <c r="V3947" s="205"/>
      <c r="W3947" s="205"/>
      <c r="X3947" s="205"/>
    </row>
    <row r="3948" spans="21:24" x14ac:dyDescent="0.2">
      <c r="U3948" s="205"/>
      <c r="V3948" s="205"/>
      <c r="W3948" s="205"/>
      <c r="X3948" s="205"/>
    </row>
    <row r="3949" spans="21:24" x14ac:dyDescent="0.2">
      <c r="U3949" s="205"/>
      <c r="V3949" s="205"/>
      <c r="W3949" s="205"/>
      <c r="X3949" s="205"/>
    </row>
    <row r="3950" spans="21:24" x14ac:dyDescent="0.2">
      <c r="U3950" s="205"/>
      <c r="V3950" s="205"/>
      <c r="W3950" s="205"/>
      <c r="X3950" s="205"/>
    </row>
    <row r="3951" spans="21:24" x14ac:dyDescent="0.2">
      <c r="U3951" s="205"/>
      <c r="V3951" s="205"/>
      <c r="W3951" s="205"/>
      <c r="X3951" s="205"/>
    </row>
    <row r="3952" spans="21:24" x14ac:dyDescent="0.2">
      <c r="U3952" s="205"/>
      <c r="V3952" s="205"/>
      <c r="W3952" s="205"/>
      <c r="X3952" s="205"/>
    </row>
    <row r="3953" spans="21:24" x14ac:dyDescent="0.2">
      <c r="U3953" s="205"/>
      <c r="V3953" s="205"/>
      <c r="W3953" s="205"/>
      <c r="X3953" s="205"/>
    </row>
    <row r="3954" spans="21:24" x14ac:dyDescent="0.2">
      <c r="U3954" s="205"/>
      <c r="V3954" s="205"/>
      <c r="W3954" s="205"/>
      <c r="X3954" s="205"/>
    </row>
    <row r="3955" spans="21:24" x14ac:dyDescent="0.2">
      <c r="U3955" s="205"/>
      <c r="V3955" s="205"/>
      <c r="W3955" s="205"/>
      <c r="X3955" s="205"/>
    </row>
    <row r="3956" spans="21:24" x14ac:dyDescent="0.2">
      <c r="U3956" s="205"/>
      <c r="V3956" s="205"/>
      <c r="W3956" s="205"/>
      <c r="X3956" s="205"/>
    </row>
    <row r="3957" spans="21:24" x14ac:dyDescent="0.2">
      <c r="U3957" s="205"/>
      <c r="V3957" s="205"/>
      <c r="W3957" s="205"/>
      <c r="X3957" s="205"/>
    </row>
    <row r="3958" spans="21:24" x14ac:dyDescent="0.2">
      <c r="U3958" s="205"/>
      <c r="V3958" s="205"/>
      <c r="W3958" s="205"/>
      <c r="X3958" s="205"/>
    </row>
    <row r="3959" spans="21:24" x14ac:dyDescent="0.2">
      <c r="U3959" s="205"/>
      <c r="V3959" s="205"/>
      <c r="W3959" s="205"/>
      <c r="X3959" s="205"/>
    </row>
    <row r="3960" spans="21:24" x14ac:dyDescent="0.2">
      <c r="U3960" s="205"/>
      <c r="V3960" s="205"/>
      <c r="W3960" s="205"/>
      <c r="X3960" s="205"/>
    </row>
    <row r="3961" spans="21:24" x14ac:dyDescent="0.2">
      <c r="U3961" s="205"/>
      <c r="V3961" s="205"/>
      <c r="W3961" s="205"/>
      <c r="X3961" s="205"/>
    </row>
    <row r="3962" spans="21:24" x14ac:dyDescent="0.2">
      <c r="U3962" s="205"/>
      <c r="V3962" s="205"/>
      <c r="W3962" s="205"/>
      <c r="X3962" s="205"/>
    </row>
    <row r="3963" spans="21:24" x14ac:dyDescent="0.2">
      <c r="U3963" s="205"/>
      <c r="V3963" s="205"/>
      <c r="W3963" s="205"/>
      <c r="X3963" s="205"/>
    </row>
    <row r="3964" spans="21:24" x14ac:dyDescent="0.2">
      <c r="U3964" s="205"/>
      <c r="V3964" s="205"/>
      <c r="W3964" s="205"/>
      <c r="X3964" s="205"/>
    </row>
    <row r="3965" spans="21:24" x14ac:dyDescent="0.2">
      <c r="U3965" s="205"/>
      <c r="V3965" s="205"/>
      <c r="W3965" s="205"/>
      <c r="X3965" s="205"/>
    </row>
    <row r="3966" spans="21:24" x14ac:dyDescent="0.2">
      <c r="U3966" s="205"/>
      <c r="V3966" s="205"/>
      <c r="W3966" s="205"/>
      <c r="X3966" s="205"/>
    </row>
    <row r="3967" spans="21:24" x14ac:dyDescent="0.2">
      <c r="U3967" s="205"/>
      <c r="V3967" s="205"/>
      <c r="W3967" s="205"/>
      <c r="X3967" s="205"/>
    </row>
    <row r="3968" spans="21:24" x14ac:dyDescent="0.2">
      <c r="U3968" s="205"/>
      <c r="V3968" s="205"/>
      <c r="W3968" s="205"/>
      <c r="X3968" s="205"/>
    </row>
    <row r="3969" spans="21:24" x14ac:dyDescent="0.2">
      <c r="U3969" s="205"/>
      <c r="V3969" s="205"/>
      <c r="W3969" s="205"/>
      <c r="X3969" s="205"/>
    </row>
    <row r="3970" spans="21:24" x14ac:dyDescent="0.2">
      <c r="U3970" s="205"/>
      <c r="V3970" s="205"/>
      <c r="W3970" s="205"/>
      <c r="X3970" s="205"/>
    </row>
    <row r="3971" spans="21:24" x14ac:dyDescent="0.2">
      <c r="U3971" s="205"/>
      <c r="V3971" s="205"/>
      <c r="W3971" s="205"/>
      <c r="X3971" s="205"/>
    </row>
    <row r="3972" spans="21:24" x14ac:dyDescent="0.2">
      <c r="U3972" s="205"/>
      <c r="V3972" s="205"/>
      <c r="W3972" s="205"/>
      <c r="X3972" s="205"/>
    </row>
    <row r="3973" spans="21:24" x14ac:dyDescent="0.2">
      <c r="U3973" s="205"/>
      <c r="V3973" s="205"/>
      <c r="W3973" s="205"/>
      <c r="X3973" s="205"/>
    </row>
    <row r="3974" spans="21:24" x14ac:dyDescent="0.2">
      <c r="U3974" s="205"/>
      <c r="V3974" s="205"/>
      <c r="W3974" s="205"/>
      <c r="X3974" s="205"/>
    </row>
    <row r="3975" spans="21:24" x14ac:dyDescent="0.2">
      <c r="U3975" s="205"/>
      <c r="V3975" s="205"/>
      <c r="W3975" s="205"/>
      <c r="X3975" s="205"/>
    </row>
    <row r="3976" spans="21:24" x14ac:dyDescent="0.2">
      <c r="U3976" s="205"/>
      <c r="V3976" s="205"/>
      <c r="W3976" s="205"/>
      <c r="X3976" s="205"/>
    </row>
    <row r="3977" spans="21:24" x14ac:dyDescent="0.2">
      <c r="U3977" s="205"/>
      <c r="V3977" s="205"/>
      <c r="W3977" s="205"/>
      <c r="X3977" s="205"/>
    </row>
    <row r="3978" spans="21:24" x14ac:dyDescent="0.2">
      <c r="U3978" s="205"/>
      <c r="V3978" s="205"/>
      <c r="W3978" s="205"/>
      <c r="X3978" s="205"/>
    </row>
    <row r="3979" spans="21:24" x14ac:dyDescent="0.2">
      <c r="U3979" s="205"/>
      <c r="V3979" s="205"/>
      <c r="W3979" s="205"/>
      <c r="X3979" s="205"/>
    </row>
    <row r="3980" spans="21:24" x14ac:dyDescent="0.2">
      <c r="U3980" s="205"/>
      <c r="V3980" s="205"/>
      <c r="W3980" s="205"/>
      <c r="X3980" s="205"/>
    </row>
    <row r="3981" spans="21:24" x14ac:dyDescent="0.2">
      <c r="U3981" s="205"/>
      <c r="V3981" s="205"/>
      <c r="W3981" s="205"/>
      <c r="X3981" s="205"/>
    </row>
    <row r="3982" spans="21:24" x14ac:dyDescent="0.2">
      <c r="U3982" s="205"/>
      <c r="V3982" s="205"/>
      <c r="W3982" s="205"/>
      <c r="X3982" s="205"/>
    </row>
    <row r="3983" spans="21:24" x14ac:dyDescent="0.2">
      <c r="U3983" s="205"/>
      <c r="V3983" s="205"/>
      <c r="W3983" s="205"/>
      <c r="X3983" s="205"/>
    </row>
    <row r="3984" spans="21:24" x14ac:dyDescent="0.2">
      <c r="U3984" s="205"/>
      <c r="V3984" s="205"/>
      <c r="W3984" s="205"/>
      <c r="X3984" s="205"/>
    </row>
    <row r="3985" spans="21:24" x14ac:dyDescent="0.2">
      <c r="U3985" s="205"/>
      <c r="V3985" s="205"/>
      <c r="W3985" s="205"/>
      <c r="X3985" s="205"/>
    </row>
    <row r="3986" spans="21:24" x14ac:dyDescent="0.2">
      <c r="U3986" s="205"/>
      <c r="V3986" s="205"/>
      <c r="W3986" s="205"/>
      <c r="X3986" s="205"/>
    </row>
    <row r="3987" spans="21:24" x14ac:dyDescent="0.2">
      <c r="U3987" s="205"/>
      <c r="V3987" s="205"/>
      <c r="W3987" s="205"/>
      <c r="X3987" s="205"/>
    </row>
    <row r="3988" spans="21:24" x14ac:dyDescent="0.2">
      <c r="U3988" s="205"/>
      <c r="V3988" s="205"/>
      <c r="W3988" s="205"/>
      <c r="X3988" s="205"/>
    </row>
    <row r="3989" spans="21:24" x14ac:dyDescent="0.2">
      <c r="U3989" s="205"/>
      <c r="V3989" s="205"/>
      <c r="W3989" s="205"/>
      <c r="X3989" s="205"/>
    </row>
  </sheetData>
  <mergeCells count="58">
    <mergeCell ref="A54:A57"/>
    <mergeCell ref="A6:O6"/>
    <mergeCell ref="A7:B7"/>
    <mergeCell ref="A9:A11"/>
    <mergeCell ref="B9:B11"/>
    <mergeCell ref="C9:K9"/>
    <mergeCell ref="C10:C11"/>
    <mergeCell ref="D10:I10"/>
    <mergeCell ref="J10:K10"/>
    <mergeCell ref="A12:A21"/>
    <mergeCell ref="A22:A31"/>
    <mergeCell ref="A32:A41"/>
    <mergeCell ref="A42:A47"/>
    <mergeCell ref="A48:A53"/>
    <mergeCell ref="A58:A64"/>
    <mergeCell ref="A65:J65"/>
    <mergeCell ref="A66:A68"/>
    <mergeCell ref="B66:B68"/>
    <mergeCell ref="C66:K66"/>
    <mergeCell ref="C67:C68"/>
    <mergeCell ref="D67:I67"/>
    <mergeCell ref="J67:K67"/>
    <mergeCell ref="A105:A108"/>
    <mergeCell ref="A69:A73"/>
    <mergeCell ref="A74:A78"/>
    <mergeCell ref="A80:A88"/>
    <mergeCell ref="A91:A92"/>
    <mergeCell ref="D91:I91"/>
    <mergeCell ref="K91:K92"/>
    <mergeCell ref="A93:A96"/>
    <mergeCell ref="A97:A100"/>
    <mergeCell ref="A101:A104"/>
    <mergeCell ref="B91:B92"/>
    <mergeCell ref="C91:C92"/>
    <mergeCell ref="A144:B144"/>
    <mergeCell ref="A124:A125"/>
    <mergeCell ref="B124:D124"/>
    <mergeCell ref="E124:E125"/>
    <mergeCell ref="F124:F125"/>
    <mergeCell ref="A139:B140"/>
    <mergeCell ref="C139:F139"/>
    <mergeCell ref="G139:L139"/>
    <mergeCell ref="M139:O139"/>
    <mergeCell ref="A141:B141"/>
    <mergeCell ref="A142:B142"/>
    <mergeCell ref="A143:B143"/>
    <mergeCell ref="A157:B157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5:B155"/>
    <mergeCell ref="A156:B15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989"/>
  <sheetViews>
    <sheetView workbookViewId="0">
      <selection sqref="A1:XFD1048576"/>
    </sheetView>
  </sheetViews>
  <sheetFormatPr baseColWidth="10" defaultRowHeight="15" x14ac:dyDescent="0.2"/>
  <cols>
    <col min="1" max="1" width="19.5703125" style="4" customWidth="1"/>
    <col min="2" max="2" width="23.7109375" style="4" customWidth="1"/>
    <col min="3" max="7" width="13.28515625" style="4" customWidth="1"/>
    <col min="8" max="8" width="13.7109375" style="4" customWidth="1"/>
    <col min="9" max="11" width="13.28515625" style="4" customWidth="1"/>
    <col min="12" max="12" width="13.28515625" style="203" customWidth="1"/>
    <col min="13" max="13" width="13.28515625" style="204" customWidth="1"/>
    <col min="14" max="15" width="12.7109375" style="204" customWidth="1"/>
    <col min="16" max="16" width="13.140625" style="204" customWidth="1"/>
    <col min="17" max="17" width="12.140625" style="204" customWidth="1"/>
    <col min="18" max="19" width="13.5703125" style="204" customWidth="1"/>
    <col min="20" max="20" width="17.140625" style="204" customWidth="1"/>
    <col min="21" max="22" width="17.140625" style="206" customWidth="1"/>
    <col min="23" max="24" width="17.140625" style="206" hidden="1" customWidth="1"/>
    <col min="25" max="26" width="12.7109375" style="204" hidden="1" customWidth="1"/>
    <col min="27" max="27" width="17.140625" style="204" hidden="1" customWidth="1"/>
    <col min="28" max="29" width="15.85546875" style="204" hidden="1" customWidth="1"/>
    <col min="30" max="30" width="15.85546875" style="204" customWidth="1"/>
    <col min="31" max="49" width="12.140625" style="204" customWidth="1"/>
    <col min="50" max="50" width="12.140625" style="204" hidden="1" customWidth="1"/>
    <col min="51" max="64" width="12.140625" style="204" customWidth="1"/>
    <col min="65" max="256" width="11.42578125" style="204"/>
    <col min="257" max="257" width="19.5703125" style="204" customWidth="1"/>
    <col min="258" max="258" width="23.7109375" style="204" customWidth="1"/>
    <col min="259" max="263" width="13.28515625" style="204" customWidth="1"/>
    <col min="264" max="264" width="13.7109375" style="204" customWidth="1"/>
    <col min="265" max="269" width="13.28515625" style="204" customWidth="1"/>
    <col min="270" max="271" width="12.7109375" style="204" customWidth="1"/>
    <col min="272" max="272" width="13.140625" style="204" customWidth="1"/>
    <col min="273" max="273" width="12.140625" style="204" customWidth="1"/>
    <col min="274" max="275" width="13.5703125" style="204" customWidth="1"/>
    <col min="276" max="278" width="17.140625" style="204" customWidth="1"/>
    <col min="279" max="285" width="0" style="204" hidden="1" customWidth="1"/>
    <col min="286" max="286" width="15.85546875" style="204" customWidth="1"/>
    <col min="287" max="305" width="12.140625" style="204" customWidth="1"/>
    <col min="306" max="306" width="0" style="204" hidden="1" customWidth="1"/>
    <col min="307" max="320" width="12.140625" style="204" customWidth="1"/>
    <col min="321" max="512" width="11.42578125" style="204"/>
    <col min="513" max="513" width="19.5703125" style="204" customWidth="1"/>
    <col min="514" max="514" width="23.7109375" style="204" customWidth="1"/>
    <col min="515" max="519" width="13.28515625" style="204" customWidth="1"/>
    <col min="520" max="520" width="13.7109375" style="204" customWidth="1"/>
    <col min="521" max="525" width="13.28515625" style="204" customWidth="1"/>
    <col min="526" max="527" width="12.7109375" style="204" customWidth="1"/>
    <col min="528" max="528" width="13.140625" style="204" customWidth="1"/>
    <col min="529" max="529" width="12.140625" style="204" customWidth="1"/>
    <col min="530" max="531" width="13.5703125" style="204" customWidth="1"/>
    <col min="532" max="534" width="17.140625" style="204" customWidth="1"/>
    <col min="535" max="541" width="0" style="204" hidden="1" customWidth="1"/>
    <col min="542" max="542" width="15.85546875" style="204" customWidth="1"/>
    <col min="543" max="561" width="12.140625" style="204" customWidth="1"/>
    <col min="562" max="562" width="0" style="204" hidden="1" customWidth="1"/>
    <col min="563" max="576" width="12.140625" style="204" customWidth="1"/>
    <col min="577" max="768" width="11.42578125" style="204"/>
    <col min="769" max="769" width="19.5703125" style="204" customWidth="1"/>
    <col min="770" max="770" width="23.7109375" style="204" customWidth="1"/>
    <col min="771" max="775" width="13.28515625" style="204" customWidth="1"/>
    <col min="776" max="776" width="13.7109375" style="204" customWidth="1"/>
    <col min="777" max="781" width="13.28515625" style="204" customWidth="1"/>
    <col min="782" max="783" width="12.7109375" style="204" customWidth="1"/>
    <col min="784" max="784" width="13.140625" style="204" customWidth="1"/>
    <col min="785" max="785" width="12.140625" style="204" customWidth="1"/>
    <col min="786" max="787" width="13.5703125" style="204" customWidth="1"/>
    <col min="788" max="790" width="17.140625" style="204" customWidth="1"/>
    <col min="791" max="797" width="0" style="204" hidden="1" customWidth="1"/>
    <col min="798" max="798" width="15.85546875" style="204" customWidth="1"/>
    <col min="799" max="817" width="12.140625" style="204" customWidth="1"/>
    <col min="818" max="818" width="0" style="204" hidden="1" customWidth="1"/>
    <col min="819" max="832" width="12.140625" style="204" customWidth="1"/>
    <col min="833" max="1024" width="11.42578125" style="204"/>
    <col min="1025" max="1025" width="19.5703125" style="204" customWidth="1"/>
    <col min="1026" max="1026" width="23.7109375" style="204" customWidth="1"/>
    <col min="1027" max="1031" width="13.28515625" style="204" customWidth="1"/>
    <col min="1032" max="1032" width="13.7109375" style="204" customWidth="1"/>
    <col min="1033" max="1037" width="13.28515625" style="204" customWidth="1"/>
    <col min="1038" max="1039" width="12.7109375" style="204" customWidth="1"/>
    <col min="1040" max="1040" width="13.140625" style="204" customWidth="1"/>
    <col min="1041" max="1041" width="12.140625" style="204" customWidth="1"/>
    <col min="1042" max="1043" width="13.5703125" style="204" customWidth="1"/>
    <col min="1044" max="1046" width="17.140625" style="204" customWidth="1"/>
    <col min="1047" max="1053" width="0" style="204" hidden="1" customWidth="1"/>
    <col min="1054" max="1054" width="15.85546875" style="204" customWidth="1"/>
    <col min="1055" max="1073" width="12.140625" style="204" customWidth="1"/>
    <col min="1074" max="1074" width="0" style="204" hidden="1" customWidth="1"/>
    <col min="1075" max="1088" width="12.140625" style="204" customWidth="1"/>
    <col min="1089" max="1280" width="11.42578125" style="204"/>
    <col min="1281" max="1281" width="19.5703125" style="204" customWidth="1"/>
    <col min="1282" max="1282" width="23.7109375" style="204" customWidth="1"/>
    <col min="1283" max="1287" width="13.28515625" style="204" customWidth="1"/>
    <col min="1288" max="1288" width="13.7109375" style="204" customWidth="1"/>
    <col min="1289" max="1293" width="13.28515625" style="204" customWidth="1"/>
    <col min="1294" max="1295" width="12.7109375" style="204" customWidth="1"/>
    <col min="1296" max="1296" width="13.140625" style="204" customWidth="1"/>
    <col min="1297" max="1297" width="12.140625" style="204" customWidth="1"/>
    <col min="1298" max="1299" width="13.5703125" style="204" customWidth="1"/>
    <col min="1300" max="1302" width="17.140625" style="204" customWidth="1"/>
    <col min="1303" max="1309" width="0" style="204" hidden="1" customWidth="1"/>
    <col min="1310" max="1310" width="15.85546875" style="204" customWidth="1"/>
    <col min="1311" max="1329" width="12.140625" style="204" customWidth="1"/>
    <col min="1330" max="1330" width="0" style="204" hidden="1" customWidth="1"/>
    <col min="1331" max="1344" width="12.140625" style="204" customWidth="1"/>
    <col min="1345" max="1536" width="11.42578125" style="204"/>
    <col min="1537" max="1537" width="19.5703125" style="204" customWidth="1"/>
    <col min="1538" max="1538" width="23.7109375" style="204" customWidth="1"/>
    <col min="1539" max="1543" width="13.28515625" style="204" customWidth="1"/>
    <col min="1544" max="1544" width="13.7109375" style="204" customWidth="1"/>
    <col min="1545" max="1549" width="13.28515625" style="204" customWidth="1"/>
    <col min="1550" max="1551" width="12.7109375" style="204" customWidth="1"/>
    <col min="1552" max="1552" width="13.140625" style="204" customWidth="1"/>
    <col min="1553" max="1553" width="12.140625" style="204" customWidth="1"/>
    <col min="1554" max="1555" width="13.5703125" style="204" customWidth="1"/>
    <col min="1556" max="1558" width="17.140625" style="204" customWidth="1"/>
    <col min="1559" max="1565" width="0" style="204" hidden="1" customWidth="1"/>
    <col min="1566" max="1566" width="15.85546875" style="204" customWidth="1"/>
    <col min="1567" max="1585" width="12.140625" style="204" customWidth="1"/>
    <col min="1586" max="1586" width="0" style="204" hidden="1" customWidth="1"/>
    <col min="1587" max="1600" width="12.140625" style="204" customWidth="1"/>
    <col min="1601" max="1792" width="11.42578125" style="204"/>
    <col min="1793" max="1793" width="19.5703125" style="204" customWidth="1"/>
    <col min="1794" max="1794" width="23.7109375" style="204" customWidth="1"/>
    <col min="1795" max="1799" width="13.28515625" style="204" customWidth="1"/>
    <col min="1800" max="1800" width="13.7109375" style="204" customWidth="1"/>
    <col min="1801" max="1805" width="13.28515625" style="204" customWidth="1"/>
    <col min="1806" max="1807" width="12.7109375" style="204" customWidth="1"/>
    <col min="1808" max="1808" width="13.140625" style="204" customWidth="1"/>
    <col min="1809" max="1809" width="12.140625" style="204" customWidth="1"/>
    <col min="1810" max="1811" width="13.5703125" style="204" customWidth="1"/>
    <col min="1812" max="1814" width="17.140625" style="204" customWidth="1"/>
    <col min="1815" max="1821" width="0" style="204" hidden="1" customWidth="1"/>
    <col min="1822" max="1822" width="15.85546875" style="204" customWidth="1"/>
    <col min="1823" max="1841" width="12.140625" style="204" customWidth="1"/>
    <col min="1842" max="1842" width="0" style="204" hidden="1" customWidth="1"/>
    <col min="1843" max="1856" width="12.140625" style="204" customWidth="1"/>
    <col min="1857" max="2048" width="11.42578125" style="204"/>
    <col min="2049" max="2049" width="19.5703125" style="204" customWidth="1"/>
    <col min="2050" max="2050" width="23.7109375" style="204" customWidth="1"/>
    <col min="2051" max="2055" width="13.28515625" style="204" customWidth="1"/>
    <col min="2056" max="2056" width="13.7109375" style="204" customWidth="1"/>
    <col min="2057" max="2061" width="13.28515625" style="204" customWidth="1"/>
    <col min="2062" max="2063" width="12.7109375" style="204" customWidth="1"/>
    <col min="2064" max="2064" width="13.140625" style="204" customWidth="1"/>
    <col min="2065" max="2065" width="12.140625" style="204" customWidth="1"/>
    <col min="2066" max="2067" width="13.5703125" style="204" customWidth="1"/>
    <col min="2068" max="2070" width="17.140625" style="204" customWidth="1"/>
    <col min="2071" max="2077" width="0" style="204" hidden="1" customWidth="1"/>
    <col min="2078" max="2078" width="15.85546875" style="204" customWidth="1"/>
    <col min="2079" max="2097" width="12.140625" style="204" customWidth="1"/>
    <col min="2098" max="2098" width="0" style="204" hidden="1" customWidth="1"/>
    <col min="2099" max="2112" width="12.140625" style="204" customWidth="1"/>
    <col min="2113" max="2304" width="11.42578125" style="204"/>
    <col min="2305" max="2305" width="19.5703125" style="204" customWidth="1"/>
    <col min="2306" max="2306" width="23.7109375" style="204" customWidth="1"/>
    <col min="2307" max="2311" width="13.28515625" style="204" customWidth="1"/>
    <col min="2312" max="2312" width="13.7109375" style="204" customWidth="1"/>
    <col min="2313" max="2317" width="13.28515625" style="204" customWidth="1"/>
    <col min="2318" max="2319" width="12.7109375" style="204" customWidth="1"/>
    <col min="2320" max="2320" width="13.140625" style="204" customWidth="1"/>
    <col min="2321" max="2321" width="12.140625" style="204" customWidth="1"/>
    <col min="2322" max="2323" width="13.5703125" style="204" customWidth="1"/>
    <col min="2324" max="2326" width="17.140625" style="204" customWidth="1"/>
    <col min="2327" max="2333" width="0" style="204" hidden="1" customWidth="1"/>
    <col min="2334" max="2334" width="15.85546875" style="204" customWidth="1"/>
    <col min="2335" max="2353" width="12.140625" style="204" customWidth="1"/>
    <col min="2354" max="2354" width="0" style="204" hidden="1" customWidth="1"/>
    <col min="2355" max="2368" width="12.140625" style="204" customWidth="1"/>
    <col min="2369" max="2560" width="11.42578125" style="204"/>
    <col min="2561" max="2561" width="19.5703125" style="204" customWidth="1"/>
    <col min="2562" max="2562" width="23.7109375" style="204" customWidth="1"/>
    <col min="2563" max="2567" width="13.28515625" style="204" customWidth="1"/>
    <col min="2568" max="2568" width="13.7109375" style="204" customWidth="1"/>
    <col min="2569" max="2573" width="13.28515625" style="204" customWidth="1"/>
    <col min="2574" max="2575" width="12.7109375" style="204" customWidth="1"/>
    <col min="2576" max="2576" width="13.140625" style="204" customWidth="1"/>
    <col min="2577" max="2577" width="12.140625" style="204" customWidth="1"/>
    <col min="2578" max="2579" width="13.5703125" style="204" customWidth="1"/>
    <col min="2580" max="2582" width="17.140625" style="204" customWidth="1"/>
    <col min="2583" max="2589" width="0" style="204" hidden="1" customWidth="1"/>
    <col min="2590" max="2590" width="15.85546875" style="204" customWidth="1"/>
    <col min="2591" max="2609" width="12.140625" style="204" customWidth="1"/>
    <col min="2610" max="2610" width="0" style="204" hidden="1" customWidth="1"/>
    <col min="2611" max="2624" width="12.140625" style="204" customWidth="1"/>
    <col min="2625" max="2816" width="11.42578125" style="204"/>
    <col min="2817" max="2817" width="19.5703125" style="204" customWidth="1"/>
    <col min="2818" max="2818" width="23.7109375" style="204" customWidth="1"/>
    <col min="2819" max="2823" width="13.28515625" style="204" customWidth="1"/>
    <col min="2824" max="2824" width="13.7109375" style="204" customWidth="1"/>
    <col min="2825" max="2829" width="13.28515625" style="204" customWidth="1"/>
    <col min="2830" max="2831" width="12.7109375" style="204" customWidth="1"/>
    <col min="2832" max="2832" width="13.140625" style="204" customWidth="1"/>
    <col min="2833" max="2833" width="12.140625" style="204" customWidth="1"/>
    <col min="2834" max="2835" width="13.5703125" style="204" customWidth="1"/>
    <col min="2836" max="2838" width="17.140625" style="204" customWidth="1"/>
    <col min="2839" max="2845" width="0" style="204" hidden="1" customWidth="1"/>
    <col min="2846" max="2846" width="15.85546875" style="204" customWidth="1"/>
    <col min="2847" max="2865" width="12.140625" style="204" customWidth="1"/>
    <col min="2866" max="2866" width="0" style="204" hidden="1" customWidth="1"/>
    <col min="2867" max="2880" width="12.140625" style="204" customWidth="1"/>
    <col min="2881" max="3072" width="11.42578125" style="204"/>
    <col min="3073" max="3073" width="19.5703125" style="204" customWidth="1"/>
    <col min="3074" max="3074" width="23.7109375" style="204" customWidth="1"/>
    <col min="3075" max="3079" width="13.28515625" style="204" customWidth="1"/>
    <col min="3080" max="3080" width="13.7109375" style="204" customWidth="1"/>
    <col min="3081" max="3085" width="13.28515625" style="204" customWidth="1"/>
    <col min="3086" max="3087" width="12.7109375" style="204" customWidth="1"/>
    <col min="3088" max="3088" width="13.140625" style="204" customWidth="1"/>
    <col min="3089" max="3089" width="12.140625" style="204" customWidth="1"/>
    <col min="3090" max="3091" width="13.5703125" style="204" customWidth="1"/>
    <col min="3092" max="3094" width="17.140625" style="204" customWidth="1"/>
    <col min="3095" max="3101" width="0" style="204" hidden="1" customWidth="1"/>
    <col min="3102" max="3102" width="15.85546875" style="204" customWidth="1"/>
    <col min="3103" max="3121" width="12.140625" style="204" customWidth="1"/>
    <col min="3122" max="3122" width="0" style="204" hidden="1" customWidth="1"/>
    <col min="3123" max="3136" width="12.140625" style="204" customWidth="1"/>
    <col min="3137" max="3328" width="11.42578125" style="204"/>
    <col min="3329" max="3329" width="19.5703125" style="204" customWidth="1"/>
    <col min="3330" max="3330" width="23.7109375" style="204" customWidth="1"/>
    <col min="3331" max="3335" width="13.28515625" style="204" customWidth="1"/>
    <col min="3336" max="3336" width="13.7109375" style="204" customWidth="1"/>
    <col min="3337" max="3341" width="13.28515625" style="204" customWidth="1"/>
    <col min="3342" max="3343" width="12.7109375" style="204" customWidth="1"/>
    <col min="3344" max="3344" width="13.140625" style="204" customWidth="1"/>
    <col min="3345" max="3345" width="12.140625" style="204" customWidth="1"/>
    <col min="3346" max="3347" width="13.5703125" style="204" customWidth="1"/>
    <col min="3348" max="3350" width="17.140625" style="204" customWidth="1"/>
    <col min="3351" max="3357" width="0" style="204" hidden="1" customWidth="1"/>
    <col min="3358" max="3358" width="15.85546875" style="204" customWidth="1"/>
    <col min="3359" max="3377" width="12.140625" style="204" customWidth="1"/>
    <col min="3378" max="3378" width="0" style="204" hidden="1" customWidth="1"/>
    <col min="3379" max="3392" width="12.140625" style="204" customWidth="1"/>
    <col min="3393" max="3584" width="11.42578125" style="204"/>
    <col min="3585" max="3585" width="19.5703125" style="204" customWidth="1"/>
    <col min="3586" max="3586" width="23.7109375" style="204" customWidth="1"/>
    <col min="3587" max="3591" width="13.28515625" style="204" customWidth="1"/>
    <col min="3592" max="3592" width="13.7109375" style="204" customWidth="1"/>
    <col min="3593" max="3597" width="13.28515625" style="204" customWidth="1"/>
    <col min="3598" max="3599" width="12.7109375" style="204" customWidth="1"/>
    <col min="3600" max="3600" width="13.140625" style="204" customWidth="1"/>
    <col min="3601" max="3601" width="12.140625" style="204" customWidth="1"/>
    <col min="3602" max="3603" width="13.5703125" style="204" customWidth="1"/>
    <col min="3604" max="3606" width="17.140625" style="204" customWidth="1"/>
    <col min="3607" max="3613" width="0" style="204" hidden="1" customWidth="1"/>
    <col min="3614" max="3614" width="15.85546875" style="204" customWidth="1"/>
    <col min="3615" max="3633" width="12.140625" style="204" customWidth="1"/>
    <col min="3634" max="3634" width="0" style="204" hidden="1" customWidth="1"/>
    <col min="3635" max="3648" width="12.140625" style="204" customWidth="1"/>
    <col min="3649" max="3840" width="11.42578125" style="204"/>
    <col min="3841" max="3841" width="19.5703125" style="204" customWidth="1"/>
    <col min="3842" max="3842" width="23.7109375" style="204" customWidth="1"/>
    <col min="3843" max="3847" width="13.28515625" style="204" customWidth="1"/>
    <col min="3848" max="3848" width="13.7109375" style="204" customWidth="1"/>
    <col min="3849" max="3853" width="13.28515625" style="204" customWidth="1"/>
    <col min="3854" max="3855" width="12.7109375" style="204" customWidth="1"/>
    <col min="3856" max="3856" width="13.140625" style="204" customWidth="1"/>
    <col min="3857" max="3857" width="12.140625" style="204" customWidth="1"/>
    <col min="3858" max="3859" width="13.5703125" style="204" customWidth="1"/>
    <col min="3860" max="3862" width="17.140625" style="204" customWidth="1"/>
    <col min="3863" max="3869" width="0" style="204" hidden="1" customWidth="1"/>
    <col min="3870" max="3870" width="15.85546875" style="204" customWidth="1"/>
    <col min="3871" max="3889" width="12.140625" style="204" customWidth="1"/>
    <col min="3890" max="3890" width="0" style="204" hidden="1" customWidth="1"/>
    <col min="3891" max="3904" width="12.140625" style="204" customWidth="1"/>
    <col min="3905" max="4096" width="11.42578125" style="204"/>
    <col min="4097" max="4097" width="19.5703125" style="204" customWidth="1"/>
    <col min="4098" max="4098" width="23.7109375" style="204" customWidth="1"/>
    <col min="4099" max="4103" width="13.28515625" style="204" customWidth="1"/>
    <col min="4104" max="4104" width="13.7109375" style="204" customWidth="1"/>
    <col min="4105" max="4109" width="13.28515625" style="204" customWidth="1"/>
    <col min="4110" max="4111" width="12.7109375" style="204" customWidth="1"/>
    <col min="4112" max="4112" width="13.140625" style="204" customWidth="1"/>
    <col min="4113" max="4113" width="12.140625" style="204" customWidth="1"/>
    <col min="4114" max="4115" width="13.5703125" style="204" customWidth="1"/>
    <col min="4116" max="4118" width="17.140625" style="204" customWidth="1"/>
    <col min="4119" max="4125" width="0" style="204" hidden="1" customWidth="1"/>
    <col min="4126" max="4126" width="15.85546875" style="204" customWidth="1"/>
    <col min="4127" max="4145" width="12.140625" style="204" customWidth="1"/>
    <col min="4146" max="4146" width="0" style="204" hidden="1" customWidth="1"/>
    <col min="4147" max="4160" width="12.140625" style="204" customWidth="1"/>
    <col min="4161" max="4352" width="11.42578125" style="204"/>
    <col min="4353" max="4353" width="19.5703125" style="204" customWidth="1"/>
    <col min="4354" max="4354" width="23.7109375" style="204" customWidth="1"/>
    <col min="4355" max="4359" width="13.28515625" style="204" customWidth="1"/>
    <col min="4360" max="4360" width="13.7109375" style="204" customWidth="1"/>
    <col min="4361" max="4365" width="13.28515625" style="204" customWidth="1"/>
    <col min="4366" max="4367" width="12.7109375" style="204" customWidth="1"/>
    <col min="4368" max="4368" width="13.140625" style="204" customWidth="1"/>
    <col min="4369" max="4369" width="12.140625" style="204" customWidth="1"/>
    <col min="4370" max="4371" width="13.5703125" style="204" customWidth="1"/>
    <col min="4372" max="4374" width="17.140625" style="204" customWidth="1"/>
    <col min="4375" max="4381" width="0" style="204" hidden="1" customWidth="1"/>
    <col min="4382" max="4382" width="15.85546875" style="204" customWidth="1"/>
    <col min="4383" max="4401" width="12.140625" style="204" customWidth="1"/>
    <col min="4402" max="4402" width="0" style="204" hidden="1" customWidth="1"/>
    <col min="4403" max="4416" width="12.140625" style="204" customWidth="1"/>
    <col min="4417" max="4608" width="11.42578125" style="204"/>
    <col min="4609" max="4609" width="19.5703125" style="204" customWidth="1"/>
    <col min="4610" max="4610" width="23.7109375" style="204" customWidth="1"/>
    <col min="4611" max="4615" width="13.28515625" style="204" customWidth="1"/>
    <col min="4616" max="4616" width="13.7109375" style="204" customWidth="1"/>
    <col min="4617" max="4621" width="13.28515625" style="204" customWidth="1"/>
    <col min="4622" max="4623" width="12.7109375" style="204" customWidth="1"/>
    <col min="4624" max="4624" width="13.140625" style="204" customWidth="1"/>
    <col min="4625" max="4625" width="12.140625" style="204" customWidth="1"/>
    <col min="4626" max="4627" width="13.5703125" style="204" customWidth="1"/>
    <col min="4628" max="4630" width="17.140625" style="204" customWidth="1"/>
    <col min="4631" max="4637" width="0" style="204" hidden="1" customWidth="1"/>
    <col min="4638" max="4638" width="15.85546875" style="204" customWidth="1"/>
    <col min="4639" max="4657" width="12.140625" style="204" customWidth="1"/>
    <col min="4658" max="4658" width="0" style="204" hidden="1" customWidth="1"/>
    <col min="4659" max="4672" width="12.140625" style="204" customWidth="1"/>
    <col min="4673" max="4864" width="11.42578125" style="204"/>
    <col min="4865" max="4865" width="19.5703125" style="204" customWidth="1"/>
    <col min="4866" max="4866" width="23.7109375" style="204" customWidth="1"/>
    <col min="4867" max="4871" width="13.28515625" style="204" customWidth="1"/>
    <col min="4872" max="4872" width="13.7109375" style="204" customWidth="1"/>
    <col min="4873" max="4877" width="13.28515625" style="204" customWidth="1"/>
    <col min="4878" max="4879" width="12.7109375" style="204" customWidth="1"/>
    <col min="4880" max="4880" width="13.140625" style="204" customWidth="1"/>
    <col min="4881" max="4881" width="12.140625" style="204" customWidth="1"/>
    <col min="4882" max="4883" width="13.5703125" style="204" customWidth="1"/>
    <col min="4884" max="4886" width="17.140625" style="204" customWidth="1"/>
    <col min="4887" max="4893" width="0" style="204" hidden="1" customWidth="1"/>
    <col min="4894" max="4894" width="15.85546875" style="204" customWidth="1"/>
    <col min="4895" max="4913" width="12.140625" style="204" customWidth="1"/>
    <col min="4914" max="4914" width="0" style="204" hidden="1" customWidth="1"/>
    <col min="4915" max="4928" width="12.140625" style="204" customWidth="1"/>
    <col min="4929" max="5120" width="11.42578125" style="204"/>
    <col min="5121" max="5121" width="19.5703125" style="204" customWidth="1"/>
    <col min="5122" max="5122" width="23.7109375" style="204" customWidth="1"/>
    <col min="5123" max="5127" width="13.28515625" style="204" customWidth="1"/>
    <col min="5128" max="5128" width="13.7109375" style="204" customWidth="1"/>
    <col min="5129" max="5133" width="13.28515625" style="204" customWidth="1"/>
    <col min="5134" max="5135" width="12.7109375" style="204" customWidth="1"/>
    <col min="5136" max="5136" width="13.140625" style="204" customWidth="1"/>
    <col min="5137" max="5137" width="12.140625" style="204" customWidth="1"/>
    <col min="5138" max="5139" width="13.5703125" style="204" customWidth="1"/>
    <col min="5140" max="5142" width="17.140625" style="204" customWidth="1"/>
    <col min="5143" max="5149" width="0" style="204" hidden="1" customWidth="1"/>
    <col min="5150" max="5150" width="15.85546875" style="204" customWidth="1"/>
    <col min="5151" max="5169" width="12.140625" style="204" customWidth="1"/>
    <col min="5170" max="5170" width="0" style="204" hidden="1" customWidth="1"/>
    <col min="5171" max="5184" width="12.140625" style="204" customWidth="1"/>
    <col min="5185" max="5376" width="11.42578125" style="204"/>
    <col min="5377" max="5377" width="19.5703125" style="204" customWidth="1"/>
    <col min="5378" max="5378" width="23.7109375" style="204" customWidth="1"/>
    <col min="5379" max="5383" width="13.28515625" style="204" customWidth="1"/>
    <col min="5384" max="5384" width="13.7109375" style="204" customWidth="1"/>
    <col min="5385" max="5389" width="13.28515625" style="204" customWidth="1"/>
    <col min="5390" max="5391" width="12.7109375" style="204" customWidth="1"/>
    <col min="5392" max="5392" width="13.140625" style="204" customWidth="1"/>
    <col min="5393" max="5393" width="12.140625" style="204" customWidth="1"/>
    <col min="5394" max="5395" width="13.5703125" style="204" customWidth="1"/>
    <col min="5396" max="5398" width="17.140625" style="204" customWidth="1"/>
    <col min="5399" max="5405" width="0" style="204" hidden="1" customWidth="1"/>
    <col min="5406" max="5406" width="15.85546875" style="204" customWidth="1"/>
    <col min="5407" max="5425" width="12.140625" style="204" customWidth="1"/>
    <col min="5426" max="5426" width="0" style="204" hidden="1" customWidth="1"/>
    <col min="5427" max="5440" width="12.140625" style="204" customWidth="1"/>
    <col min="5441" max="5632" width="11.42578125" style="204"/>
    <col min="5633" max="5633" width="19.5703125" style="204" customWidth="1"/>
    <col min="5634" max="5634" width="23.7109375" style="204" customWidth="1"/>
    <col min="5635" max="5639" width="13.28515625" style="204" customWidth="1"/>
    <col min="5640" max="5640" width="13.7109375" style="204" customWidth="1"/>
    <col min="5641" max="5645" width="13.28515625" style="204" customWidth="1"/>
    <col min="5646" max="5647" width="12.7109375" style="204" customWidth="1"/>
    <col min="5648" max="5648" width="13.140625" style="204" customWidth="1"/>
    <col min="5649" max="5649" width="12.140625" style="204" customWidth="1"/>
    <col min="5650" max="5651" width="13.5703125" style="204" customWidth="1"/>
    <col min="5652" max="5654" width="17.140625" style="204" customWidth="1"/>
    <col min="5655" max="5661" width="0" style="204" hidden="1" customWidth="1"/>
    <col min="5662" max="5662" width="15.85546875" style="204" customWidth="1"/>
    <col min="5663" max="5681" width="12.140625" style="204" customWidth="1"/>
    <col min="5682" max="5682" width="0" style="204" hidden="1" customWidth="1"/>
    <col min="5683" max="5696" width="12.140625" style="204" customWidth="1"/>
    <col min="5697" max="5888" width="11.42578125" style="204"/>
    <col min="5889" max="5889" width="19.5703125" style="204" customWidth="1"/>
    <col min="5890" max="5890" width="23.7109375" style="204" customWidth="1"/>
    <col min="5891" max="5895" width="13.28515625" style="204" customWidth="1"/>
    <col min="5896" max="5896" width="13.7109375" style="204" customWidth="1"/>
    <col min="5897" max="5901" width="13.28515625" style="204" customWidth="1"/>
    <col min="5902" max="5903" width="12.7109375" style="204" customWidth="1"/>
    <col min="5904" max="5904" width="13.140625" style="204" customWidth="1"/>
    <col min="5905" max="5905" width="12.140625" style="204" customWidth="1"/>
    <col min="5906" max="5907" width="13.5703125" style="204" customWidth="1"/>
    <col min="5908" max="5910" width="17.140625" style="204" customWidth="1"/>
    <col min="5911" max="5917" width="0" style="204" hidden="1" customWidth="1"/>
    <col min="5918" max="5918" width="15.85546875" style="204" customWidth="1"/>
    <col min="5919" max="5937" width="12.140625" style="204" customWidth="1"/>
    <col min="5938" max="5938" width="0" style="204" hidden="1" customWidth="1"/>
    <col min="5939" max="5952" width="12.140625" style="204" customWidth="1"/>
    <col min="5953" max="6144" width="11.42578125" style="204"/>
    <col min="6145" max="6145" width="19.5703125" style="204" customWidth="1"/>
    <col min="6146" max="6146" width="23.7109375" style="204" customWidth="1"/>
    <col min="6147" max="6151" width="13.28515625" style="204" customWidth="1"/>
    <col min="6152" max="6152" width="13.7109375" style="204" customWidth="1"/>
    <col min="6153" max="6157" width="13.28515625" style="204" customWidth="1"/>
    <col min="6158" max="6159" width="12.7109375" style="204" customWidth="1"/>
    <col min="6160" max="6160" width="13.140625" style="204" customWidth="1"/>
    <col min="6161" max="6161" width="12.140625" style="204" customWidth="1"/>
    <col min="6162" max="6163" width="13.5703125" style="204" customWidth="1"/>
    <col min="6164" max="6166" width="17.140625" style="204" customWidth="1"/>
    <col min="6167" max="6173" width="0" style="204" hidden="1" customWidth="1"/>
    <col min="6174" max="6174" width="15.85546875" style="204" customWidth="1"/>
    <col min="6175" max="6193" width="12.140625" style="204" customWidth="1"/>
    <col min="6194" max="6194" width="0" style="204" hidden="1" customWidth="1"/>
    <col min="6195" max="6208" width="12.140625" style="204" customWidth="1"/>
    <col min="6209" max="6400" width="11.42578125" style="204"/>
    <col min="6401" max="6401" width="19.5703125" style="204" customWidth="1"/>
    <col min="6402" max="6402" width="23.7109375" style="204" customWidth="1"/>
    <col min="6403" max="6407" width="13.28515625" style="204" customWidth="1"/>
    <col min="6408" max="6408" width="13.7109375" style="204" customWidth="1"/>
    <col min="6409" max="6413" width="13.28515625" style="204" customWidth="1"/>
    <col min="6414" max="6415" width="12.7109375" style="204" customWidth="1"/>
    <col min="6416" max="6416" width="13.140625" style="204" customWidth="1"/>
    <col min="6417" max="6417" width="12.140625" style="204" customWidth="1"/>
    <col min="6418" max="6419" width="13.5703125" style="204" customWidth="1"/>
    <col min="6420" max="6422" width="17.140625" style="204" customWidth="1"/>
    <col min="6423" max="6429" width="0" style="204" hidden="1" customWidth="1"/>
    <col min="6430" max="6430" width="15.85546875" style="204" customWidth="1"/>
    <col min="6431" max="6449" width="12.140625" style="204" customWidth="1"/>
    <col min="6450" max="6450" width="0" style="204" hidden="1" customWidth="1"/>
    <col min="6451" max="6464" width="12.140625" style="204" customWidth="1"/>
    <col min="6465" max="6656" width="11.42578125" style="204"/>
    <col min="6657" max="6657" width="19.5703125" style="204" customWidth="1"/>
    <col min="6658" max="6658" width="23.7109375" style="204" customWidth="1"/>
    <col min="6659" max="6663" width="13.28515625" style="204" customWidth="1"/>
    <col min="6664" max="6664" width="13.7109375" style="204" customWidth="1"/>
    <col min="6665" max="6669" width="13.28515625" style="204" customWidth="1"/>
    <col min="6670" max="6671" width="12.7109375" style="204" customWidth="1"/>
    <col min="6672" max="6672" width="13.140625" style="204" customWidth="1"/>
    <col min="6673" max="6673" width="12.140625" style="204" customWidth="1"/>
    <col min="6674" max="6675" width="13.5703125" style="204" customWidth="1"/>
    <col min="6676" max="6678" width="17.140625" style="204" customWidth="1"/>
    <col min="6679" max="6685" width="0" style="204" hidden="1" customWidth="1"/>
    <col min="6686" max="6686" width="15.85546875" style="204" customWidth="1"/>
    <col min="6687" max="6705" width="12.140625" style="204" customWidth="1"/>
    <col min="6706" max="6706" width="0" style="204" hidden="1" customWidth="1"/>
    <col min="6707" max="6720" width="12.140625" style="204" customWidth="1"/>
    <col min="6721" max="6912" width="11.42578125" style="204"/>
    <col min="6913" max="6913" width="19.5703125" style="204" customWidth="1"/>
    <col min="6914" max="6914" width="23.7109375" style="204" customWidth="1"/>
    <col min="6915" max="6919" width="13.28515625" style="204" customWidth="1"/>
    <col min="6920" max="6920" width="13.7109375" style="204" customWidth="1"/>
    <col min="6921" max="6925" width="13.28515625" style="204" customWidth="1"/>
    <col min="6926" max="6927" width="12.7109375" style="204" customWidth="1"/>
    <col min="6928" max="6928" width="13.140625" style="204" customWidth="1"/>
    <col min="6929" max="6929" width="12.140625" style="204" customWidth="1"/>
    <col min="6930" max="6931" width="13.5703125" style="204" customWidth="1"/>
    <col min="6932" max="6934" width="17.140625" style="204" customWidth="1"/>
    <col min="6935" max="6941" width="0" style="204" hidden="1" customWidth="1"/>
    <col min="6942" max="6942" width="15.85546875" style="204" customWidth="1"/>
    <col min="6943" max="6961" width="12.140625" style="204" customWidth="1"/>
    <col min="6962" max="6962" width="0" style="204" hidden="1" customWidth="1"/>
    <col min="6963" max="6976" width="12.140625" style="204" customWidth="1"/>
    <col min="6977" max="7168" width="11.42578125" style="204"/>
    <col min="7169" max="7169" width="19.5703125" style="204" customWidth="1"/>
    <col min="7170" max="7170" width="23.7109375" style="204" customWidth="1"/>
    <col min="7171" max="7175" width="13.28515625" style="204" customWidth="1"/>
    <col min="7176" max="7176" width="13.7109375" style="204" customWidth="1"/>
    <col min="7177" max="7181" width="13.28515625" style="204" customWidth="1"/>
    <col min="7182" max="7183" width="12.7109375" style="204" customWidth="1"/>
    <col min="7184" max="7184" width="13.140625" style="204" customWidth="1"/>
    <col min="7185" max="7185" width="12.140625" style="204" customWidth="1"/>
    <col min="7186" max="7187" width="13.5703125" style="204" customWidth="1"/>
    <col min="7188" max="7190" width="17.140625" style="204" customWidth="1"/>
    <col min="7191" max="7197" width="0" style="204" hidden="1" customWidth="1"/>
    <col min="7198" max="7198" width="15.85546875" style="204" customWidth="1"/>
    <col min="7199" max="7217" width="12.140625" style="204" customWidth="1"/>
    <col min="7218" max="7218" width="0" style="204" hidden="1" customWidth="1"/>
    <col min="7219" max="7232" width="12.140625" style="204" customWidth="1"/>
    <col min="7233" max="7424" width="11.42578125" style="204"/>
    <col min="7425" max="7425" width="19.5703125" style="204" customWidth="1"/>
    <col min="7426" max="7426" width="23.7109375" style="204" customWidth="1"/>
    <col min="7427" max="7431" width="13.28515625" style="204" customWidth="1"/>
    <col min="7432" max="7432" width="13.7109375" style="204" customWidth="1"/>
    <col min="7433" max="7437" width="13.28515625" style="204" customWidth="1"/>
    <col min="7438" max="7439" width="12.7109375" style="204" customWidth="1"/>
    <col min="7440" max="7440" width="13.140625" style="204" customWidth="1"/>
    <col min="7441" max="7441" width="12.140625" style="204" customWidth="1"/>
    <col min="7442" max="7443" width="13.5703125" style="204" customWidth="1"/>
    <col min="7444" max="7446" width="17.140625" style="204" customWidth="1"/>
    <col min="7447" max="7453" width="0" style="204" hidden="1" customWidth="1"/>
    <col min="7454" max="7454" width="15.85546875" style="204" customWidth="1"/>
    <col min="7455" max="7473" width="12.140625" style="204" customWidth="1"/>
    <col min="7474" max="7474" width="0" style="204" hidden="1" customWidth="1"/>
    <col min="7475" max="7488" width="12.140625" style="204" customWidth="1"/>
    <col min="7489" max="7680" width="11.42578125" style="204"/>
    <col min="7681" max="7681" width="19.5703125" style="204" customWidth="1"/>
    <col min="7682" max="7682" width="23.7109375" style="204" customWidth="1"/>
    <col min="7683" max="7687" width="13.28515625" style="204" customWidth="1"/>
    <col min="7688" max="7688" width="13.7109375" style="204" customWidth="1"/>
    <col min="7689" max="7693" width="13.28515625" style="204" customWidth="1"/>
    <col min="7694" max="7695" width="12.7109375" style="204" customWidth="1"/>
    <col min="7696" max="7696" width="13.140625" style="204" customWidth="1"/>
    <col min="7697" max="7697" width="12.140625" style="204" customWidth="1"/>
    <col min="7698" max="7699" width="13.5703125" style="204" customWidth="1"/>
    <col min="7700" max="7702" width="17.140625" style="204" customWidth="1"/>
    <col min="7703" max="7709" width="0" style="204" hidden="1" customWidth="1"/>
    <col min="7710" max="7710" width="15.85546875" style="204" customWidth="1"/>
    <col min="7711" max="7729" width="12.140625" style="204" customWidth="1"/>
    <col min="7730" max="7730" width="0" style="204" hidden="1" customWidth="1"/>
    <col min="7731" max="7744" width="12.140625" style="204" customWidth="1"/>
    <col min="7745" max="7936" width="11.42578125" style="204"/>
    <col min="7937" max="7937" width="19.5703125" style="204" customWidth="1"/>
    <col min="7938" max="7938" width="23.7109375" style="204" customWidth="1"/>
    <col min="7939" max="7943" width="13.28515625" style="204" customWidth="1"/>
    <col min="7944" max="7944" width="13.7109375" style="204" customWidth="1"/>
    <col min="7945" max="7949" width="13.28515625" style="204" customWidth="1"/>
    <col min="7950" max="7951" width="12.7109375" style="204" customWidth="1"/>
    <col min="7952" max="7952" width="13.140625" style="204" customWidth="1"/>
    <col min="7953" max="7953" width="12.140625" style="204" customWidth="1"/>
    <col min="7954" max="7955" width="13.5703125" style="204" customWidth="1"/>
    <col min="7956" max="7958" width="17.140625" style="204" customWidth="1"/>
    <col min="7959" max="7965" width="0" style="204" hidden="1" customWidth="1"/>
    <col min="7966" max="7966" width="15.85546875" style="204" customWidth="1"/>
    <col min="7967" max="7985" width="12.140625" style="204" customWidth="1"/>
    <col min="7986" max="7986" width="0" style="204" hidden="1" customWidth="1"/>
    <col min="7987" max="8000" width="12.140625" style="204" customWidth="1"/>
    <col min="8001" max="8192" width="11.42578125" style="204"/>
    <col min="8193" max="8193" width="19.5703125" style="204" customWidth="1"/>
    <col min="8194" max="8194" width="23.7109375" style="204" customWidth="1"/>
    <col min="8195" max="8199" width="13.28515625" style="204" customWidth="1"/>
    <col min="8200" max="8200" width="13.7109375" style="204" customWidth="1"/>
    <col min="8201" max="8205" width="13.28515625" style="204" customWidth="1"/>
    <col min="8206" max="8207" width="12.7109375" style="204" customWidth="1"/>
    <col min="8208" max="8208" width="13.140625" style="204" customWidth="1"/>
    <col min="8209" max="8209" width="12.140625" style="204" customWidth="1"/>
    <col min="8210" max="8211" width="13.5703125" style="204" customWidth="1"/>
    <col min="8212" max="8214" width="17.140625" style="204" customWidth="1"/>
    <col min="8215" max="8221" width="0" style="204" hidden="1" customWidth="1"/>
    <col min="8222" max="8222" width="15.85546875" style="204" customWidth="1"/>
    <col min="8223" max="8241" width="12.140625" style="204" customWidth="1"/>
    <col min="8242" max="8242" width="0" style="204" hidden="1" customWidth="1"/>
    <col min="8243" max="8256" width="12.140625" style="204" customWidth="1"/>
    <col min="8257" max="8448" width="11.42578125" style="204"/>
    <col min="8449" max="8449" width="19.5703125" style="204" customWidth="1"/>
    <col min="8450" max="8450" width="23.7109375" style="204" customWidth="1"/>
    <col min="8451" max="8455" width="13.28515625" style="204" customWidth="1"/>
    <col min="8456" max="8456" width="13.7109375" style="204" customWidth="1"/>
    <col min="8457" max="8461" width="13.28515625" style="204" customWidth="1"/>
    <col min="8462" max="8463" width="12.7109375" style="204" customWidth="1"/>
    <col min="8464" max="8464" width="13.140625" style="204" customWidth="1"/>
    <col min="8465" max="8465" width="12.140625" style="204" customWidth="1"/>
    <col min="8466" max="8467" width="13.5703125" style="204" customWidth="1"/>
    <col min="8468" max="8470" width="17.140625" style="204" customWidth="1"/>
    <col min="8471" max="8477" width="0" style="204" hidden="1" customWidth="1"/>
    <col min="8478" max="8478" width="15.85546875" style="204" customWidth="1"/>
    <col min="8479" max="8497" width="12.140625" style="204" customWidth="1"/>
    <col min="8498" max="8498" width="0" style="204" hidden="1" customWidth="1"/>
    <col min="8499" max="8512" width="12.140625" style="204" customWidth="1"/>
    <col min="8513" max="8704" width="11.42578125" style="204"/>
    <col min="8705" max="8705" width="19.5703125" style="204" customWidth="1"/>
    <col min="8706" max="8706" width="23.7109375" style="204" customWidth="1"/>
    <col min="8707" max="8711" width="13.28515625" style="204" customWidth="1"/>
    <col min="8712" max="8712" width="13.7109375" style="204" customWidth="1"/>
    <col min="8713" max="8717" width="13.28515625" style="204" customWidth="1"/>
    <col min="8718" max="8719" width="12.7109375" style="204" customWidth="1"/>
    <col min="8720" max="8720" width="13.140625" style="204" customWidth="1"/>
    <col min="8721" max="8721" width="12.140625" style="204" customWidth="1"/>
    <col min="8722" max="8723" width="13.5703125" style="204" customWidth="1"/>
    <col min="8724" max="8726" width="17.140625" style="204" customWidth="1"/>
    <col min="8727" max="8733" width="0" style="204" hidden="1" customWidth="1"/>
    <col min="8734" max="8734" width="15.85546875" style="204" customWidth="1"/>
    <col min="8735" max="8753" width="12.140625" style="204" customWidth="1"/>
    <col min="8754" max="8754" width="0" style="204" hidden="1" customWidth="1"/>
    <col min="8755" max="8768" width="12.140625" style="204" customWidth="1"/>
    <col min="8769" max="8960" width="11.42578125" style="204"/>
    <col min="8961" max="8961" width="19.5703125" style="204" customWidth="1"/>
    <col min="8962" max="8962" width="23.7109375" style="204" customWidth="1"/>
    <col min="8963" max="8967" width="13.28515625" style="204" customWidth="1"/>
    <col min="8968" max="8968" width="13.7109375" style="204" customWidth="1"/>
    <col min="8969" max="8973" width="13.28515625" style="204" customWidth="1"/>
    <col min="8974" max="8975" width="12.7109375" style="204" customWidth="1"/>
    <col min="8976" max="8976" width="13.140625" style="204" customWidth="1"/>
    <col min="8977" max="8977" width="12.140625" style="204" customWidth="1"/>
    <col min="8978" max="8979" width="13.5703125" style="204" customWidth="1"/>
    <col min="8980" max="8982" width="17.140625" style="204" customWidth="1"/>
    <col min="8983" max="8989" width="0" style="204" hidden="1" customWidth="1"/>
    <col min="8990" max="8990" width="15.85546875" style="204" customWidth="1"/>
    <col min="8991" max="9009" width="12.140625" style="204" customWidth="1"/>
    <col min="9010" max="9010" width="0" style="204" hidden="1" customWidth="1"/>
    <col min="9011" max="9024" width="12.140625" style="204" customWidth="1"/>
    <col min="9025" max="9216" width="11.42578125" style="204"/>
    <col min="9217" max="9217" width="19.5703125" style="204" customWidth="1"/>
    <col min="9218" max="9218" width="23.7109375" style="204" customWidth="1"/>
    <col min="9219" max="9223" width="13.28515625" style="204" customWidth="1"/>
    <col min="9224" max="9224" width="13.7109375" style="204" customWidth="1"/>
    <col min="9225" max="9229" width="13.28515625" style="204" customWidth="1"/>
    <col min="9230" max="9231" width="12.7109375" style="204" customWidth="1"/>
    <col min="9232" max="9232" width="13.140625" style="204" customWidth="1"/>
    <col min="9233" max="9233" width="12.140625" style="204" customWidth="1"/>
    <col min="9234" max="9235" width="13.5703125" style="204" customWidth="1"/>
    <col min="9236" max="9238" width="17.140625" style="204" customWidth="1"/>
    <col min="9239" max="9245" width="0" style="204" hidden="1" customWidth="1"/>
    <col min="9246" max="9246" width="15.85546875" style="204" customWidth="1"/>
    <col min="9247" max="9265" width="12.140625" style="204" customWidth="1"/>
    <col min="9266" max="9266" width="0" style="204" hidden="1" customWidth="1"/>
    <col min="9267" max="9280" width="12.140625" style="204" customWidth="1"/>
    <col min="9281" max="9472" width="11.42578125" style="204"/>
    <col min="9473" max="9473" width="19.5703125" style="204" customWidth="1"/>
    <col min="9474" max="9474" width="23.7109375" style="204" customWidth="1"/>
    <col min="9475" max="9479" width="13.28515625" style="204" customWidth="1"/>
    <col min="9480" max="9480" width="13.7109375" style="204" customWidth="1"/>
    <col min="9481" max="9485" width="13.28515625" style="204" customWidth="1"/>
    <col min="9486" max="9487" width="12.7109375" style="204" customWidth="1"/>
    <col min="9488" max="9488" width="13.140625" style="204" customWidth="1"/>
    <col min="9489" max="9489" width="12.140625" style="204" customWidth="1"/>
    <col min="9490" max="9491" width="13.5703125" style="204" customWidth="1"/>
    <col min="9492" max="9494" width="17.140625" style="204" customWidth="1"/>
    <col min="9495" max="9501" width="0" style="204" hidden="1" customWidth="1"/>
    <col min="9502" max="9502" width="15.85546875" style="204" customWidth="1"/>
    <col min="9503" max="9521" width="12.140625" style="204" customWidth="1"/>
    <col min="9522" max="9522" width="0" style="204" hidden="1" customWidth="1"/>
    <col min="9523" max="9536" width="12.140625" style="204" customWidth="1"/>
    <col min="9537" max="9728" width="11.42578125" style="204"/>
    <col min="9729" max="9729" width="19.5703125" style="204" customWidth="1"/>
    <col min="9730" max="9730" width="23.7109375" style="204" customWidth="1"/>
    <col min="9731" max="9735" width="13.28515625" style="204" customWidth="1"/>
    <col min="9736" max="9736" width="13.7109375" style="204" customWidth="1"/>
    <col min="9737" max="9741" width="13.28515625" style="204" customWidth="1"/>
    <col min="9742" max="9743" width="12.7109375" style="204" customWidth="1"/>
    <col min="9744" max="9744" width="13.140625" style="204" customWidth="1"/>
    <col min="9745" max="9745" width="12.140625" style="204" customWidth="1"/>
    <col min="9746" max="9747" width="13.5703125" style="204" customWidth="1"/>
    <col min="9748" max="9750" width="17.140625" style="204" customWidth="1"/>
    <col min="9751" max="9757" width="0" style="204" hidden="1" customWidth="1"/>
    <col min="9758" max="9758" width="15.85546875" style="204" customWidth="1"/>
    <col min="9759" max="9777" width="12.140625" style="204" customWidth="1"/>
    <col min="9778" max="9778" width="0" style="204" hidden="1" customWidth="1"/>
    <col min="9779" max="9792" width="12.140625" style="204" customWidth="1"/>
    <col min="9793" max="9984" width="11.42578125" style="204"/>
    <col min="9985" max="9985" width="19.5703125" style="204" customWidth="1"/>
    <col min="9986" max="9986" width="23.7109375" style="204" customWidth="1"/>
    <col min="9987" max="9991" width="13.28515625" style="204" customWidth="1"/>
    <col min="9992" max="9992" width="13.7109375" style="204" customWidth="1"/>
    <col min="9993" max="9997" width="13.28515625" style="204" customWidth="1"/>
    <col min="9998" max="9999" width="12.7109375" style="204" customWidth="1"/>
    <col min="10000" max="10000" width="13.140625" style="204" customWidth="1"/>
    <col min="10001" max="10001" width="12.140625" style="204" customWidth="1"/>
    <col min="10002" max="10003" width="13.5703125" style="204" customWidth="1"/>
    <col min="10004" max="10006" width="17.140625" style="204" customWidth="1"/>
    <col min="10007" max="10013" width="0" style="204" hidden="1" customWidth="1"/>
    <col min="10014" max="10014" width="15.85546875" style="204" customWidth="1"/>
    <col min="10015" max="10033" width="12.140625" style="204" customWidth="1"/>
    <col min="10034" max="10034" width="0" style="204" hidden="1" customWidth="1"/>
    <col min="10035" max="10048" width="12.140625" style="204" customWidth="1"/>
    <col min="10049" max="10240" width="11.42578125" style="204"/>
    <col min="10241" max="10241" width="19.5703125" style="204" customWidth="1"/>
    <col min="10242" max="10242" width="23.7109375" style="204" customWidth="1"/>
    <col min="10243" max="10247" width="13.28515625" style="204" customWidth="1"/>
    <col min="10248" max="10248" width="13.7109375" style="204" customWidth="1"/>
    <col min="10249" max="10253" width="13.28515625" style="204" customWidth="1"/>
    <col min="10254" max="10255" width="12.7109375" style="204" customWidth="1"/>
    <col min="10256" max="10256" width="13.140625" style="204" customWidth="1"/>
    <col min="10257" max="10257" width="12.140625" style="204" customWidth="1"/>
    <col min="10258" max="10259" width="13.5703125" style="204" customWidth="1"/>
    <col min="10260" max="10262" width="17.140625" style="204" customWidth="1"/>
    <col min="10263" max="10269" width="0" style="204" hidden="1" customWidth="1"/>
    <col min="10270" max="10270" width="15.85546875" style="204" customWidth="1"/>
    <col min="10271" max="10289" width="12.140625" style="204" customWidth="1"/>
    <col min="10290" max="10290" width="0" style="204" hidden="1" customWidth="1"/>
    <col min="10291" max="10304" width="12.140625" style="204" customWidth="1"/>
    <col min="10305" max="10496" width="11.42578125" style="204"/>
    <col min="10497" max="10497" width="19.5703125" style="204" customWidth="1"/>
    <col min="10498" max="10498" width="23.7109375" style="204" customWidth="1"/>
    <col min="10499" max="10503" width="13.28515625" style="204" customWidth="1"/>
    <col min="10504" max="10504" width="13.7109375" style="204" customWidth="1"/>
    <col min="10505" max="10509" width="13.28515625" style="204" customWidth="1"/>
    <col min="10510" max="10511" width="12.7109375" style="204" customWidth="1"/>
    <col min="10512" max="10512" width="13.140625" style="204" customWidth="1"/>
    <col min="10513" max="10513" width="12.140625" style="204" customWidth="1"/>
    <col min="10514" max="10515" width="13.5703125" style="204" customWidth="1"/>
    <col min="10516" max="10518" width="17.140625" style="204" customWidth="1"/>
    <col min="10519" max="10525" width="0" style="204" hidden="1" customWidth="1"/>
    <col min="10526" max="10526" width="15.85546875" style="204" customWidth="1"/>
    <col min="10527" max="10545" width="12.140625" style="204" customWidth="1"/>
    <col min="10546" max="10546" width="0" style="204" hidden="1" customWidth="1"/>
    <col min="10547" max="10560" width="12.140625" style="204" customWidth="1"/>
    <col min="10561" max="10752" width="11.42578125" style="204"/>
    <col min="10753" max="10753" width="19.5703125" style="204" customWidth="1"/>
    <col min="10754" max="10754" width="23.7109375" style="204" customWidth="1"/>
    <col min="10755" max="10759" width="13.28515625" style="204" customWidth="1"/>
    <col min="10760" max="10760" width="13.7109375" style="204" customWidth="1"/>
    <col min="10761" max="10765" width="13.28515625" style="204" customWidth="1"/>
    <col min="10766" max="10767" width="12.7109375" style="204" customWidth="1"/>
    <col min="10768" max="10768" width="13.140625" style="204" customWidth="1"/>
    <col min="10769" max="10769" width="12.140625" style="204" customWidth="1"/>
    <col min="10770" max="10771" width="13.5703125" style="204" customWidth="1"/>
    <col min="10772" max="10774" width="17.140625" style="204" customWidth="1"/>
    <col min="10775" max="10781" width="0" style="204" hidden="1" customWidth="1"/>
    <col min="10782" max="10782" width="15.85546875" style="204" customWidth="1"/>
    <col min="10783" max="10801" width="12.140625" style="204" customWidth="1"/>
    <col min="10802" max="10802" width="0" style="204" hidden="1" customWidth="1"/>
    <col min="10803" max="10816" width="12.140625" style="204" customWidth="1"/>
    <col min="10817" max="11008" width="11.42578125" style="204"/>
    <col min="11009" max="11009" width="19.5703125" style="204" customWidth="1"/>
    <col min="11010" max="11010" width="23.7109375" style="204" customWidth="1"/>
    <col min="11011" max="11015" width="13.28515625" style="204" customWidth="1"/>
    <col min="11016" max="11016" width="13.7109375" style="204" customWidth="1"/>
    <col min="11017" max="11021" width="13.28515625" style="204" customWidth="1"/>
    <col min="11022" max="11023" width="12.7109375" style="204" customWidth="1"/>
    <col min="11024" max="11024" width="13.140625" style="204" customWidth="1"/>
    <col min="11025" max="11025" width="12.140625" style="204" customWidth="1"/>
    <col min="11026" max="11027" width="13.5703125" style="204" customWidth="1"/>
    <col min="11028" max="11030" width="17.140625" style="204" customWidth="1"/>
    <col min="11031" max="11037" width="0" style="204" hidden="1" customWidth="1"/>
    <col min="11038" max="11038" width="15.85546875" style="204" customWidth="1"/>
    <col min="11039" max="11057" width="12.140625" style="204" customWidth="1"/>
    <col min="11058" max="11058" width="0" style="204" hidden="1" customWidth="1"/>
    <col min="11059" max="11072" width="12.140625" style="204" customWidth="1"/>
    <col min="11073" max="11264" width="11.42578125" style="204"/>
    <col min="11265" max="11265" width="19.5703125" style="204" customWidth="1"/>
    <col min="11266" max="11266" width="23.7109375" style="204" customWidth="1"/>
    <col min="11267" max="11271" width="13.28515625" style="204" customWidth="1"/>
    <col min="11272" max="11272" width="13.7109375" style="204" customWidth="1"/>
    <col min="11273" max="11277" width="13.28515625" style="204" customWidth="1"/>
    <col min="11278" max="11279" width="12.7109375" style="204" customWidth="1"/>
    <col min="11280" max="11280" width="13.140625" style="204" customWidth="1"/>
    <col min="11281" max="11281" width="12.140625" style="204" customWidth="1"/>
    <col min="11282" max="11283" width="13.5703125" style="204" customWidth="1"/>
    <col min="11284" max="11286" width="17.140625" style="204" customWidth="1"/>
    <col min="11287" max="11293" width="0" style="204" hidden="1" customWidth="1"/>
    <col min="11294" max="11294" width="15.85546875" style="204" customWidth="1"/>
    <col min="11295" max="11313" width="12.140625" style="204" customWidth="1"/>
    <col min="11314" max="11314" width="0" style="204" hidden="1" customWidth="1"/>
    <col min="11315" max="11328" width="12.140625" style="204" customWidth="1"/>
    <col min="11329" max="11520" width="11.42578125" style="204"/>
    <col min="11521" max="11521" width="19.5703125" style="204" customWidth="1"/>
    <col min="11522" max="11522" width="23.7109375" style="204" customWidth="1"/>
    <col min="11523" max="11527" width="13.28515625" style="204" customWidth="1"/>
    <col min="11528" max="11528" width="13.7109375" style="204" customWidth="1"/>
    <col min="11529" max="11533" width="13.28515625" style="204" customWidth="1"/>
    <col min="11534" max="11535" width="12.7109375" style="204" customWidth="1"/>
    <col min="11536" max="11536" width="13.140625" style="204" customWidth="1"/>
    <col min="11537" max="11537" width="12.140625" style="204" customWidth="1"/>
    <col min="11538" max="11539" width="13.5703125" style="204" customWidth="1"/>
    <col min="11540" max="11542" width="17.140625" style="204" customWidth="1"/>
    <col min="11543" max="11549" width="0" style="204" hidden="1" customWidth="1"/>
    <col min="11550" max="11550" width="15.85546875" style="204" customWidth="1"/>
    <col min="11551" max="11569" width="12.140625" style="204" customWidth="1"/>
    <col min="11570" max="11570" width="0" style="204" hidden="1" customWidth="1"/>
    <col min="11571" max="11584" width="12.140625" style="204" customWidth="1"/>
    <col min="11585" max="11776" width="11.42578125" style="204"/>
    <col min="11777" max="11777" width="19.5703125" style="204" customWidth="1"/>
    <col min="11778" max="11778" width="23.7109375" style="204" customWidth="1"/>
    <col min="11779" max="11783" width="13.28515625" style="204" customWidth="1"/>
    <col min="11784" max="11784" width="13.7109375" style="204" customWidth="1"/>
    <col min="11785" max="11789" width="13.28515625" style="204" customWidth="1"/>
    <col min="11790" max="11791" width="12.7109375" style="204" customWidth="1"/>
    <col min="11792" max="11792" width="13.140625" style="204" customWidth="1"/>
    <col min="11793" max="11793" width="12.140625" style="204" customWidth="1"/>
    <col min="11794" max="11795" width="13.5703125" style="204" customWidth="1"/>
    <col min="11796" max="11798" width="17.140625" style="204" customWidth="1"/>
    <col min="11799" max="11805" width="0" style="204" hidden="1" customWidth="1"/>
    <col min="11806" max="11806" width="15.85546875" style="204" customWidth="1"/>
    <col min="11807" max="11825" width="12.140625" style="204" customWidth="1"/>
    <col min="11826" max="11826" width="0" style="204" hidden="1" customWidth="1"/>
    <col min="11827" max="11840" width="12.140625" style="204" customWidth="1"/>
    <col min="11841" max="12032" width="11.42578125" style="204"/>
    <col min="12033" max="12033" width="19.5703125" style="204" customWidth="1"/>
    <col min="12034" max="12034" width="23.7109375" style="204" customWidth="1"/>
    <col min="12035" max="12039" width="13.28515625" style="204" customWidth="1"/>
    <col min="12040" max="12040" width="13.7109375" style="204" customWidth="1"/>
    <col min="12041" max="12045" width="13.28515625" style="204" customWidth="1"/>
    <col min="12046" max="12047" width="12.7109375" style="204" customWidth="1"/>
    <col min="12048" max="12048" width="13.140625" style="204" customWidth="1"/>
    <col min="12049" max="12049" width="12.140625" style="204" customWidth="1"/>
    <col min="12050" max="12051" width="13.5703125" style="204" customWidth="1"/>
    <col min="12052" max="12054" width="17.140625" style="204" customWidth="1"/>
    <col min="12055" max="12061" width="0" style="204" hidden="1" customWidth="1"/>
    <col min="12062" max="12062" width="15.85546875" style="204" customWidth="1"/>
    <col min="12063" max="12081" width="12.140625" style="204" customWidth="1"/>
    <col min="12082" max="12082" width="0" style="204" hidden="1" customWidth="1"/>
    <col min="12083" max="12096" width="12.140625" style="204" customWidth="1"/>
    <col min="12097" max="12288" width="11.42578125" style="204"/>
    <col min="12289" max="12289" width="19.5703125" style="204" customWidth="1"/>
    <col min="12290" max="12290" width="23.7109375" style="204" customWidth="1"/>
    <col min="12291" max="12295" width="13.28515625" style="204" customWidth="1"/>
    <col min="12296" max="12296" width="13.7109375" style="204" customWidth="1"/>
    <col min="12297" max="12301" width="13.28515625" style="204" customWidth="1"/>
    <col min="12302" max="12303" width="12.7109375" style="204" customWidth="1"/>
    <col min="12304" max="12304" width="13.140625" style="204" customWidth="1"/>
    <col min="12305" max="12305" width="12.140625" style="204" customWidth="1"/>
    <col min="12306" max="12307" width="13.5703125" style="204" customWidth="1"/>
    <col min="12308" max="12310" width="17.140625" style="204" customWidth="1"/>
    <col min="12311" max="12317" width="0" style="204" hidden="1" customWidth="1"/>
    <col min="12318" max="12318" width="15.85546875" style="204" customWidth="1"/>
    <col min="12319" max="12337" width="12.140625" style="204" customWidth="1"/>
    <col min="12338" max="12338" width="0" style="204" hidden="1" customWidth="1"/>
    <col min="12339" max="12352" width="12.140625" style="204" customWidth="1"/>
    <col min="12353" max="12544" width="11.42578125" style="204"/>
    <col min="12545" max="12545" width="19.5703125" style="204" customWidth="1"/>
    <col min="12546" max="12546" width="23.7109375" style="204" customWidth="1"/>
    <col min="12547" max="12551" width="13.28515625" style="204" customWidth="1"/>
    <col min="12552" max="12552" width="13.7109375" style="204" customWidth="1"/>
    <col min="12553" max="12557" width="13.28515625" style="204" customWidth="1"/>
    <col min="12558" max="12559" width="12.7109375" style="204" customWidth="1"/>
    <col min="12560" max="12560" width="13.140625" style="204" customWidth="1"/>
    <col min="12561" max="12561" width="12.140625" style="204" customWidth="1"/>
    <col min="12562" max="12563" width="13.5703125" style="204" customWidth="1"/>
    <col min="12564" max="12566" width="17.140625" style="204" customWidth="1"/>
    <col min="12567" max="12573" width="0" style="204" hidden="1" customWidth="1"/>
    <col min="12574" max="12574" width="15.85546875" style="204" customWidth="1"/>
    <col min="12575" max="12593" width="12.140625" style="204" customWidth="1"/>
    <col min="12594" max="12594" width="0" style="204" hidden="1" customWidth="1"/>
    <col min="12595" max="12608" width="12.140625" style="204" customWidth="1"/>
    <col min="12609" max="12800" width="11.42578125" style="204"/>
    <col min="12801" max="12801" width="19.5703125" style="204" customWidth="1"/>
    <col min="12802" max="12802" width="23.7109375" style="204" customWidth="1"/>
    <col min="12803" max="12807" width="13.28515625" style="204" customWidth="1"/>
    <col min="12808" max="12808" width="13.7109375" style="204" customWidth="1"/>
    <col min="12809" max="12813" width="13.28515625" style="204" customWidth="1"/>
    <col min="12814" max="12815" width="12.7109375" style="204" customWidth="1"/>
    <col min="12816" max="12816" width="13.140625" style="204" customWidth="1"/>
    <col min="12817" max="12817" width="12.140625" style="204" customWidth="1"/>
    <col min="12818" max="12819" width="13.5703125" style="204" customWidth="1"/>
    <col min="12820" max="12822" width="17.140625" style="204" customWidth="1"/>
    <col min="12823" max="12829" width="0" style="204" hidden="1" customWidth="1"/>
    <col min="12830" max="12830" width="15.85546875" style="204" customWidth="1"/>
    <col min="12831" max="12849" width="12.140625" style="204" customWidth="1"/>
    <col min="12850" max="12850" width="0" style="204" hidden="1" customWidth="1"/>
    <col min="12851" max="12864" width="12.140625" style="204" customWidth="1"/>
    <col min="12865" max="13056" width="11.42578125" style="204"/>
    <col min="13057" max="13057" width="19.5703125" style="204" customWidth="1"/>
    <col min="13058" max="13058" width="23.7109375" style="204" customWidth="1"/>
    <col min="13059" max="13063" width="13.28515625" style="204" customWidth="1"/>
    <col min="13064" max="13064" width="13.7109375" style="204" customWidth="1"/>
    <col min="13065" max="13069" width="13.28515625" style="204" customWidth="1"/>
    <col min="13070" max="13071" width="12.7109375" style="204" customWidth="1"/>
    <col min="13072" max="13072" width="13.140625" style="204" customWidth="1"/>
    <col min="13073" max="13073" width="12.140625" style="204" customWidth="1"/>
    <col min="13074" max="13075" width="13.5703125" style="204" customWidth="1"/>
    <col min="13076" max="13078" width="17.140625" style="204" customWidth="1"/>
    <col min="13079" max="13085" width="0" style="204" hidden="1" customWidth="1"/>
    <col min="13086" max="13086" width="15.85546875" style="204" customWidth="1"/>
    <col min="13087" max="13105" width="12.140625" style="204" customWidth="1"/>
    <col min="13106" max="13106" width="0" style="204" hidden="1" customWidth="1"/>
    <col min="13107" max="13120" width="12.140625" style="204" customWidth="1"/>
    <col min="13121" max="13312" width="11.42578125" style="204"/>
    <col min="13313" max="13313" width="19.5703125" style="204" customWidth="1"/>
    <col min="13314" max="13314" width="23.7109375" style="204" customWidth="1"/>
    <col min="13315" max="13319" width="13.28515625" style="204" customWidth="1"/>
    <col min="13320" max="13320" width="13.7109375" style="204" customWidth="1"/>
    <col min="13321" max="13325" width="13.28515625" style="204" customWidth="1"/>
    <col min="13326" max="13327" width="12.7109375" style="204" customWidth="1"/>
    <col min="13328" max="13328" width="13.140625" style="204" customWidth="1"/>
    <col min="13329" max="13329" width="12.140625" style="204" customWidth="1"/>
    <col min="13330" max="13331" width="13.5703125" style="204" customWidth="1"/>
    <col min="13332" max="13334" width="17.140625" style="204" customWidth="1"/>
    <col min="13335" max="13341" width="0" style="204" hidden="1" customWidth="1"/>
    <col min="13342" max="13342" width="15.85546875" style="204" customWidth="1"/>
    <col min="13343" max="13361" width="12.140625" style="204" customWidth="1"/>
    <col min="13362" max="13362" width="0" style="204" hidden="1" customWidth="1"/>
    <col min="13363" max="13376" width="12.140625" style="204" customWidth="1"/>
    <col min="13377" max="13568" width="11.42578125" style="204"/>
    <col min="13569" max="13569" width="19.5703125" style="204" customWidth="1"/>
    <col min="13570" max="13570" width="23.7109375" style="204" customWidth="1"/>
    <col min="13571" max="13575" width="13.28515625" style="204" customWidth="1"/>
    <col min="13576" max="13576" width="13.7109375" style="204" customWidth="1"/>
    <col min="13577" max="13581" width="13.28515625" style="204" customWidth="1"/>
    <col min="13582" max="13583" width="12.7109375" style="204" customWidth="1"/>
    <col min="13584" max="13584" width="13.140625" style="204" customWidth="1"/>
    <col min="13585" max="13585" width="12.140625" style="204" customWidth="1"/>
    <col min="13586" max="13587" width="13.5703125" style="204" customWidth="1"/>
    <col min="13588" max="13590" width="17.140625" style="204" customWidth="1"/>
    <col min="13591" max="13597" width="0" style="204" hidden="1" customWidth="1"/>
    <col min="13598" max="13598" width="15.85546875" style="204" customWidth="1"/>
    <col min="13599" max="13617" width="12.140625" style="204" customWidth="1"/>
    <col min="13618" max="13618" width="0" style="204" hidden="1" customWidth="1"/>
    <col min="13619" max="13632" width="12.140625" style="204" customWidth="1"/>
    <col min="13633" max="13824" width="11.42578125" style="204"/>
    <col min="13825" max="13825" width="19.5703125" style="204" customWidth="1"/>
    <col min="13826" max="13826" width="23.7109375" style="204" customWidth="1"/>
    <col min="13827" max="13831" width="13.28515625" style="204" customWidth="1"/>
    <col min="13832" max="13832" width="13.7109375" style="204" customWidth="1"/>
    <col min="13833" max="13837" width="13.28515625" style="204" customWidth="1"/>
    <col min="13838" max="13839" width="12.7109375" style="204" customWidth="1"/>
    <col min="13840" max="13840" width="13.140625" style="204" customWidth="1"/>
    <col min="13841" max="13841" width="12.140625" style="204" customWidth="1"/>
    <col min="13842" max="13843" width="13.5703125" style="204" customWidth="1"/>
    <col min="13844" max="13846" width="17.140625" style="204" customWidth="1"/>
    <col min="13847" max="13853" width="0" style="204" hidden="1" customWidth="1"/>
    <col min="13854" max="13854" width="15.85546875" style="204" customWidth="1"/>
    <col min="13855" max="13873" width="12.140625" style="204" customWidth="1"/>
    <col min="13874" max="13874" width="0" style="204" hidden="1" customWidth="1"/>
    <col min="13875" max="13888" width="12.140625" style="204" customWidth="1"/>
    <col min="13889" max="14080" width="11.42578125" style="204"/>
    <col min="14081" max="14081" width="19.5703125" style="204" customWidth="1"/>
    <col min="14082" max="14082" width="23.7109375" style="204" customWidth="1"/>
    <col min="14083" max="14087" width="13.28515625" style="204" customWidth="1"/>
    <col min="14088" max="14088" width="13.7109375" style="204" customWidth="1"/>
    <col min="14089" max="14093" width="13.28515625" style="204" customWidth="1"/>
    <col min="14094" max="14095" width="12.7109375" style="204" customWidth="1"/>
    <col min="14096" max="14096" width="13.140625" style="204" customWidth="1"/>
    <col min="14097" max="14097" width="12.140625" style="204" customWidth="1"/>
    <col min="14098" max="14099" width="13.5703125" style="204" customWidth="1"/>
    <col min="14100" max="14102" width="17.140625" style="204" customWidth="1"/>
    <col min="14103" max="14109" width="0" style="204" hidden="1" customWidth="1"/>
    <col min="14110" max="14110" width="15.85546875" style="204" customWidth="1"/>
    <col min="14111" max="14129" width="12.140625" style="204" customWidth="1"/>
    <col min="14130" max="14130" width="0" style="204" hidden="1" customWidth="1"/>
    <col min="14131" max="14144" width="12.140625" style="204" customWidth="1"/>
    <col min="14145" max="14336" width="11.42578125" style="204"/>
    <col min="14337" max="14337" width="19.5703125" style="204" customWidth="1"/>
    <col min="14338" max="14338" width="23.7109375" style="204" customWidth="1"/>
    <col min="14339" max="14343" width="13.28515625" style="204" customWidth="1"/>
    <col min="14344" max="14344" width="13.7109375" style="204" customWidth="1"/>
    <col min="14345" max="14349" width="13.28515625" style="204" customWidth="1"/>
    <col min="14350" max="14351" width="12.7109375" style="204" customWidth="1"/>
    <col min="14352" max="14352" width="13.140625" style="204" customWidth="1"/>
    <col min="14353" max="14353" width="12.140625" style="204" customWidth="1"/>
    <col min="14354" max="14355" width="13.5703125" style="204" customWidth="1"/>
    <col min="14356" max="14358" width="17.140625" style="204" customWidth="1"/>
    <col min="14359" max="14365" width="0" style="204" hidden="1" customWidth="1"/>
    <col min="14366" max="14366" width="15.85546875" style="204" customWidth="1"/>
    <col min="14367" max="14385" width="12.140625" style="204" customWidth="1"/>
    <col min="14386" max="14386" width="0" style="204" hidden="1" customWidth="1"/>
    <col min="14387" max="14400" width="12.140625" style="204" customWidth="1"/>
    <col min="14401" max="14592" width="11.42578125" style="204"/>
    <col min="14593" max="14593" width="19.5703125" style="204" customWidth="1"/>
    <col min="14594" max="14594" width="23.7109375" style="204" customWidth="1"/>
    <col min="14595" max="14599" width="13.28515625" style="204" customWidth="1"/>
    <col min="14600" max="14600" width="13.7109375" style="204" customWidth="1"/>
    <col min="14601" max="14605" width="13.28515625" style="204" customWidth="1"/>
    <col min="14606" max="14607" width="12.7109375" style="204" customWidth="1"/>
    <col min="14608" max="14608" width="13.140625" style="204" customWidth="1"/>
    <col min="14609" max="14609" width="12.140625" style="204" customWidth="1"/>
    <col min="14610" max="14611" width="13.5703125" style="204" customWidth="1"/>
    <col min="14612" max="14614" width="17.140625" style="204" customWidth="1"/>
    <col min="14615" max="14621" width="0" style="204" hidden="1" customWidth="1"/>
    <col min="14622" max="14622" width="15.85546875" style="204" customWidth="1"/>
    <col min="14623" max="14641" width="12.140625" style="204" customWidth="1"/>
    <col min="14642" max="14642" width="0" style="204" hidden="1" customWidth="1"/>
    <col min="14643" max="14656" width="12.140625" style="204" customWidth="1"/>
    <col min="14657" max="14848" width="11.42578125" style="204"/>
    <col min="14849" max="14849" width="19.5703125" style="204" customWidth="1"/>
    <col min="14850" max="14850" width="23.7109375" style="204" customWidth="1"/>
    <col min="14851" max="14855" width="13.28515625" style="204" customWidth="1"/>
    <col min="14856" max="14856" width="13.7109375" style="204" customWidth="1"/>
    <col min="14857" max="14861" width="13.28515625" style="204" customWidth="1"/>
    <col min="14862" max="14863" width="12.7109375" style="204" customWidth="1"/>
    <col min="14864" max="14864" width="13.140625" style="204" customWidth="1"/>
    <col min="14865" max="14865" width="12.140625" style="204" customWidth="1"/>
    <col min="14866" max="14867" width="13.5703125" style="204" customWidth="1"/>
    <col min="14868" max="14870" width="17.140625" style="204" customWidth="1"/>
    <col min="14871" max="14877" width="0" style="204" hidden="1" customWidth="1"/>
    <col min="14878" max="14878" width="15.85546875" style="204" customWidth="1"/>
    <col min="14879" max="14897" width="12.140625" style="204" customWidth="1"/>
    <col min="14898" max="14898" width="0" style="204" hidden="1" customWidth="1"/>
    <col min="14899" max="14912" width="12.140625" style="204" customWidth="1"/>
    <col min="14913" max="15104" width="11.42578125" style="204"/>
    <col min="15105" max="15105" width="19.5703125" style="204" customWidth="1"/>
    <col min="15106" max="15106" width="23.7109375" style="204" customWidth="1"/>
    <col min="15107" max="15111" width="13.28515625" style="204" customWidth="1"/>
    <col min="15112" max="15112" width="13.7109375" style="204" customWidth="1"/>
    <col min="15113" max="15117" width="13.28515625" style="204" customWidth="1"/>
    <col min="15118" max="15119" width="12.7109375" style="204" customWidth="1"/>
    <col min="15120" max="15120" width="13.140625" style="204" customWidth="1"/>
    <col min="15121" max="15121" width="12.140625" style="204" customWidth="1"/>
    <col min="15122" max="15123" width="13.5703125" style="204" customWidth="1"/>
    <col min="15124" max="15126" width="17.140625" style="204" customWidth="1"/>
    <col min="15127" max="15133" width="0" style="204" hidden="1" customWidth="1"/>
    <col min="15134" max="15134" width="15.85546875" style="204" customWidth="1"/>
    <col min="15135" max="15153" width="12.140625" style="204" customWidth="1"/>
    <col min="15154" max="15154" width="0" style="204" hidden="1" customWidth="1"/>
    <col min="15155" max="15168" width="12.140625" style="204" customWidth="1"/>
    <col min="15169" max="15360" width="11.42578125" style="204"/>
    <col min="15361" max="15361" width="19.5703125" style="204" customWidth="1"/>
    <col min="15362" max="15362" width="23.7109375" style="204" customWidth="1"/>
    <col min="15363" max="15367" width="13.28515625" style="204" customWidth="1"/>
    <col min="15368" max="15368" width="13.7109375" style="204" customWidth="1"/>
    <col min="15369" max="15373" width="13.28515625" style="204" customWidth="1"/>
    <col min="15374" max="15375" width="12.7109375" style="204" customWidth="1"/>
    <col min="15376" max="15376" width="13.140625" style="204" customWidth="1"/>
    <col min="15377" max="15377" width="12.140625" style="204" customWidth="1"/>
    <col min="15378" max="15379" width="13.5703125" style="204" customWidth="1"/>
    <col min="15380" max="15382" width="17.140625" style="204" customWidth="1"/>
    <col min="15383" max="15389" width="0" style="204" hidden="1" customWidth="1"/>
    <col min="15390" max="15390" width="15.85546875" style="204" customWidth="1"/>
    <col min="15391" max="15409" width="12.140625" style="204" customWidth="1"/>
    <col min="15410" max="15410" width="0" style="204" hidden="1" customWidth="1"/>
    <col min="15411" max="15424" width="12.140625" style="204" customWidth="1"/>
    <col min="15425" max="15616" width="11.42578125" style="204"/>
    <col min="15617" max="15617" width="19.5703125" style="204" customWidth="1"/>
    <col min="15618" max="15618" width="23.7109375" style="204" customWidth="1"/>
    <col min="15619" max="15623" width="13.28515625" style="204" customWidth="1"/>
    <col min="15624" max="15624" width="13.7109375" style="204" customWidth="1"/>
    <col min="15625" max="15629" width="13.28515625" style="204" customWidth="1"/>
    <col min="15630" max="15631" width="12.7109375" style="204" customWidth="1"/>
    <col min="15632" max="15632" width="13.140625" style="204" customWidth="1"/>
    <col min="15633" max="15633" width="12.140625" style="204" customWidth="1"/>
    <col min="15634" max="15635" width="13.5703125" style="204" customWidth="1"/>
    <col min="15636" max="15638" width="17.140625" style="204" customWidth="1"/>
    <col min="15639" max="15645" width="0" style="204" hidden="1" customWidth="1"/>
    <col min="15646" max="15646" width="15.85546875" style="204" customWidth="1"/>
    <col min="15647" max="15665" width="12.140625" style="204" customWidth="1"/>
    <col min="15666" max="15666" width="0" style="204" hidden="1" customWidth="1"/>
    <col min="15667" max="15680" width="12.140625" style="204" customWidth="1"/>
    <col min="15681" max="15872" width="11.42578125" style="204"/>
    <col min="15873" max="15873" width="19.5703125" style="204" customWidth="1"/>
    <col min="15874" max="15874" width="23.7109375" style="204" customWidth="1"/>
    <col min="15875" max="15879" width="13.28515625" style="204" customWidth="1"/>
    <col min="15880" max="15880" width="13.7109375" style="204" customWidth="1"/>
    <col min="15881" max="15885" width="13.28515625" style="204" customWidth="1"/>
    <col min="15886" max="15887" width="12.7109375" style="204" customWidth="1"/>
    <col min="15888" max="15888" width="13.140625" style="204" customWidth="1"/>
    <col min="15889" max="15889" width="12.140625" style="204" customWidth="1"/>
    <col min="15890" max="15891" width="13.5703125" style="204" customWidth="1"/>
    <col min="15892" max="15894" width="17.140625" style="204" customWidth="1"/>
    <col min="15895" max="15901" width="0" style="204" hidden="1" customWidth="1"/>
    <col min="15902" max="15902" width="15.85546875" style="204" customWidth="1"/>
    <col min="15903" max="15921" width="12.140625" style="204" customWidth="1"/>
    <col min="15922" max="15922" width="0" style="204" hidden="1" customWidth="1"/>
    <col min="15923" max="15936" width="12.140625" style="204" customWidth="1"/>
    <col min="15937" max="16128" width="11.42578125" style="204"/>
    <col min="16129" max="16129" width="19.5703125" style="204" customWidth="1"/>
    <col min="16130" max="16130" width="23.7109375" style="204" customWidth="1"/>
    <col min="16131" max="16135" width="13.28515625" style="204" customWidth="1"/>
    <col min="16136" max="16136" width="13.7109375" style="204" customWidth="1"/>
    <col min="16137" max="16141" width="13.28515625" style="204" customWidth="1"/>
    <col min="16142" max="16143" width="12.7109375" style="204" customWidth="1"/>
    <col min="16144" max="16144" width="13.140625" style="204" customWidth="1"/>
    <col min="16145" max="16145" width="12.140625" style="204" customWidth="1"/>
    <col min="16146" max="16147" width="13.5703125" style="204" customWidth="1"/>
    <col min="16148" max="16150" width="17.140625" style="204" customWidth="1"/>
    <col min="16151" max="16157" width="0" style="204" hidden="1" customWidth="1"/>
    <col min="16158" max="16158" width="15.85546875" style="204" customWidth="1"/>
    <col min="16159" max="16177" width="12.140625" style="204" customWidth="1"/>
    <col min="16178" max="16178" width="0" style="204" hidden="1" customWidth="1"/>
    <col min="16179" max="16192" width="12.140625" style="204" customWidth="1"/>
    <col min="16193" max="16384" width="11.42578125" style="204"/>
  </cols>
  <sheetData>
    <row r="1" spans="1:52" s="4" customFormat="1" ht="12.75" customHeight="1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  <c r="U1" s="5"/>
      <c r="V1" s="5"/>
      <c r="W1" s="5"/>
      <c r="X1" s="5"/>
    </row>
    <row r="2" spans="1:52" s="4" customFormat="1" ht="12.75" customHeight="1" x14ac:dyDescent="0.2">
      <c r="A2" s="1" t="str">
        <f>CONCATENATE("COMUNA: ",[3]NOMBRE!B2," - ","( ",[3]NOMBRE!C2,[3]NOMBRE!D2,[3]NOMBRE!E2,[3]NOMBRE!F2,[3]NOMBRE!G2,"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3"/>
      <c r="U2" s="5"/>
      <c r="V2" s="5"/>
      <c r="W2" s="5"/>
      <c r="X2" s="5"/>
    </row>
    <row r="3" spans="1:52" s="4" customFormat="1" ht="12.75" customHeight="1" x14ac:dyDescent="0.2">
      <c r="A3" s="1" t="str">
        <f>CONCATENATE("ESTABLECIMIENTO: ",[3]NOMBRE!B3," - ","( ",[3]NOMBRE!C3,[3]NOMBRE!D3,[3]NOMBRE!E3,[3]NOMBRE!F3,[3]NOMBRE!G3," )")</f>
        <v>ESTABLECIMIENTO: HOSPITAL DE LINARES  - ( 16108 )</v>
      </c>
      <c r="B3" s="2"/>
      <c r="C3" s="2"/>
      <c r="D3" s="6"/>
      <c r="E3" s="2"/>
      <c r="F3" s="2"/>
      <c r="G3" s="2"/>
      <c r="H3" s="2"/>
      <c r="I3" s="2"/>
      <c r="J3" s="2"/>
      <c r="K3" s="2"/>
      <c r="L3" s="3"/>
      <c r="U3" s="5"/>
      <c r="V3" s="5"/>
      <c r="W3" s="5"/>
      <c r="X3" s="5"/>
    </row>
    <row r="4" spans="1:52" s="4" customFormat="1" ht="12.75" customHeight="1" x14ac:dyDescent="0.2">
      <c r="A4" s="1" t="str">
        <f>CONCATENATE("MES: ",[3]NOMBRE!B6," - ","( ",[3]NOMBRE!C6,[3]NOMBRE!D6," )")</f>
        <v>MES: MARZO - ( 03 )</v>
      </c>
      <c r="B4" s="2"/>
      <c r="C4" s="2"/>
      <c r="D4" s="2"/>
      <c r="E4" s="2"/>
      <c r="F4" s="2"/>
      <c r="G4" s="2"/>
      <c r="H4" s="2"/>
      <c r="I4" s="2"/>
      <c r="J4" s="2"/>
      <c r="K4" s="2"/>
      <c r="L4" s="3"/>
      <c r="U4" s="5"/>
      <c r="V4" s="5"/>
      <c r="W4" s="5"/>
      <c r="X4" s="5"/>
    </row>
    <row r="5" spans="1:52" s="4" customFormat="1" ht="12.75" customHeight="1" x14ac:dyDescent="0.2">
      <c r="A5" s="1" t="str">
        <f>CONCATENATE("AÑO: ",[3]NOMBRE!B7)</f>
        <v>AÑO: 2011</v>
      </c>
      <c r="B5" s="2"/>
      <c r="C5" s="2"/>
      <c r="D5" s="2"/>
      <c r="E5" s="2"/>
      <c r="F5" s="2"/>
      <c r="G5" s="2"/>
      <c r="H5" s="2"/>
      <c r="I5" s="2"/>
      <c r="J5" s="2"/>
      <c r="K5" s="2"/>
      <c r="L5" s="3"/>
      <c r="U5" s="5"/>
      <c r="V5" s="5"/>
      <c r="W5" s="5"/>
      <c r="X5" s="5"/>
    </row>
    <row r="6" spans="1:52" s="4" customFormat="1" ht="39.950000000000003" customHeight="1" x14ac:dyDescent="0.2">
      <c r="A6" s="239" t="s">
        <v>1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7"/>
      <c r="Q6" s="3"/>
      <c r="R6" s="3"/>
      <c r="S6" s="3"/>
      <c r="T6" s="3"/>
      <c r="U6" s="8"/>
      <c r="V6" s="8"/>
      <c r="W6" s="9"/>
      <c r="X6" s="9"/>
      <c r="Y6" s="2"/>
      <c r="Z6" s="2"/>
      <c r="AX6" s="5"/>
      <c r="AY6" s="5"/>
      <c r="AZ6" s="5"/>
    </row>
    <row r="7" spans="1:52" s="4" customFormat="1" ht="45" customHeight="1" x14ac:dyDescent="0.2">
      <c r="A7" s="240" t="s">
        <v>2</v>
      </c>
      <c r="B7" s="24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/>
      <c r="O7" s="11"/>
      <c r="P7" s="12"/>
      <c r="U7" s="2"/>
      <c r="V7" s="2"/>
      <c r="W7" s="2"/>
      <c r="X7" s="2"/>
      <c r="Y7" s="2"/>
      <c r="Z7" s="2"/>
      <c r="AX7" s="5"/>
      <c r="AY7" s="5"/>
      <c r="AZ7" s="5"/>
    </row>
    <row r="8" spans="1:52" s="4" customFormat="1" ht="14.25" x14ac:dyDescent="0.2">
      <c r="A8" s="13" t="s">
        <v>3</v>
      </c>
      <c r="B8" s="14"/>
      <c r="C8" s="15"/>
      <c r="D8" s="15"/>
      <c r="E8" s="15"/>
      <c r="F8" s="15"/>
      <c r="G8" s="15"/>
      <c r="H8" s="15"/>
      <c r="I8" s="15"/>
      <c r="J8" s="15"/>
      <c r="K8" s="15"/>
      <c r="L8" s="15"/>
      <c r="M8" s="16"/>
      <c r="N8" s="16"/>
      <c r="O8" s="12"/>
      <c r="P8" s="12"/>
      <c r="U8" s="2"/>
      <c r="V8" s="2"/>
      <c r="W8" s="2"/>
      <c r="X8" s="2"/>
      <c r="Y8" s="2"/>
      <c r="Z8" s="2"/>
      <c r="AX8" s="5"/>
      <c r="AY8" s="5"/>
      <c r="AZ8" s="5"/>
    </row>
    <row r="9" spans="1:52" s="4" customFormat="1" ht="16.5" customHeight="1" x14ac:dyDescent="0.15">
      <c r="A9" s="241" t="s">
        <v>4</v>
      </c>
      <c r="B9" s="241" t="s">
        <v>5</v>
      </c>
      <c r="C9" s="244" t="s">
        <v>6</v>
      </c>
      <c r="D9" s="244"/>
      <c r="E9" s="244"/>
      <c r="F9" s="244"/>
      <c r="G9" s="244"/>
      <c r="H9" s="244"/>
      <c r="I9" s="244"/>
      <c r="J9" s="244"/>
      <c r="K9" s="244"/>
      <c r="L9" s="17"/>
      <c r="M9" s="16"/>
      <c r="N9" s="12"/>
      <c r="O9" s="12"/>
      <c r="P9" s="12"/>
      <c r="U9" s="2"/>
      <c r="V9" s="2"/>
      <c r="W9" s="2"/>
      <c r="X9" s="2"/>
      <c r="Y9" s="2"/>
      <c r="Z9" s="2"/>
      <c r="AX9" s="5"/>
      <c r="AY9" s="5"/>
      <c r="AZ9" s="5"/>
    </row>
    <row r="10" spans="1:52" s="4" customFormat="1" ht="17.25" customHeight="1" x14ac:dyDescent="0.15">
      <c r="A10" s="242"/>
      <c r="B10" s="242"/>
      <c r="C10" s="245" t="s">
        <v>7</v>
      </c>
      <c r="D10" s="244" t="s">
        <v>8</v>
      </c>
      <c r="E10" s="244"/>
      <c r="F10" s="244"/>
      <c r="G10" s="244"/>
      <c r="H10" s="244"/>
      <c r="I10" s="244"/>
      <c r="J10" s="244" t="s">
        <v>9</v>
      </c>
      <c r="K10" s="244"/>
      <c r="L10" s="17"/>
      <c r="M10" s="16"/>
      <c r="N10" s="12"/>
      <c r="O10" s="12"/>
      <c r="P10" s="12"/>
      <c r="U10" s="2"/>
      <c r="V10" s="2"/>
      <c r="W10" s="2"/>
      <c r="X10" s="2"/>
      <c r="Y10" s="2"/>
      <c r="Z10" s="2"/>
      <c r="AX10" s="5"/>
      <c r="AY10" s="5"/>
      <c r="AZ10" s="5"/>
    </row>
    <row r="11" spans="1:52" s="4" customFormat="1" ht="21" x14ac:dyDescent="0.15">
      <c r="A11" s="243"/>
      <c r="B11" s="243"/>
      <c r="C11" s="245"/>
      <c r="D11" s="18" t="s">
        <v>10</v>
      </c>
      <c r="E11" s="19" t="s">
        <v>11</v>
      </c>
      <c r="F11" s="20" t="s">
        <v>12</v>
      </c>
      <c r="G11" s="19" t="s">
        <v>13</v>
      </c>
      <c r="H11" s="19" t="s">
        <v>14</v>
      </c>
      <c r="I11" s="21" t="s">
        <v>15</v>
      </c>
      <c r="J11" s="18" t="s">
        <v>16</v>
      </c>
      <c r="K11" s="22" t="s">
        <v>17</v>
      </c>
      <c r="L11" s="17"/>
      <c r="M11" s="17"/>
      <c r="N11" s="16"/>
      <c r="O11" s="12"/>
      <c r="P11" s="12"/>
      <c r="U11" s="2"/>
      <c r="V11" s="2"/>
      <c r="W11" s="2"/>
      <c r="X11" s="2"/>
      <c r="Y11" s="2"/>
      <c r="Z11" s="2"/>
      <c r="AX11" s="5"/>
      <c r="AY11" s="5"/>
      <c r="AZ11" s="5"/>
    </row>
    <row r="12" spans="1:52" s="4" customFormat="1" ht="15" customHeight="1" x14ac:dyDescent="0.2">
      <c r="A12" s="237" t="s">
        <v>18</v>
      </c>
      <c r="B12" s="23" t="s">
        <v>19</v>
      </c>
      <c r="C12" s="24">
        <f ca="1">SUM(D12:I12)</f>
        <v>108</v>
      </c>
      <c r="D12" s="25">
        <f ca="1">ENERO!D12+FEBRERO!D12+MARZO!D12+9</f>
        <v>117</v>
      </c>
      <c r="E12" s="26"/>
      <c r="F12" s="26"/>
      <c r="G12" s="26"/>
      <c r="H12" s="26"/>
      <c r="I12" s="27"/>
      <c r="J12" s="25"/>
      <c r="K12" s="27"/>
      <c r="L12" s="28" t="str">
        <f ca="1">$X12&amp;""&amp;$Y12&amp;""&amp;Z12</f>
        <v xml:space="preserve"> El número consejerías según sexo NO puede ser diferente al Total.</v>
      </c>
      <c r="M12" s="29"/>
      <c r="N12" s="29"/>
      <c r="O12" s="29"/>
      <c r="P12" s="16"/>
      <c r="V12" s="2"/>
      <c r="W12" s="2"/>
      <c r="X12" s="30" t="str">
        <f ca="1">IF($C12&lt;&gt;($J12+$K12)," El número consejerías según sexo NO puede ser diferente al Total.","")</f>
        <v xml:space="preserve"> El número consejerías según sexo NO puede ser diferente al Total.</v>
      </c>
      <c r="Y12" s="31"/>
      <c r="Z12" s="31"/>
      <c r="AA12" s="32">
        <f ca="1">IF($C12&lt;&gt;($J12+$K12),1,0)</f>
        <v>1</v>
      </c>
      <c r="AX12" s="5"/>
      <c r="AY12" s="5"/>
      <c r="AZ12" s="5"/>
    </row>
    <row r="13" spans="1:52" s="4" customFormat="1" ht="15" customHeight="1" x14ac:dyDescent="0.2">
      <c r="A13" s="238"/>
      <c r="B13" s="33" t="s">
        <v>20</v>
      </c>
      <c r="C13" s="34">
        <f t="shared" ref="C13:C64" si="0">SUM(D13:I13)</f>
        <v>0</v>
      </c>
      <c r="D13" s="35"/>
      <c r="E13" s="36"/>
      <c r="F13" s="36"/>
      <c r="G13" s="36"/>
      <c r="H13" s="36"/>
      <c r="I13" s="37"/>
      <c r="J13" s="35"/>
      <c r="K13" s="37"/>
      <c r="L13" s="28" t="str">
        <f t="shared" ref="L13:L64" si="1">$X13&amp;""&amp;$Y13&amp;""&amp;Z13</f>
        <v/>
      </c>
      <c r="M13" s="29"/>
      <c r="N13" s="29"/>
      <c r="O13" s="29"/>
      <c r="P13" s="16"/>
      <c r="V13" s="2"/>
      <c r="W13" s="2"/>
      <c r="X13" s="30" t="str">
        <f t="shared" ref="X13:X64" si="2">IF($C13&lt;&gt;($J13+$K13)," El número consejerías según sexo NO puede ser diferente al Total.","")</f>
        <v/>
      </c>
      <c r="Y13" s="31"/>
      <c r="Z13" s="31"/>
      <c r="AA13" s="32">
        <f t="shared" ref="AA13:AA64" si="3">IF($C13&lt;&gt;($J13+$K13),1,0)</f>
        <v>0</v>
      </c>
      <c r="AX13" s="5"/>
      <c r="AY13" s="5"/>
      <c r="AZ13" s="5"/>
    </row>
    <row r="14" spans="1:52" s="4" customFormat="1" ht="15" customHeight="1" x14ac:dyDescent="0.2">
      <c r="A14" s="238"/>
      <c r="B14" s="33" t="s">
        <v>21</v>
      </c>
      <c r="C14" s="34">
        <f t="shared" si="0"/>
        <v>0</v>
      </c>
      <c r="D14" s="35"/>
      <c r="E14" s="36"/>
      <c r="F14" s="36"/>
      <c r="G14" s="36"/>
      <c r="H14" s="36"/>
      <c r="I14" s="37"/>
      <c r="J14" s="35"/>
      <c r="K14" s="37"/>
      <c r="L14" s="28" t="str">
        <f t="shared" si="1"/>
        <v/>
      </c>
      <c r="M14" s="29"/>
      <c r="N14" s="29"/>
      <c r="O14" s="29"/>
      <c r="P14" s="16"/>
      <c r="V14" s="2"/>
      <c r="W14" s="2"/>
      <c r="X14" s="30" t="str">
        <f t="shared" si="2"/>
        <v/>
      </c>
      <c r="Y14" s="31"/>
      <c r="Z14" s="31"/>
      <c r="AA14" s="32">
        <f t="shared" si="3"/>
        <v>0</v>
      </c>
      <c r="AX14" s="5"/>
      <c r="AY14" s="5"/>
      <c r="AZ14" s="5"/>
    </row>
    <row r="15" spans="1:52" s="4" customFormat="1" ht="15" customHeight="1" x14ac:dyDescent="0.2">
      <c r="A15" s="238"/>
      <c r="B15" s="33" t="s">
        <v>22</v>
      </c>
      <c r="C15" s="34">
        <f t="shared" si="0"/>
        <v>0</v>
      </c>
      <c r="D15" s="35"/>
      <c r="E15" s="36"/>
      <c r="F15" s="36"/>
      <c r="G15" s="36"/>
      <c r="H15" s="36"/>
      <c r="I15" s="37"/>
      <c r="J15" s="35"/>
      <c r="K15" s="37"/>
      <c r="L15" s="28" t="str">
        <f t="shared" si="1"/>
        <v/>
      </c>
      <c r="M15" s="29"/>
      <c r="N15" s="29"/>
      <c r="O15" s="29"/>
      <c r="P15" s="16"/>
      <c r="V15" s="2"/>
      <c r="W15" s="2"/>
      <c r="X15" s="30" t="str">
        <f t="shared" si="2"/>
        <v/>
      </c>
      <c r="Y15" s="31"/>
      <c r="Z15" s="31"/>
      <c r="AA15" s="32">
        <f t="shared" si="3"/>
        <v>0</v>
      </c>
      <c r="AX15" s="5"/>
      <c r="AY15" s="5"/>
      <c r="AZ15" s="5"/>
    </row>
    <row r="16" spans="1:52" s="4" customFormat="1" ht="15" customHeight="1" x14ac:dyDescent="0.2">
      <c r="A16" s="238"/>
      <c r="B16" s="33" t="s">
        <v>23</v>
      </c>
      <c r="C16" s="34">
        <f t="shared" si="0"/>
        <v>0</v>
      </c>
      <c r="D16" s="35"/>
      <c r="E16" s="36"/>
      <c r="F16" s="36"/>
      <c r="G16" s="36"/>
      <c r="H16" s="36"/>
      <c r="I16" s="37"/>
      <c r="J16" s="35"/>
      <c r="K16" s="37"/>
      <c r="L16" s="28" t="str">
        <f t="shared" si="1"/>
        <v/>
      </c>
      <c r="M16" s="29"/>
      <c r="N16" s="29"/>
      <c r="O16" s="29"/>
      <c r="P16" s="16"/>
      <c r="V16" s="2"/>
      <c r="W16" s="2"/>
      <c r="X16" s="30" t="str">
        <f t="shared" si="2"/>
        <v/>
      </c>
      <c r="Y16" s="31"/>
      <c r="Z16" s="31"/>
      <c r="AA16" s="32">
        <f t="shared" si="3"/>
        <v>0</v>
      </c>
      <c r="AX16" s="5"/>
      <c r="AY16" s="5"/>
      <c r="AZ16" s="5"/>
    </row>
    <row r="17" spans="1:52" s="4" customFormat="1" ht="15" customHeight="1" x14ac:dyDescent="0.2">
      <c r="A17" s="238"/>
      <c r="B17" s="33" t="s">
        <v>24</v>
      </c>
      <c r="C17" s="34">
        <f t="shared" si="0"/>
        <v>0</v>
      </c>
      <c r="D17" s="38"/>
      <c r="E17" s="39"/>
      <c r="F17" s="39"/>
      <c r="G17" s="39"/>
      <c r="H17" s="39"/>
      <c r="I17" s="40"/>
      <c r="J17" s="38"/>
      <c r="K17" s="40"/>
      <c r="L17" s="28" t="str">
        <f t="shared" si="1"/>
        <v/>
      </c>
      <c r="M17" s="29"/>
      <c r="N17" s="29"/>
      <c r="O17" s="29"/>
      <c r="P17" s="16"/>
      <c r="V17" s="2"/>
      <c r="W17" s="2"/>
      <c r="X17" s="30" t="str">
        <f t="shared" si="2"/>
        <v/>
      </c>
      <c r="Y17" s="31"/>
      <c r="Z17" s="31"/>
      <c r="AA17" s="32">
        <f t="shared" si="3"/>
        <v>0</v>
      </c>
      <c r="AX17" s="5"/>
      <c r="AY17" s="5"/>
      <c r="AZ17" s="5"/>
    </row>
    <row r="18" spans="1:52" s="4" customFormat="1" ht="15" customHeight="1" x14ac:dyDescent="0.2">
      <c r="A18" s="238"/>
      <c r="B18" s="33" t="s">
        <v>25</v>
      </c>
      <c r="C18" s="34">
        <f t="shared" si="0"/>
        <v>0</v>
      </c>
      <c r="D18" s="38"/>
      <c r="E18" s="39"/>
      <c r="F18" s="39"/>
      <c r="G18" s="39"/>
      <c r="H18" s="39"/>
      <c r="I18" s="40"/>
      <c r="J18" s="38"/>
      <c r="K18" s="40"/>
      <c r="L18" s="28" t="str">
        <f t="shared" si="1"/>
        <v/>
      </c>
      <c r="M18" s="29"/>
      <c r="N18" s="29"/>
      <c r="O18" s="29"/>
      <c r="P18" s="16"/>
      <c r="V18" s="2"/>
      <c r="W18" s="2"/>
      <c r="X18" s="30" t="str">
        <f t="shared" si="2"/>
        <v/>
      </c>
      <c r="Y18" s="31"/>
      <c r="Z18" s="31"/>
      <c r="AA18" s="32">
        <f t="shared" si="3"/>
        <v>0</v>
      </c>
      <c r="AX18" s="5"/>
      <c r="AY18" s="5"/>
      <c r="AZ18" s="5"/>
    </row>
    <row r="19" spans="1:52" s="4" customFormat="1" ht="15" customHeight="1" x14ac:dyDescent="0.2">
      <c r="A19" s="238"/>
      <c r="B19" s="41" t="s">
        <v>26</v>
      </c>
      <c r="C19" s="34">
        <f t="shared" si="0"/>
        <v>0</v>
      </c>
      <c r="D19" s="38"/>
      <c r="E19" s="39"/>
      <c r="F19" s="39"/>
      <c r="G19" s="39"/>
      <c r="H19" s="39"/>
      <c r="I19" s="40"/>
      <c r="J19" s="38"/>
      <c r="K19" s="40"/>
      <c r="L19" s="28" t="str">
        <f t="shared" si="1"/>
        <v/>
      </c>
      <c r="M19" s="29"/>
      <c r="N19" s="29"/>
      <c r="O19" s="29"/>
      <c r="P19" s="16"/>
      <c r="V19" s="2"/>
      <c r="W19" s="2"/>
      <c r="X19" s="30" t="str">
        <f t="shared" si="2"/>
        <v/>
      </c>
      <c r="Y19" s="31"/>
      <c r="Z19" s="31"/>
      <c r="AA19" s="32">
        <f t="shared" si="3"/>
        <v>0</v>
      </c>
      <c r="AX19" s="5"/>
      <c r="AY19" s="5"/>
      <c r="AZ19" s="5"/>
    </row>
    <row r="20" spans="1:52" s="4" customFormat="1" ht="15" customHeight="1" x14ac:dyDescent="0.2">
      <c r="A20" s="238"/>
      <c r="B20" s="33" t="s">
        <v>27</v>
      </c>
      <c r="C20" s="34">
        <f t="shared" si="0"/>
        <v>0</v>
      </c>
      <c r="D20" s="38"/>
      <c r="E20" s="39"/>
      <c r="F20" s="39"/>
      <c r="G20" s="39"/>
      <c r="H20" s="39"/>
      <c r="I20" s="40"/>
      <c r="J20" s="38"/>
      <c r="K20" s="40"/>
      <c r="L20" s="28" t="str">
        <f t="shared" si="1"/>
        <v/>
      </c>
      <c r="M20" s="29"/>
      <c r="N20" s="29"/>
      <c r="O20" s="29"/>
      <c r="P20" s="16"/>
      <c r="V20" s="2"/>
      <c r="W20" s="2"/>
      <c r="X20" s="30" t="str">
        <f t="shared" si="2"/>
        <v/>
      </c>
      <c r="Y20" s="31"/>
      <c r="Z20" s="31"/>
      <c r="AA20" s="32">
        <f t="shared" si="3"/>
        <v>0</v>
      </c>
      <c r="AX20" s="5"/>
      <c r="AY20" s="5"/>
      <c r="AZ20" s="5"/>
    </row>
    <row r="21" spans="1:52" s="4" customFormat="1" ht="15" customHeight="1" x14ac:dyDescent="0.2">
      <c r="A21" s="246"/>
      <c r="B21" s="42" t="s">
        <v>28</v>
      </c>
      <c r="C21" s="43">
        <f t="shared" si="0"/>
        <v>0</v>
      </c>
      <c r="D21" s="44"/>
      <c r="E21" s="45"/>
      <c r="F21" s="45"/>
      <c r="G21" s="45"/>
      <c r="H21" s="45"/>
      <c r="I21" s="46"/>
      <c r="J21" s="44"/>
      <c r="K21" s="46"/>
      <c r="L21" s="28" t="str">
        <f t="shared" si="1"/>
        <v/>
      </c>
      <c r="M21" s="29"/>
      <c r="N21" s="29"/>
      <c r="O21" s="29"/>
      <c r="P21" s="16"/>
      <c r="V21" s="2"/>
      <c r="W21" s="2"/>
      <c r="X21" s="30" t="str">
        <f t="shared" si="2"/>
        <v/>
      </c>
      <c r="Y21" s="31"/>
      <c r="Z21" s="31"/>
      <c r="AA21" s="32">
        <f t="shared" si="3"/>
        <v>0</v>
      </c>
      <c r="AX21" s="5"/>
      <c r="AY21" s="5"/>
      <c r="AZ21" s="5"/>
    </row>
    <row r="22" spans="1:52" s="4" customFormat="1" ht="15" customHeight="1" x14ac:dyDescent="0.2">
      <c r="A22" s="237" t="s">
        <v>29</v>
      </c>
      <c r="B22" s="23" t="s">
        <v>19</v>
      </c>
      <c r="C22" s="24">
        <f t="shared" si="0"/>
        <v>0</v>
      </c>
      <c r="D22" s="47"/>
      <c r="E22" s="48"/>
      <c r="F22" s="48"/>
      <c r="G22" s="48"/>
      <c r="H22" s="48"/>
      <c r="I22" s="49"/>
      <c r="J22" s="47"/>
      <c r="K22" s="49"/>
      <c r="L22" s="28" t="str">
        <f t="shared" si="1"/>
        <v/>
      </c>
      <c r="M22" s="29"/>
      <c r="N22" s="29"/>
      <c r="O22" s="29"/>
      <c r="P22" s="16"/>
      <c r="V22" s="2"/>
      <c r="W22" s="2"/>
      <c r="X22" s="30" t="str">
        <f t="shared" si="2"/>
        <v/>
      </c>
      <c r="Y22" s="31"/>
      <c r="Z22" s="31"/>
      <c r="AA22" s="32">
        <f t="shared" si="3"/>
        <v>0</v>
      </c>
      <c r="AX22" s="5"/>
      <c r="AY22" s="5"/>
      <c r="AZ22" s="5"/>
    </row>
    <row r="23" spans="1:52" s="4" customFormat="1" ht="15" customHeight="1" x14ac:dyDescent="0.2">
      <c r="A23" s="238"/>
      <c r="B23" s="33" t="s">
        <v>20</v>
      </c>
      <c r="C23" s="34">
        <f t="shared" si="0"/>
        <v>0</v>
      </c>
      <c r="D23" s="35"/>
      <c r="E23" s="36"/>
      <c r="F23" s="36"/>
      <c r="G23" s="36"/>
      <c r="H23" s="36"/>
      <c r="I23" s="37"/>
      <c r="J23" s="35"/>
      <c r="K23" s="37"/>
      <c r="L23" s="28" t="str">
        <f t="shared" si="1"/>
        <v/>
      </c>
      <c r="M23" s="29"/>
      <c r="N23" s="29"/>
      <c r="O23" s="29"/>
      <c r="P23" s="16"/>
      <c r="V23" s="2"/>
      <c r="W23" s="2"/>
      <c r="X23" s="30" t="str">
        <f t="shared" si="2"/>
        <v/>
      </c>
      <c r="Y23" s="31"/>
      <c r="Z23" s="31"/>
      <c r="AA23" s="32">
        <f t="shared" si="3"/>
        <v>0</v>
      </c>
      <c r="AX23" s="5"/>
      <c r="AY23" s="5"/>
      <c r="AZ23" s="5"/>
    </row>
    <row r="24" spans="1:52" s="4" customFormat="1" ht="15" customHeight="1" x14ac:dyDescent="0.2">
      <c r="A24" s="238"/>
      <c r="B24" s="33" t="s">
        <v>21</v>
      </c>
      <c r="C24" s="34">
        <f t="shared" si="0"/>
        <v>0</v>
      </c>
      <c r="D24" s="35"/>
      <c r="E24" s="36"/>
      <c r="F24" s="36"/>
      <c r="G24" s="36"/>
      <c r="H24" s="36"/>
      <c r="I24" s="37"/>
      <c r="J24" s="35"/>
      <c r="K24" s="37"/>
      <c r="L24" s="28" t="str">
        <f t="shared" si="1"/>
        <v/>
      </c>
      <c r="M24" s="29"/>
      <c r="N24" s="29"/>
      <c r="O24" s="29"/>
      <c r="P24" s="16"/>
      <c r="V24" s="2"/>
      <c r="W24" s="2"/>
      <c r="X24" s="30" t="str">
        <f t="shared" si="2"/>
        <v/>
      </c>
      <c r="Y24" s="31"/>
      <c r="Z24" s="31"/>
      <c r="AA24" s="32">
        <f t="shared" si="3"/>
        <v>0</v>
      </c>
      <c r="AX24" s="5"/>
      <c r="AY24" s="5"/>
      <c r="AZ24" s="5"/>
    </row>
    <row r="25" spans="1:52" s="4" customFormat="1" ht="15" customHeight="1" x14ac:dyDescent="0.2">
      <c r="A25" s="238"/>
      <c r="B25" s="33" t="s">
        <v>22</v>
      </c>
      <c r="C25" s="34">
        <f t="shared" si="0"/>
        <v>0</v>
      </c>
      <c r="D25" s="35"/>
      <c r="E25" s="36"/>
      <c r="F25" s="36"/>
      <c r="G25" s="36"/>
      <c r="H25" s="36"/>
      <c r="I25" s="37"/>
      <c r="J25" s="35"/>
      <c r="K25" s="37"/>
      <c r="L25" s="28" t="str">
        <f t="shared" si="1"/>
        <v/>
      </c>
      <c r="M25" s="29"/>
      <c r="N25" s="29"/>
      <c r="O25" s="29"/>
      <c r="P25" s="16"/>
      <c r="V25" s="2"/>
      <c r="W25" s="2"/>
      <c r="X25" s="30" t="str">
        <f t="shared" si="2"/>
        <v/>
      </c>
      <c r="Y25" s="31"/>
      <c r="Z25" s="31"/>
      <c r="AA25" s="32">
        <f t="shared" si="3"/>
        <v>0</v>
      </c>
      <c r="AX25" s="5"/>
      <c r="AY25" s="5"/>
      <c r="AZ25" s="5"/>
    </row>
    <row r="26" spans="1:52" s="4" customFormat="1" ht="15" customHeight="1" x14ac:dyDescent="0.2">
      <c r="A26" s="238"/>
      <c r="B26" s="33" t="s">
        <v>23</v>
      </c>
      <c r="C26" s="34">
        <f t="shared" si="0"/>
        <v>0</v>
      </c>
      <c r="D26" s="35"/>
      <c r="E26" s="36"/>
      <c r="F26" s="36"/>
      <c r="G26" s="36"/>
      <c r="H26" s="36"/>
      <c r="I26" s="37"/>
      <c r="J26" s="35"/>
      <c r="K26" s="37"/>
      <c r="L26" s="28" t="str">
        <f t="shared" si="1"/>
        <v/>
      </c>
      <c r="M26" s="29"/>
      <c r="N26" s="29"/>
      <c r="O26" s="29"/>
      <c r="P26" s="16"/>
      <c r="V26" s="2"/>
      <c r="W26" s="2"/>
      <c r="X26" s="30" t="str">
        <f t="shared" si="2"/>
        <v/>
      </c>
      <c r="Y26" s="31"/>
      <c r="Z26" s="31"/>
      <c r="AA26" s="32">
        <f t="shared" si="3"/>
        <v>0</v>
      </c>
      <c r="AX26" s="5"/>
      <c r="AY26" s="5"/>
      <c r="AZ26" s="5"/>
    </row>
    <row r="27" spans="1:52" s="4" customFormat="1" ht="15" customHeight="1" x14ac:dyDescent="0.2">
      <c r="A27" s="238"/>
      <c r="B27" s="33" t="s">
        <v>24</v>
      </c>
      <c r="C27" s="34">
        <f t="shared" si="0"/>
        <v>0</v>
      </c>
      <c r="D27" s="35"/>
      <c r="E27" s="36"/>
      <c r="F27" s="36"/>
      <c r="G27" s="36"/>
      <c r="H27" s="36"/>
      <c r="I27" s="37"/>
      <c r="J27" s="35"/>
      <c r="K27" s="37"/>
      <c r="L27" s="28" t="str">
        <f t="shared" si="1"/>
        <v/>
      </c>
      <c r="M27" s="29"/>
      <c r="N27" s="29"/>
      <c r="O27" s="29"/>
      <c r="P27" s="16"/>
      <c r="V27" s="2"/>
      <c r="W27" s="2"/>
      <c r="X27" s="30" t="str">
        <f t="shared" si="2"/>
        <v/>
      </c>
      <c r="Y27" s="31"/>
      <c r="Z27" s="31"/>
      <c r="AA27" s="32">
        <f t="shared" si="3"/>
        <v>0</v>
      </c>
      <c r="AX27" s="5"/>
      <c r="AY27" s="5"/>
      <c r="AZ27" s="5"/>
    </row>
    <row r="28" spans="1:52" s="4" customFormat="1" ht="15" customHeight="1" x14ac:dyDescent="0.2">
      <c r="A28" s="238"/>
      <c r="B28" s="33" t="s">
        <v>25</v>
      </c>
      <c r="C28" s="34">
        <f t="shared" si="0"/>
        <v>0</v>
      </c>
      <c r="D28" s="35"/>
      <c r="E28" s="36"/>
      <c r="F28" s="36"/>
      <c r="G28" s="36"/>
      <c r="H28" s="36"/>
      <c r="I28" s="37"/>
      <c r="J28" s="35"/>
      <c r="K28" s="37"/>
      <c r="L28" s="28" t="str">
        <f t="shared" si="1"/>
        <v/>
      </c>
      <c r="M28" s="29"/>
      <c r="N28" s="29"/>
      <c r="O28" s="29"/>
      <c r="P28" s="16"/>
      <c r="V28" s="2"/>
      <c r="W28" s="2"/>
      <c r="X28" s="30" t="str">
        <f t="shared" si="2"/>
        <v/>
      </c>
      <c r="Y28" s="31"/>
      <c r="Z28" s="31"/>
      <c r="AA28" s="32">
        <f t="shared" si="3"/>
        <v>0</v>
      </c>
      <c r="AX28" s="5"/>
      <c r="AY28" s="5"/>
      <c r="AZ28" s="5"/>
    </row>
    <row r="29" spans="1:52" s="4" customFormat="1" ht="15" customHeight="1" x14ac:dyDescent="0.2">
      <c r="A29" s="238"/>
      <c r="B29" s="41" t="s">
        <v>26</v>
      </c>
      <c r="C29" s="34">
        <f t="shared" si="0"/>
        <v>0</v>
      </c>
      <c r="D29" s="38"/>
      <c r="E29" s="39"/>
      <c r="F29" s="39"/>
      <c r="G29" s="39"/>
      <c r="H29" s="39"/>
      <c r="I29" s="40"/>
      <c r="J29" s="38"/>
      <c r="K29" s="40"/>
      <c r="L29" s="28" t="str">
        <f t="shared" si="1"/>
        <v/>
      </c>
      <c r="M29" s="29"/>
      <c r="N29" s="29"/>
      <c r="O29" s="29"/>
      <c r="P29" s="16"/>
      <c r="V29" s="2"/>
      <c r="W29" s="2"/>
      <c r="X29" s="30" t="str">
        <f t="shared" si="2"/>
        <v/>
      </c>
      <c r="Y29" s="31"/>
      <c r="Z29" s="31"/>
      <c r="AA29" s="32">
        <f t="shared" si="3"/>
        <v>0</v>
      </c>
      <c r="AX29" s="5"/>
      <c r="AY29" s="5"/>
      <c r="AZ29" s="5"/>
    </row>
    <row r="30" spans="1:52" s="4" customFormat="1" ht="15" customHeight="1" x14ac:dyDescent="0.2">
      <c r="A30" s="238"/>
      <c r="B30" s="33" t="s">
        <v>27</v>
      </c>
      <c r="C30" s="34">
        <f t="shared" si="0"/>
        <v>0</v>
      </c>
      <c r="D30" s="35"/>
      <c r="E30" s="36"/>
      <c r="F30" s="36"/>
      <c r="G30" s="36"/>
      <c r="H30" s="36"/>
      <c r="I30" s="37"/>
      <c r="J30" s="35"/>
      <c r="K30" s="40"/>
      <c r="L30" s="28" t="str">
        <f t="shared" si="1"/>
        <v/>
      </c>
      <c r="M30" s="29"/>
      <c r="N30" s="29"/>
      <c r="O30" s="29"/>
      <c r="P30" s="16"/>
      <c r="V30" s="2"/>
      <c r="W30" s="2"/>
      <c r="X30" s="30" t="str">
        <f t="shared" si="2"/>
        <v/>
      </c>
      <c r="Y30" s="31"/>
      <c r="Z30" s="31"/>
      <c r="AA30" s="32">
        <f t="shared" si="3"/>
        <v>0</v>
      </c>
      <c r="AX30" s="5"/>
      <c r="AY30" s="5"/>
      <c r="AZ30" s="5"/>
    </row>
    <row r="31" spans="1:52" s="4" customFormat="1" ht="15" customHeight="1" x14ac:dyDescent="0.2">
      <c r="A31" s="246"/>
      <c r="B31" s="42" t="s">
        <v>28</v>
      </c>
      <c r="C31" s="43">
        <f t="shared" si="0"/>
        <v>0</v>
      </c>
      <c r="D31" s="50"/>
      <c r="E31" s="51"/>
      <c r="F31" s="51"/>
      <c r="G31" s="51"/>
      <c r="H31" s="51"/>
      <c r="I31" s="52"/>
      <c r="J31" s="50"/>
      <c r="K31" s="46"/>
      <c r="L31" s="28" t="str">
        <f t="shared" si="1"/>
        <v/>
      </c>
      <c r="M31" s="29"/>
      <c r="N31" s="29"/>
      <c r="O31" s="29"/>
      <c r="P31" s="16"/>
      <c r="V31" s="2"/>
      <c r="W31" s="2"/>
      <c r="X31" s="30" t="str">
        <f t="shared" si="2"/>
        <v/>
      </c>
      <c r="Y31" s="31"/>
      <c r="Z31" s="31"/>
      <c r="AA31" s="32">
        <f t="shared" si="3"/>
        <v>0</v>
      </c>
      <c r="AX31" s="5"/>
      <c r="AY31" s="5"/>
      <c r="AZ31" s="5"/>
    </row>
    <row r="32" spans="1:52" s="4" customFormat="1" ht="15" customHeight="1" x14ac:dyDescent="0.2">
      <c r="A32" s="237" t="s">
        <v>30</v>
      </c>
      <c r="B32" s="23" t="s">
        <v>19</v>
      </c>
      <c r="C32" s="24">
        <f t="shared" si="0"/>
        <v>0</v>
      </c>
      <c r="D32" s="47"/>
      <c r="E32" s="48"/>
      <c r="F32" s="48"/>
      <c r="G32" s="48"/>
      <c r="H32" s="48"/>
      <c r="I32" s="49"/>
      <c r="J32" s="47"/>
      <c r="K32" s="49"/>
      <c r="L32" s="28" t="str">
        <f t="shared" si="1"/>
        <v/>
      </c>
      <c r="M32" s="29"/>
      <c r="N32" s="29"/>
      <c r="O32" s="29"/>
      <c r="P32" s="16"/>
      <c r="V32" s="2"/>
      <c r="W32" s="2"/>
      <c r="X32" s="30" t="str">
        <f t="shared" si="2"/>
        <v/>
      </c>
      <c r="Y32" s="31"/>
      <c r="Z32" s="31"/>
      <c r="AA32" s="32">
        <f t="shared" si="3"/>
        <v>0</v>
      </c>
      <c r="AX32" s="5"/>
      <c r="AY32" s="5"/>
      <c r="AZ32" s="5"/>
    </row>
    <row r="33" spans="1:52" s="4" customFormat="1" ht="15" customHeight="1" x14ac:dyDescent="0.2">
      <c r="A33" s="238"/>
      <c r="B33" s="33" t="s">
        <v>20</v>
      </c>
      <c r="C33" s="34">
        <f t="shared" si="0"/>
        <v>0</v>
      </c>
      <c r="D33" s="35"/>
      <c r="E33" s="36"/>
      <c r="F33" s="36"/>
      <c r="G33" s="36"/>
      <c r="H33" s="36"/>
      <c r="I33" s="37"/>
      <c r="J33" s="35"/>
      <c r="K33" s="37"/>
      <c r="L33" s="28" t="str">
        <f t="shared" si="1"/>
        <v/>
      </c>
      <c r="M33" s="29"/>
      <c r="N33" s="29"/>
      <c r="O33" s="29"/>
      <c r="P33" s="16"/>
      <c r="V33" s="2"/>
      <c r="W33" s="2"/>
      <c r="X33" s="30" t="str">
        <f t="shared" si="2"/>
        <v/>
      </c>
      <c r="Y33" s="31"/>
      <c r="Z33" s="31"/>
      <c r="AA33" s="32">
        <f t="shared" si="3"/>
        <v>0</v>
      </c>
      <c r="AX33" s="5"/>
      <c r="AY33" s="5"/>
      <c r="AZ33" s="5"/>
    </row>
    <row r="34" spans="1:52" s="4" customFormat="1" ht="15" customHeight="1" x14ac:dyDescent="0.2">
      <c r="A34" s="238"/>
      <c r="B34" s="33" t="s">
        <v>21</v>
      </c>
      <c r="C34" s="34">
        <f t="shared" si="0"/>
        <v>0</v>
      </c>
      <c r="D34" s="35"/>
      <c r="E34" s="36"/>
      <c r="F34" s="36"/>
      <c r="G34" s="36"/>
      <c r="H34" s="36"/>
      <c r="I34" s="37"/>
      <c r="J34" s="35"/>
      <c r="K34" s="37"/>
      <c r="L34" s="28" t="str">
        <f t="shared" si="1"/>
        <v/>
      </c>
      <c r="M34" s="29"/>
      <c r="N34" s="29"/>
      <c r="O34" s="29"/>
      <c r="P34" s="16"/>
      <c r="V34" s="2"/>
      <c r="W34" s="2"/>
      <c r="X34" s="30" t="str">
        <f t="shared" si="2"/>
        <v/>
      </c>
      <c r="Y34" s="31"/>
      <c r="Z34" s="31"/>
      <c r="AA34" s="32">
        <f t="shared" si="3"/>
        <v>0</v>
      </c>
      <c r="AX34" s="5"/>
      <c r="AY34" s="5"/>
      <c r="AZ34" s="5"/>
    </row>
    <row r="35" spans="1:52" s="4" customFormat="1" ht="15" customHeight="1" x14ac:dyDescent="0.2">
      <c r="A35" s="238"/>
      <c r="B35" s="33" t="s">
        <v>22</v>
      </c>
      <c r="C35" s="34">
        <f t="shared" si="0"/>
        <v>0</v>
      </c>
      <c r="D35" s="35"/>
      <c r="E35" s="36"/>
      <c r="F35" s="36"/>
      <c r="G35" s="36"/>
      <c r="H35" s="36"/>
      <c r="I35" s="37"/>
      <c r="J35" s="35"/>
      <c r="K35" s="37"/>
      <c r="L35" s="28" t="str">
        <f t="shared" si="1"/>
        <v/>
      </c>
      <c r="M35" s="29"/>
      <c r="N35" s="29"/>
      <c r="O35" s="29"/>
      <c r="P35" s="16"/>
      <c r="V35" s="2"/>
      <c r="W35" s="2"/>
      <c r="X35" s="30" t="str">
        <f t="shared" si="2"/>
        <v/>
      </c>
      <c r="Y35" s="31"/>
      <c r="Z35" s="31"/>
      <c r="AA35" s="32">
        <f t="shared" si="3"/>
        <v>0</v>
      </c>
      <c r="AX35" s="5"/>
      <c r="AY35" s="5"/>
      <c r="AZ35" s="5"/>
    </row>
    <row r="36" spans="1:52" s="4" customFormat="1" ht="15" customHeight="1" x14ac:dyDescent="0.2">
      <c r="A36" s="238"/>
      <c r="B36" s="33" t="s">
        <v>23</v>
      </c>
      <c r="C36" s="34">
        <f t="shared" si="0"/>
        <v>0</v>
      </c>
      <c r="D36" s="35"/>
      <c r="E36" s="36"/>
      <c r="F36" s="36"/>
      <c r="G36" s="36"/>
      <c r="H36" s="36"/>
      <c r="I36" s="37"/>
      <c r="J36" s="35"/>
      <c r="K36" s="37"/>
      <c r="L36" s="28" t="str">
        <f t="shared" si="1"/>
        <v/>
      </c>
      <c r="M36" s="29"/>
      <c r="N36" s="29"/>
      <c r="O36" s="29"/>
      <c r="P36" s="16"/>
      <c r="V36" s="2"/>
      <c r="W36" s="2"/>
      <c r="X36" s="30" t="str">
        <f t="shared" si="2"/>
        <v/>
      </c>
      <c r="Y36" s="31"/>
      <c r="Z36" s="31"/>
      <c r="AA36" s="32">
        <f t="shared" si="3"/>
        <v>0</v>
      </c>
      <c r="AX36" s="5"/>
      <c r="AY36" s="5"/>
      <c r="AZ36" s="5"/>
    </row>
    <row r="37" spans="1:52" s="4" customFormat="1" ht="15" customHeight="1" x14ac:dyDescent="0.2">
      <c r="A37" s="238"/>
      <c r="B37" s="33" t="s">
        <v>24</v>
      </c>
      <c r="C37" s="34">
        <f t="shared" si="0"/>
        <v>0</v>
      </c>
      <c r="D37" s="35"/>
      <c r="E37" s="36"/>
      <c r="F37" s="36"/>
      <c r="G37" s="36"/>
      <c r="H37" s="36"/>
      <c r="I37" s="37"/>
      <c r="J37" s="35"/>
      <c r="K37" s="37"/>
      <c r="L37" s="28" t="str">
        <f t="shared" si="1"/>
        <v/>
      </c>
      <c r="M37" s="29"/>
      <c r="N37" s="29"/>
      <c r="O37" s="29"/>
      <c r="P37" s="16"/>
      <c r="V37" s="2"/>
      <c r="W37" s="2"/>
      <c r="X37" s="30" t="str">
        <f t="shared" si="2"/>
        <v/>
      </c>
      <c r="Y37" s="31"/>
      <c r="Z37" s="31"/>
      <c r="AA37" s="32">
        <f t="shared" si="3"/>
        <v>0</v>
      </c>
      <c r="AX37" s="5"/>
      <c r="AY37" s="5"/>
      <c r="AZ37" s="5"/>
    </row>
    <row r="38" spans="1:52" s="4" customFormat="1" ht="15" customHeight="1" x14ac:dyDescent="0.2">
      <c r="A38" s="238"/>
      <c r="B38" s="33" t="s">
        <v>25</v>
      </c>
      <c r="C38" s="34">
        <f t="shared" si="0"/>
        <v>0</v>
      </c>
      <c r="D38" s="35"/>
      <c r="E38" s="36"/>
      <c r="F38" s="36"/>
      <c r="G38" s="36"/>
      <c r="H38" s="36"/>
      <c r="I38" s="37"/>
      <c r="J38" s="35"/>
      <c r="K38" s="37"/>
      <c r="L38" s="28" t="str">
        <f t="shared" si="1"/>
        <v/>
      </c>
      <c r="M38" s="29"/>
      <c r="N38" s="29"/>
      <c r="O38" s="29"/>
      <c r="P38" s="16"/>
      <c r="V38" s="2"/>
      <c r="W38" s="2"/>
      <c r="X38" s="30" t="str">
        <f t="shared" si="2"/>
        <v/>
      </c>
      <c r="Y38" s="31"/>
      <c r="Z38" s="31"/>
      <c r="AA38" s="32">
        <f t="shared" si="3"/>
        <v>0</v>
      </c>
      <c r="AX38" s="5"/>
      <c r="AY38" s="5"/>
      <c r="AZ38" s="5"/>
    </row>
    <row r="39" spans="1:52" s="4" customFormat="1" ht="15" customHeight="1" x14ac:dyDescent="0.2">
      <c r="A39" s="238"/>
      <c r="B39" s="41" t="s">
        <v>26</v>
      </c>
      <c r="C39" s="34">
        <f t="shared" si="0"/>
        <v>0</v>
      </c>
      <c r="D39" s="38"/>
      <c r="E39" s="39"/>
      <c r="F39" s="39"/>
      <c r="G39" s="39"/>
      <c r="H39" s="39"/>
      <c r="I39" s="40"/>
      <c r="J39" s="38"/>
      <c r="K39" s="40"/>
      <c r="L39" s="28" t="str">
        <f t="shared" si="1"/>
        <v/>
      </c>
      <c r="M39" s="29"/>
      <c r="N39" s="29"/>
      <c r="O39" s="29"/>
      <c r="P39" s="16"/>
      <c r="V39" s="2"/>
      <c r="W39" s="2"/>
      <c r="X39" s="30" t="str">
        <f t="shared" si="2"/>
        <v/>
      </c>
      <c r="Y39" s="31"/>
      <c r="Z39" s="31"/>
      <c r="AA39" s="32">
        <f t="shared" si="3"/>
        <v>0</v>
      </c>
      <c r="AX39" s="5"/>
      <c r="AY39" s="5"/>
      <c r="AZ39" s="5"/>
    </row>
    <row r="40" spans="1:52" s="4" customFormat="1" ht="15" customHeight="1" x14ac:dyDescent="0.2">
      <c r="A40" s="238"/>
      <c r="B40" s="33" t="s">
        <v>27</v>
      </c>
      <c r="C40" s="34">
        <f t="shared" si="0"/>
        <v>0</v>
      </c>
      <c r="D40" s="35"/>
      <c r="E40" s="36"/>
      <c r="F40" s="36"/>
      <c r="G40" s="36"/>
      <c r="H40" s="36"/>
      <c r="I40" s="37"/>
      <c r="J40" s="35"/>
      <c r="K40" s="40"/>
      <c r="L40" s="28" t="str">
        <f t="shared" si="1"/>
        <v/>
      </c>
      <c r="M40" s="29"/>
      <c r="N40" s="29"/>
      <c r="O40" s="29"/>
      <c r="P40" s="16"/>
      <c r="V40" s="2"/>
      <c r="W40" s="2"/>
      <c r="X40" s="30" t="str">
        <f t="shared" si="2"/>
        <v/>
      </c>
      <c r="Y40" s="31"/>
      <c r="Z40" s="31"/>
      <c r="AA40" s="32">
        <f t="shared" si="3"/>
        <v>0</v>
      </c>
      <c r="AX40" s="5"/>
      <c r="AY40" s="5"/>
      <c r="AZ40" s="5"/>
    </row>
    <row r="41" spans="1:52" s="4" customFormat="1" ht="15" customHeight="1" x14ac:dyDescent="0.2">
      <c r="A41" s="246"/>
      <c r="B41" s="42" t="s">
        <v>28</v>
      </c>
      <c r="C41" s="43">
        <f t="shared" si="0"/>
        <v>0</v>
      </c>
      <c r="D41" s="50"/>
      <c r="E41" s="51"/>
      <c r="F41" s="51"/>
      <c r="G41" s="51"/>
      <c r="H41" s="51"/>
      <c r="I41" s="52"/>
      <c r="J41" s="50"/>
      <c r="K41" s="46"/>
      <c r="L41" s="28" t="str">
        <f t="shared" si="1"/>
        <v/>
      </c>
      <c r="M41" s="29"/>
      <c r="N41" s="29"/>
      <c r="O41" s="29"/>
      <c r="P41" s="16"/>
      <c r="V41" s="2"/>
      <c r="W41" s="2"/>
      <c r="X41" s="30" t="str">
        <f t="shared" si="2"/>
        <v/>
      </c>
      <c r="Y41" s="31"/>
      <c r="Z41" s="31"/>
      <c r="AA41" s="32">
        <f t="shared" si="3"/>
        <v>0</v>
      </c>
      <c r="AX41" s="5"/>
      <c r="AY41" s="5"/>
      <c r="AZ41" s="5"/>
    </row>
    <row r="42" spans="1:52" s="4" customFormat="1" ht="15" customHeight="1" x14ac:dyDescent="0.2">
      <c r="A42" s="237" t="s">
        <v>31</v>
      </c>
      <c r="B42" s="23" t="s">
        <v>19</v>
      </c>
      <c r="C42" s="24">
        <f t="shared" si="0"/>
        <v>0</v>
      </c>
      <c r="D42" s="47"/>
      <c r="E42" s="48"/>
      <c r="F42" s="48"/>
      <c r="G42" s="48"/>
      <c r="H42" s="48"/>
      <c r="I42" s="49"/>
      <c r="J42" s="47"/>
      <c r="K42" s="49"/>
      <c r="L42" s="28" t="str">
        <f t="shared" si="1"/>
        <v/>
      </c>
      <c r="M42" s="29"/>
      <c r="N42" s="29"/>
      <c r="O42" s="29"/>
      <c r="P42" s="16"/>
      <c r="V42" s="2"/>
      <c r="W42" s="2"/>
      <c r="X42" s="30" t="str">
        <f t="shared" si="2"/>
        <v/>
      </c>
      <c r="Y42" s="31"/>
      <c r="Z42" s="31"/>
      <c r="AA42" s="32">
        <f t="shared" si="3"/>
        <v>0</v>
      </c>
      <c r="AX42" s="5"/>
      <c r="AY42" s="5"/>
      <c r="AZ42" s="5"/>
    </row>
    <row r="43" spans="1:52" s="4" customFormat="1" ht="15" customHeight="1" x14ac:dyDescent="0.2">
      <c r="A43" s="238"/>
      <c r="B43" s="33" t="s">
        <v>20</v>
      </c>
      <c r="C43" s="34">
        <f t="shared" si="0"/>
        <v>0</v>
      </c>
      <c r="D43" s="35"/>
      <c r="E43" s="36"/>
      <c r="F43" s="36"/>
      <c r="G43" s="36"/>
      <c r="H43" s="36"/>
      <c r="I43" s="37"/>
      <c r="J43" s="35"/>
      <c r="K43" s="37"/>
      <c r="L43" s="28" t="str">
        <f t="shared" si="1"/>
        <v/>
      </c>
      <c r="M43" s="29"/>
      <c r="N43" s="29"/>
      <c r="O43" s="29"/>
      <c r="P43" s="16"/>
      <c r="V43" s="2"/>
      <c r="W43" s="2"/>
      <c r="X43" s="30" t="str">
        <f t="shared" si="2"/>
        <v/>
      </c>
      <c r="Y43" s="31"/>
      <c r="Z43" s="31"/>
      <c r="AA43" s="32">
        <f t="shared" si="3"/>
        <v>0</v>
      </c>
      <c r="AX43" s="5"/>
      <c r="AY43" s="5"/>
      <c r="AZ43" s="5"/>
    </row>
    <row r="44" spans="1:52" s="4" customFormat="1" ht="15" customHeight="1" x14ac:dyDescent="0.2">
      <c r="A44" s="238"/>
      <c r="B44" s="33" t="s">
        <v>21</v>
      </c>
      <c r="C44" s="34">
        <f t="shared" si="0"/>
        <v>0</v>
      </c>
      <c r="D44" s="35"/>
      <c r="E44" s="36"/>
      <c r="F44" s="36"/>
      <c r="G44" s="36"/>
      <c r="H44" s="36"/>
      <c r="I44" s="37"/>
      <c r="J44" s="35"/>
      <c r="K44" s="37"/>
      <c r="L44" s="28" t="str">
        <f t="shared" si="1"/>
        <v/>
      </c>
      <c r="M44" s="29"/>
      <c r="N44" s="29"/>
      <c r="O44" s="29"/>
      <c r="P44" s="16"/>
      <c r="V44" s="2"/>
      <c r="W44" s="2"/>
      <c r="X44" s="30" t="str">
        <f t="shared" si="2"/>
        <v/>
      </c>
      <c r="Y44" s="31"/>
      <c r="Z44" s="31"/>
      <c r="AA44" s="32">
        <f t="shared" si="3"/>
        <v>0</v>
      </c>
      <c r="AX44" s="5"/>
      <c r="AY44" s="5"/>
      <c r="AZ44" s="5"/>
    </row>
    <row r="45" spans="1:52" s="4" customFormat="1" ht="15" customHeight="1" x14ac:dyDescent="0.2">
      <c r="A45" s="238"/>
      <c r="B45" s="33" t="s">
        <v>23</v>
      </c>
      <c r="C45" s="34">
        <f t="shared" si="0"/>
        <v>0</v>
      </c>
      <c r="D45" s="35"/>
      <c r="E45" s="36"/>
      <c r="F45" s="36"/>
      <c r="G45" s="36"/>
      <c r="H45" s="36"/>
      <c r="I45" s="37"/>
      <c r="J45" s="35"/>
      <c r="K45" s="37"/>
      <c r="L45" s="28" t="str">
        <f t="shared" si="1"/>
        <v/>
      </c>
      <c r="M45" s="29"/>
      <c r="N45" s="29"/>
      <c r="O45" s="29"/>
      <c r="P45" s="16"/>
      <c r="V45" s="2"/>
      <c r="W45" s="2"/>
      <c r="X45" s="30" t="str">
        <f t="shared" si="2"/>
        <v/>
      </c>
      <c r="Y45" s="31"/>
      <c r="Z45" s="31"/>
      <c r="AA45" s="32">
        <f t="shared" si="3"/>
        <v>0</v>
      </c>
      <c r="AX45" s="5"/>
      <c r="AY45" s="5"/>
      <c r="AZ45" s="5"/>
    </row>
    <row r="46" spans="1:52" s="4" customFormat="1" ht="15" customHeight="1" x14ac:dyDescent="0.2">
      <c r="A46" s="238"/>
      <c r="B46" s="33" t="s">
        <v>24</v>
      </c>
      <c r="C46" s="34">
        <f t="shared" si="0"/>
        <v>0</v>
      </c>
      <c r="D46" s="35"/>
      <c r="E46" s="36"/>
      <c r="F46" s="36"/>
      <c r="G46" s="36"/>
      <c r="H46" s="36"/>
      <c r="I46" s="37"/>
      <c r="J46" s="35"/>
      <c r="K46" s="37"/>
      <c r="L46" s="28" t="str">
        <f t="shared" si="1"/>
        <v/>
      </c>
      <c r="M46" s="29"/>
      <c r="N46" s="29"/>
      <c r="O46" s="29"/>
      <c r="P46" s="16"/>
      <c r="V46" s="2"/>
      <c r="W46" s="2"/>
      <c r="X46" s="30" t="str">
        <f t="shared" si="2"/>
        <v/>
      </c>
      <c r="Y46" s="31"/>
      <c r="Z46" s="31"/>
      <c r="AA46" s="32">
        <f t="shared" si="3"/>
        <v>0</v>
      </c>
      <c r="AX46" s="5"/>
      <c r="AY46" s="5"/>
      <c r="AZ46" s="5"/>
    </row>
    <row r="47" spans="1:52" s="4" customFormat="1" ht="15" customHeight="1" x14ac:dyDescent="0.2">
      <c r="A47" s="238"/>
      <c r="B47" s="33" t="s">
        <v>27</v>
      </c>
      <c r="C47" s="43">
        <f t="shared" si="0"/>
        <v>0</v>
      </c>
      <c r="D47" s="38"/>
      <c r="E47" s="39"/>
      <c r="F47" s="39"/>
      <c r="G47" s="39"/>
      <c r="H47" s="39"/>
      <c r="I47" s="40"/>
      <c r="J47" s="38"/>
      <c r="K47" s="40"/>
      <c r="L47" s="28" t="str">
        <f t="shared" si="1"/>
        <v/>
      </c>
      <c r="M47" s="29"/>
      <c r="N47" s="29"/>
      <c r="O47" s="29"/>
      <c r="P47" s="16"/>
      <c r="V47" s="2"/>
      <c r="W47" s="2"/>
      <c r="X47" s="30" t="str">
        <f t="shared" si="2"/>
        <v/>
      </c>
      <c r="Y47" s="31"/>
      <c r="Z47" s="31"/>
      <c r="AA47" s="32">
        <f t="shared" si="3"/>
        <v>0</v>
      </c>
      <c r="AX47" s="5"/>
      <c r="AY47" s="5"/>
      <c r="AZ47" s="5"/>
    </row>
    <row r="48" spans="1:52" s="4" customFormat="1" ht="15" customHeight="1" x14ac:dyDescent="0.2">
      <c r="A48" s="237" t="s">
        <v>32</v>
      </c>
      <c r="B48" s="23" t="s">
        <v>19</v>
      </c>
      <c r="C48" s="24">
        <f t="shared" si="0"/>
        <v>0</v>
      </c>
      <c r="D48" s="53"/>
      <c r="E48" s="54"/>
      <c r="F48" s="54"/>
      <c r="G48" s="54"/>
      <c r="H48" s="54"/>
      <c r="I48" s="55"/>
      <c r="J48" s="53"/>
      <c r="K48" s="55"/>
      <c r="L48" s="28" t="str">
        <f t="shared" si="1"/>
        <v/>
      </c>
      <c r="M48" s="29"/>
      <c r="N48" s="29"/>
      <c r="O48" s="29"/>
      <c r="P48" s="16"/>
      <c r="V48" s="2"/>
      <c r="W48" s="2"/>
      <c r="X48" s="30" t="str">
        <f t="shared" si="2"/>
        <v/>
      </c>
      <c r="Y48" s="31"/>
      <c r="Z48" s="31"/>
      <c r="AA48" s="32">
        <f t="shared" si="3"/>
        <v>0</v>
      </c>
      <c r="AX48" s="5"/>
      <c r="AY48" s="5"/>
      <c r="AZ48" s="5"/>
    </row>
    <row r="49" spans="1:52" s="4" customFormat="1" ht="15" customHeight="1" x14ac:dyDescent="0.2">
      <c r="A49" s="238"/>
      <c r="B49" s="33" t="s">
        <v>20</v>
      </c>
      <c r="C49" s="34">
        <f t="shared" si="0"/>
        <v>0</v>
      </c>
      <c r="D49" s="35"/>
      <c r="E49" s="36"/>
      <c r="F49" s="36"/>
      <c r="G49" s="36"/>
      <c r="H49" s="36"/>
      <c r="I49" s="37"/>
      <c r="J49" s="35"/>
      <c r="K49" s="37"/>
      <c r="L49" s="28" t="str">
        <f t="shared" si="1"/>
        <v/>
      </c>
      <c r="M49" s="29"/>
      <c r="N49" s="29"/>
      <c r="O49" s="29"/>
      <c r="P49" s="16"/>
      <c r="V49" s="2"/>
      <c r="W49" s="2"/>
      <c r="X49" s="30" t="str">
        <f t="shared" si="2"/>
        <v/>
      </c>
      <c r="Y49" s="31"/>
      <c r="Z49" s="31"/>
      <c r="AA49" s="32">
        <f t="shared" si="3"/>
        <v>0</v>
      </c>
      <c r="AX49" s="5"/>
      <c r="AY49" s="5"/>
      <c r="AZ49" s="5"/>
    </row>
    <row r="50" spans="1:52" s="4" customFormat="1" ht="15" customHeight="1" x14ac:dyDescent="0.2">
      <c r="A50" s="238"/>
      <c r="B50" s="33" t="s">
        <v>21</v>
      </c>
      <c r="C50" s="34">
        <f t="shared" si="0"/>
        <v>0</v>
      </c>
      <c r="D50" s="35"/>
      <c r="E50" s="36"/>
      <c r="F50" s="36"/>
      <c r="G50" s="36"/>
      <c r="H50" s="36"/>
      <c r="I50" s="37"/>
      <c r="J50" s="35"/>
      <c r="K50" s="37"/>
      <c r="L50" s="28" t="str">
        <f t="shared" si="1"/>
        <v/>
      </c>
      <c r="M50" s="29"/>
      <c r="N50" s="29"/>
      <c r="O50" s="29"/>
      <c r="P50" s="16"/>
      <c r="V50" s="2"/>
      <c r="W50" s="2"/>
      <c r="X50" s="30" t="str">
        <f t="shared" si="2"/>
        <v/>
      </c>
      <c r="Y50" s="31"/>
      <c r="Z50" s="31"/>
      <c r="AA50" s="32">
        <f t="shared" si="3"/>
        <v>0</v>
      </c>
      <c r="AX50" s="5"/>
      <c r="AY50" s="5"/>
      <c r="AZ50" s="5"/>
    </row>
    <row r="51" spans="1:52" s="4" customFormat="1" ht="15" customHeight="1" x14ac:dyDescent="0.2">
      <c r="A51" s="238"/>
      <c r="B51" s="33" t="s">
        <v>23</v>
      </c>
      <c r="C51" s="34">
        <f t="shared" si="0"/>
        <v>0</v>
      </c>
      <c r="D51" s="35"/>
      <c r="E51" s="36"/>
      <c r="F51" s="36"/>
      <c r="G51" s="36"/>
      <c r="H51" s="36"/>
      <c r="I51" s="37"/>
      <c r="J51" s="35"/>
      <c r="K51" s="37"/>
      <c r="L51" s="28" t="str">
        <f t="shared" si="1"/>
        <v/>
      </c>
      <c r="M51" s="29"/>
      <c r="N51" s="29"/>
      <c r="O51" s="29"/>
      <c r="P51" s="16"/>
      <c r="V51" s="2"/>
      <c r="W51" s="2"/>
      <c r="X51" s="30" t="str">
        <f t="shared" si="2"/>
        <v/>
      </c>
      <c r="Y51" s="31"/>
      <c r="Z51" s="31"/>
      <c r="AA51" s="32">
        <f t="shared" si="3"/>
        <v>0</v>
      </c>
      <c r="AX51" s="5"/>
      <c r="AY51" s="5"/>
      <c r="AZ51" s="5"/>
    </row>
    <row r="52" spans="1:52" s="4" customFormat="1" ht="15" customHeight="1" x14ac:dyDescent="0.2">
      <c r="A52" s="238"/>
      <c r="B52" s="33" t="s">
        <v>24</v>
      </c>
      <c r="C52" s="34">
        <f t="shared" si="0"/>
        <v>0</v>
      </c>
      <c r="D52" s="35"/>
      <c r="E52" s="36"/>
      <c r="F52" s="36"/>
      <c r="G52" s="36"/>
      <c r="H52" s="36"/>
      <c r="I52" s="37"/>
      <c r="J52" s="35"/>
      <c r="K52" s="37"/>
      <c r="L52" s="28" t="str">
        <f t="shared" si="1"/>
        <v/>
      </c>
      <c r="M52" s="29"/>
      <c r="N52" s="29"/>
      <c r="O52" s="29"/>
      <c r="P52" s="16"/>
      <c r="V52" s="2"/>
      <c r="W52" s="2"/>
      <c r="X52" s="30" t="str">
        <f t="shared" si="2"/>
        <v/>
      </c>
      <c r="Y52" s="31"/>
      <c r="Z52" s="31"/>
      <c r="AA52" s="32">
        <f t="shared" si="3"/>
        <v>0</v>
      </c>
      <c r="AX52" s="5"/>
      <c r="AY52" s="5"/>
      <c r="AZ52" s="5"/>
    </row>
    <row r="53" spans="1:52" s="4" customFormat="1" ht="15" customHeight="1" x14ac:dyDescent="0.2">
      <c r="A53" s="246"/>
      <c r="B53" s="42" t="s">
        <v>27</v>
      </c>
      <c r="C53" s="43">
        <f t="shared" si="0"/>
        <v>0</v>
      </c>
      <c r="D53" s="44"/>
      <c r="E53" s="45"/>
      <c r="F53" s="45"/>
      <c r="G53" s="45"/>
      <c r="H53" s="45"/>
      <c r="I53" s="46"/>
      <c r="J53" s="44"/>
      <c r="K53" s="46"/>
      <c r="L53" s="28" t="str">
        <f t="shared" si="1"/>
        <v/>
      </c>
      <c r="M53" s="29"/>
      <c r="N53" s="29"/>
      <c r="O53" s="29"/>
      <c r="P53" s="16"/>
      <c r="V53" s="2"/>
      <c r="W53" s="2"/>
      <c r="X53" s="30" t="str">
        <f t="shared" si="2"/>
        <v/>
      </c>
      <c r="Y53" s="31"/>
      <c r="Z53" s="31"/>
      <c r="AA53" s="32">
        <f t="shared" si="3"/>
        <v>0</v>
      </c>
      <c r="AX53" s="5"/>
      <c r="AY53" s="5"/>
      <c r="AZ53" s="5"/>
    </row>
    <row r="54" spans="1:52" s="4" customFormat="1" ht="15" customHeight="1" x14ac:dyDescent="0.2">
      <c r="A54" s="237" t="s">
        <v>33</v>
      </c>
      <c r="B54" s="23" t="s">
        <v>34</v>
      </c>
      <c r="C54" s="24">
        <f t="shared" si="0"/>
        <v>0</v>
      </c>
      <c r="D54" s="56"/>
      <c r="E54" s="54"/>
      <c r="F54" s="54"/>
      <c r="G54" s="54"/>
      <c r="H54" s="54"/>
      <c r="I54" s="57"/>
      <c r="J54" s="56"/>
      <c r="K54" s="57"/>
      <c r="L54" s="28" t="str">
        <f t="shared" si="1"/>
        <v/>
      </c>
      <c r="M54" s="29"/>
      <c r="N54" s="29"/>
      <c r="O54" s="29"/>
      <c r="P54" s="16"/>
      <c r="V54" s="2"/>
      <c r="W54" s="2"/>
      <c r="X54" s="31"/>
      <c r="Y54" s="31"/>
      <c r="Z54" s="31"/>
      <c r="AA54" s="31"/>
      <c r="AX54" s="5"/>
      <c r="AY54" s="5"/>
      <c r="AZ54" s="5"/>
    </row>
    <row r="55" spans="1:52" s="4" customFormat="1" ht="15" customHeight="1" x14ac:dyDescent="0.2">
      <c r="A55" s="238"/>
      <c r="B55" s="58" t="s">
        <v>35</v>
      </c>
      <c r="C55" s="59">
        <f t="shared" si="0"/>
        <v>0</v>
      </c>
      <c r="D55" s="60"/>
      <c r="E55" s="36"/>
      <c r="F55" s="36"/>
      <c r="G55" s="36"/>
      <c r="H55" s="36"/>
      <c r="I55" s="61"/>
      <c r="J55" s="62"/>
      <c r="K55" s="61"/>
      <c r="L55" s="28" t="str">
        <f t="shared" si="1"/>
        <v/>
      </c>
      <c r="M55" s="29"/>
      <c r="N55" s="29"/>
      <c r="O55" s="29"/>
      <c r="P55" s="16"/>
      <c r="V55" s="2"/>
      <c r="W55" s="2"/>
      <c r="X55" s="31"/>
      <c r="Y55" s="31"/>
      <c r="Z55" s="31"/>
      <c r="AA55" s="31"/>
      <c r="AX55" s="5"/>
      <c r="AY55" s="5"/>
      <c r="AZ55" s="5"/>
    </row>
    <row r="56" spans="1:52" s="4" customFormat="1" ht="15" customHeight="1" x14ac:dyDescent="0.2">
      <c r="A56" s="238"/>
      <c r="B56" s="58" t="s">
        <v>36</v>
      </c>
      <c r="C56" s="34">
        <f t="shared" si="0"/>
        <v>0</v>
      </c>
      <c r="D56" s="62"/>
      <c r="E56" s="36"/>
      <c r="F56" s="36"/>
      <c r="G56" s="36"/>
      <c r="H56" s="36"/>
      <c r="I56" s="61"/>
      <c r="J56" s="62"/>
      <c r="K56" s="61"/>
      <c r="L56" s="28" t="str">
        <f t="shared" si="1"/>
        <v/>
      </c>
      <c r="M56" s="29"/>
      <c r="N56" s="29"/>
      <c r="O56" s="29"/>
      <c r="P56" s="16"/>
      <c r="V56" s="2"/>
      <c r="W56" s="2"/>
      <c r="X56" s="31"/>
      <c r="Y56" s="31"/>
      <c r="Z56" s="31"/>
      <c r="AA56" s="31"/>
      <c r="AX56" s="5"/>
      <c r="AY56" s="5"/>
      <c r="AZ56" s="5"/>
    </row>
    <row r="57" spans="1:52" s="4" customFormat="1" ht="15" customHeight="1" x14ac:dyDescent="0.2">
      <c r="A57" s="238"/>
      <c r="B57" s="33" t="s">
        <v>37</v>
      </c>
      <c r="C57" s="34">
        <f t="shared" si="0"/>
        <v>0</v>
      </c>
      <c r="D57" s="63"/>
      <c r="E57" s="45"/>
      <c r="F57" s="45"/>
      <c r="G57" s="45"/>
      <c r="H57" s="45"/>
      <c r="I57" s="64"/>
      <c r="J57" s="62"/>
      <c r="K57" s="61"/>
      <c r="L57" s="28" t="str">
        <f t="shared" si="1"/>
        <v/>
      </c>
      <c r="M57" s="29"/>
      <c r="N57" s="29"/>
      <c r="O57" s="29"/>
      <c r="P57" s="16"/>
      <c r="V57" s="2"/>
      <c r="W57" s="2"/>
      <c r="X57" s="31"/>
      <c r="Y57" s="31"/>
      <c r="Z57" s="31"/>
      <c r="AA57" s="31"/>
      <c r="AX57" s="5"/>
      <c r="AY57" s="5"/>
      <c r="AZ57" s="5"/>
    </row>
    <row r="58" spans="1:52" s="4" customFormat="1" ht="15" customHeight="1" x14ac:dyDescent="0.2">
      <c r="A58" s="237" t="s">
        <v>38</v>
      </c>
      <c r="B58" s="23" t="s">
        <v>19</v>
      </c>
      <c r="C58" s="24">
        <f t="shared" si="0"/>
        <v>0</v>
      </c>
      <c r="D58" s="53"/>
      <c r="E58" s="54"/>
      <c r="F58" s="54"/>
      <c r="G58" s="54"/>
      <c r="H58" s="54"/>
      <c r="I58" s="55"/>
      <c r="J58" s="53"/>
      <c r="K58" s="55"/>
      <c r="L58" s="28" t="str">
        <f t="shared" si="1"/>
        <v/>
      </c>
      <c r="M58" s="29"/>
      <c r="N58" s="29"/>
      <c r="O58" s="29"/>
      <c r="P58" s="16"/>
      <c r="V58" s="2"/>
      <c r="W58" s="2"/>
      <c r="X58" s="30" t="str">
        <f t="shared" si="2"/>
        <v/>
      </c>
      <c r="Y58" s="31"/>
      <c r="Z58" s="31"/>
      <c r="AA58" s="32">
        <f t="shared" si="3"/>
        <v>0</v>
      </c>
      <c r="AX58" s="5"/>
      <c r="AY58" s="5"/>
      <c r="AZ58" s="5"/>
    </row>
    <row r="59" spans="1:52" s="4" customFormat="1" ht="15" customHeight="1" x14ac:dyDescent="0.2">
      <c r="A59" s="238"/>
      <c r="B59" s="33" t="s">
        <v>20</v>
      </c>
      <c r="C59" s="34">
        <f t="shared" si="0"/>
        <v>0</v>
      </c>
      <c r="D59" s="35"/>
      <c r="E59" s="36"/>
      <c r="F59" s="36"/>
      <c r="G59" s="36"/>
      <c r="H59" s="36"/>
      <c r="I59" s="37"/>
      <c r="J59" s="35"/>
      <c r="K59" s="37"/>
      <c r="L59" s="28" t="str">
        <f t="shared" si="1"/>
        <v/>
      </c>
      <c r="M59" s="29"/>
      <c r="N59" s="29"/>
      <c r="O59" s="29"/>
      <c r="P59" s="16"/>
      <c r="V59" s="2"/>
      <c r="W59" s="2"/>
      <c r="X59" s="30" t="str">
        <f t="shared" si="2"/>
        <v/>
      </c>
      <c r="Y59" s="31"/>
      <c r="Z59" s="31"/>
      <c r="AA59" s="32">
        <f t="shared" si="3"/>
        <v>0</v>
      </c>
      <c r="AX59" s="5"/>
      <c r="AY59" s="5"/>
      <c r="AZ59" s="5"/>
    </row>
    <row r="60" spans="1:52" s="4" customFormat="1" ht="15" customHeight="1" x14ac:dyDescent="0.2">
      <c r="A60" s="238"/>
      <c r="B60" s="33" t="s">
        <v>21</v>
      </c>
      <c r="C60" s="34">
        <f t="shared" si="0"/>
        <v>0</v>
      </c>
      <c r="D60" s="35"/>
      <c r="E60" s="36"/>
      <c r="F60" s="36"/>
      <c r="G60" s="36"/>
      <c r="H60" s="36"/>
      <c r="I60" s="37"/>
      <c r="J60" s="35"/>
      <c r="K60" s="37"/>
      <c r="L60" s="28" t="str">
        <f t="shared" si="1"/>
        <v/>
      </c>
      <c r="M60" s="29"/>
      <c r="N60" s="29"/>
      <c r="O60" s="29"/>
      <c r="P60" s="16"/>
      <c r="V60" s="2"/>
      <c r="W60" s="2"/>
      <c r="X60" s="30" t="str">
        <f t="shared" si="2"/>
        <v/>
      </c>
      <c r="Y60" s="31"/>
      <c r="Z60" s="31"/>
      <c r="AA60" s="32">
        <f t="shared" si="3"/>
        <v>0</v>
      </c>
      <c r="AX60" s="5"/>
      <c r="AY60" s="5"/>
      <c r="AZ60" s="5"/>
    </row>
    <row r="61" spans="1:52" s="4" customFormat="1" ht="15" customHeight="1" x14ac:dyDescent="0.2">
      <c r="A61" s="238"/>
      <c r="B61" s="33" t="s">
        <v>23</v>
      </c>
      <c r="C61" s="34">
        <f t="shared" si="0"/>
        <v>0</v>
      </c>
      <c r="D61" s="35"/>
      <c r="E61" s="36"/>
      <c r="F61" s="36"/>
      <c r="G61" s="36"/>
      <c r="H61" s="36"/>
      <c r="I61" s="37"/>
      <c r="J61" s="35"/>
      <c r="K61" s="37"/>
      <c r="L61" s="28" t="str">
        <f t="shared" si="1"/>
        <v/>
      </c>
      <c r="M61" s="29"/>
      <c r="N61" s="29"/>
      <c r="O61" s="29"/>
      <c r="P61" s="16"/>
      <c r="V61" s="2"/>
      <c r="W61" s="2"/>
      <c r="X61" s="30" t="str">
        <f t="shared" si="2"/>
        <v/>
      </c>
      <c r="Y61" s="31"/>
      <c r="Z61" s="31"/>
      <c r="AA61" s="32">
        <f t="shared" si="3"/>
        <v>0</v>
      </c>
      <c r="AX61" s="5"/>
      <c r="AY61" s="5"/>
      <c r="AZ61" s="5"/>
    </row>
    <row r="62" spans="1:52" s="4" customFormat="1" ht="15" customHeight="1" x14ac:dyDescent="0.2">
      <c r="A62" s="238"/>
      <c r="B62" s="33" t="s">
        <v>24</v>
      </c>
      <c r="C62" s="34">
        <f t="shared" si="0"/>
        <v>0</v>
      </c>
      <c r="D62" s="35"/>
      <c r="E62" s="36"/>
      <c r="F62" s="36"/>
      <c r="G62" s="36"/>
      <c r="H62" s="36"/>
      <c r="I62" s="37"/>
      <c r="J62" s="35"/>
      <c r="K62" s="37"/>
      <c r="L62" s="28" t="str">
        <f t="shared" si="1"/>
        <v/>
      </c>
      <c r="M62" s="29"/>
      <c r="N62" s="29"/>
      <c r="O62" s="29"/>
      <c r="P62" s="16"/>
      <c r="V62" s="2"/>
      <c r="W62" s="2"/>
      <c r="X62" s="30" t="str">
        <f t="shared" si="2"/>
        <v/>
      </c>
      <c r="Y62" s="31"/>
      <c r="Z62" s="31"/>
      <c r="AA62" s="32">
        <f t="shared" si="3"/>
        <v>0</v>
      </c>
      <c r="AX62" s="5"/>
      <c r="AY62" s="5"/>
      <c r="AZ62" s="5"/>
    </row>
    <row r="63" spans="1:52" s="4" customFormat="1" ht="15" customHeight="1" x14ac:dyDescent="0.2">
      <c r="A63" s="238"/>
      <c r="B63" s="33" t="s">
        <v>26</v>
      </c>
      <c r="C63" s="34">
        <f t="shared" si="0"/>
        <v>0</v>
      </c>
      <c r="D63" s="38"/>
      <c r="E63" s="39"/>
      <c r="F63" s="39"/>
      <c r="G63" s="39"/>
      <c r="H63" s="39"/>
      <c r="I63" s="40"/>
      <c r="J63" s="38"/>
      <c r="K63" s="40"/>
      <c r="L63" s="28" t="str">
        <f t="shared" si="1"/>
        <v/>
      </c>
      <c r="M63" s="29"/>
      <c r="N63" s="29"/>
      <c r="O63" s="29"/>
      <c r="P63" s="16"/>
      <c r="V63" s="2"/>
      <c r="W63" s="2"/>
      <c r="X63" s="30" t="str">
        <f t="shared" si="2"/>
        <v/>
      </c>
      <c r="Y63" s="31"/>
      <c r="Z63" s="31"/>
      <c r="AA63" s="32">
        <f t="shared" si="3"/>
        <v>0</v>
      </c>
      <c r="AX63" s="5"/>
      <c r="AY63" s="5"/>
      <c r="AZ63" s="5"/>
    </row>
    <row r="64" spans="1:52" s="4" customFormat="1" ht="15" customHeight="1" x14ac:dyDescent="0.2">
      <c r="A64" s="246"/>
      <c r="B64" s="42" t="s">
        <v>27</v>
      </c>
      <c r="C64" s="43">
        <f t="shared" si="0"/>
        <v>0</v>
      </c>
      <c r="D64" s="44"/>
      <c r="E64" s="45"/>
      <c r="F64" s="45"/>
      <c r="G64" s="45"/>
      <c r="H64" s="45"/>
      <c r="I64" s="46"/>
      <c r="J64" s="44"/>
      <c r="K64" s="46"/>
      <c r="L64" s="28" t="str">
        <f t="shared" si="1"/>
        <v/>
      </c>
      <c r="M64" s="29"/>
      <c r="N64" s="29"/>
      <c r="O64" s="29"/>
      <c r="P64" s="16"/>
      <c r="V64" s="2"/>
      <c r="W64" s="2"/>
      <c r="X64" s="30" t="str">
        <f t="shared" si="2"/>
        <v/>
      </c>
      <c r="Y64" s="31"/>
      <c r="Z64" s="31"/>
      <c r="AA64" s="32">
        <f t="shared" si="3"/>
        <v>0</v>
      </c>
      <c r="AX64" s="5"/>
      <c r="AY64" s="5"/>
      <c r="AZ64" s="5"/>
    </row>
    <row r="65" spans="1:52" s="4" customFormat="1" ht="30" customHeight="1" x14ac:dyDescent="0.2">
      <c r="A65" s="247" t="s">
        <v>39</v>
      </c>
      <c r="B65" s="247"/>
      <c r="C65" s="247"/>
      <c r="D65" s="247"/>
      <c r="E65" s="247"/>
      <c r="F65" s="247"/>
      <c r="G65" s="247"/>
      <c r="H65" s="247"/>
      <c r="I65" s="247"/>
      <c r="J65" s="247"/>
      <c r="K65" s="15"/>
      <c r="L65" s="15"/>
      <c r="M65" s="16"/>
      <c r="N65" s="16"/>
      <c r="O65" s="12"/>
      <c r="P65" s="12"/>
      <c r="U65" s="2"/>
      <c r="V65" s="2"/>
      <c r="W65" s="2"/>
      <c r="X65" s="2"/>
      <c r="Y65" s="2"/>
      <c r="Z65" s="2"/>
      <c r="AX65" s="5"/>
      <c r="AY65" s="5"/>
      <c r="AZ65" s="5"/>
    </row>
    <row r="66" spans="1:52" s="4" customFormat="1" ht="14.25" customHeight="1" x14ac:dyDescent="0.15">
      <c r="A66" s="241" t="s">
        <v>4</v>
      </c>
      <c r="B66" s="241" t="s">
        <v>40</v>
      </c>
      <c r="C66" s="248" t="s">
        <v>6</v>
      </c>
      <c r="D66" s="249"/>
      <c r="E66" s="249"/>
      <c r="F66" s="249"/>
      <c r="G66" s="249"/>
      <c r="H66" s="249"/>
      <c r="I66" s="249"/>
      <c r="J66" s="249"/>
      <c r="K66" s="250"/>
      <c r="L66" s="17"/>
      <c r="M66" s="17"/>
      <c r="N66" s="16"/>
      <c r="O66" s="12"/>
      <c r="P66" s="12"/>
      <c r="U66" s="2"/>
      <c r="V66" s="2"/>
      <c r="W66" s="2"/>
      <c r="X66" s="2"/>
      <c r="Y66" s="2"/>
      <c r="Z66" s="2"/>
      <c r="AX66" s="5"/>
      <c r="AY66" s="5"/>
      <c r="AZ66" s="5"/>
    </row>
    <row r="67" spans="1:52" s="4" customFormat="1" ht="15.75" customHeight="1" x14ac:dyDescent="0.15">
      <c r="A67" s="242"/>
      <c r="B67" s="242"/>
      <c r="C67" s="251" t="s">
        <v>7</v>
      </c>
      <c r="D67" s="248" t="s">
        <v>8</v>
      </c>
      <c r="E67" s="249"/>
      <c r="F67" s="249"/>
      <c r="G67" s="249"/>
      <c r="H67" s="249"/>
      <c r="I67" s="250"/>
      <c r="J67" s="248" t="s">
        <v>9</v>
      </c>
      <c r="K67" s="250"/>
      <c r="L67" s="17"/>
      <c r="M67" s="17"/>
      <c r="N67" s="16"/>
      <c r="O67" s="12"/>
      <c r="P67" s="12"/>
      <c r="U67" s="2"/>
      <c r="V67" s="2"/>
      <c r="W67" s="2"/>
      <c r="X67" s="2"/>
      <c r="Y67" s="2"/>
      <c r="Z67" s="2"/>
      <c r="AX67" s="5"/>
      <c r="AY67" s="5"/>
      <c r="AZ67" s="5"/>
    </row>
    <row r="68" spans="1:52" s="4" customFormat="1" ht="21" x14ac:dyDescent="0.15">
      <c r="A68" s="243"/>
      <c r="B68" s="243"/>
      <c r="C68" s="252"/>
      <c r="D68" s="18" t="s">
        <v>10</v>
      </c>
      <c r="E68" s="19" t="s">
        <v>11</v>
      </c>
      <c r="F68" s="20" t="s">
        <v>12</v>
      </c>
      <c r="G68" s="19" t="s">
        <v>13</v>
      </c>
      <c r="H68" s="19" t="s">
        <v>14</v>
      </c>
      <c r="I68" s="21" t="s">
        <v>15</v>
      </c>
      <c r="J68" s="18" t="s">
        <v>16</v>
      </c>
      <c r="K68" s="22" t="s">
        <v>17</v>
      </c>
      <c r="L68" s="17"/>
      <c r="M68" s="17"/>
      <c r="N68" s="16"/>
      <c r="O68" s="12"/>
      <c r="P68" s="12"/>
      <c r="U68" s="2"/>
      <c r="V68" s="2"/>
      <c r="W68" s="2"/>
      <c r="X68" s="2"/>
      <c r="Y68" s="2"/>
      <c r="Z68" s="2"/>
      <c r="AX68" s="5"/>
      <c r="AY68" s="5"/>
      <c r="AZ68" s="5"/>
    </row>
    <row r="69" spans="1:52" s="4" customFormat="1" ht="15" customHeight="1" x14ac:dyDescent="0.2">
      <c r="A69" s="237" t="s">
        <v>41</v>
      </c>
      <c r="B69" s="23" t="s">
        <v>42</v>
      </c>
      <c r="C69" s="24">
        <f>SUM(D69:I69)</f>
        <v>115</v>
      </c>
      <c r="D69" s="25"/>
      <c r="E69" s="26"/>
      <c r="F69" s="26">
        <v>5</v>
      </c>
      <c r="G69" s="26">
        <v>24</v>
      </c>
      <c r="H69" s="26">
        <v>86</v>
      </c>
      <c r="I69" s="27"/>
      <c r="J69" s="25">
        <v>83</v>
      </c>
      <c r="K69" s="27">
        <v>32</v>
      </c>
      <c r="L69" s="28" t="str">
        <f>$X69&amp;""&amp;$Y69&amp;""&amp;Z69</f>
        <v/>
      </c>
      <c r="M69" s="29"/>
      <c r="N69" s="29"/>
      <c r="O69" s="29"/>
      <c r="P69" s="16"/>
      <c r="V69" s="2"/>
      <c r="W69" s="2"/>
      <c r="X69" s="30" t="str">
        <f t="shared" ref="X69:X78" si="4">IF($C69&lt;&gt;($J69+$K69)," El número consejerías según sexo NO puede ser diferente al Total.","")</f>
        <v/>
      </c>
      <c r="Y69" s="31"/>
      <c r="Z69" s="31"/>
      <c r="AA69" s="32">
        <f>IF($C69&lt;&gt;($J69+$K69),1,0)</f>
        <v>0</v>
      </c>
      <c r="AX69" s="5"/>
      <c r="AY69" s="5"/>
      <c r="AZ69" s="5"/>
    </row>
    <row r="70" spans="1:52" s="4" customFormat="1" ht="15" customHeight="1" x14ac:dyDescent="0.2">
      <c r="A70" s="238"/>
      <c r="B70" s="33" t="s">
        <v>43</v>
      </c>
      <c r="C70" s="34">
        <f t="shared" ref="C70:C78" si="5">SUM(D70:I70)</f>
        <v>6</v>
      </c>
      <c r="D70" s="35"/>
      <c r="E70" s="36"/>
      <c r="F70" s="36">
        <v>1</v>
      </c>
      <c r="G70" s="36"/>
      <c r="H70" s="36">
        <v>4</v>
      </c>
      <c r="I70" s="37">
        <v>1</v>
      </c>
      <c r="J70" s="35">
        <v>5</v>
      </c>
      <c r="K70" s="37">
        <v>1</v>
      </c>
      <c r="L70" s="28" t="str">
        <f t="shared" ref="L70:L78" si="6">$X70&amp;""&amp;$Y70&amp;""&amp;Z70</f>
        <v/>
      </c>
      <c r="M70" s="29"/>
      <c r="N70" s="29"/>
      <c r="O70" s="29"/>
      <c r="P70" s="16"/>
      <c r="V70" s="2"/>
      <c r="W70" s="2"/>
      <c r="X70" s="30" t="str">
        <f t="shared" si="4"/>
        <v/>
      </c>
      <c r="Y70" s="31"/>
      <c r="Z70" s="31"/>
      <c r="AA70" s="32">
        <f t="shared" ref="AA70:AA78" si="7">IF($C70&lt;&gt;($J70+$K70),1,0)</f>
        <v>0</v>
      </c>
      <c r="AX70" s="5"/>
      <c r="AY70" s="5"/>
      <c r="AZ70" s="5"/>
    </row>
    <row r="71" spans="1:52" s="4" customFormat="1" ht="15" customHeight="1" x14ac:dyDescent="0.2">
      <c r="A71" s="238"/>
      <c r="B71" s="33" t="s">
        <v>44</v>
      </c>
      <c r="C71" s="34">
        <f t="shared" si="5"/>
        <v>10</v>
      </c>
      <c r="D71" s="35"/>
      <c r="E71" s="36"/>
      <c r="F71" s="36">
        <v>1</v>
      </c>
      <c r="G71" s="36">
        <v>2</v>
      </c>
      <c r="H71" s="36">
        <v>6</v>
      </c>
      <c r="I71" s="37">
        <v>1</v>
      </c>
      <c r="J71" s="35">
        <v>6</v>
      </c>
      <c r="K71" s="37">
        <v>4</v>
      </c>
      <c r="L71" s="28" t="str">
        <f t="shared" si="6"/>
        <v/>
      </c>
      <c r="M71" s="29"/>
      <c r="N71" s="29"/>
      <c r="O71" s="29"/>
      <c r="P71" s="16"/>
      <c r="V71" s="2"/>
      <c r="W71" s="2"/>
      <c r="X71" s="30" t="str">
        <f t="shared" si="4"/>
        <v/>
      </c>
      <c r="Y71" s="31"/>
      <c r="Z71" s="31"/>
      <c r="AA71" s="32">
        <f t="shared" si="7"/>
        <v>0</v>
      </c>
      <c r="AX71" s="5"/>
      <c r="AY71" s="5"/>
      <c r="AZ71" s="5"/>
    </row>
    <row r="72" spans="1:52" s="4" customFormat="1" ht="15" customHeight="1" x14ac:dyDescent="0.2">
      <c r="A72" s="238"/>
      <c r="B72" s="33" t="s">
        <v>45</v>
      </c>
      <c r="C72" s="34">
        <f t="shared" si="5"/>
        <v>0</v>
      </c>
      <c r="D72" s="35"/>
      <c r="E72" s="36"/>
      <c r="F72" s="36"/>
      <c r="G72" s="36"/>
      <c r="H72" s="36"/>
      <c r="I72" s="37"/>
      <c r="J72" s="35"/>
      <c r="K72" s="37"/>
      <c r="L72" s="28" t="str">
        <f t="shared" si="6"/>
        <v/>
      </c>
      <c r="M72" s="29"/>
      <c r="N72" s="29"/>
      <c r="O72" s="29"/>
      <c r="P72" s="16"/>
      <c r="V72" s="2"/>
      <c r="W72" s="2"/>
      <c r="X72" s="30" t="str">
        <f t="shared" si="4"/>
        <v/>
      </c>
      <c r="Y72" s="31"/>
      <c r="Z72" s="31"/>
      <c r="AA72" s="32">
        <f t="shared" si="7"/>
        <v>0</v>
      </c>
      <c r="AX72" s="5"/>
      <c r="AY72" s="5"/>
      <c r="AZ72" s="5"/>
    </row>
    <row r="73" spans="1:52" s="4" customFormat="1" ht="15" customHeight="1" x14ac:dyDescent="0.2">
      <c r="A73" s="246"/>
      <c r="B73" s="42" t="s">
        <v>46</v>
      </c>
      <c r="C73" s="43">
        <f t="shared" si="5"/>
        <v>5</v>
      </c>
      <c r="D73" s="44"/>
      <c r="E73" s="45"/>
      <c r="F73" s="45">
        <v>1</v>
      </c>
      <c r="G73" s="45">
        <v>1</v>
      </c>
      <c r="H73" s="45">
        <v>3</v>
      </c>
      <c r="I73" s="46"/>
      <c r="J73" s="44">
        <v>4</v>
      </c>
      <c r="K73" s="46">
        <v>1</v>
      </c>
      <c r="L73" s="28" t="str">
        <f t="shared" si="6"/>
        <v/>
      </c>
      <c r="M73" s="29"/>
      <c r="N73" s="29"/>
      <c r="O73" s="29"/>
      <c r="P73" s="16"/>
      <c r="V73" s="2"/>
      <c r="W73" s="2"/>
      <c r="X73" s="30" t="str">
        <f t="shared" si="4"/>
        <v/>
      </c>
      <c r="Y73" s="31"/>
      <c r="Z73" s="31"/>
      <c r="AA73" s="32">
        <f t="shared" si="7"/>
        <v>0</v>
      </c>
      <c r="AX73" s="5"/>
      <c r="AY73" s="5"/>
      <c r="AZ73" s="5"/>
    </row>
    <row r="74" spans="1:52" s="4" customFormat="1" ht="15" customHeight="1" x14ac:dyDescent="0.2">
      <c r="A74" s="237" t="s">
        <v>47</v>
      </c>
      <c r="B74" s="23" t="s">
        <v>42</v>
      </c>
      <c r="C74" s="24">
        <f t="shared" si="5"/>
        <v>0</v>
      </c>
      <c r="D74" s="25"/>
      <c r="E74" s="26"/>
      <c r="F74" s="26"/>
      <c r="G74" s="26"/>
      <c r="H74" s="26"/>
      <c r="I74" s="27"/>
      <c r="J74" s="25"/>
      <c r="K74" s="27"/>
      <c r="L74" s="28" t="str">
        <f t="shared" si="6"/>
        <v/>
      </c>
      <c r="M74" s="29"/>
      <c r="N74" s="29"/>
      <c r="O74" s="29"/>
      <c r="P74" s="16"/>
      <c r="V74" s="2"/>
      <c r="W74" s="2"/>
      <c r="X74" s="30" t="str">
        <f t="shared" si="4"/>
        <v/>
      </c>
      <c r="Y74" s="31"/>
      <c r="Z74" s="31"/>
      <c r="AA74" s="32">
        <f t="shared" si="7"/>
        <v>0</v>
      </c>
      <c r="AX74" s="5"/>
      <c r="AY74" s="5"/>
      <c r="AZ74" s="5"/>
    </row>
    <row r="75" spans="1:52" s="4" customFormat="1" ht="15" customHeight="1" x14ac:dyDescent="0.2">
      <c r="A75" s="238"/>
      <c r="B75" s="33" t="s">
        <v>43</v>
      </c>
      <c r="C75" s="34">
        <f t="shared" si="5"/>
        <v>6</v>
      </c>
      <c r="D75" s="35"/>
      <c r="E75" s="36"/>
      <c r="F75" s="36">
        <v>1</v>
      </c>
      <c r="G75" s="36"/>
      <c r="H75" s="36">
        <v>4</v>
      </c>
      <c r="I75" s="37">
        <v>1</v>
      </c>
      <c r="J75" s="35">
        <v>5</v>
      </c>
      <c r="K75" s="37">
        <v>1</v>
      </c>
      <c r="L75" s="28" t="str">
        <f t="shared" si="6"/>
        <v/>
      </c>
      <c r="M75" s="29"/>
      <c r="N75" s="29"/>
      <c r="O75" s="29"/>
      <c r="P75" s="16"/>
      <c r="V75" s="2"/>
      <c r="W75" s="2"/>
      <c r="X75" s="30" t="str">
        <f t="shared" si="4"/>
        <v/>
      </c>
      <c r="Y75" s="31"/>
      <c r="Z75" s="31"/>
      <c r="AA75" s="32">
        <f t="shared" si="7"/>
        <v>0</v>
      </c>
      <c r="AX75" s="5"/>
      <c r="AY75" s="5"/>
      <c r="AZ75" s="5"/>
    </row>
    <row r="76" spans="1:52" s="4" customFormat="1" ht="15" customHeight="1" x14ac:dyDescent="0.2">
      <c r="A76" s="238"/>
      <c r="B76" s="33" t="s">
        <v>44</v>
      </c>
      <c r="C76" s="34">
        <f t="shared" si="5"/>
        <v>0</v>
      </c>
      <c r="D76" s="35"/>
      <c r="E76" s="36"/>
      <c r="F76" s="36"/>
      <c r="G76" s="36"/>
      <c r="H76" s="36"/>
      <c r="I76" s="37"/>
      <c r="J76" s="35"/>
      <c r="K76" s="37"/>
      <c r="L76" s="28" t="str">
        <f t="shared" si="6"/>
        <v/>
      </c>
      <c r="M76" s="29"/>
      <c r="N76" s="29"/>
      <c r="O76" s="29"/>
      <c r="P76" s="16"/>
      <c r="V76" s="2"/>
      <c r="W76" s="2"/>
      <c r="X76" s="30" t="str">
        <f t="shared" si="4"/>
        <v/>
      </c>
      <c r="Y76" s="31"/>
      <c r="Z76" s="31"/>
      <c r="AA76" s="32">
        <f t="shared" si="7"/>
        <v>0</v>
      </c>
      <c r="AX76" s="5"/>
      <c r="AY76" s="5"/>
      <c r="AZ76" s="5"/>
    </row>
    <row r="77" spans="1:52" s="4" customFormat="1" ht="15" customHeight="1" x14ac:dyDescent="0.2">
      <c r="A77" s="238"/>
      <c r="B77" s="33" t="s">
        <v>45</v>
      </c>
      <c r="C77" s="34">
        <f t="shared" si="5"/>
        <v>0</v>
      </c>
      <c r="D77" s="35"/>
      <c r="E77" s="36"/>
      <c r="F77" s="36"/>
      <c r="G77" s="36"/>
      <c r="H77" s="36"/>
      <c r="I77" s="37"/>
      <c r="J77" s="35"/>
      <c r="K77" s="37"/>
      <c r="L77" s="28" t="str">
        <f t="shared" si="6"/>
        <v/>
      </c>
      <c r="M77" s="29"/>
      <c r="N77" s="29"/>
      <c r="O77" s="29"/>
      <c r="P77" s="16"/>
      <c r="V77" s="2"/>
      <c r="W77" s="2"/>
      <c r="X77" s="30" t="str">
        <f t="shared" si="4"/>
        <v/>
      </c>
      <c r="Y77" s="31"/>
      <c r="Z77" s="31"/>
      <c r="AA77" s="32">
        <f t="shared" si="7"/>
        <v>0</v>
      </c>
      <c r="AX77" s="5"/>
      <c r="AY77" s="5"/>
      <c r="AZ77" s="5"/>
    </row>
    <row r="78" spans="1:52" s="4" customFormat="1" ht="15" customHeight="1" x14ac:dyDescent="0.2">
      <c r="A78" s="246"/>
      <c r="B78" s="42" t="s">
        <v>46</v>
      </c>
      <c r="C78" s="43">
        <f t="shared" si="5"/>
        <v>5</v>
      </c>
      <c r="D78" s="44"/>
      <c r="E78" s="45"/>
      <c r="F78" s="45">
        <v>1</v>
      </c>
      <c r="G78" s="45">
        <v>1</v>
      </c>
      <c r="H78" s="45">
        <v>3</v>
      </c>
      <c r="I78" s="46"/>
      <c r="J78" s="44">
        <v>4</v>
      </c>
      <c r="K78" s="46">
        <v>1</v>
      </c>
      <c r="L78" s="28" t="str">
        <f t="shared" si="6"/>
        <v/>
      </c>
      <c r="M78" s="29"/>
      <c r="N78" s="29"/>
      <c r="O78" s="29"/>
      <c r="P78" s="16"/>
      <c r="V78" s="2"/>
      <c r="W78" s="2"/>
      <c r="X78" s="30" t="str">
        <f t="shared" si="4"/>
        <v/>
      </c>
      <c r="Y78" s="31"/>
      <c r="Z78" s="31"/>
      <c r="AA78" s="32">
        <f t="shared" si="7"/>
        <v>0</v>
      </c>
      <c r="AX78" s="5"/>
      <c r="AY78" s="5"/>
      <c r="AZ78" s="5"/>
    </row>
    <row r="79" spans="1:52" s="4" customFormat="1" ht="30" customHeight="1" x14ac:dyDescent="0.2">
      <c r="A79" s="66" t="s">
        <v>48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67"/>
      <c r="M79" s="67"/>
      <c r="N79" s="68"/>
      <c r="O79" s="68"/>
      <c r="P79" s="68"/>
      <c r="U79" s="2"/>
      <c r="V79" s="2"/>
      <c r="W79" s="2"/>
      <c r="X79" s="2"/>
      <c r="Y79" s="2"/>
      <c r="Z79" s="2"/>
      <c r="AX79" s="5"/>
      <c r="AY79" s="5"/>
      <c r="AZ79" s="5"/>
    </row>
    <row r="80" spans="1:52" s="4" customFormat="1" ht="26.25" customHeight="1" x14ac:dyDescent="0.15">
      <c r="A80" s="237" t="s">
        <v>49</v>
      </c>
      <c r="B80" s="69" t="s">
        <v>50</v>
      </c>
      <c r="C80" s="70" t="s">
        <v>51</v>
      </c>
      <c r="D80" s="15"/>
      <c r="E80" s="15"/>
      <c r="F80" s="15"/>
      <c r="G80" s="15"/>
      <c r="H80" s="15"/>
      <c r="I80" s="15"/>
      <c r="J80" s="15"/>
      <c r="K80" s="15"/>
      <c r="L80" s="67"/>
      <c r="M80" s="67"/>
      <c r="N80" s="68"/>
      <c r="O80" s="68"/>
      <c r="P80" s="68"/>
      <c r="U80" s="2"/>
      <c r="V80" s="2"/>
      <c r="W80" s="2"/>
      <c r="X80" s="2"/>
      <c r="Y80" s="2"/>
      <c r="Z80" s="2"/>
      <c r="AX80" s="5"/>
      <c r="AY80" s="5"/>
      <c r="AZ80" s="5"/>
    </row>
    <row r="81" spans="1:52" s="4" customFormat="1" ht="15" customHeight="1" x14ac:dyDescent="0.15">
      <c r="A81" s="238"/>
      <c r="B81" s="71" t="s">
        <v>52</v>
      </c>
      <c r="C81" s="72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73"/>
      <c r="O81" s="73"/>
      <c r="P81" s="73"/>
      <c r="U81" s="2"/>
      <c r="V81" s="2"/>
      <c r="W81" s="2"/>
      <c r="X81" s="2"/>
      <c r="Y81" s="2"/>
      <c r="Z81" s="2"/>
      <c r="AX81" s="5"/>
      <c r="AY81" s="5"/>
      <c r="AZ81" s="5"/>
    </row>
    <row r="82" spans="1:52" s="4" customFormat="1" ht="21" x14ac:dyDescent="0.15">
      <c r="A82" s="238"/>
      <c r="B82" s="74" t="s">
        <v>53</v>
      </c>
      <c r="C82" s="75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73"/>
      <c r="O82" s="73"/>
      <c r="P82" s="73"/>
      <c r="U82" s="2"/>
      <c r="V82" s="2"/>
      <c r="W82" s="2"/>
      <c r="X82" s="2"/>
      <c r="Y82" s="2"/>
      <c r="Z82" s="2"/>
      <c r="AX82" s="5"/>
      <c r="AY82" s="5"/>
      <c r="AZ82" s="5"/>
    </row>
    <row r="83" spans="1:52" s="4" customFormat="1" ht="31.5" customHeight="1" x14ac:dyDescent="0.15">
      <c r="A83" s="238"/>
      <c r="B83" s="74" t="s">
        <v>54</v>
      </c>
      <c r="C83" s="75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73"/>
      <c r="O83" s="73"/>
      <c r="P83" s="73"/>
      <c r="U83" s="2"/>
      <c r="V83" s="2"/>
      <c r="W83" s="2"/>
      <c r="X83" s="2"/>
      <c r="Y83" s="2"/>
      <c r="Z83" s="2"/>
      <c r="AX83" s="5"/>
      <c r="AY83" s="5"/>
      <c r="AZ83" s="5"/>
    </row>
    <row r="84" spans="1:52" s="4" customFormat="1" ht="24.75" customHeight="1" x14ac:dyDescent="0.15">
      <c r="A84" s="238"/>
      <c r="B84" s="74" t="s">
        <v>55</v>
      </c>
      <c r="C84" s="75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73"/>
      <c r="O84" s="73"/>
      <c r="P84" s="73"/>
      <c r="U84" s="2"/>
      <c r="V84" s="2"/>
      <c r="W84" s="2"/>
      <c r="X84" s="2"/>
      <c r="Y84" s="2"/>
      <c r="Z84" s="2"/>
      <c r="AX84" s="5"/>
      <c r="AY84" s="5"/>
      <c r="AZ84" s="5"/>
    </row>
    <row r="85" spans="1:52" s="4" customFormat="1" ht="21" x14ac:dyDescent="0.15">
      <c r="A85" s="238"/>
      <c r="B85" s="74" t="s">
        <v>56</v>
      </c>
      <c r="C85" s="75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73"/>
      <c r="O85" s="73"/>
      <c r="P85" s="73"/>
      <c r="U85" s="2"/>
      <c r="V85" s="2"/>
      <c r="W85" s="2"/>
      <c r="X85" s="2"/>
      <c r="Y85" s="2"/>
      <c r="Z85" s="2"/>
      <c r="AX85" s="5"/>
      <c r="AY85" s="5"/>
      <c r="AZ85" s="5"/>
    </row>
    <row r="86" spans="1:52" s="4" customFormat="1" ht="21" x14ac:dyDescent="0.15">
      <c r="A86" s="238"/>
      <c r="B86" s="74" t="s">
        <v>57</v>
      </c>
      <c r="C86" s="75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73"/>
      <c r="O86" s="73"/>
      <c r="P86" s="73"/>
      <c r="U86" s="2"/>
      <c r="V86" s="2"/>
      <c r="W86" s="2"/>
      <c r="X86" s="2"/>
      <c r="Y86" s="2"/>
      <c r="Z86" s="2"/>
      <c r="AX86" s="5"/>
      <c r="AY86" s="5"/>
      <c r="AZ86" s="5"/>
    </row>
    <row r="87" spans="1:52" s="4" customFormat="1" ht="15" customHeight="1" x14ac:dyDescent="0.15">
      <c r="A87" s="238"/>
      <c r="B87" s="74" t="s">
        <v>58</v>
      </c>
      <c r="C87" s="75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73"/>
      <c r="O87" s="73"/>
      <c r="P87" s="73"/>
      <c r="U87" s="2"/>
      <c r="V87" s="2"/>
      <c r="W87" s="2"/>
      <c r="X87" s="2"/>
      <c r="Y87" s="2"/>
      <c r="Z87" s="2"/>
      <c r="AX87" s="5"/>
      <c r="AY87" s="5"/>
      <c r="AZ87" s="5"/>
    </row>
    <row r="88" spans="1:52" s="4" customFormat="1" ht="15" customHeight="1" x14ac:dyDescent="0.15">
      <c r="A88" s="246"/>
      <c r="B88" s="76" t="s">
        <v>59</v>
      </c>
      <c r="C88" s="7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73"/>
      <c r="O88" s="73"/>
      <c r="P88" s="73"/>
      <c r="U88" s="2"/>
      <c r="V88" s="2"/>
      <c r="W88" s="2"/>
      <c r="X88" s="2"/>
      <c r="Y88" s="2"/>
      <c r="Z88" s="2"/>
      <c r="AX88" s="5"/>
      <c r="AY88" s="5"/>
      <c r="AZ88" s="5"/>
    </row>
    <row r="89" spans="1:52" s="4" customFormat="1" ht="30" customHeight="1" x14ac:dyDescent="0.2">
      <c r="A89" s="78" t="s">
        <v>60</v>
      </c>
      <c r="B89" s="79"/>
      <c r="C89" s="80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81"/>
      <c r="O89" s="81"/>
      <c r="P89" s="81"/>
      <c r="U89" s="2"/>
      <c r="V89" s="2"/>
      <c r="W89" s="2"/>
      <c r="X89" s="2"/>
      <c r="Y89" s="2"/>
      <c r="Z89" s="2"/>
      <c r="AX89" s="5"/>
      <c r="AY89" s="5"/>
      <c r="AZ89" s="5"/>
    </row>
    <row r="90" spans="1:52" s="4" customFormat="1" ht="14.25" x14ac:dyDescent="0.2">
      <c r="A90" s="82" t="s">
        <v>61</v>
      </c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73"/>
      <c r="M90" s="73"/>
      <c r="N90" s="83"/>
      <c r="O90" s="16"/>
      <c r="P90" s="16"/>
      <c r="U90" s="2"/>
      <c r="V90" s="2"/>
      <c r="W90" s="2"/>
      <c r="X90" s="2"/>
      <c r="Y90" s="2"/>
      <c r="Z90" s="2"/>
      <c r="AX90" s="5"/>
      <c r="AY90" s="5"/>
      <c r="AZ90" s="5"/>
    </row>
    <row r="91" spans="1:52" s="4" customFormat="1" ht="32.25" customHeight="1" x14ac:dyDescent="0.15">
      <c r="A91" s="254" t="s">
        <v>62</v>
      </c>
      <c r="B91" s="254" t="s">
        <v>63</v>
      </c>
      <c r="C91" s="259" t="s">
        <v>51</v>
      </c>
      <c r="D91" s="254" t="s">
        <v>64</v>
      </c>
      <c r="E91" s="255"/>
      <c r="F91" s="255"/>
      <c r="G91" s="255"/>
      <c r="H91" s="255"/>
      <c r="I91" s="255"/>
      <c r="J91" s="84" t="s">
        <v>65</v>
      </c>
      <c r="K91" s="256" t="s">
        <v>66</v>
      </c>
      <c r="L91" s="73"/>
      <c r="M91" s="12"/>
      <c r="N91" s="12"/>
      <c r="O91" s="16"/>
      <c r="T91" s="2"/>
      <c r="U91" s="2"/>
      <c r="V91" s="2"/>
      <c r="W91" s="2"/>
      <c r="X91" s="2"/>
      <c r="Y91" s="2"/>
      <c r="AW91" s="5"/>
      <c r="AX91" s="5"/>
      <c r="AY91" s="5"/>
    </row>
    <row r="92" spans="1:52" s="4" customFormat="1" ht="33" customHeight="1" x14ac:dyDescent="0.15">
      <c r="A92" s="254"/>
      <c r="B92" s="254"/>
      <c r="C92" s="245"/>
      <c r="D92" s="85" t="s">
        <v>29</v>
      </c>
      <c r="E92" s="86" t="s">
        <v>67</v>
      </c>
      <c r="F92" s="86" t="s">
        <v>68</v>
      </c>
      <c r="G92" s="86" t="s">
        <v>69</v>
      </c>
      <c r="H92" s="86" t="s">
        <v>70</v>
      </c>
      <c r="I92" s="87" t="s">
        <v>71</v>
      </c>
      <c r="J92" s="88" t="s">
        <v>72</v>
      </c>
      <c r="K92" s="257"/>
      <c r="L92" s="73"/>
      <c r="M92" s="12"/>
      <c r="N92" s="12"/>
      <c r="O92" s="16"/>
      <c r="T92" s="2"/>
      <c r="U92" s="2"/>
      <c r="V92" s="2"/>
      <c r="W92" s="2"/>
      <c r="X92" s="2"/>
      <c r="Y92" s="2"/>
      <c r="AW92" s="5"/>
      <c r="AX92" s="5"/>
      <c r="AY92" s="5"/>
    </row>
    <row r="93" spans="1:52" s="4" customFormat="1" ht="15" customHeight="1" x14ac:dyDescent="0.15">
      <c r="A93" s="258" t="s">
        <v>73</v>
      </c>
      <c r="B93" s="89" t="s">
        <v>74</v>
      </c>
      <c r="C93" s="90">
        <f>SUM(D93:I93)</f>
        <v>0</v>
      </c>
      <c r="D93" s="53"/>
      <c r="E93" s="54"/>
      <c r="F93" s="54"/>
      <c r="G93" s="54"/>
      <c r="H93" s="54"/>
      <c r="I93" s="55"/>
      <c r="J93" s="91"/>
      <c r="K93" s="91"/>
      <c r="L93" s="73"/>
      <c r="M93" s="12"/>
      <c r="N93" s="12"/>
      <c r="O93" s="16"/>
      <c r="T93" s="2"/>
      <c r="U93" s="2"/>
      <c r="V93" s="2"/>
      <c r="W93" s="2"/>
      <c r="X93" s="2"/>
      <c r="Y93" s="2"/>
      <c r="AW93" s="5"/>
      <c r="AX93" s="5"/>
      <c r="AY93" s="5"/>
    </row>
    <row r="94" spans="1:52" s="4" customFormat="1" ht="21" x14ac:dyDescent="0.15">
      <c r="A94" s="258"/>
      <c r="B94" s="92" t="s">
        <v>75</v>
      </c>
      <c r="C94" s="34">
        <f t="shared" ref="C94:C108" si="8">SUM(D94:I94)</f>
        <v>0</v>
      </c>
      <c r="D94" s="35"/>
      <c r="E94" s="36"/>
      <c r="F94" s="36"/>
      <c r="G94" s="36"/>
      <c r="H94" s="36"/>
      <c r="I94" s="37"/>
      <c r="J94" s="75"/>
      <c r="K94" s="75"/>
      <c r="L94" s="73"/>
      <c r="M94" s="12"/>
      <c r="N94" s="12"/>
      <c r="O94" s="16"/>
      <c r="T94" s="2"/>
      <c r="U94" s="2"/>
      <c r="V94" s="2"/>
      <c r="W94" s="2"/>
      <c r="X94" s="2"/>
      <c r="Y94" s="2"/>
      <c r="AW94" s="5"/>
      <c r="AX94" s="5"/>
      <c r="AY94" s="5"/>
    </row>
    <row r="95" spans="1:52" s="4" customFormat="1" ht="15" customHeight="1" x14ac:dyDescent="0.15">
      <c r="A95" s="253"/>
      <c r="B95" s="92" t="s">
        <v>76</v>
      </c>
      <c r="C95" s="34">
        <f t="shared" si="8"/>
        <v>0</v>
      </c>
      <c r="D95" s="35"/>
      <c r="E95" s="36"/>
      <c r="F95" s="36"/>
      <c r="G95" s="36"/>
      <c r="H95" s="36"/>
      <c r="I95" s="37"/>
      <c r="J95" s="75"/>
      <c r="K95" s="75"/>
      <c r="L95" s="73"/>
      <c r="M95" s="12"/>
      <c r="N95" s="12"/>
      <c r="O95" s="16"/>
      <c r="T95" s="2"/>
      <c r="U95" s="2"/>
      <c r="V95" s="2"/>
      <c r="W95" s="2"/>
      <c r="X95" s="2"/>
      <c r="Y95" s="2"/>
      <c r="AW95" s="5"/>
      <c r="AX95" s="5"/>
      <c r="AY95" s="5"/>
    </row>
    <row r="96" spans="1:52" s="4" customFormat="1" ht="21" x14ac:dyDescent="0.15">
      <c r="A96" s="253"/>
      <c r="B96" s="93" t="s">
        <v>77</v>
      </c>
      <c r="C96" s="43">
        <f t="shared" si="8"/>
        <v>0</v>
      </c>
      <c r="D96" s="50"/>
      <c r="E96" s="51"/>
      <c r="F96" s="51"/>
      <c r="G96" s="51"/>
      <c r="H96" s="51"/>
      <c r="I96" s="52"/>
      <c r="J96" s="94"/>
      <c r="K96" s="94"/>
      <c r="L96" s="73"/>
      <c r="M96" s="12"/>
      <c r="N96" s="12"/>
      <c r="O96" s="16"/>
      <c r="T96" s="2"/>
      <c r="U96" s="2"/>
      <c r="V96" s="2"/>
      <c r="W96" s="2"/>
      <c r="X96" s="2"/>
      <c r="Y96" s="2"/>
      <c r="AW96" s="5"/>
      <c r="AX96" s="5"/>
      <c r="AY96" s="5"/>
    </row>
    <row r="97" spans="1:52" s="4" customFormat="1" ht="15" customHeight="1" x14ac:dyDescent="0.15">
      <c r="A97" s="253" t="s">
        <v>78</v>
      </c>
      <c r="B97" s="89" t="s">
        <v>74</v>
      </c>
      <c r="C97" s="24">
        <f t="shared" si="8"/>
        <v>0</v>
      </c>
      <c r="D97" s="25"/>
      <c r="E97" s="26"/>
      <c r="F97" s="26"/>
      <c r="G97" s="26"/>
      <c r="H97" s="26"/>
      <c r="I97" s="27"/>
      <c r="J97" s="72"/>
      <c r="K97" s="72"/>
      <c r="L97" s="73"/>
      <c r="M97" s="12"/>
      <c r="N97" s="12"/>
      <c r="O97" s="16"/>
      <c r="T97" s="2"/>
      <c r="U97" s="2"/>
      <c r="V97" s="2"/>
      <c r="W97" s="2"/>
      <c r="X97" s="2"/>
      <c r="Y97" s="2"/>
      <c r="AW97" s="5"/>
      <c r="AX97" s="5"/>
      <c r="AY97" s="5"/>
    </row>
    <row r="98" spans="1:52" s="4" customFormat="1" ht="21" customHeight="1" x14ac:dyDescent="0.15">
      <c r="A98" s="253"/>
      <c r="B98" s="92" t="s">
        <v>75</v>
      </c>
      <c r="C98" s="95">
        <f t="shared" si="8"/>
        <v>0</v>
      </c>
      <c r="D98" s="47"/>
      <c r="E98" s="48"/>
      <c r="F98" s="48"/>
      <c r="G98" s="48"/>
      <c r="H98" s="48"/>
      <c r="I98" s="49"/>
      <c r="J98" s="96"/>
      <c r="K98" s="96"/>
      <c r="L98" s="73"/>
      <c r="M98" s="12"/>
      <c r="N98" s="12"/>
      <c r="O98" s="16"/>
      <c r="T98" s="2"/>
      <c r="U98" s="2"/>
      <c r="V98" s="2"/>
      <c r="W98" s="2"/>
      <c r="X98" s="2"/>
      <c r="Y98" s="2"/>
      <c r="AW98" s="5"/>
      <c r="AX98" s="5"/>
      <c r="AY98" s="5"/>
    </row>
    <row r="99" spans="1:52" s="4" customFormat="1" ht="15" customHeight="1" x14ac:dyDescent="0.15">
      <c r="A99" s="253"/>
      <c r="B99" s="92" t="s">
        <v>76</v>
      </c>
      <c r="C99" s="34">
        <f t="shared" si="8"/>
        <v>0</v>
      </c>
      <c r="D99" s="35"/>
      <c r="E99" s="36"/>
      <c r="F99" s="36"/>
      <c r="G99" s="36"/>
      <c r="H99" s="36"/>
      <c r="I99" s="37"/>
      <c r="J99" s="75"/>
      <c r="K99" s="75"/>
      <c r="L99" s="73"/>
      <c r="M99" s="12"/>
      <c r="N99" s="12"/>
      <c r="O99" s="16"/>
      <c r="T99" s="2"/>
      <c r="U99" s="2"/>
      <c r="V99" s="2"/>
      <c r="W99" s="2"/>
      <c r="X99" s="2"/>
      <c r="Y99" s="2"/>
      <c r="AW99" s="5"/>
      <c r="AX99" s="5"/>
      <c r="AY99" s="5"/>
    </row>
    <row r="100" spans="1:52" s="4" customFormat="1" ht="21" customHeight="1" x14ac:dyDescent="0.15">
      <c r="A100" s="253"/>
      <c r="B100" s="93" t="s">
        <v>77</v>
      </c>
      <c r="C100" s="43">
        <f t="shared" si="8"/>
        <v>0</v>
      </c>
      <c r="D100" s="44"/>
      <c r="E100" s="45"/>
      <c r="F100" s="45"/>
      <c r="G100" s="45"/>
      <c r="H100" s="45"/>
      <c r="I100" s="46"/>
      <c r="J100" s="77"/>
      <c r="K100" s="77"/>
      <c r="L100" s="73"/>
      <c r="M100" s="12"/>
      <c r="N100" s="12"/>
      <c r="O100" s="16"/>
      <c r="T100" s="2"/>
      <c r="U100" s="2"/>
      <c r="V100" s="2"/>
      <c r="W100" s="2"/>
      <c r="X100" s="2"/>
      <c r="Y100" s="2"/>
      <c r="AW100" s="5"/>
      <c r="AX100" s="5"/>
      <c r="AY100" s="5"/>
    </row>
    <row r="101" spans="1:52" s="4" customFormat="1" ht="15" customHeight="1" x14ac:dyDescent="0.15">
      <c r="A101" s="253" t="s">
        <v>79</v>
      </c>
      <c r="B101" s="89" t="s">
        <v>74</v>
      </c>
      <c r="C101" s="24">
        <f t="shared" si="8"/>
        <v>0</v>
      </c>
      <c r="D101" s="25"/>
      <c r="E101" s="26"/>
      <c r="F101" s="26"/>
      <c r="G101" s="26"/>
      <c r="H101" s="26"/>
      <c r="I101" s="27"/>
      <c r="J101" s="72"/>
      <c r="K101" s="72"/>
      <c r="L101" s="73"/>
      <c r="M101" s="12"/>
      <c r="N101" s="12"/>
      <c r="O101" s="16"/>
      <c r="T101" s="2"/>
      <c r="U101" s="2"/>
      <c r="V101" s="2"/>
      <c r="W101" s="2"/>
      <c r="X101" s="2"/>
      <c r="Y101" s="2"/>
      <c r="AW101" s="5"/>
      <c r="AX101" s="5"/>
      <c r="AY101" s="5"/>
    </row>
    <row r="102" spans="1:52" s="4" customFormat="1" ht="21" x14ac:dyDescent="0.15">
      <c r="A102" s="253"/>
      <c r="B102" s="92" t="s">
        <v>75</v>
      </c>
      <c r="C102" s="95">
        <f t="shared" si="8"/>
        <v>0</v>
      </c>
      <c r="D102" s="47"/>
      <c r="E102" s="48"/>
      <c r="F102" s="48"/>
      <c r="G102" s="48"/>
      <c r="H102" s="48"/>
      <c r="I102" s="49"/>
      <c r="J102" s="96"/>
      <c r="K102" s="96"/>
      <c r="L102" s="73"/>
      <c r="M102" s="12"/>
      <c r="N102" s="12"/>
      <c r="O102" s="16"/>
      <c r="T102" s="2"/>
      <c r="U102" s="2"/>
      <c r="V102" s="2"/>
      <c r="W102" s="2"/>
      <c r="X102" s="2"/>
      <c r="Y102" s="2"/>
      <c r="AW102" s="5"/>
      <c r="AX102" s="5"/>
      <c r="AY102" s="5"/>
    </row>
    <row r="103" spans="1:52" s="4" customFormat="1" ht="15" customHeight="1" x14ac:dyDescent="0.15">
      <c r="A103" s="253"/>
      <c r="B103" s="92" t="s">
        <v>76</v>
      </c>
      <c r="C103" s="34">
        <f t="shared" si="8"/>
        <v>0</v>
      </c>
      <c r="D103" s="35"/>
      <c r="E103" s="36"/>
      <c r="F103" s="36"/>
      <c r="G103" s="36"/>
      <c r="H103" s="36"/>
      <c r="I103" s="37"/>
      <c r="J103" s="75"/>
      <c r="K103" s="75"/>
      <c r="L103" s="73"/>
      <c r="M103" s="12"/>
      <c r="N103" s="12"/>
      <c r="O103" s="16"/>
      <c r="T103" s="2"/>
      <c r="U103" s="2"/>
      <c r="V103" s="2"/>
      <c r="W103" s="2"/>
      <c r="X103" s="2"/>
      <c r="Y103" s="2"/>
      <c r="AW103" s="5"/>
      <c r="AX103" s="5"/>
      <c r="AY103" s="5"/>
    </row>
    <row r="104" spans="1:52" s="4" customFormat="1" ht="21" customHeight="1" x14ac:dyDescent="0.15">
      <c r="A104" s="253"/>
      <c r="B104" s="93" t="s">
        <v>77</v>
      </c>
      <c r="C104" s="43">
        <f t="shared" si="8"/>
        <v>0</v>
      </c>
      <c r="D104" s="44"/>
      <c r="E104" s="45"/>
      <c r="F104" s="45"/>
      <c r="G104" s="45"/>
      <c r="H104" s="45"/>
      <c r="I104" s="46"/>
      <c r="J104" s="77"/>
      <c r="K104" s="77"/>
      <c r="L104" s="73"/>
      <c r="M104" s="12"/>
      <c r="N104" s="12"/>
      <c r="O104" s="16"/>
      <c r="T104" s="2"/>
      <c r="U104" s="2"/>
      <c r="V104" s="2"/>
      <c r="W104" s="2"/>
      <c r="X104" s="2"/>
      <c r="Y104" s="2"/>
      <c r="AW104" s="5"/>
      <c r="AX104" s="5"/>
      <c r="AY104" s="5"/>
    </row>
    <row r="105" spans="1:52" s="4" customFormat="1" ht="15" customHeight="1" x14ac:dyDescent="0.15">
      <c r="A105" s="253" t="s">
        <v>80</v>
      </c>
      <c r="B105" s="89" t="s">
        <v>74</v>
      </c>
      <c r="C105" s="24">
        <f t="shared" si="8"/>
        <v>0</v>
      </c>
      <c r="D105" s="25"/>
      <c r="E105" s="26"/>
      <c r="F105" s="26"/>
      <c r="G105" s="26"/>
      <c r="H105" s="26"/>
      <c r="I105" s="27"/>
      <c r="J105" s="72"/>
      <c r="K105" s="72"/>
      <c r="L105" s="73"/>
      <c r="M105" s="12"/>
      <c r="N105" s="12"/>
      <c r="O105" s="16"/>
      <c r="T105" s="2"/>
      <c r="U105" s="2"/>
      <c r="V105" s="2"/>
      <c r="W105" s="2"/>
      <c r="X105" s="2"/>
      <c r="Y105" s="2"/>
      <c r="AW105" s="5"/>
      <c r="AX105" s="5"/>
      <c r="AY105" s="5"/>
    </row>
    <row r="106" spans="1:52" s="4" customFormat="1" ht="21" x14ac:dyDescent="0.15">
      <c r="A106" s="253"/>
      <c r="B106" s="92" t="s">
        <v>75</v>
      </c>
      <c r="C106" s="95">
        <f t="shared" si="8"/>
        <v>0</v>
      </c>
      <c r="D106" s="47"/>
      <c r="E106" s="48"/>
      <c r="F106" s="48"/>
      <c r="G106" s="48"/>
      <c r="H106" s="48"/>
      <c r="I106" s="49"/>
      <c r="J106" s="96"/>
      <c r="K106" s="96"/>
      <c r="L106" s="73"/>
      <c r="M106" s="12"/>
      <c r="N106" s="12"/>
      <c r="O106" s="16"/>
      <c r="T106" s="2"/>
      <c r="U106" s="2"/>
      <c r="V106" s="2"/>
      <c r="W106" s="2"/>
      <c r="X106" s="2"/>
      <c r="Y106" s="2"/>
      <c r="AW106" s="5"/>
      <c r="AX106" s="5"/>
      <c r="AY106" s="5"/>
    </row>
    <row r="107" spans="1:52" s="4" customFormat="1" ht="15" customHeight="1" x14ac:dyDescent="0.15">
      <c r="A107" s="253"/>
      <c r="B107" s="92" t="s">
        <v>76</v>
      </c>
      <c r="C107" s="34">
        <f t="shared" si="8"/>
        <v>0</v>
      </c>
      <c r="D107" s="35"/>
      <c r="E107" s="36"/>
      <c r="F107" s="36"/>
      <c r="G107" s="36"/>
      <c r="H107" s="36"/>
      <c r="I107" s="37"/>
      <c r="J107" s="75"/>
      <c r="K107" s="75"/>
      <c r="L107" s="73"/>
      <c r="M107" s="12"/>
      <c r="N107" s="12"/>
      <c r="O107" s="16"/>
      <c r="T107" s="2"/>
      <c r="U107" s="2"/>
      <c r="V107" s="2"/>
      <c r="W107" s="2"/>
      <c r="X107" s="2"/>
      <c r="Y107" s="2"/>
      <c r="AW107" s="5"/>
      <c r="AX107" s="5"/>
      <c r="AY107" s="5"/>
    </row>
    <row r="108" spans="1:52" s="4" customFormat="1" ht="21" x14ac:dyDescent="0.15">
      <c r="A108" s="253"/>
      <c r="B108" s="93" t="s">
        <v>77</v>
      </c>
      <c r="C108" s="43">
        <f t="shared" si="8"/>
        <v>0</v>
      </c>
      <c r="D108" s="44"/>
      <c r="E108" s="45"/>
      <c r="F108" s="45"/>
      <c r="G108" s="45"/>
      <c r="H108" s="45"/>
      <c r="I108" s="46"/>
      <c r="J108" s="77"/>
      <c r="K108" s="77"/>
      <c r="L108" s="73"/>
      <c r="M108" s="12"/>
      <c r="N108" s="12"/>
      <c r="O108" s="16"/>
      <c r="T108" s="2"/>
      <c r="U108" s="2"/>
      <c r="V108" s="2"/>
      <c r="W108" s="2"/>
      <c r="X108" s="2"/>
      <c r="Y108" s="2"/>
      <c r="AW108" s="5"/>
      <c r="AX108" s="5"/>
      <c r="AY108" s="5"/>
    </row>
    <row r="109" spans="1:52" s="4" customFormat="1" ht="30" customHeight="1" x14ac:dyDescent="0.2">
      <c r="A109" s="82" t="s">
        <v>81</v>
      </c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73"/>
      <c r="M109" s="73"/>
      <c r="N109" s="83"/>
      <c r="O109" s="16"/>
      <c r="P109" s="16"/>
      <c r="U109" s="2"/>
      <c r="V109" s="2"/>
      <c r="W109" s="2"/>
      <c r="X109" s="2"/>
      <c r="Y109" s="2"/>
      <c r="Z109" s="2"/>
      <c r="AX109" s="5"/>
      <c r="AY109" s="5"/>
      <c r="AZ109" s="5"/>
    </row>
    <row r="110" spans="1:52" s="4" customFormat="1" ht="31.5" x14ac:dyDescent="0.15">
      <c r="A110" s="69" t="s">
        <v>82</v>
      </c>
      <c r="B110" s="97" t="s">
        <v>83</v>
      </c>
      <c r="C110" s="97" t="s">
        <v>84</v>
      </c>
      <c r="D110" s="97" t="s">
        <v>85</v>
      </c>
      <c r="E110" s="97" t="s">
        <v>86</v>
      </c>
      <c r="F110" s="97" t="s">
        <v>87</v>
      </c>
      <c r="G110" s="97" t="s">
        <v>88</v>
      </c>
      <c r="H110" s="97" t="s">
        <v>89</v>
      </c>
      <c r="I110" s="83"/>
      <c r="J110" s="98"/>
      <c r="K110" s="99"/>
      <c r="L110" s="99"/>
      <c r="M110" s="99"/>
      <c r="N110" s="99"/>
      <c r="O110" s="83"/>
      <c r="P110" s="83"/>
      <c r="U110" s="2"/>
      <c r="V110" s="2"/>
      <c r="W110" s="2"/>
      <c r="X110" s="2"/>
      <c r="Y110" s="2"/>
      <c r="Z110" s="2"/>
      <c r="AX110" s="5"/>
      <c r="AY110" s="5"/>
      <c r="AZ110" s="5"/>
    </row>
    <row r="111" spans="1:52" s="4" customFormat="1" ht="21.95" customHeight="1" x14ac:dyDescent="0.15">
      <c r="A111" s="89" t="s">
        <v>90</v>
      </c>
      <c r="B111" s="24">
        <f>SUM(C111:H111)</f>
        <v>0</v>
      </c>
      <c r="C111" s="72"/>
      <c r="D111" s="100"/>
      <c r="E111" s="100"/>
      <c r="F111" s="100"/>
      <c r="G111" s="100"/>
      <c r="H111" s="100"/>
      <c r="I111" s="16"/>
      <c r="J111" s="16"/>
      <c r="K111" s="12"/>
      <c r="L111" s="12"/>
      <c r="M111" s="12"/>
      <c r="N111" s="12"/>
      <c r="O111" s="16"/>
      <c r="P111" s="16"/>
      <c r="U111" s="2"/>
      <c r="V111" s="2"/>
      <c r="W111" s="2"/>
      <c r="X111" s="2"/>
      <c r="Y111" s="2"/>
      <c r="Z111" s="2"/>
      <c r="AX111" s="5"/>
      <c r="AY111" s="5"/>
      <c r="AZ111" s="5"/>
    </row>
    <row r="112" spans="1:52" s="4" customFormat="1" ht="34.5" customHeight="1" x14ac:dyDescent="0.15">
      <c r="A112" s="92" t="s">
        <v>75</v>
      </c>
      <c r="B112" s="95">
        <f>SUM(C112:H112)</f>
        <v>0</v>
      </c>
      <c r="C112" s="96"/>
      <c r="D112" s="96"/>
      <c r="E112" s="96"/>
      <c r="F112" s="96"/>
      <c r="G112" s="96"/>
      <c r="H112" s="96"/>
      <c r="I112" s="16"/>
      <c r="J112" s="16"/>
      <c r="K112" s="12"/>
      <c r="L112" s="12"/>
      <c r="M112" s="12"/>
      <c r="N112" s="12"/>
      <c r="O112" s="16"/>
      <c r="P112" s="16"/>
      <c r="U112" s="2"/>
      <c r="V112" s="2"/>
      <c r="W112" s="2"/>
      <c r="X112" s="2"/>
      <c r="Y112" s="2"/>
      <c r="Z112" s="2"/>
      <c r="AX112" s="5"/>
      <c r="AY112" s="5"/>
      <c r="AZ112" s="5"/>
    </row>
    <row r="113" spans="1:53" s="4" customFormat="1" ht="15" customHeight="1" x14ac:dyDescent="0.15">
      <c r="A113" s="92" t="s">
        <v>76</v>
      </c>
      <c r="B113" s="34">
        <f>SUM(C113:H113)</f>
        <v>0</v>
      </c>
      <c r="C113" s="75"/>
      <c r="D113" s="75"/>
      <c r="E113" s="75"/>
      <c r="F113" s="75"/>
      <c r="G113" s="75"/>
      <c r="H113" s="75"/>
      <c r="I113" s="16"/>
      <c r="J113" s="16"/>
      <c r="K113" s="12"/>
      <c r="L113" s="12"/>
      <c r="M113" s="12"/>
      <c r="N113" s="12"/>
      <c r="O113" s="16"/>
      <c r="P113" s="16"/>
      <c r="U113" s="2"/>
      <c r="V113" s="2"/>
      <c r="W113" s="2"/>
      <c r="X113" s="2"/>
      <c r="Y113" s="2"/>
      <c r="Z113" s="2"/>
      <c r="AX113" s="5"/>
      <c r="AY113" s="5"/>
      <c r="AZ113" s="5"/>
    </row>
    <row r="114" spans="1:53" s="4" customFormat="1" ht="21.95" customHeight="1" x14ac:dyDescent="0.15">
      <c r="A114" s="93" t="s">
        <v>91</v>
      </c>
      <c r="B114" s="43">
        <f>SUM(C114:H114)</f>
        <v>0</v>
      </c>
      <c r="C114" s="77"/>
      <c r="D114" s="77"/>
      <c r="E114" s="77"/>
      <c r="F114" s="77"/>
      <c r="G114" s="77"/>
      <c r="H114" s="77"/>
      <c r="I114" s="16"/>
      <c r="J114" s="16"/>
      <c r="K114" s="12"/>
      <c r="L114" s="12"/>
      <c r="M114" s="12"/>
      <c r="N114" s="12"/>
      <c r="O114" s="16"/>
      <c r="P114" s="16"/>
      <c r="U114" s="2"/>
      <c r="V114" s="2"/>
      <c r="W114" s="2"/>
      <c r="X114" s="2"/>
      <c r="Y114" s="2"/>
      <c r="Z114" s="2"/>
      <c r="AX114" s="5"/>
      <c r="AY114" s="5"/>
      <c r="AZ114" s="5"/>
    </row>
    <row r="115" spans="1:53" s="4" customFormat="1" ht="30" customHeight="1" x14ac:dyDescent="0.2">
      <c r="A115" s="82" t="s">
        <v>92</v>
      </c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73"/>
      <c r="M115" s="73"/>
      <c r="N115" s="83"/>
      <c r="O115" s="16"/>
      <c r="P115" s="16"/>
      <c r="U115" s="2"/>
      <c r="V115" s="2"/>
      <c r="W115" s="2"/>
      <c r="X115" s="2"/>
      <c r="Y115" s="2"/>
      <c r="Z115" s="2"/>
      <c r="AX115" s="5"/>
      <c r="AY115" s="5"/>
      <c r="AZ115" s="5"/>
    </row>
    <row r="116" spans="1:53" s="4" customFormat="1" ht="45" customHeight="1" x14ac:dyDescent="0.15">
      <c r="A116" s="69" t="s">
        <v>82</v>
      </c>
      <c r="B116" s="97" t="s">
        <v>51</v>
      </c>
      <c r="C116" s="97" t="s">
        <v>93</v>
      </c>
      <c r="D116" s="97" t="s">
        <v>94</v>
      </c>
      <c r="E116" s="97" t="s">
        <v>95</v>
      </c>
      <c r="F116" s="97" t="s">
        <v>96</v>
      </c>
      <c r="G116" s="97" t="s">
        <v>97</v>
      </c>
      <c r="H116" s="97" t="s">
        <v>98</v>
      </c>
      <c r="I116" s="83"/>
      <c r="J116" s="98"/>
      <c r="K116" s="99"/>
      <c r="L116" s="99"/>
      <c r="M116" s="99"/>
      <c r="N116" s="99"/>
      <c r="O116" s="83"/>
      <c r="P116" s="83"/>
      <c r="U116" s="2"/>
      <c r="V116" s="2"/>
      <c r="W116" s="2"/>
      <c r="X116" s="2"/>
      <c r="Y116" s="2"/>
      <c r="Z116" s="2"/>
      <c r="AX116" s="5"/>
      <c r="AY116" s="5"/>
      <c r="AZ116" s="5"/>
    </row>
    <row r="117" spans="1:53" s="4" customFormat="1" ht="21" x14ac:dyDescent="0.15">
      <c r="A117" s="89" t="s">
        <v>90</v>
      </c>
      <c r="B117" s="24">
        <f>SUM(C117:H117)</f>
        <v>0</v>
      </c>
      <c r="C117" s="72"/>
      <c r="D117" s="100"/>
      <c r="E117" s="100"/>
      <c r="F117" s="100"/>
      <c r="G117" s="100"/>
      <c r="H117" s="100"/>
      <c r="I117" s="16"/>
      <c r="J117" s="16"/>
      <c r="K117" s="12"/>
      <c r="L117" s="12"/>
      <c r="M117" s="12"/>
      <c r="N117" s="12"/>
      <c r="O117" s="16"/>
      <c r="P117" s="16"/>
      <c r="U117" s="2"/>
      <c r="V117" s="2"/>
      <c r="W117" s="2"/>
      <c r="X117" s="2"/>
      <c r="Y117" s="2"/>
      <c r="Z117" s="2"/>
      <c r="AX117" s="5"/>
      <c r="AY117" s="5"/>
      <c r="AZ117" s="5"/>
    </row>
    <row r="118" spans="1:53" s="4" customFormat="1" ht="31.5" x14ac:dyDescent="0.15">
      <c r="A118" s="92" t="s">
        <v>75</v>
      </c>
      <c r="B118" s="34">
        <f>SUM(C118:H118)</f>
        <v>0</v>
      </c>
      <c r="C118" s="75"/>
      <c r="D118" s="75"/>
      <c r="E118" s="75"/>
      <c r="F118" s="75"/>
      <c r="G118" s="75"/>
      <c r="H118" s="75"/>
      <c r="I118" s="16"/>
      <c r="J118" s="16"/>
      <c r="K118" s="12"/>
      <c r="L118" s="12"/>
      <c r="M118" s="12"/>
      <c r="N118" s="12"/>
      <c r="O118" s="16"/>
      <c r="P118" s="16"/>
      <c r="U118" s="2"/>
      <c r="V118" s="2"/>
      <c r="W118" s="2"/>
      <c r="X118" s="2"/>
      <c r="Y118" s="2"/>
      <c r="Z118" s="2"/>
      <c r="AX118" s="5"/>
      <c r="AY118" s="5"/>
      <c r="AZ118" s="5"/>
    </row>
    <row r="119" spans="1:53" s="4" customFormat="1" ht="15" customHeight="1" x14ac:dyDescent="0.15">
      <c r="A119" s="92" t="s">
        <v>76</v>
      </c>
      <c r="B119" s="34">
        <f>SUM(C119:H119)</f>
        <v>0</v>
      </c>
      <c r="C119" s="75"/>
      <c r="D119" s="75"/>
      <c r="E119" s="75"/>
      <c r="F119" s="75"/>
      <c r="G119" s="75"/>
      <c r="H119" s="75"/>
      <c r="I119" s="16"/>
      <c r="J119" s="16"/>
      <c r="K119" s="12"/>
      <c r="L119" s="12"/>
      <c r="M119" s="12"/>
      <c r="N119" s="12"/>
      <c r="O119" s="16"/>
      <c r="P119" s="16"/>
      <c r="U119" s="2"/>
      <c r="V119" s="2"/>
      <c r="W119" s="2"/>
      <c r="X119" s="2"/>
      <c r="Y119" s="2"/>
      <c r="Z119" s="2"/>
      <c r="AX119" s="5"/>
      <c r="AY119" s="5"/>
      <c r="AZ119" s="5"/>
    </row>
    <row r="120" spans="1:53" s="4" customFormat="1" ht="21" x14ac:dyDescent="0.15">
      <c r="A120" s="92" t="s">
        <v>99</v>
      </c>
      <c r="B120" s="34">
        <f>SUM(C120:H120)</f>
        <v>0</v>
      </c>
      <c r="C120" s="75"/>
      <c r="D120" s="75"/>
      <c r="E120" s="75"/>
      <c r="F120" s="75"/>
      <c r="G120" s="75"/>
      <c r="H120" s="75"/>
      <c r="I120" s="16"/>
      <c r="J120" s="16"/>
      <c r="K120" s="12"/>
      <c r="L120" s="12"/>
      <c r="M120" s="12"/>
      <c r="N120" s="12"/>
      <c r="O120" s="16"/>
      <c r="P120" s="16"/>
      <c r="U120" s="2"/>
      <c r="V120" s="2"/>
      <c r="W120" s="2"/>
      <c r="X120" s="2"/>
      <c r="Y120" s="2"/>
      <c r="Z120" s="2"/>
      <c r="AX120" s="5"/>
      <c r="AY120" s="5"/>
      <c r="AZ120" s="5"/>
    </row>
    <row r="121" spans="1:53" s="4" customFormat="1" ht="15" customHeight="1" x14ac:dyDescent="0.15">
      <c r="A121" s="101" t="s">
        <v>100</v>
      </c>
      <c r="B121" s="43">
        <f>SUM(C121:H121)</f>
        <v>0</v>
      </c>
      <c r="C121" s="77"/>
      <c r="D121" s="77"/>
      <c r="E121" s="77"/>
      <c r="F121" s="77"/>
      <c r="G121" s="77"/>
      <c r="H121" s="77"/>
      <c r="I121" s="102"/>
      <c r="J121" s="16"/>
      <c r="K121" s="12"/>
      <c r="L121" s="12"/>
      <c r="M121" s="12"/>
      <c r="N121" s="12"/>
      <c r="O121" s="16"/>
      <c r="P121" s="16"/>
      <c r="U121" s="2"/>
      <c r="V121" s="2"/>
      <c r="W121" s="2"/>
      <c r="X121" s="2"/>
      <c r="Y121" s="2"/>
      <c r="Z121" s="2"/>
      <c r="AX121" s="5"/>
      <c r="AY121" s="5"/>
      <c r="AZ121" s="5"/>
    </row>
    <row r="122" spans="1:53" s="4" customFormat="1" ht="24.95" customHeight="1" x14ac:dyDescent="0.2">
      <c r="A122" s="66" t="s">
        <v>101</v>
      </c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6"/>
      <c r="O122" s="16"/>
      <c r="P122" s="12"/>
      <c r="U122" s="2"/>
      <c r="V122" s="2"/>
      <c r="W122" s="2"/>
      <c r="X122" s="2"/>
      <c r="Y122" s="2"/>
      <c r="Z122" s="2"/>
      <c r="AX122" s="5"/>
      <c r="AY122" s="5"/>
      <c r="AZ122" s="5"/>
    </row>
    <row r="123" spans="1:53" s="4" customFormat="1" ht="14.25" x14ac:dyDescent="0.2">
      <c r="A123" s="103" t="s">
        <v>102</v>
      </c>
      <c r="B123" s="104"/>
      <c r="C123" s="104"/>
      <c r="D123" s="104"/>
      <c r="E123" s="104"/>
      <c r="F123" s="104"/>
      <c r="G123" s="104"/>
      <c r="H123" s="104"/>
      <c r="I123" s="104"/>
      <c r="J123" s="67"/>
      <c r="K123" s="105"/>
      <c r="L123" s="105"/>
      <c r="M123" s="105"/>
      <c r="N123" s="106"/>
      <c r="O123" s="106"/>
      <c r="P123" s="105"/>
      <c r="U123" s="2"/>
      <c r="V123" s="2"/>
      <c r="W123" s="2"/>
      <c r="X123" s="2"/>
      <c r="Y123" s="2"/>
      <c r="Z123" s="2"/>
      <c r="AX123" s="5"/>
      <c r="AY123" s="5"/>
      <c r="AZ123" s="5"/>
    </row>
    <row r="124" spans="1:53" s="4" customFormat="1" ht="31.5" customHeight="1" x14ac:dyDescent="0.2">
      <c r="A124" s="262" t="s">
        <v>62</v>
      </c>
      <c r="B124" s="264" t="s">
        <v>158</v>
      </c>
      <c r="C124" s="265"/>
      <c r="D124" s="292"/>
      <c r="E124" s="293" t="s">
        <v>104</v>
      </c>
      <c r="F124" s="251" t="s">
        <v>105</v>
      </c>
      <c r="G124" s="290" t="s">
        <v>159</v>
      </c>
      <c r="H124" s="291"/>
      <c r="I124" s="290" t="s">
        <v>160</v>
      </c>
      <c r="J124" s="291"/>
      <c r="K124" s="290" t="s">
        <v>161</v>
      </c>
      <c r="L124" s="291"/>
      <c r="M124" s="68"/>
      <c r="N124" s="68"/>
      <c r="O124" s="68"/>
      <c r="P124" s="68"/>
      <c r="Q124" s="68"/>
      <c r="V124" s="2"/>
      <c r="W124" s="2"/>
      <c r="X124" s="2"/>
      <c r="Y124" s="2"/>
      <c r="Z124" s="2"/>
      <c r="AA124" s="2"/>
      <c r="AY124" s="5"/>
      <c r="AZ124" s="5"/>
      <c r="BA124" s="5"/>
    </row>
    <row r="125" spans="1:53" s="4" customFormat="1" ht="44.25" customHeight="1" x14ac:dyDescent="0.15">
      <c r="A125" s="263"/>
      <c r="B125" s="143" t="s">
        <v>106</v>
      </c>
      <c r="C125" s="109" t="s">
        <v>107</v>
      </c>
      <c r="D125" s="211" t="s">
        <v>108</v>
      </c>
      <c r="E125" s="294"/>
      <c r="F125" s="252"/>
      <c r="G125" s="65" t="s">
        <v>162</v>
      </c>
      <c r="H125" s="65" t="s">
        <v>163</v>
      </c>
      <c r="I125" s="65" t="s">
        <v>162</v>
      </c>
      <c r="J125" s="65" t="s">
        <v>163</v>
      </c>
      <c r="K125" s="65" t="s">
        <v>162</v>
      </c>
      <c r="L125" s="65" t="s">
        <v>163</v>
      </c>
      <c r="M125" s="68"/>
      <c r="N125" s="68"/>
      <c r="O125" s="68"/>
      <c r="P125" s="68"/>
      <c r="Q125" s="68"/>
      <c r="V125" s="2"/>
      <c r="W125" s="2"/>
      <c r="X125" s="2"/>
      <c r="Y125" s="2"/>
      <c r="Z125" s="2"/>
      <c r="AA125" s="2"/>
      <c r="AY125" s="5"/>
      <c r="AZ125" s="5"/>
      <c r="BA125" s="5"/>
    </row>
    <row r="126" spans="1:53" s="4" customFormat="1" ht="15" customHeight="1" x14ac:dyDescent="0.15">
      <c r="A126" s="111" t="s">
        <v>109</v>
      </c>
      <c r="B126" s="112">
        <f>SUM(C126:D126)</f>
        <v>35</v>
      </c>
      <c r="C126" s="113">
        <f t="shared" ref="C126:L126" si="9">SUM(C127:C134)</f>
        <v>10</v>
      </c>
      <c r="D126" s="212">
        <f t="shared" si="9"/>
        <v>25</v>
      </c>
      <c r="E126" s="114">
        <f t="shared" si="9"/>
        <v>21</v>
      </c>
      <c r="F126" s="114">
        <f t="shared" si="9"/>
        <v>0</v>
      </c>
      <c r="G126" s="114">
        <f t="shared" si="9"/>
        <v>14</v>
      </c>
      <c r="H126" s="114">
        <f t="shared" si="9"/>
        <v>0</v>
      </c>
      <c r="I126" s="114">
        <f t="shared" si="9"/>
        <v>18</v>
      </c>
      <c r="J126" s="114">
        <f t="shared" si="9"/>
        <v>0</v>
      </c>
      <c r="K126" s="114">
        <f t="shared" si="9"/>
        <v>27</v>
      </c>
      <c r="L126" s="114">
        <f t="shared" si="9"/>
        <v>0</v>
      </c>
      <c r="M126" s="68"/>
      <c r="N126" s="68"/>
      <c r="O126" s="68"/>
      <c r="P126" s="68"/>
      <c r="Q126" s="68"/>
      <c r="V126" s="2"/>
      <c r="W126" s="2"/>
      <c r="X126" s="2"/>
      <c r="Y126" s="2"/>
      <c r="Z126" s="2"/>
      <c r="AA126" s="2"/>
      <c r="AY126" s="5"/>
      <c r="AZ126" s="5"/>
      <c r="BA126" s="5"/>
    </row>
    <row r="127" spans="1:53" s="4" customFormat="1" ht="15" customHeight="1" x14ac:dyDescent="0.2">
      <c r="A127" s="115" t="s">
        <v>110</v>
      </c>
      <c r="B127" s="95">
        <f t="shared" ref="B127:B137" si="10">SUM(C127:D127)</f>
        <v>5</v>
      </c>
      <c r="C127" s="116">
        <v>1</v>
      </c>
      <c r="D127" s="213">
        <v>4</v>
      </c>
      <c r="E127" s="214">
        <v>3</v>
      </c>
      <c r="F127" s="119"/>
      <c r="G127" s="119">
        <v>2</v>
      </c>
      <c r="H127" s="119"/>
      <c r="I127" s="119">
        <v>4</v>
      </c>
      <c r="J127" s="119"/>
      <c r="K127" s="119">
        <v>5</v>
      </c>
      <c r="L127" s="119"/>
      <c r="M127" s="68"/>
      <c r="N127" s="68"/>
      <c r="O127" s="68"/>
      <c r="P127" s="68"/>
      <c r="Q127" s="68"/>
      <c r="V127" s="2"/>
      <c r="W127" s="2"/>
      <c r="X127" s="30" t="str">
        <f>IF($B127&lt;&gt;($C127+$D127)," El número personas atendidas según sexo NO puede ser diferente al Total.","")</f>
        <v/>
      </c>
      <c r="Y127" s="2"/>
      <c r="Z127" s="2"/>
      <c r="AA127" s="120">
        <f>IF(B127&lt;&gt;C127+D127,1,0)</f>
        <v>0</v>
      </c>
      <c r="AY127" s="5"/>
      <c r="AZ127" s="5"/>
      <c r="BA127" s="5"/>
    </row>
    <row r="128" spans="1:53" s="4" customFormat="1" ht="15" customHeight="1" x14ac:dyDescent="0.2">
      <c r="A128" s="121" t="s">
        <v>111</v>
      </c>
      <c r="B128" s="34">
        <f t="shared" si="10"/>
        <v>3</v>
      </c>
      <c r="C128" s="122">
        <v>1</v>
      </c>
      <c r="D128" s="215">
        <v>2</v>
      </c>
      <c r="E128" s="125">
        <v>2</v>
      </c>
      <c r="F128" s="125"/>
      <c r="G128" s="125">
        <v>1</v>
      </c>
      <c r="H128" s="125"/>
      <c r="I128" s="125">
        <v>4</v>
      </c>
      <c r="J128" s="125"/>
      <c r="K128" s="125">
        <v>4</v>
      </c>
      <c r="L128" s="125"/>
      <c r="M128" s="68"/>
      <c r="N128" s="68"/>
      <c r="O128" s="68"/>
      <c r="P128" s="68"/>
      <c r="Q128" s="68"/>
      <c r="V128" s="2"/>
      <c r="W128" s="2"/>
      <c r="X128" s="30" t="str">
        <f t="shared" ref="X128:X137" si="11">IF($B128&lt;&gt;($C128+$D128)," El número personas atendidas según sexo NO puede ser diferente al Total.","")</f>
        <v/>
      </c>
      <c r="Y128" s="2"/>
      <c r="Z128" s="2"/>
      <c r="AA128" s="120">
        <f t="shared" ref="AA128:AA137" si="12">IF(B128&lt;&gt;C128+D128,1,0)</f>
        <v>0</v>
      </c>
      <c r="AY128" s="5"/>
      <c r="AZ128" s="5"/>
      <c r="BA128" s="5"/>
    </row>
    <row r="129" spans="1:53" s="4" customFormat="1" ht="15" customHeight="1" x14ac:dyDescent="0.2">
      <c r="A129" s="121" t="s">
        <v>112</v>
      </c>
      <c r="B129" s="34">
        <f t="shared" si="10"/>
        <v>1</v>
      </c>
      <c r="C129" s="122"/>
      <c r="D129" s="215">
        <v>1</v>
      </c>
      <c r="E129" s="125"/>
      <c r="F129" s="125"/>
      <c r="G129" s="125">
        <v>1</v>
      </c>
      <c r="H129" s="125"/>
      <c r="I129" s="125">
        <v>2</v>
      </c>
      <c r="J129" s="125"/>
      <c r="K129" s="125">
        <v>5</v>
      </c>
      <c r="L129" s="125"/>
      <c r="M129" s="68"/>
      <c r="N129" s="68"/>
      <c r="O129" s="68"/>
      <c r="P129" s="68"/>
      <c r="Q129" s="68"/>
      <c r="V129" s="2"/>
      <c r="W129" s="2"/>
      <c r="X129" s="30" t="str">
        <f t="shared" si="11"/>
        <v/>
      </c>
      <c r="Y129" s="2"/>
      <c r="Z129" s="2"/>
      <c r="AA129" s="120">
        <f t="shared" si="12"/>
        <v>0</v>
      </c>
      <c r="AY129" s="5"/>
      <c r="AZ129" s="5"/>
      <c r="BA129" s="5"/>
    </row>
    <row r="130" spans="1:53" s="4" customFormat="1" ht="15" customHeight="1" x14ac:dyDescent="0.2">
      <c r="A130" s="121" t="s">
        <v>113</v>
      </c>
      <c r="B130" s="34">
        <f t="shared" si="10"/>
        <v>18</v>
      </c>
      <c r="C130" s="122">
        <v>6</v>
      </c>
      <c r="D130" s="215">
        <v>12</v>
      </c>
      <c r="E130" s="125">
        <v>12</v>
      </c>
      <c r="F130" s="125"/>
      <c r="G130" s="125">
        <v>6</v>
      </c>
      <c r="H130" s="125"/>
      <c r="I130" s="125">
        <v>8</v>
      </c>
      <c r="J130" s="125"/>
      <c r="K130" s="125">
        <v>10</v>
      </c>
      <c r="L130" s="125"/>
      <c r="M130" s="68"/>
      <c r="N130" s="68"/>
      <c r="O130" s="68"/>
      <c r="P130" s="68"/>
      <c r="Q130" s="68"/>
      <c r="V130" s="2"/>
      <c r="W130" s="2"/>
      <c r="X130" s="30" t="str">
        <f t="shared" si="11"/>
        <v/>
      </c>
      <c r="Y130" s="2"/>
      <c r="Z130" s="2"/>
      <c r="AA130" s="120">
        <f t="shared" si="12"/>
        <v>0</v>
      </c>
      <c r="AY130" s="5"/>
      <c r="AZ130" s="5"/>
      <c r="BA130" s="5"/>
    </row>
    <row r="131" spans="1:53" s="4" customFormat="1" ht="15" customHeight="1" x14ac:dyDescent="0.2">
      <c r="A131" s="121" t="s">
        <v>114</v>
      </c>
      <c r="B131" s="34">
        <f t="shared" si="10"/>
        <v>4</v>
      </c>
      <c r="C131" s="122">
        <v>1</v>
      </c>
      <c r="D131" s="215">
        <v>3</v>
      </c>
      <c r="E131" s="125">
        <v>2</v>
      </c>
      <c r="F131" s="125"/>
      <c r="G131" s="125">
        <v>2</v>
      </c>
      <c r="H131" s="125"/>
      <c r="I131" s="125"/>
      <c r="J131" s="125"/>
      <c r="K131" s="125">
        <v>2</v>
      </c>
      <c r="L131" s="125"/>
      <c r="M131" s="68"/>
      <c r="N131" s="68"/>
      <c r="O131" s="68"/>
      <c r="P131" s="68"/>
      <c r="Q131" s="68"/>
      <c r="V131" s="2"/>
      <c r="W131" s="2"/>
      <c r="X131" s="30" t="str">
        <f t="shared" si="11"/>
        <v/>
      </c>
      <c r="Y131" s="2"/>
      <c r="Z131" s="2"/>
      <c r="AA131" s="120">
        <f t="shared" si="12"/>
        <v>0</v>
      </c>
      <c r="AY131" s="5"/>
      <c r="AZ131" s="5"/>
      <c r="BA131" s="5"/>
    </row>
    <row r="132" spans="1:53" s="4" customFormat="1" ht="23.25" customHeight="1" x14ac:dyDescent="0.2">
      <c r="A132" s="121" t="s">
        <v>115</v>
      </c>
      <c r="B132" s="59">
        <f t="shared" si="10"/>
        <v>2</v>
      </c>
      <c r="C132" s="126"/>
      <c r="D132" s="216">
        <v>2</v>
      </c>
      <c r="E132" s="129"/>
      <c r="F132" s="129"/>
      <c r="G132" s="129">
        <v>2</v>
      </c>
      <c r="H132" s="129"/>
      <c r="I132" s="129"/>
      <c r="J132" s="129"/>
      <c r="K132" s="129">
        <v>1</v>
      </c>
      <c r="L132" s="129"/>
      <c r="M132" s="68"/>
      <c r="N132" s="68"/>
      <c r="O132" s="68"/>
      <c r="P132" s="68"/>
      <c r="Q132" s="68"/>
      <c r="V132" s="2"/>
      <c r="W132" s="2"/>
      <c r="X132" s="30" t="str">
        <f t="shared" si="11"/>
        <v/>
      </c>
      <c r="Y132" s="2"/>
      <c r="Z132" s="2"/>
      <c r="AA132" s="120">
        <f t="shared" si="12"/>
        <v>0</v>
      </c>
      <c r="AY132" s="5"/>
      <c r="AZ132" s="5"/>
      <c r="BA132" s="5"/>
    </row>
    <row r="133" spans="1:53" s="4" customFormat="1" ht="15" customHeight="1" x14ac:dyDescent="0.2">
      <c r="A133" s="121" t="s">
        <v>116</v>
      </c>
      <c r="B133" s="34">
        <f t="shared" si="10"/>
        <v>0</v>
      </c>
      <c r="C133" s="122"/>
      <c r="D133" s="215"/>
      <c r="E133" s="125"/>
      <c r="F133" s="125"/>
      <c r="G133" s="125"/>
      <c r="H133" s="125"/>
      <c r="I133" s="125"/>
      <c r="J133" s="125"/>
      <c r="K133" s="125"/>
      <c r="L133" s="125"/>
      <c r="M133" s="68"/>
      <c r="N133" s="68"/>
      <c r="O133" s="68"/>
      <c r="P133" s="68"/>
      <c r="Q133" s="68"/>
      <c r="V133" s="2"/>
      <c r="W133" s="2"/>
      <c r="X133" s="30" t="str">
        <f t="shared" si="11"/>
        <v/>
      </c>
      <c r="Y133" s="2"/>
      <c r="Z133" s="2"/>
      <c r="AA133" s="120">
        <f t="shared" si="12"/>
        <v>0</v>
      </c>
      <c r="AY133" s="5"/>
      <c r="AZ133" s="5"/>
      <c r="BA133" s="5"/>
    </row>
    <row r="134" spans="1:53" s="4" customFormat="1" ht="21.75" customHeight="1" thickBot="1" x14ac:dyDescent="0.25">
      <c r="A134" s="217" t="s">
        <v>117</v>
      </c>
      <c r="B134" s="218">
        <f t="shared" si="10"/>
        <v>2</v>
      </c>
      <c r="C134" s="219">
        <v>1</v>
      </c>
      <c r="D134" s="220">
        <v>1</v>
      </c>
      <c r="E134" s="221">
        <v>2</v>
      </c>
      <c r="F134" s="222"/>
      <c r="G134" s="222"/>
      <c r="H134" s="222"/>
      <c r="I134" s="222"/>
      <c r="J134" s="222"/>
      <c r="K134" s="222"/>
      <c r="L134" s="222"/>
      <c r="M134" s="68"/>
      <c r="N134" s="68"/>
      <c r="O134" s="68"/>
      <c r="P134" s="68"/>
      <c r="Q134" s="68"/>
      <c r="V134" s="2"/>
      <c r="W134" s="2"/>
      <c r="X134" s="30" t="str">
        <f t="shared" si="11"/>
        <v/>
      </c>
      <c r="Y134" s="2"/>
      <c r="Z134" s="2"/>
      <c r="AA134" s="120">
        <f t="shared" si="12"/>
        <v>0</v>
      </c>
      <c r="AY134" s="5"/>
      <c r="AZ134" s="5"/>
      <c r="BA134" s="5"/>
    </row>
    <row r="135" spans="1:53" s="4" customFormat="1" ht="15" customHeight="1" thickTop="1" x14ac:dyDescent="0.2">
      <c r="A135" s="223" t="s">
        <v>118</v>
      </c>
      <c r="B135" s="95">
        <f t="shared" si="10"/>
        <v>1</v>
      </c>
      <c r="C135" s="116"/>
      <c r="D135" s="213">
        <v>1</v>
      </c>
      <c r="E135" s="224"/>
      <c r="F135" s="225"/>
      <c r="G135" s="225"/>
      <c r="H135" s="225"/>
      <c r="I135" s="225"/>
      <c r="J135" s="225"/>
      <c r="K135" s="225"/>
      <c r="L135" s="225"/>
      <c r="M135" s="68"/>
      <c r="N135" s="68"/>
      <c r="O135" s="68"/>
      <c r="P135" s="68"/>
      <c r="Q135" s="68"/>
      <c r="V135" s="2"/>
      <c r="W135" s="2"/>
      <c r="X135" s="30" t="str">
        <f t="shared" si="11"/>
        <v/>
      </c>
      <c r="Y135" s="2"/>
      <c r="Z135" s="2"/>
      <c r="AA135" s="120">
        <f t="shared" si="12"/>
        <v>0</v>
      </c>
      <c r="AY135" s="5"/>
      <c r="AZ135" s="5"/>
      <c r="BA135" s="5"/>
    </row>
    <row r="136" spans="1:53" s="4" customFormat="1" ht="15" customHeight="1" x14ac:dyDescent="0.2">
      <c r="A136" s="135" t="s">
        <v>119</v>
      </c>
      <c r="B136" s="34">
        <f t="shared" si="10"/>
        <v>30</v>
      </c>
      <c r="C136" s="122">
        <v>10</v>
      </c>
      <c r="D136" s="215">
        <v>20</v>
      </c>
      <c r="E136" s="226"/>
      <c r="F136" s="136"/>
      <c r="G136" s="136"/>
      <c r="H136" s="136"/>
      <c r="I136" s="136"/>
      <c r="J136" s="136"/>
      <c r="K136" s="136"/>
      <c r="L136" s="136"/>
      <c r="M136" s="68"/>
      <c r="N136" s="68"/>
      <c r="O136" s="68"/>
      <c r="P136" s="68"/>
      <c r="Q136" s="68"/>
      <c r="V136" s="2"/>
      <c r="W136" s="2"/>
      <c r="X136" s="30" t="str">
        <f t="shared" si="11"/>
        <v/>
      </c>
      <c r="Y136" s="2"/>
      <c r="Z136" s="2"/>
      <c r="AA136" s="120">
        <f t="shared" si="12"/>
        <v>0</v>
      </c>
      <c r="AY136" s="5"/>
      <c r="AZ136" s="5"/>
      <c r="BA136" s="5"/>
    </row>
    <row r="137" spans="1:53" s="4" customFormat="1" ht="15" customHeight="1" x14ac:dyDescent="0.2">
      <c r="A137" s="137" t="s">
        <v>120</v>
      </c>
      <c r="B137" s="43">
        <f t="shared" si="10"/>
        <v>2198</v>
      </c>
      <c r="C137" s="138">
        <v>787</v>
      </c>
      <c r="D137" s="227">
        <v>1411</v>
      </c>
      <c r="E137" s="228"/>
      <c r="F137" s="140"/>
      <c r="G137" s="140"/>
      <c r="H137" s="140"/>
      <c r="I137" s="140"/>
      <c r="J137" s="140"/>
      <c r="K137" s="140"/>
      <c r="L137" s="140"/>
      <c r="M137" s="68"/>
      <c r="N137" s="68"/>
      <c r="O137" s="68"/>
      <c r="P137" s="68"/>
      <c r="Q137" s="68"/>
      <c r="V137" s="2"/>
      <c r="W137" s="2"/>
      <c r="X137" s="30" t="str">
        <f t="shared" si="11"/>
        <v/>
      </c>
      <c r="Y137" s="2"/>
      <c r="Z137" s="2"/>
      <c r="AA137" s="120">
        <f t="shared" si="12"/>
        <v>0</v>
      </c>
      <c r="AY137" s="5"/>
      <c r="AZ137" s="5"/>
      <c r="BA137" s="5"/>
    </row>
    <row r="138" spans="1:53" s="4" customFormat="1" ht="24.95" customHeight="1" x14ac:dyDescent="0.2">
      <c r="A138" s="141" t="s">
        <v>121</v>
      </c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73"/>
      <c r="M138" s="73"/>
      <c r="N138" s="16"/>
      <c r="O138" s="16"/>
      <c r="P138" s="16"/>
      <c r="U138" s="2"/>
      <c r="V138" s="2"/>
      <c r="W138" s="2"/>
      <c r="X138" s="2"/>
      <c r="Y138" s="2"/>
      <c r="Z138" s="2"/>
      <c r="AX138" s="5"/>
      <c r="AY138" s="5"/>
      <c r="AZ138" s="5"/>
    </row>
    <row r="139" spans="1:53" s="4" customFormat="1" ht="18.75" customHeight="1" x14ac:dyDescent="0.15">
      <c r="A139" s="267" t="s">
        <v>164</v>
      </c>
      <c r="B139" s="268"/>
      <c r="C139" s="264" t="s">
        <v>123</v>
      </c>
      <c r="D139" s="271"/>
      <c r="E139" s="271"/>
      <c r="F139" s="272"/>
      <c r="G139" s="264" t="s">
        <v>124</v>
      </c>
      <c r="H139" s="271"/>
      <c r="I139" s="271"/>
      <c r="J139" s="271"/>
      <c r="K139" s="271"/>
      <c r="L139" s="272"/>
      <c r="M139" s="273" t="s">
        <v>125</v>
      </c>
      <c r="N139" s="273"/>
      <c r="O139" s="273"/>
      <c r="P139" s="73"/>
      <c r="U139" s="2"/>
      <c r="V139" s="2"/>
      <c r="W139" s="2"/>
      <c r="X139" s="2"/>
      <c r="Y139" s="2"/>
      <c r="Z139" s="2"/>
      <c r="AX139" s="5"/>
      <c r="AY139" s="5"/>
      <c r="AZ139" s="5"/>
    </row>
    <row r="140" spans="1:53" s="4" customFormat="1" ht="100.5" customHeight="1" x14ac:dyDescent="0.15">
      <c r="A140" s="269"/>
      <c r="B140" s="270"/>
      <c r="C140" s="144" t="s">
        <v>126</v>
      </c>
      <c r="D140" s="145" t="s">
        <v>127</v>
      </c>
      <c r="E140" s="146" t="s">
        <v>128</v>
      </c>
      <c r="F140" s="147" t="s">
        <v>129</v>
      </c>
      <c r="G140" s="144" t="s">
        <v>130</v>
      </c>
      <c r="H140" s="145" t="s">
        <v>131</v>
      </c>
      <c r="I140" s="146" t="s">
        <v>132</v>
      </c>
      <c r="J140" s="146" t="s">
        <v>133</v>
      </c>
      <c r="K140" s="146" t="s">
        <v>134</v>
      </c>
      <c r="L140" s="147" t="s">
        <v>135</v>
      </c>
      <c r="M140" s="148" t="s">
        <v>136</v>
      </c>
      <c r="N140" s="149" t="s">
        <v>137</v>
      </c>
      <c r="O140" s="150" t="s">
        <v>138</v>
      </c>
      <c r="P140" s="73"/>
      <c r="U140" s="2"/>
      <c r="V140" s="2"/>
      <c r="W140" s="2"/>
      <c r="X140" s="2"/>
      <c r="Y140" s="2"/>
      <c r="Z140" s="2"/>
      <c r="AX140" s="5"/>
      <c r="AY140" s="5"/>
      <c r="AZ140" s="5"/>
    </row>
    <row r="141" spans="1:53" s="4" customFormat="1" ht="15" customHeight="1" x14ac:dyDescent="0.15">
      <c r="A141" s="274" t="s">
        <v>139</v>
      </c>
      <c r="B141" s="275"/>
      <c r="C141" s="151"/>
      <c r="D141" s="152"/>
      <c r="E141" s="153"/>
      <c r="F141" s="154"/>
      <c r="G141" s="155"/>
      <c r="H141" s="153"/>
      <c r="I141" s="153"/>
      <c r="J141" s="153"/>
      <c r="K141" s="153"/>
      <c r="L141" s="154"/>
      <c r="M141" s="156">
        <f>SUM(N141:O141)</f>
        <v>0</v>
      </c>
      <c r="N141" s="26"/>
      <c r="O141" s="27"/>
      <c r="P141" s="157" t="s">
        <v>140</v>
      </c>
      <c r="U141" s="2"/>
      <c r="V141" s="2"/>
      <c r="W141" s="2"/>
      <c r="X141" s="2"/>
      <c r="Y141" s="2"/>
      <c r="Z141" s="2"/>
      <c r="AX141" s="5"/>
      <c r="AY141" s="5"/>
      <c r="AZ141" s="5"/>
    </row>
    <row r="142" spans="1:53" s="4" customFormat="1" ht="15" customHeight="1" x14ac:dyDescent="0.15">
      <c r="A142" s="260" t="s">
        <v>97</v>
      </c>
      <c r="B142" s="261"/>
      <c r="C142" s="158"/>
      <c r="D142" s="159"/>
      <c r="E142" s="160"/>
      <c r="F142" s="161"/>
      <c r="G142" s="162"/>
      <c r="H142" s="160"/>
      <c r="I142" s="160"/>
      <c r="J142" s="160"/>
      <c r="K142" s="160"/>
      <c r="L142" s="161"/>
      <c r="M142" s="163">
        <f>SUM(N142:O142)</f>
        <v>0</v>
      </c>
      <c r="N142" s="36"/>
      <c r="O142" s="37"/>
      <c r="P142" s="157" t="s">
        <v>140</v>
      </c>
      <c r="U142" s="2"/>
      <c r="V142" s="2"/>
      <c r="W142" s="2"/>
      <c r="X142" s="2"/>
      <c r="Y142" s="2"/>
      <c r="Z142" s="2"/>
      <c r="AX142" s="5"/>
      <c r="AY142" s="5"/>
      <c r="AZ142" s="5"/>
    </row>
    <row r="143" spans="1:53" s="4" customFormat="1" ht="15" customHeight="1" x14ac:dyDescent="0.15">
      <c r="A143" s="260" t="s">
        <v>141</v>
      </c>
      <c r="B143" s="261"/>
      <c r="C143" s="158"/>
      <c r="D143" s="159"/>
      <c r="E143" s="160"/>
      <c r="F143" s="161"/>
      <c r="G143" s="162"/>
      <c r="H143" s="160"/>
      <c r="I143" s="160"/>
      <c r="J143" s="160"/>
      <c r="K143" s="160"/>
      <c r="L143" s="161"/>
      <c r="M143" s="163">
        <f>SUM(N143:O143)</f>
        <v>0</v>
      </c>
      <c r="N143" s="36"/>
      <c r="O143" s="37"/>
      <c r="P143" s="157" t="s">
        <v>140</v>
      </c>
      <c r="U143" s="2"/>
      <c r="V143" s="2"/>
      <c r="W143" s="2"/>
      <c r="X143" s="2"/>
      <c r="Y143" s="2"/>
      <c r="Z143" s="2"/>
      <c r="AX143" s="5"/>
      <c r="AY143" s="5"/>
      <c r="AZ143" s="5"/>
    </row>
    <row r="144" spans="1:53" s="4" customFormat="1" ht="15" customHeight="1" x14ac:dyDescent="0.15">
      <c r="A144" s="260" t="s">
        <v>142</v>
      </c>
      <c r="B144" s="261"/>
      <c r="C144" s="158"/>
      <c r="D144" s="159">
        <v>1</v>
      </c>
      <c r="E144" s="160"/>
      <c r="F144" s="161"/>
      <c r="G144" s="162"/>
      <c r="H144" s="160"/>
      <c r="I144" s="160"/>
      <c r="J144" s="160"/>
      <c r="K144" s="160"/>
      <c r="L144" s="161"/>
      <c r="M144" s="163">
        <f>SUM(N144:O144)</f>
        <v>0</v>
      </c>
      <c r="N144" s="36"/>
      <c r="O144" s="37"/>
      <c r="P144" s="157" t="s">
        <v>140</v>
      </c>
      <c r="U144" s="2"/>
      <c r="V144" s="2"/>
      <c r="W144" s="2"/>
      <c r="X144" s="2"/>
      <c r="Y144" s="2"/>
      <c r="Z144" s="2"/>
      <c r="AX144" s="5"/>
      <c r="AY144" s="5"/>
      <c r="AZ144" s="5"/>
    </row>
    <row r="145" spans="1:52" s="4" customFormat="1" ht="15" customHeight="1" x14ac:dyDescent="0.15">
      <c r="A145" s="260" t="s">
        <v>143</v>
      </c>
      <c r="B145" s="261"/>
      <c r="C145" s="158"/>
      <c r="D145" s="159"/>
      <c r="E145" s="160"/>
      <c r="F145" s="161"/>
      <c r="G145" s="162"/>
      <c r="H145" s="160"/>
      <c r="I145" s="160"/>
      <c r="J145" s="160"/>
      <c r="K145" s="160"/>
      <c r="L145" s="161"/>
      <c r="M145" s="164"/>
      <c r="N145" s="165"/>
      <c r="O145" s="166"/>
      <c r="P145" s="157" t="s">
        <v>140</v>
      </c>
      <c r="U145" s="2"/>
      <c r="V145" s="2"/>
      <c r="W145" s="2"/>
      <c r="X145" s="2"/>
      <c r="Y145" s="2"/>
      <c r="Z145" s="2"/>
      <c r="AX145" s="5"/>
      <c r="AY145" s="5"/>
      <c r="AZ145" s="5"/>
    </row>
    <row r="146" spans="1:52" s="4" customFormat="1" ht="15" customHeight="1" x14ac:dyDescent="0.15">
      <c r="A146" s="260" t="s">
        <v>144</v>
      </c>
      <c r="B146" s="261"/>
      <c r="C146" s="158"/>
      <c r="D146" s="159">
        <v>1</v>
      </c>
      <c r="E146" s="160"/>
      <c r="F146" s="161"/>
      <c r="G146" s="162"/>
      <c r="H146" s="160"/>
      <c r="I146" s="160"/>
      <c r="J146" s="160"/>
      <c r="K146" s="160"/>
      <c r="L146" s="161"/>
      <c r="M146" s="164"/>
      <c r="N146" s="165"/>
      <c r="O146" s="166"/>
      <c r="P146" s="157" t="s">
        <v>140</v>
      </c>
      <c r="U146" s="2"/>
      <c r="V146" s="2"/>
      <c r="W146" s="2"/>
      <c r="X146" s="2"/>
      <c r="Y146" s="2"/>
      <c r="Z146" s="2"/>
      <c r="AX146" s="5"/>
      <c r="AY146" s="5"/>
      <c r="AZ146" s="5"/>
    </row>
    <row r="147" spans="1:52" s="4" customFormat="1" ht="15" customHeight="1" x14ac:dyDescent="0.15">
      <c r="A147" s="260" t="s">
        <v>145</v>
      </c>
      <c r="B147" s="261"/>
      <c r="C147" s="158"/>
      <c r="D147" s="159"/>
      <c r="E147" s="160"/>
      <c r="F147" s="161"/>
      <c r="G147" s="162"/>
      <c r="H147" s="160"/>
      <c r="I147" s="160"/>
      <c r="J147" s="160"/>
      <c r="K147" s="160"/>
      <c r="L147" s="161"/>
      <c r="M147" s="167"/>
      <c r="N147" s="165"/>
      <c r="O147" s="166"/>
      <c r="P147" s="157" t="s">
        <v>140</v>
      </c>
      <c r="U147" s="2"/>
      <c r="V147" s="2"/>
      <c r="W147" s="2"/>
      <c r="X147" s="2"/>
      <c r="Y147" s="2"/>
      <c r="Z147" s="2"/>
      <c r="AX147" s="5"/>
      <c r="AY147" s="5"/>
      <c r="AZ147" s="5"/>
    </row>
    <row r="148" spans="1:52" s="4" customFormat="1" ht="15" customHeight="1" x14ac:dyDescent="0.15">
      <c r="A148" s="260" t="s">
        <v>146</v>
      </c>
      <c r="B148" s="261"/>
      <c r="C148" s="158"/>
      <c r="D148" s="159"/>
      <c r="E148" s="160"/>
      <c r="F148" s="161"/>
      <c r="G148" s="162"/>
      <c r="H148" s="160"/>
      <c r="I148" s="160"/>
      <c r="J148" s="160"/>
      <c r="K148" s="160"/>
      <c r="L148" s="161"/>
      <c r="M148" s="167"/>
      <c r="N148" s="165"/>
      <c r="O148" s="166"/>
      <c r="P148" s="157" t="s">
        <v>140</v>
      </c>
      <c r="U148" s="2"/>
      <c r="V148" s="2"/>
      <c r="W148" s="2"/>
      <c r="X148" s="2"/>
      <c r="Y148" s="2"/>
      <c r="Z148" s="2"/>
      <c r="AX148" s="5"/>
      <c r="AY148" s="5"/>
      <c r="AZ148" s="5"/>
    </row>
    <row r="149" spans="1:52" s="4" customFormat="1" ht="11.25" customHeight="1" x14ac:dyDescent="0.15">
      <c r="A149" s="260" t="s">
        <v>147</v>
      </c>
      <c r="B149" s="261"/>
      <c r="C149" s="158"/>
      <c r="D149" s="159"/>
      <c r="E149" s="160"/>
      <c r="F149" s="161"/>
      <c r="G149" s="162"/>
      <c r="H149" s="160"/>
      <c r="I149" s="160"/>
      <c r="J149" s="160"/>
      <c r="K149" s="160"/>
      <c r="L149" s="161"/>
      <c r="M149" s="163">
        <f>SUM(N149:O149)</f>
        <v>0</v>
      </c>
      <c r="N149" s="36"/>
      <c r="O149" s="37"/>
      <c r="P149" s="157" t="s">
        <v>140</v>
      </c>
      <c r="U149" s="2"/>
      <c r="V149" s="2"/>
      <c r="W149" s="2"/>
      <c r="X149" s="2"/>
      <c r="Y149" s="2"/>
      <c r="Z149" s="2"/>
      <c r="AX149" s="5"/>
      <c r="AY149" s="5"/>
      <c r="AZ149" s="5"/>
    </row>
    <row r="150" spans="1:52" s="4" customFormat="1" ht="23.25" customHeight="1" x14ac:dyDescent="0.15">
      <c r="A150" s="278" t="s">
        <v>148</v>
      </c>
      <c r="B150" s="279"/>
      <c r="C150" s="168"/>
      <c r="D150" s="169"/>
      <c r="E150" s="170"/>
      <c r="F150" s="171"/>
      <c r="G150" s="172"/>
      <c r="H150" s="170"/>
      <c r="I150" s="170"/>
      <c r="J150" s="170"/>
      <c r="K150" s="170"/>
      <c r="L150" s="171"/>
      <c r="M150" s="172"/>
      <c r="N150" s="173"/>
      <c r="O150" s="174"/>
      <c r="P150" s="157"/>
      <c r="U150" s="2"/>
      <c r="V150" s="2"/>
      <c r="W150" s="2"/>
      <c r="X150" s="2"/>
      <c r="Y150" s="2"/>
      <c r="Z150" s="2"/>
      <c r="AX150" s="5"/>
      <c r="AY150" s="5"/>
      <c r="AZ150" s="5"/>
    </row>
    <row r="151" spans="1:52" s="4" customFormat="1" ht="15" customHeight="1" x14ac:dyDescent="0.15">
      <c r="A151" s="280" t="s">
        <v>165</v>
      </c>
      <c r="B151" s="281"/>
      <c r="C151" s="168"/>
      <c r="D151" s="169"/>
      <c r="E151" s="170"/>
      <c r="F151" s="171"/>
      <c r="G151" s="175"/>
      <c r="H151" s="176"/>
      <c r="I151" s="170"/>
      <c r="J151" s="170"/>
      <c r="K151" s="170"/>
      <c r="L151" s="171"/>
      <c r="M151" s="172"/>
      <c r="N151" s="39"/>
      <c r="O151" s="40"/>
      <c r="P151" s="157"/>
      <c r="U151" s="2"/>
      <c r="V151" s="2"/>
      <c r="W151" s="2"/>
      <c r="X151" s="2"/>
      <c r="Y151" s="2"/>
      <c r="Z151" s="2"/>
      <c r="AX151" s="5"/>
      <c r="AY151" s="5"/>
      <c r="AZ151" s="5"/>
    </row>
    <row r="152" spans="1:52" s="4" customFormat="1" ht="15" customHeight="1" x14ac:dyDescent="0.15">
      <c r="A152" s="282" t="s">
        <v>150</v>
      </c>
      <c r="B152" s="283"/>
      <c r="C152" s="177">
        <f>SUM(C141:C151)</f>
        <v>0</v>
      </c>
      <c r="D152" s="178">
        <f t="shared" ref="D152:O152" si="13">SUM(D141:D151)</f>
        <v>2</v>
      </c>
      <c r="E152" s="178">
        <f t="shared" si="13"/>
        <v>0</v>
      </c>
      <c r="F152" s="179">
        <f t="shared" si="13"/>
        <v>0</v>
      </c>
      <c r="G152" s="177">
        <f t="shared" si="13"/>
        <v>0</v>
      </c>
      <c r="H152" s="178">
        <f t="shared" si="13"/>
        <v>0</v>
      </c>
      <c r="I152" s="178">
        <f t="shared" si="13"/>
        <v>0</v>
      </c>
      <c r="J152" s="178">
        <f t="shared" si="13"/>
        <v>0</v>
      </c>
      <c r="K152" s="178">
        <f t="shared" si="13"/>
        <v>0</v>
      </c>
      <c r="L152" s="179">
        <f t="shared" si="13"/>
        <v>0</v>
      </c>
      <c r="M152" s="180">
        <f t="shared" si="13"/>
        <v>0</v>
      </c>
      <c r="N152" s="181">
        <f t="shared" si="13"/>
        <v>0</v>
      </c>
      <c r="O152" s="182">
        <f t="shared" si="13"/>
        <v>0</v>
      </c>
      <c r="P152" s="157" t="s">
        <v>140</v>
      </c>
      <c r="U152" s="2"/>
      <c r="V152" s="2"/>
      <c r="W152" s="2"/>
      <c r="X152" s="2"/>
      <c r="Y152" s="2"/>
      <c r="Z152" s="2"/>
      <c r="AX152" s="5"/>
      <c r="AY152" s="5"/>
      <c r="AZ152" s="5"/>
    </row>
    <row r="153" spans="1:52" s="4" customFormat="1" ht="24.95" customHeight="1" x14ac:dyDescent="0.15">
      <c r="A153" s="284" t="s">
        <v>151</v>
      </c>
      <c r="B153" s="285"/>
      <c r="C153" s="183"/>
      <c r="D153" s="184"/>
      <c r="E153" s="185"/>
      <c r="F153" s="186"/>
      <c r="G153" s="187"/>
      <c r="H153" s="185"/>
      <c r="I153" s="185"/>
      <c r="J153" s="185"/>
      <c r="K153" s="185"/>
      <c r="L153" s="186"/>
      <c r="M153" s="180">
        <f>SUM(N153:O153)</f>
        <v>0</v>
      </c>
      <c r="N153" s="188"/>
      <c r="O153" s="189"/>
      <c r="P153" s="157" t="s">
        <v>140</v>
      </c>
      <c r="U153" s="2"/>
      <c r="V153" s="2"/>
      <c r="W153" s="2"/>
      <c r="X153" s="2"/>
      <c r="Y153" s="2"/>
      <c r="Z153" s="2"/>
      <c r="AX153" s="5"/>
      <c r="AY153" s="5"/>
      <c r="AZ153" s="5"/>
    </row>
    <row r="154" spans="1:52" s="4" customFormat="1" ht="24.95" customHeight="1" x14ac:dyDescent="0.2">
      <c r="A154" s="190" t="s">
        <v>152</v>
      </c>
      <c r="B154" s="191"/>
      <c r="C154" s="192"/>
      <c r="D154" s="193"/>
      <c r="E154" s="16"/>
      <c r="F154" s="16"/>
      <c r="G154" s="16"/>
      <c r="H154" s="16"/>
      <c r="I154" s="16"/>
      <c r="J154" s="16"/>
      <c r="K154" s="16"/>
      <c r="L154" s="73"/>
      <c r="M154" s="73"/>
      <c r="N154" s="16"/>
      <c r="O154" s="16"/>
      <c r="P154" s="16"/>
      <c r="U154" s="2"/>
      <c r="V154" s="2"/>
      <c r="W154" s="2"/>
      <c r="X154" s="2"/>
      <c r="Y154" s="2"/>
      <c r="Z154" s="2"/>
      <c r="AX154" s="5"/>
      <c r="AY154" s="5"/>
      <c r="AZ154" s="5"/>
    </row>
    <row r="155" spans="1:52" s="4" customFormat="1" ht="21.75" customHeight="1" x14ac:dyDescent="0.15">
      <c r="A155" s="286" t="s">
        <v>153</v>
      </c>
      <c r="B155" s="287"/>
      <c r="C155" s="194" t="s">
        <v>154</v>
      </c>
      <c r="D155" s="195" t="s">
        <v>155</v>
      </c>
      <c r="E155" s="16"/>
      <c r="F155" s="16"/>
      <c r="G155" s="16"/>
      <c r="H155" s="16"/>
      <c r="I155" s="16"/>
      <c r="J155" s="16"/>
      <c r="K155" s="16"/>
      <c r="L155" s="73"/>
      <c r="M155" s="73"/>
      <c r="N155" s="16"/>
      <c r="O155" s="16"/>
      <c r="P155" s="16"/>
      <c r="U155" s="2"/>
      <c r="V155" s="2"/>
      <c r="W155" s="2"/>
      <c r="X155" s="2"/>
      <c r="Y155" s="2"/>
      <c r="Z155" s="2"/>
      <c r="AX155" s="5"/>
      <c r="AY155" s="5"/>
      <c r="AZ155" s="5"/>
    </row>
    <row r="156" spans="1:52" s="4" customFormat="1" ht="15" customHeight="1" x14ac:dyDescent="0.15">
      <c r="A156" s="288" t="s">
        <v>156</v>
      </c>
      <c r="B156" s="289"/>
      <c r="C156" s="196"/>
      <c r="D156" s="196"/>
      <c r="E156" s="16"/>
      <c r="F156" s="16"/>
      <c r="G156" s="16"/>
      <c r="H156" s="16"/>
      <c r="I156" s="16"/>
      <c r="J156" s="16"/>
      <c r="K156" s="16"/>
      <c r="L156" s="73"/>
      <c r="M156" s="73"/>
      <c r="N156" s="16"/>
      <c r="O156" s="16"/>
      <c r="P156" s="16"/>
      <c r="U156" s="2"/>
      <c r="V156" s="2"/>
      <c r="W156" s="2"/>
      <c r="X156" s="2"/>
      <c r="Y156" s="2"/>
      <c r="Z156" s="2"/>
      <c r="AX156" s="5"/>
      <c r="AY156" s="5"/>
      <c r="AZ156" s="5"/>
    </row>
    <row r="157" spans="1:52" s="4" customFormat="1" ht="15" customHeight="1" x14ac:dyDescent="0.15">
      <c r="A157" s="276" t="s">
        <v>157</v>
      </c>
      <c r="B157" s="277"/>
      <c r="C157" s="197"/>
      <c r="D157" s="198"/>
      <c r="E157" s="16"/>
      <c r="F157" s="16"/>
      <c r="G157" s="16"/>
      <c r="H157" s="16"/>
      <c r="I157" s="16"/>
      <c r="J157" s="16"/>
      <c r="K157" s="16"/>
      <c r="L157" s="73"/>
      <c r="M157" s="73"/>
      <c r="N157" s="16"/>
      <c r="O157" s="16"/>
      <c r="P157" s="16"/>
      <c r="U157" s="2"/>
      <c r="V157" s="2"/>
      <c r="W157" s="2"/>
      <c r="X157" s="2"/>
      <c r="Y157" s="2"/>
      <c r="Z157" s="2"/>
      <c r="AX157" s="5"/>
      <c r="AY157" s="5"/>
      <c r="AZ157" s="5"/>
    </row>
    <row r="158" spans="1:52" s="4" customFormat="1" ht="10.5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73"/>
      <c r="M158" s="73"/>
      <c r="N158" s="16"/>
      <c r="O158" s="16"/>
      <c r="P158" s="16"/>
      <c r="U158" s="2"/>
      <c r="V158" s="2"/>
      <c r="W158" s="2"/>
      <c r="X158" s="2"/>
      <c r="Y158" s="2"/>
      <c r="Z158" s="2"/>
      <c r="AX158" s="5"/>
      <c r="AY158" s="5"/>
      <c r="AZ158" s="5"/>
    </row>
    <row r="159" spans="1:52" s="4" customFormat="1" ht="10.5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73"/>
      <c r="M159" s="73"/>
      <c r="N159" s="16"/>
      <c r="O159" s="16"/>
      <c r="P159" s="16"/>
      <c r="U159" s="2"/>
      <c r="V159" s="2"/>
      <c r="W159" s="2"/>
      <c r="X159" s="2"/>
      <c r="Y159" s="2"/>
      <c r="Z159" s="2"/>
      <c r="AX159" s="5"/>
      <c r="AY159" s="5"/>
      <c r="AZ159" s="5"/>
    </row>
    <row r="160" spans="1:52" s="4" customFormat="1" ht="10.5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73"/>
      <c r="M160" s="73"/>
      <c r="N160" s="16"/>
      <c r="O160" s="16"/>
      <c r="P160" s="16"/>
      <c r="U160" s="2"/>
      <c r="V160" s="2"/>
      <c r="W160" s="2"/>
      <c r="X160" s="2"/>
      <c r="Y160" s="2"/>
      <c r="Z160" s="2"/>
      <c r="AX160" s="5"/>
      <c r="AY160" s="5"/>
      <c r="AZ160" s="5"/>
    </row>
    <row r="161" spans="12:52" s="4" customFormat="1" x14ac:dyDescent="0.2">
      <c r="L161" s="5"/>
      <c r="M161" s="5"/>
      <c r="N161" s="3"/>
      <c r="U161" s="2"/>
      <c r="V161" s="2"/>
      <c r="W161" s="2"/>
      <c r="X161" s="2"/>
      <c r="Y161" s="2"/>
      <c r="Z161" s="2"/>
      <c r="AX161" s="5"/>
      <c r="AY161" s="5"/>
      <c r="AZ161" s="5"/>
    </row>
    <row r="162" spans="12:52" s="4" customFormat="1" x14ac:dyDescent="0.2">
      <c r="L162" s="5"/>
      <c r="M162" s="5"/>
      <c r="N162" s="3"/>
      <c r="U162" s="2"/>
      <c r="V162" s="2"/>
      <c r="W162" s="2"/>
      <c r="X162" s="2"/>
      <c r="Y162" s="2"/>
      <c r="Z162" s="2"/>
      <c r="AX162" s="5"/>
      <c r="AY162" s="5"/>
      <c r="AZ162" s="5"/>
    </row>
    <row r="163" spans="12:52" s="4" customFormat="1" x14ac:dyDescent="0.2">
      <c r="L163" s="5"/>
      <c r="M163" s="5"/>
      <c r="N163" s="3"/>
      <c r="U163" s="2"/>
      <c r="V163" s="2"/>
      <c r="W163" s="2"/>
      <c r="X163" s="2"/>
      <c r="Y163" s="2"/>
      <c r="Z163" s="2"/>
      <c r="AX163" s="5"/>
      <c r="AY163" s="5"/>
      <c r="AZ163" s="5"/>
    </row>
    <row r="164" spans="12:52" s="4" customFormat="1" x14ac:dyDescent="0.2">
      <c r="L164" s="5"/>
      <c r="M164" s="5"/>
      <c r="N164" s="3"/>
      <c r="U164" s="2"/>
      <c r="V164" s="2"/>
      <c r="W164" s="2"/>
      <c r="X164" s="2"/>
      <c r="Y164" s="2"/>
      <c r="Z164" s="2"/>
      <c r="AX164" s="5"/>
      <c r="AY164" s="5"/>
      <c r="AZ164" s="5"/>
    </row>
    <row r="165" spans="12:52" s="4" customFormat="1" x14ac:dyDescent="0.2">
      <c r="L165" s="3"/>
      <c r="U165" s="5"/>
      <c r="V165" s="5"/>
      <c r="W165" s="5"/>
      <c r="X165" s="5"/>
    </row>
    <row r="166" spans="12:52" s="4" customFormat="1" x14ac:dyDescent="0.2">
      <c r="L166" s="3"/>
      <c r="U166" s="5"/>
      <c r="V166" s="5"/>
      <c r="W166" s="5"/>
      <c r="X166" s="5"/>
    </row>
    <row r="167" spans="12:52" s="4" customFormat="1" x14ac:dyDescent="0.2">
      <c r="L167" s="3"/>
      <c r="U167" s="5"/>
      <c r="V167" s="5"/>
      <c r="W167" s="5"/>
      <c r="X167" s="5"/>
    </row>
    <row r="168" spans="12:52" s="4" customFormat="1" x14ac:dyDescent="0.2">
      <c r="L168" s="3"/>
      <c r="U168" s="5"/>
      <c r="V168" s="5"/>
      <c r="W168" s="5"/>
      <c r="X168" s="5"/>
    </row>
    <row r="169" spans="12:52" s="4" customFormat="1" x14ac:dyDescent="0.2">
      <c r="L169" s="3"/>
      <c r="U169" s="5"/>
      <c r="V169" s="5"/>
      <c r="W169" s="5"/>
      <c r="X169" s="5"/>
    </row>
    <row r="170" spans="12:52" s="4" customFormat="1" x14ac:dyDescent="0.2">
      <c r="L170" s="3"/>
      <c r="U170" s="5"/>
      <c r="V170" s="5"/>
      <c r="W170" s="5"/>
      <c r="X170" s="5"/>
    </row>
    <row r="171" spans="12:52" s="4" customFormat="1" x14ac:dyDescent="0.2">
      <c r="L171" s="3"/>
      <c r="U171" s="5"/>
      <c r="V171" s="5"/>
      <c r="W171" s="5"/>
      <c r="X171" s="5"/>
    </row>
    <row r="172" spans="12:52" s="4" customFormat="1" x14ac:dyDescent="0.2">
      <c r="L172" s="3"/>
      <c r="U172" s="5"/>
      <c r="V172" s="5"/>
      <c r="W172" s="5"/>
      <c r="X172" s="5"/>
    </row>
    <row r="173" spans="12:52" s="4" customFormat="1" x14ac:dyDescent="0.2">
      <c r="L173" s="3"/>
      <c r="U173" s="5"/>
      <c r="V173" s="5"/>
      <c r="W173" s="5"/>
      <c r="X173" s="5"/>
    </row>
    <row r="174" spans="12:52" s="4" customFormat="1" x14ac:dyDescent="0.2">
      <c r="L174" s="3"/>
      <c r="U174" s="5"/>
      <c r="V174" s="5"/>
      <c r="W174" s="5"/>
      <c r="X174" s="5"/>
    </row>
    <row r="175" spans="12:52" s="4" customFormat="1" x14ac:dyDescent="0.2">
      <c r="L175" s="3"/>
      <c r="U175" s="5"/>
      <c r="V175" s="5"/>
      <c r="W175" s="5"/>
      <c r="X175" s="5"/>
    </row>
    <row r="176" spans="12:52" s="4" customFormat="1" x14ac:dyDescent="0.2">
      <c r="L176" s="3"/>
      <c r="U176" s="5"/>
      <c r="V176" s="5"/>
      <c r="W176" s="5"/>
      <c r="X176" s="5"/>
    </row>
    <row r="177" spans="12:24" s="4" customFormat="1" x14ac:dyDescent="0.2">
      <c r="L177" s="3"/>
      <c r="U177" s="5"/>
      <c r="V177" s="5"/>
      <c r="W177" s="5"/>
      <c r="X177" s="5"/>
    </row>
    <row r="178" spans="12:24" s="4" customFormat="1" x14ac:dyDescent="0.2">
      <c r="L178" s="3"/>
      <c r="U178" s="5"/>
      <c r="V178" s="5"/>
      <c r="W178" s="5"/>
      <c r="X178" s="5"/>
    </row>
    <row r="179" spans="12:24" s="4" customFormat="1" x14ac:dyDescent="0.2">
      <c r="L179" s="3"/>
      <c r="U179" s="5"/>
      <c r="V179" s="5"/>
      <c r="W179" s="5"/>
      <c r="X179" s="5"/>
    </row>
    <row r="180" spans="12:24" s="4" customFormat="1" x14ac:dyDescent="0.2">
      <c r="L180" s="3"/>
      <c r="U180" s="5"/>
      <c r="V180" s="5"/>
      <c r="W180" s="5"/>
      <c r="X180" s="5"/>
    </row>
    <row r="181" spans="12:24" s="4" customFormat="1" x14ac:dyDescent="0.2">
      <c r="L181" s="3"/>
      <c r="U181" s="5"/>
      <c r="V181" s="5"/>
      <c r="W181" s="5"/>
      <c r="X181" s="5"/>
    </row>
    <row r="182" spans="12:24" s="4" customFormat="1" x14ac:dyDescent="0.2">
      <c r="L182" s="3"/>
      <c r="U182" s="5"/>
      <c r="V182" s="5"/>
      <c r="W182" s="5"/>
      <c r="X182" s="5"/>
    </row>
    <row r="183" spans="12:24" s="4" customFormat="1" x14ac:dyDescent="0.2">
      <c r="L183" s="3"/>
      <c r="U183" s="5"/>
      <c r="V183" s="5"/>
      <c r="W183" s="5"/>
      <c r="X183" s="5"/>
    </row>
    <row r="184" spans="12:24" s="4" customFormat="1" x14ac:dyDescent="0.2">
      <c r="L184" s="3"/>
      <c r="U184" s="5"/>
      <c r="V184" s="5"/>
      <c r="W184" s="5"/>
      <c r="X184" s="5"/>
    </row>
    <row r="185" spans="12:24" s="4" customFormat="1" x14ac:dyDescent="0.2">
      <c r="L185" s="3"/>
      <c r="U185" s="5"/>
      <c r="V185" s="5"/>
      <c r="W185" s="5"/>
      <c r="X185" s="5"/>
    </row>
    <row r="186" spans="12:24" s="4" customFormat="1" x14ac:dyDescent="0.2">
      <c r="L186" s="3"/>
      <c r="U186" s="5"/>
      <c r="V186" s="5"/>
      <c r="W186" s="5"/>
      <c r="X186" s="5"/>
    </row>
    <row r="187" spans="12:24" s="4" customFormat="1" x14ac:dyDescent="0.2">
      <c r="L187" s="3"/>
      <c r="U187" s="5"/>
      <c r="V187" s="5"/>
      <c r="W187" s="5"/>
      <c r="X187" s="5"/>
    </row>
    <row r="188" spans="12:24" s="4" customFormat="1" x14ac:dyDescent="0.2">
      <c r="L188" s="3"/>
      <c r="U188" s="5"/>
      <c r="V188" s="5"/>
      <c r="W188" s="5"/>
      <c r="X188" s="5"/>
    </row>
    <row r="189" spans="12:24" s="4" customFormat="1" x14ac:dyDescent="0.2">
      <c r="L189" s="3"/>
      <c r="U189" s="5"/>
      <c r="V189" s="5"/>
      <c r="W189" s="5"/>
      <c r="X189" s="5"/>
    </row>
    <row r="190" spans="12:24" s="4" customFormat="1" x14ac:dyDescent="0.2">
      <c r="L190" s="3"/>
      <c r="U190" s="5"/>
      <c r="V190" s="5"/>
      <c r="W190" s="5"/>
      <c r="X190" s="5"/>
    </row>
    <row r="191" spans="12:24" s="4" customFormat="1" x14ac:dyDescent="0.2">
      <c r="L191" s="3"/>
      <c r="U191" s="5"/>
      <c r="V191" s="5"/>
      <c r="W191" s="5"/>
      <c r="X191" s="5"/>
    </row>
    <row r="192" spans="12:24" s="4" customFormat="1" x14ac:dyDescent="0.2">
      <c r="L192" s="3"/>
      <c r="U192" s="5"/>
      <c r="V192" s="5"/>
      <c r="W192" s="5"/>
      <c r="X192" s="5"/>
    </row>
    <row r="193" spans="12:24" s="4" customFormat="1" x14ac:dyDescent="0.2">
      <c r="L193" s="3"/>
      <c r="U193" s="5"/>
      <c r="V193" s="5"/>
      <c r="W193" s="5"/>
      <c r="X193" s="5"/>
    </row>
    <row r="194" spans="12:24" s="4" customFormat="1" x14ac:dyDescent="0.2">
      <c r="L194" s="3"/>
      <c r="U194" s="5"/>
      <c r="V194" s="5"/>
      <c r="W194" s="5"/>
      <c r="X194" s="5"/>
    </row>
    <row r="195" spans="12:24" s="4" customFormat="1" x14ac:dyDescent="0.2">
      <c r="L195" s="3"/>
      <c r="U195" s="5"/>
      <c r="V195" s="5"/>
      <c r="W195" s="5"/>
      <c r="X195" s="5"/>
    </row>
    <row r="196" spans="12:24" s="4" customFormat="1" x14ac:dyDescent="0.2">
      <c r="L196" s="3"/>
      <c r="U196" s="5"/>
      <c r="V196" s="5"/>
      <c r="W196" s="5"/>
      <c r="X196" s="5"/>
    </row>
    <row r="197" spans="12:24" s="4" customFormat="1" x14ac:dyDescent="0.2">
      <c r="L197" s="3"/>
      <c r="U197" s="5"/>
      <c r="V197" s="5"/>
      <c r="W197" s="5"/>
      <c r="X197" s="5"/>
    </row>
    <row r="198" spans="12:24" s="4" customFormat="1" x14ac:dyDescent="0.2">
      <c r="L198" s="3"/>
      <c r="U198" s="5"/>
      <c r="V198" s="5"/>
      <c r="W198" s="5"/>
      <c r="X198" s="5"/>
    </row>
    <row r="199" spans="12:24" s="4" customFormat="1" x14ac:dyDescent="0.2">
      <c r="L199" s="3"/>
      <c r="U199" s="5"/>
      <c r="V199" s="5"/>
      <c r="W199" s="5"/>
      <c r="X199" s="5"/>
    </row>
    <row r="200" spans="12:24" s="4" customFormat="1" x14ac:dyDescent="0.2">
      <c r="L200" s="3"/>
      <c r="U200" s="5"/>
      <c r="V200" s="5"/>
      <c r="W200" s="5"/>
      <c r="X200" s="5"/>
    </row>
    <row r="201" spans="12:24" s="4" customFormat="1" x14ac:dyDescent="0.2">
      <c r="L201" s="3"/>
      <c r="U201" s="5"/>
      <c r="V201" s="5"/>
      <c r="W201" s="5"/>
      <c r="X201" s="5"/>
    </row>
    <row r="202" spans="12:24" s="4" customFormat="1" x14ac:dyDescent="0.2">
      <c r="L202" s="3"/>
      <c r="U202" s="5"/>
      <c r="V202" s="5"/>
      <c r="W202" s="5"/>
      <c r="X202" s="5"/>
    </row>
    <row r="203" spans="12:24" s="4" customFormat="1" x14ac:dyDescent="0.2">
      <c r="L203" s="3"/>
      <c r="U203" s="5"/>
      <c r="V203" s="5"/>
      <c r="W203" s="5"/>
      <c r="X203" s="5"/>
    </row>
    <row r="204" spans="12:24" s="4" customFormat="1" x14ac:dyDescent="0.2">
      <c r="L204" s="3"/>
      <c r="U204" s="5"/>
      <c r="V204" s="5"/>
      <c r="W204" s="5"/>
      <c r="X204" s="5"/>
    </row>
    <row r="205" spans="12:24" s="4" customFormat="1" x14ac:dyDescent="0.2">
      <c r="L205" s="3"/>
      <c r="U205" s="5"/>
      <c r="V205" s="5"/>
      <c r="W205" s="5"/>
      <c r="X205" s="5"/>
    </row>
    <row r="206" spans="12:24" s="4" customFormat="1" x14ac:dyDescent="0.2">
      <c r="L206" s="3"/>
      <c r="U206" s="5"/>
      <c r="V206" s="5"/>
      <c r="W206" s="5"/>
      <c r="X206" s="5"/>
    </row>
    <row r="207" spans="12:24" s="4" customFormat="1" x14ac:dyDescent="0.2">
      <c r="L207" s="3"/>
      <c r="U207" s="5"/>
      <c r="V207" s="5"/>
      <c r="W207" s="5"/>
      <c r="X207" s="5"/>
    </row>
    <row r="208" spans="12:24" s="4" customFormat="1" x14ac:dyDescent="0.2">
      <c r="L208" s="3"/>
      <c r="U208" s="5"/>
      <c r="V208" s="5"/>
      <c r="W208" s="5"/>
      <c r="X208" s="5"/>
    </row>
    <row r="209" spans="1:27" s="4" customFormat="1" x14ac:dyDescent="0.2">
      <c r="L209" s="3"/>
      <c r="U209" s="5"/>
      <c r="V209" s="5"/>
      <c r="W209" s="5"/>
      <c r="X209" s="5"/>
    </row>
    <row r="210" spans="1:27" s="4" customFormat="1" x14ac:dyDescent="0.2">
      <c r="L210" s="3"/>
      <c r="U210" s="5"/>
      <c r="V210" s="5"/>
      <c r="W210" s="5"/>
      <c r="X210" s="5"/>
    </row>
    <row r="211" spans="1:27" s="4" customFormat="1" x14ac:dyDescent="0.2">
      <c r="L211" s="3"/>
      <c r="U211" s="5"/>
      <c r="V211" s="5"/>
      <c r="W211" s="5"/>
      <c r="X211" s="5"/>
    </row>
    <row r="212" spans="1:27" s="4" customFormat="1" x14ac:dyDescent="0.2">
      <c r="L212" s="3"/>
      <c r="U212" s="5"/>
      <c r="V212" s="5"/>
      <c r="W212" s="5"/>
      <c r="X212" s="5"/>
    </row>
    <row r="213" spans="1:27" s="4" customFormat="1" x14ac:dyDescent="0.2">
      <c r="L213" s="3"/>
      <c r="U213" s="5"/>
      <c r="V213" s="5"/>
      <c r="W213" s="5"/>
      <c r="X213" s="5"/>
    </row>
    <row r="214" spans="1:27" s="4" customFormat="1" x14ac:dyDescent="0.2">
      <c r="L214" s="3"/>
      <c r="U214" s="5"/>
      <c r="V214" s="5"/>
      <c r="W214" s="5"/>
      <c r="X214" s="5"/>
    </row>
    <row r="215" spans="1:27" s="4" customFormat="1" x14ac:dyDescent="0.2">
      <c r="L215" s="3"/>
      <c r="U215" s="5"/>
      <c r="V215" s="5"/>
      <c r="W215" s="5"/>
      <c r="X215" s="5"/>
    </row>
    <row r="216" spans="1:27" s="4" customFormat="1" hidden="1" x14ac:dyDescent="0.2">
      <c r="A216" s="199">
        <f ca="1">SUM(A8:O157)</f>
        <v>5428</v>
      </c>
      <c r="L216" s="3"/>
      <c r="U216" s="5"/>
      <c r="V216" s="5"/>
      <c r="W216" s="5"/>
      <c r="X216" s="5"/>
    </row>
    <row r="217" spans="1:27" s="200" customFormat="1" hidden="1" x14ac:dyDescent="0.2">
      <c r="A217" s="200">
        <f ca="1">SUM(A12:O157)</f>
        <v>5428</v>
      </c>
      <c r="L217" s="201"/>
      <c r="AA217" s="202">
        <f ca="1">SUM(AA1:AB216)</f>
        <v>1</v>
      </c>
    </row>
    <row r="218" spans="1:27" s="4" customFormat="1" x14ac:dyDescent="0.2">
      <c r="L218" s="3"/>
      <c r="U218" s="5"/>
      <c r="V218" s="5"/>
      <c r="W218" s="5"/>
      <c r="X218" s="5"/>
    </row>
    <row r="219" spans="1:27" s="4" customFormat="1" x14ac:dyDescent="0.2">
      <c r="L219" s="3"/>
      <c r="U219" s="5"/>
      <c r="V219" s="5"/>
      <c r="W219" s="5"/>
      <c r="X219" s="5"/>
    </row>
    <row r="220" spans="1:27" s="4" customFormat="1" x14ac:dyDescent="0.2">
      <c r="L220" s="3"/>
      <c r="U220" s="5"/>
      <c r="V220" s="5"/>
      <c r="W220" s="5"/>
      <c r="X220" s="5"/>
    </row>
    <row r="221" spans="1:27" s="4" customFormat="1" x14ac:dyDescent="0.2">
      <c r="L221" s="3"/>
      <c r="U221" s="5"/>
      <c r="V221" s="5"/>
      <c r="W221" s="5"/>
      <c r="X221" s="5"/>
    </row>
    <row r="222" spans="1:27" s="4" customFormat="1" x14ac:dyDescent="0.2">
      <c r="L222" s="3"/>
      <c r="U222" s="5"/>
      <c r="V222" s="5"/>
      <c r="W222" s="5"/>
      <c r="X222" s="5"/>
    </row>
    <row r="223" spans="1:27" x14ac:dyDescent="0.2">
      <c r="U223" s="205"/>
      <c r="V223" s="205"/>
      <c r="W223" s="205"/>
      <c r="X223" s="205"/>
    </row>
    <row r="224" spans="1:27" x14ac:dyDescent="0.2">
      <c r="U224" s="205"/>
      <c r="V224" s="205"/>
      <c r="W224" s="205"/>
      <c r="X224" s="205"/>
    </row>
    <row r="225" spans="21:24" x14ac:dyDescent="0.2">
      <c r="U225" s="205"/>
      <c r="V225" s="205"/>
      <c r="W225" s="205"/>
      <c r="X225" s="205"/>
    </row>
    <row r="226" spans="21:24" x14ac:dyDescent="0.2">
      <c r="U226" s="205"/>
      <c r="V226" s="205"/>
      <c r="W226" s="205"/>
      <c r="X226" s="205"/>
    </row>
    <row r="227" spans="21:24" x14ac:dyDescent="0.2">
      <c r="U227" s="205"/>
      <c r="V227" s="205"/>
      <c r="W227" s="205"/>
      <c r="X227" s="205"/>
    </row>
    <row r="228" spans="21:24" x14ac:dyDescent="0.2">
      <c r="U228" s="205"/>
      <c r="V228" s="205"/>
      <c r="W228" s="205"/>
      <c r="X228" s="205"/>
    </row>
    <row r="229" spans="21:24" x14ac:dyDescent="0.2">
      <c r="U229" s="205"/>
      <c r="V229" s="205"/>
      <c r="W229" s="205"/>
      <c r="X229" s="205"/>
    </row>
    <row r="230" spans="21:24" x14ac:dyDescent="0.2">
      <c r="U230" s="205"/>
      <c r="V230" s="205"/>
      <c r="W230" s="205"/>
      <c r="X230" s="205"/>
    </row>
    <row r="231" spans="21:24" x14ac:dyDescent="0.2">
      <c r="U231" s="205"/>
      <c r="V231" s="205"/>
      <c r="W231" s="205"/>
      <c r="X231" s="205"/>
    </row>
    <row r="232" spans="21:24" x14ac:dyDescent="0.2">
      <c r="U232" s="205"/>
      <c r="V232" s="205"/>
      <c r="W232" s="205"/>
      <c r="X232" s="205"/>
    </row>
    <row r="233" spans="21:24" x14ac:dyDescent="0.2">
      <c r="U233" s="205"/>
      <c r="V233" s="205"/>
      <c r="W233" s="205"/>
      <c r="X233" s="205"/>
    </row>
    <row r="234" spans="21:24" x14ac:dyDescent="0.2">
      <c r="U234" s="205"/>
      <c r="V234" s="205"/>
      <c r="W234" s="205"/>
      <c r="X234" s="205"/>
    </row>
    <row r="235" spans="21:24" x14ac:dyDescent="0.2">
      <c r="U235" s="205"/>
      <c r="V235" s="205"/>
      <c r="W235" s="205"/>
      <c r="X235" s="205"/>
    </row>
    <row r="236" spans="21:24" x14ac:dyDescent="0.2">
      <c r="U236" s="205"/>
      <c r="V236" s="205"/>
      <c r="W236" s="205"/>
      <c r="X236" s="205"/>
    </row>
    <row r="237" spans="21:24" x14ac:dyDescent="0.2">
      <c r="U237" s="205"/>
      <c r="V237" s="205"/>
      <c r="W237" s="205"/>
      <c r="X237" s="205"/>
    </row>
    <row r="238" spans="21:24" x14ac:dyDescent="0.2">
      <c r="U238" s="205"/>
      <c r="V238" s="205"/>
      <c r="W238" s="205"/>
      <c r="X238" s="205"/>
    </row>
    <row r="239" spans="21:24" x14ac:dyDescent="0.2">
      <c r="U239" s="205"/>
      <c r="V239" s="205"/>
      <c r="W239" s="205"/>
      <c r="X239" s="205"/>
    </row>
    <row r="240" spans="21:24" x14ac:dyDescent="0.2">
      <c r="U240" s="205"/>
      <c r="V240" s="205"/>
      <c r="W240" s="205"/>
      <c r="X240" s="205"/>
    </row>
    <row r="241" spans="21:24" x14ac:dyDescent="0.2">
      <c r="U241" s="205"/>
      <c r="V241" s="205"/>
      <c r="W241" s="205"/>
      <c r="X241" s="205"/>
    </row>
    <row r="242" spans="21:24" x14ac:dyDescent="0.2">
      <c r="U242" s="205"/>
      <c r="V242" s="205"/>
      <c r="W242" s="205"/>
      <c r="X242" s="205"/>
    </row>
    <row r="243" spans="21:24" x14ac:dyDescent="0.2">
      <c r="U243" s="205"/>
      <c r="V243" s="205"/>
      <c r="W243" s="205"/>
      <c r="X243" s="205"/>
    </row>
    <row r="244" spans="21:24" x14ac:dyDescent="0.2">
      <c r="U244" s="205"/>
      <c r="V244" s="205"/>
      <c r="W244" s="205"/>
      <c r="X244" s="205"/>
    </row>
    <row r="245" spans="21:24" x14ac:dyDescent="0.2">
      <c r="U245" s="205"/>
      <c r="V245" s="205"/>
      <c r="W245" s="205"/>
      <c r="X245" s="205"/>
    </row>
    <row r="246" spans="21:24" x14ac:dyDescent="0.2">
      <c r="U246" s="205"/>
      <c r="V246" s="205"/>
      <c r="W246" s="205"/>
      <c r="X246" s="205"/>
    </row>
    <row r="247" spans="21:24" x14ac:dyDescent="0.2">
      <c r="U247" s="205"/>
      <c r="V247" s="205"/>
      <c r="W247" s="205"/>
      <c r="X247" s="205"/>
    </row>
    <row r="248" spans="21:24" x14ac:dyDescent="0.2">
      <c r="U248" s="205"/>
      <c r="V248" s="205"/>
      <c r="W248" s="205"/>
      <c r="X248" s="205"/>
    </row>
    <row r="249" spans="21:24" x14ac:dyDescent="0.2">
      <c r="U249" s="205"/>
      <c r="V249" s="205"/>
      <c r="W249" s="205"/>
      <c r="X249" s="205"/>
    </row>
    <row r="250" spans="21:24" x14ac:dyDescent="0.2">
      <c r="U250" s="205"/>
      <c r="V250" s="205"/>
      <c r="W250" s="205"/>
      <c r="X250" s="205"/>
    </row>
    <row r="251" spans="21:24" x14ac:dyDescent="0.2">
      <c r="U251" s="205"/>
      <c r="V251" s="205"/>
      <c r="W251" s="205"/>
      <c r="X251" s="205"/>
    </row>
    <row r="252" spans="21:24" x14ac:dyDescent="0.2">
      <c r="U252" s="205"/>
      <c r="V252" s="205"/>
      <c r="W252" s="205"/>
      <c r="X252" s="205"/>
    </row>
    <row r="253" spans="21:24" x14ac:dyDescent="0.2">
      <c r="U253" s="205"/>
      <c r="V253" s="205"/>
      <c r="W253" s="205"/>
      <c r="X253" s="205"/>
    </row>
    <row r="254" spans="21:24" x14ac:dyDescent="0.2">
      <c r="U254" s="205"/>
      <c r="V254" s="205"/>
      <c r="W254" s="205"/>
      <c r="X254" s="205"/>
    </row>
    <row r="255" spans="21:24" x14ac:dyDescent="0.2">
      <c r="U255" s="205"/>
      <c r="V255" s="205"/>
      <c r="W255" s="205"/>
      <c r="X255" s="205"/>
    </row>
    <row r="256" spans="21:24" x14ac:dyDescent="0.2">
      <c r="U256" s="205"/>
      <c r="V256" s="205"/>
      <c r="W256" s="205"/>
      <c r="X256" s="205"/>
    </row>
    <row r="257" spans="21:24" x14ac:dyDescent="0.2">
      <c r="U257" s="205"/>
      <c r="V257" s="205"/>
      <c r="W257" s="205"/>
      <c r="X257" s="205"/>
    </row>
    <row r="258" spans="21:24" x14ac:dyDescent="0.2">
      <c r="U258" s="205"/>
      <c r="V258" s="205"/>
      <c r="W258" s="205"/>
      <c r="X258" s="205"/>
    </row>
    <row r="259" spans="21:24" x14ac:dyDescent="0.2">
      <c r="U259" s="205"/>
      <c r="V259" s="205"/>
      <c r="W259" s="205"/>
      <c r="X259" s="205"/>
    </row>
    <row r="260" spans="21:24" x14ac:dyDescent="0.2">
      <c r="U260" s="205"/>
      <c r="V260" s="205"/>
      <c r="W260" s="205"/>
      <c r="X260" s="205"/>
    </row>
    <row r="261" spans="21:24" x14ac:dyDescent="0.2">
      <c r="U261" s="205"/>
      <c r="V261" s="205"/>
      <c r="W261" s="205"/>
      <c r="X261" s="205"/>
    </row>
    <row r="262" spans="21:24" x14ac:dyDescent="0.2">
      <c r="U262" s="205"/>
      <c r="V262" s="205"/>
      <c r="W262" s="205"/>
      <c r="X262" s="205"/>
    </row>
    <row r="263" spans="21:24" x14ac:dyDescent="0.2">
      <c r="U263" s="205"/>
      <c r="V263" s="205"/>
      <c r="W263" s="205"/>
      <c r="X263" s="205"/>
    </row>
    <row r="264" spans="21:24" x14ac:dyDescent="0.2">
      <c r="U264" s="205"/>
      <c r="V264" s="205"/>
      <c r="W264" s="205"/>
      <c r="X264" s="205"/>
    </row>
    <row r="265" spans="21:24" x14ac:dyDescent="0.2">
      <c r="U265" s="205"/>
      <c r="V265" s="205"/>
      <c r="W265" s="205"/>
      <c r="X265" s="205"/>
    </row>
    <row r="266" spans="21:24" x14ac:dyDescent="0.2">
      <c r="U266" s="205"/>
      <c r="V266" s="205"/>
      <c r="W266" s="205"/>
      <c r="X266" s="205"/>
    </row>
    <row r="267" spans="21:24" x14ac:dyDescent="0.2">
      <c r="U267" s="205"/>
      <c r="V267" s="205"/>
      <c r="W267" s="205"/>
      <c r="X267" s="205"/>
    </row>
    <row r="268" spans="21:24" x14ac:dyDescent="0.2">
      <c r="U268" s="205"/>
      <c r="V268" s="205"/>
      <c r="W268" s="205"/>
      <c r="X268" s="205"/>
    </row>
    <row r="269" spans="21:24" x14ac:dyDescent="0.2">
      <c r="U269" s="205"/>
      <c r="V269" s="205"/>
      <c r="W269" s="205"/>
      <c r="X269" s="205"/>
    </row>
    <row r="270" spans="21:24" x14ac:dyDescent="0.2">
      <c r="U270" s="205"/>
      <c r="V270" s="205"/>
      <c r="W270" s="205"/>
      <c r="X270" s="205"/>
    </row>
    <row r="271" spans="21:24" x14ac:dyDescent="0.2">
      <c r="U271" s="205"/>
      <c r="V271" s="205"/>
      <c r="W271" s="205"/>
      <c r="X271" s="205"/>
    </row>
    <row r="272" spans="21:24" x14ac:dyDescent="0.2">
      <c r="U272" s="205"/>
      <c r="V272" s="205"/>
      <c r="W272" s="205"/>
      <c r="X272" s="205"/>
    </row>
    <row r="273" spans="21:24" x14ac:dyDescent="0.2">
      <c r="U273" s="205"/>
      <c r="V273" s="205"/>
      <c r="W273" s="205"/>
      <c r="X273" s="205"/>
    </row>
    <row r="274" spans="21:24" x14ac:dyDescent="0.2">
      <c r="U274" s="205"/>
      <c r="V274" s="205"/>
      <c r="W274" s="205"/>
      <c r="X274" s="205"/>
    </row>
    <row r="275" spans="21:24" x14ac:dyDescent="0.2">
      <c r="U275" s="205"/>
      <c r="V275" s="205"/>
      <c r="W275" s="205"/>
      <c r="X275" s="205"/>
    </row>
    <row r="276" spans="21:24" x14ac:dyDescent="0.2">
      <c r="U276" s="205"/>
      <c r="V276" s="205"/>
      <c r="W276" s="205"/>
      <c r="X276" s="205"/>
    </row>
    <row r="277" spans="21:24" x14ac:dyDescent="0.2">
      <c r="U277" s="205"/>
      <c r="V277" s="205"/>
      <c r="W277" s="205"/>
      <c r="X277" s="205"/>
    </row>
    <row r="278" spans="21:24" x14ac:dyDescent="0.2">
      <c r="U278" s="205"/>
      <c r="V278" s="205"/>
      <c r="W278" s="205"/>
      <c r="X278" s="205"/>
    </row>
    <row r="279" spans="21:24" x14ac:dyDescent="0.2">
      <c r="U279" s="205"/>
      <c r="V279" s="205"/>
      <c r="W279" s="205"/>
      <c r="X279" s="205"/>
    </row>
    <row r="280" spans="21:24" x14ac:dyDescent="0.2">
      <c r="U280" s="205"/>
      <c r="V280" s="205"/>
      <c r="W280" s="205"/>
      <c r="X280" s="205"/>
    </row>
    <row r="281" spans="21:24" x14ac:dyDescent="0.2">
      <c r="U281" s="205"/>
      <c r="V281" s="205"/>
      <c r="W281" s="205"/>
      <c r="X281" s="205"/>
    </row>
    <row r="282" spans="21:24" x14ac:dyDescent="0.2">
      <c r="U282" s="205"/>
      <c r="V282" s="205"/>
      <c r="W282" s="205"/>
      <c r="X282" s="205"/>
    </row>
    <row r="283" spans="21:24" x14ac:dyDescent="0.2">
      <c r="U283" s="205"/>
      <c r="V283" s="205"/>
      <c r="W283" s="205"/>
      <c r="X283" s="205"/>
    </row>
    <row r="284" spans="21:24" x14ac:dyDescent="0.2">
      <c r="U284" s="205"/>
      <c r="V284" s="205"/>
      <c r="W284" s="205"/>
      <c r="X284" s="205"/>
    </row>
    <row r="285" spans="21:24" x14ac:dyDescent="0.2">
      <c r="U285" s="205"/>
      <c r="V285" s="205"/>
      <c r="W285" s="205"/>
      <c r="X285" s="205"/>
    </row>
    <row r="286" spans="21:24" x14ac:dyDescent="0.2">
      <c r="U286" s="205"/>
      <c r="V286" s="205"/>
      <c r="W286" s="205"/>
      <c r="X286" s="205"/>
    </row>
    <row r="287" spans="21:24" x14ac:dyDescent="0.2">
      <c r="U287" s="205"/>
      <c r="V287" s="205"/>
      <c r="W287" s="205"/>
      <c r="X287" s="205"/>
    </row>
    <row r="288" spans="21:24" x14ac:dyDescent="0.2">
      <c r="U288" s="205"/>
      <c r="V288" s="205"/>
      <c r="W288" s="205"/>
      <c r="X288" s="205"/>
    </row>
    <row r="289" spans="21:24" x14ac:dyDescent="0.2">
      <c r="U289" s="205"/>
      <c r="V289" s="205"/>
      <c r="W289" s="205"/>
      <c r="X289" s="205"/>
    </row>
    <row r="290" spans="21:24" x14ac:dyDescent="0.2">
      <c r="U290" s="205"/>
      <c r="V290" s="205"/>
      <c r="W290" s="205"/>
      <c r="X290" s="205"/>
    </row>
    <row r="291" spans="21:24" x14ac:dyDescent="0.2">
      <c r="U291" s="205"/>
      <c r="V291" s="205"/>
      <c r="W291" s="205"/>
      <c r="X291" s="205"/>
    </row>
    <row r="292" spans="21:24" x14ac:dyDescent="0.2">
      <c r="U292" s="205"/>
      <c r="V292" s="205"/>
      <c r="W292" s="205"/>
      <c r="X292" s="205"/>
    </row>
    <row r="293" spans="21:24" x14ac:dyDescent="0.2">
      <c r="U293" s="205"/>
      <c r="V293" s="205"/>
      <c r="W293" s="205"/>
      <c r="X293" s="205"/>
    </row>
    <row r="294" spans="21:24" x14ac:dyDescent="0.2">
      <c r="U294" s="205"/>
      <c r="V294" s="205"/>
      <c r="W294" s="205"/>
      <c r="X294" s="205"/>
    </row>
    <row r="295" spans="21:24" x14ac:dyDescent="0.2">
      <c r="U295" s="205"/>
      <c r="V295" s="205"/>
      <c r="W295" s="205"/>
      <c r="X295" s="205"/>
    </row>
    <row r="296" spans="21:24" x14ac:dyDescent="0.2">
      <c r="U296" s="205"/>
      <c r="V296" s="205"/>
      <c r="W296" s="205"/>
      <c r="X296" s="205"/>
    </row>
    <row r="297" spans="21:24" x14ac:dyDescent="0.2">
      <c r="U297" s="205"/>
      <c r="V297" s="205"/>
      <c r="W297" s="205"/>
      <c r="X297" s="205"/>
    </row>
    <row r="298" spans="21:24" x14ac:dyDescent="0.2">
      <c r="U298" s="205"/>
      <c r="V298" s="205"/>
      <c r="W298" s="205"/>
      <c r="X298" s="205"/>
    </row>
    <row r="299" spans="21:24" x14ac:dyDescent="0.2">
      <c r="U299" s="205"/>
      <c r="V299" s="205"/>
      <c r="W299" s="205"/>
      <c r="X299" s="205"/>
    </row>
    <row r="300" spans="21:24" x14ac:dyDescent="0.2">
      <c r="U300" s="205"/>
      <c r="V300" s="205"/>
      <c r="W300" s="205"/>
      <c r="X300" s="205"/>
    </row>
    <row r="301" spans="21:24" x14ac:dyDescent="0.2">
      <c r="U301" s="205"/>
      <c r="V301" s="205"/>
      <c r="W301" s="205"/>
      <c r="X301" s="205"/>
    </row>
    <row r="302" spans="21:24" x14ac:dyDescent="0.2">
      <c r="U302" s="205"/>
      <c r="V302" s="205"/>
      <c r="W302" s="205"/>
      <c r="X302" s="205"/>
    </row>
    <row r="303" spans="21:24" x14ac:dyDescent="0.2">
      <c r="U303" s="205"/>
      <c r="V303" s="205"/>
      <c r="W303" s="205"/>
      <c r="X303" s="205"/>
    </row>
    <row r="304" spans="21:24" x14ac:dyDescent="0.2">
      <c r="U304" s="205"/>
      <c r="V304" s="205"/>
      <c r="W304" s="205"/>
      <c r="X304" s="205"/>
    </row>
    <row r="305" spans="21:24" x14ac:dyDescent="0.2">
      <c r="U305" s="205"/>
      <c r="V305" s="205"/>
      <c r="W305" s="205"/>
      <c r="X305" s="205"/>
    </row>
    <row r="306" spans="21:24" x14ac:dyDescent="0.2">
      <c r="U306" s="205"/>
      <c r="V306" s="205"/>
      <c r="W306" s="205"/>
      <c r="X306" s="205"/>
    </row>
    <row r="307" spans="21:24" x14ac:dyDescent="0.2">
      <c r="U307" s="205"/>
      <c r="V307" s="205"/>
      <c r="W307" s="205"/>
      <c r="X307" s="205"/>
    </row>
    <row r="308" spans="21:24" x14ac:dyDescent="0.2">
      <c r="U308" s="205"/>
      <c r="V308" s="205"/>
      <c r="W308" s="205"/>
      <c r="X308" s="205"/>
    </row>
    <row r="309" spans="21:24" x14ac:dyDescent="0.2">
      <c r="U309" s="205"/>
      <c r="V309" s="205"/>
      <c r="W309" s="205"/>
      <c r="X309" s="205"/>
    </row>
    <row r="310" spans="21:24" x14ac:dyDescent="0.2">
      <c r="U310" s="205"/>
      <c r="V310" s="205"/>
      <c r="W310" s="205"/>
      <c r="X310" s="205"/>
    </row>
    <row r="311" spans="21:24" x14ac:dyDescent="0.2">
      <c r="U311" s="205"/>
      <c r="V311" s="205"/>
      <c r="W311" s="205"/>
      <c r="X311" s="205"/>
    </row>
    <row r="312" spans="21:24" x14ac:dyDescent="0.2">
      <c r="U312" s="205"/>
      <c r="V312" s="205"/>
      <c r="W312" s="205"/>
      <c r="X312" s="205"/>
    </row>
    <row r="313" spans="21:24" x14ac:dyDescent="0.2">
      <c r="U313" s="205"/>
      <c r="V313" s="205"/>
      <c r="W313" s="205"/>
      <c r="X313" s="205"/>
    </row>
    <row r="314" spans="21:24" x14ac:dyDescent="0.2">
      <c r="U314" s="205"/>
      <c r="V314" s="205"/>
      <c r="W314" s="205"/>
      <c r="X314" s="205"/>
    </row>
    <row r="315" spans="21:24" x14ac:dyDescent="0.2">
      <c r="U315" s="205"/>
      <c r="V315" s="205"/>
      <c r="W315" s="205"/>
      <c r="X315" s="205"/>
    </row>
    <row r="316" spans="21:24" x14ac:dyDescent="0.2">
      <c r="U316" s="205"/>
      <c r="V316" s="205"/>
      <c r="W316" s="205"/>
      <c r="X316" s="205"/>
    </row>
    <row r="317" spans="21:24" x14ac:dyDescent="0.2">
      <c r="U317" s="205"/>
      <c r="V317" s="205"/>
      <c r="W317" s="205"/>
      <c r="X317" s="205"/>
    </row>
    <row r="318" spans="21:24" x14ac:dyDescent="0.2">
      <c r="U318" s="205"/>
      <c r="V318" s="205"/>
      <c r="W318" s="205"/>
      <c r="X318" s="205"/>
    </row>
    <row r="319" spans="21:24" x14ac:dyDescent="0.2">
      <c r="U319" s="205"/>
      <c r="V319" s="205"/>
      <c r="W319" s="205"/>
      <c r="X319" s="205"/>
    </row>
    <row r="320" spans="21:24" x14ac:dyDescent="0.2">
      <c r="U320" s="205"/>
      <c r="V320" s="205"/>
      <c r="W320" s="205"/>
      <c r="X320" s="205"/>
    </row>
    <row r="321" spans="21:24" x14ac:dyDescent="0.2">
      <c r="U321" s="205"/>
      <c r="V321" s="205"/>
      <c r="W321" s="205"/>
      <c r="X321" s="205"/>
    </row>
    <row r="322" spans="21:24" x14ac:dyDescent="0.2">
      <c r="U322" s="205"/>
      <c r="V322" s="205"/>
      <c r="W322" s="205"/>
      <c r="X322" s="205"/>
    </row>
    <row r="323" spans="21:24" x14ac:dyDescent="0.2">
      <c r="U323" s="205"/>
      <c r="V323" s="205"/>
      <c r="W323" s="205"/>
      <c r="X323" s="205"/>
    </row>
    <row r="324" spans="21:24" x14ac:dyDescent="0.2">
      <c r="U324" s="205"/>
      <c r="V324" s="205"/>
      <c r="W324" s="205"/>
      <c r="X324" s="205"/>
    </row>
    <row r="325" spans="21:24" x14ac:dyDescent="0.2">
      <c r="U325" s="205"/>
      <c r="V325" s="205"/>
      <c r="W325" s="205"/>
      <c r="X325" s="205"/>
    </row>
    <row r="326" spans="21:24" x14ac:dyDescent="0.2">
      <c r="U326" s="205"/>
      <c r="V326" s="205"/>
      <c r="W326" s="205"/>
      <c r="X326" s="205"/>
    </row>
    <row r="327" spans="21:24" x14ac:dyDescent="0.2">
      <c r="U327" s="205"/>
      <c r="V327" s="205"/>
      <c r="W327" s="205"/>
      <c r="X327" s="205"/>
    </row>
    <row r="328" spans="21:24" x14ac:dyDescent="0.2">
      <c r="U328" s="205"/>
      <c r="V328" s="205"/>
      <c r="W328" s="205"/>
      <c r="X328" s="205"/>
    </row>
    <row r="329" spans="21:24" x14ac:dyDescent="0.2">
      <c r="U329" s="205"/>
      <c r="V329" s="205"/>
      <c r="W329" s="205"/>
      <c r="X329" s="205"/>
    </row>
    <row r="330" spans="21:24" x14ac:dyDescent="0.2">
      <c r="U330" s="205"/>
      <c r="V330" s="205"/>
      <c r="W330" s="205"/>
      <c r="X330" s="205"/>
    </row>
    <row r="331" spans="21:24" x14ac:dyDescent="0.2">
      <c r="U331" s="205"/>
      <c r="V331" s="205"/>
      <c r="W331" s="205"/>
      <c r="X331" s="205"/>
    </row>
    <row r="332" spans="21:24" x14ac:dyDescent="0.2">
      <c r="U332" s="205"/>
      <c r="V332" s="205"/>
      <c r="W332" s="205"/>
      <c r="X332" s="205"/>
    </row>
    <row r="333" spans="21:24" x14ac:dyDescent="0.2">
      <c r="U333" s="205"/>
      <c r="V333" s="205"/>
      <c r="W333" s="205"/>
      <c r="X333" s="205"/>
    </row>
    <row r="334" spans="21:24" x14ac:dyDescent="0.2">
      <c r="U334" s="205"/>
      <c r="V334" s="205"/>
      <c r="W334" s="205"/>
      <c r="X334" s="205"/>
    </row>
    <row r="335" spans="21:24" x14ac:dyDescent="0.2">
      <c r="U335" s="205"/>
      <c r="V335" s="205"/>
      <c r="W335" s="205"/>
      <c r="X335" s="205"/>
    </row>
    <row r="336" spans="21:24" x14ac:dyDescent="0.2">
      <c r="U336" s="205"/>
      <c r="V336" s="205"/>
      <c r="W336" s="205"/>
      <c r="X336" s="205"/>
    </row>
    <row r="337" spans="21:24" x14ac:dyDescent="0.2">
      <c r="U337" s="205"/>
      <c r="V337" s="205"/>
      <c r="W337" s="205"/>
      <c r="X337" s="205"/>
    </row>
    <row r="338" spans="21:24" x14ac:dyDescent="0.2">
      <c r="U338" s="205"/>
      <c r="V338" s="205"/>
      <c r="W338" s="205"/>
      <c r="X338" s="205"/>
    </row>
    <row r="339" spans="21:24" x14ac:dyDescent="0.2">
      <c r="U339" s="205"/>
      <c r="V339" s="205"/>
      <c r="W339" s="205"/>
      <c r="X339" s="205"/>
    </row>
    <row r="340" spans="21:24" x14ac:dyDescent="0.2">
      <c r="U340" s="205"/>
      <c r="V340" s="205"/>
      <c r="W340" s="205"/>
      <c r="X340" s="205"/>
    </row>
    <row r="341" spans="21:24" x14ac:dyDescent="0.2">
      <c r="U341" s="205"/>
      <c r="V341" s="205"/>
      <c r="W341" s="205"/>
      <c r="X341" s="205"/>
    </row>
    <row r="342" spans="21:24" x14ac:dyDescent="0.2">
      <c r="U342" s="205"/>
      <c r="V342" s="205"/>
      <c r="W342" s="205"/>
      <c r="X342" s="205"/>
    </row>
    <row r="343" spans="21:24" x14ac:dyDescent="0.2">
      <c r="U343" s="205"/>
      <c r="V343" s="205"/>
      <c r="W343" s="205"/>
      <c r="X343" s="205"/>
    </row>
    <row r="344" spans="21:24" x14ac:dyDescent="0.2">
      <c r="U344" s="205"/>
      <c r="V344" s="205"/>
      <c r="W344" s="205"/>
      <c r="X344" s="205"/>
    </row>
    <row r="345" spans="21:24" x14ac:dyDescent="0.2">
      <c r="U345" s="205"/>
      <c r="V345" s="205"/>
      <c r="W345" s="205"/>
      <c r="X345" s="205"/>
    </row>
    <row r="346" spans="21:24" x14ac:dyDescent="0.2">
      <c r="U346" s="205"/>
      <c r="V346" s="205"/>
      <c r="W346" s="205"/>
      <c r="X346" s="205"/>
    </row>
    <row r="347" spans="21:24" x14ac:dyDescent="0.2">
      <c r="U347" s="205"/>
      <c r="V347" s="205"/>
      <c r="W347" s="205"/>
      <c r="X347" s="205"/>
    </row>
    <row r="348" spans="21:24" x14ac:dyDescent="0.2">
      <c r="U348" s="205"/>
      <c r="V348" s="205"/>
      <c r="W348" s="205"/>
      <c r="X348" s="205"/>
    </row>
    <row r="349" spans="21:24" x14ac:dyDescent="0.2">
      <c r="U349" s="205"/>
      <c r="V349" s="205"/>
      <c r="W349" s="205"/>
      <c r="X349" s="205"/>
    </row>
    <row r="350" spans="21:24" x14ac:dyDescent="0.2">
      <c r="U350" s="205"/>
      <c r="V350" s="205"/>
      <c r="W350" s="205"/>
      <c r="X350" s="205"/>
    </row>
    <row r="351" spans="21:24" x14ac:dyDescent="0.2">
      <c r="U351" s="205"/>
      <c r="V351" s="205"/>
      <c r="W351" s="205"/>
      <c r="X351" s="205"/>
    </row>
    <row r="352" spans="21:24" x14ac:dyDescent="0.2">
      <c r="U352" s="205"/>
      <c r="V352" s="205"/>
      <c r="W352" s="205"/>
      <c r="X352" s="205"/>
    </row>
    <row r="353" spans="21:24" x14ac:dyDescent="0.2">
      <c r="U353" s="205"/>
      <c r="V353" s="205"/>
      <c r="W353" s="205"/>
      <c r="X353" s="205"/>
    </row>
    <row r="354" spans="21:24" x14ac:dyDescent="0.2">
      <c r="U354" s="205"/>
      <c r="V354" s="205"/>
      <c r="W354" s="205"/>
      <c r="X354" s="205"/>
    </row>
    <row r="355" spans="21:24" x14ac:dyDescent="0.2">
      <c r="U355" s="205"/>
      <c r="V355" s="205"/>
      <c r="W355" s="205"/>
      <c r="X355" s="205"/>
    </row>
    <row r="356" spans="21:24" x14ac:dyDescent="0.2">
      <c r="U356" s="205"/>
      <c r="V356" s="205"/>
      <c r="W356" s="205"/>
      <c r="X356" s="205"/>
    </row>
    <row r="357" spans="21:24" x14ac:dyDescent="0.2">
      <c r="U357" s="205"/>
      <c r="V357" s="205"/>
      <c r="W357" s="205"/>
      <c r="X357" s="205"/>
    </row>
    <row r="358" spans="21:24" x14ac:dyDescent="0.2">
      <c r="U358" s="205"/>
      <c r="V358" s="205"/>
      <c r="W358" s="205"/>
      <c r="X358" s="205"/>
    </row>
    <row r="359" spans="21:24" x14ac:dyDescent="0.2">
      <c r="U359" s="205"/>
      <c r="V359" s="205"/>
      <c r="W359" s="205"/>
      <c r="X359" s="205"/>
    </row>
    <row r="360" spans="21:24" x14ac:dyDescent="0.2">
      <c r="U360" s="205"/>
      <c r="V360" s="205"/>
      <c r="W360" s="205"/>
      <c r="X360" s="205"/>
    </row>
    <row r="361" spans="21:24" x14ac:dyDescent="0.2">
      <c r="U361" s="205"/>
      <c r="V361" s="205"/>
      <c r="W361" s="205"/>
      <c r="X361" s="205"/>
    </row>
    <row r="362" spans="21:24" x14ac:dyDescent="0.2">
      <c r="U362" s="205"/>
      <c r="V362" s="205"/>
      <c r="W362" s="205"/>
      <c r="X362" s="205"/>
    </row>
    <row r="363" spans="21:24" x14ac:dyDescent="0.2">
      <c r="U363" s="205"/>
      <c r="V363" s="205"/>
      <c r="W363" s="205"/>
      <c r="X363" s="205"/>
    </row>
    <row r="364" spans="21:24" x14ac:dyDescent="0.2">
      <c r="U364" s="205"/>
      <c r="V364" s="205"/>
      <c r="W364" s="205"/>
      <c r="X364" s="205"/>
    </row>
    <row r="365" spans="21:24" x14ac:dyDescent="0.2">
      <c r="U365" s="205"/>
      <c r="V365" s="205"/>
      <c r="W365" s="205"/>
      <c r="X365" s="205"/>
    </row>
    <row r="366" spans="21:24" x14ac:dyDescent="0.2">
      <c r="U366" s="205"/>
      <c r="V366" s="205"/>
      <c r="W366" s="205"/>
      <c r="X366" s="205"/>
    </row>
    <row r="367" spans="21:24" x14ac:dyDescent="0.2">
      <c r="U367" s="205"/>
      <c r="V367" s="205"/>
      <c r="W367" s="205"/>
      <c r="X367" s="205"/>
    </row>
    <row r="368" spans="21:24" x14ac:dyDescent="0.2">
      <c r="U368" s="205"/>
      <c r="V368" s="205"/>
      <c r="W368" s="205"/>
      <c r="X368" s="205"/>
    </row>
    <row r="369" spans="21:24" x14ac:dyDescent="0.2">
      <c r="U369" s="205"/>
      <c r="V369" s="205"/>
      <c r="W369" s="205"/>
      <c r="X369" s="205"/>
    </row>
    <row r="370" spans="21:24" x14ac:dyDescent="0.2">
      <c r="U370" s="205"/>
      <c r="V370" s="205"/>
      <c r="W370" s="205"/>
      <c r="X370" s="205"/>
    </row>
    <row r="371" spans="21:24" x14ac:dyDescent="0.2">
      <c r="U371" s="205"/>
      <c r="V371" s="205"/>
      <c r="W371" s="205"/>
      <c r="X371" s="205"/>
    </row>
    <row r="372" spans="21:24" x14ac:dyDescent="0.2">
      <c r="U372" s="205"/>
      <c r="V372" s="205"/>
      <c r="W372" s="205"/>
      <c r="X372" s="205"/>
    </row>
    <row r="373" spans="21:24" x14ac:dyDescent="0.2">
      <c r="U373" s="205"/>
      <c r="V373" s="205"/>
      <c r="W373" s="205"/>
      <c r="X373" s="205"/>
    </row>
    <row r="374" spans="21:24" x14ac:dyDescent="0.2">
      <c r="U374" s="205"/>
      <c r="V374" s="205"/>
      <c r="W374" s="205"/>
      <c r="X374" s="205"/>
    </row>
    <row r="375" spans="21:24" x14ac:dyDescent="0.2">
      <c r="U375" s="205"/>
      <c r="V375" s="205"/>
      <c r="W375" s="205"/>
      <c r="X375" s="205"/>
    </row>
    <row r="376" spans="21:24" x14ac:dyDescent="0.2">
      <c r="U376" s="205"/>
      <c r="V376" s="205"/>
      <c r="W376" s="205"/>
      <c r="X376" s="205"/>
    </row>
    <row r="377" spans="21:24" x14ac:dyDescent="0.2">
      <c r="U377" s="205"/>
      <c r="V377" s="205"/>
      <c r="W377" s="205"/>
      <c r="X377" s="205"/>
    </row>
    <row r="378" spans="21:24" x14ac:dyDescent="0.2">
      <c r="U378" s="205"/>
      <c r="V378" s="205"/>
      <c r="W378" s="205"/>
      <c r="X378" s="205"/>
    </row>
    <row r="379" spans="21:24" x14ac:dyDescent="0.2">
      <c r="U379" s="205"/>
      <c r="V379" s="205"/>
      <c r="W379" s="205"/>
      <c r="X379" s="205"/>
    </row>
    <row r="380" spans="21:24" x14ac:dyDescent="0.2">
      <c r="U380" s="205"/>
      <c r="V380" s="205"/>
      <c r="W380" s="205"/>
      <c r="X380" s="205"/>
    </row>
    <row r="381" spans="21:24" x14ac:dyDescent="0.2">
      <c r="U381" s="205"/>
      <c r="V381" s="205"/>
      <c r="W381" s="205"/>
      <c r="X381" s="205"/>
    </row>
    <row r="382" spans="21:24" x14ac:dyDescent="0.2">
      <c r="U382" s="205"/>
      <c r="V382" s="205"/>
      <c r="W382" s="205"/>
      <c r="X382" s="205"/>
    </row>
    <row r="383" spans="21:24" x14ac:dyDescent="0.2">
      <c r="U383" s="205"/>
      <c r="V383" s="205"/>
      <c r="W383" s="205"/>
      <c r="X383" s="205"/>
    </row>
    <row r="384" spans="21:24" x14ac:dyDescent="0.2">
      <c r="U384" s="205"/>
      <c r="V384" s="205"/>
      <c r="W384" s="205"/>
      <c r="X384" s="205"/>
    </row>
    <row r="385" spans="21:24" x14ac:dyDescent="0.2">
      <c r="U385" s="205"/>
      <c r="V385" s="205"/>
      <c r="W385" s="205"/>
      <c r="X385" s="205"/>
    </row>
    <row r="386" spans="21:24" x14ac:dyDescent="0.2">
      <c r="U386" s="205"/>
      <c r="V386" s="205"/>
      <c r="W386" s="205"/>
      <c r="X386" s="205"/>
    </row>
    <row r="387" spans="21:24" x14ac:dyDescent="0.2">
      <c r="U387" s="205"/>
      <c r="V387" s="205"/>
      <c r="W387" s="205"/>
      <c r="X387" s="205"/>
    </row>
    <row r="388" spans="21:24" x14ac:dyDescent="0.2">
      <c r="U388" s="205"/>
      <c r="V388" s="205"/>
      <c r="W388" s="205"/>
      <c r="X388" s="205"/>
    </row>
    <row r="389" spans="21:24" x14ac:dyDescent="0.2">
      <c r="U389" s="205"/>
      <c r="V389" s="205"/>
      <c r="W389" s="205"/>
      <c r="X389" s="205"/>
    </row>
    <row r="390" spans="21:24" x14ac:dyDescent="0.2">
      <c r="U390" s="205"/>
      <c r="V390" s="205"/>
      <c r="W390" s="205"/>
      <c r="X390" s="205"/>
    </row>
    <row r="391" spans="21:24" x14ac:dyDescent="0.2">
      <c r="U391" s="205"/>
      <c r="V391" s="205"/>
      <c r="W391" s="205"/>
      <c r="X391" s="205"/>
    </row>
    <row r="392" spans="21:24" x14ac:dyDescent="0.2">
      <c r="U392" s="205"/>
      <c r="V392" s="205"/>
      <c r="W392" s="205"/>
      <c r="X392" s="205"/>
    </row>
    <row r="393" spans="21:24" x14ac:dyDescent="0.2">
      <c r="U393" s="205"/>
      <c r="V393" s="205"/>
      <c r="W393" s="205"/>
      <c r="X393" s="205"/>
    </row>
    <row r="394" spans="21:24" x14ac:dyDescent="0.2">
      <c r="U394" s="205"/>
      <c r="V394" s="205"/>
      <c r="W394" s="205"/>
      <c r="X394" s="205"/>
    </row>
    <row r="395" spans="21:24" x14ac:dyDescent="0.2">
      <c r="U395" s="205"/>
      <c r="V395" s="205"/>
      <c r="W395" s="205"/>
      <c r="X395" s="205"/>
    </row>
    <row r="396" spans="21:24" x14ac:dyDescent="0.2">
      <c r="U396" s="205"/>
      <c r="V396" s="205"/>
      <c r="W396" s="205"/>
      <c r="X396" s="205"/>
    </row>
    <row r="397" spans="21:24" x14ac:dyDescent="0.2">
      <c r="U397" s="205"/>
      <c r="V397" s="205"/>
      <c r="W397" s="205"/>
      <c r="X397" s="205"/>
    </row>
    <row r="398" spans="21:24" x14ac:dyDescent="0.2">
      <c r="U398" s="205"/>
      <c r="V398" s="205"/>
      <c r="W398" s="205"/>
      <c r="X398" s="205"/>
    </row>
    <row r="399" spans="21:24" x14ac:dyDescent="0.2">
      <c r="U399" s="205"/>
      <c r="V399" s="205"/>
      <c r="W399" s="205"/>
      <c r="X399" s="205"/>
    </row>
    <row r="400" spans="21:24" x14ac:dyDescent="0.2">
      <c r="U400" s="205"/>
      <c r="V400" s="205"/>
      <c r="W400" s="205"/>
      <c r="X400" s="205"/>
    </row>
    <row r="401" spans="21:24" x14ac:dyDescent="0.2">
      <c r="U401" s="205"/>
      <c r="V401" s="205"/>
      <c r="W401" s="205"/>
      <c r="X401" s="205"/>
    </row>
    <row r="402" spans="21:24" x14ac:dyDescent="0.2">
      <c r="U402" s="205"/>
      <c r="V402" s="205"/>
      <c r="W402" s="205"/>
      <c r="X402" s="205"/>
    </row>
    <row r="403" spans="21:24" x14ac:dyDescent="0.2">
      <c r="U403" s="205"/>
      <c r="V403" s="205"/>
      <c r="W403" s="205"/>
      <c r="X403" s="205"/>
    </row>
    <row r="404" spans="21:24" x14ac:dyDescent="0.2">
      <c r="U404" s="205"/>
      <c r="V404" s="205"/>
      <c r="W404" s="205"/>
      <c r="X404" s="205"/>
    </row>
    <row r="405" spans="21:24" x14ac:dyDescent="0.2">
      <c r="U405" s="205"/>
      <c r="V405" s="205"/>
      <c r="W405" s="205"/>
      <c r="X405" s="205"/>
    </row>
    <row r="406" spans="21:24" x14ac:dyDescent="0.2">
      <c r="U406" s="205"/>
      <c r="V406" s="205"/>
      <c r="W406" s="205"/>
      <c r="X406" s="205"/>
    </row>
    <row r="407" spans="21:24" x14ac:dyDescent="0.2">
      <c r="U407" s="205"/>
      <c r="V407" s="205"/>
      <c r="W407" s="205"/>
      <c r="X407" s="205"/>
    </row>
    <row r="408" spans="21:24" x14ac:dyDescent="0.2">
      <c r="U408" s="205"/>
      <c r="V408" s="205"/>
      <c r="W408" s="205"/>
      <c r="X408" s="205"/>
    </row>
    <row r="409" spans="21:24" x14ac:dyDescent="0.2">
      <c r="U409" s="205"/>
      <c r="V409" s="205"/>
      <c r="W409" s="205"/>
      <c r="X409" s="205"/>
    </row>
    <row r="410" spans="21:24" x14ac:dyDescent="0.2">
      <c r="U410" s="205"/>
      <c r="V410" s="205"/>
      <c r="W410" s="205"/>
      <c r="X410" s="205"/>
    </row>
    <row r="411" spans="21:24" x14ac:dyDescent="0.2">
      <c r="U411" s="205"/>
      <c r="V411" s="205"/>
      <c r="W411" s="205"/>
      <c r="X411" s="205"/>
    </row>
    <row r="412" spans="21:24" x14ac:dyDescent="0.2">
      <c r="U412" s="205"/>
      <c r="V412" s="205"/>
      <c r="W412" s="205"/>
      <c r="X412" s="205"/>
    </row>
    <row r="413" spans="21:24" x14ac:dyDescent="0.2">
      <c r="U413" s="205"/>
      <c r="V413" s="205"/>
      <c r="W413" s="205"/>
      <c r="X413" s="205"/>
    </row>
    <row r="414" spans="21:24" x14ac:dyDescent="0.2">
      <c r="U414" s="205"/>
      <c r="V414" s="205"/>
      <c r="W414" s="205"/>
      <c r="X414" s="205"/>
    </row>
    <row r="415" spans="21:24" x14ac:dyDescent="0.2">
      <c r="U415" s="205"/>
      <c r="V415" s="205"/>
      <c r="W415" s="205"/>
      <c r="X415" s="205"/>
    </row>
    <row r="416" spans="21:24" x14ac:dyDescent="0.2">
      <c r="U416" s="205"/>
      <c r="V416" s="205"/>
      <c r="W416" s="205"/>
      <c r="X416" s="205"/>
    </row>
    <row r="417" spans="21:24" x14ac:dyDescent="0.2">
      <c r="U417" s="205"/>
      <c r="V417" s="205"/>
      <c r="W417" s="205"/>
      <c r="X417" s="205"/>
    </row>
    <row r="418" spans="21:24" x14ac:dyDescent="0.2">
      <c r="U418" s="205"/>
      <c r="V418" s="205"/>
      <c r="W418" s="205"/>
      <c r="X418" s="205"/>
    </row>
    <row r="419" spans="21:24" x14ac:dyDescent="0.2">
      <c r="U419" s="205"/>
      <c r="V419" s="205"/>
      <c r="W419" s="205"/>
      <c r="X419" s="205"/>
    </row>
    <row r="420" spans="21:24" x14ac:dyDescent="0.2">
      <c r="U420" s="205"/>
      <c r="V420" s="205"/>
      <c r="W420" s="205"/>
      <c r="X420" s="205"/>
    </row>
    <row r="421" spans="21:24" x14ac:dyDescent="0.2">
      <c r="U421" s="205"/>
      <c r="V421" s="205"/>
      <c r="W421" s="205"/>
      <c r="X421" s="205"/>
    </row>
    <row r="422" spans="21:24" x14ac:dyDescent="0.2">
      <c r="U422" s="205"/>
      <c r="V422" s="205"/>
      <c r="W422" s="205"/>
      <c r="X422" s="205"/>
    </row>
    <row r="423" spans="21:24" x14ac:dyDescent="0.2">
      <c r="U423" s="205"/>
      <c r="V423" s="205"/>
      <c r="W423" s="205"/>
      <c r="X423" s="205"/>
    </row>
    <row r="424" spans="21:24" x14ac:dyDescent="0.2">
      <c r="U424" s="205"/>
      <c r="V424" s="205"/>
      <c r="W424" s="205"/>
      <c r="X424" s="205"/>
    </row>
    <row r="425" spans="21:24" x14ac:dyDescent="0.2">
      <c r="U425" s="205"/>
      <c r="V425" s="205"/>
      <c r="W425" s="205"/>
      <c r="X425" s="205"/>
    </row>
    <row r="426" spans="21:24" x14ac:dyDescent="0.2">
      <c r="U426" s="205"/>
      <c r="V426" s="205"/>
      <c r="W426" s="205"/>
      <c r="X426" s="205"/>
    </row>
    <row r="427" spans="21:24" x14ac:dyDescent="0.2">
      <c r="U427" s="205"/>
      <c r="V427" s="205"/>
      <c r="W427" s="205"/>
      <c r="X427" s="205"/>
    </row>
    <row r="428" spans="21:24" x14ac:dyDescent="0.2">
      <c r="U428" s="205"/>
      <c r="V428" s="205"/>
      <c r="W428" s="205"/>
      <c r="X428" s="205"/>
    </row>
    <row r="429" spans="21:24" x14ac:dyDescent="0.2">
      <c r="U429" s="205"/>
      <c r="V429" s="205"/>
      <c r="W429" s="205"/>
      <c r="X429" s="205"/>
    </row>
    <row r="430" spans="21:24" x14ac:dyDescent="0.2">
      <c r="U430" s="205"/>
      <c r="V430" s="205"/>
      <c r="W430" s="205"/>
      <c r="X430" s="205"/>
    </row>
    <row r="431" spans="21:24" x14ac:dyDescent="0.2">
      <c r="U431" s="205"/>
      <c r="V431" s="205"/>
      <c r="W431" s="205"/>
      <c r="X431" s="205"/>
    </row>
    <row r="432" spans="21:24" x14ac:dyDescent="0.2">
      <c r="U432" s="205"/>
      <c r="V432" s="205"/>
      <c r="W432" s="205"/>
      <c r="X432" s="205"/>
    </row>
    <row r="433" spans="21:24" x14ac:dyDescent="0.2">
      <c r="U433" s="205"/>
      <c r="V433" s="205"/>
      <c r="W433" s="205"/>
      <c r="X433" s="205"/>
    </row>
    <row r="434" spans="21:24" x14ac:dyDescent="0.2">
      <c r="U434" s="205"/>
      <c r="V434" s="205"/>
      <c r="W434" s="205"/>
      <c r="X434" s="205"/>
    </row>
    <row r="435" spans="21:24" x14ac:dyDescent="0.2">
      <c r="U435" s="205"/>
      <c r="V435" s="205"/>
      <c r="W435" s="205"/>
      <c r="X435" s="205"/>
    </row>
    <row r="436" spans="21:24" x14ac:dyDescent="0.2">
      <c r="U436" s="205"/>
      <c r="V436" s="205"/>
      <c r="W436" s="205"/>
      <c r="X436" s="205"/>
    </row>
    <row r="437" spans="21:24" x14ac:dyDescent="0.2">
      <c r="U437" s="205"/>
      <c r="V437" s="205"/>
      <c r="W437" s="205"/>
      <c r="X437" s="205"/>
    </row>
    <row r="438" spans="21:24" x14ac:dyDescent="0.2">
      <c r="U438" s="205"/>
      <c r="V438" s="205"/>
      <c r="W438" s="205"/>
      <c r="X438" s="205"/>
    </row>
    <row r="439" spans="21:24" x14ac:dyDescent="0.2">
      <c r="U439" s="205"/>
      <c r="V439" s="205"/>
      <c r="W439" s="205"/>
      <c r="X439" s="205"/>
    </row>
    <row r="440" spans="21:24" x14ac:dyDescent="0.2">
      <c r="U440" s="205"/>
      <c r="V440" s="205"/>
      <c r="W440" s="205"/>
      <c r="X440" s="205"/>
    </row>
    <row r="441" spans="21:24" x14ac:dyDescent="0.2">
      <c r="U441" s="205"/>
      <c r="V441" s="205"/>
      <c r="W441" s="205"/>
      <c r="X441" s="205"/>
    </row>
    <row r="442" spans="21:24" x14ac:dyDescent="0.2">
      <c r="U442" s="205"/>
      <c r="V442" s="205"/>
      <c r="W442" s="205"/>
      <c r="X442" s="205"/>
    </row>
    <row r="443" spans="21:24" x14ac:dyDescent="0.2">
      <c r="U443" s="205"/>
      <c r="V443" s="205"/>
      <c r="W443" s="205"/>
      <c r="X443" s="205"/>
    </row>
    <row r="444" spans="21:24" x14ac:dyDescent="0.2">
      <c r="U444" s="205"/>
      <c r="V444" s="205"/>
      <c r="W444" s="205"/>
      <c r="X444" s="205"/>
    </row>
    <row r="445" spans="21:24" x14ac:dyDescent="0.2">
      <c r="U445" s="205"/>
      <c r="V445" s="205"/>
      <c r="W445" s="205"/>
      <c r="X445" s="205"/>
    </row>
    <row r="446" spans="21:24" x14ac:dyDescent="0.2">
      <c r="U446" s="205"/>
      <c r="V446" s="205"/>
      <c r="W446" s="205"/>
      <c r="X446" s="205"/>
    </row>
    <row r="447" spans="21:24" x14ac:dyDescent="0.2">
      <c r="U447" s="205"/>
      <c r="V447" s="205"/>
      <c r="W447" s="205"/>
      <c r="X447" s="205"/>
    </row>
    <row r="448" spans="21:24" x14ac:dyDescent="0.2">
      <c r="U448" s="205"/>
      <c r="V448" s="205"/>
      <c r="W448" s="205"/>
      <c r="X448" s="205"/>
    </row>
    <row r="449" spans="21:24" x14ac:dyDescent="0.2">
      <c r="U449" s="205"/>
      <c r="V449" s="205"/>
      <c r="W449" s="205"/>
      <c r="X449" s="205"/>
    </row>
    <row r="450" spans="21:24" x14ac:dyDescent="0.2">
      <c r="U450" s="205"/>
      <c r="V450" s="205"/>
      <c r="W450" s="205"/>
      <c r="X450" s="205"/>
    </row>
    <row r="451" spans="21:24" x14ac:dyDescent="0.2">
      <c r="U451" s="205"/>
      <c r="V451" s="205"/>
      <c r="W451" s="205"/>
      <c r="X451" s="205"/>
    </row>
    <row r="452" spans="21:24" x14ac:dyDescent="0.2">
      <c r="U452" s="205"/>
      <c r="V452" s="205"/>
      <c r="W452" s="205"/>
      <c r="X452" s="205"/>
    </row>
    <row r="453" spans="21:24" x14ac:dyDescent="0.2">
      <c r="U453" s="205"/>
      <c r="V453" s="205"/>
      <c r="W453" s="205"/>
      <c r="X453" s="205"/>
    </row>
    <row r="454" spans="21:24" x14ac:dyDescent="0.2">
      <c r="U454" s="205"/>
      <c r="V454" s="205"/>
      <c r="W454" s="205"/>
      <c r="X454" s="205"/>
    </row>
    <row r="455" spans="21:24" x14ac:dyDescent="0.2">
      <c r="U455" s="205"/>
      <c r="V455" s="205"/>
      <c r="W455" s="205"/>
      <c r="X455" s="205"/>
    </row>
    <row r="456" spans="21:24" x14ac:dyDescent="0.2">
      <c r="U456" s="205"/>
      <c r="V456" s="205"/>
      <c r="W456" s="205"/>
      <c r="X456" s="205"/>
    </row>
    <row r="457" spans="21:24" x14ac:dyDescent="0.2">
      <c r="U457" s="205"/>
      <c r="V457" s="205"/>
      <c r="W457" s="205"/>
      <c r="X457" s="205"/>
    </row>
    <row r="458" spans="21:24" x14ac:dyDescent="0.2">
      <c r="U458" s="205"/>
      <c r="V458" s="205"/>
      <c r="W458" s="205"/>
      <c r="X458" s="205"/>
    </row>
    <row r="459" spans="21:24" x14ac:dyDescent="0.2">
      <c r="U459" s="205"/>
      <c r="V459" s="205"/>
      <c r="W459" s="205"/>
      <c r="X459" s="205"/>
    </row>
    <row r="460" spans="21:24" x14ac:dyDescent="0.2">
      <c r="U460" s="205"/>
      <c r="V460" s="205"/>
      <c r="W460" s="205"/>
      <c r="X460" s="205"/>
    </row>
    <row r="461" spans="21:24" x14ac:dyDescent="0.2">
      <c r="U461" s="205"/>
      <c r="V461" s="205"/>
      <c r="W461" s="205"/>
      <c r="X461" s="205"/>
    </row>
    <row r="462" spans="21:24" x14ac:dyDescent="0.2">
      <c r="U462" s="205"/>
      <c r="V462" s="205"/>
      <c r="W462" s="205"/>
      <c r="X462" s="205"/>
    </row>
    <row r="463" spans="21:24" x14ac:dyDescent="0.2">
      <c r="U463" s="205"/>
      <c r="V463" s="205"/>
      <c r="W463" s="205"/>
      <c r="X463" s="205"/>
    </row>
    <row r="464" spans="21:24" x14ac:dyDescent="0.2">
      <c r="U464" s="205"/>
      <c r="V464" s="205"/>
      <c r="W464" s="205"/>
      <c r="X464" s="205"/>
    </row>
    <row r="465" spans="21:24" x14ac:dyDescent="0.2">
      <c r="U465" s="205"/>
      <c r="V465" s="205"/>
      <c r="W465" s="205"/>
      <c r="X465" s="205"/>
    </row>
    <row r="466" spans="21:24" x14ac:dyDescent="0.2">
      <c r="U466" s="205"/>
      <c r="V466" s="205"/>
      <c r="W466" s="205"/>
      <c r="X466" s="205"/>
    </row>
    <row r="467" spans="21:24" x14ac:dyDescent="0.2">
      <c r="U467" s="205"/>
      <c r="V467" s="205"/>
      <c r="W467" s="205"/>
      <c r="X467" s="205"/>
    </row>
    <row r="468" spans="21:24" x14ac:dyDescent="0.2">
      <c r="U468" s="205"/>
      <c r="V468" s="205"/>
      <c r="W468" s="205"/>
      <c r="X468" s="205"/>
    </row>
    <row r="469" spans="21:24" x14ac:dyDescent="0.2">
      <c r="U469" s="205"/>
      <c r="V469" s="205"/>
      <c r="W469" s="205"/>
      <c r="X469" s="205"/>
    </row>
    <row r="470" spans="21:24" x14ac:dyDescent="0.2">
      <c r="U470" s="205"/>
      <c r="V470" s="205"/>
      <c r="W470" s="205"/>
      <c r="X470" s="205"/>
    </row>
    <row r="471" spans="21:24" x14ac:dyDescent="0.2">
      <c r="U471" s="205"/>
      <c r="V471" s="205"/>
      <c r="W471" s="205"/>
      <c r="X471" s="205"/>
    </row>
    <row r="472" spans="21:24" x14ac:dyDescent="0.2">
      <c r="U472" s="205"/>
      <c r="V472" s="205"/>
      <c r="W472" s="205"/>
      <c r="X472" s="205"/>
    </row>
    <row r="473" spans="21:24" x14ac:dyDescent="0.2">
      <c r="U473" s="205"/>
      <c r="V473" s="205"/>
      <c r="W473" s="205"/>
      <c r="X473" s="205"/>
    </row>
    <row r="474" spans="21:24" x14ac:dyDescent="0.2">
      <c r="U474" s="205"/>
      <c r="V474" s="205"/>
      <c r="W474" s="205"/>
      <c r="X474" s="205"/>
    </row>
    <row r="475" spans="21:24" x14ac:dyDescent="0.2">
      <c r="U475" s="205"/>
      <c r="V475" s="205"/>
      <c r="W475" s="205"/>
      <c r="X475" s="205"/>
    </row>
    <row r="476" spans="21:24" x14ac:dyDescent="0.2">
      <c r="U476" s="205"/>
      <c r="V476" s="205"/>
      <c r="W476" s="205"/>
      <c r="X476" s="205"/>
    </row>
    <row r="477" spans="21:24" x14ac:dyDescent="0.2">
      <c r="U477" s="205"/>
      <c r="V477" s="205"/>
      <c r="W477" s="205"/>
      <c r="X477" s="205"/>
    </row>
    <row r="478" spans="21:24" x14ac:dyDescent="0.2">
      <c r="U478" s="205"/>
      <c r="V478" s="205"/>
      <c r="W478" s="205"/>
      <c r="X478" s="205"/>
    </row>
    <row r="479" spans="21:24" x14ac:dyDescent="0.2">
      <c r="U479" s="205"/>
      <c r="V479" s="205"/>
      <c r="W479" s="205"/>
      <c r="X479" s="205"/>
    </row>
    <row r="480" spans="21:24" x14ac:dyDescent="0.2">
      <c r="U480" s="205"/>
      <c r="V480" s="205"/>
      <c r="W480" s="205"/>
      <c r="X480" s="205"/>
    </row>
    <row r="481" spans="21:24" x14ac:dyDescent="0.2">
      <c r="U481" s="205"/>
      <c r="V481" s="205"/>
      <c r="W481" s="205"/>
      <c r="X481" s="205"/>
    </row>
    <row r="482" spans="21:24" x14ac:dyDescent="0.2">
      <c r="U482" s="205"/>
      <c r="V482" s="205"/>
      <c r="W482" s="205"/>
      <c r="X482" s="205"/>
    </row>
    <row r="483" spans="21:24" x14ac:dyDescent="0.2">
      <c r="U483" s="205"/>
      <c r="V483" s="205"/>
      <c r="W483" s="205"/>
      <c r="X483" s="205"/>
    </row>
    <row r="484" spans="21:24" x14ac:dyDescent="0.2">
      <c r="U484" s="205"/>
      <c r="V484" s="205"/>
      <c r="W484" s="205"/>
      <c r="X484" s="205"/>
    </row>
    <row r="485" spans="21:24" x14ac:dyDescent="0.2">
      <c r="U485" s="205"/>
      <c r="V485" s="205"/>
      <c r="W485" s="205"/>
      <c r="X485" s="205"/>
    </row>
    <row r="486" spans="21:24" x14ac:dyDescent="0.2">
      <c r="U486" s="205"/>
      <c r="V486" s="205"/>
      <c r="W486" s="205"/>
      <c r="X486" s="205"/>
    </row>
    <row r="487" spans="21:24" x14ac:dyDescent="0.2">
      <c r="U487" s="205"/>
      <c r="V487" s="205"/>
      <c r="W487" s="205"/>
      <c r="X487" s="205"/>
    </row>
    <row r="488" spans="21:24" x14ac:dyDescent="0.2">
      <c r="U488" s="205"/>
      <c r="V488" s="205"/>
      <c r="W488" s="205"/>
      <c r="X488" s="205"/>
    </row>
    <row r="489" spans="21:24" x14ac:dyDescent="0.2">
      <c r="U489" s="205"/>
      <c r="V489" s="205"/>
      <c r="W489" s="205"/>
      <c r="X489" s="205"/>
    </row>
    <row r="490" spans="21:24" x14ac:dyDescent="0.2">
      <c r="U490" s="205"/>
      <c r="V490" s="205"/>
      <c r="W490" s="205"/>
      <c r="X490" s="205"/>
    </row>
    <row r="491" spans="21:24" x14ac:dyDescent="0.2">
      <c r="U491" s="205"/>
      <c r="V491" s="205"/>
      <c r="W491" s="205"/>
      <c r="X491" s="205"/>
    </row>
    <row r="492" spans="21:24" x14ac:dyDescent="0.2">
      <c r="U492" s="205"/>
      <c r="V492" s="205"/>
      <c r="W492" s="205"/>
      <c r="X492" s="205"/>
    </row>
    <row r="493" spans="21:24" x14ac:dyDescent="0.2">
      <c r="U493" s="205"/>
      <c r="V493" s="205"/>
      <c r="W493" s="205"/>
      <c r="X493" s="205"/>
    </row>
    <row r="494" spans="21:24" x14ac:dyDescent="0.2">
      <c r="U494" s="205"/>
      <c r="V494" s="205"/>
      <c r="W494" s="205"/>
      <c r="X494" s="205"/>
    </row>
    <row r="495" spans="21:24" x14ac:dyDescent="0.2">
      <c r="U495" s="205"/>
      <c r="V495" s="205"/>
      <c r="W495" s="205"/>
      <c r="X495" s="205"/>
    </row>
    <row r="496" spans="21:24" x14ac:dyDescent="0.2">
      <c r="U496" s="205"/>
      <c r="V496" s="205"/>
      <c r="W496" s="205"/>
      <c r="X496" s="205"/>
    </row>
    <row r="497" spans="21:24" x14ac:dyDescent="0.2">
      <c r="U497" s="205"/>
      <c r="V497" s="205"/>
      <c r="W497" s="205"/>
      <c r="X497" s="205"/>
    </row>
    <row r="498" spans="21:24" x14ac:dyDescent="0.2">
      <c r="U498" s="205"/>
      <c r="V498" s="205"/>
      <c r="W498" s="205"/>
      <c r="X498" s="205"/>
    </row>
    <row r="499" spans="21:24" x14ac:dyDescent="0.2">
      <c r="U499" s="205"/>
      <c r="V499" s="205"/>
      <c r="W499" s="205"/>
      <c r="X499" s="205"/>
    </row>
    <row r="500" spans="21:24" x14ac:dyDescent="0.2">
      <c r="U500" s="205"/>
      <c r="V500" s="205"/>
      <c r="W500" s="205"/>
      <c r="X500" s="205"/>
    </row>
    <row r="501" spans="21:24" x14ac:dyDescent="0.2">
      <c r="U501" s="205"/>
      <c r="V501" s="205"/>
      <c r="W501" s="205"/>
      <c r="X501" s="205"/>
    </row>
    <row r="502" spans="21:24" x14ac:dyDescent="0.2">
      <c r="U502" s="205"/>
      <c r="V502" s="205"/>
      <c r="W502" s="205"/>
      <c r="X502" s="205"/>
    </row>
    <row r="503" spans="21:24" x14ac:dyDescent="0.2">
      <c r="U503" s="205"/>
      <c r="V503" s="205"/>
      <c r="W503" s="205"/>
      <c r="X503" s="205"/>
    </row>
    <row r="504" spans="21:24" x14ac:dyDescent="0.2">
      <c r="U504" s="205"/>
      <c r="V504" s="205"/>
      <c r="W504" s="205"/>
      <c r="X504" s="205"/>
    </row>
    <row r="505" spans="21:24" x14ac:dyDescent="0.2">
      <c r="U505" s="205"/>
      <c r="V505" s="205"/>
      <c r="W505" s="205"/>
      <c r="X505" s="205"/>
    </row>
    <row r="506" spans="21:24" x14ac:dyDescent="0.2">
      <c r="U506" s="205"/>
      <c r="V506" s="205"/>
      <c r="W506" s="205"/>
      <c r="X506" s="205"/>
    </row>
    <row r="507" spans="21:24" x14ac:dyDescent="0.2">
      <c r="U507" s="205"/>
      <c r="V507" s="205"/>
      <c r="W507" s="205"/>
      <c r="X507" s="205"/>
    </row>
    <row r="508" spans="21:24" x14ac:dyDescent="0.2">
      <c r="U508" s="205"/>
      <c r="V508" s="205"/>
      <c r="W508" s="205"/>
      <c r="X508" s="205"/>
    </row>
    <row r="509" spans="21:24" x14ac:dyDescent="0.2">
      <c r="U509" s="205"/>
      <c r="V509" s="205"/>
      <c r="W509" s="205"/>
      <c r="X509" s="205"/>
    </row>
    <row r="510" spans="21:24" x14ac:dyDescent="0.2">
      <c r="U510" s="205"/>
      <c r="V510" s="205"/>
      <c r="W510" s="205"/>
      <c r="X510" s="205"/>
    </row>
    <row r="511" spans="21:24" x14ac:dyDescent="0.2">
      <c r="U511" s="205"/>
      <c r="V511" s="205"/>
      <c r="W511" s="205"/>
      <c r="X511" s="205"/>
    </row>
    <row r="512" spans="21:24" x14ac:dyDescent="0.2">
      <c r="U512" s="205"/>
      <c r="V512" s="205"/>
      <c r="W512" s="205"/>
      <c r="X512" s="205"/>
    </row>
    <row r="513" spans="21:24" x14ac:dyDescent="0.2">
      <c r="U513" s="205"/>
      <c r="V513" s="205"/>
      <c r="W513" s="205"/>
      <c r="X513" s="205"/>
    </row>
    <row r="514" spans="21:24" x14ac:dyDescent="0.2">
      <c r="U514" s="205"/>
      <c r="V514" s="205"/>
      <c r="W514" s="205"/>
      <c r="X514" s="205"/>
    </row>
    <row r="515" spans="21:24" x14ac:dyDescent="0.2">
      <c r="U515" s="205"/>
      <c r="V515" s="205"/>
      <c r="W515" s="205"/>
      <c r="X515" s="205"/>
    </row>
    <row r="516" spans="21:24" x14ac:dyDescent="0.2">
      <c r="U516" s="205"/>
      <c r="V516" s="205"/>
      <c r="W516" s="205"/>
      <c r="X516" s="205"/>
    </row>
    <row r="517" spans="21:24" x14ac:dyDescent="0.2">
      <c r="U517" s="205"/>
      <c r="V517" s="205"/>
      <c r="W517" s="205"/>
      <c r="X517" s="205"/>
    </row>
    <row r="518" spans="21:24" x14ac:dyDescent="0.2">
      <c r="U518" s="205"/>
      <c r="V518" s="205"/>
      <c r="W518" s="205"/>
      <c r="X518" s="205"/>
    </row>
    <row r="519" spans="21:24" x14ac:dyDescent="0.2">
      <c r="U519" s="205"/>
      <c r="V519" s="205"/>
      <c r="W519" s="205"/>
      <c r="X519" s="205"/>
    </row>
    <row r="520" spans="21:24" x14ac:dyDescent="0.2">
      <c r="U520" s="205"/>
      <c r="V520" s="205"/>
      <c r="W520" s="205"/>
      <c r="X520" s="205"/>
    </row>
    <row r="521" spans="21:24" x14ac:dyDescent="0.2">
      <c r="U521" s="205"/>
      <c r="V521" s="205"/>
      <c r="W521" s="205"/>
      <c r="X521" s="205"/>
    </row>
    <row r="522" spans="21:24" x14ac:dyDescent="0.2">
      <c r="U522" s="205"/>
      <c r="V522" s="205"/>
      <c r="W522" s="205"/>
      <c r="X522" s="205"/>
    </row>
    <row r="523" spans="21:24" x14ac:dyDescent="0.2">
      <c r="U523" s="205"/>
      <c r="V523" s="205"/>
      <c r="W523" s="205"/>
      <c r="X523" s="205"/>
    </row>
    <row r="524" spans="21:24" x14ac:dyDescent="0.2">
      <c r="U524" s="205"/>
      <c r="V524" s="205"/>
      <c r="W524" s="205"/>
      <c r="X524" s="205"/>
    </row>
    <row r="525" spans="21:24" x14ac:dyDescent="0.2">
      <c r="U525" s="205"/>
      <c r="V525" s="205"/>
      <c r="W525" s="205"/>
      <c r="X525" s="205"/>
    </row>
    <row r="526" spans="21:24" x14ac:dyDescent="0.2">
      <c r="U526" s="205"/>
      <c r="V526" s="205"/>
      <c r="W526" s="205"/>
      <c r="X526" s="205"/>
    </row>
    <row r="527" spans="21:24" x14ac:dyDescent="0.2">
      <c r="U527" s="205"/>
      <c r="V527" s="205"/>
      <c r="W527" s="205"/>
      <c r="X527" s="205"/>
    </row>
    <row r="528" spans="21:24" x14ac:dyDescent="0.2">
      <c r="U528" s="205"/>
      <c r="V528" s="205"/>
      <c r="W528" s="205"/>
      <c r="X528" s="205"/>
    </row>
    <row r="529" spans="21:24" x14ac:dyDescent="0.2">
      <c r="U529" s="205"/>
      <c r="V529" s="205"/>
      <c r="W529" s="205"/>
      <c r="X529" s="205"/>
    </row>
    <row r="530" spans="21:24" x14ac:dyDescent="0.2">
      <c r="U530" s="205"/>
      <c r="V530" s="205"/>
      <c r="W530" s="205"/>
      <c r="X530" s="205"/>
    </row>
    <row r="531" spans="21:24" x14ac:dyDescent="0.2">
      <c r="U531" s="205"/>
      <c r="V531" s="205"/>
      <c r="W531" s="205"/>
      <c r="X531" s="205"/>
    </row>
    <row r="532" spans="21:24" x14ac:dyDescent="0.2">
      <c r="U532" s="205"/>
      <c r="V532" s="205"/>
      <c r="W532" s="205"/>
      <c r="X532" s="205"/>
    </row>
    <row r="533" spans="21:24" x14ac:dyDescent="0.2">
      <c r="U533" s="205"/>
      <c r="V533" s="205"/>
      <c r="W533" s="205"/>
      <c r="X533" s="205"/>
    </row>
    <row r="534" spans="21:24" x14ac:dyDescent="0.2">
      <c r="U534" s="205"/>
      <c r="V534" s="205"/>
      <c r="W534" s="205"/>
      <c r="X534" s="205"/>
    </row>
    <row r="535" spans="21:24" x14ac:dyDescent="0.2">
      <c r="U535" s="205"/>
      <c r="V535" s="205"/>
      <c r="W535" s="205"/>
      <c r="X535" s="205"/>
    </row>
    <row r="536" spans="21:24" x14ac:dyDescent="0.2">
      <c r="U536" s="205"/>
      <c r="V536" s="205"/>
      <c r="W536" s="205"/>
      <c r="X536" s="205"/>
    </row>
    <row r="537" spans="21:24" x14ac:dyDescent="0.2">
      <c r="U537" s="205"/>
      <c r="V537" s="205"/>
      <c r="W537" s="205"/>
      <c r="X537" s="205"/>
    </row>
    <row r="538" spans="21:24" x14ac:dyDescent="0.2">
      <c r="U538" s="205"/>
      <c r="V538" s="205"/>
      <c r="W538" s="205"/>
      <c r="X538" s="205"/>
    </row>
    <row r="539" spans="21:24" x14ac:dyDescent="0.2">
      <c r="U539" s="205"/>
      <c r="V539" s="205"/>
      <c r="W539" s="205"/>
      <c r="X539" s="205"/>
    </row>
    <row r="540" spans="21:24" x14ac:dyDescent="0.2">
      <c r="U540" s="205"/>
      <c r="V540" s="205"/>
      <c r="W540" s="205"/>
      <c r="X540" s="205"/>
    </row>
    <row r="541" spans="21:24" x14ac:dyDescent="0.2">
      <c r="U541" s="205"/>
      <c r="V541" s="205"/>
      <c r="W541" s="205"/>
      <c r="X541" s="205"/>
    </row>
    <row r="542" spans="21:24" x14ac:dyDescent="0.2">
      <c r="U542" s="205"/>
      <c r="V542" s="205"/>
      <c r="W542" s="205"/>
      <c r="X542" s="205"/>
    </row>
    <row r="543" spans="21:24" x14ac:dyDescent="0.2">
      <c r="U543" s="205"/>
      <c r="V543" s="205"/>
      <c r="W543" s="205"/>
      <c r="X543" s="205"/>
    </row>
    <row r="544" spans="21:24" x14ac:dyDescent="0.2">
      <c r="U544" s="205"/>
      <c r="V544" s="205"/>
      <c r="W544" s="205"/>
      <c r="X544" s="205"/>
    </row>
    <row r="545" spans="21:24" x14ac:dyDescent="0.2">
      <c r="U545" s="205"/>
      <c r="V545" s="205"/>
      <c r="W545" s="205"/>
      <c r="X545" s="205"/>
    </row>
    <row r="546" spans="21:24" x14ac:dyDescent="0.2">
      <c r="U546" s="205"/>
      <c r="V546" s="205"/>
      <c r="W546" s="205"/>
      <c r="X546" s="205"/>
    </row>
    <row r="547" spans="21:24" x14ac:dyDescent="0.2">
      <c r="U547" s="205"/>
      <c r="V547" s="205"/>
      <c r="W547" s="205"/>
      <c r="X547" s="205"/>
    </row>
    <row r="548" spans="21:24" x14ac:dyDescent="0.2">
      <c r="U548" s="205"/>
      <c r="V548" s="205"/>
      <c r="W548" s="205"/>
      <c r="X548" s="205"/>
    </row>
    <row r="549" spans="21:24" x14ac:dyDescent="0.2">
      <c r="U549" s="205"/>
      <c r="V549" s="205"/>
      <c r="W549" s="205"/>
      <c r="X549" s="205"/>
    </row>
    <row r="550" spans="21:24" x14ac:dyDescent="0.2">
      <c r="U550" s="205"/>
      <c r="V550" s="205"/>
      <c r="W550" s="205"/>
      <c r="X550" s="205"/>
    </row>
    <row r="551" spans="21:24" x14ac:dyDescent="0.2">
      <c r="U551" s="205"/>
      <c r="V551" s="205"/>
      <c r="W551" s="205"/>
      <c r="X551" s="205"/>
    </row>
    <row r="552" spans="21:24" x14ac:dyDescent="0.2">
      <c r="U552" s="205"/>
      <c r="V552" s="205"/>
      <c r="W552" s="205"/>
      <c r="X552" s="205"/>
    </row>
    <row r="553" spans="21:24" x14ac:dyDescent="0.2">
      <c r="U553" s="205"/>
      <c r="V553" s="205"/>
      <c r="W553" s="205"/>
      <c r="X553" s="205"/>
    </row>
    <row r="554" spans="21:24" x14ac:dyDescent="0.2">
      <c r="U554" s="205"/>
      <c r="V554" s="205"/>
      <c r="W554" s="205"/>
      <c r="X554" s="205"/>
    </row>
    <row r="555" spans="21:24" x14ac:dyDescent="0.2">
      <c r="U555" s="205"/>
      <c r="V555" s="205"/>
      <c r="W555" s="205"/>
      <c r="X555" s="205"/>
    </row>
    <row r="556" spans="21:24" x14ac:dyDescent="0.2">
      <c r="U556" s="205"/>
      <c r="V556" s="205"/>
      <c r="W556" s="205"/>
      <c r="X556" s="205"/>
    </row>
    <row r="557" spans="21:24" x14ac:dyDescent="0.2">
      <c r="U557" s="205"/>
      <c r="V557" s="205"/>
      <c r="W557" s="205"/>
      <c r="X557" s="205"/>
    </row>
    <row r="558" spans="21:24" x14ac:dyDescent="0.2">
      <c r="U558" s="205"/>
      <c r="V558" s="205"/>
      <c r="W558" s="205"/>
      <c r="X558" s="205"/>
    </row>
    <row r="559" spans="21:24" x14ac:dyDescent="0.2">
      <c r="U559" s="205"/>
      <c r="V559" s="205"/>
      <c r="W559" s="205"/>
      <c r="X559" s="205"/>
    </row>
    <row r="560" spans="21:24" x14ac:dyDescent="0.2">
      <c r="U560" s="205"/>
      <c r="V560" s="205"/>
      <c r="W560" s="205"/>
      <c r="X560" s="205"/>
    </row>
    <row r="561" spans="21:24" x14ac:dyDescent="0.2">
      <c r="U561" s="205"/>
      <c r="V561" s="205"/>
      <c r="W561" s="205"/>
      <c r="X561" s="205"/>
    </row>
    <row r="562" spans="21:24" x14ac:dyDescent="0.2">
      <c r="U562" s="205"/>
      <c r="V562" s="205"/>
      <c r="W562" s="205"/>
      <c r="X562" s="205"/>
    </row>
    <row r="563" spans="21:24" x14ac:dyDescent="0.2">
      <c r="U563" s="205"/>
      <c r="V563" s="205"/>
      <c r="W563" s="205"/>
      <c r="X563" s="205"/>
    </row>
    <row r="564" spans="21:24" x14ac:dyDescent="0.2">
      <c r="U564" s="205"/>
      <c r="V564" s="205"/>
      <c r="W564" s="205"/>
      <c r="X564" s="205"/>
    </row>
    <row r="565" spans="21:24" x14ac:dyDescent="0.2">
      <c r="U565" s="205"/>
      <c r="V565" s="205"/>
      <c r="W565" s="205"/>
      <c r="X565" s="205"/>
    </row>
    <row r="566" spans="21:24" x14ac:dyDescent="0.2">
      <c r="U566" s="205"/>
      <c r="V566" s="205"/>
      <c r="W566" s="205"/>
      <c r="X566" s="205"/>
    </row>
    <row r="567" spans="21:24" x14ac:dyDescent="0.2">
      <c r="U567" s="205"/>
      <c r="V567" s="205"/>
      <c r="W567" s="205"/>
      <c r="X567" s="205"/>
    </row>
    <row r="568" spans="21:24" x14ac:dyDescent="0.2">
      <c r="U568" s="205"/>
      <c r="V568" s="205"/>
      <c r="W568" s="205"/>
      <c r="X568" s="205"/>
    </row>
    <row r="569" spans="21:24" x14ac:dyDescent="0.2">
      <c r="U569" s="205"/>
      <c r="V569" s="205"/>
      <c r="W569" s="205"/>
      <c r="X569" s="205"/>
    </row>
    <row r="570" spans="21:24" x14ac:dyDescent="0.2">
      <c r="U570" s="205"/>
      <c r="V570" s="205"/>
      <c r="W570" s="205"/>
      <c r="X570" s="205"/>
    </row>
    <row r="571" spans="21:24" x14ac:dyDescent="0.2">
      <c r="U571" s="205"/>
      <c r="V571" s="205"/>
      <c r="W571" s="205"/>
      <c r="X571" s="205"/>
    </row>
    <row r="572" spans="21:24" x14ac:dyDescent="0.2">
      <c r="U572" s="205"/>
      <c r="V572" s="205"/>
      <c r="W572" s="205"/>
      <c r="X572" s="205"/>
    </row>
    <row r="573" spans="21:24" x14ac:dyDescent="0.2">
      <c r="U573" s="205"/>
      <c r="V573" s="205"/>
      <c r="W573" s="205"/>
      <c r="X573" s="205"/>
    </row>
    <row r="574" spans="21:24" x14ac:dyDescent="0.2">
      <c r="U574" s="205"/>
      <c r="V574" s="205"/>
      <c r="W574" s="205"/>
      <c r="X574" s="205"/>
    </row>
    <row r="575" spans="21:24" x14ac:dyDescent="0.2">
      <c r="U575" s="205"/>
      <c r="V575" s="205"/>
      <c r="W575" s="205"/>
      <c r="X575" s="205"/>
    </row>
    <row r="576" spans="21:24" x14ac:dyDescent="0.2">
      <c r="U576" s="205"/>
      <c r="V576" s="205"/>
      <c r="W576" s="205"/>
      <c r="X576" s="205"/>
    </row>
    <row r="577" spans="21:24" x14ac:dyDescent="0.2">
      <c r="U577" s="205"/>
      <c r="V577" s="205"/>
      <c r="W577" s="205"/>
      <c r="X577" s="205"/>
    </row>
    <row r="578" spans="21:24" x14ac:dyDescent="0.2">
      <c r="U578" s="205"/>
      <c r="V578" s="205"/>
      <c r="W578" s="205"/>
      <c r="X578" s="205"/>
    </row>
    <row r="579" spans="21:24" x14ac:dyDescent="0.2">
      <c r="U579" s="205"/>
      <c r="V579" s="205"/>
      <c r="W579" s="205"/>
      <c r="X579" s="205"/>
    </row>
    <row r="580" spans="21:24" x14ac:dyDescent="0.2">
      <c r="U580" s="205"/>
      <c r="V580" s="205"/>
      <c r="W580" s="205"/>
      <c r="X580" s="205"/>
    </row>
    <row r="581" spans="21:24" x14ac:dyDescent="0.2">
      <c r="U581" s="205"/>
      <c r="V581" s="205"/>
      <c r="W581" s="205"/>
      <c r="X581" s="205"/>
    </row>
    <row r="582" spans="21:24" x14ac:dyDescent="0.2">
      <c r="U582" s="205"/>
      <c r="V582" s="205"/>
      <c r="W582" s="205"/>
      <c r="X582" s="205"/>
    </row>
    <row r="583" spans="21:24" x14ac:dyDescent="0.2">
      <c r="U583" s="205"/>
      <c r="V583" s="205"/>
      <c r="W583" s="205"/>
      <c r="X583" s="205"/>
    </row>
    <row r="584" spans="21:24" x14ac:dyDescent="0.2">
      <c r="U584" s="205"/>
      <c r="V584" s="205"/>
      <c r="W584" s="205"/>
      <c r="X584" s="205"/>
    </row>
    <row r="585" spans="21:24" x14ac:dyDescent="0.2">
      <c r="U585" s="205"/>
      <c r="V585" s="205"/>
      <c r="W585" s="205"/>
      <c r="X585" s="205"/>
    </row>
    <row r="586" spans="21:24" x14ac:dyDescent="0.2">
      <c r="U586" s="205"/>
      <c r="V586" s="205"/>
      <c r="W586" s="205"/>
      <c r="X586" s="205"/>
    </row>
    <row r="587" spans="21:24" x14ac:dyDescent="0.2">
      <c r="U587" s="205"/>
      <c r="V587" s="205"/>
      <c r="W587" s="205"/>
      <c r="X587" s="205"/>
    </row>
    <row r="588" spans="21:24" x14ac:dyDescent="0.2">
      <c r="U588" s="205"/>
      <c r="V588" s="205"/>
      <c r="W588" s="205"/>
      <c r="X588" s="205"/>
    </row>
    <row r="589" spans="21:24" x14ac:dyDescent="0.2">
      <c r="U589" s="205"/>
      <c r="V589" s="205"/>
      <c r="W589" s="205"/>
      <c r="X589" s="205"/>
    </row>
    <row r="590" spans="21:24" x14ac:dyDescent="0.2">
      <c r="U590" s="205"/>
      <c r="V590" s="205"/>
      <c r="W590" s="205"/>
      <c r="X590" s="205"/>
    </row>
    <row r="591" spans="21:24" x14ac:dyDescent="0.2">
      <c r="U591" s="205"/>
      <c r="V591" s="205"/>
      <c r="W591" s="205"/>
      <c r="X591" s="205"/>
    </row>
    <row r="592" spans="21:24" x14ac:dyDescent="0.2">
      <c r="U592" s="205"/>
      <c r="V592" s="205"/>
      <c r="W592" s="205"/>
      <c r="X592" s="205"/>
    </row>
    <row r="593" spans="21:24" x14ac:dyDescent="0.2">
      <c r="U593" s="205"/>
      <c r="V593" s="205"/>
      <c r="W593" s="205"/>
      <c r="X593" s="205"/>
    </row>
    <row r="594" spans="21:24" x14ac:dyDescent="0.2">
      <c r="U594" s="205"/>
      <c r="V594" s="205"/>
      <c r="W594" s="205"/>
      <c r="X594" s="205"/>
    </row>
    <row r="595" spans="21:24" x14ac:dyDescent="0.2">
      <c r="U595" s="205"/>
      <c r="V595" s="205"/>
      <c r="W595" s="205"/>
      <c r="X595" s="205"/>
    </row>
    <row r="596" spans="21:24" x14ac:dyDescent="0.2">
      <c r="U596" s="205"/>
      <c r="V596" s="205"/>
      <c r="W596" s="205"/>
      <c r="X596" s="205"/>
    </row>
    <row r="597" spans="21:24" x14ac:dyDescent="0.2">
      <c r="U597" s="205"/>
      <c r="V597" s="205"/>
      <c r="W597" s="205"/>
      <c r="X597" s="205"/>
    </row>
    <row r="598" spans="21:24" x14ac:dyDescent="0.2">
      <c r="U598" s="205"/>
      <c r="V598" s="205"/>
      <c r="W598" s="205"/>
      <c r="X598" s="205"/>
    </row>
    <row r="599" spans="21:24" x14ac:dyDescent="0.2">
      <c r="U599" s="205"/>
      <c r="V599" s="205"/>
      <c r="W599" s="205"/>
      <c r="X599" s="205"/>
    </row>
    <row r="600" spans="21:24" x14ac:dyDescent="0.2">
      <c r="U600" s="205"/>
      <c r="V600" s="205"/>
      <c r="W600" s="205"/>
      <c r="X600" s="205"/>
    </row>
    <row r="601" spans="21:24" x14ac:dyDescent="0.2">
      <c r="U601" s="205"/>
      <c r="V601" s="205"/>
      <c r="W601" s="205"/>
      <c r="X601" s="205"/>
    </row>
    <row r="602" spans="21:24" x14ac:dyDescent="0.2">
      <c r="U602" s="205"/>
      <c r="V602" s="205"/>
      <c r="W602" s="205"/>
      <c r="X602" s="205"/>
    </row>
    <row r="603" spans="21:24" x14ac:dyDescent="0.2">
      <c r="U603" s="205"/>
      <c r="V603" s="205"/>
      <c r="W603" s="205"/>
      <c r="X603" s="205"/>
    </row>
    <row r="604" spans="21:24" x14ac:dyDescent="0.2">
      <c r="U604" s="205"/>
      <c r="V604" s="205"/>
      <c r="W604" s="205"/>
      <c r="X604" s="205"/>
    </row>
    <row r="605" spans="21:24" x14ac:dyDescent="0.2">
      <c r="U605" s="205"/>
      <c r="V605" s="205"/>
      <c r="W605" s="205"/>
      <c r="X605" s="205"/>
    </row>
    <row r="606" spans="21:24" x14ac:dyDescent="0.2">
      <c r="U606" s="205"/>
      <c r="V606" s="205"/>
      <c r="W606" s="205"/>
      <c r="X606" s="205"/>
    </row>
    <row r="607" spans="21:24" x14ac:dyDescent="0.2">
      <c r="U607" s="205"/>
      <c r="V607" s="205"/>
      <c r="W607" s="205"/>
      <c r="X607" s="205"/>
    </row>
    <row r="608" spans="21:24" x14ac:dyDescent="0.2">
      <c r="U608" s="205"/>
      <c r="V608" s="205"/>
      <c r="W608" s="205"/>
      <c r="X608" s="205"/>
    </row>
    <row r="609" spans="21:24" x14ac:dyDescent="0.2">
      <c r="U609" s="205"/>
      <c r="V609" s="205"/>
      <c r="W609" s="205"/>
      <c r="X609" s="205"/>
    </row>
    <row r="610" spans="21:24" x14ac:dyDescent="0.2">
      <c r="U610" s="205"/>
      <c r="V610" s="205"/>
      <c r="W610" s="205"/>
      <c r="X610" s="205"/>
    </row>
    <row r="611" spans="21:24" x14ac:dyDescent="0.2">
      <c r="U611" s="205"/>
      <c r="V611" s="205"/>
      <c r="W611" s="205"/>
      <c r="X611" s="205"/>
    </row>
    <row r="612" spans="21:24" x14ac:dyDescent="0.2">
      <c r="U612" s="205"/>
      <c r="V612" s="205"/>
      <c r="W612" s="205"/>
      <c r="X612" s="205"/>
    </row>
    <row r="613" spans="21:24" x14ac:dyDescent="0.2">
      <c r="U613" s="205"/>
      <c r="V613" s="205"/>
      <c r="W613" s="205"/>
      <c r="X613" s="205"/>
    </row>
    <row r="614" spans="21:24" x14ac:dyDescent="0.2">
      <c r="U614" s="205"/>
      <c r="V614" s="205"/>
      <c r="W614" s="205"/>
      <c r="X614" s="205"/>
    </row>
    <row r="615" spans="21:24" x14ac:dyDescent="0.2">
      <c r="U615" s="205"/>
      <c r="V615" s="205"/>
      <c r="W615" s="205"/>
      <c r="X615" s="205"/>
    </row>
    <row r="616" spans="21:24" x14ac:dyDescent="0.2">
      <c r="U616" s="205"/>
      <c r="V616" s="205"/>
      <c r="W616" s="205"/>
      <c r="X616" s="205"/>
    </row>
    <row r="617" spans="21:24" x14ac:dyDescent="0.2">
      <c r="U617" s="205"/>
      <c r="V617" s="205"/>
      <c r="W617" s="205"/>
      <c r="X617" s="205"/>
    </row>
    <row r="618" spans="21:24" x14ac:dyDescent="0.2">
      <c r="U618" s="205"/>
      <c r="V618" s="205"/>
      <c r="W618" s="205"/>
      <c r="X618" s="205"/>
    </row>
    <row r="619" spans="21:24" x14ac:dyDescent="0.2">
      <c r="U619" s="205"/>
      <c r="V619" s="205"/>
      <c r="W619" s="205"/>
      <c r="X619" s="205"/>
    </row>
    <row r="620" spans="21:24" x14ac:dyDescent="0.2">
      <c r="U620" s="205"/>
      <c r="V620" s="205"/>
      <c r="W620" s="205"/>
      <c r="X620" s="205"/>
    </row>
    <row r="621" spans="21:24" x14ac:dyDescent="0.2">
      <c r="U621" s="205"/>
      <c r="V621" s="205"/>
      <c r="W621" s="205"/>
      <c r="X621" s="205"/>
    </row>
    <row r="622" spans="21:24" x14ac:dyDescent="0.2">
      <c r="U622" s="205"/>
      <c r="V622" s="205"/>
      <c r="W622" s="205"/>
      <c r="X622" s="205"/>
    </row>
    <row r="623" spans="21:24" x14ac:dyDescent="0.2">
      <c r="U623" s="205"/>
      <c r="V623" s="205"/>
      <c r="W623" s="205"/>
      <c r="X623" s="205"/>
    </row>
    <row r="624" spans="21:24" x14ac:dyDescent="0.2">
      <c r="U624" s="205"/>
      <c r="V624" s="205"/>
      <c r="W624" s="205"/>
      <c r="X624" s="205"/>
    </row>
    <row r="625" spans="21:24" x14ac:dyDescent="0.2">
      <c r="U625" s="205"/>
      <c r="V625" s="205"/>
      <c r="W625" s="205"/>
      <c r="X625" s="205"/>
    </row>
    <row r="626" spans="21:24" x14ac:dyDescent="0.2">
      <c r="U626" s="205"/>
      <c r="V626" s="205"/>
      <c r="W626" s="205"/>
      <c r="X626" s="205"/>
    </row>
    <row r="627" spans="21:24" x14ac:dyDescent="0.2">
      <c r="U627" s="205"/>
      <c r="V627" s="205"/>
      <c r="W627" s="205"/>
      <c r="X627" s="205"/>
    </row>
    <row r="628" spans="21:24" x14ac:dyDescent="0.2">
      <c r="U628" s="205"/>
      <c r="V628" s="205"/>
      <c r="W628" s="205"/>
      <c r="X628" s="205"/>
    </row>
    <row r="629" spans="21:24" x14ac:dyDescent="0.2">
      <c r="U629" s="205"/>
      <c r="V629" s="205"/>
      <c r="W629" s="205"/>
      <c r="X629" s="205"/>
    </row>
    <row r="630" spans="21:24" x14ac:dyDescent="0.2">
      <c r="U630" s="205"/>
      <c r="V630" s="205"/>
      <c r="W630" s="205"/>
      <c r="X630" s="205"/>
    </row>
    <row r="631" spans="21:24" x14ac:dyDescent="0.2">
      <c r="U631" s="205"/>
      <c r="V631" s="205"/>
      <c r="W631" s="205"/>
      <c r="X631" s="205"/>
    </row>
    <row r="632" spans="21:24" x14ac:dyDescent="0.2">
      <c r="U632" s="205"/>
      <c r="V632" s="205"/>
      <c r="W632" s="205"/>
      <c r="X632" s="205"/>
    </row>
    <row r="633" spans="21:24" x14ac:dyDescent="0.2">
      <c r="U633" s="205"/>
      <c r="V633" s="205"/>
      <c r="W633" s="205"/>
      <c r="X633" s="205"/>
    </row>
    <row r="634" spans="21:24" x14ac:dyDescent="0.2">
      <c r="U634" s="205"/>
      <c r="V634" s="205"/>
      <c r="W634" s="205"/>
      <c r="X634" s="205"/>
    </row>
    <row r="635" spans="21:24" x14ac:dyDescent="0.2">
      <c r="U635" s="205"/>
      <c r="V635" s="205"/>
      <c r="W635" s="205"/>
      <c r="X635" s="205"/>
    </row>
    <row r="636" spans="21:24" x14ac:dyDescent="0.2">
      <c r="U636" s="205"/>
      <c r="V636" s="205"/>
      <c r="W636" s="205"/>
      <c r="X636" s="205"/>
    </row>
    <row r="637" spans="21:24" x14ac:dyDescent="0.2">
      <c r="U637" s="205"/>
      <c r="V637" s="205"/>
      <c r="W637" s="205"/>
      <c r="X637" s="205"/>
    </row>
    <row r="638" spans="21:24" x14ac:dyDescent="0.2">
      <c r="U638" s="205"/>
      <c r="V638" s="205"/>
      <c r="W638" s="205"/>
      <c r="X638" s="205"/>
    </row>
    <row r="639" spans="21:24" x14ac:dyDescent="0.2">
      <c r="U639" s="205"/>
      <c r="V639" s="205"/>
      <c r="W639" s="205"/>
      <c r="X639" s="205"/>
    </row>
    <row r="640" spans="21:24" x14ac:dyDescent="0.2">
      <c r="U640" s="205"/>
      <c r="V640" s="205"/>
      <c r="W640" s="205"/>
      <c r="X640" s="205"/>
    </row>
    <row r="641" spans="21:24" x14ac:dyDescent="0.2">
      <c r="U641" s="205"/>
      <c r="V641" s="205"/>
      <c r="W641" s="205"/>
      <c r="X641" s="205"/>
    </row>
    <row r="642" spans="21:24" x14ac:dyDescent="0.2">
      <c r="U642" s="205"/>
      <c r="V642" s="205"/>
      <c r="W642" s="205"/>
      <c r="X642" s="205"/>
    </row>
    <row r="643" spans="21:24" x14ac:dyDescent="0.2">
      <c r="U643" s="205"/>
      <c r="V643" s="205"/>
      <c r="W643" s="205"/>
      <c r="X643" s="205"/>
    </row>
    <row r="644" spans="21:24" x14ac:dyDescent="0.2">
      <c r="U644" s="205"/>
      <c r="V644" s="205"/>
      <c r="W644" s="205"/>
      <c r="X644" s="205"/>
    </row>
    <row r="645" spans="21:24" x14ac:dyDescent="0.2">
      <c r="U645" s="205"/>
      <c r="V645" s="205"/>
      <c r="W645" s="205"/>
      <c r="X645" s="205"/>
    </row>
    <row r="646" spans="21:24" x14ac:dyDescent="0.2">
      <c r="U646" s="205"/>
      <c r="V646" s="205"/>
      <c r="W646" s="205"/>
      <c r="X646" s="205"/>
    </row>
    <row r="647" spans="21:24" x14ac:dyDescent="0.2">
      <c r="U647" s="205"/>
      <c r="V647" s="205"/>
      <c r="W647" s="205"/>
      <c r="X647" s="205"/>
    </row>
    <row r="648" spans="21:24" x14ac:dyDescent="0.2">
      <c r="U648" s="205"/>
      <c r="V648" s="205"/>
      <c r="W648" s="205"/>
      <c r="X648" s="205"/>
    </row>
    <row r="649" spans="21:24" x14ac:dyDescent="0.2">
      <c r="U649" s="205"/>
      <c r="V649" s="205"/>
      <c r="W649" s="205"/>
      <c r="X649" s="205"/>
    </row>
    <row r="650" spans="21:24" x14ac:dyDescent="0.2">
      <c r="U650" s="205"/>
      <c r="V650" s="205"/>
      <c r="W650" s="205"/>
      <c r="X650" s="205"/>
    </row>
    <row r="651" spans="21:24" x14ac:dyDescent="0.2">
      <c r="U651" s="205"/>
      <c r="V651" s="205"/>
      <c r="W651" s="205"/>
      <c r="X651" s="205"/>
    </row>
    <row r="652" spans="21:24" x14ac:dyDescent="0.2">
      <c r="U652" s="205"/>
      <c r="V652" s="205"/>
      <c r="W652" s="205"/>
      <c r="X652" s="205"/>
    </row>
    <row r="653" spans="21:24" x14ac:dyDescent="0.2">
      <c r="U653" s="205"/>
      <c r="V653" s="205"/>
      <c r="W653" s="205"/>
      <c r="X653" s="205"/>
    </row>
    <row r="654" spans="21:24" x14ac:dyDescent="0.2">
      <c r="U654" s="205"/>
      <c r="V654" s="205"/>
      <c r="W654" s="205"/>
      <c r="X654" s="205"/>
    </row>
    <row r="655" spans="21:24" x14ac:dyDescent="0.2">
      <c r="U655" s="205"/>
      <c r="V655" s="205"/>
      <c r="W655" s="205"/>
      <c r="X655" s="205"/>
    </row>
    <row r="656" spans="21:24" x14ac:dyDescent="0.2">
      <c r="U656" s="205"/>
      <c r="V656" s="205"/>
      <c r="W656" s="205"/>
      <c r="X656" s="205"/>
    </row>
    <row r="657" spans="21:24" x14ac:dyDescent="0.2">
      <c r="U657" s="205"/>
      <c r="V657" s="205"/>
      <c r="W657" s="205"/>
      <c r="X657" s="205"/>
    </row>
    <row r="658" spans="21:24" x14ac:dyDescent="0.2">
      <c r="U658" s="205"/>
      <c r="V658" s="205"/>
      <c r="W658" s="205"/>
      <c r="X658" s="205"/>
    </row>
    <row r="659" spans="21:24" x14ac:dyDescent="0.2">
      <c r="U659" s="205"/>
      <c r="V659" s="205"/>
      <c r="W659" s="205"/>
      <c r="X659" s="205"/>
    </row>
    <row r="660" spans="21:24" x14ac:dyDescent="0.2">
      <c r="U660" s="205"/>
      <c r="V660" s="205"/>
      <c r="W660" s="205"/>
      <c r="X660" s="205"/>
    </row>
    <row r="661" spans="21:24" x14ac:dyDescent="0.2">
      <c r="U661" s="205"/>
      <c r="V661" s="205"/>
      <c r="W661" s="205"/>
      <c r="X661" s="205"/>
    </row>
    <row r="662" spans="21:24" x14ac:dyDescent="0.2">
      <c r="U662" s="205"/>
      <c r="V662" s="205"/>
      <c r="W662" s="205"/>
      <c r="X662" s="205"/>
    </row>
    <row r="663" spans="21:24" x14ac:dyDescent="0.2">
      <c r="U663" s="205"/>
      <c r="V663" s="205"/>
      <c r="W663" s="205"/>
      <c r="X663" s="205"/>
    </row>
    <row r="664" spans="21:24" x14ac:dyDescent="0.2">
      <c r="U664" s="205"/>
      <c r="V664" s="205"/>
      <c r="W664" s="205"/>
      <c r="X664" s="205"/>
    </row>
    <row r="665" spans="21:24" x14ac:dyDescent="0.2">
      <c r="U665" s="205"/>
      <c r="V665" s="205"/>
      <c r="W665" s="205"/>
      <c r="X665" s="205"/>
    </row>
    <row r="666" spans="21:24" x14ac:dyDescent="0.2">
      <c r="U666" s="205"/>
      <c r="V666" s="205"/>
      <c r="W666" s="205"/>
      <c r="X666" s="205"/>
    </row>
    <row r="667" spans="21:24" x14ac:dyDescent="0.2">
      <c r="U667" s="205"/>
      <c r="V667" s="205"/>
      <c r="W667" s="205"/>
      <c r="X667" s="205"/>
    </row>
    <row r="668" spans="21:24" x14ac:dyDescent="0.2">
      <c r="U668" s="205"/>
      <c r="V668" s="205"/>
      <c r="W668" s="205"/>
      <c r="X668" s="205"/>
    </row>
    <row r="669" spans="21:24" x14ac:dyDescent="0.2">
      <c r="U669" s="205"/>
      <c r="V669" s="205"/>
      <c r="W669" s="205"/>
      <c r="X669" s="205"/>
    </row>
    <row r="670" spans="21:24" x14ac:dyDescent="0.2">
      <c r="U670" s="205"/>
      <c r="V670" s="205"/>
      <c r="W670" s="205"/>
      <c r="X670" s="205"/>
    </row>
    <row r="671" spans="21:24" x14ac:dyDescent="0.2">
      <c r="U671" s="205"/>
      <c r="V671" s="205"/>
      <c r="W671" s="205"/>
      <c r="X671" s="205"/>
    </row>
    <row r="672" spans="21:24" x14ac:dyDescent="0.2">
      <c r="U672" s="205"/>
      <c r="V672" s="205"/>
      <c r="W672" s="205"/>
      <c r="X672" s="205"/>
    </row>
    <row r="673" spans="21:24" x14ac:dyDescent="0.2">
      <c r="U673" s="205"/>
      <c r="V673" s="205"/>
      <c r="W673" s="205"/>
      <c r="X673" s="205"/>
    </row>
    <row r="674" spans="21:24" x14ac:dyDescent="0.2">
      <c r="U674" s="205"/>
      <c r="V674" s="205"/>
      <c r="W674" s="205"/>
      <c r="X674" s="205"/>
    </row>
    <row r="675" spans="21:24" x14ac:dyDescent="0.2">
      <c r="U675" s="205"/>
      <c r="V675" s="205"/>
      <c r="W675" s="205"/>
      <c r="X675" s="205"/>
    </row>
    <row r="676" spans="21:24" x14ac:dyDescent="0.2">
      <c r="U676" s="205"/>
      <c r="V676" s="205"/>
      <c r="W676" s="205"/>
      <c r="X676" s="205"/>
    </row>
    <row r="677" spans="21:24" x14ac:dyDescent="0.2">
      <c r="U677" s="205"/>
      <c r="V677" s="205"/>
      <c r="W677" s="205"/>
      <c r="X677" s="205"/>
    </row>
    <row r="678" spans="21:24" x14ac:dyDescent="0.2">
      <c r="U678" s="205"/>
      <c r="V678" s="205"/>
      <c r="W678" s="205"/>
      <c r="X678" s="205"/>
    </row>
    <row r="679" spans="21:24" x14ac:dyDescent="0.2">
      <c r="U679" s="205"/>
      <c r="V679" s="205"/>
      <c r="W679" s="205"/>
      <c r="X679" s="205"/>
    </row>
    <row r="680" spans="21:24" x14ac:dyDescent="0.2">
      <c r="U680" s="205"/>
      <c r="V680" s="205"/>
      <c r="W680" s="205"/>
      <c r="X680" s="205"/>
    </row>
    <row r="681" spans="21:24" x14ac:dyDescent="0.2">
      <c r="U681" s="205"/>
      <c r="V681" s="205"/>
      <c r="W681" s="205"/>
      <c r="X681" s="205"/>
    </row>
    <row r="682" spans="21:24" x14ac:dyDescent="0.2">
      <c r="U682" s="205"/>
      <c r="V682" s="205"/>
      <c r="W682" s="205"/>
      <c r="X682" s="205"/>
    </row>
    <row r="683" spans="21:24" x14ac:dyDescent="0.2">
      <c r="U683" s="205"/>
      <c r="V683" s="205"/>
      <c r="W683" s="205"/>
      <c r="X683" s="205"/>
    </row>
    <row r="684" spans="21:24" x14ac:dyDescent="0.2">
      <c r="U684" s="205"/>
      <c r="V684" s="205"/>
      <c r="W684" s="205"/>
      <c r="X684" s="205"/>
    </row>
    <row r="685" spans="21:24" x14ac:dyDescent="0.2">
      <c r="U685" s="205"/>
      <c r="V685" s="205"/>
      <c r="W685" s="205"/>
      <c r="X685" s="205"/>
    </row>
    <row r="686" spans="21:24" x14ac:dyDescent="0.2">
      <c r="U686" s="205"/>
      <c r="V686" s="205"/>
      <c r="W686" s="205"/>
      <c r="X686" s="205"/>
    </row>
    <row r="687" spans="21:24" x14ac:dyDescent="0.2">
      <c r="U687" s="205"/>
      <c r="V687" s="205"/>
      <c r="W687" s="205"/>
      <c r="X687" s="205"/>
    </row>
    <row r="688" spans="21:24" x14ac:dyDescent="0.2">
      <c r="U688" s="205"/>
      <c r="V688" s="205"/>
      <c r="W688" s="205"/>
      <c r="X688" s="205"/>
    </row>
    <row r="689" spans="21:24" x14ac:dyDescent="0.2">
      <c r="U689" s="205"/>
      <c r="V689" s="205"/>
      <c r="W689" s="205"/>
      <c r="X689" s="205"/>
    </row>
    <row r="690" spans="21:24" x14ac:dyDescent="0.2">
      <c r="U690" s="205"/>
      <c r="V690" s="205"/>
      <c r="W690" s="205"/>
      <c r="X690" s="205"/>
    </row>
    <row r="691" spans="21:24" x14ac:dyDescent="0.2">
      <c r="U691" s="205"/>
      <c r="V691" s="205"/>
      <c r="W691" s="205"/>
      <c r="X691" s="205"/>
    </row>
    <row r="692" spans="21:24" x14ac:dyDescent="0.2">
      <c r="U692" s="205"/>
      <c r="V692" s="205"/>
      <c r="W692" s="205"/>
      <c r="X692" s="205"/>
    </row>
    <row r="693" spans="21:24" x14ac:dyDescent="0.2">
      <c r="U693" s="205"/>
      <c r="V693" s="205"/>
      <c r="W693" s="205"/>
      <c r="X693" s="205"/>
    </row>
    <row r="694" spans="21:24" x14ac:dyDescent="0.2">
      <c r="U694" s="205"/>
      <c r="V694" s="205"/>
      <c r="W694" s="205"/>
      <c r="X694" s="205"/>
    </row>
    <row r="695" spans="21:24" x14ac:dyDescent="0.2">
      <c r="U695" s="205"/>
      <c r="V695" s="205"/>
      <c r="W695" s="205"/>
      <c r="X695" s="205"/>
    </row>
    <row r="696" spans="21:24" x14ac:dyDescent="0.2">
      <c r="U696" s="205"/>
      <c r="V696" s="205"/>
      <c r="W696" s="205"/>
      <c r="X696" s="205"/>
    </row>
    <row r="697" spans="21:24" x14ac:dyDescent="0.2">
      <c r="U697" s="205"/>
      <c r="V697" s="205"/>
      <c r="W697" s="205"/>
      <c r="X697" s="205"/>
    </row>
    <row r="698" spans="21:24" x14ac:dyDescent="0.2">
      <c r="U698" s="205"/>
      <c r="V698" s="205"/>
      <c r="W698" s="205"/>
      <c r="X698" s="205"/>
    </row>
    <row r="699" spans="21:24" x14ac:dyDescent="0.2">
      <c r="U699" s="205"/>
      <c r="V699" s="205"/>
      <c r="W699" s="205"/>
      <c r="X699" s="205"/>
    </row>
    <row r="700" spans="21:24" x14ac:dyDescent="0.2">
      <c r="U700" s="205"/>
      <c r="V700" s="205"/>
      <c r="W700" s="205"/>
      <c r="X700" s="205"/>
    </row>
    <row r="701" spans="21:24" x14ac:dyDescent="0.2">
      <c r="U701" s="205"/>
      <c r="V701" s="205"/>
      <c r="W701" s="205"/>
      <c r="X701" s="205"/>
    </row>
    <row r="702" spans="21:24" x14ac:dyDescent="0.2">
      <c r="U702" s="205"/>
      <c r="V702" s="205"/>
      <c r="W702" s="205"/>
      <c r="X702" s="205"/>
    </row>
    <row r="703" spans="21:24" x14ac:dyDescent="0.2">
      <c r="U703" s="205"/>
      <c r="V703" s="205"/>
      <c r="W703" s="205"/>
      <c r="X703" s="205"/>
    </row>
    <row r="704" spans="21:24" x14ac:dyDescent="0.2">
      <c r="U704" s="205"/>
      <c r="V704" s="205"/>
      <c r="W704" s="205"/>
      <c r="X704" s="205"/>
    </row>
    <row r="705" spans="21:24" x14ac:dyDescent="0.2">
      <c r="U705" s="205"/>
      <c r="V705" s="205"/>
      <c r="W705" s="205"/>
      <c r="X705" s="205"/>
    </row>
    <row r="706" spans="21:24" x14ac:dyDescent="0.2">
      <c r="U706" s="205"/>
      <c r="V706" s="205"/>
      <c r="W706" s="205"/>
      <c r="X706" s="205"/>
    </row>
    <row r="707" spans="21:24" x14ac:dyDescent="0.2">
      <c r="U707" s="205"/>
      <c r="V707" s="205"/>
      <c r="W707" s="205"/>
      <c r="X707" s="205"/>
    </row>
    <row r="708" spans="21:24" x14ac:dyDescent="0.2">
      <c r="U708" s="205"/>
      <c r="V708" s="205"/>
      <c r="W708" s="205"/>
      <c r="X708" s="205"/>
    </row>
    <row r="709" spans="21:24" x14ac:dyDescent="0.2">
      <c r="U709" s="205"/>
      <c r="V709" s="205"/>
      <c r="W709" s="205"/>
      <c r="X709" s="205"/>
    </row>
    <row r="710" spans="21:24" x14ac:dyDescent="0.2">
      <c r="U710" s="205"/>
      <c r="V710" s="205"/>
      <c r="W710" s="205"/>
      <c r="X710" s="205"/>
    </row>
    <row r="711" spans="21:24" x14ac:dyDescent="0.2">
      <c r="U711" s="205"/>
      <c r="V711" s="205"/>
      <c r="W711" s="205"/>
      <c r="X711" s="205"/>
    </row>
    <row r="712" spans="21:24" x14ac:dyDescent="0.2">
      <c r="U712" s="205"/>
      <c r="V712" s="205"/>
      <c r="W712" s="205"/>
      <c r="X712" s="205"/>
    </row>
    <row r="713" spans="21:24" x14ac:dyDescent="0.2">
      <c r="U713" s="205"/>
      <c r="V713" s="205"/>
      <c r="W713" s="205"/>
      <c r="X713" s="205"/>
    </row>
    <row r="714" spans="21:24" x14ac:dyDescent="0.2">
      <c r="U714" s="205"/>
      <c r="V714" s="205"/>
      <c r="W714" s="205"/>
      <c r="X714" s="205"/>
    </row>
    <row r="715" spans="21:24" x14ac:dyDescent="0.2">
      <c r="U715" s="205"/>
      <c r="V715" s="205"/>
      <c r="W715" s="205"/>
      <c r="X715" s="205"/>
    </row>
    <row r="716" spans="21:24" x14ac:dyDescent="0.2">
      <c r="U716" s="205"/>
      <c r="V716" s="205"/>
      <c r="W716" s="205"/>
      <c r="X716" s="205"/>
    </row>
    <row r="717" spans="21:24" x14ac:dyDescent="0.2">
      <c r="U717" s="205"/>
      <c r="V717" s="205"/>
      <c r="W717" s="205"/>
      <c r="X717" s="205"/>
    </row>
    <row r="718" spans="21:24" x14ac:dyDescent="0.2">
      <c r="U718" s="205"/>
      <c r="V718" s="205"/>
      <c r="W718" s="205"/>
      <c r="X718" s="205"/>
    </row>
    <row r="719" spans="21:24" x14ac:dyDescent="0.2">
      <c r="U719" s="205"/>
      <c r="V719" s="205"/>
      <c r="W719" s="205"/>
      <c r="X719" s="205"/>
    </row>
    <row r="720" spans="21:24" x14ac:dyDescent="0.2">
      <c r="U720" s="205"/>
      <c r="V720" s="205"/>
      <c r="W720" s="205"/>
      <c r="X720" s="205"/>
    </row>
    <row r="721" spans="21:24" x14ac:dyDescent="0.2">
      <c r="U721" s="205"/>
      <c r="V721" s="205"/>
      <c r="W721" s="205"/>
      <c r="X721" s="205"/>
    </row>
    <row r="722" spans="21:24" x14ac:dyDescent="0.2">
      <c r="U722" s="205"/>
      <c r="V722" s="205"/>
      <c r="W722" s="205"/>
      <c r="X722" s="205"/>
    </row>
    <row r="723" spans="21:24" x14ac:dyDescent="0.2">
      <c r="U723" s="205"/>
      <c r="V723" s="205"/>
      <c r="W723" s="205"/>
      <c r="X723" s="205"/>
    </row>
    <row r="724" spans="21:24" x14ac:dyDescent="0.2">
      <c r="U724" s="205"/>
      <c r="V724" s="205"/>
      <c r="W724" s="205"/>
      <c r="X724" s="205"/>
    </row>
    <row r="725" spans="21:24" x14ac:dyDescent="0.2">
      <c r="U725" s="205"/>
      <c r="V725" s="205"/>
      <c r="W725" s="205"/>
      <c r="X725" s="205"/>
    </row>
    <row r="726" spans="21:24" x14ac:dyDescent="0.2">
      <c r="U726" s="205"/>
      <c r="V726" s="205"/>
      <c r="W726" s="205"/>
      <c r="X726" s="205"/>
    </row>
    <row r="727" spans="21:24" x14ac:dyDescent="0.2">
      <c r="U727" s="205"/>
      <c r="V727" s="205"/>
      <c r="W727" s="205"/>
      <c r="X727" s="205"/>
    </row>
    <row r="728" spans="21:24" x14ac:dyDescent="0.2">
      <c r="U728" s="205"/>
      <c r="V728" s="205"/>
      <c r="W728" s="205"/>
      <c r="X728" s="205"/>
    </row>
    <row r="729" spans="21:24" x14ac:dyDescent="0.2">
      <c r="U729" s="205"/>
      <c r="V729" s="205"/>
      <c r="W729" s="205"/>
      <c r="X729" s="205"/>
    </row>
    <row r="730" spans="21:24" x14ac:dyDescent="0.2">
      <c r="U730" s="205"/>
      <c r="V730" s="205"/>
      <c r="W730" s="205"/>
      <c r="X730" s="205"/>
    </row>
    <row r="731" spans="21:24" x14ac:dyDescent="0.2">
      <c r="U731" s="205"/>
      <c r="V731" s="205"/>
      <c r="W731" s="205"/>
      <c r="X731" s="205"/>
    </row>
    <row r="732" spans="21:24" x14ac:dyDescent="0.2">
      <c r="U732" s="205"/>
      <c r="V732" s="205"/>
      <c r="W732" s="205"/>
      <c r="X732" s="205"/>
    </row>
    <row r="733" spans="21:24" x14ac:dyDescent="0.2">
      <c r="U733" s="205"/>
      <c r="V733" s="205"/>
      <c r="W733" s="205"/>
      <c r="X733" s="205"/>
    </row>
    <row r="734" spans="21:24" x14ac:dyDescent="0.2">
      <c r="U734" s="205"/>
      <c r="V734" s="205"/>
      <c r="W734" s="205"/>
      <c r="X734" s="205"/>
    </row>
    <row r="735" spans="21:24" x14ac:dyDescent="0.2">
      <c r="U735" s="205"/>
      <c r="V735" s="205"/>
      <c r="W735" s="205"/>
      <c r="X735" s="205"/>
    </row>
    <row r="736" spans="21:24" x14ac:dyDescent="0.2">
      <c r="U736" s="205"/>
      <c r="V736" s="205"/>
      <c r="W736" s="205"/>
      <c r="X736" s="205"/>
    </row>
    <row r="737" spans="21:24" x14ac:dyDescent="0.2">
      <c r="U737" s="205"/>
      <c r="V737" s="205"/>
      <c r="W737" s="205"/>
      <c r="X737" s="205"/>
    </row>
    <row r="738" spans="21:24" x14ac:dyDescent="0.2">
      <c r="U738" s="205"/>
      <c r="V738" s="205"/>
      <c r="W738" s="205"/>
      <c r="X738" s="205"/>
    </row>
    <row r="739" spans="21:24" x14ac:dyDescent="0.2">
      <c r="U739" s="205"/>
      <c r="V739" s="205"/>
      <c r="W739" s="205"/>
      <c r="X739" s="205"/>
    </row>
    <row r="740" spans="21:24" x14ac:dyDescent="0.2">
      <c r="U740" s="205"/>
      <c r="V740" s="205"/>
      <c r="W740" s="205"/>
      <c r="X740" s="205"/>
    </row>
    <row r="741" spans="21:24" x14ac:dyDescent="0.2">
      <c r="U741" s="205"/>
      <c r="V741" s="205"/>
      <c r="W741" s="205"/>
      <c r="X741" s="205"/>
    </row>
    <row r="742" spans="21:24" x14ac:dyDescent="0.2">
      <c r="U742" s="205"/>
      <c r="V742" s="205"/>
      <c r="W742" s="205"/>
      <c r="X742" s="205"/>
    </row>
    <row r="743" spans="21:24" x14ac:dyDescent="0.2">
      <c r="U743" s="205"/>
      <c r="V743" s="205"/>
      <c r="W743" s="205"/>
      <c r="X743" s="205"/>
    </row>
    <row r="744" spans="21:24" x14ac:dyDescent="0.2">
      <c r="U744" s="205"/>
      <c r="V744" s="205"/>
      <c r="W744" s="205"/>
      <c r="X744" s="205"/>
    </row>
    <row r="745" spans="21:24" x14ac:dyDescent="0.2">
      <c r="U745" s="205"/>
      <c r="V745" s="205"/>
      <c r="W745" s="205"/>
      <c r="X745" s="205"/>
    </row>
    <row r="746" spans="21:24" x14ac:dyDescent="0.2">
      <c r="U746" s="205"/>
      <c r="V746" s="205"/>
      <c r="W746" s="205"/>
      <c r="X746" s="205"/>
    </row>
    <row r="747" spans="21:24" x14ac:dyDescent="0.2">
      <c r="U747" s="205"/>
      <c r="V747" s="205"/>
      <c r="W747" s="205"/>
      <c r="X747" s="205"/>
    </row>
    <row r="748" spans="21:24" x14ac:dyDescent="0.2">
      <c r="U748" s="205"/>
      <c r="V748" s="205"/>
      <c r="W748" s="205"/>
      <c r="X748" s="205"/>
    </row>
    <row r="749" spans="21:24" x14ac:dyDescent="0.2">
      <c r="U749" s="205"/>
      <c r="V749" s="205"/>
      <c r="W749" s="205"/>
      <c r="X749" s="205"/>
    </row>
    <row r="750" spans="21:24" x14ac:dyDescent="0.2">
      <c r="U750" s="205"/>
      <c r="V750" s="205"/>
      <c r="W750" s="205"/>
      <c r="X750" s="205"/>
    </row>
    <row r="751" spans="21:24" x14ac:dyDescent="0.2">
      <c r="U751" s="205"/>
      <c r="V751" s="205"/>
      <c r="W751" s="205"/>
      <c r="X751" s="205"/>
    </row>
    <row r="752" spans="21:24" x14ac:dyDescent="0.2">
      <c r="U752" s="205"/>
      <c r="V752" s="205"/>
      <c r="W752" s="205"/>
      <c r="X752" s="205"/>
    </row>
    <row r="753" spans="21:24" x14ac:dyDescent="0.2">
      <c r="U753" s="205"/>
      <c r="V753" s="205"/>
      <c r="W753" s="205"/>
      <c r="X753" s="205"/>
    </row>
    <row r="754" spans="21:24" x14ac:dyDescent="0.2">
      <c r="U754" s="205"/>
      <c r="V754" s="205"/>
      <c r="W754" s="205"/>
      <c r="X754" s="205"/>
    </row>
    <row r="755" spans="21:24" x14ac:dyDescent="0.2">
      <c r="U755" s="205"/>
      <c r="V755" s="205"/>
      <c r="W755" s="205"/>
      <c r="X755" s="205"/>
    </row>
    <row r="756" spans="21:24" x14ac:dyDescent="0.2">
      <c r="U756" s="205"/>
      <c r="V756" s="205"/>
      <c r="W756" s="205"/>
      <c r="X756" s="205"/>
    </row>
    <row r="757" spans="21:24" x14ac:dyDescent="0.2">
      <c r="U757" s="205"/>
      <c r="V757" s="205"/>
      <c r="W757" s="205"/>
      <c r="X757" s="205"/>
    </row>
    <row r="758" spans="21:24" x14ac:dyDescent="0.2">
      <c r="U758" s="205"/>
      <c r="V758" s="205"/>
      <c r="W758" s="205"/>
      <c r="X758" s="205"/>
    </row>
    <row r="759" spans="21:24" x14ac:dyDescent="0.2">
      <c r="U759" s="205"/>
      <c r="V759" s="205"/>
      <c r="W759" s="205"/>
      <c r="X759" s="205"/>
    </row>
    <row r="760" spans="21:24" x14ac:dyDescent="0.2">
      <c r="U760" s="205"/>
      <c r="V760" s="205"/>
      <c r="W760" s="205"/>
      <c r="X760" s="205"/>
    </row>
    <row r="761" spans="21:24" x14ac:dyDescent="0.2">
      <c r="U761" s="205"/>
      <c r="V761" s="205"/>
      <c r="W761" s="205"/>
      <c r="X761" s="205"/>
    </row>
    <row r="762" spans="21:24" x14ac:dyDescent="0.2">
      <c r="U762" s="205"/>
      <c r="V762" s="205"/>
      <c r="W762" s="205"/>
      <c r="X762" s="205"/>
    </row>
    <row r="763" spans="21:24" x14ac:dyDescent="0.2">
      <c r="U763" s="205"/>
      <c r="V763" s="205"/>
      <c r="W763" s="205"/>
      <c r="X763" s="205"/>
    </row>
    <row r="764" spans="21:24" x14ac:dyDescent="0.2">
      <c r="U764" s="205"/>
      <c r="V764" s="205"/>
      <c r="W764" s="205"/>
      <c r="X764" s="205"/>
    </row>
    <row r="765" spans="21:24" x14ac:dyDescent="0.2">
      <c r="U765" s="205"/>
      <c r="V765" s="205"/>
      <c r="W765" s="205"/>
      <c r="X765" s="205"/>
    </row>
    <row r="766" spans="21:24" x14ac:dyDescent="0.2">
      <c r="U766" s="205"/>
      <c r="V766" s="205"/>
      <c r="W766" s="205"/>
      <c r="X766" s="205"/>
    </row>
    <row r="767" spans="21:24" x14ac:dyDescent="0.2">
      <c r="U767" s="205"/>
      <c r="V767" s="205"/>
      <c r="W767" s="205"/>
      <c r="X767" s="205"/>
    </row>
    <row r="768" spans="21:24" x14ac:dyDescent="0.2">
      <c r="U768" s="205"/>
      <c r="V768" s="205"/>
      <c r="W768" s="205"/>
      <c r="X768" s="205"/>
    </row>
    <row r="769" spans="21:24" x14ac:dyDescent="0.2">
      <c r="U769" s="205"/>
      <c r="V769" s="205"/>
      <c r="W769" s="205"/>
      <c r="X769" s="205"/>
    </row>
    <row r="770" spans="21:24" x14ac:dyDescent="0.2">
      <c r="U770" s="205"/>
      <c r="V770" s="205"/>
      <c r="W770" s="205"/>
      <c r="X770" s="205"/>
    </row>
    <row r="771" spans="21:24" x14ac:dyDescent="0.2">
      <c r="U771" s="205"/>
      <c r="V771" s="205"/>
      <c r="W771" s="205"/>
      <c r="X771" s="205"/>
    </row>
    <row r="772" spans="21:24" x14ac:dyDescent="0.2">
      <c r="U772" s="205"/>
      <c r="V772" s="205"/>
      <c r="W772" s="205"/>
      <c r="X772" s="205"/>
    </row>
    <row r="773" spans="21:24" x14ac:dyDescent="0.2">
      <c r="U773" s="205"/>
      <c r="V773" s="205"/>
      <c r="W773" s="205"/>
      <c r="X773" s="205"/>
    </row>
    <row r="774" spans="21:24" x14ac:dyDescent="0.2">
      <c r="U774" s="205"/>
      <c r="V774" s="205"/>
      <c r="W774" s="205"/>
      <c r="X774" s="205"/>
    </row>
    <row r="775" spans="21:24" x14ac:dyDescent="0.2">
      <c r="U775" s="205"/>
      <c r="V775" s="205"/>
      <c r="W775" s="205"/>
      <c r="X775" s="205"/>
    </row>
    <row r="776" spans="21:24" x14ac:dyDescent="0.2">
      <c r="U776" s="205"/>
      <c r="V776" s="205"/>
      <c r="W776" s="205"/>
      <c r="X776" s="205"/>
    </row>
    <row r="777" spans="21:24" x14ac:dyDescent="0.2">
      <c r="U777" s="205"/>
      <c r="V777" s="205"/>
      <c r="W777" s="205"/>
      <c r="X777" s="205"/>
    </row>
    <row r="778" spans="21:24" x14ac:dyDescent="0.2">
      <c r="U778" s="205"/>
      <c r="V778" s="205"/>
      <c r="W778" s="205"/>
      <c r="X778" s="205"/>
    </row>
    <row r="779" spans="21:24" x14ac:dyDescent="0.2">
      <c r="U779" s="205"/>
      <c r="V779" s="205"/>
      <c r="W779" s="205"/>
      <c r="X779" s="205"/>
    </row>
    <row r="780" spans="21:24" x14ac:dyDescent="0.2">
      <c r="U780" s="205"/>
      <c r="V780" s="205"/>
      <c r="W780" s="205"/>
      <c r="X780" s="205"/>
    </row>
    <row r="781" spans="21:24" x14ac:dyDescent="0.2">
      <c r="U781" s="205"/>
      <c r="V781" s="205"/>
      <c r="W781" s="205"/>
      <c r="X781" s="205"/>
    </row>
    <row r="782" spans="21:24" x14ac:dyDescent="0.2">
      <c r="U782" s="205"/>
      <c r="V782" s="205"/>
      <c r="W782" s="205"/>
      <c r="X782" s="205"/>
    </row>
    <row r="783" spans="21:24" x14ac:dyDescent="0.2">
      <c r="U783" s="205"/>
      <c r="V783" s="205"/>
      <c r="W783" s="205"/>
      <c r="X783" s="205"/>
    </row>
    <row r="784" spans="21:24" x14ac:dyDescent="0.2">
      <c r="U784" s="205"/>
      <c r="V784" s="205"/>
      <c r="W784" s="205"/>
      <c r="X784" s="205"/>
    </row>
    <row r="785" spans="21:24" x14ac:dyDescent="0.2">
      <c r="U785" s="205"/>
      <c r="V785" s="205"/>
      <c r="W785" s="205"/>
      <c r="X785" s="205"/>
    </row>
    <row r="786" spans="21:24" x14ac:dyDescent="0.2">
      <c r="U786" s="205"/>
      <c r="V786" s="205"/>
      <c r="W786" s="205"/>
      <c r="X786" s="205"/>
    </row>
    <row r="787" spans="21:24" x14ac:dyDescent="0.2">
      <c r="U787" s="205"/>
      <c r="V787" s="205"/>
      <c r="W787" s="205"/>
      <c r="X787" s="205"/>
    </row>
    <row r="788" spans="21:24" x14ac:dyDescent="0.2">
      <c r="U788" s="205"/>
      <c r="V788" s="205"/>
      <c r="W788" s="205"/>
      <c r="X788" s="205"/>
    </row>
    <row r="789" spans="21:24" x14ac:dyDescent="0.2">
      <c r="U789" s="205"/>
      <c r="V789" s="205"/>
      <c r="W789" s="205"/>
      <c r="X789" s="205"/>
    </row>
    <row r="790" spans="21:24" x14ac:dyDescent="0.2">
      <c r="U790" s="205"/>
      <c r="V790" s="205"/>
      <c r="W790" s="205"/>
      <c r="X790" s="205"/>
    </row>
    <row r="791" spans="21:24" x14ac:dyDescent="0.2">
      <c r="U791" s="205"/>
      <c r="V791" s="205"/>
      <c r="W791" s="205"/>
      <c r="X791" s="205"/>
    </row>
    <row r="792" spans="21:24" x14ac:dyDescent="0.2">
      <c r="U792" s="205"/>
      <c r="V792" s="205"/>
      <c r="W792" s="205"/>
      <c r="X792" s="205"/>
    </row>
    <row r="793" spans="21:24" x14ac:dyDescent="0.2">
      <c r="U793" s="205"/>
      <c r="V793" s="205"/>
      <c r="W793" s="205"/>
      <c r="X793" s="205"/>
    </row>
    <row r="794" spans="21:24" x14ac:dyDescent="0.2">
      <c r="U794" s="205"/>
      <c r="V794" s="205"/>
      <c r="W794" s="205"/>
      <c r="X794" s="205"/>
    </row>
    <row r="795" spans="21:24" x14ac:dyDescent="0.2">
      <c r="U795" s="205"/>
      <c r="V795" s="205"/>
      <c r="W795" s="205"/>
      <c r="X795" s="205"/>
    </row>
    <row r="796" spans="21:24" x14ac:dyDescent="0.2">
      <c r="U796" s="205"/>
      <c r="V796" s="205"/>
      <c r="W796" s="205"/>
      <c r="X796" s="205"/>
    </row>
    <row r="797" spans="21:24" x14ac:dyDescent="0.2">
      <c r="U797" s="205"/>
      <c r="V797" s="205"/>
      <c r="W797" s="205"/>
      <c r="X797" s="205"/>
    </row>
    <row r="798" spans="21:24" x14ac:dyDescent="0.2">
      <c r="U798" s="205"/>
      <c r="V798" s="205"/>
      <c r="W798" s="205"/>
      <c r="X798" s="205"/>
    </row>
    <row r="799" spans="21:24" x14ac:dyDescent="0.2">
      <c r="U799" s="205"/>
      <c r="V799" s="205"/>
      <c r="W799" s="205"/>
      <c r="X799" s="205"/>
    </row>
    <row r="800" spans="21:24" x14ac:dyDescent="0.2">
      <c r="U800" s="205"/>
      <c r="V800" s="205"/>
      <c r="W800" s="205"/>
      <c r="X800" s="205"/>
    </row>
    <row r="801" spans="21:24" x14ac:dyDescent="0.2">
      <c r="U801" s="205"/>
      <c r="V801" s="205"/>
      <c r="W801" s="205"/>
      <c r="X801" s="205"/>
    </row>
    <row r="802" spans="21:24" x14ac:dyDescent="0.2">
      <c r="U802" s="205"/>
      <c r="V802" s="205"/>
      <c r="W802" s="205"/>
      <c r="X802" s="205"/>
    </row>
    <row r="803" spans="21:24" x14ac:dyDescent="0.2">
      <c r="U803" s="205"/>
      <c r="V803" s="205"/>
      <c r="W803" s="205"/>
      <c r="X803" s="205"/>
    </row>
    <row r="804" spans="21:24" x14ac:dyDescent="0.2">
      <c r="U804" s="205"/>
      <c r="V804" s="205"/>
      <c r="W804" s="205"/>
      <c r="X804" s="205"/>
    </row>
    <row r="805" spans="21:24" x14ac:dyDescent="0.2">
      <c r="U805" s="205"/>
      <c r="V805" s="205"/>
      <c r="W805" s="205"/>
      <c r="X805" s="205"/>
    </row>
    <row r="806" spans="21:24" x14ac:dyDescent="0.2">
      <c r="U806" s="205"/>
      <c r="V806" s="205"/>
      <c r="W806" s="205"/>
      <c r="X806" s="205"/>
    </row>
    <row r="807" spans="21:24" x14ac:dyDescent="0.2">
      <c r="U807" s="205"/>
      <c r="V807" s="205"/>
      <c r="W807" s="205"/>
      <c r="X807" s="205"/>
    </row>
    <row r="808" spans="21:24" x14ac:dyDescent="0.2">
      <c r="U808" s="205"/>
      <c r="V808" s="205"/>
      <c r="W808" s="205"/>
      <c r="X808" s="205"/>
    </row>
    <row r="809" spans="21:24" x14ac:dyDescent="0.2">
      <c r="U809" s="205"/>
      <c r="V809" s="205"/>
      <c r="W809" s="205"/>
      <c r="X809" s="205"/>
    </row>
    <row r="810" spans="21:24" x14ac:dyDescent="0.2">
      <c r="U810" s="205"/>
      <c r="V810" s="205"/>
      <c r="W810" s="205"/>
      <c r="X810" s="205"/>
    </row>
    <row r="811" spans="21:24" x14ac:dyDescent="0.2">
      <c r="U811" s="205"/>
      <c r="V811" s="205"/>
      <c r="W811" s="205"/>
      <c r="X811" s="205"/>
    </row>
    <row r="812" spans="21:24" x14ac:dyDescent="0.2">
      <c r="U812" s="205"/>
      <c r="V812" s="205"/>
      <c r="W812" s="205"/>
      <c r="X812" s="205"/>
    </row>
    <row r="813" spans="21:24" x14ac:dyDescent="0.2">
      <c r="U813" s="205"/>
      <c r="V813" s="205"/>
      <c r="W813" s="205"/>
      <c r="X813" s="205"/>
    </row>
    <row r="814" spans="21:24" x14ac:dyDescent="0.2">
      <c r="U814" s="205"/>
      <c r="V814" s="205"/>
      <c r="W814" s="205"/>
      <c r="X814" s="205"/>
    </row>
    <row r="815" spans="21:24" x14ac:dyDescent="0.2">
      <c r="U815" s="205"/>
      <c r="V815" s="205"/>
      <c r="W815" s="205"/>
      <c r="X815" s="205"/>
    </row>
    <row r="816" spans="21:24" x14ac:dyDescent="0.2">
      <c r="U816" s="205"/>
      <c r="V816" s="205"/>
      <c r="W816" s="205"/>
      <c r="X816" s="205"/>
    </row>
    <row r="817" spans="21:24" x14ac:dyDescent="0.2">
      <c r="U817" s="205"/>
      <c r="V817" s="205"/>
      <c r="W817" s="205"/>
      <c r="X817" s="205"/>
    </row>
    <row r="818" spans="21:24" x14ac:dyDescent="0.2">
      <c r="U818" s="205"/>
      <c r="V818" s="205"/>
      <c r="W818" s="205"/>
      <c r="X818" s="205"/>
    </row>
    <row r="819" spans="21:24" x14ac:dyDescent="0.2">
      <c r="U819" s="205"/>
      <c r="V819" s="205"/>
      <c r="W819" s="205"/>
      <c r="X819" s="205"/>
    </row>
    <row r="820" spans="21:24" x14ac:dyDescent="0.2">
      <c r="U820" s="205"/>
      <c r="V820" s="205"/>
      <c r="W820" s="205"/>
      <c r="X820" s="205"/>
    </row>
    <row r="821" spans="21:24" x14ac:dyDescent="0.2">
      <c r="U821" s="205"/>
      <c r="V821" s="205"/>
      <c r="W821" s="205"/>
      <c r="X821" s="205"/>
    </row>
    <row r="822" spans="21:24" x14ac:dyDescent="0.2">
      <c r="U822" s="205"/>
      <c r="V822" s="205"/>
      <c r="W822" s="205"/>
      <c r="X822" s="205"/>
    </row>
    <row r="823" spans="21:24" x14ac:dyDescent="0.2">
      <c r="U823" s="205"/>
      <c r="V823" s="205"/>
      <c r="W823" s="205"/>
      <c r="X823" s="205"/>
    </row>
    <row r="824" spans="21:24" x14ac:dyDescent="0.2">
      <c r="U824" s="205"/>
      <c r="V824" s="205"/>
      <c r="W824" s="205"/>
      <c r="X824" s="205"/>
    </row>
    <row r="825" spans="21:24" x14ac:dyDescent="0.2">
      <c r="U825" s="205"/>
      <c r="V825" s="205"/>
      <c r="W825" s="205"/>
      <c r="X825" s="205"/>
    </row>
    <row r="826" spans="21:24" x14ac:dyDescent="0.2">
      <c r="U826" s="205"/>
      <c r="V826" s="205"/>
      <c r="W826" s="205"/>
      <c r="X826" s="205"/>
    </row>
    <row r="827" spans="21:24" x14ac:dyDescent="0.2">
      <c r="U827" s="205"/>
      <c r="V827" s="205"/>
      <c r="W827" s="205"/>
      <c r="X827" s="205"/>
    </row>
    <row r="828" spans="21:24" x14ac:dyDescent="0.2">
      <c r="U828" s="205"/>
      <c r="V828" s="205"/>
      <c r="W828" s="205"/>
      <c r="X828" s="205"/>
    </row>
    <row r="829" spans="21:24" x14ac:dyDescent="0.2">
      <c r="U829" s="205"/>
      <c r="V829" s="205"/>
      <c r="W829" s="205"/>
      <c r="X829" s="205"/>
    </row>
    <row r="830" spans="21:24" x14ac:dyDescent="0.2">
      <c r="U830" s="205"/>
      <c r="V830" s="205"/>
      <c r="W830" s="205"/>
      <c r="X830" s="205"/>
    </row>
    <row r="831" spans="21:24" x14ac:dyDescent="0.2">
      <c r="U831" s="205"/>
      <c r="V831" s="205"/>
      <c r="W831" s="205"/>
      <c r="X831" s="205"/>
    </row>
    <row r="832" spans="21:24" x14ac:dyDescent="0.2">
      <c r="U832" s="205"/>
      <c r="V832" s="205"/>
      <c r="W832" s="205"/>
      <c r="X832" s="205"/>
    </row>
    <row r="833" spans="21:24" x14ac:dyDescent="0.2">
      <c r="U833" s="205"/>
      <c r="V833" s="205"/>
      <c r="W833" s="205"/>
      <c r="X833" s="205"/>
    </row>
    <row r="834" spans="21:24" x14ac:dyDescent="0.2">
      <c r="U834" s="205"/>
      <c r="V834" s="205"/>
      <c r="W834" s="205"/>
      <c r="X834" s="205"/>
    </row>
    <row r="835" spans="21:24" x14ac:dyDescent="0.2">
      <c r="U835" s="205"/>
      <c r="V835" s="205"/>
      <c r="W835" s="205"/>
      <c r="X835" s="205"/>
    </row>
    <row r="836" spans="21:24" x14ac:dyDescent="0.2">
      <c r="U836" s="205"/>
      <c r="V836" s="205"/>
      <c r="W836" s="205"/>
      <c r="X836" s="205"/>
    </row>
    <row r="837" spans="21:24" x14ac:dyDescent="0.2">
      <c r="U837" s="205"/>
      <c r="V837" s="205"/>
      <c r="W837" s="205"/>
      <c r="X837" s="205"/>
    </row>
    <row r="838" spans="21:24" x14ac:dyDescent="0.2">
      <c r="U838" s="205"/>
      <c r="V838" s="205"/>
      <c r="W838" s="205"/>
      <c r="X838" s="205"/>
    </row>
    <row r="839" spans="21:24" x14ac:dyDescent="0.2">
      <c r="U839" s="205"/>
      <c r="V839" s="205"/>
      <c r="W839" s="205"/>
      <c r="X839" s="205"/>
    </row>
    <row r="840" spans="21:24" x14ac:dyDescent="0.2">
      <c r="U840" s="205"/>
      <c r="V840" s="205"/>
      <c r="W840" s="205"/>
      <c r="X840" s="205"/>
    </row>
    <row r="841" spans="21:24" x14ac:dyDescent="0.2">
      <c r="U841" s="205"/>
      <c r="V841" s="205"/>
      <c r="W841" s="205"/>
      <c r="X841" s="205"/>
    </row>
    <row r="842" spans="21:24" x14ac:dyDescent="0.2">
      <c r="U842" s="205"/>
      <c r="V842" s="205"/>
      <c r="W842" s="205"/>
      <c r="X842" s="205"/>
    </row>
    <row r="843" spans="21:24" x14ac:dyDescent="0.2">
      <c r="U843" s="205"/>
      <c r="V843" s="205"/>
      <c r="W843" s="205"/>
      <c r="X843" s="205"/>
    </row>
    <row r="844" spans="21:24" x14ac:dyDescent="0.2">
      <c r="U844" s="205"/>
      <c r="V844" s="205"/>
      <c r="W844" s="205"/>
      <c r="X844" s="205"/>
    </row>
    <row r="845" spans="21:24" x14ac:dyDescent="0.2">
      <c r="U845" s="205"/>
      <c r="V845" s="205"/>
      <c r="W845" s="205"/>
      <c r="X845" s="205"/>
    </row>
    <row r="846" spans="21:24" x14ac:dyDescent="0.2">
      <c r="U846" s="205"/>
      <c r="V846" s="205"/>
      <c r="W846" s="205"/>
      <c r="X846" s="205"/>
    </row>
    <row r="847" spans="21:24" x14ac:dyDescent="0.2">
      <c r="U847" s="205"/>
      <c r="V847" s="205"/>
      <c r="W847" s="205"/>
      <c r="X847" s="205"/>
    </row>
    <row r="848" spans="21:24" x14ac:dyDescent="0.2">
      <c r="U848" s="205"/>
      <c r="V848" s="205"/>
      <c r="W848" s="205"/>
      <c r="X848" s="205"/>
    </row>
    <row r="849" spans="21:24" x14ac:dyDescent="0.2">
      <c r="U849" s="205"/>
      <c r="V849" s="205"/>
      <c r="W849" s="205"/>
      <c r="X849" s="205"/>
    </row>
    <row r="850" spans="21:24" x14ac:dyDescent="0.2">
      <c r="U850" s="205"/>
      <c r="V850" s="205"/>
      <c r="W850" s="205"/>
      <c r="X850" s="205"/>
    </row>
    <row r="851" spans="21:24" x14ac:dyDescent="0.2">
      <c r="U851" s="205"/>
      <c r="V851" s="205"/>
      <c r="W851" s="205"/>
      <c r="X851" s="205"/>
    </row>
    <row r="852" spans="21:24" x14ac:dyDescent="0.2">
      <c r="U852" s="205"/>
      <c r="V852" s="205"/>
      <c r="W852" s="205"/>
      <c r="X852" s="205"/>
    </row>
    <row r="853" spans="21:24" x14ac:dyDescent="0.2">
      <c r="U853" s="205"/>
      <c r="V853" s="205"/>
      <c r="W853" s="205"/>
      <c r="X853" s="205"/>
    </row>
    <row r="854" spans="21:24" x14ac:dyDescent="0.2">
      <c r="U854" s="205"/>
      <c r="V854" s="205"/>
      <c r="W854" s="205"/>
      <c r="X854" s="205"/>
    </row>
    <row r="855" spans="21:24" x14ac:dyDescent="0.2">
      <c r="U855" s="205"/>
      <c r="V855" s="205"/>
      <c r="W855" s="205"/>
      <c r="X855" s="205"/>
    </row>
    <row r="856" spans="21:24" x14ac:dyDescent="0.2">
      <c r="U856" s="205"/>
      <c r="V856" s="205"/>
      <c r="W856" s="205"/>
      <c r="X856" s="205"/>
    </row>
    <row r="857" spans="21:24" x14ac:dyDescent="0.2">
      <c r="U857" s="205"/>
      <c r="V857" s="205"/>
      <c r="W857" s="205"/>
      <c r="X857" s="205"/>
    </row>
    <row r="858" spans="21:24" x14ac:dyDescent="0.2">
      <c r="U858" s="205"/>
      <c r="V858" s="205"/>
      <c r="W858" s="205"/>
      <c r="X858" s="205"/>
    </row>
    <row r="859" spans="21:24" x14ac:dyDescent="0.2">
      <c r="U859" s="205"/>
      <c r="V859" s="205"/>
      <c r="W859" s="205"/>
      <c r="X859" s="205"/>
    </row>
    <row r="860" spans="21:24" x14ac:dyDescent="0.2">
      <c r="U860" s="205"/>
      <c r="V860" s="205"/>
      <c r="W860" s="205"/>
      <c r="X860" s="205"/>
    </row>
    <row r="861" spans="21:24" x14ac:dyDescent="0.2">
      <c r="U861" s="205"/>
      <c r="V861" s="205"/>
      <c r="W861" s="205"/>
      <c r="X861" s="205"/>
    </row>
    <row r="862" spans="21:24" x14ac:dyDescent="0.2">
      <c r="U862" s="205"/>
      <c r="V862" s="205"/>
      <c r="W862" s="205"/>
      <c r="X862" s="205"/>
    </row>
    <row r="863" spans="21:24" x14ac:dyDescent="0.2">
      <c r="U863" s="205"/>
      <c r="V863" s="205"/>
      <c r="W863" s="205"/>
      <c r="X863" s="205"/>
    </row>
    <row r="864" spans="21:24" x14ac:dyDescent="0.2">
      <c r="U864" s="205"/>
      <c r="V864" s="205"/>
      <c r="W864" s="205"/>
      <c r="X864" s="205"/>
    </row>
    <row r="865" spans="21:24" x14ac:dyDescent="0.2">
      <c r="U865" s="205"/>
      <c r="V865" s="205"/>
      <c r="W865" s="205"/>
      <c r="X865" s="205"/>
    </row>
    <row r="866" spans="21:24" x14ac:dyDescent="0.2">
      <c r="U866" s="205"/>
      <c r="V866" s="205"/>
      <c r="W866" s="205"/>
      <c r="X866" s="205"/>
    </row>
    <row r="867" spans="21:24" x14ac:dyDescent="0.2">
      <c r="U867" s="205"/>
      <c r="V867" s="205"/>
      <c r="W867" s="205"/>
      <c r="X867" s="205"/>
    </row>
    <row r="868" spans="21:24" x14ac:dyDescent="0.2">
      <c r="U868" s="205"/>
      <c r="V868" s="205"/>
      <c r="W868" s="205"/>
      <c r="X868" s="205"/>
    </row>
    <row r="869" spans="21:24" x14ac:dyDescent="0.2">
      <c r="U869" s="205"/>
      <c r="V869" s="205"/>
      <c r="W869" s="205"/>
      <c r="X869" s="205"/>
    </row>
    <row r="870" spans="21:24" x14ac:dyDescent="0.2">
      <c r="U870" s="205"/>
      <c r="V870" s="205"/>
      <c r="W870" s="205"/>
      <c r="X870" s="205"/>
    </row>
    <row r="871" spans="21:24" x14ac:dyDescent="0.2">
      <c r="U871" s="205"/>
      <c r="V871" s="205"/>
      <c r="W871" s="205"/>
      <c r="X871" s="205"/>
    </row>
    <row r="872" spans="21:24" x14ac:dyDescent="0.2">
      <c r="U872" s="205"/>
      <c r="V872" s="205"/>
      <c r="W872" s="205"/>
      <c r="X872" s="205"/>
    </row>
    <row r="873" spans="21:24" x14ac:dyDescent="0.2">
      <c r="U873" s="205"/>
      <c r="V873" s="205"/>
      <c r="W873" s="205"/>
      <c r="X873" s="205"/>
    </row>
    <row r="874" spans="21:24" x14ac:dyDescent="0.2">
      <c r="U874" s="205"/>
      <c r="V874" s="205"/>
      <c r="W874" s="205"/>
      <c r="X874" s="205"/>
    </row>
    <row r="875" spans="21:24" x14ac:dyDescent="0.2">
      <c r="U875" s="205"/>
      <c r="V875" s="205"/>
      <c r="W875" s="205"/>
      <c r="X875" s="205"/>
    </row>
    <row r="876" spans="21:24" x14ac:dyDescent="0.2">
      <c r="U876" s="205"/>
      <c r="V876" s="205"/>
      <c r="W876" s="205"/>
      <c r="X876" s="205"/>
    </row>
    <row r="877" spans="21:24" x14ac:dyDescent="0.2">
      <c r="U877" s="205"/>
      <c r="V877" s="205"/>
      <c r="W877" s="205"/>
      <c r="X877" s="205"/>
    </row>
    <row r="878" spans="21:24" x14ac:dyDescent="0.2">
      <c r="U878" s="205"/>
      <c r="V878" s="205"/>
      <c r="W878" s="205"/>
      <c r="X878" s="205"/>
    </row>
    <row r="879" spans="21:24" x14ac:dyDescent="0.2">
      <c r="U879" s="205"/>
      <c r="V879" s="205"/>
      <c r="W879" s="205"/>
      <c r="X879" s="205"/>
    </row>
    <row r="880" spans="21:24" x14ac:dyDescent="0.2">
      <c r="U880" s="205"/>
      <c r="V880" s="205"/>
      <c r="W880" s="205"/>
      <c r="X880" s="205"/>
    </row>
    <row r="881" spans="21:24" x14ac:dyDescent="0.2">
      <c r="U881" s="205"/>
      <c r="V881" s="205"/>
      <c r="W881" s="205"/>
      <c r="X881" s="205"/>
    </row>
    <row r="882" spans="21:24" x14ac:dyDescent="0.2">
      <c r="U882" s="205"/>
      <c r="V882" s="205"/>
      <c r="W882" s="205"/>
      <c r="X882" s="205"/>
    </row>
    <row r="883" spans="21:24" x14ac:dyDescent="0.2">
      <c r="U883" s="205"/>
      <c r="V883" s="205"/>
      <c r="W883" s="205"/>
      <c r="X883" s="205"/>
    </row>
    <row r="884" spans="21:24" x14ac:dyDescent="0.2">
      <c r="U884" s="205"/>
      <c r="V884" s="205"/>
      <c r="W884" s="205"/>
      <c r="X884" s="205"/>
    </row>
    <row r="885" spans="21:24" x14ac:dyDescent="0.2">
      <c r="U885" s="205"/>
      <c r="V885" s="205"/>
      <c r="W885" s="205"/>
      <c r="X885" s="205"/>
    </row>
    <row r="886" spans="21:24" x14ac:dyDescent="0.2">
      <c r="U886" s="205"/>
      <c r="V886" s="205"/>
      <c r="W886" s="205"/>
      <c r="X886" s="205"/>
    </row>
    <row r="887" spans="21:24" x14ac:dyDescent="0.2">
      <c r="U887" s="205"/>
      <c r="V887" s="205"/>
      <c r="W887" s="205"/>
      <c r="X887" s="205"/>
    </row>
    <row r="888" spans="21:24" x14ac:dyDescent="0.2">
      <c r="U888" s="205"/>
      <c r="V888" s="205"/>
      <c r="W888" s="205"/>
      <c r="X888" s="205"/>
    </row>
    <row r="889" spans="21:24" x14ac:dyDescent="0.2">
      <c r="U889" s="205"/>
      <c r="V889" s="205"/>
      <c r="W889" s="205"/>
      <c r="X889" s="205"/>
    </row>
    <row r="890" spans="21:24" x14ac:dyDescent="0.2">
      <c r="U890" s="205"/>
      <c r="V890" s="205"/>
      <c r="W890" s="205"/>
      <c r="X890" s="205"/>
    </row>
    <row r="891" spans="21:24" x14ac:dyDescent="0.2">
      <c r="U891" s="205"/>
      <c r="V891" s="205"/>
      <c r="W891" s="205"/>
      <c r="X891" s="205"/>
    </row>
    <row r="892" spans="21:24" x14ac:dyDescent="0.2">
      <c r="U892" s="205"/>
      <c r="V892" s="205"/>
      <c r="W892" s="205"/>
      <c r="X892" s="205"/>
    </row>
    <row r="893" spans="21:24" x14ac:dyDescent="0.2">
      <c r="U893" s="205"/>
      <c r="V893" s="205"/>
      <c r="W893" s="205"/>
      <c r="X893" s="205"/>
    </row>
    <row r="894" spans="21:24" x14ac:dyDescent="0.2">
      <c r="U894" s="205"/>
      <c r="V894" s="205"/>
      <c r="W894" s="205"/>
      <c r="X894" s="205"/>
    </row>
    <row r="895" spans="21:24" x14ac:dyDescent="0.2">
      <c r="U895" s="205"/>
      <c r="V895" s="205"/>
      <c r="W895" s="205"/>
      <c r="X895" s="205"/>
    </row>
    <row r="896" spans="21:24" x14ac:dyDescent="0.2">
      <c r="U896" s="205"/>
      <c r="V896" s="205"/>
      <c r="W896" s="205"/>
      <c r="X896" s="205"/>
    </row>
    <row r="897" spans="21:24" x14ac:dyDescent="0.2">
      <c r="U897" s="205"/>
      <c r="V897" s="205"/>
      <c r="W897" s="205"/>
      <c r="X897" s="205"/>
    </row>
    <row r="898" spans="21:24" x14ac:dyDescent="0.2">
      <c r="U898" s="205"/>
      <c r="V898" s="205"/>
      <c r="W898" s="205"/>
      <c r="X898" s="205"/>
    </row>
    <row r="899" spans="21:24" x14ac:dyDescent="0.2">
      <c r="U899" s="205"/>
      <c r="V899" s="205"/>
      <c r="W899" s="205"/>
      <c r="X899" s="205"/>
    </row>
    <row r="900" spans="21:24" x14ac:dyDescent="0.2">
      <c r="U900" s="205"/>
      <c r="V900" s="205"/>
      <c r="W900" s="205"/>
      <c r="X900" s="205"/>
    </row>
    <row r="901" spans="21:24" x14ac:dyDescent="0.2">
      <c r="U901" s="205"/>
      <c r="V901" s="205"/>
      <c r="W901" s="205"/>
      <c r="X901" s="205"/>
    </row>
    <row r="902" spans="21:24" x14ac:dyDescent="0.2">
      <c r="U902" s="205"/>
      <c r="V902" s="205"/>
      <c r="W902" s="205"/>
      <c r="X902" s="205"/>
    </row>
    <row r="903" spans="21:24" x14ac:dyDescent="0.2">
      <c r="U903" s="205"/>
      <c r="V903" s="205"/>
      <c r="W903" s="205"/>
      <c r="X903" s="205"/>
    </row>
    <row r="904" spans="21:24" x14ac:dyDescent="0.2">
      <c r="U904" s="205"/>
      <c r="V904" s="205"/>
      <c r="W904" s="205"/>
      <c r="X904" s="205"/>
    </row>
    <row r="905" spans="21:24" x14ac:dyDescent="0.2">
      <c r="U905" s="205"/>
      <c r="V905" s="205"/>
      <c r="W905" s="205"/>
      <c r="X905" s="205"/>
    </row>
    <row r="906" spans="21:24" x14ac:dyDescent="0.2">
      <c r="U906" s="205"/>
      <c r="V906" s="205"/>
      <c r="W906" s="205"/>
      <c r="X906" s="205"/>
    </row>
    <row r="907" spans="21:24" x14ac:dyDescent="0.2">
      <c r="U907" s="205"/>
      <c r="V907" s="205"/>
      <c r="W907" s="205"/>
      <c r="X907" s="205"/>
    </row>
    <row r="908" spans="21:24" x14ac:dyDescent="0.2">
      <c r="U908" s="205"/>
      <c r="V908" s="205"/>
      <c r="W908" s="205"/>
      <c r="X908" s="205"/>
    </row>
    <row r="909" spans="21:24" x14ac:dyDescent="0.2">
      <c r="U909" s="205"/>
      <c r="V909" s="205"/>
      <c r="W909" s="205"/>
      <c r="X909" s="205"/>
    </row>
    <row r="910" spans="21:24" x14ac:dyDescent="0.2">
      <c r="U910" s="205"/>
      <c r="V910" s="205"/>
      <c r="W910" s="205"/>
      <c r="X910" s="205"/>
    </row>
    <row r="911" spans="21:24" x14ac:dyDescent="0.2">
      <c r="U911" s="205"/>
      <c r="V911" s="205"/>
      <c r="W911" s="205"/>
      <c r="X911" s="205"/>
    </row>
    <row r="912" spans="21:24" x14ac:dyDescent="0.2">
      <c r="U912" s="205"/>
      <c r="V912" s="205"/>
      <c r="W912" s="205"/>
      <c r="X912" s="205"/>
    </row>
    <row r="913" spans="21:24" x14ac:dyDescent="0.2">
      <c r="U913" s="205"/>
      <c r="V913" s="205"/>
      <c r="W913" s="205"/>
      <c r="X913" s="205"/>
    </row>
    <row r="914" spans="21:24" x14ac:dyDescent="0.2">
      <c r="U914" s="205"/>
      <c r="V914" s="205"/>
      <c r="W914" s="205"/>
      <c r="X914" s="205"/>
    </row>
    <row r="915" spans="21:24" x14ac:dyDescent="0.2">
      <c r="U915" s="205"/>
      <c r="V915" s="205"/>
      <c r="W915" s="205"/>
      <c r="X915" s="205"/>
    </row>
    <row r="916" spans="21:24" x14ac:dyDescent="0.2">
      <c r="U916" s="205"/>
      <c r="V916" s="205"/>
      <c r="W916" s="205"/>
      <c r="X916" s="205"/>
    </row>
    <row r="917" spans="21:24" x14ac:dyDescent="0.2">
      <c r="U917" s="205"/>
      <c r="V917" s="205"/>
      <c r="W917" s="205"/>
      <c r="X917" s="205"/>
    </row>
    <row r="918" spans="21:24" x14ac:dyDescent="0.2">
      <c r="U918" s="205"/>
      <c r="V918" s="205"/>
      <c r="W918" s="205"/>
      <c r="X918" s="205"/>
    </row>
    <row r="919" spans="21:24" x14ac:dyDescent="0.2">
      <c r="U919" s="205"/>
      <c r="V919" s="205"/>
      <c r="W919" s="205"/>
      <c r="X919" s="205"/>
    </row>
    <row r="920" spans="21:24" x14ac:dyDescent="0.2">
      <c r="U920" s="205"/>
      <c r="V920" s="205"/>
      <c r="W920" s="205"/>
      <c r="X920" s="205"/>
    </row>
    <row r="921" spans="21:24" x14ac:dyDescent="0.2">
      <c r="U921" s="205"/>
      <c r="V921" s="205"/>
      <c r="W921" s="205"/>
      <c r="X921" s="205"/>
    </row>
    <row r="922" spans="21:24" x14ac:dyDescent="0.2">
      <c r="U922" s="205"/>
      <c r="V922" s="205"/>
      <c r="W922" s="205"/>
      <c r="X922" s="205"/>
    </row>
    <row r="923" spans="21:24" x14ac:dyDescent="0.2">
      <c r="U923" s="205"/>
      <c r="V923" s="205"/>
      <c r="W923" s="205"/>
      <c r="X923" s="205"/>
    </row>
    <row r="924" spans="21:24" x14ac:dyDescent="0.2">
      <c r="U924" s="205"/>
      <c r="V924" s="205"/>
      <c r="W924" s="205"/>
      <c r="X924" s="205"/>
    </row>
    <row r="925" spans="21:24" x14ac:dyDescent="0.2">
      <c r="U925" s="205"/>
      <c r="V925" s="205"/>
      <c r="W925" s="205"/>
      <c r="X925" s="205"/>
    </row>
    <row r="926" spans="21:24" x14ac:dyDescent="0.2">
      <c r="U926" s="205"/>
      <c r="V926" s="205"/>
      <c r="W926" s="205"/>
      <c r="X926" s="205"/>
    </row>
    <row r="927" spans="21:24" x14ac:dyDescent="0.2">
      <c r="U927" s="205"/>
      <c r="V927" s="205"/>
      <c r="W927" s="205"/>
      <c r="X927" s="205"/>
    </row>
    <row r="928" spans="21:24" x14ac:dyDescent="0.2">
      <c r="U928" s="205"/>
      <c r="V928" s="205"/>
      <c r="W928" s="205"/>
      <c r="X928" s="205"/>
    </row>
    <row r="929" spans="21:24" x14ac:dyDescent="0.2">
      <c r="U929" s="205"/>
      <c r="V929" s="205"/>
      <c r="W929" s="205"/>
      <c r="X929" s="205"/>
    </row>
    <row r="930" spans="21:24" x14ac:dyDescent="0.2">
      <c r="U930" s="205"/>
      <c r="V930" s="205"/>
      <c r="W930" s="205"/>
      <c r="X930" s="205"/>
    </row>
    <row r="931" spans="21:24" x14ac:dyDescent="0.2">
      <c r="U931" s="205"/>
      <c r="V931" s="205"/>
      <c r="W931" s="205"/>
      <c r="X931" s="205"/>
    </row>
    <row r="932" spans="21:24" x14ac:dyDescent="0.2">
      <c r="U932" s="205"/>
      <c r="V932" s="205"/>
      <c r="W932" s="205"/>
      <c r="X932" s="205"/>
    </row>
    <row r="933" spans="21:24" x14ac:dyDescent="0.2">
      <c r="U933" s="205"/>
      <c r="V933" s="205"/>
      <c r="W933" s="205"/>
      <c r="X933" s="205"/>
    </row>
    <row r="934" spans="21:24" x14ac:dyDescent="0.2">
      <c r="U934" s="205"/>
      <c r="V934" s="205"/>
      <c r="W934" s="205"/>
      <c r="X934" s="205"/>
    </row>
    <row r="935" spans="21:24" x14ac:dyDescent="0.2">
      <c r="U935" s="205"/>
      <c r="V935" s="205"/>
      <c r="W935" s="205"/>
      <c r="X935" s="205"/>
    </row>
    <row r="936" spans="21:24" x14ac:dyDescent="0.2">
      <c r="U936" s="205"/>
      <c r="V936" s="205"/>
      <c r="W936" s="205"/>
      <c r="X936" s="205"/>
    </row>
    <row r="937" spans="21:24" x14ac:dyDescent="0.2">
      <c r="U937" s="205"/>
      <c r="V937" s="205"/>
      <c r="W937" s="205"/>
      <c r="X937" s="205"/>
    </row>
    <row r="938" spans="21:24" x14ac:dyDescent="0.2">
      <c r="U938" s="205"/>
      <c r="V938" s="205"/>
      <c r="W938" s="205"/>
      <c r="X938" s="205"/>
    </row>
    <row r="939" spans="21:24" x14ac:dyDescent="0.2">
      <c r="U939" s="205"/>
      <c r="V939" s="205"/>
      <c r="W939" s="205"/>
      <c r="X939" s="205"/>
    </row>
    <row r="940" spans="21:24" x14ac:dyDescent="0.2">
      <c r="U940" s="205"/>
      <c r="V940" s="205"/>
      <c r="W940" s="205"/>
      <c r="X940" s="205"/>
    </row>
    <row r="941" spans="21:24" x14ac:dyDescent="0.2">
      <c r="U941" s="205"/>
      <c r="V941" s="205"/>
      <c r="W941" s="205"/>
      <c r="X941" s="205"/>
    </row>
    <row r="942" spans="21:24" x14ac:dyDescent="0.2">
      <c r="U942" s="205"/>
      <c r="V942" s="205"/>
      <c r="W942" s="205"/>
      <c r="X942" s="205"/>
    </row>
    <row r="943" spans="21:24" x14ac:dyDescent="0.2">
      <c r="U943" s="205"/>
      <c r="V943" s="205"/>
      <c r="W943" s="205"/>
      <c r="X943" s="205"/>
    </row>
    <row r="944" spans="21:24" x14ac:dyDescent="0.2">
      <c r="U944" s="205"/>
      <c r="V944" s="205"/>
      <c r="W944" s="205"/>
      <c r="X944" s="205"/>
    </row>
    <row r="945" spans="21:24" x14ac:dyDescent="0.2">
      <c r="U945" s="205"/>
      <c r="V945" s="205"/>
      <c r="W945" s="205"/>
      <c r="X945" s="205"/>
    </row>
    <row r="946" spans="21:24" x14ac:dyDescent="0.2">
      <c r="U946" s="205"/>
      <c r="V946" s="205"/>
      <c r="W946" s="205"/>
      <c r="X946" s="205"/>
    </row>
    <row r="947" spans="21:24" x14ac:dyDescent="0.2">
      <c r="U947" s="205"/>
      <c r="V947" s="205"/>
      <c r="W947" s="205"/>
      <c r="X947" s="205"/>
    </row>
    <row r="948" spans="21:24" x14ac:dyDescent="0.2">
      <c r="U948" s="205"/>
      <c r="V948" s="205"/>
      <c r="W948" s="205"/>
      <c r="X948" s="205"/>
    </row>
    <row r="949" spans="21:24" x14ac:dyDescent="0.2">
      <c r="U949" s="205"/>
      <c r="V949" s="205"/>
      <c r="W949" s="205"/>
      <c r="X949" s="205"/>
    </row>
    <row r="950" spans="21:24" x14ac:dyDescent="0.2">
      <c r="U950" s="205"/>
      <c r="V950" s="205"/>
      <c r="W950" s="205"/>
      <c r="X950" s="205"/>
    </row>
    <row r="951" spans="21:24" x14ac:dyDescent="0.2">
      <c r="U951" s="205"/>
      <c r="V951" s="205"/>
      <c r="W951" s="205"/>
      <c r="X951" s="205"/>
    </row>
    <row r="952" spans="21:24" x14ac:dyDescent="0.2">
      <c r="U952" s="205"/>
      <c r="V952" s="205"/>
      <c r="W952" s="205"/>
      <c r="X952" s="205"/>
    </row>
    <row r="953" spans="21:24" x14ac:dyDescent="0.2">
      <c r="U953" s="205"/>
      <c r="V953" s="205"/>
      <c r="W953" s="205"/>
      <c r="X953" s="205"/>
    </row>
    <row r="954" spans="21:24" x14ac:dyDescent="0.2">
      <c r="U954" s="205"/>
      <c r="V954" s="205"/>
      <c r="W954" s="205"/>
      <c r="X954" s="205"/>
    </row>
    <row r="955" spans="21:24" x14ac:dyDescent="0.2">
      <c r="U955" s="205"/>
      <c r="V955" s="205"/>
      <c r="W955" s="205"/>
      <c r="X955" s="205"/>
    </row>
    <row r="956" spans="21:24" x14ac:dyDescent="0.2">
      <c r="U956" s="205"/>
      <c r="V956" s="205"/>
      <c r="W956" s="205"/>
      <c r="X956" s="205"/>
    </row>
    <row r="957" spans="21:24" x14ac:dyDescent="0.2">
      <c r="U957" s="205"/>
      <c r="V957" s="205"/>
      <c r="W957" s="205"/>
      <c r="X957" s="205"/>
    </row>
    <row r="958" spans="21:24" x14ac:dyDescent="0.2">
      <c r="U958" s="205"/>
      <c r="V958" s="205"/>
      <c r="W958" s="205"/>
      <c r="X958" s="205"/>
    </row>
    <row r="959" spans="21:24" x14ac:dyDescent="0.2">
      <c r="U959" s="205"/>
      <c r="V959" s="205"/>
      <c r="W959" s="205"/>
      <c r="X959" s="205"/>
    </row>
    <row r="960" spans="21:24" x14ac:dyDescent="0.2">
      <c r="U960" s="205"/>
      <c r="V960" s="205"/>
      <c r="W960" s="205"/>
      <c r="X960" s="205"/>
    </row>
    <row r="961" spans="21:24" x14ac:dyDescent="0.2">
      <c r="U961" s="205"/>
      <c r="V961" s="205"/>
      <c r="W961" s="205"/>
      <c r="X961" s="205"/>
    </row>
    <row r="962" spans="21:24" x14ac:dyDescent="0.2">
      <c r="U962" s="205"/>
      <c r="V962" s="205"/>
      <c r="W962" s="205"/>
      <c r="X962" s="205"/>
    </row>
    <row r="963" spans="21:24" x14ac:dyDescent="0.2">
      <c r="U963" s="205"/>
      <c r="V963" s="205"/>
      <c r="W963" s="205"/>
      <c r="X963" s="205"/>
    </row>
    <row r="964" spans="21:24" x14ac:dyDescent="0.2">
      <c r="U964" s="205"/>
      <c r="V964" s="205"/>
      <c r="W964" s="205"/>
      <c r="X964" s="205"/>
    </row>
    <row r="965" spans="21:24" x14ac:dyDescent="0.2">
      <c r="U965" s="205"/>
      <c r="V965" s="205"/>
      <c r="W965" s="205"/>
      <c r="X965" s="205"/>
    </row>
    <row r="966" spans="21:24" x14ac:dyDescent="0.2">
      <c r="U966" s="205"/>
      <c r="V966" s="205"/>
      <c r="W966" s="205"/>
      <c r="X966" s="205"/>
    </row>
    <row r="967" spans="21:24" x14ac:dyDescent="0.2">
      <c r="U967" s="205"/>
      <c r="V967" s="205"/>
      <c r="W967" s="205"/>
      <c r="X967" s="205"/>
    </row>
    <row r="968" spans="21:24" x14ac:dyDescent="0.2">
      <c r="U968" s="205"/>
      <c r="V968" s="205"/>
      <c r="W968" s="205"/>
      <c r="X968" s="205"/>
    </row>
    <row r="969" spans="21:24" x14ac:dyDescent="0.2">
      <c r="U969" s="205"/>
      <c r="V969" s="205"/>
      <c r="W969" s="205"/>
      <c r="X969" s="205"/>
    </row>
    <row r="970" spans="21:24" x14ac:dyDescent="0.2">
      <c r="U970" s="205"/>
      <c r="V970" s="205"/>
      <c r="W970" s="205"/>
      <c r="X970" s="205"/>
    </row>
    <row r="971" spans="21:24" x14ac:dyDescent="0.2">
      <c r="U971" s="205"/>
      <c r="V971" s="205"/>
      <c r="W971" s="205"/>
      <c r="X971" s="205"/>
    </row>
    <row r="972" spans="21:24" x14ac:dyDescent="0.2">
      <c r="U972" s="205"/>
      <c r="V972" s="205"/>
      <c r="W972" s="205"/>
      <c r="X972" s="205"/>
    </row>
    <row r="973" spans="21:24" x14ac:dyDescent="0.2">
      <c r="U973" s="205"/>
      <c r="V973" s="205"/>
      <c r="W973" s="205"/>
      <c r="X973" s="205"/>
    </row>
    <row r="974" spans="21:24" x14ac:dyDescent="0.2">
      <c r="U974" s="205"/>
      <c r="V974" s="205"/>
      <c r="W974" s="205"/>
      <c r="X974" s="205"/>
    </row>
    <row r="975" spans="21:24" x14ac:dyDescent="0.2">
      <c r="U975" s="205"/>
      <c r="V975" s="205"/>
      <c r="W975" s="205"/>
      <c r="X975" s="205"/>
    </row>
    <row r="976" spans="21:24" x14ac:dyDescent="0.2">
      <c r="U976" s="205"/>
      <c r="V976" s="205"/>
      <c r="W976" s="205"/>
      <c r="X976" s="205"/>
    </row>
    <row r="977" spans="21:24" x14ac:dyDescent="0.2">
      <c r="U977" s="205"/>
      <c r="V977" s="205"/>
      <c r="W977" s="205"/>
      <c r="X977" s="205"/>
    </row>
    <row r="978" spans="21:24" x14ac:dyDescent="0.2">
      <c r="U978" s="205"/>
      <c r="V978" s="205"/>
      <c r="W978" s="205"/>
      <c r="X978" s="205"/>
    </row>
    <row r="979" spans="21:24" x14ac:dyDescent="0.2">
      <c r="U979" s="205"/>
      <c r="V979" s="205"/>
      <c r="W979" s="205"/>
      <c r="X979" s="205"/>
    </row>
    <row r="980" spans="21:24" x14ac:dyDescent="0.2">
      <c r="U980" s="205"/>
      <c r="V980" s="205"/>
      <c r="W980" s="205"/>
      <c r="X980" s="205"/>
    </row>
    <row r="981" spans="21:24" x14ac:dyDescent="0.2">
      <c r="U981" s="205"/>
      <c r="V981" s="205"/>
      <c r="W981" s="205"/>
      <c r="X981" s="205"/>
    </row>
    <row r="982" spans="21:24" x14ac:dyDescent="0.2">
      <c r="U982" s="205"/>
      <c r="V982" s="205"/>
      <c r="W982" s="205"/>
      <c r="X982" s="205"/>
    </row>
    <row r="983" spans="21:24" x14ac:dyDescent="0.2">
      <c r="U983" s="205"/>
      <c r="V983" s="205"/>
      <c r="W983" s="205"/>
      <c r="X983" s="205"/>
    </row>
    <row r="984" spans="21:24" x14ac:dyDescent="0.2">
      <c r="U984" s="205"/>
      <c r="V984" s="205"/>
      <c r="W984" s="205"/>
      <c r="X984" s="205"/>
    </row>
    <row r="985" spans="21:24" x14ac:dyDescent="0.2">
      <c r="U985" s="205"/>
      <c r="V985" s="205"/>
      <c r="W985" s="205"/>
      <c r="X985" s="205"/>
    </row>
    <row r="986" spans="21:24" x14ac:dyDescent="0.2">
      <c r="U986" s="205"/>
      <c r="V986" s="205"/>
      <c r="W986" s="205"/>
      <c r="X986" s="205"/>
    </row>
    <row r="987" spans="21:24" x14ac:dyDescent="0.2">
      <c r="U987" s="205"/>
      <c r="V987" s="205"/>
      <c r="W987" s="205"/>
      <c r="X987" s="205"/>
    </row>
    <row r="988" spans="21:24" x14ac:dyDescent="0.2">
      <c r="U988" s="205"/>
      <c r="V988" s="205"/>
      <c r="W988" s="205"/>
      <c r="X988" s="205"/>
    </row>
    <row r="989" spans="21:24" x14ac:dyDescent="0.2">
      <c r="U989" s="205"/>
      <c r="V989" s="205"/>
      <c r="W989" s="205"/>
      <c r="X989" s="205"/>
    </row>
    <row r="990" spans="21:24" x14ac:dyDescent="0.2">
      <c r="U990" s="205"/>
      <c r="V990" s="205"/>
      <c r="W990" s="205"/>
      <c r="X990" s="205"/>
    </row>
    <row r="991" spans="21:24" x14ac:dyDescent="0.2">
      <c r="U991" s="205"/>
      <c r="V991" s="205"/>
      <c r="W991" s="205"/>
      <c r="X991" s="205"/>
    </row>
    <row r="992" spans="21:24" x14ac:dyDescent="0.2">
      <c r="U992" s="205"/>
      <c r="V992" s="205"/>
      <c r="W992" s="205"/>
      <c r="X992" s="205"/>
    </row>
    <row r="993" spans="21:24" x14ac:dyDescent="0.2">
      <c r="U993" s="205"/>
      <c r="V993" s="205"/>
      <c r="W993" s="205"/>
      <c r="X993" s="205"/>
    </row>
    <row r="994" spans="21:24" x14ac:dyDescent="0.2">
      <c r="U994" s="205"/>
      <c r="V994" s="205"/>
      <c r="W994" s="205"/>
      <c r="X994" s="205"/>
    </row>
    <row r="995" spans="21:24" x14ac:dyDescent="0.2">
      <c r="U995" s="205"/>
      <c r="V995" s="205"/>
      <c r="W995" s="205"/>
      <c r="X995" s="205"/>
    </row>
    <row r="996" spans="21:24" x14ac:dyDescent="0.2">
      <c r="U996" s="205"/>
      <c r="V996" s="205"/>
      <c r="W996" s="205"/>
      <c r="X996" s="205"/>
    </row>
    <row r="997" spans="21:24" x14ac:dyDescent="0.2">
      <c r="U997" s="205"/>
      <c r="V997" s="205"/>
      <c r="W997" s="205"/>
      <c r="X997" s="205"/>
    </row>
    <row r="998" spans="21:24" x14ac:dyDescent="0.2">
      <c r="U998" s="205"/>
      <c r="V998" s="205"/>
      <c r="W998" s="205"/>
      <c r="X998" s="205"/>
    </row>
    <row r="999" spans="21:24" x14ac:dyDescent="0.2">
      <c r="U999" s="205"/>
      <c r="V999" s="205"/>
      <c r="W999" s="205"/>
      <c r="X999" s="205"/>
    </row>
    <row r="1000" spans="21:24" x14ac:dyDescent="0.2">
      <c r="U1000" s="205"/>
      <c r="V1000" s="205"/>
      <c r="W1000" s="205"/>
      <c r="X1000" s="205"/>
    </row>
    <row r="1001" spans="21:24" x14ac:dyDescent="0.2">
      <c r="U1001" s="205"/>
      <c r="V1001" s="205"/>
      <c r="W1001" s="205"/>
      <c r="X1001" s="205"/>
    </row>
    <row r="1002" spans="21:24" x14ac:dyDescent="0.2">
      <c r="U1002" s="205"/>
      <c r="V1002" s="205"/>
      <c r="W1002" s="205"/>
      <c r="X1002" s="205"/>
    </row>
    <row r="1003" spans="21:24" x14ac:dyDescent="0.2">
      <c r="U1003" s="205"/>
      <c r="V1003" s="205"/>
      <c r="W1003" s="205"/>
      <c r="X1003" s="205"/>
    </row>
    <row r="1004" spans="21:24" x14ac:dyDescent="0.2">
      <c r="U1004" s="205"/>
      <c r="V1004" s="205"/>
      <c r="W1004" s="205"/>
      <c r="X1004" s="205"/>
    </row>
    <row r="1005" spans="21:24" x14ac:dyDescent="0.2">
      <c r="U1005" s="205"/>
      <c r="V1005" s="205"/>
      <c r="W1005" s="205"/>
      <c r="X1005" s="205"/>
    </row>
    <row r="1006" spans="21:24" x14ac:dyDescent="0.2">
      <c r="U1006" s="205"/>
      <c r="V1006" s="205"/>
      <c r="W1006" s="205"/>
      <c r="X1006" s="205"/>
    </row>
    <row r="1007" spans="21:24" x14ac:dyDescent="0.2">
      <c r="U1007" s="205"/>
      <c r="V1007" s="205"/>
      <c r="W1007" s="205"/>
      <c r="X1007" s="205"/>
    </row>
    <row r="1008" spans="21:24" x14ac:dyDescent="0.2">
      <c r="U1008" s="205"/>
      <c r="V1008" s="205"/>
      <c r="W1008" s="205"/>
      <c r="X1008" s="205"/>
    </row>
    <row r="1009" spans="21:24" x14ac:dyDescent="0.2">
      <c r="U1009" s="205"/>
      <c r="V1009" s="205"/>
      <c r="W1009" s="205"/>
      <c r="X1009" s="205"/>
    </row>
    <row r="1010" spans="21:24" x14ac:dyDescent="0.2">
      <c r="U1010" s="205"/>
      <c r="V1010" s="205"/>
      <c r="W1010" s="205"/>
      <c r="X1010" s="205"/>
    </row>
    <row r="1011" spans="21:24" x14ac:dyDescent="0.2">
      <c r="U1011" s="205"/>
      <c r="V1011" s="205"/>
      <c r="W1011" s="205"/>
      <c r="X1011" s="205"/>
    </row>
    <row r="1012" spans="21:24" x14ac:dyDescent="0.2">
      <c r="U1012" s="205"/>
      <c r="V1012" s="205"/>
      <c r="W1012" s="205"/>
      <c r="X1012" s="205"/>
    </row>
    <row r="1013" spans="21:24" x14ac:dyDescent="0.2">
      <c r="U1013" s="205"/>
      <c r="V1013" s="205"/>
      <c r="W1013" s="205"/>
      <c r="X1013" s="205"/>
    </row>
    <row r="1014" spans="21:24" x14ac:dyDescent="0.2">
      <c r="U1014" s="205"/>
      <c r="V1014" s="205"/>
      <c r="W1014" s="205"/>
      <c r="X1014" s="205"/>
    </row>
    <row r="1015" spans="21:24" x14ac:dyDescent="0.2">
      <c r="U1015" s="205"/>
      <c r="V1015" s="205"/>
      <c r="W1015" s="205"/>
      <c r="X1015" s="205"/>
    </row>
    <row r="1016" spans="21:24" x14ac:dyDescent="0.2">
      <c r="U1016" s="205"/>
      <c r="V1016" s="205"/>
      <c r="W1016" s="205"/>
      <c r="X1016" s="205"/>
    </row>
    <row r="1017" spans="21:24" x14ac:dyDescent="0.2">
      <c r="U1017" s="205"/>
      <c r="V1017" s="205"/>
      <c r="W1017" s="205"/>
      <c r="X1017" s="205"/>
    </row>
    <row r="1018" spans="21:24" x14ac:dyDescent="0.2">
      <c r="U1018" s="205"/>
      <c r="V1018" s="205"/>
      <c r="W1018" s="205"/>
      <c r="X1018" s="205"/>
    </row>
    <row r="1019" spans="21:24" x14ac:dyDescent="0.2">
      <c r="U1019" s="205"/>
      <c r="V1019" s="205"/>
      <c r="W1019" s="205"/>
      <c r="X1019" s="205"/>
    </row>
    <row r="1020" spans="21:24" x14ac:dyDescent="0.2">
      <c r="U1020" s="205"/>
      <c r="V1020" s="205"/>
      <c r="W1020" s="205"/>
      <c r="X1020" s="205"/>
    </row>
    <row r="1021" spans="21:24" x14ac:dyDescent="0.2">
      <c r="U1021" s="205"/>
      <c r="V1021" s="205"/>
      <c r="W1021" s="205"/>
      <c r="X1021" s="205"/>
    </row>
    <row r="1022" spans="21:24" x14ac:dyDescent="0.2">
      <c r="U1022" s="205"/>
      <c r="V1022" s="205"/>
      <c r="W1022" s="205"/>
      <c r="X1022" s="205"/>
    </row>
    <row r="1023" spans="21:24" x14ac:dyDescent="0.2">
      <c r="U1023" s="205"/>
      <c r="V1023" s="205"/>
      <c r="W1023" s="205"/>
      <c r="X1023" s="205"/>
    </row>
    <row r="1024" spans="21:24" x14ac:dyDescent="0.2">
      <c r="U1024" s="205"/>
      <c r="V1024" s="205"/>
      <c r="W1024" s="205"/>
      <c r="X1024" s="205"/>
    </row>
    <row r="1025" spans="21:24" x14ac:dyDescent="0.2">
      <c r="U1025" s="205"/>
      <c r="V1025" s="205"/>
      <c r="W1025" s="205"/>
      <c r="X1025" s="205"/>
    </row>
    <row r="1026" spans="21:24" x14ac:dyDescent="0.2">
      <c r="U1026" s="205"/>
      <c r="V1026" s="205"/>
      <c r="W1026" s="205"/>
      <c r="X1026" s="205"/>
    </row>
    <row r="1027" spans="21:24" x14ac:dyDescent="0.2">
      <c r="U1027" s="205"/>
      <c r="V1027" s="205"/>
      <c r="W1027" s="205"/>
      <c r="X1027" s="205"/>
    </row>
    <row r="1028" spans="21:24" x14ac:dyDescent="0.2">
      <c r="U1028" s="205"/>
      <c r="V1028" s="205"/>
      <c r="W1028" s="205"/>
      <c r="X1028" s="205"/>
    </row>
    <row r="1029" spans="21:24" x14ac:dyDescent="0.2">
      <c r="U1029" s="205"/>
      <c r="V1029" s="205"/>
      <c r="W1029" s="205"/>
      <c r="X1029" s="205"/>
    </row>
    <row r="1030" spans="21:24" x14ac:dyDescent="0.2">
      <c r="U1030" s="205"/>
      <c r="V1030" s="205"/>
      <c r="W1030" s="205"/>
      <c r="X1030" s="205"/>
    </row>
    <row r="1031" spans="21:24" x14ac:dyDescent="0.2">
      <c r="U1031" s="205"/>
      <c r="V1031" s="205"/>
      <c r="W1031" s="205"/>
      <c r="X1031" s="205"/>
    </row>
    <row r="1032" spans="21:24" x14ac:dyDescent="0.2">
      <c r="U1032" s="205"/>
      <c r="V1032" s="205"/>
      <c r="W1032" s="205"/>
      <c r="X1032" s="205"/>
    </row>
    <row r="1033" spans="21:24" x14ac:dyDescent="0.2">
      <c r="U1033" s="205"/>
      <c r="V1033" s="205"/>
      <c r="W1033" s="205"/>
      <c r="X1033" s="205"/>
    </row>
    <row r="1034" spans="21:24" x14ac:dyDescent="0.2">
      <c r="U1034" s="205"/>
      <c r="V1034" s="205"/>
      <c r="W1034" s="205"/>
      <c r="X1034" s="205"/>
    </row>
    <row r="1035" spans="21:24" x14ac:dyDescent="0.2">
      <c r="U1035" s="205"/>
      <c r="V1035" s="205"/>
      <c r="W1035" s="205"/>
      <c r="X1035" s="205"/>
    </row>
    <row r="1036" spans="21:24" x14ac:dyDescent="0.2">
      <c r="U1036" s="205"/>
      <c r="V1036" s="205"/>
      <c r="W1036" s="205"/>
      <c r="X1036" s="205"/>
    </row>
    <row r="1037" spans="21:24" x14ac:dyDescent="0.2">
      <c r="U1037" s="205"/>
      <c r="V1037" s="205"/>
      <c r="W1037" s="205"/>
      <c r="X1037" s="205"/>
    </row>
    <row r="1038" spans="21:24" x14ac:dyDescent="0.2">
      <c r="U1038" s="205"/>
      <c r="V1038" s="205"/>
      <c r="W1038" s="205"/>
      <c r="X1038" s="205"/>
    </row>
    <row r="1039" spans="21:24" x14ac:dyDescent="0.2">
      <c r="U1039" s="205"/>
      <c r="V1039" s="205"/>
      <c r="W1039" s="205"/>
      <c r="X1039" s="205"/>
    </row>
    <row r="1040" spans="21:24" x14ac:dyDescent="0.2">
      <c r="U1040" s="205"/>
      <c r="V1040" s="205"/>
      <c r="W1040" s="205"/>
      <c r="X1040" s="205"/>
    </row>
    <row r="1041" spans="21:24" x14ac:dyDescent="0.2">
      <c r="U1041" s="205"/>
      <c r="V1041" s="205"/>
      <c r="W1041" s="205"/>
      <c r="X1041" s="205"/>
    </row>
    <row r="1042" spans="21:24" x14ac:dyDescent="0.2">
      <c r="U1042" s="205"/>
      <c r="V1042" s="205"/>
      <c r="W1042" s="205"/>
      <c r="X1042" s="205"/>
    </row>
    <row r="1043" spans="21:24" x14ac:dyDescent="0.2">
      <c r="U1043" s="205"/>
      <c r="V1043" s="205"/>
      <c r="W1043" s="205"/>
      <c r="X1043" s="205"/>
    </row>
    <row r="1044" spans="21:24" x14ac:dyDescent="0.2">
      <c r="U1044" s="205"/>
      <c r="V1044" s="205"/>
      <c r="W1044" s="205"/>
      <c r="X1044" s="205"/>
    </row>
    <row r="1045" spans="21:24" x14ac:dyDescent="0.2">
      <c r="U1045" s="205"/>
      <c r="V1045" s="205"/>
      <c r="W1045" s="205"/>
      <c r="X1045" s="205"/>
    </row>
    <row r="1046" spans="21:24" x14ac:dyDescent="0.2">
      <c r="U1046" s="205"/>
      <c r="V1046" s="205"/>
      <c r="W1046" s="205"/>
      <c r="X1046" s="205"/>
    </row>
    <row r="1047" spans="21:24" x14ac:dyDescent="0.2">
      <c r="U1047" s="205"/>
      <c r="V1047" s="205"/>
      <c r="W1047" s="205"/>
      <c r="X1047" s="205"/>
    </row>
    <row r="1048" spans="21:24" x14ac:dyDescent="0.2">
      <c r="U1048" s="205"/>
      <c r="V1048" s="205"/>
      <c r="W1048" s="205"/>
      <c r="X1048" s="205"/>
    </row>
    <row r="1049" spans="21:24" x14ac:dyDescent="0.2">
      <c r="U1049" s="205"/>
      <c r="V1049" s="205"/>
      <c r="W1049" s="205"/>
      <c r="X1049" s="205"/>
    </row>
    <row r="1050" spans="21:24" x14ac:dyDescent="0.2">
      <c r="U1050" s="205"/>
      <c r="V1050" s="205"/>
      <c r="W1050" s="205"/>
      <c r="X1050" s="205"/>
    </row>
    <row r="1051" spans="21:24" x14ac:dyDescent="0.2">
      <c r="U1051" s="205"/>
      <c r="V1051" s="205"/>
      <c r="W1051" s="205"/>
      <c r="X1051" s="205"/>
    </row>
    <row r="1052" spans="21:24" x14ac:dyDescent="0.2">
      <c r="U1052" s="205"/>
      <c r="V1052" s="205"/>
      <c r="W1052" s="205"/>
      <c r="X1052" s="205"/>
    </row>
    <row r="1053" spans="21:24" x14ac:dyDescent="0.2">
      <c r="U1053" s="205"/>
      <c r="V1053" s="205"/>
      <c r="W1053" s="205"/>
      <c r="X1053" s="205"/>
    </row>
    <row r="1054" spans="21:24" x14ac:dyDescent="0.2">
      <c r="U1054" s="205"/>
      <c r="V1054" s="205"/>
      <c r="W1054" s="205"/>
      <c r="X1054" s="205"/>
    </row>
    <row r="1055" spans="21:24" x14ac:dyDescent="0.2">
      <c r="U1055" s="205"/>
      <c r="V1055" s="205"/>
      <c r="W1055" s="205"/>
      <c r="X1055" s="205"/>
    </row>
    <row r="1056" spans="21:24" x14ac:dyDescent="0.2">
      <c r="U1056" s="205"/>
      <c r="V1056" s="205"/>
      <c r="W1056" s="205"/>
      <c r="X1056" s="205"/>
    </row>
    <row r="1057" spans="21:24" x14ac:dyDescent="0.2">
      <c r="U1057" s="205"/>
      <c r="V1057" s="205"/>
      <c r="W1057" s="205"/>
      <c r="X1057" s="205"/>
    </row>
    <row r="1058" spans="21:24" x14ac:dyDescent="0.2">
      <c r="U1058" s="205"/>
      <c r="V1058" s="205"/>
      <c r="W1058" s="205"/>
      <c r="X1058" s="205"/>
    </row>
    <row r="1059" spans="21:24" x14ac:dyDescent="0.2">
      <c r="U1059" s="205"/>
      <c r="V1059" s="205"/>
      <c r="W1059" s="205"/>
      <c r="X1059" s="205"/>
    </row>
    <row r="1060" spans="21:24" x14ac:dyDescent="0.2">
      <c r="U1060" s="205"/>
      <c r="V1060" s="205"/>
      <c r="W1060" s="205"/>
      <c r="X1060" s="205"/>
    </row>
    <row r="1061" spans="21:24" x14ac:dyDescent="0.2">
      <c r="U1061" s="205"/>
      <c r="V1061" s="205"/>
      <c r="W1061" s="205"/>
      <c r="X1061" s="205"/>
    </row>
    <row r="1062" spans="21:24" x14ac:dyDescent="0.2">
      <c r="U1062" s="205"/>
      <c r="V1062" s="205"/>
      <c r="W1062" s="205"/>
      <c r="X1062" s="205"/>
    </row>
    <row r="1063" spans="21:24" x14ac:dyDescent="0.2">
      <c r="U1063" s="205"/>
      <c r="V1063" s="205"/>
      <c r="W1063" s="205"/>
      <c r="X1063" s="205"/>
    </row>
    <row r="1064" spans="21:24" x14ac:dyDescent="0.2">
      <c r="U1064" s="205"/>
      <c r="V1064" s="205"/>
      <c r="W1064" s="205"/>
      <c r="X1064" s="205"/>
    </row>
    <row r="1065" spans="21:24" x14ac:dyDescent="0.2">
      <c r="U1065" s="205"/>
      <c r="V1065" s="205"/>
      <c r="W1065" s="205"/>
      <c r="X1065" s="205"/>
    </row>
    <row r="1066" spans="21:24" x14ac:dyDescent="0.2">
      <c r="U1066" s="205"/>
      <c r="V1066" s="205"/>
      <c r="W1066" s="205"/>
      <c r="X1066" s="205"/>
    </row>
    <row r="1067" spans="21:24" x14ac:dyDescent="0.2">
      <c r="U1067" s="205"/>
      <c r="V1067" s="205"/>
      <c r="W1067" s="205"/>
      <c r="X1067" s="205"/>
    </row>
    <row r="1068" spans="21:24" x14ac:dyDescent="0.2">
      <c r="U1068" s="205"/>
      <c r="V1068" s="205"/>
      <c r="W1068" s="205"/>
      <c r="X1068" s="205"/>
    </row>
    <row r="1069" spans="21:24" x14ac:dyDescent="0.2">
      <c r="U1069" s="205"/>
      <c r="V1069" s="205"/>
      <c r="W1069" s="205"/>
      <c r="X1069" s="205"/>
    </row>
    <row r="1070" spans="21:24" x14ac:dyDescent="0.2">
      <c r="U1070" s="205"/>
      <c r="V1070" s="205"/>
      <c r="W1070" s="205"/>
      <c r="X1070" s="205"/>
    </row>
    <row r="1071" spans="21:24" x14ac:dyDescent="0.2">
      <c r="U1071" s="205"/>
      <c r="V1071" s="205"/>
      <c r="W1071" s="205"/>
      <c r="X1071" s="205"/>
    </row>
    <row r="1072" spans="21:24" x14ac:dyDescent="0.2">
      <c r="U1072" s="205"/>
      <c r="V1072" s="205"/>
      <c r="W1072" s="205"/>
      <c r="X1072" s="205"/>
    </row>
    <row r="1073" spans="21:24" x14ac:dyDescent="0.2">
      <c r="U1073" s="205"/>
      <c r="V1073" s="205"/>
      <c r="W1073" s="205"/>
      <c r="X1073" s="205"/>
    </row>
    <row r="1074" spans="21:24" x14ac:dyDescent="0.2">
      <c r="U1074" s="205"/>
      <c r="V1074" s="205"/>
      <c r="W1074" s="205"/>
      <c r="X1074" s="205"/>
    </row>
    <row r="1075" spans="21:24" x14ac:dyDescent="0.2">
      <c r="U1075" s="205"/>
      <c r="V1075" s="205"/>
      <c r="W1075" s="205"/>
      <c r="X1075" s="205"/>
    </row>
    <row r="1076" spans="21:24" x14ac:dyDescent="0.2">
      <c r="U1076" s="205"/>
      <c r="V1076" s="205"/>
      <c r="W1076" s="205"/>
      <c r="X1076" s="205"/>
    </row>
    <row r="1077" spans="21:24" x14ac:dyDescent="0.2">
      <c r="U1077" s="205"/>
      <c r="V1077" s="205"/>
      <c r="W1077" s="205"/>
      <c r="X1077" s="205"/>
    </row>
    <row r="1078" spans="21:24" x14ac:dyDescent="0.2">
      <c r="U1078" s="205"/>
      <c r="V1078" s="205"/>
      <c r="W1078" s="205"/>
      <c r="X1078" s="205"/>
    </row>
    <row r="1079" spans="21:24" x14ac:dyDescent="0.2">
      <c r="U1079" s="205"/>
      <c r="V1079" s="205"/>
      <c r="W1079" s="205"/>
      <c r="X1079" s="205"/>
    </row>
    <row r="1080" spans="21:24" x14ac:dyDescent="0.2">
      <c r="U1080" s="205"/>
      <c r="V1080" s="205"/>
      <c r="W1080" s="205"/>
      <c r="X1080" s="205"/>
    </row>
    <row r="1081" spans="21:24" x14ac:dyDescent="0.2">
      <c r="U1081" s="205"/>
      <c r="V1081" s="205"/>
      <c r="W1081" s="205"/>
      <c r="X1081" s="205"/>
    </row>
    <row r="1082" spans="21:24" x14ac:dyDescent="0.2">
      <c r="U1082" s="205"/>
      <c r="V1082" s="205"/>
      <c r="W1082" s="205"/>
      <c r="X1082" s="205"/>
    </row>
    <row r="1083" spans="21:24" x14ac:dyDescent="0.2">
      <c r="U1083" s="205"/>
      <c r="V1083" s="205"/>
      <c r="W1083" s="205"/>
      <c r="X1083" s="205"/>
    </row>
    <row r="1084" spans="21:24" x14ac:dyDescent="0.2">
      <c r="U1084" s="205"/>
      <c r="V1084" s="205"/>
      <c r="W1084" s="205"/>
      <c r="X1084" s="205"/>
    </row>
    <row r="1085" spans="21:24" x14ac:dyDescent="0.2">
      <c r="U1085" s="205"/>
      <c r="V1085" s="205"/>
      <c r="W1085" s="205"/>
      <c r="X1085" s="205"/>
    </row>
    <row r="1086" spans="21:24" x14ac:dyDescent="0.2">
      <c r="U1086" s="205"/>
      <c r="V1086" s="205"/>
      <c r="W1086" s="205"/>
      <c r="X1086" s="205"/>
    </row>
    <row r="1087" spans="21:24" x14ac:dyDescent="0.2">
      <c r="U1087" s="205"/>
      <c r="V1087" s="205"/>
      <c r="W1087" s="205"/>
      <c r="X1087" s="205"/>
    </row>
    <row r="1088" spans="21:24" x14ac:dyDescent="0.2">
      <c r="U1088" s="205"/>
      <c r="V1088" s="205"/>
      <c r="W1088" s="205"/>
      <c r="X1088" s="205"/>
    </row>
    <row r="1089" spans="21:24" x14ac:dyDescent="0.2">
      <c r="U1089" s="205"/>
      <c r="V1089" s="205"/>
      <c r="W1089" s="205"/>
      <c r="X1089" s="205"/>
    </row>
    <row r="1090" spans="21:24" x14ac:dyDescent="0.2">
      <c r="U1090" s="205"/>
      <c r="V1090" s="205"/>
      <c r="W1090" s="205"/>
      <c r="X1090" s="205"/>
    </row>
    <row r="1091" spans="21:24" x14ac:dyDescent="0.2">
      <c r="U1091" s="205"/>
      <c r="V1091" s="205"/>
      <c r="W1091" s="205"/>
      <c r="X1091" s="205"/>
    </row>
    <row r="1092" spans="21:24" x14ac:dyDescent="0.2">
      <c r="U1092" s="205"/>
      <c r="V1092" s="205"/>
      <c r="W1092" s="205"/>
      <c r="X1092" s="205"/>
    </row>
    <row r="1093" spans="21:24" x14ac:dyDescent="0.2">
      <c r="U1093" s="205"/>
      <c r="V1093" s="205"/>
      <c r="W1093" s="205"/>
      <c r="X1093" s="205"/>
    </row>
    <row r="1094" spans="21:24" x14ac:dyDescent="0.2">
      <c r="U1094" s="205"/>
      <c r="V1094" s="205"/>
      <c r="W1094" s="205"/>
      <c r="X1094" s="205"/>
    </row>
    <row r="1095" spans="21:24" x14ac:dyDescent="0.2">
      <c r="U1095" s="205"/>
      <c r="V1095" s="205"/>
      <c r="W1095" s="205"/>
      <c r="X1095" s="205"/>
    </row>
    <row r="1096" spans="21:24" x14ac:dyDescent="0.2">
      <c r="U1096" s="205"/>
      <c r="V1096" s="205"/>
      <c r="W1096" s="205"/>
      <c r="X1096" s="205"/>
    </row>
    <row r="1097" spans="21:24" x14ac:dyDescent="0.2">
      <c r="U1097" s="205"/>
      <c r="V1097" s="205"/>
      <c r="W1097" s="205"/>
      <c r="X1097" s="205"/>
    </row>
    <row r="1098" spans="21:24" x14ac:dyDescent="0.2">
      <c r="U1098" s="205"/>
      <c r="V1098" s="205"/>
      <c r="W1098" s="205"/>
      <c r="X1098" s="205"/>
    </row>
    <row r="1099" spans="21:24" x14ac:dyDescent="0.2">
      <c r="U1099" s="205"/>
      <c r="V1099" s="205"/>
      <c r="W1099" s="205"/>
      <c r="X1099" s="205"/>
    </row>
    <row r="1100" spans="21:24" x14ac:dyDescent="0.2">
      <c r="U1100" s="205"/>
      <c r="V1100" s="205"/>
      <c r="W1100" s="205"/>
      <c r="X1100" s="205"/>
    </row>
    <row r="1101" spans="21:24" x14ac:dyDescent="0.2">
      <c r="U1101" s="205"/>
      <c r="V1101" s="205"/>
      <c r="W1101" s="205"/>
      <c r="X1101" s="205"/>
    </row>
    <row r="1102" spans="21:24" x14ac:dyDescent="0.2">
      <c r="U1102" s="205"/>
      <c r="V1102" s="205"/>
      <c r="W1102" s="205"/>
      <c r="X1102" s="205"/>
    </row>
    <row r="1103" spans="21:24" x14ac:dyDescent="0.2">
      <c r="U1103" s="205"/>
      <c r="V1103" s="205"/>
      <c r="W1103" s="205"/>
      <c r="X1103" s="205"/>
    </row>
    <row r="1104" spans="21:24" x14ac:dyDescent="0.2">
      <c r="U1104" s="205"/>
      <c r="V1104" s="205"/>
      <c r="W1104" s="205"/>
      <c r="X1104" s="205"/>
    </row>
    <row r="1105" spans="21:24" x14ac:dyDescent="0.2">
      <c r="U1105" s="205"/>
      <c r="V1105" s="205"/>
      <c r="W1105" s="205"/>
      <c r="X1105" s="205"/>
    </row>
    <row r="1106" spans="21:24" x14ac:dyDescent="0.2">
      <c r="U1106" s="205"/>
      <c r="V1106" s="205"/>
      <c r="W1106" s="205"/>
      <c r="X1106" s="205"/>
    </row>
    <row r="1107" spans="21:24" x14ac:dyDescent="0.2">
      <c r="U1107" s="205"/>
      <c r="V1107" s="205"/>
      <c r="W1107" s="205"/>
      <c r="X1107" s="205"/>
    </row>
    <row r="1108" spans="21:24" x14ac:dyDescent="0.2">
      <c r="U1108" s="205"/>
      <c r="V1108" s="205"/>
      <c r="W1108" s="205"/>
      <c r="X1108" s="205"/>
    </row>
    <row r="1109" spans="21:24" x14ac:dyDescent="0.2">
      <c r="U1109" s="205"/>
      <c r="V1109" s="205"/>
      <c r="W1109" s="205"/>
      <c r="X1109" s="205"/>
    </row>
    <row r="1110" spans="21:24" x14ac:dyDescent="0.2">
      <c r="U1110" s="205"/>
      <c r="V1110" s="205"/>
      <c r="W1110" s="205"/>
      <c r="X1110" s="205"/>
    </row>
    <row r="1111" spans="21:24" x14ac:dyDescent="0.2">
      <c r="U1111" s="205"/>
      <c r="V1111" s="205"/>
      <c r="W1111" s="205"/>
      <c r="X1111" s="205"/>
    </row>
    <row r="1112" spans="21:24" x14ac:dyDescent="0.2">
      <c r="U1112" s="205"/>
      <c r="V1112" s="205"/>
      <c r="W1112" s="205"/>
      <c r="X1112" s="205"/>
    </row>
    <row r="1113" spans="21:24" x14ac:dyDescent="0.2">
      <c r="U1113" s="205"/>
      <c r="V1113" s="205"/>
      <c r="W1113" s="205"/>
      <c r="X1113" s="205"/>
    </row>
    <row r="1114" spans="21:24" x14ac:dyDescent="0.2">
      <c r="U1114" s="205"/>
      <c r="V1114" s="205"/>
      <c r="W1114" s="205"/>
      <c r="X1114" s="205"/>
    </row>
    <row r="1115" spans="21:24" x14ac:dyDescent="0.2">
      <c r="U1115" s="205"/>
      <c r="V1115" s="205"/>
      <c r="W1115" s="205"/>
      <c r="X1115" s="205"/>
    </row>
    <row r="1116" spans="21:24" x14ac:dyDescent="0.2">
      <c r="U1116" s="205"/>
      <c r="V1116" s="205"/>
      <c r="W1116" s="205"/>
      <c r="X1116" s="205"/>
    </row>
    <row r="1117" spans="21:24" x14ac:dyDescent="0.2">
      <c r="U1117" s="205"/>
      <c r="V1117" s="205"/>
      <c r="W1117" s="205"/>
      <c r="X1117" s="205"/>
    </row>
    <row r="1118" spans="21:24" x14ac:dyDescent="0.2">
      <c r="U1118" s="205"/>
      <c r="V1118" s="205"/>
      <c r="W1118" s="205"/>
      <c r="X1118" s="205"/>
    </row>
    <row r="1119" spans="21:24" x14ac:dyDescent="0.2">
      <c r="U1119" s="205"/>
      <c r="V1119" s="205"/>
      <c r="W1119" s="205"/>
      <c r="X1119" s="205"/>
    </row>
    <row r="1120" spans="21:24" x14ac:dyDescent="0.2">
      <c r="U1120" s="205"/>
      <c r="V1120" s="205"/>
      <c r="W1120" s="205"/>
      <c r="X1120" s="205"/>
    </row>
    <row r="1121" spans="21:24" x14ac:dyDescent="0.2">
      <c r="U1121" s="205"/>
      <c r="V1121" s="205"/>
      <c r="W1121" s="205"/>
      <c r="X1121" s="205"/>
    </row>
    <row r="1122" spans="21:24" x14ac:dyDescent="0.2">
      <c r="U1122" s="205"/>
      <c r="V1122" s="205"/>
      <c r="W1122" s="205"/>
      <c r="X1122" s="205"/>
    </row>
    <row r="1123" spans="21:24" x14ac:dyDescent="0.2">
      <c r="U1123" s="205"/>
      <c r="V1123" s="205"/>
      <c r="W1123" s="205"/>
      <c r="X1123" s="205"/>
    </row>
    <row r="1124" spans="21:24" x14ac:dyDescent="0.2">
      <c r="U1124" s="205"/>
      <c r="V1124" s="205"/>
      <c r="W1124" s="205"/>
      <c r="X1124" s="205"/>
    </row>
    <row r="1125" spans="21:24" x14ac:dyDescent="0.2">
      <c r="U1125" s="205"/>
      <c r="V1125" s="205"/>
      <c r="W1125" s="205"/>
      <c r="X1125" s="205"/>
    </row>
    <row r="1126" spans="21:24" x14ac:dyDescent="0.2">
      <c r="U1126" s="205"/>
      <c r="V1126" s="205"/>
      <c r="W1126" s="205"/>
      <c r="X1126" s="205"/>
    </row>
    <row r="1127" spans="21:24" x14ac:dyDescent="0.2">
      <c r="U1127" s="205"/>
      <c r="V1127" s="205"/>
      <c r="W1127" s="205"/>
      <c r="X1127" s="205"/>
    </row>
    <row r="1128" spans="21:24" x14ac:dyDescent="0.2">
      <c r="U1128" s="205"/>
      <c r="V1128" s="205"/>
      <c r="W1128" s="205"/>
      <c r="X1128" s="205"/>
    </row>
    <row r="1129" spans="21:24" x14ac:dyDescent="0.2">
      <c r="U1129" s="205"/>
      <c r="V1129" s="205"/>
      <c r="W1129" s="205"/>
      <c r="X1129" s="205"/>
    </row>
    <row r="1130" spans="21:24" x14ac:dyDescent="0.2">
      <c r="U1130" s="205"/>
      <c r="V1130" s="205"/>
      <c r="W1130" s="205"/>
      <c r="X1130" s="205"/>
    </row>
    <row r="1131" spans="21:24" x14ac:dyDescent="0.2">
      <c r="U1131" s="205"/>
      <c r="V1131" s="205"/>
      <c r="W1131" s="205"/>
      <c r="X1131" s="205"/>
    </row>
    <row r="1132" spans="21:24" x14ac:dyDescent="0.2">
      <c r="U1132" s="205"/>
      <c r="V1132" s="205"/>
      <c r="W1132" s="205"/>
      <c r="X1132" s="205"/>
    </row>
    <row r="1133" spans="21:24" x14ac:dyDescent="0.2">
      <c r="U1133" s="205"/>
      <c r="V1133" s="205"/>
      <c r="W1133" s="205"/>
      <c r="X1133" s="205"/>
    </row>
    <row r="1134" spans="21:24" x14ac:dyDescent="0.2">
      <c r="U1134" s="205"/>
      <c r="V1134" s="205"/>
      <c r="W1134" s="205"/>
      <c r="X1134" s="205"/>
    </row>
    <row r="1135" spans="21:24" x14ac:dyDescent="0.2">
      <c r="U1135" s="205"/>
      <c r="V1135" s="205"/>
      <c r="W1135" s="205"/>
      <c r="X1135" s="205"/>
    </row>
    <row r="1136" spans="21:24" x14ac:dyDescent="0.2">
      <c r="U1136" s="205"/>
      <c r="V1136" s="205"/>
      <c r="W1136" s="205"/>
      <c r="X1136" s="205"/>
    </row>
    <row r="1137" spans="21:24" x14ac:dyDescent="0.2">
      <c r="U1137" s="205"/>
      <c r="V1137" s="205"/>
      <c r="W1137" s="205"/>
      <c r="X1137" s="205"/>
    </row>
    <row r="1138" spans="21:24" x14ac:dyDescent="0.2">
      <c r="U1138" s="205"/>
      <c r="V1138" s="205"/>
      <c r="W1138" s="205"/>
      <c r="X1138" s="205"/>
    </row>
    <row r="1139" spans="21:24" x14ac:dyDescent="0.2">
      <c r="U1139" s="205"/>
      <c r="V1139" s="205"/>
      <c r="W1139" s="205"/>
      <c r="X1139" s="205"/>
    </row>
    <row r="1140" spans="21:24" x14ac:dyDescent="0.2">
      <c r="U1140" s="205"/>
      <c r="V1140" s="205"/>
      <c r="W1140" s="205"/>
      <c r="X1140" s="205"/>
    </row>
    <row r="1141" spans="21:24" x14ac:dyDescent="0.2">
      <c r="U1141" s="205"/>
      <c r="V1141" s="205"/>
      <c r="W1141" s="205"/>
      <c r="X1141" s="205"/>
    </row>
    <row r="1142" spans="21:24" x14ac:dyDescent="0.2">
      <c r="U1142" s="205"/>
      <c r="V1142" s="205"/>
      <c r="W1142" s="205"/>
      <c r="X1142" s="205"/>
    </row>
    <row r="1143" spans="21:24" x14ac:dyDescent="0.2">
      <c r="U1143" s="205"/>
      <c r="V1143" s="205"/>
      <c r="W1143" s="205"/>
      <c r="X1143" s="205"/>
    </row>
    <row r="1144" spans="21:24" x14ac:dyDescent="0.2">
      <c r="U1144" s="205"/>
      <c r="V1144" s="205"/>
      <c r="W1144" s="205"/>
      <c r="X1144" s="205"/>
    </row>
    <row r="1145" spans="21:24" x14ac:dyDescent="0.2">
      <c r="U1145" s="205"/>
      <c r="V1145" s="205"/>
      <c r="W1145" s="205"/>
      <c r="X1145" s="205"/>
    </row>
    <row r="1146" spans="21:24" x14ac:dyDescent="0.2">
      <c r="U1146" s="205"/>
      <c r="V1146" s="205"/>
      <c r="W1146" s="205"/>
      <c r="X1146" s="205"/>
    </row>
    <row r="1147" spans="21:24" x14ac:dyDescent="0.2">
      <c r="U1147" s="205"/>
      <c r="V1147" s="205"/>
      <c r="W1147" s="205"/>
      <c r="X1147" s="205"/>
    </row>
    <row r="1148" spans="21:24" x14ac:dyDescent="0.2">
      <c r="U1148" s="205"/>
      <c r="V1148" s="205"/>
      <c r="W1148" s="205"/>
      <c r="X1148" s="205"/>
    </row>
    <row r="1149" spans="21:24" x14ac:dyDescent="0.2">
      <c r="U1149" s="205"/>
      <c r="V1149" s="205"/>
      <c r="W1149" s="205"/>
      <c r="X1149" s="205"/>
    </row>
    <row r="1150" spans="21:24" x14ac:dyDescent="0.2">
      <c r="U1150" s="205"/>
      <c r="V1150" s="205"/>
      <c r="W1150" s="205"/>
      <c r="X1150" s="205"/>
    </row>
    <row r="1151" spans="21:24" x14ac:dyDescent="0.2">
      <c r="U1151" s="205"/>
      <c r="V1151" s="205"/>
      <c r="W1151" s="205"/>
      <c r="X1151" s="205"/>
    </row>
    <row r="1152" spans="21:24" x14ac:dyDescent="0.2">
      <c r="U1152" s="205"/>
      <c r="V1152" s="205"/>
      <c r="W1152" s="205"/>
      <c r="X1152" s="205"/>
    </row>
    <row r="1153" spans="21:24" x14ac:dyDescent="0.2">
      <c r="U1153" s="205"/>
      <c r="V1153" s="205"/>
      <c r="W1153" s="205"/>
      <c r="X1153" s="205"/>
    </row>
    <row r="1154" spans="21:24" x14ac:dyDescent="0.2">
      <c r="U1154" s="205"/>
      <c r="V1154" s="205"/>
      <c r="W1154" s="205"/>
      <c r="X1154" s="205"/>
    </row>
    <row r="1155" spans="21:24" x14ac:dyDescent="0.2">
      <c r="U1155" s="205"/>
      <c r="V1155" s="205"/>
      <c r="W1155" s="205"/>
      <c r="X1155" s="205"/>
    </row>
    <row r="1156" spans="21:24" x14ac:dyDescent="0.2">
      <c r="U1156" s="205"/>
      <c r="V1156" s="205"/>
      <c r="W1156" s="205"/>
      <c r="X1156" s="205"/>
    </row>
    <row r="1157" spans="21:24" x14ac:dyDescent="0.2">
      <c r="U1157" s="205"/>
      <c r="V1157" s="205"/>
      <c r="W1157" s="205"/>
      <c r="X1157" s="205"/>
    </row>
    <row r="1158" spans="21:24" x14ac:dyDescent="0.2">
      <c r="U1158" s="205"/>
      <c r="V1158" s="205"/>
      <c r="W1158" s="205"/>
      <c r="X1158" s="205"/>
    </row>
    <row r="1159" spans="21:24" x14ac:dyDescent="0.2">
      <c r="U1159" s="205"/>
      <c r="V1159" s="205"/>
      <c r="W1159" s="205"/>
      <c r="X1159" s="205"/>
    </row>
    <row r="1160" spans="21:24" x14ac:dyDescent="0.2">
      <c r="U1160" s="205"/>
      <c r="V1160" s="205"/>
      <c r="W1160" s="205"/>
      <c r="X1160" s="205"/>
    </row>
    <row r="1161" spans="21:24" x14ac:dyDescent="0.2">
      <c r="U1161" s="205"/>
      <c r="V1161" s="205"/>
      <c r="W1161" s="205"/>
      <c r="X1161" s="205"/>
    </row>
    <row r="1162" spans="21:24" x14ac:dyDescent="0.2">
      <c r="U1162" s="205"/>
      <c r="V1162" s="205"/>
      <c r="W1162" s="205"/>
      <c r="X1162" s="205"/>
    </row>
    <row r="1163" spans="21:24" x14ac:dyDescent="0.2">
      <c r="U1163" s="205"/>
      <c r="V1163" s="205"/>
      <c r="W1163" s="205"/>
      <c r="X1163" s="205"/>
    </row>
    <row r="1164" spans="21:24" x14ac:dyDescent="0.2">
      <c r="U1164" s="205"/>
      <c r="V1164" s="205"/>
      <c r="W1164" s="205"/>
      <c r="X1164" s="205"/>
    </row>
    <row r="1165" spans="21:24" x14ac:dyDescent="0.2">
      <c r="U1165" s="205"/>
      <c r="V1165" s="205"/>
      <c r="W1165" s="205"/>
      <c r="X1165" s="205"/>
    </row>
    <row r="1166" spans="21:24" x14ac:dyDescent="0.2">
      <c r="U1166" s="205"/>
      <c r="V1166" s="205"/>
      <c r="W1166" s="205"/>
      <c r="X1166" s="205"/>
    </row>
    <row r="1167" spans="21:24" x14ac:dyDescent="0.2">
      <c r="U1167" s="205"/>
      <c r="V1167" s="205"/>
      <c r="W1167" s="205"/>
      <c r="X1167" s="205"/>
    </row>
    <row r="1168" spans="21:24" x14ac:dyDescent="0.2">
      <c r="U1168" s="205"/>
      <c r="V1168" s="205"/>
      <c r="W1168" s="205"/>
      <c r="X1168" s="205"/>
    </row>
    <row r="1169" spans="21:24" x14ac:dyDescent="0.2">
      <c r="U1169" s="205"/>
      <c r="V1169" s="205"/>
      <c r="W1169" s="205"/>
      <c r="X1169" s="205"/>
    </row>
    <row r="1170" spans="21:24" x14ac:dyDescent="0.2">
      <c r="U1170" s="205"/>
      <c r="V1170" s="205"/>
      <c r="W1170" s="205"/>
      <c r="X1170" s="205"/>
    </row>
    <row r="1171" spans="21:24" x14ac:dyDescent="0.2">
      <c r="U1171" s="205"/>
      <c r="V1171" s="205"/>
      <c r="W1171" s="205"/>
      <c r="X1171" s="205"/>
    </row>
    <row r="1172" spans="21:24" x14ac:dyDescent="0.2">
      <c r="U1172" s="205"/>
      <c r="V1172" s="205"/>
      <c r="W1172" s="205"/>
      <c r="X1172" s="205"/>
    </row>
    <row r="1173" spans="21:24" x14ac:dyDescent="0.2">
      <c r="U1173" s="205"/>
      <c r="V1173" s="205"/>
      <c r="W1173" s="205"/>
      <c r="X1173" s="205"/>
    </row>
    <row r="1174" spans="21:24" x14ac:dyDescent="0.2">
      <c r="U1174" s="205"/>
      <c r="V1174" s="205"/>
      <c r="W1174" s="205"/>
      <c r="X1174" s="205"/>
    </row>
    <row r="1175" spans="21:24" x14ac:dyDescent="0.2">
      <c r="U1175" s="205"/>
      <c r="V1175" s="205"/>
      <c r="W1175" s="205"/>
      <c r="X1175" s="205"/>
    </row>
    <row r="1176" spans="21:24" x14ac:dyDescent="0.2">
      <c r="U1176" s="205"/>
      <c r="V1176" s="205"/>
      <c r="W1176" s="205"/>
      <c r="X1176" s="205"/>
    </row>
    <row r="1177" spans="21:24" x14ac:dyDescent="0.2">
      <c r="U1177" s="205"/>
      <c r="V1177" s="205"/>
      <c r="W1177" s="205"/>
      <c r="X1177" s="205"/>
    </row>
    <row r="1178" spans="21:24" x14ac:dyDescent="0.2">
      <c r="U1178" s="205"/>
      <c r="V1178" s="205"/>
      <c r="W1178" s="205"/>
      <c r="X1178" s="205"/>
    </row>
    <row r="1179" spans="21:24" x14ac:dyDescent="0.2">
      <c r="U1179" s="205"/>
      <c r="V1179" s="205"/>
      <c r="W1179" s="205"/>
      <c r="X1179" s="205"/>
    </row>
    <row r="1180" spans="21:24" x14ac:dyDescent="0.2">
      <c r="U1180" s="205"/>
      <c r="V1180" s="205"/>
      <c r="W1180" s="205"/>
      <c r="X1180" s="205"/>
    </row>
    <row r="1181" spans="21:24" x14ac:dyDescent="0.2">
      <c r="U1181" s="205"/>
      <c r="V1181" s="205"/>
      <c r="W1181" s="205"/>
      <c r="X1181" s="205"/>
    </row>
    <row r="1182" spans="21:24" x14ac:dyDescent="0.2">
      <c r="U1182" s="205"/>
      <c r="V1182" s="205"/>
      <c r="W1182" s="205"/>
      <c r="X1182" s="205"/>
    </row>
    <row r="1183" spans="21:24" x14ac:dyDescent="0.2">
      <c r="U1183" s="205"/>
      <c r="V1183" s="205"/>
      <c r="W1183" s="205"/>
      <c r="X1183" s="205"/>
    </row>
    <row r="1184" spans="21:24" x14ac:dyDescent="0.2">
      <c r="U1184" s="205"/>
      <c r="V1184" s="205"/>
      <c r="W1184" s="205"/>
      <c r="X1184" s="205"/>
    </row>
    <row r="1185" spans="21:24" x14ac:dyDescent="0.2">
      <c r="U1185" s="205"/>
      <c r="V1185" s="205"/>
      <c r="W1185" s="205"/>
      <c r="X1185" s="205"/>
    </row>
    <row r="1186" spans="21:24" x14ac:dyDescent="0.2">
      <c r="U1186" s="205"/>
      <c r="V1186" s="205"/>
      <c r="W1186" s="205"/>
      <c r="X1186" s="205"/>
    </row>
    <row r="1187" spans="21:24" x14ac:dyDescent="0.2">
      <c r="U1187" s="205"/>
      <c r="V1187" s="205"/>
      <c r="W1187" s="205"/>
      <c r="X1187" s="205"/>
    </row>
    <row r="1188" spans="21:24" x14ac:dyDescent="0.2">
      <c r="U1188" s="205"/>
      <c r="V1188" s="205"/>
      <c r="W1188" s="205"/>
      <c r="X1188" s="205"/>
    </row>
    <row r="1189" spans="21:24" x14ac:dyDescent="0.2">
      <c r="U1189" s="205"/>
      <c r="V1189" s="205"/>
      <c r="W1189" s="205"/>
      <c r="X1189" s="205"/>
    </row>
    <row r="1190" spans="21:24" x14ac:dyDescent="0.2">
      <c r="U1190" s="205"/>
      <c r="V1190" s="205"/>
      <c r="W1190" s="205"/>
      <c r="X1190" s="205"/>
    </row>
    <row r="1191" spans="21:24" x14ac:dyDescent="0.2">
      <c r="U1191" s="205"/>
      <c r="V1191" s="205"/>
      <c r="W1191" s="205"/>
      <c r="X1191" s="205"/>
    </row>
    <row r="1192" spans="21:24" x14ac:dyDescent="0.2">
      <c r="U1192" s="205"/>
      <c r="V1192" s="205"/>
      <c r="W1192" s="205"/>
      <c r="X1192" s="205"/>
    </row>
    <row r="1193" spans="21:24" x14ac:dyDescent="0.2">
      <c r="U1193" s="205"/>
      <c r="V1193" s="205"/>
      <c r="W1193" s="205"/>
      <c r="X1193" s="205"/>
    </row>
    <row r="1194" spans="21:24" x14ac:dyDescent="0.2">
      <c r="U1194" s="205"/>
      <c r="V1194" s="205"/>
      <c r="W1194" s="205"/>
      <c r="X1194" s="205"/>
    </row>
    <row r="1195" spans="21:24" x14ac:dyDescent="0.2">
      <c r="U1195" s="205"/>
      <c r="V1195" s="205"/>
      <c r="W1195" s="205"/>
      <c r="X1195" s="205"/>
    </row>
    <row r="1196" spans="21:24" x14ac:dyDescent="0.2">
      <c r="U1196" s="205"/>
      <c r="V1196" s="205"/>
      <c r="W1196" s="205"/>
      <c r="X1196" s="205"/>
    </row>
    <row r="1197" spans="21:24" x14ac:dyDescent="0.2">
      <c r="U1197" s="205"/>
      <c r="V1197" s="205"/>
      <c r="W1197" s="205"/>
      <c r="X1197" s="205"/>
    </row>
    <row r="1198" spans="21:24" x14ac:dyDescent="0.2">
      <c r="U1198" s="205"/>
      <c r="V1198" s="205"/>
      <c r="W1198" s="205"/>
      <c r="X1198" s="205"/>
    </row>
    <row r="1199" spans="21:24" x14ac:dyDescent="0.2">
      <c r="U1199" s="205"/>
      <c r="V1199" s="205"/>
      <c r="W1199" s="205"/>
      <c r="X1199" s="205"/>
    </row>
    <row r="1200" spans="21:24" x14ac:dyDescent="0.2">
      <c r="U1200" s="205"/>
      <c r="V1200" s="205"/>
      <c r="W1200" s="205"/>
      <c r="X1200" s="205"/>
    </row>
    <row r="1201" spans="21:24" x14ac:dyDescent="0.2">
      <c r="U1201" s="205"/>
      <c r="V1201" s="205"/>
      <c r="W1201" s="205"/>
      <c r="X1201" s="205"/>
    </row>
    <row r="1202" spans="21:24" x14ac:dyDescent="0.2">
      <c r="U1202" s="205"/>
      <c r="V1202" s="205"/>
      <c r="W1202" s="205"/>
      <c r="X1202" s="205"/>
    </row>
    <row r="1203" spans="21:24" x14ac:dyDescent="0.2">
      <c r="U1203" s="205"/>
      <c r="V1203" s="205"/>
      <c r="W1203" s="205"/>
      <c r="X1203" s="205"/>
    </row>
    <row r="1204" spans="21:24" x14ac:dyDescent="0.2">
      <c r="U1204" s="205"/>
      <c r="V1204" s="205"/>
      <c r="W1204" s="205"/>
      <c r="X1204" s="205"/>
    </row>
    <row r="1205" spans="21:24" x14ac:dyDescent="0.2">
      <c r="U1205" s="205"/>
      <c r="V1205" s="205"/>
      <c r="W1205" s="205"/>
      <c r="X1205" s="205"/>
    </row>
    <row r="1206" spans="21:24" x14ac:dyDescent="0.2">
      <c r="U1206" s="205"/>
      <c r="V1206" s="205"/>
      <c r="W1206" s="205"/>
      <c r="X1206" s="205"/>
    </row>
    <row r="1207" spans="21:24" x14ac:dyDescent="0.2">
      <c r="U1207" s="205"/>
      <c r="V1207" s="205"/>
      <c r="W1207" s="205"/>
      <c r="X1207" s="205"/>
    </row>
    <row r="1208" spans="21:24" x14ac:dyDescent="0.2">
      <c r="U1208" s="205"/>
      <c r="V1208" s="205"/>
      <c r="W1208" s="205"/>
      <c r="X1208" s="205"/>
    </row>
    <row r="1209" spans="21:24" x14ac:dyDescent="0.2">
      <c r="U1209" s="205"/>
      <c r="V1209" s="205"/>
      <c r="W1209" s="205"/>
      <c r="X1209" s="205"/>
    </row>
    <row r="1210" spans="21:24" x14ac:dyDescent="0.2">
      <c r="U1210" s="205"/>
      <c r="V1210" s="205"/>
      <c r="W1210" s="205"/>
      <c r="X1210" s="205"/>
    </row>
    <row r="1211" spans="21:24" x14ac:dyDescent="0.2">
      <c r="U1211" s="205"/>
      <c r="V1211" s="205"/>
      <c r="W1211" s="205"/>
      <c r="X1211" s="205"/>
    </row>
    <row r="1212" spans="21:24" x14ac:dyDescent="0.2">
      <c r="U1212" s="205"/>
      <c r="V1212" s="205"/>
      <c r="W1212" s="205"/>
      <c r="X1212" s="205"/>
    </row>
    <row r="1213" spans="21:24" x14ac:dyDescent="0.2">
      <c r="U1213" s="205"/>
      <c r="V1213" s="205"/>
      <c r="W1213" s="205"/>
      <c r="X1213" s="205"/>
    </row>
    <row r="1214" spans="21:24" x14ac:dyDescent="0.2">
      <c r="U1214" s="205"/>
      <c r="V1214" s="205"/>
      <c r="W1214" s="205"/>
      <c r="X1214" s="205"/>
    </row>
    <row r="1215" spans="21:24" x14ac:dyDescent="0.2">
      <c r="U1215" s="205"/>
      <c r="V1215" s="205"/>
      <c r="W1215" s="205"/>
      <c r="X1215" s="205"/>
    </row>
    <row r="1216" spans="21:24" x14ac:dyDescent="0.2">
      <c r="U1216" s="205"/>
      <c r="V1216" s="205"/>
      <c r="W1216" s="205"/>
      <c r="X1216" s="205"/>
    </row>
    <row r="1217" spans="21:24" x14ac:dyDescent="0.2">
      <c r="U1217" s="205"/>
      <c r="V1217" s="205"/>
      <c r="W1217" s="205"/>
      <c r="X1217" s="205"/>
    </row>
    <row r="1218" spans="21:24" x14ac:dyDescent="0.2">
      <c r="U1218" s="205"/>
      <c r="V1218" s="205"/>
      <c r="W1218" s="205"/>
      <c r="X1218" s="205"/>
    </row>
    <row r="1219" spans="21:24" x14ac:dyDescent="0.2">
      <c r="U1219" s="205"/>
      <c r="V1219" s="205"/>
      <c r="W1219" s="205"/>
      <c r="X1219" s="205"/>
    </row>
    <row r="1220" spans="21:24" x14ac:dyDescent="0.2">
      <c r="U1220" s="205"/>
      <c r="V1220" s="205"/>
      <c r="W1220" s="205"/>
      <c r="X1220" s="205"/>
    </row>
    <row r="1221" spans="21:24" x14ac:dyDescent="0.2">
      <c r="U1221" s="205"/>
      <c r="V1221" s="205"/>
      <c r="W1221" s="205"/>
      <c r="X1221" s="205"/>
    </row>
    <row r="1222" spans="21:24" x14ac:dyDescent="0.2">
      <c r="U1222" s="205"/>
      <c r="V1222" s="205"/>
      <c r="W1222" s="205"/>
      <c r="X1222" s="205"/>
    </row>
    <row r="1223" spans="21:24" x14ac:dyDescent="0.2">
      <c r="U1223" s="205"/>
      <c r="V1223" s="205"/>
      <c r="W1223" s="205"/>
      <c r="X1223" s="205"/>
    </row>
    <row r="1224" spans="21:24" x14ac:dyDescent="0.2">
      <c r="U1224" s="205"/>
      <c r="V1224" s="205"/>
      <c r="W1224" s="205"/>
      <c r="X1224" s="205"/>
    </row>
    <row r="1225" spans="21:24" x14ac:dyDescent="0.2">
      <c r="U1225" s="205"/>
      <c r="V1225" s="205"/>
      <c r="W1225" s="205"/>
      <c r="X1225" s="205"/>
    </row>
    <row r="1226" spans="21:24" x14ac:dyDescent="0.2">
      <c r="U1226" s="205"/>
      <c r="V1226" s="205"/>
      <c r="W1226" s="205"/>
      <c r="X1226" s="205"/>
    </row>
    <row r="1227" spans="21:24" x14ac:dyDescent="0.2">
      <c r="U1227" s="205"/>
      <c r="V1227" s="205"/>
      <c r="W1227" s="205"/>
      <c r="X1227" s="205"/>
    </row>
    <row r="1228" spans="21:24" x14ac:dyDescent="0.2">
      <c r="U1228" s="205"/>
      <c r="V1228" s="205"/>
      <c r="W1228" s="205"/>
      <c r="X1228" s="205"/>
    </row>
    <row r="1229" spans="21:24" x14ac:dyDescent="0.2">
      <c r="U1229" s="205"/>
      <c r="V1229" s="205"/>
      <c r="W1229" s="205"/>
      <c r="X1229" s="205"/>
    </row>
    <row r="1230" spans="21:24" x14ac:dyDescent="0.2">
      <c r="U1230" s="205"/>
      <c r="V1230" s="205"/>
      <c r="W1230" s="205"/>
      <c r="X1230" s="205"/>
    </row>
    <row r="1231" spans="21:24" x14ac:dyDescent="0.2">
      <c r="U1231" s="205"/>
      <c r="V1231" s="205"/>
      <c r="W1231" s="205"/>
      <c r="X1231" s="205"/>
    </row>
    <row r="1232" spans="21:24" x14ac:dyDescent="0.2">
      <c r="U1232" s="205"/>
      <c r="V1232" s="205"/>
      <c r="W1232" s="205"/>
      <c r="X1232" s="205"/>
    </row>
    <row r="1233" spans="21:24" x14ac:dyDescent="0.2">
      <c r="U1233" s="205"/>
      <c r="V1233" s="205"/>
      <c r="W1233" s="205"/>
      <c r="X1233" s="205"/>
    </row>
    <row r="1234" spans="21:24" x14ac:dyDescent="0.2">
      <c r="U1234" s="205"/>
      <c r="V1234" s="205"/>
      <c r="W1234" s="205"/>
      <c r="X1234" s="205"/>
    </row>
    <row r="1235" spans="21:24" x14ac:dyDescent="0.2">
      <c r="U1235" s="205"/>
      <c r="V1235" s="205"/>
      <c r="W1235" s="205"/>
      <c r="X1235" s="205"/>
    </row>
    <row r="1236" spans="21:24" x14ac:dyDescent="0.2">
      <c r="U1236" s="205"/>
      <c r="V1236" s="205"/>
      <c r="W1236" s="205"/>
      <c r="X1236" s="205"/>
    </row>
    <row r="1237" spans="21:24" x14ac:dyDescent="0.2">
      <c r="U1237" s="205"/>
      <c r="V1237" s="205"/>
      <c r="W1237" s="205"/>
      <c r="X1237" s="205"/>
    </row>
    <row r="1238" spans="21:24" x14ac:dyDescent="0.2">
      <c r="U1238" s="205"/>
      <c r="V1238" s="205"/>
      <c r="W1238" s="205"/>
      <c r="X1238" s="205"/>
    </row>
    <row r="1239" spans="21:24" x14ac:dyDescent="0.2">
      <c r="U1239" s="205"/>
      <c r="V1239" s="205"/>
      <c r="W1239" s="205"/>
      <c r="X1239" s="205"/>
    </row>
    <row r="1240" spans="21:24" x14ac:dyDescent="0.2">
      <c r="U1240" s="205"/>
      <c r="V1240" s="205"/>
      <c r="W1240" s="205"/>
      <c r="X1240" s="205"/>
    </row>
    <row r="1241" spans="21:24" x14ac:dyDescent="0.2">
      <c r="U1241" s="205"/>
      <c r="V1241" s="205"/>
      <c r="W1241" s="205"/>
      <c r="X1241" s="205"/>
    </row>
    <row r="1242" spans="21:24" x14ac:dyDescent="0.2">
      <c r="U1242" s="205"/>
      <c r="V1242" s="205"/>
      <c r="W1242" s="205"/>
      <c r="X1242" s="205"/>
    </row>
    <row r="1243" spans="21:24" x14ac:dyDescent="0.2">
      <c r="U1243" s="205"/>
      <c r="V1243" s="205"/>
      <c r="W1243" s="205"/>
      <c r="X1243" s="205"/>
    </row>
    <row r="1244" spans="21:24" x14ac:dyDescent="0.2">
      <c r="U1244" s="205"/>
      <c r="V1244" s="205"/>
      <c r="W1244" s="205"/>
      <c r="X1244" s="205"/>
    </row>
    <row r="1245" spans="21:24" x14ac:dyDescent="0.2">
      <c r="U1245" s="205"/>
      <c r="V1245" s="205"/>
      <c r="W1245" s="205"/>
      <c r="X1245" s="205"/>
    </row>
    <row r="1246" spans="21:24" x14ac:dyDescent="0.2">
      <c r="U1246" s="205"/>
      <c r="V1246" s="205"/>
      <c r="W1246" s="205"/>
      <c r="X1246" s="205"/>
    </row>
    <row r="1247" spans="21:24" x14ac:dyDescent="0.2">
      <c r="U1247" s="205"/>
      <c r="V1247" s="205"/>
      <c r="W1247" s="205"/>
      <c r="X1247" s="205"/>
    </row>
    <row r="1248" spans="21:24" x14ac:dyDescent="0.2">
      <c r="U1248" s="205"/>
      <c r="V1248" s="205"/>
      <c r="W1248" s="205"/>
      <c r="X1248" s="205"/>
    </row>
    <row r="1249" spans="21:24" x14ac:dyDescent="0.2">
      <c r="U1249" s="205"/>
      <c r="V1249" s="205"/>
      <c r="W1249" s="205"/>
      <c r="X1249" s="205"/>
    </row>
    <row r="1250" spans="21:24" x14ac:dyDescent="0.2">
      <c r="U1250" s="205"/>
      <c r="V1250" s="205"/>
      <c r="W1250" s="205"/>
      <c r="X1250" s="205"/>
    </row>
    <row r="1251" spans="21:24" x14ac:dyDescent="0.2">
      <c r="U1251" s="205"/>
      <c r="V1251" s="205"/>
      <c r="W1251" s="205"/>
      <c r="X1251" s="205"/>
    </row>
    <row r="1252" spans="21:24" x14ac:dyDescent="0.2">
      <c r="U1252" s="205"/>
      <c r="V1252" s="205"/>
      <c r="W1252" s="205"/>
      <c r="X1252" s="205"/>
    </row>
    <row r="1253" spans="21:24" x14ac:dyDescent="0.2">
      <c r="U1253" s="205"/>
      <c r="V1253" s="205"/>
      <c r="W1253" s="205"/>
      <c r="X1253" s="205"/>
    </row>
    <row r="1254" spans="21:24" x14ac:dyDescent="0.2">
      <c r="U1254" s="205"/>
      <c r="V1254" s="205"/>
      <c r="W1254" s="205"/>
      <c r="X1254" s="205"/>
    </row>
    <row r="1255" spans="21:24" x14ac:dyDescent="0.2">
      <c r="U1255" s="205"/>
      <c r="V1255" s="205"/>
      <c r="W1255" s="205"/>
      <c r="X1255" s="205"/>
    </row>
    <row r="1256" spans="21:24" x14ac:dyDescent="0.2">
      <c r="U1256" s="205"/>
      <c r="V1256" s="205"/>
      <c r="W1256" s="205"/>
      <c r="X1256" s="205"/>
    </row>
    <row r="1257" spans="21:24" x14ac:dyDescent="0.2">
      <c r="U1257" s="205"/>
      <c r="V1257" s="205"/>
      <c r="W1257" s="205"/>
      <c r="X1257" s="205"/>
    </row>
    <row r="1258" spans="21:24" x14ac:dyDescent="0.2">
      <c r="U1258" s="205"/>
      <c r="V1258" s="205"/>
      <c r="W1258" s="205"/>
      <c r="X1258" s="205"/>
    </row>
    <row r="1259" spans="21:24" x14ac:dyDescent="0.2">
      <c r="U1259" s="205"/>
      <c r="V1259" s="205"/>
      <c r="W1259" s="205"/>
      <c r="X1259" s="205"/>
    </row>
    <row r="1260" spans="21:24" x14ac:dyDescent="0.2">
      <c r="U1260" s="205"/>
      <c r="V1260" s="205"/>
      <c r="W1260" s="205"/>
      <c r="X1260" s="205"/>
    </row>
    <row r="1261" spans="21:24" x14ac:dyDescent="0.2">
      <c r="U1261" s="205"/>
      <c r="V1261" s="205"/>
      <c r="W1261" s="205"/>
      <c r="X1261" s="205"/>
    </row>
    <row r="1262" spans="21:24" x14ac:dyDescent="0.2">
      <c r="U1262" s="205"/>
      <c r="V1262" s="205"/>
      <c r="W1262" s="205"/>
      <c r="X1262" s="205"/>
    </row>
    <row r="1263" spans="21:24" x14ac:dyDescent="0.2">
      <c r="U1263" s="205"/>
      <c r="V1263" s="205"/>
      <c r="W1263" s="205"/>
      <c r="X1263" s="205"/>
    </row>
    <row r="1264" spans="21:24" x14ac:dyDescent="0.2">
      <c r="U1264" s="205"/>
      <c r="V1264" s="205"/>
      <c r="W1264" s="205"/>
      <c r="X1264" s="205"/>
    </row>
    <row r="1265" spans="21:24" x14ac:dyDescent="0.2">
      <c r="U1265" s="205"/>
      <c r="V1265" s="205"/>
      <c r="W1265" s="205"/>
      <c r="X1265" s="205"/>
    </row>
    <row r="1266" spans="21:24" x14ac:dyDescent="0.2">
      <c r="U1266" s="205"/>
      <c r="V1266" s="205"/>
      <c r="W1266" s="205"/>
      <c r="X1266" s="205"/>
    </row>
    <row r="1267" spans="21:24" x14ac:dyDescent="0.2">
      <c r="U1267" s="205"/>
      <c r="V1267" s="205"/>
      <c r="W1267" s="205"/>
      <c r="X1267" s="205"/>
    </row>
    <row r="1268" spans="21:24" x14ac:dyDescent="0.2">
      <c r="U1268" s="205"/>
      <c r="V1268" s="205"/>
      <c r="W1268" s="205"/>
      <c r="X1268" s="205"/>
    </row>
    <row r="1269" spans="21:24" x14ac:dyDescent="0.2">
      <c r="U1269" s="205"/>
      <c r="V1269" s="205"/>
      <c r="W1269" s="205"/>
      <c r="X1269" s="205"/>
    </row>
    <row r="1270" spans="21:24" x14ac:dyDescent="0.2">
      <c r="U1270" s="205"/>
      <c r="V1270" s="205"/>
      <c r="W1270" s="205"/>
      <c r="X1270" s="205"/>
    </row>
    <row r="1271" spans="21:24" x14ac:dyDescent="0.2">
      <c r="U1271" s="205"/>
      <c r="V1271" s="205"/>
      <c r="W1271" s="205"/>
      <c r="X1271" s="205"/>
    </row>
    <row r="1272" spans="21:24" x14ac:dyDescent="0.2">
      <c r="U1272" s="205"/>
      <c r="V1272" s="205"/>
      <c r="W1272" s="205"/>
      <c r="X1272" s="205"/>
    </row>
    <row r="1273" spans="21:24" x14ac:dyDescent="0.2">
      <c r="U1273" s="205"/>
      <c r="V1273" s="205"/>
      <c r="W1273" s="205"/>
      <c r="X1273" s="205"/>
    </row>
    <row r="1274" spans="21:24" x14ac:dyDescent="0.2">
      <c r="U1274" s="205"/>
      <c r="V1274" s="205"/>
      <c r="W1274" s="205"/>
      <c r="X1274" s="205"/>
    </row>
    <row r="1275" spans="21:24" x14ac:dyDescent="0.2">
      <c r="U1275" s="205"/>
      <c r="V1275" s="205"/>
      <c r="W1275" s="205"/>
      <c r="X1275" s="205"/>
    </row>
    <row r="1276" spans="21:24" x14ac:dyDescent="0.2">
      <c r="U1276" s="205"/>
      <c r="V1276" s="205"/>
      <c r="W1276" s="205"/>
      <c r="X1276" s="205"/>
    </row>
    <row r="1277" spans="21:24" x14ac:dyDescent="0.2">
      <c r="U1277" s="205"/>
      <c r="V1277" s="205"/>
      <c r="W1277" s="205"/>
      <c r="X1277" s="205"/>
    </row>
    <row r="1278" spans="21:24" x14ac:dyDescent="0.2">
      <c r="U1278" s="205"/>
      <c r="V1278" s="205"/>
      <c r="W1278" s="205"/>
      <c r="X1278" s="205"/>
    </row>
    <row r="1279" spans="21:24" x14ac:dyDescent="0.2">
      <c r="U1279" s="205"/>
      <c r="V1279" s="205"/>
      <c r="W1279" s="205"/>
      <c r="X1279" s="205"/>
    </row>
    <row r="1280" spans="21:24" x14ac:dyDescent="0.2">
      <c r="U1280" s="205"/>
      <c r="V1280" s="205"/>
      <c r="W1280" s="205"/>
      <c r="X1280" s="205"/>
    </row>
    <row r="1281" spans="21:24" x14ac:dyDescent="0.2">
      <c r="U1281" s="205"/>
      <c r="V1281" s="205"/>
      <c r="W1281" s="205"/>
      <c r="X1281" s="205"/>
    </row>
    <row r="1282" spans="21:24" x14ac:dyDescent="0.2">
      <c r="U1282" s="205"/>
      <c r="V1282" s="205"/>
      <c r="W1282" s="205"/>
      <c r="X1282" s="205"/>
    </row>
    <row r="1283" spans="21:24" x14ac:dyDescent="0.2">
      <c r="U1283" s="205"/>
      <c r="V1283" s="205"/>
      <c r="W1283" s="205"/>
      <c r="X1283" s="205"/>
    </row>
    <row r="1284" spans="21:24" x14ac:dyDescent="0.2">
      <c r="U1284" s="205"/>
      <c r="V1284" s="205"/>
      <c r="W1284" s="205"/>
      <c r="X1284" s="205"/>
    </row>
    <row r="1285" spans="21:24" x14ac:dyDescent="0.2">
      <c r="U1285" s="205"/>
      <c r="V1285" s="205"/>
      <c r="W1285" s="205"/>
      <c r="X1285" s="205"/>
    </row>
    <row r="1286" spans="21:24" x14ac:dyDescent="0.2">
      <c r="U1286" s="205"/>
      <c r="V1286" s="205"/>
      <c r="W1286" s="205"/>
      <c r="X1286" s="205"/>
    </row>
    <row r="1287" spans="21:24" x14ac:dyDescent="0.2">
      <c r="U1287" s="205"/>
      <c r="V1287" s="205"/>
      <c r="W1287" s="205"/>
      <c r="X1287" s="205"/>
    </row>
    <row r="1288" spans="21:24" x14ac:dyDescent="0.2">
      <c r="U1288" s="205"/>
      <c r="V1288" s="205"/>
      <c r="W1288" s="205"/>
      <c r="X1288" s="205"/>
    </row>
    <row r="1289" spans="21:24" x14ac:dyDescent="0.2">
      <c r="U1289" s="205"/>
      <c r="V1289" s="205"/>
      <c r="W1289" s="205"/>
      <c r="X1289" s="205"/>
    </row>
    <row r="1290" spans="21:24" x14ac:dyDescent="0.2">
      <c r="U1290" s="205"/>
      <c r="V1290" s="205"/>
      <c r="W1290" s="205"/>
      <c r="X1290" s="205"/>
    </row>
    <row r="1291" spans="21:24" x14ac:dyDescent="0.2">
      <c r="U1291" s="205"/>
      <c r="V1291" s="205"/>
      <c r="W1291" s="205"/>
      <c r="X1291" s="205"/>
    </row>
    <row r="1292" spans="21:24" x14ac:dyDescent="0.2">
      <c r="U1292" s="205"/>
      <c r="V1292" s="205"/>
      <c r="W1292" s="205"/>
      <c r="X1292" s="205"/>
    </row>
    <row r="1293" spans="21:24" x14ac:dyDescent="0.2">
      <c r="U1293" s="205"/>
      <c r="V1293" s="205"/>
      <c r="W1293" s="205"/>
      <c r="X1293" s="205"/>
    </row>
    <row r="1294" spans="21:24" x14ac:dyDescent="0.2">
      <c r="U1294" s="205"/>
      <c r="V1294" s="205"/>
      <c r="W1294" s="205"/>
      <c r="X1294" s="205"/>
    </row>
    <row r="1295" spans="21:24" x14ac:dyDescent="0.2">
      <c r="U1295" s="205"/>
      <c r="V1295" s="205"/>
      <c r="W1295" s="205"/>
      <c r="X1295" s="205"/>
    </row>
    <row r="1296" spans="21:24" x14ac:dyDescent="0.2">
      <c r="U1296" s="205"/>
      <c r="V1296" s="205"/>
      <c r="W1296" s="205"/>
      <c r="X1296" s="205"/>
    </row>
    <row r="1297" spans="21:24" x14ac:dyDescent="0.2">
      <c r="U1297" s="205"/>
      <c r="V1297" s="205"/>
      <c r="W1297" s="205"/>
      <c r="X1297" s="205"/>
    </row>
    <row r="1298" spans="21:24" x14ac:dyDescent="0.2">
      <c r="U1298" s="205"/>
      <c r="V1298" s="205"/>
      <c r="W1298" s="205"/>
      <c r="X1298" s="205"/>
    </row>
    <row r="1299" spans="21:24" x14ac:dyDescent="0.2">
      <c r="U1299" s="205"/>
      <c r="V1299" s="205"/>
      <c r="W1299" s="205"/>
      <c r="X1299" s="205"/>
    </row>
    <row r="1300" spans="21:24" x14ac:dyDescent="0.2">
      <c r="U1300" s="205"/>
      <c r="V1300" s="205"/>
      <c r="W1300" s="205"/>
      <c r="X1300" s="205"/>
    </row>
    <row r="1301" spans="21:24" x14ac:dyDescent="0.2">
      <c r="U1301" s="205"/>
      <c r="V1301" s="205"/>
      <c r="W1301" s="205"/>
      <c r="X1301" s="205"/>
    </row>
    <row r="1302" spans="21:24" x14ac:dyDescent="0.2">
      <c r="U1302" s="205"/>
      <c r="V1302" s="205"/>
      <c r="W1302" s="205"/>
      <c r="X1302" s="205"/>
    </row>
    <row r="1303" spans="21:24" x14ac:dyDescent="0.2">
      <c r="U1303" s="205"/>
      <c r="V1303" s="205"/>
      <c r="W1303" s="205"/>
      <c r="X1303" s="205"/>
    </row>
    <row r="1304" spans="21:24" x14ac:dyDescent="0.2">
      <c r="U1304" s="205"/>
      <c r="V1304" s="205"/>
      <c r="W1304" s="205"/>
      <c r="X1304" s="205"/>
    </row>
    <row r="1305" spans="21:24" x14ac:dyDescent="0.2">
      <c r="U1305" s="205"/>
      <c r="V1305" s="205"/>
      <c r="W1305" s="205"/>
      <c r="X1305" s="205"/>
    </row>
    <row r="1306" spans="21:24" x14ac:dyDescent="0.2">
      <c r="U1306" s="205"/>
      <c r="V1306" s="205"/>
      <c r="W1306" s="205"/>
      <c r="X1306" s="205"/>
    </row>
    <row r="1307" spans="21:24" x14ac:dyDescent="0.2">
      <c r="U1307" s="205"/>
      <c r="V1307" s="205"/>
      <c r="W1307" s="205"/>
      <c r="X1307" s="205"/>
    </row>
    <row r="1308" spans="21:24" x14ac:dyDescent="0.2">
      <c r="U1308" s="205"/>
      <c r="V1308" s="205"/>
      <c r="W1308" s="205"/>
      <c r="X1308" s="205"/>
    </row>
    <row r="1309" spans="21:24" x14ac:dyDescent="0.2">
      <c r="U1309" s="205"/>
      <c r="V1309" s="205"/>
      <c r="W1309" s="205"/>
      <c r="X1309" s="205"/>
    </row>
    <row r="1310" spans="21:24" x14ac:dyDescent="0.2">
      <c r="U1310" s="205"/>
      <c r="V1310" s="205"/>
      <c r="W1310" s="205"/>
      <c r="X1310" s="205"/>
    </row>
    <row r="1311" spans="21:24" x14ac:dyDescent="0.2">
      <c r="U1311" s="205"/>
      <c r="V1311" s="205"/>
      <c r="W1311" s="205"/>
      <c r="X1311" s="205"/>
    </row>
    <row r="1312" spans="21:24" x14ac:dyDescent="0.2">
      <c r="U1312" s="205"/>
      <c r="V1312" s="205"/>
      <c r="W1312" s="205"/>
      <c r="X1312" s="205"/>
    </row>
    <row r="1313" spans="21:24" x14ac:dyDescent="0.2">
      <c r="U1313" s="205"/>
      <c r="V1313" s="205"/>
      <c r="W1313" s="205"/>
      <c r="X1313" s="205"/>
    </row>
    <row r="1314" spans="21:24" x14ac:dyDescent="0.2">
      <c r="U1314" s="205"/>
      <c r="V1314" s="205"/>
      <c r="W1314" s="205"/>
      <c r="X1314" s="205"/>
    </row>
    <row r="1315" spans="21:24" x14ac:dyDescent="0.2">
      <c r="U1315" s="205"/>
      <c r="V1315" s="205"/>
      <c r="W1315" s="205"/>
      <c r="X1315" s="205"/>
    </row>
    <row r="1316" spans="21:24" x14ac:dyDescent="0.2">
      <c r="U1316" s="205"/>
      <c r="V1316" s="205"/>
      <c r="W1316" s="205"/>
      <c r="X1316" s="205"/>
    </row>
    <row r="1317" spans="21:24" x14ac:dyDescent="0.2">
      <c r="U1317" s="205"/>
      <c r="V1317" s="205"/>
      <c r="W1317" s="205"/>
      <c r="X1317" s="205"/>
    </row>
    <row r="1318" spans="21:24" x14ac:dyDescent="0.2">
      <c r="U1318" s="205"/>
      <c r="V1318" s="205"/>
      <c r="W1318" s="205"/>
      <c r="X1318" s="205"/>
    </row>
    <row r="1319" spans="21:24" x14ac:dyDescent="0.2">
      <c r="U1319" s="205"/>
      <c r="V1319" s="205"/>
      <c r="W1319" s="205"/>
      <c r="X1319" s="205"/>
    </row>
    <row r="1320" spans="21:24" x14ac:dyDescent="0.2">
      <c r="U1320" s="205"/>
      <c r="V1320" s="205"/>
      <c r="W1320" s="205"/>
      <c r="X1320" s="205"/>
    </row>
    <row r="1321" spans="21:24" x14ac:dyDescent="0.2">
      <c r="U1321" s="205"/>
      <c r="V1321" s="205"/>
      <c r="W1321" s="205"/>
      <c r="X1321" s="205"/>
    </row>
    <row r="1322" spans="21:24" x14ac:dyDescent="0.2">
      <c r="U1322" s="205"/>
      <c r="V1322" s="205"/>
      <c r="W1322" s="205"/>
      <c r="X1322" s="205"/>
    </row>
    <row r="1323" spans="21:24" x14ac:dyDescent="0.2">
      <c r="U1323" s="205"/>
      <c r="V1323" s="205"/>
      <c r="W1323" s="205"/>
      <c r="X1323" s="205"/>
    </row>
    <row r="1324" spans="21:24" x14ac:dyDescent="0.2">
      <c r="U1324" s="205"/>
      <c r="V1324" s="205"/>
      <c r="W1324" s="205"/>
      <c r="X1324" s="205"/>
    </row>
    <row r="1325" spans="21:24" x14ac:dyDescent="0.2">
      <c r="U1325" s="205"/>
      <c r="V1325" s="205"/>
      <c r="W1325" s="205"/>
      <c r="X1325" s="205"/>
    </row>
    <row r="1326" spans="21:24" x14ac:dyDescent="0.2">
      <c r="U1326" s="205"/>
      <c r="V1326" s="205"/>
      <c r="W1326" s="205"/>
      <c r="X1326" s="205"/>
    </row>
    <row r="1327" spans="21:24" x14ac:dyDescent="0.2">
      <c r="U1327" s="205"/>
      <c r="V1327" s="205"/>
      <c r="W1327" s="205"/>
      <c r="X1327" s="205"/>
    </row>
    <row r="1328" spans="21:24" x14ac:dyDescent="0.2">
      <c r="U1328" s="205"/>
      <c r="V1328" s="205"/>
      <c r="W1328" s="205"/>
      <c r="X1328" s="205"/>
    </row>
    <row r="1329" spans="21:24" x14ac:dyDescent="0.2">
      <c r="U1329" s="205"/>
      <c r="V1329" s="205"/>
      <c r="W1329" s="205"/>
      <c r="X1329" s="205"/>
    </row>
    <row r="1330" spans="21:24" x14ac:dyDescent="0.2">
      <c r="U1330" s="205"/>
      <c r="V1330" s="205"/>
      <c r="W1330" s="205"/>
      <c r="X1330" s="205"/>
    </row>
    <row r="1331" spans="21:24" x14ac:dyDescent="0.2">
      <c r="U1331" s="205"/>
      <c r="V1331" s="205"/>
      <c r="W1331" s="205"/>
      <c r="X1331" s="205"/>
    </row>
    <row r="1332" spans="21:24" x14ac:dyDescent="0.2">
      <c r="U1332" s="205"/>
      <c r="V1332" s="205"/>
      <c r="W1332" s="205"/>
      <c r="X1332" s="205"/>
    </row>
    <row r="1333" spans="21:24" x14ac:dyDescent="0.2">
      <c r="U1333" s="205"/>
      <c r="V1333" s="205"/>
      <c r="W1333" s="205"/>
      <c r="X1333" s="205"/>
    </row>
    <row r="1334" spans="21:24" x14ac:dyDescent="0.2">
      <c r="U1334" s="205"/>
      <c r="V1334" s="205"/>
      <c r="W1334" s="205"/>
      <c r="X1334" s="205"/>
    </row>
    <row r="1335" spans="21:24" x14ac:dyDescent="0.2">
      <c r="U1335" s="205"/>
      <c r="V1335" s="205"/>
      <c r="W1335" s="205"/>
      <c r="X1335" s="205"/>
    </row>
    <row r="1336" spans="21:24" x14ac:dyDescent="0.2">
      <c r="U1336" s="205"/>
      <c r="V1336" s="205"/>
      <c r="W1336" s="205"/>
      <c r="X1336" s="205"/>
    </row>
    <row r="1337" spans="21:24" x14ac:dyDescent="0.2">
      <c r="U1337" s="205"/>
      <c r="V1337" s="205"/>
      <c r="W1337" s="205"/>
      <c r="X1337" s="205"/>
    </row>
    <row r="1338" spans="21:24" x14ac:dyDescent="0.2">
      <c r="U1338" s="205"/>
      <c r="V1338" s="205"/>
      <c r="W1338" s="205"/>
      <c r="X1338" s="205"/>
    </row>
    <row r="1339" spans="21:24" x14ac:dyDescent="0.2">
      <c r="U1339" s="205"/>
      <c r="V1339" s="205"/>
      <c r="W1339" s="205"/>
      <c r="X1339" s="205"/>
    </row>
    <row r="1340" spans="21:24" x14ac:dyDescent="0.2">
      <c r="U1340" s="205"/>
      <c r="V1340" s="205"/>
      <c r="W1340" s="205"/>
      <c r="X1340" s="205"/>
    </row>
    <row r="1341" spans="21:24" x14ac:dyDescent="0.2">
      <c r="U1341" s="205"/>
      <c r="V1341" s="205"/>
      <c r="W1341" s="205"/>
      <c r="X1341" s="205"/>
    </row>
    <row r="1342" spans="21:24" x14ac:dyDescent="0.2">
      <c r="U1342" s="205"/>
      <c r="V1342" s="205"/>
      <c r="W1342" s="205"/>
      <c r="X1342" s="205"/>
    </row>
    <row r="1343" spans="21:24" x14ac:dyDescent="0.2">
      <c r="U1343" s="205"/>
      <c r="V1343" s="205"/>
      <c r="W1343" s="205"/>
      <c r="X1343" s="205"/>
    </row>
    <row r="1344" spans="21:24" x14ac:dyDescent="0.2">
      <c r="U1344" s="205"/>
      <c r="V1344" s="205"/>
      <c r="W1344" s="205"/>
      <c r="X1344" s="205"/>
    </row>
    <row r="1345" spans="21:24" x14ac:dyDescent="0.2">
      <c r="U1345" s="205"/>
      <c r="V1345" s="205"/>
      <c r="W1345" s="205"/>
      <c r="X1345" s="205"/>
    </row>
    <row r="1346" spans="21:24" x14ac:dyDescent="0.2">
      <c r="U1346" s="205"/>
      <c r="V1346" s="205"/>
      <c r="W1346" s="205"/>
      <c r="X1346" s="205"/>
    </row>
    <row r="1347" spans="21:24" x14ac:dyDescent="0.2">
      <c r="U1347" s="205"/>
      <c r="V1347" s="205"/>
      <c r="W1347" s="205"/>
      <c r="X1347" s="205"/>
    </row>
    <row r="1348" spans="21:24" x14ac:dyDescent="0.2">
      <c r="U1348" s="205"/>
      <c r="V1348" s="205"/>
      <c r="W1348" s="205"/>
      <c r="X1348" s="205"/>
    </row>
    <row r="1349" spans="21:24" x14ac:dyDescent="0.2">
      <c r="U1349" s="205"/>
      <c r="V1349" s="205"/>
      <c r="W1349" s="205"/>
      <c r="X1349" s="205"/>
    </row>
    <row r="1350" spans="21:24" x14ac:dyDescent="0.2">
      <c r="U1350" s="205"/>
      <c r="V1350" s="205"/>
      <c r="W1350" s="205"/>
      <c r="X1350" s="205"/>
    </row>
    <row r="1351" spans="21:24" x14ac:dyDescent="0.2">
      <c r="U1351" s="205"/>
      <c r="V1351" s="205"/>
      <c r="W1351" s="205"/>
      <c r="X1351" s="205"/>
    </row>
    <row r="1352" spans="21:24" x14ac:dyDescent="0.2">
      <c r="U1352" s="205"/>
      <c r="V1352" s="205"/>
      <c r="W1352" s="205"/>
      <c r="X1352" s="205"/>
    </row>
    <row r="1353" spans="21:24" x14ac:dyDescent="0.2">
      <c r="U1353" s="205"/>
      <c r="V1353" s="205"/>
      <c r="W1353" s="205"/>
      <c r="X1353" s="205"/>
    </row>
    <row r="1354" spans="21:24" x14ac:dyDescent="0.2">
      <c r="U1354" s="205"/>
      <c r="V1354" s="205"/>
      <c r="W1354" s="205"/>
      <c r="X1354" s="205"/>
    </row>
    <row r="1355" spans="21:24" x14ac:dyDescent="0.2">
      <c r="U1355" s="205"/>
      <c r="V1355" s="205"/>
      <c r="W1355" s="205"/>
      <c r="X1355" s="205"/>
    </row>
    <row r="1356" spans="21:24" x14ac:dyDescent="0.2">
      <c r="U1356" s="205"/>
      <c r="V1356" s="205"/>
      <c r="W1356" s="205"/>
      <c r="X1356" s="205"/>
    </row>
    <row r="1357" spans="21:24" x14ac:dyDescent="0.2">
      <c r="U1357" s="205"/>
      <c r="V1357" s="205"/>
      <c r="W1357" s="205"/>
      <c r="X1357" s="205"/>
    </row>
    <row r="1358" spans="21:24" x14ac:dyDescent="0.2">
      <c r="U1358" s="205"/>
      <c r="V1358" s="205"/>
      <c r="W1358" s="205"/>
      <c r="X1358" s="205"/>
    </row>
    <row r="1359" spans="21:24" x14ac:dyDescent="0.2">
      <c r="U1359" s="205"/>
      <c r="V1359" s="205"/>
      <c r="W1359" s="205"/>
      <c r="X1359" s="205"/>
    </row>
    <row r="1360" spans="21:24" x14ac:dyDescent="0.2">
      <c r="U1360" s="205"/>
      <c r="V1360" s="205"/>
      <c r="W1360" s="205"/>
      <c r="X1360" s="205"/>
    </row>
    <row r="1361" spans="21:24" x14ac:dyDescent="0.2">
      <c r="U1361" s="205"/>
      <c r="V1361" s="205"/>
      <c r="W1361" s="205"/>
      <c r="X1361" s="205"/>
    </row>
    <row r="1362" spans="21:24" x14ac:dyDescent="0.2">
      <c r="U1362" s="205"/>
      <c r="V1362" s="205"/>
      <c r="W1362" s="205"/>
      <c r="X1362" s="205"/>
    </row>
    <row r="1363" spans="21:24" x14ac:dyDescent="0.2">
      <c r="U1363" s="205"/>
      <c r="V1363" s="205"/>
      <c r="W1363" s="205"/>
      <c r="X1363" s="205"/>
    </row>
    <row r="1364" spans="21:24" x14ac:dyDescent="0.2">
      <c r="U1364" s="205"/>
      <c r="V1364" s="205"/>
      <c r="W1364" s="205"/>
      <c r="X1364" s="205"/>
    </row>
    <row r="1365" spans="21:24" x14ac:dyDescent="0.2">
      <c r="U1365" s="205"/>
      <c r="V1365" s="205"/>
      <c r="W1365" s="205"/>
      <c r="X1365" s="205"/>
    </row>
    <row r="1366" spans="21:24" x14ac:dyDescent="0.2">
      <c r="U1366" s="205"/>
      <c r="V1366" s="205"/>
      <c r="W1366" s="205"/>
      <c r="X1366" s="205"/>
    </row>
    <row r="1367" spans="21:24" x14ac:dyDescent="0.2">
      <c r="U1367" s="205"/>
      <c r="V1367" s="205"/>
      <c r="W1367" s="205"/>
      <c r="X1367" s="205"/>
    </row>
    <row r="1368" spans="21:24" x14ac:dyDescent="0.2">
      <c r="U1368" s="205"/>
      <c r="V1368" s="205"/>
      <c r="W1368" s="205"/>
      <c r="X1368" s="205"/>
    </row>
    <row r="1369" spans="21:24" x14ac:dyDescent="0.2">
      <c r="U1369" s="205"/>
      <c r="V1369" s="205"/>
      <c r="W1369" s="205"/>
      <c r="X1369" s="205"/>
    </row>
    <row r="1370" spans="21:24" x14ac:dyDescent="0.2">
      <c r="U1370" s="205"/>
      <c r="V1370" s="205"/>
      <c r="W1370" s="205"/>
      <c r="X1370" s="205"/>
    </row>
    <row r="1371" spans="21:24" x14ac:dyDescent="0.2">
      <c r="U1371" s="205"/>
      <c r="V1371" s="205"/>
      <c r="W1371" s="205"/>
      <c r="X1371" s="205"/>
    </row>
    <row r="1372" spans="21:24" x14ac:dyDescent="0.2">
      <c r="U1372" s="205"/>
      <c r="V1372" s="205"/>
      <c r="W1372" s="205"/>
      <c r="X1372" s="205"/>
    </row>
    <row r="1373" spans="21:24" x14ac:dyDescent="0.2">
      <c r="U1373" s="205"/>
      <c r="V1373" s="205"/>
      <c r="W1373" s="205"/>
      <c r="X1373" s="205"/>
    </row>
    <row r="1374" spans="21:24" x14ac:dyDescent="0.2">
      <c r="U1374" s="205"/>
      <c r="V1374" s="205"/>
      <c r="W1374" s="205"/>
      <c r="X1374" s="205"/>
    </row>
    <row r="1375" spans="21:24" x14ac:dyDescent="0.2">
      <c r="U1375" s="205"/>
      <c r="V1375" s="205"/>
      <c r="W1375" s="205"/>
      <c r="X1375" s="205"/>
    </row>
    <row r="1376" spans="21:24" x14ac:dyDescent="0.2">
      <c r="U1376" s="205"/>
      <c r="V1376" s="205"/>
      <c r="W1376" s="205"/>
      <c r="X1376" s="205"/>
    </row>
    <row r="1377" spans="21:24" x14ac:dyDescent="0.2">
      <c r="U1377" s="205"/>
      <c r="V1377" s="205"/>
      <c r="W1377" s="205"/>
      <c r="X1377" s="205"/>
    </row>
    <row r="1378" spans="21:24" x14ac:dyDescent="0.2">
      <c r="U1378" s="205"/>
      <c r="V1378" s="205"/>
      <c r="W1378" s="205"/>
      <c r="X1378" s="205"/>
    </row>
    <row r="1379" spans="21:24" x14ac:dyDescent="0.2">
      <c r="U1379" s="205"/>
      <c r="V1379" s="205"/>
      <c r="W1379" s="205"/>
      <c r="X1379" s="205"/>
    </row>
    <row r="1380" spans="21:24" x14ac:dyDescent="0.2">
      <c r="U1380" s="205"/>
      <c r="V1380" s="205"/>
      <c r="W1380" s="205"/>
      <c r="X1380" s="205"/>
    </row>
    <row r="1381" spans="21:24" x14ac:dyDescent="0.2">
      <c r="U1381" s="205"/>
      <c r="V1381" s="205"/>
      <c r="W1381" s="205"/>
      <c r="X1381" s="205"/>
    </row>
    <row r="1382" spans="21:24" x14ac:dyDescent="0.2">
      <c r="U1382" s="205"/>
      <c r="V1382" s="205"/>
      <c r="W1382" s="205"/>
      <c r="X1382" s="205"/>
    </row>
    <row r="1383" spans="21:24" x14ac:dyDescent="0.2">
      <c r="U1383" s="205"/>
      <c r="V1383" s="205"/>
      <c r="W1383" s="205"/>
      <c r="X1383" s="205"/>
    </row>
    <row r="1384" spans="21:24" x14ac:dyDescent="0.2">
      <c r="U1384" s="205"/>
      <c r="V1384" s="205"/>
      <c r="W1384" s="205"/>
      <c r="X1384" s="205"/>
    </row>
    <row r="1385" spans="21:24" x14ac:dyDescent="0.2">
      <c r="U1385" s="205"/>
      <c r="V1385" s="205"/>
      <c r="W1385" s="205"/>
      <c r="X1385" s="205"/>
    </row>
    <row r="1386" spans="21:24" x14ac:dyDescent="0.2">
      <c r="U1386" s="205"/>
      <c r="V1386" s="205"/>
      <c r="W1386" s="205"/>
      <c r="X1386" s="205"/>
    </row>
    <row r="1387" spans="21:24" x14ac:dyDescent="0.2">
      <c r="U1387" s="205"/>
      <c r="V1387" s="205"/>
      <c r="W1387" s="205"/>
      <c r="X1387" s="205"/>
    </row>
    <row r="1388" spans="21:24" x14ac:dyDescent="0.2">
      <c r="U1388" s="205"/>
      <c r="V1388" s="205"/>
      <c r="W1388" s="205"/>
      <c r="X1388" s="205"/>
    </row>
    <row r="1389" spans="21:24" x14ac:dyDescent="0.2">
      <c r="U1389" s="205"/>
      <c r="V1389" s="205"/>
      <c r="W1389" s="205"/>
      <c r="X1389" s="205"/>
    </row>
    <row r="1390" spans="21:24" x14ac:dyDescent="0.2">
      <c r="U1390" s="205"/>
      <c r="V1390" s="205"/>
      <c r="W1390" s="205"/>
      <c r="X1390" s="205"/>
    </row>
    <row r="1391" spans="21:24" x14ac:dyDescent="0.2">
      <c r="U1391" s="205"/>
      <c r="V1391" s="205"/>
      <c r="W1391" s="205"/>
      <c r="X1391" s="205"/>
    </row>
    <row r="1392" spans="21:24" x14ac:dyDescent="0.2">
      <c r="U1392" s="205"/>
      <c r="V1392" s="205"/>
      <c r="W1392" s="205"/>
      <c r="X1392" s="205"/>
    </row>
    <row r="1393" spans="21:24" x14ac:dyDescent="0.2">
      <c r="U1393" s="205"/>
      <c r="V1393" s="205"/>
      <c r="W1393" s="205"/>
      <c r="X1393" s="205"/>
    </row>
    <row r="1394" spans="21:24" x14ac:dyDescent="0.2">
      <c r="U1394" s="205"/>
      <c r="V1394" s="205"/>
      <c r="W1394" s="205"/>
      <c r="X1394" s="205"/>
    </row>
    <row r="1395" spans="21:24" x14ac:dyDescent="0.2">
      <c r="U1395" s="205"/>
      <c r="V1395" s="205"/>
      <c r="W1395" s="205"/>
      <c r="X1395" s="205"/>
    </row>
    <row r="1396" spans="21:24" x14ac:dyDescent="0.2">
      <c r="U1396" s="205"/>
      <c r="V1396" s="205"/>
      <c r="W1396" s="205"/>
      <c r="X1396" s="205"/>
    </row>
    <row r="1397" spans="21:24" x14ac:dyDescent="0.2">
      <c r="U1397" s="205"/>
      <c r="V1397" s="205"/>
      <c r="W1397" s="205"/>
      <c r="X1397" s="205"/>
    </row>
    <row r="1398" spans="21:24" x14ac:dyDescent="0.2">
      <c r="U1398" s="205"/>
      <c r="V1398" s="205"/>
      <c r="W1398" s="205"/>
      <c r="X1398" s="205"/>
    </row>
    <row r="1399" spans="21:24" x14ac:dyDescent="0.2">
      <c r="U1399" s="205"/>
      <c r="V1399" s="205"/>
      <c r="W1399" s="205"/>
      <c r="X1399" s="205"/>
    </row>
    <row r="1400" spans="21:24" x14ac:dyDescent="0.2">
      <c r="U1400" s="205"/>
      <c r="V1400" s="205"/>
      <c r="W1400" s="205"/>
      <c r="X1400" s="205"/>
    </row>
    <row r="1401" spans="21:24" x14ac:dyDescent="0.2">
      <c r="U1401" s="205"/>
      <c r="V1401" s="205"/>
      <c r="W1401" s="205"/>
      <c r="X1401" s="205"/>
    </row>
    <row r="1402" spans="21:24" x14ac:dyDescent="0.2">
      <c r="U1402" s="205"/>
      <c r="V1402" s="205"/>
      <c r="W1402" s="205"/>
      <c r="X1402" s="205"/>
    </row>
    <row r="1403" spans="21:24" x14ac:dyDescent="0.2">
      <c r="U1403" s="205"/>
      <c r="V1403" s="205"/>
      <c r="W1403" s="205"/>
      <c r="X1403" s="205"/>
    </row>
    <row r="1404" spans="21:24" x14ac:dyDescent="0.2">
      <c r="U1404" s="205"/>
      <c r="V1404" s="205"/>
      <c r="W1404" s="205"/>
      <c r="X1404" s="205"/>
    </row>
    <row r="1405" spans="21:24" x14ac:dyDescent="0.2">
      <c r="U1405" s="205"/>
      <c r="V1405" s="205"/>
      <c r="W1405" s="205"/>
      <c r="X1405" s="205"/>
    </row>
    <row r="1406" spans="21:24" x14ac:dyDescent="0.2">
      <c r="U1406" s="205"/>
      <c r="V1406" s="205"/>
      <c r="W1406" s="205"/>
      <c r="X1406" s="205"/>
    </row>
    <row r="1407" spans="21:24" x14ac:dyDescent="0.2">
      <c r="U1407" s="205"/>
      <c r="V1407" s="205"/>
      <c r="W1407" s="205"/>
      <c r="X1407" s="205"/>
    </row>
    <row r="1408" spans="21:24" x14ac:dyDescent="0.2">
      <c r="U1408" s="205"/>
      <c r="V1408" s="205"/>
      <c r="W1408" s="205"/>
      <c r="X1408" s="205"/>
    </row>
    <row r="1409" spans="21:24" x14ac:dyDescent="0.2">
      <c r="U1409" s="205"/>
      <c r="V1409" s="205"/>
      <c r="W1409" s="205"/>
      <c r="X1409" s="205"/>
    </row>
    <row r="1410" spans="21:24" x14ac:dyDescent="0.2">
      <c r="U1410" s="205"/>
      <c r="V1410" s="205"/>
      <c r="W1410" s="205"/>
      <c r="X1410" s="205"/>
    </row>
    <row r="1411" spans="21:24" x14ac:dyDescent="0.2">
      <c r="U1411" s="205"/>
      <c r="V1411" s="205"/>
      <c r="W1411" s="205"/>
      <c r="X1411" s="205"/>
    </row>
    <row r="1412" spans="21:24" x14ac:dyDescent="0.2">
      <c r="U1412" s="205"/>
      <c r="V1412" s="205"/>
      <c r="W1412" s="205"/>
      <c r="X1412" s="205"/>
    </row>
    <row r="1413" spans="21:24" x14ac:dyDescent="0.2">
      <c r="U1413" s="205"/>
      <c r="V1413" s="205"/>
      <c r="W1413" s="205"/>
      <c r="X1413" s="205"/>
    </row>
    <row r="1414" spans="21:24" x14ac:dyDescent="0.2">
      <c r="U1414" s="205"/>
      <c r="V1414" s="205"/>
      <c r="W1414" s="205"/>
      <c r="X1414" s="205"/>
    </row>
    <row r="1415" spans="21:24" x14ac:dyDescent="0.2">
      <c r="U1415" s="205"/>
      <c r="V1415" s="205"/>
      <c r="W1415" s="205"/>
      <c r="X1415" s="205"/>
    </row>
    <row r="1416" spans="21:24" x14ac:dyDescent="0.2">
      <c r="U1416" s="205"/>
      <c r="V1416" s="205"/>
      <c r="W1416" s="205"/>
      <c r="X1416" s="205"/>
    </row>
    <row r="1417" spans="21:24" x14ac:dyDescent="0.2">
      <c r="U1417" s="205"/>
      <c r="V1417" s="205"/>
      <c r="W1417" s="205"/>
      <c r="X1417" s="205"/>
    </row>
    <row r="1418" spans="21:24" x14ac:dyDescent="0.2">
      <c r="U1418" s="205"/>
      <c r="V1418" s="205"/>
      <c r="W1418" s="205"/>
      <c r="X1418" s="205"/>
    </row>
    <row r="1419" spans="21:24" x14ac:dyDescent="0.2">
      <c r="U1419" s="205"/>
      <c r="V1419" s="205"/>
      <c r="W1419" s="205"/>
      <c r="X1419" s="205"/>
    </row>
    <row r="1420" spans="21:24" x14ac:dyDescent="0.2">
      <c r="U1420" s="205"/>
      <c r="V1420" s="205"/>
      <c r="W1420" s="205"/>
      <c r="X1420" s="205"/>
    </row>
    <row r="1421" spans="21:24" x14ac:dyDescent="0.2">
      <c r="U1421" s="205"/>
      <c r="V1421" s="205"/>
      <c r="W1421" s="205"/>
      <c r="X1421" s="205"/>
    </row>
    <row r="1422" spans="21:24" x14ac:dyDescent="0.2">
      <c r="U1422" s="205"/>
      <c r="V1422" s="205"/>
      <c r="W1422" s="205"/>
      <c r="X1422" s="205"/>
    </row>
    <row r="1423" spans="21:24" x14ac:dyDescent="0.2">
      <c r="U1423" s="205"/>
      <c r="V1423" s="205"/>
      <c r="W1423" s="205"/>
      <c r="X1423" s="205"/>
    </row>
    <row r="1424" spans="21:24" x14ac:dyDescent="0.2">
      <c r="U1424" s="205"/>
      <c r="V1424" s="205"/>
      <c r="W1424" s="205"/>
      <c r="X1424" s="205"/>
    </row>
    <row r="1425" spans="21:24" x14ac:dyDescent="0.2">
      <c r="U1425" s="205"/>
      <c r="V1425" s="205"/>
      <c r="W1425" s="205"/>
      <c r="X1425" s="205"/>
    </row>
    <row r="1426" spans="21:24" x14ac:dyDescent="0.2">
      <c r="U1426" s="205"/>
      <c r="V1426" s="205"/>
      <c r="W1426" s="205"/>
      <c r="X1426" s="205"/>
    </row>
    <row r="1427" spans="21:24" x14ac:dyDescent="0.2">
      <c r="U1427" s="205"/>
      <c r="V1427" s="205"/>
      <c r="W1427" s="205"/>
      <c r="X1427" s="205"/>
    </row>
    <row r="1428" spans="21:24" x14ac:dyDescent="0.2">
      <c r="U1428" s="205"/>
      <c r="V1428" s="205"/>
      <c r="W1428" s="205"/>
      <c r="X1428" s="205"/>
    </row>
    <row r="1429" spans="21:24" x14ac:dyDescent="0.2">
      <c r="U1429" s="205"/>
      <c r="V1429" s="205"/>
      <c r="W1429" s="205"/>
      <c r="X1429" s="205"/>
    </row>
    <row r="1430" spans="21:24" x14ac:dyDescent="0.2">
      <c r="U1430" s="205"/>
      <c r="V1430" s="205"/>
      <c r="W1430" s="205"/>
      <c r="X1430" s="205"/>
    </row>
    <row r="1431" spans="21:24" x14ac:dyDescent="0.2">
      <c r="U1431" s="205"/>
      <c r="V1431" s="205"/>
      <c r="W1431" s="205"/>
      <c r="X1431" s="205"/>
    </row>
    <row r="1432" spans="21:24" x14ac:dyDescent="0.2">
      <c r="U1432" s="205"/>
      <c r="V1432" s="205"/>
      <c r="W1432" s="205"/>
      <c r="X1432" s="205"/>
    </row>
    <row r="1433" spans="21:24" x14ac:dyDescent="0.2">
      <c r="U1433" s="205"/>
      <c r="V1433" s="205"/>
      <c r="W1433" s="205"/>
      <c r="X1433" s="205"/>
    </row>
    <row r="1434" spans="21:24" x14ac:dyDescent="0.2">
      <c r="U1434" s="205"/>
      <c r="V1434" s="205"/>
      <c r="W1434" s="205"/>
      <c r="X1434" s="205"/>
    </row>
    <row r="1435" spans="21:24" x14ac:dyDescent="0.2">
      <c r="U1435" s="205"/>
      <c r="V1435" s="205"/>
      <c r="W1435" s="205"/>
      <c r="X1435" s="205"/>
    </row>
    <row r="1436" spans="21:24" x14ac:dyDescent="0.2">
      <c r="U1436" s="205"/>
      <c r="V1436" s="205"/>
      <c r="W1436" s="205"/>
      <c r="X1436" s="205"/>
    </row>
    <row r="1437" spans="21:24" x14ac:dyDescent="0.2">
      <c r="U1437" s="205"/>
      <c r="V1437" s="205"/>
      <c r="W1437" s="205"/>
      <c r="X1437" s="205"/>
    </row>
    <row r="1438" spans="21:24" x14ac:dyDescent="0.2">
      <c r="U1438" s="205"/>
      <c r="V1438" s="205"/>
      <c r="W1438" s="205"/>
      <c r="X1438" s="205"/>
    </row>
    <row r="1439" spans="21:24" x14ac:dyDescent="0.2">
      <c r="U1439" s="205"/>
      <c r="V1439" s="205"/>
      <c r="W1439" s="205"/>
      <c r="X1439" s="205"/>
    </row>
    <row r="1440" spans="21:24" x14ac:dyDescent="0.2">
      <c r="U1440" s="205"/>
      <c r="V1440" s="205"/>
      <c r="W1440" s="205"/>
      <c r="X1440" s="205"/>
    </row>
    <row r="1441" spans="21:24" x14ac:dyDescent="0.2">
      <c r="U1441" s="205"/>
      <c r="V1441" s="205"/>
      <c r="W1441" s="205"/>
      <c r="X1441" s="205"/>
    </row>
    <row r="1442" spans="21:24" x14ac:dyDescent="0.2">
      <c r="U1442" s="205"/>
      <c r="V1442" s="205"/>
      <c r="W1442" s="205"/>
      <c r="X1442" s="205"/>
    </row>
    <row r="1443" spans="21:24" x14ac:dyDescent="0.2">
      <c r="U1443" s="205"/>
      <c r="V1443" s="205"/>
      <c r="W1443" s="205"/>
      <c r="X1443" s="205"/>
    </row>
    <row r="1444" spans="21:24" x14ac:dyDescent="0.2">
      <c r="U1444" s="205"/>
      <c r="V1444" s="205"/>
      <c r="W1444" s="205"/>
      <c r="X1444" s="205"/>
    </row>
    <row r="1445" spans="21:24" x14ac:dyDescent="0.2">
      <c r="U1445" s="205"/>
      <c r="V1445" s="205"/>
      <c r="W1445" s="205"/>
      <c r="X1445" s="205"/>
    </row>
    <row r="1446" spans="21:24" x14ac:dyDescent="0.2">
      <c r="U1446" s="205"/>
      <c r="V1446" s="205"/>
      <c r="W1446" s="205"/>
      <c r="X1446" s="205"/>
    </row>
    <row r="1447" spans="21:24" x14ac:dyDescent="0.2">
      <c r="U1447" s="205"/>
      <c r="V1447" s="205"/>
      <c r="W1447" s="205"/>
      <c r="X1447" s="205"/>
    </row>
    <row r="1448" spans="21:24" x14ac:dyDescent="0.2">
      <c r="U1448" s="205"/>
      <c r="V1448" s="205"/>
      <c r="W1448" s="205"/>
      <c r="X1448" s="205"/>
    </row>
    <row r="1449" spans="21:24" x14ac:dyDescent="0.2">
      <c r="U1449" s="205"/>
      <c r="V1449" s="205"/>
      <c r="W1449" s="205"/>
      <c r="X1449" s="205"/>
    </row>
    <row r="1450" spans="21:24" x14ac:dyDescent="0.2">
      <c r="U1450" s="205"/>
      <c r="V1450" s="205"/>
      <c r="W1450" s="205"/>
      <c r="X1450" s="205"/>
    </row>
    <row r="1451" spans="21:24" x14ac:dyDescent="0.2">
      <c r="U1451" s="205"/>
      <c r="V1451" s="205"/>
      <c r="W1451" s="205"/>
      <c r="X1451" s="205"/>
    </row>
    <row r="1452" spans="21:24" x14ac:dyDescent="0.2">
      <c r="U1452" s="205"/>
      <c r="V1452" s="205"/>
      <c r="W1452" s="205"/>
      <c r="X1452" s="205"/>
    </row>
    <row r="1453" spans="21:24" x14ac:dyDescent="0.2">
      <c r="U1453" s="205"/>
      <c r="V1453" s="205"/>
      <c r="W1453" s="205"/>
      <c r="X1453" s="205"/>
    </row>
    <row r="1454" spans="21:24" x14ac:dyDescent="0.2">
      <c r="U1454" s="205"/>
      <c r="V1454" s="205"/>
      <c r="W1454" s="205"/>
      <c r="X1454" s="205"/>
    </row>
    <row r="1455" spans="21:24" x14ac:dyDescent="0.2">
      <c r="U1455" s="205"/>
      <c r="V1455" s="205"/>
      <c r="W1455" s="205"/>
      <c r="X1455" s="205"/>
    </row>
    <row r="1456" spans="21:24" x14ac:dyDescent="0.2">
      <c r="U1456" s="205"/>
      <c r="V1456" s="205"/>
      <c r="W1456" s="205"/>
      <c r="X1456" s="205"/>
    </row>
    <row r="1457" spans="21:24" x14ac:dyDescent="0.2">
      <c r="U1457" s="205"/>
      <c r="V1457" s="205"/>
      <c r="W1457" s="205"/>
      <c r="X1457" s="205"/>
    </row>
    <row r="1458" spans="21:24" x14ac:dyDescent="0.2">
      <c r="U1458" s="205"/>
      <c r="V1458" s="205"/>
      <c r="W1458" s="205"/>
      <c r="X1458" s="205"/>
    </row>
    <row r="1459" spans="21:24" x14ac:dyDescent="0.2">
      <c r="U1459" s="205"/>
      <c r="V1459" s="205"/>
      <c r="W1459" s="205"/>
      <c r="X1459" s="205"/>
    </row>
    <row r="1460" spans="21:24" x14ac:dyDescent="0.2">
      <c r="U1460" s="205"/>
      <c r="V1460" s="205"/>
      <c r="W1460" s="205"/>
      <c r="X1460" s="205"/>
    </row>
    <row r="1461" spans="21:24" x14ac:dyDescent="0.2">
      <c r="U1461" s="205"/>
      <c r="V1461" s="205"/>
      <c r="W1461" s="205"/>
      <c r="X1461" s="205"/>
    </row>
    <row r="1462" spans="21:24" x14ac:dyDescent="0.2">
      <c r="U1462" s="205"/>
      <c r="V1462" s="205"/>
      <c r="W1462" s="205"/>
      <c r="X1462" s="205"/>
    </row>
    <row r="1463" spans="21:24" x14ac:dyDescent="0.2">
      <c r="U1463" s="205"/>
      <c r="V1463" s="205"/>
      <c r="W1463" s="205"/>
      <c r="X1463" s="205"/>
    </row>
    <row r="1464" spans="21:24" x14ac:dyDescent="0.2">
      <c r="U1464" s="205"/>
      <c r="V1464" s="205"/>
      <c r="W1464" s="205"/>
      <c r="X1464" s="205"/>
    </row>
    <row r="1465" spans="21:24" x14ac:dyDescent="0.2">
      <c r="U1465" s="205"/>
      <c r="V1465" s="205"/>
      <c r="W1465" s="205"/>
      <c r="X1465" s="205"/>
    </row>
    <row r="1466" spans="21:24" x14ac:dyDescent="0.2">
      <c r="U1466" s="205"/>
      <c r="V1466" s="205"/>
      <c r="W1466" s="205"/>
      <c r="X1466" s="205"/>
    </row>
    <row r="1467" spans="21:24" x14ac:dyDescent="0.2">
      <c r="U1467" s="205"/>
      <c r="V1467" s="205"/>
      <c r="W1467" s="205"/>
      <c r="X1467" s="205"/>
    </row>
    <row r="1468" spans="21:24" x14ac:dyDescent="0.2">
      <c r="U1468" s="205"/>
      <c r="V1468" s="205"/>
      <c r="W1468" s="205"/>
      <c r="X1468" s="205"/>
    </row>
    <row r="1469" spans="21:24" x14ac:dyDescent="0.2">
      <c r="U1469" s="205"/>
      <c r="V1469" s="205"/>
      <c r="W1469" s="205"/>
      <c r="X1469" s="205"/>
    </row>
    <row r="1470" spans="21:24" x14ac:dyDescent="0.2">
      <c r="U1470" s="205"/>
      <c r="V1470" s="205"/>
      <c r="W1470" s="205"/>
      <c r="X1470" s="205"/>
    </row>
    <row r="1471" spans="21:24" x14ac:dyDescent="0.2">
      <c r="U1471" s="205"/>
      <c r="V1471" s="205"/>
      <c r="W1471" s="205"/>
      <c r="X1471" s="205"/>
    </row>
    <row r="1472" spans="21:24" x14ac:dyDescent="0.2">
      <c r="U1472" s="205"/>
      <c r="V1472" s="205"/>
      <c r="W1472" s="205"/>
      <c r="X1472" s="205"/>
    </row>
    <row r="1473" spans="21:24" x14ac:dyDescent="0.2">
      <c r="U1473" s="205"/>
      <c r="V1473" s="205"/>
      <c r="W1473" s="205"/>
      <c r="X1473" s="205"/>
    </row>
    <row r="1474" spans="21:24" x14ac:dyDescent="0.2">
      <c r="U1474" s="205"/>
      <c r="V1474" s="205"/>
      <c r="W1474" s="205"/>
      <c r="X1474" s="205"/>
    </row>
    <row r="1475" spans="21:24" x14ac:dyDescent="0.2">
      <c r="U1475" s="205"/>
      <c r="V1475" s="205"/>
      <c r="W1475" s="205"/>
      <c r="X1475" s="205"/>
    </row>
    <row r="1476" spans="21:24" x14ac:dyDescent="0.2">
      <c r="U1476" s="205"/>
      <c r="V1476" s="205"/>
      <c r="W1476" s="205"/>
      <c r="X1476" s="205"/>
    </row>
    <row r="1477" spans="21:24" x14ac:dyDescent="0.2">
      <c r="U1477" s="205"/>
      <c r="V1477" s="205"/>
      <c r="W1477" s="205"/>
      <c r="X1477" s="205"/>
    </row>
    <row r="1478" spans="21:24" x14ac:dyDescent="0.2">
      <c r="U1478" s="205"/>
      <c r="V1478" s="205"/>
      <c r="W1478" s="205"/>
      <c r="X1478" s="205"/>
    </row>
    <row r="1479" spans="21:24" x14ac:dyDescent="0.2">
      <c r="U1479" s="205"/>
      <c r="V1479" s="205"/>
      <c r="W1479" s="205"/>
      <c r="X1479" s="205"/>
    </row>
    <row r="1480" spans="21:24" x14ac:dyDescent="0.2">
      <c r="U1480" s="205"/>
      <c r="V1480" s="205"/>
      <c r="W1480" s="205"/>
      <c r="X1480" s="205"/>
    </row>
    <row r="1481" spans="21:24" x14ac:dyDescent="0.2">
      <c r="U1481" s="205"/>
      <c r="V1481" s="205"/>
      <c r="W1481" s="205"/>
      <c r="X1481" s="205"/>
    </row>
    <row r="1482" spans="21:24" x14ac:dyDescent="0.2">
      <c r="U1482" s="205"/>
      <c r="V1482" s="205"/>
      <c r="W1482" s="205"/>
      <c r="X1482" s="205"/>
    </row>
    <row r="1483" spans="21:24" x14ac:dyDescent="0.2">
      <c r="U1483" s="205"/>
      <c r="V1483" s="205"/>
      <c r="W1483" s="205"/>
      <c r="X1483" s="205"/>
    </row>
    <row r="1484" spans="21:24" x14ac:dyDescent="0.2">
      <c r="U1484" s="205"/>
      <c r="V1484" s="205"/>
      <c r="W1484" s="205"/>
      <c r="X1484" s="205"/>
    </row>
    <row r="1485" spans="21:24" x14ac:dyDescent="0.2">
      <c r="U1485" s="205"/>
      <c r="V1485" s="205"/>
      <c r="W1485" s="205"/>
      <c r="X1485" s="205"/>
    </row>
    <row r="1486" spans="21:24" x14ac:dyDescent="0.2">
      <c r="U1486" s="205"/>
      <c r="V1486" s="205"/>
      <c r="W1486" s="205"/>
      <c r="X1486" s="205"/>
    </row>
    <row r="1487" spans="21:24" x14ac:dyDescent="0.2">
      <c r="U1487" s="205"/>
      <c r="V1487" s="205"/>
      <c r="W1487" s="205"/>
      <c r="X1487" s="205"/>
    </row>
    <row r="1488" spans="21:24" x14ac:dyDescent="0.2">
      <c r="U1488" s="205"/>
      <c r="V1488" s="205"/>
      <c r="W1488" s="205"/>
      <c r="X1488" s="205"/>
    </row>
    <row r="1489" spans="21:24" x14ac:dyDescent="0.2">
      <c r="U1489" s="205"/>
      <c r="V1489" s="205"/>
      <c r="W1489" s="205"/>
      <c r="X1489" s="205"/>
    </row>
    <row r="1490" spans="21:24" x14ac:dyDescent="0.2">
      <c r="U1490" s="205"/>
      <c r="V1490" s="205"/>
      <c r="W1490" s="205"/>
      <c r="X1490" s="205"/>
    </row>
    <row r="1491" spans="21:24" x14ac:dyDescent="0.2">
      <c r="U1491" s="205"/>
      <c r="V1491" s="205"/>
      <c r="W1491" s="205"/>
      <c r="X1491" s="205"/>
    </row>
    <row r="1492" spans="21:24" x14ac:dyDescent="0.2">
      <c r="U1492" s="205"/>
      <c r="V1492" s="205"/>
      <c r="W1492" s="205"/>
      <c r="X1492" s="205"/>
    </row>
    <row r="1493" spans="21:24" x14ac:dyDescent="0.2">
      <c r="U1493" s="205"/>
      <c r="V1493" s="205"/>
      <c r="W1493" s="205"/>
      <c r="X1493" s="205"/>
    </row>
    <row r="1494" spans="21:24" x14ac:dyDescent="0.2">
      <c r="U1494" s="205"/>
      <c r="V1494" s="205"/>
      <c r="W1494" s="205"/>
      <c r="X1494" s="205"/>
    </row>
    <row r="1495" spans="21:24" x14ac:dyDescent="0.2">
      <c r="U1495" s="205"/>
      <c r="V1495" s="205"/>
      <c r="W1495" s="205"/>
      <c r="X1495" s="205"/>
    </row>
    <row r="1496" spans="21:24" x14ac:dyDescent="0.2">
      <c r="U1496" s="205"/>
      <c r="V1496" s="205"/>
      <c r="W1496" s="205"/>
      <c r="X1496" s="205"/>
    </row>
    <row r="1497" spans="21:24" x14ac:dyDescent="0.2">
      <c r="U1497" s="205"/>
      <c r="V1497" s="205"/>
      <c r="W1497" s="205"/>
      <c r="X1497" s="205"/>
    </row>
    <row r="1498" spans="21:24" x14ac:dyDescent="0.2">
      <c r="U1498" s="205"/>
      <c r="V1498" s="205"/>
      <c r="W1498" s="205"/>
      <c r="X1498" s="205"/>
    </row>
    <row r="1499" spans="21:24" x14ac:dyDescent="0.2">
      <c r="U1499" s="205"/>
      <c r="V1499" s="205"/>
      <c r="W1499" s="205"/>
      <c r="X1499" s="205"/>
    </row>
    <row r="1500" spans="21:24" x14ac:dyDescent="0.2">
      <c r="U1500" s="205"/>
      <c r="V1500" s="205"/>
      <c r="W1500" s="205"/>
      <c r="X1500" s="205"/>
    </row>
    <row r="1501" spans="21:24" x14ac:dyDescent="0.2">
      <c r="U1501" s="205"/>
      <c r="V1501" s="205"/>
      <c r="W1501" s="205"/>
      <c r="X1501" s="205"/>
    </row>
    <row r="1502" spans="21:24" x14ac:dyDescent="0.2">
      <c r="U1502" s="205"/>
      <c r="V1502" s="205"/>
      <c r="W1502" s="205"/>
      <c r="X1502" s="205"/>
    </row>
    <row r="1503" spans="21:24" x14ac:dyDescent="0.2">
      <c r="U1503" s="205"/>
      <c r="V1503" s="205"/>
      <c r="W1503" s="205"/>
      <c r="X1503" s="205"/>
    </row>
    <row r="1504" spans="21:24" x14ac:dyDescent="0.2">
      <c r="U1504" s="205"/>
      <c r="V1504" s="205"/>
      <c r="W1504" s="205"/>
      <c r="X1504" s="205"/>
    </row>
    <row r="1505" spans="21:24" x14ac:dyDescent="0.2">
      <c r="U1505" s="205"/>
      <c r="V1505" s="205"/>
      <c r="W1505" s="205"/>
      <c r="X1505" s="205"/>
    </row>
    <row r="1506" spans="21:24" x14ac:dyDescent="0.2">
      <c r="U1506" s="205"/>
      <c r="V1506" s="205"/>
      <c r="W1506" s="205"/>
      <c r="X1506" s="205"/>
    </row>
    <row r="1507" spans="21:24" x14ac:dyDescent="0.2">
      <c r="U1507" s="205"/>
      <c r="V1507" s="205"/>
      <c r="W1507" s="205"/>
      <c r="X1507" s="205"/>
    </row>
    <row r="1508" spans="21:24" x14ac:dyDescent="0.2">
      <c r="U1508" s="205"/>
      <c r="V1508" s="205"/>
      <c r="W1508" s="205"/>
      <c r="X1508" s="205"/>
    </row>
    <row r="1509" spans="21:24" x14ac:dyDescent="0.2">
      <c r="U1509" s="205"/>
      <c r="V1509" s="205"/>
      <c r="W1509" s="205"/>
      <c r="X1509" s="205"/>
    </row>
    <row r="1510" spans="21:24" x14ac:dyDescent="0.2">
      <c r="U1510" s="205"/>
      <c r="V1510" s="205"/>
      <c r="W1510" s="205"/>
      <c r="X1510" s="205"/>
    </row>
    <row r="1511" spans="21:24" x14ac:dyDescent="0.2">
      <c r="U1511" s="205"/>
      <c r="V1511" s="205"/>
      <c r="W1511" s="205"/>
      <c r="X1511" s="205"/>
    </row>
    <row r="1512" spans="21:24" x14ac:dyDescent="0.2">
      <c r="U1512" s="205"/>
      <c r="V1512" s="205"/>
      <c r="W1512" s="205"/>
      <c r="X1512" s="205"/>
    </row>
    <row r="1513" spans="21:24" x14ac:dyDescent="0.2">
      <c r="U1513" s="205"/>
      <c r="V1513" s="205"/>
      <c r="W1513" s="205"/>
      <c r="X1513" s="205"/>
    </row>
    <row r="1514" spans="21:24" x14ac:dyDescent="0.2">
      <c r="U1514" s="205"/>
      <c r="V1514" s="205"/>
      <c r="W1514" s="205"/>
      <c r="X1514" s="205"/>
    </row>
    <row r="1515" spans="21:24" x14ac:dyDescent="0.2">
      <c r="U1515" s="205"/>
      <c r="V1515" s="205"/>
      <c r="W1515" s="205"/>
      <c r="X1515" s="205"/>
    </row>
    <row r="1516" spans="21:24" x14ac:dyDescent="0.2">
      <c r="U1516" s="205"/>
      <c r="V1516" s="205"/>
      <c r="W1516" s="205"/>
      <c r="X1516" s="205"/>
    </row>
    <row r="1517" spans="21:24" x14ac:dyDescent="0.2">
      <c r="U1517" s="205"/>
      <c r="V1517" s="205"/>
      <c r="W1517" s="205"/>
      <c r="X1517" s="205"/>
    </row>
    <row r="1518" spans="21:24" x14ac:dyDescent="0.2">
      <c r="U1518" s="205"/>
      <c r="V1518" s="205"/>
      <c r="W1518" s="205"/>
      <c r="X1518" s="205"/>
    </row>
    <row r="1519" spans="21:24" x14ac:dyDescent="0.2">
      <c r="U1519" s="205"/>
      <c r="V1519" s="205"/>
      <c r="W1519" s="205"/>
      <c r="X1519" s="205"/>
    </row>
    <row r="1520" spans="21:24" x14ac:dyDescent="0.2">
      <c r="U1520" s="205"/>
      <c r="V1520" s="205"/>
      <c r="W1520" s="205"/>
      <c r="X1520" s="205"/>
    </row>
    <row r="1521" spans="21:24" x14ac:dyDescent="0.2">
      <c r="U1521" s="205"/>
      <c r="V1521" s="205"/>
      <c r="W1521" s="205"/>
      <c r="X1521" s="205"/>
    </row>
    <row r="1522" spans="21:24" x14ac:dyDescent="0.2">
      <c r="U1522" s="205"/>
      <c r="V1522" s="205"/>
      <c r="W1522" s="205"/>
      <c r="X1522" s="205"/>
    </row>
    <row r="1523" spans="21:24" x14ac:dyDescent="0.2">
      <c r="U1523" s="205"/>
      <c r="V1523" s="205"/>
      <c r="W1523" s="205"/>
      <c r="X1523" s="205"/>
    </row>
    <row r="1524" spans="21:24" x14ac:dyDescent="0.2">
      <c r="U1524" s="205"/>
      <c r="V1524" s="205"/>
      <c r="W1524" s="205"/>
      <c r="X1524" s="205"/>
    </row>
    <row r="1525" spans="21:24" x14ac:dyDescent="0.2">
      <c r="U1525" s="205"/>
      <c r="V1525" s="205"/>
      <c r="W1525" s="205"/>
      <c r="X1525" s="205"/>
    </row>
    <row r="1526" spans="21:24" x14ac:dyDescent="0.2">
      <c r="U1526" s="205"/>
      <c r="V1526" s="205"/>
      <c r="W1526" s="205"/>
      <c r="X1526" s="205"/>
    </row>
    <row r="1527" spans="21:24" x14ac:dyDescent="0.2">
      <c r="U1527" s="205"/>
      <c r="V1527" s="205"/>
      <c r="W1527" s="205"/>
      <c r="X1527" s="205"/>
    </row>
    <row r="1528" spans="21:24" x14ac:dyDescent="0.2">
      <c r="U1528" s="205"/>
      <c r="V1528" s="205"/>
      <c r="W1528" s="205"/>
      <c r="X1528" s="205"/>
    </row>
    <row r="1529" spans="21:24" x14ac:dyDescent="0.2">
      <c r="U1529" s="205"/>
      <c r="V1529" s="205"/>
      <c r="W1529" s="205"/>
      <c r="X1529" s="205"/>
    </row>
    <row r="1530" spans="21:24" x14ac:dyDescent="0.2">
      <c r="U1530" s="205"/>
      <c r="V1530" s="205"/>
      <c r="W1530" s="205"/>
      <c r="X1530" s="205"/>
    </row>
    <row r="1531" spans="21:24" x14ac:dyDescent="0.2">
      <c r="U1531" s="205"/>
      <c r="V1531" s="205"/>
      <c r="W1531" s="205"/>
      <c r="X1531" s="205"/>
    </row>
    <row r="1532" spans="21:24" x14ac:dyDescent="0.2">
      <c r="U1532" s="205"/>
      <c r="V1532" s="205"/>
      <c r="W1532" s="205"/>
      <c r="X1532" s="205"/>
    </row>
    <row r="1533" spans="21:24" x14ac:dyDescent="0.2">
      <c r="U1533" s="205"/>
      <c r="V1533" s="205"/>
      <c r="W1533" s="205"/>
      <c r="X1533" s="205"/>
    </row>
    <row r="1534" spans="21:24" x14ac:dyDescent="0.2">
      <c r="U1534" s="205"/>
      <c r="V1534" s="205"/>
      <c r="W1534" s="205"/>
      <c r="X1534" s="205"/>
    </row>
    <row r="1535" spans="21:24" x14ac:dyDescent="0.2">
      <c r="U1535" s="205"/>
      <c r="V1535" s="205"/>
      <c r="W1535" s="205"/>
      <c r="X1535" s="205"/>
    </row>
    <row r="1536" spans="21:24" x14ac:dyDescent="0.2">
      <c r="U1536" s="205"/>
      <c r="V1536" s="205"/>
      <c r="W1536" s="205"/>
      <c r="X1536" s="205"/>
    </row>
    <row r="1537" spans="21:24" x14ac:dyDescent="0.2">
      <c r="U1537" s="205"/>
      <c r="V1537" s="205"/>
      <c r="W1537" s="205"/>
      <c r="X1537" s="205"/>
    </row>
    <row r="1538" spans="21:24" x14ac:dyDescent="0.2">
      <c r="U1538" s="205"/>
      <c r="V1538" s="205"/>
      <c r="W1538" s="205"/>
      <c r="X1538" s="205"/>
    </row>
    <row r="1539" spans="21:24" x14ac:dyDescent="0.2">
      <c r="U1539" s="205"/>
      <c r="V1539" s="205"/>
      <c r="W1539" s="205"/>
      <c r="X1539" s="205"/>
    </row>
    <row r="1540" spans="21:24" x14ac:dyDescent="0.2">
      <c r="U1540" s="205"/>
      <c r="V1540" s="205"/>
      <c r="W1540" s="205"/>
      <c r="X1540" s="205"/>
    </row>
    <row r="1541" spans="21:24" x14ac:dyDescent="0.2">
      <c r="U1541" s="205"/>
      <c r="V1541" s="205"/>
      <c r="W1541" s="205"/>
      <c r="X1541" s="205"/>
    </row>
    <row r="1542" spans="21:24" x14ac:dyDescent="0.2">
      <c r="U1542" s="205"/>
      <c r="V1542" s="205"/>
      <c r="W1542" s="205"/>
      <c r="X1542" s="205"/>
    </row>
    <row r="1543" spans="21:24" x14ac:dyDescent="0.2">
      <c r="U1543" s="205"/>
      <c r="V1543" s="205"/>
      <c r="W1543" s="205"/>
      <c r="X1543" s="205"/>
    </row>
    <row r="1544" spans="21:24" x14ac:dyDescent="0.2">
      <c r="U1544" s="205"/>
      <c r="V1544" s="205"/>
      <c r="W1544" s="205"/>
      <c r="X1544" s="205"/>
    </row>
    <row r="1545" spans="21:24" x14ac:dyDescent="0.2">
      <c r="U1545" s="205"/>
      <c r="V1545" s="205"/>
      <c r="W1545" s="205"/>
      <c r="X1545" s="205"/>
    </row>
    <row r="1546" spans="21:24" x14ac:dyDescent="0.2">
      <c r="U1546" s="205"/>
      <c r="V1546" s="205"/>
      <c r="W1546" s="205"/>
      <c r="X1546" s="205"/>
    </row>
    <row r="1547" spans="21:24" x14ac:dyDescent="0.2">
      <c r="U1547" s="205"/>
      <c r="V1547" s="205"/>
      <c r="W1547" s="205"/>
      <c r="X1547" s="205"/>
    </row>
    <row r="1548" spans="21:24" x14ac:dyDescent="0.2">
      <c r="U1548" s="205"/>
      <c r="V1548" s="205"/>
      <c r="W1548" s="205"/>
      <c r="X1548" s="205"/>
    </row>
    <row r="1549" spans="21:24" x14ac:dyDescent="0.2">
      <c r="U1549" s="205"/>
      <c r="V1549" s="205"/>
      <c r="W1549" s="205"/>
      <c r="X1549" s="205"/>
    </row>
    <row r="1550" spans="21:24" x14ac:dyDescent="0.2">
      <c r="U1550" s="205"/>
      <c r="V1550" s="205"/>
      <c r="W1550" s="205"/>
      <c r="X1550" s="205"/>
    </row>
    <row r="1551" spans="21:24" x14ac:dyDescent="0.2">
      <c r="U1551" s="205"/>
      <c r="V1551" s="205"/>
      <c r="W1551" s="205"/>
      <c r="X1551" s="205"/>
    </row>
    <row r="1552" spans="21:24" x14ac:dyDescent="0.2">
      <c r="U1552" s="205"/>
      <c r="V1552" s="205"/>
      <c r="W1552" s="205"/>
      <c r="X1552" s="205"/>
    </row>
    <row r="1553" spans="21:24" x14ac:dyDescent="0.2">
      <c r="U1553" s="205"/>
      <c r="V1553" s="205"/>
      <c r="W1553" s="205"/>
      <c r="X1553" s="205"/>
    </row>
    <row r="1554" spans="21:24" x14ac:dyDescent="0.2">
      <c r="U1554" s="205"/>
      <c r="V1554" s="205"/>
      <c r="W1554" s="205"/>
      <c r="X1554" s="205"/>
    </row>
    <row r="1555" spans="21:24" x14ac:dyDescent="0.2">
      <c r="U1555" s="205"/>
      <c r="V1555" s="205"/>
      <c r="W1555" s="205"/>
      <c r="X1555" s="205"/>
    </row>
    <row r="1556" spans="21:24" x14ac:dyDescent="0.2">
      <c r="U1556" s="205"/>
      <c r="V1556" s="205"/>
      <c r="W1556" s="205"/>
      <c r="X1556" s="205"/>
    </row>
    <row r="1557" spans="21:24" x14ac:dyDescent="0.2">
      <c r="U1557" s="205"/>
      <c r="V1557" s="205"/>
      <c r="W1557" s="205"/>
      <c r="X1557" s="205"/>
    </row>
    <row r="1558" spans="21:24" x14ac:dyDescent="0.2">
      <c r="U1558" s="205"/>
      <c r="V1558" s="205"/>
      <c r="W1558" s="205"/>
      <c r="X1558" s="205"/>
    </row>
    <row r="1559" spans="21:24" x14ac:dyDescent="0.2">
      <c r="U1559" s="205"/>
      <c r="V1559" s="205"/>
      <c r="W1559" s="205"/>
      <c r="X1559" s="205"/>
    </row>
    <row r="1560" spans="21:24" x14ac:dyDescent="0.2">
      <c r="U1560" s="205"/>
      <c r="V1560" s="205"/>
      <c r="W1560" s="205"/>
      <c r="X1560" s="205"/>
    </row>
    <row r="1561" spans="21:24" x14ac:dyDescent="0.2">
      <c r="U1561" s="205"/>
      <c r="V1561" s="205"/>
      <c r="W1561" s="205"/>
      <c r="X1561" s="205"/>
    </row>
    <row r="1562" spans="21:24" x14ac:dyDescent="0.2">
      <c r="U1562" s="205"/>
      <c r="V1562" s="205"/>
      <c r="W1562" s="205"/>
      <c r="X1562" s="205"/>
    </row>
    <row r="1563" spans="21:24" x14ac:dyDescent="0.2">
      <c r="U1563" s="205"/>
      <c r="V1563" s="205"/>
      <c r="W1563" s="205"/>
      <c r="X1563" s="205"/>
    </row>
    <row r="1564" spans="21:24" x14ac:dyDescent="0.2">
      <c r="U1564" s="205"/>
      <c r="V1564" s="205"/>
      <c r="W1564" s="205"/>
      <c r="X1564" s="205"/>
    </row>
    <row r="1565" spans="21:24" x14ac:dyDescent="0.2">
      <c r="U1565" s="205"/>
      <c r="V1565" s="205"/>
      <c r="W1565" s="205"/>
      <c r="X1565" s="205"/>
    </row>
    <row r="1566" spans="21:24" x14ac:dyDescent="0.2">
      <c r="U1566" s="205"/>
      <c r="V1566" s="205"/>
      <c r="W1566" s="205"/>
      <c r="X1566" s="205"/>
    </row>
    <row r="1567" spans="21:24" x14ac:dyDescent="0.2">
      <c r="U1567" s="205"/>
      <c r="V1567" s="205"/>
      <c r="W1567" s="205"/>
      <c r="X1567" s="205"/>
    </row>
    <row r="1568" spans="21:24" x14ac:dyDescent="0.2">
      <c r="U1568" s="205"/>
      <c r="V1568" s="205"/>
      <c r="W1568" s="205"/>
      <c r="X1568" s="205"/>
    </row>
    <row r="1569" spans="21:24" x14ac:dyDescent="0.2">
      <c r="U1569" s="205"/>
      <c r="V1569" s="205"/>
      <c r="W1569" s="205"/>
      <c r="X1569" s="205"/>
    </row>
    <row r="1570" spans="21:24" x14ac:dyDescent="0.2">
      <c r="U1570" s="205"/>
      <c r="V1570" s="205"/>
      <c r="W1570" s="205"/>
      <c r="X1570" s="205"/>
    </row>
    <row r="1571" spans="21:24" x14ac:dyDescent="0.2">
      <c r="U1571" s="205"/>
      <c r="V1571" s="205"/>
      <c r="W1571" s="205"/>
      <c r="X1571" s="205"/>
    </row>
    <row r="1572" spans="21:24" x14ac:dyDescent="0.2">
      <c r="U1572" s="205"/>
      <c r="V1572" s="205"/>
      <c r="W1572" s="205"/>
      <c r="X1572" s="205"/>
    </row>
    <row r="1573" spans="21:24" x14ac:dyDescent="0.2">
      <c r="U1573" s="205"/>
      <c r="V1573" s="205"/>
      <c r="W1573" s="205"/>
      <c r="X1573" s="205"/>
    </row>
    <row r="1574" spans="21:24" x14ac:dyDescent="0.2">
      <c r="U1574" s="205"/>
      <c r="V1574" s="205"/>
      <c r="W1574" s="205"/>
      <c r="X1574" s="205"/>
    </row>
    <row r="1575" spans="21:24" x14ac:dyDescent="0.2">
      <c r="U1575" s="205"/>
      <c r="V1575" s="205"/>
      <c r="W1575" s="205"/>
      <c r="X1575" s="205"/>
    </row>
    <row r="1576" spans="21:24" x14ac:dyDescent="0.2">
      <c r="U1576" s="205"/>
      <c r="V1576" s="205"/>
      <c r="W1576" s="205"/>
      <c r="X1576" s="205"/>
    </row>
    <row r="1577" spans="21:24" x14ac:dyDescent="0.2">
      <c r="U1577" s="205"/>
      <c r="V1577" s="205"/>
      <c r="W1577" s="205"/>
      <c r="X1577" s="205"/>
    </row>
    <row r="1578" spans="21:24" x14ac:dyDescent="0.2">
      <c r="U1578" s="205"/>
      <c r="V1578" s="205"/>
      <c r="W1578" s="205"/>
      <c r="X1578" s="205"/>
    </row>
    <row r="1579" spans="21:24" x14ac:dyDescent="0.2">
      <c r="U1579" s="205"/>
      <c r="V1579" s="205"/>
      <c r="W1579" s="205"/>
      <c r="X1579" s="205"/>
    </row>
    <row r="1580" spans="21:24" x14ac:dyDescent="0.2">
      <c r="U1580" s="205"/>
      <c r="V1580" s="205"/>
      <c r="W1580" s="205"/>
      <c r="X1580" s="205"/>
    </row>
    <row r="1581" spans="21:24" x14ac:dyDescent="0.2">
      <c r="U1581" s="205"/>
      <c r="V1581" s="205"/>
      <c r="W1581" s="205"/>
      <c r="X1581" s="205"/>
    </row>
    <row r="1582" spans="21:24" x14ac:dyDescent="0.2">
      <c r="U1582" s="205"/>
      <c r="V1582" s="205"/>
      <c r="W1582" s="205"/>
      <c r="X1582" s="205"/>
    </row>
    <row r="1583" spans="21:24" x14ac:dyDescent="0.2">
      <c r="U1583" s="205"/>
      <c r="V1583" s="205"/>
      <c r="W1583" s="205"/>
      <c r="X1583" s="205"/>
    </row>
    <row r="1584" spans="21:24" x14ac:dyDescent="0.2">
      <c r="U1584" s="205"/>
      <c r="V1584" s="205"/>
      <c r="W1584" s="205"/>
      <c r="X1584" s="205"/>
    </row>
    <row r="1585" spans="21:24" x14ac:dyDescent="0.2">
      <c r="U1585" s="205"/>
      <c r="V1585" s="205"/>
      <c r="W1585" s="205"/>
      <c r="X1585" s="205"/>
    </row>
    <row r="1586" spans="21:24" x14ac:dyDescent="0.2">
      <c r="U1586" s="205"/>
      <c r="V1586" s="205"/>
      <c r="W1586" s="205"/>
      <c r="X1586" s="205"/>
    </row>
    <row r="1587" spans="21:24" x14ac:dyDescent="0.2">
      <c r="U1587" s="205"/>
      <c r="V1587" s="205"/>
      <c r="W1587" s="205"/>
      <c r="X1587" s="205"/>
    </row>
    <row r="1588" spans="21:24" x14ac:dyDescent="0.2">
      <c r="U1588" s="205"/>
      <c r="V1588" s="205"/>
      <c r="W1588" s="205"/>
      <c r="X1588" s="205"/>
    </row>
    <row r="1589" spans="21:24" x14ac:dyDescent="0.2">
      <c r="U1589" s="205"/>
      <c r="V1589" s="205"/>
      <c r="W1589" s="205"/>
      <c r="X1589" s="205"/>
    </row>
    <row r="1590" spans="21:24" x14ac:dyDescent="0.2">
      <c r="U1590" s="205"/>
      <c r="V1590" s="205"/>
      <c r="W1590" s="205"/>
      <c r="X1590" s="205"/>
    </row>
    <row r="1591" spans="21:24" x14ac:dyDescent="0.2">
      <c r="U1591" s="205"/>
      <c r="V1591" s="205"/>
      <c r="W1591" s="205"/>
      <c r="X1591" s="205"/>
    </row>
    <row r="1592" spans="21:24" x14ac:dyDescent="0.2">
      <c r="U1592" s="205"/>
      <c r="V1592" s="205"/>
      <c r="W1592" s="205"/>
      <c r="X1592" s="205"/>
    </row>
    <row r="1593" spans="21:24" x14ac:dyDescent="0.2">
      <c r="U1593" s="205"/>
      <c r="V1593" s="205"/>
      <c r="W1593" s="205"/>
      <c r="X1593" s="205"/>
    </row>
    <row r="1594" spans="21:24" x14ac:dyDescent="0.2">
      <c r="U1594" s="205"/>
      <c r="V1594" s="205"/>
      <c r="W1594" s="205"/>
      <c r="X1594" s="205"/>
    </row>
    <row r="1595" spans="21:24" x14ac:dyDescent="0.2">
      <c r="U1595" s="205"/>
      <c r="V1595" s="205"/>
      <c r="W1595" s="205"/>
      <c r="X1595" s="205"/>
    </row>
    <row r="1596" spans="21:24" x14ac:dyDescent="0.2">
      <c r="U1596" s="205"/>
      <c r="V1596" s="205"/>
      <c r="W1596" s="205"/>
      <c r="X1596" s="205"/>
    </row>
    <row r="1597" spans="21:24" x14ac:dyDescent="0.2">
      <c r="U1597" s="205"/>
      <c r="V1597" s="205"/>
      <c r="W1597" s="205"/>
      <c r="X1597" s="205"/>
    </row>
    <row r="1598" spans="21:24" x14ac:dyDescent="0.2">
      <c r="U1598" s="205"/>
      <c r="V1598" s="205"/>
      <c r="W1598" s="205"/>
      <c r="X1598" s="205"/>
    </row>
    <row r="1599" spans="21:24" x14ac:dyDescent="0.2">
      <c r="U1599" s="205"/>
      <c r="V1599" s="205"/>
      <c r="W1599" s="205"/>
      <c r="X1599" s="205"/>
    </row>
    <row r="1600" spans="21:24" x14ac:dyDescent="0.2">
      <c r="U1600" s="205"/>
      <c r="V1600" s="205"/>
      <c r="W1600" s="205"/>
      <c r="X1600" s="205"/>
    </row>
    <row r="1601" spans="21:24" x14ac:dyDescent="0.2">
      <c r="U1601" s="205"/>
      <c r="V1601" s="205"/>
      <c r="W1601" s="205"/>
      <c r="X1601" s="205"/>
    </row>
    <row r="1602" spans="21:24" x14ac:dyDescent="0.2">
      <c r="U1602" s="205"/>
      <c r="V1602" s="205"/>
      <c r="W1602" s="205"/>
      <c r="X1602" s="205"/>
    </row>
    <row r="1603" spans="21:24" x14ac:dyDescent="0.2">
      <c r="U1603" s="205"/>
      <c r="V1603" s="205"/>
      <c r="W1603" s="205"/>
      <c r="X1603" s="205"/>
    </row>
    <row r="1604" spans="21:24" x14ac:dyDescent="0.2">
      <c r="U1604" s="205"/>
      <c r="V1604" s="205"/>
      <c r="W1604" s="205"/>
      <c r="X1604" s="205"/>
    </row>
    <row r="1605" spans="21:24" x14ac:dyDescent="0.2">
      <c r="U1605" s="205"/>
      <c r="V1605" s="205"/>
      <c r="W1605" s="205"/>
      <c r="X1605" s="205"/>
    </row>
    <row r="1606" spans="21:24" x14ac:dyDescent="0.2">
      <c r="U1606" s="205"/>
      <c r="V1606" s="205"/>
      <c r="W1606" s="205"/>
      <c r="X1606" s="205"/>
    </row>
    <row r="1607" spans="21:24" x14ac:dyDescent="0.2">
      <c r="U1607" s="205"/>
      <c r="V1607" s="205"/>
      <c r="W1607" s="205"/>
      <c r="X1607" s="205"/>
    </row>
    <row r="1608" spans="21:24" x14ac:dyDescent="0.2">
      <c r="U1608" s="205"/>
      <c r="V1608" s="205"/>
      <c r="W1608" s="205"/>
      <c r="X1608" s="205"/>
    </row>
    <row r="1609" spans="21:24" x14ac:dyDescent="0.2">
      <c r="U1609" s="205"/>
      <c r="V1609" s="205"/>
      <c r="W1609" s="205"/>
      <c r="X1609" s="205"/>
    </row>
    <row r="1610" spans="21:24" x14ac:dyDescent="0.2">
      <c r="U1610" s="205"/>
      <c r="V1610" s="205"/>
      <c r="W1610" s="205"/>
      <c r="X1610" s="205"/>
    </row>
    <row r="1611" spans="21:24" x14ac:dyDescent="0.2">
      <c r="U1611" s="205"/>
      <c r="V1611" s="205"/>
      <c r="W1611" s="205"/>
      <c r="X1611" s="205"/>
    </row>
    <row r="1612" spans="21:24" x14ac:dyDescent="0.2">
      <c r="U1612" s="205"/>
      <c r="V1612" s="205"/>
      <c r="W1612" s="205"/>
      <c r="X1612" s="205"/>
    </row>
    <row r="1613" spans="21:24" x14ac:dyDescent="0.2">
      <c r="U1613" s="205"/>
      <c r="V1613" s="205"/>
      <c r="W1613" s="205"/>
      <c r="X1613" s="205"/>
    </row>
    <row r="1614" spans="21:24" x14ac:dyDescent="0.2">
      <c r="U1614" s="205"/>
      <c r="V1614" s="205"/>
      <c r="W1614" s="205"/>
      <c r="X1614" s="205"/>
    </row>
    <row r="1615" spans="21:24" x14ac:dyDescent="0.2">
      <c r="U1615" s="205"/>
      <c r="V1615" s="205"/>
      <c r="W1615" s="205"/>
      <c r="X1615" s="205"/>
    </row>
    <row r="1616" spans="21:24" x14ac:dyDescent="0.2">
      <c r="U1616" s="205"/>
      <c r="V1616" s="205"/>
      <c r="W1616" s="205"/>
      <c r="X1616" s="205"/>
    </row>
    <row r="1617" spans="21:24" x14ac:dyDescent="0.2">
      <c r="U1617" s="205"/>
      <c r="V1617" s="205"/>
      <c r="W1617" s="205"/>
      <c r="X1617" s="205"/>
    </row>
    <row r="1618" spans="21:24" x14ac:dyDescent="0.2">
      <c r="U1618" s="205"/>
      <c r="V1618" s="205"/>
      <c r="W1618" s="205"/>
      <c r="X1618" s="205"/>
    </row>
    <row r="1619" spans="21:24" x14ac:dyDescent="0.2">
      <c r="U1619" s="205"/>
      <c r="V1619" s="205"/>
      <c r="W1619" s="205"/>
      <c r="X1619" s="205"/>
    </row>
    <row r="1620" spans="21:24" x14ac:dyDescent="0.2">
      <c r="U1620" s="205"/>
      <c r="V1620" s="205"/>
      <c r="W1620" s="205"/>
      <c r="X1620" s="205"/>
    </row>
    <row r="1621" spans="21:24" x14ac:dyDescent="0.2">
      <c r="U1621" s="205"/>
      <c r="V1621" s="205"/>
      <c r="W1621" s="205"/>
      <c r="X1621" s="205"/>
    </row>
    <row r="1622" spans="21:24" x14ac:dyDescent="0.2">
      <c r="U1622" s="205"/>
      <c r="V1622" s="205"/>
      <c r="W1622" s="205"/>
      <c r="X1622" s="205"/>
    </row>
    <row r="1623" spans="21:24" x14ac:dyDescent="0.2">
      <c r="U1623" s="205"/>
      <c r="V1623" s="205"/>
      <c r="W1623" s="205"/>
      <c r="X1623" s="205"/>
    </row>
    <row r="1624" spans="21:24" x14ac:dyDescent="0.2">
      <c r="U1624" s="205"/>
      <c r="V1624" s="205"/>
      <c r="W1624" s="205"/>
      <c r="X1624" s="205"/>
    </row>
    <row r="1625" spans="21:24" x14ac:dyDescent="0.2">
      <c r="U1625" s="205"/>
      <c r="V1625" s="205"/>
      <c r="W1625" s="205"/>
      <c r="X1625" s="205"/>
    </row>
    <row r="1626" spans="21:24" x14ac:dyDescent="0.2">
      <c r="U1626" s="205"/>
      <c r="V1626" s="205"/>
      <c r="W1626" s="205"/>
      <c r="X1626" s="205"/>
    </row>
    <row r="1627" spans="21:24" x14ac:dyDescent="0.2">
      <c r="U1627" s="205"/>
      <c r="V1627" s="205"/>
      <c r="W1627" s="205"/>
      <c r="X1627" s="205"/>
    </row>
    <row r="1628" spans="21:24" x14ac:dyDescent="0.2">
      <c r="U1628" s="205"/>
      <c r="V1628" s="205"/>
      <c r="W1628" s="205"/>
      <c r="X1628" s="205"/>
    </row>
    <row r="1629" spans="21:24" x14ac:dyDescent="0.2">
      <c r="U1629" s="205"/>
      <c r="V1629" s="205"/>
      <c r="W1629" s="205"/>
      <c r="X1629" s="205"/>
    </row>
    <row r="1630" spans="21:24" x14ac:dyDescent="0.2">
      <c r="U1630" s="205"/>
      <c r="V1630" s="205"/>
      <c r="W1630" s="205"/>
      <c r="X1630" s="205"/>
    </row>
    <row r="1631" spans="21:24" x14ac:dyDescent="0.2">
      <c r="U1631" s="205"/>
      <c r="V1631" s="205"/>
      <c r="W1631" s="205"/>
      <c r="X1631" s="205"/>
    </row>
    <row r="1632" spans="21:24" x14ac:dyDescent="0.2">
      <c r="U1632" s="205"/>
      <c r="V1632" s="205"/>
      <c r="W1632" s="205"/>
      <c r="X1632" s="205"/>
    </row>
    <row r="1633" spans="21:24" x14ac:dyDescent="0.2">
      <c r="U1633" s="205"/>
      <c r="V1633" s="205"/>
      <c r="W1633" s="205"/>
      <c r="X1633" s="205"/>
    </row>
    <row r="1634" spans="21:24" x14ac:dyDescent="0.2">
      <c r="U1634" s="205"/>
      <c r="V1634" s="205"/>
      <c r="W1634" s="205"/>
      <c r="X1634" s="205"/>
    </row>
    <row r="1635" spans="21:24" x14ac:dyDescent="0.2">
      <c r="U1635" s="205"/>
      <c r="V1635" s="205"/>
      <c r="W1635" s="205"/>
      <c r="X1635" s="205"/>
    </row>
    <row r="1636" spans="21:24" x14ac:dyDescent="0.2">
      <c r="U1636" s="205"/>
      <c r="V1636" s="205"/>
      <c r="W1636" s="205"/>
      <c r="X1636" s="205"/>
    </row>
    <row r="1637" spans="21:24" x14ac:dyDescent="0.2">
      <c r="U1637" s="205"/>
      <c r="V1637" s="205"/>
      <c r="W1637" s="205"/>
      <c r="X1637" s="205"/>
    </row>
    <row r="1638" spans="21:24" x14ac:dyDescent="0.2">
      <c r="U1638" s="205"/>
      <c r="V1638" s="205"/>
      <c r="W1638" s="205"/>
      <c r="X1638" s="205"/>
    </row>
    <row r="1639" spans="21:24" x14ac:dyDescent="0.2">
      <c r="U1639" s="205"/>
      <c r="V1639" s="205"/>
      <c r="W1639" s="205"/>
      <c r="X1639" s="205"/>
    </row>
    <row r="1640" spans="21:24" x14ac:dyDescent="0.2">
      <c r="U1640" s="205"/>
      <c r="V1640" s="205"/>
      <c r="W1640" s="205"/>
      <c r="X1640" s="205"/>
    </row>
    <row r="1641" spans="21:24" x14ac:dyDescent="0.2">
      <c r="U1641" s="205"/>
      <c r="V1641" s="205"/>
      <c r="W1641" s="205"/>
      <c r="X1641" s="205"/>
    </row>
    <row r="1642" spans="21:24" x14ac:dyDescent="0.2">
      <c r="U1642" s="205"/>
      <c r="V1642" s="205"/>
      <c r="W1642" s="205"/>
      <c r="X1642" s="205"/>
    </row>
    <row r="1643" spans="21:24" x14ac:dyDescent="0.2">
      <c r="U1643" s="205"/>
      <c r="V1643" s="205"/>
      <c r="W1643" s="205"/>
      <c r="X1643" s="205"/>
    </row>
    <row r="1644" spans="21:24" x14ac:dyDescent="0.2">
      <c r="U1644" s="205"/>
      <c r="V1644" s="205"/>
      <c r="W1644" s="205"/>
      <c r="X1644" s="205"/>
    </row>
    <row r="1645" spans="21:24" x14ac:dyDescent="0.2">
      <c r="U1645" s="205"/>
      <c r="V1645" s="205"/>
      <c r="W1645" s="205"/>
      <c r="X1645" s="205"/>
    </row>
    <row r="1646" spans="21:24" x14ac:dyDescent="0.2">
      <c r="U1646" s="205"/>
      <c r="V1646" s="205"/>
      <c r="W1646" s="205"/>
      <c r="X1646" s="205"/>
    </row>
    <row r="1647" spans="21:24" x14ac:dyDescent="0.2">
      <c r="U1647" s="205"/>
      <c r="V1647" s="205"/>
      <c r="W1647" s="205"/>
      <c r="X1647" s="205"/>
    </row>
    <row r="1648" spans="21:24" x14ac:dyDescent="0.2">
      <c r="U1648" s="205"/>
      <c r="V1648" s="205"/>
      <c r="W1648" s="205"/>
      <c r="X1648" s="205"/>
    </row>
    <row r="1649" spans="21:24" x14ac:dyDescent="0.2">
      <c r="U1649" s="205"/>
      <c r="V1649" s="205"/>
      <c r="W1649" s="205"/>
      <c r="X1649" s="205"/>
    </row>
    <row r="1650" spans="21:24" x14ac:dyDescent="0.2">
      <c r="U1650" s="205"/>
      <c r="V1650" s="205"/>
      <c r="W1650" s="205"/>
      <c r="X1650" s="205"/>
    </row>
    <row r="1651" spans="21:24" x14ac:dyDescent="0.2">
      <c r="U1651" s="205"/>
      <c r="V1651" s="205"/>
      <c r="W1651" s="205"/>
      <c r="X1651" s="205"/>
    </row>
    <row r="1652" spans="21:24" x14ac:dyDescent="0.2">
      <c r="U1652" s="205"/>
      <c r="V1652" s="205"/>
      <c r="W1652" s="205"/>
      <c r="X1652" s="205"/>
    </row>
    <row r="1653" spans="21:24" x14ac:dyDescent="0.2">
      <c r="U1653" s="205"/>
      <c r="V1653" s="205"/>
      <c r="W1653" s="205"/>
      <c r="X1653" s="205"/>
    </row>
    <row r="1654" spans="21:24" x14ac:dyDescent="0.2">
      <c r="U1654" s="205"/>
      <c r="V1654" s="205"/>
      <c r="W1654" s="205"/>
      <c r="X1654" s="205"/>
    </row>
    <row r="1655" spans="21:24" x14ac:dyDescent="0.2">
      <c r="U1655" s="205"/>
      <c r="V1655" s="205"/>
      <c r="W1655" s="205"/>
      <c r="X1655" s="205"/>
    </row>
    <row r="1656" spans="21:24" x14ac:dyDescent="0.2">
      <c r="U1656" s="205"/>
      <c r="V1656" s="205"/>
      <c r="W1656" s="205"/>
      <c r="X1656" s="205"/>
    </row>
    <row r="1657" spans="21:24" x14ac:dyDescent="0.2">
      <c r="U1657" s="205"/>
      <c r="V1657" s="205"/>
      <c r="W1657" s="205"/>
      <c r="X1657" s="205"/>
    </row>
    <row r="1658" spans="21:24" x14ac:dyDescent="0.2">
      <c r="U1658" s="205"/>
      <c r="V1658" s="205"/>
      <c r="W1658" s="205"/>
      <c r="X1658" s="205"/>
    </row>
    <row r="1659" spans="21:24" x14ac:dyDescent="0.2">
      <c r="U1659" s="205"/>
      <c r="V1659" s="205"/>
      <c r="W1659" s="205"/>
      <c r="X1659" s="205"/>
    </row>
    <row r="1660" spans="21:24" x14ac:dyDescent="0.2">
      <c r="U1660" s="205"/>
      <c r="V1660" s="205"/>
      <c r="W1660" s="205"/>
      <c r="X1660" s="205"/>
    </row>
    <row r="1661" spans="21:24" x14ac:dyDescent="0.2">
      <c r="U1661" s="205"/>
      <c r="V1661" s="205"/>
      <c r="W1661" s="205"/>
      <c r="X1661" s="205"/>
    </row>
    <row r="1662" spans="21:24" x14ac:dyDescent="0.2">
      <c r="U1662" s="205"/>
      <c r="V1662" s="205"/>
      <c r="W1662" s="205"/>
      <c r="X1662" s="205"/>
    </row>
    <row r="1663" spans="21:24" x14ac:dyDescent="0.2">
      <c r="U1663" s="205"/>
      <c r="V1663" s="205"/>
      <c r="W1663" s="205"/>
      <c r="X1663" s="205"/>
    </row>
    <row r="1664" spans="21:24" x14ac:dyDescent="0.2">
      <c r="U1664" s="205"/>
      <c r="V1664" s="205"/>
      <c r="W1664" s="205"/>
      <c r="X1664" s="205"/>
    </row>
    <row r="1665" spans="21:24" x14ac:dyDescent="0.2">
      <c r="U1665" s="205"/>
      <c r="V1665" s="205"/>
      <c r="W1665" s="205"/>
      <c r="X1665" s="205"/>
    </row>
    <row r="1666" spans="21:24" x14ac:dyDescent="0.2">
      <c r="U1666" s="205"/>
      <c r="V1666" s="205"/>
      <c r="W1666" s="205"/>
      <c r="X1666" s="205"/>
    </row>
    <row r="1667" spans="21:24" x14ac:dyDescent="0.2">
      <c r="U1667" s="205"/>
      <c r="V1667" s="205"/>
      <c r="W1667" s="205"/>
      <c r="X1667" s="205"/>
    </row>
    <row r="1668" spans="21:24" x14ac:dyDescent="0.2">
      <c r="U1668" s="205"/>
      <c r="V1668" s="205"/>
      <c r="W1668" s="205"/>
      <c r="X1668" s="205"/>
    </row>
    <row r="1669" spans="21:24" x14ac:dyDescent="0.2">
      <c r="U1669" s="205"/>
      <c r="V1669" s="205"/>
      <c r="W1669" s="205"/>
      <c r="X1669" s="205"/>
    </row>
    <row r="1670" spans="21:24" x14ac:dyDescent="0.2">
      <c r="U1670" s="205"/>
      <c r="V1670" s="205"/>
      <c r="W1670" s="205"/>
      <c r="X1670" s="205"/>
    </row>
    <row r="1671" spans="21:24" x14ac:dyDescent="0.2">
      <c r="U1671" s="205"/>
      <c r="V1671" s="205"/>
      <c r="W1671" s="205"/>
      <c r="X1671" s="205"/>
    </row>
    <row r="1672" spans="21:24" x14ac:dyDescent="0.2">
      <c r="U1672" s="205"/>
      <c r="V1672" s="205"/>
      <c r="W1672" s="205"/>
      <c r="X1672" s="205"/>
    </row>
    <row r="1673" spans="21:24" x14ac:dyDescent="0.2">
      <c r="U1673" s="205"/>
      <c r="V1673" s="205"/>
      <c r="W1673" s="205"/>
      <c r="X1673" s="205"/>
    </row>
    <row r="1674" spans="21:24" x14ac:dyDescent="0.2">
      <c r="U1674" s="205"/>
      <c r="V1674" s="205"/>
      <c r="W1674" s="205"/>
      <c r="X1674" s="205"/>
    </row>
    <row r="1675" spans="21:24" x14ac:dyDescent="0.2">
      <c r="U1675" s="205"/>
      <c r="V1675" s="205"/>
      <c r="W1675" s="205"/>
      <c r="X1675" s="205"/>
    </row>
    <row r="1676" spans="21:24" x14ac:dyDescent="0.2">
      <c r="U1676" s="205"/>
      <c r="V1676" s="205"/>
      <c r="W1676" s="205"/>
      <c r="X1676" s="205"/>
    </row>
    <row r="1677" spans="21:24" x14ac:dyDescent="0.2">
      <c r="U1677" s="205"/>
      <c r="V1677" s="205"/>
      <c r="W1677" s="205"/>
      <c r="X1677" s="205"/>
    </row>
    <row r="1678" spans="21:24" x14ac:dyDescent="0.2">
      <c r="U1678" s="205"/>
      <c r="V1678" s="205"/>
      <c r="W1678" s="205"/>
      <c r="X1678" s="205"/>
    </row>
    <row r="1679" spans="21:24" x14ac:dyDescent="0.2">
      <c r="U1679" s="205"/>
      <c r="V1679" s="205"/>
      <c r="W1679" s="205"/>
      <c r="X1679" s="205"/>
    </row>
    <row r="1680" spans="21:24" x14ac:dyDescent="0.2">
      <c r="U1680" s="205"/>
      <c r="V1680" s="205"/>
      <c r="W1680" s="205"/>
      <c r="X1680" s="205"/>
    </row>
    <row r="1681" spans="21:24" x14ac:dyDescent="0.2">
      <c r="U1681" s="205"/>
      <c r="V1681" s="205"/>
      <c r="W1681" s="205"/>
      <c r="X1681" s="205"/>
    </row>
    <row r="1682" spans="21:24" x14ac:dyDescent="0.2">
      <c r="U1682" s="205"/>
      <c r="V1682" s="205"/>
      <c r="W1682" s="205"/>
      <c r="X1682" s="205"/>
    </row>
    <row r="1683" spans="21:24" x14ac:dyDescent="0.2">
      <c r="U1683" s="205"/>
      <c r="V1683" s="205"/>
      <c r="W1683" s="205"/>
      <c r="X1683" s="205"/>
    </row>
    <row r="1684" spans="21:24" x14ac:dyDescent="0.2">
      <c r="U1684" s="205"/>
      <c r="V1684" s="205"/>
      <c r="W1684" s="205"/>
      <c r="X1684" s="205"/>
    </row>
    <row r="1685" spans="21:24" x14ac:dyDescent="0.2">
      <c r="U1685" s="205"/>
      <c r="V1685" s="205"/>
      <c r="W1685" s="205"/>
      <c r="X1685" s="205"/>
    </row>
    <row r="1686" spans="21:24" x14ac:dyDescent="0.2">
      <c r="U1686" s="205"/>
      <c r="V1686" s="205"/>
      <c r="W1686" s="205"/>
      <c r="X1686" s="205"/>
    </row>
    <row r="1687" spans="21:24" x14ac:dyDescent="0.2">
      <c r="U1687" s="205"/>
      <c r="V1687" s="205"/>
      <c r="W1687" s="205"/>
      <c r="X1687" s="205"/>
    </row>
    <row r="1688" spans="21:24" x14ac:dyDescent="0.2">
      <c r="U1688" s="205"/>
      <c r="V1688" s="205"/>
      <c r="W1688" s="205"/>
      <c r="X1688" s="205"/>
    </row>
    <row r="1689" spans="21:24" x14ac:dyDescent="0.2">
      <c r="U1689" s="205"/>
      <c r="V1689" s="205"/>
      <c r="W1689" s="205"/>
      <c r="X1689" s="205"/>
    </row>
    <row r="1690" spans="21:24" x14ac:dyDescent="0.2">
      <c r="U1690" s="205"/>
      <c r="V1690" s="205"/>
      <c r="W1690" s="205"/>
      <c r="X1690" s="205"/>
    </row>
    <row r="1691" spans="21:24" x14ac:dyDescent="0.2">
      <c r="U1691" s="205"/>
      <c r="V1691" s="205"/>
      <c r="W1691" s="205"/>
      <c r="X1691" s="205"/>
    </row>
    <row r="1692" spans="21:24" x14ac:dyDescent="0.2">
      <c r="U1692" s="205"/>
      <c r="V1692" s="205"/>
      <c r="W1692" s="205"/>
      <c r="X1692" s="205"/>
    </row>
    <row r="1693" spans="21:24" x14ac:dyDescent="0.2">
      <c r="U1693" s="205"/>
      <c r="V1693" s="205"/>
      <c r="W1693" s="205"/>
      <c r="X1693" s="205"/>
    </row>
    <row r="1694" spans="21:24" x14ac:dyDescent="0.2">
      <c r="U1694" s="205"/>
      <c r="V1694" s="205"/>
      <c r="W1694" s="205"/>
      <c r="X1694" s="205"/>
    </row>
    <row r="1695" spans="21:24" x14ac:dyDescent="0.2">
      <c r="U1695" s="205"/>
      <c r="V1695" s="205"/>
      <c r="W1695" s="205"/>
      <c r="X1695" s="205"/>
    </row>
    <row r="1696" spans="21:24" x14ac:dyDescent="0.2">
      <c r="U1696" s="205"/>
      <c r="V1696" s="205"/>
      <c r="W1696" s="205"/>
      <c r="X1696" s="205"/>
    </row>
    <row r="1697" spans="21:24" x14ac:dyDescent="0.2">
      <c r="U1697" s="205"/>
      <c r="V1697" s="205"/>
      <c r="W1697" s="205"/>
      <c r="X1697" s="205"/>
    </row>
    <row r="1698" spans="21:24" x14ac:dyDescent="0.2">
      <c r="U1698" s="205"/>
      <c r="V1698" s="205"/>
      <c r="W1698" s="205"/>
      <c r="X1698" s="205"/>
    </row>
    <row r="1699" spans="21:24" x14ac:dyDescent="0.2">
      <c r="U1699" s="205"/>
      <c r="V1699" s="205"/>
      <c r="W1699" s="205"/>
      <c r="X1699" s="205"/>
    </row>
    <row r="1700" spans="21:24" x14ac:dyDescent="0.2">
      <c r="U1700" s="205"/>
      <c r="V1700" s="205"/>
      <c r="W1700" s="205"/>
      <c r="X1700" s="205"/>
    </row>
    <row r="1701" spans="21:24" x14ac:dyDescent="0.2">
      <c r="U1701" s="205"/>
      <c r="V1701" s="205"/>
      <c r="W1701" s="205"/>
      <c r="X1701" s="205"/>
    </row>
    <row r="1702" spans="21:24" x14ac:dyDescent="0.2">
      <c r="U1702" s="205"/>
      <c r="V1702" s="205"/>
      <c r="W1702" s="205"/>
      <c r="X1702" s="205"/>
    </row>
    <row r="1703" spans="21:24" x14ac:dyDescent="0.2">
      <c r="U1703" s="205"/>
      <c r="V1703" s="205"/>
      <c r="W1703" s="205"/>
      <c r="X1703" s="205"/>
    </row>
    <row r="1704" spans="21:24" x14ac:dyDescent="0.2">
      <c r="U1704" s="205"/>
      <c r="V1704" s="205"/>
      <c r="W1704" s="205"/>
      <c r="X1704" s="205"/>
    </row>
    <row r="1705" spans="21:24" x14ac:dyDescent="0.2">
      <c r="U1705" s="205"/>
      <c r="V1705" s="205"/>
      <c r="W1705" s="205"/>
      <c r="X1705" s="205"/>
    </row>
    <row r="1706" spans="21:24" x14ac:dyDescent="0.2">
      <c r="U1706" s="205"/>
      <c r="V1706" s="205"/>
      <c r="W1706" s="205"/>
      <c r="X1706" s="205"/>
    </row>
    <row r="1707" spans="21:24" x14ac:dyDescent="0.2">
      <c r="U1707" s="205"/>
      <c r="V1707" s="205"/>
      <c r="W1707" s="205"/>
      <c r="X1707" s="205"/>
    </row>
    <row r="1708" spans="21:24" x14ac:dyDescent="0.2">
      <c r="U1708" s="205"/>
      <c r="V1708" s="205"/>
      <c r="W1708" s="205"/>
      <c r="X1708" s="205"/>
    </row>
    <row r="1709" spans="21:24" x14ac:dyDescent="0.2">
      <c r="U1709" s="205"/>
      <c r="V1709" s="205"/>
      <c r="W1709" s="205"/>
      <c r="X1709" s="205"/>
    </row>
    <row r="1710" spans="21:24" x14ac:dyDescent="0.2">
      <c r="U1710" s="205"/>
      <c r="V1710" s="205"/>
      <c r="W1710" s="205"/>
      <c r="X1710" s="205"/>
    </row>
    <row r="1711" spans="21:24" x14ac:dyDescent="0.2">
      <c r="U1711" s="205"/>
      <c r="V1711" s="205"/>
      <c r="W1711" s="205"/>
      <c r="X1711" s="205"/>
    </row>
    <row r="1712" spans="21:24" x14ac:dyDescent="0.2">
      <c r="U1712" s="205"/>
      <c r="V1712" s="205"/>
      <c r="W1712" s="205"/>
      <c r="X1712" s="205"/>
    </row>
    <row r="1713" spans="21:24" x14ac:dyDescent="0.2">
      <c r="U1713" s="205"/>
      <c r="V1713" s="205"/>
      <c r="W1713" s="205"/>
      <c r="X1713" s="205"/>
    </row>
    <row r="1714" spans="21:24" x14ac:dyDescent="0.2">
      <c r="U1714" s="205"/>
      <c r="V1714" s="205"/>
      <c r="W1714" s="205"/>
      <c r="X1714" s="205"/>
    </row>
    <row r="1715" spans="21:24" x14ac:dyDescent="0.2">
      <c r="U1715" s="205"/>
      <c r="V1715" s="205"/>
      <c r="W1715" s="205"/>
      <c r="X1715" s="205"/>
    </row>
    <row r="1716" spans="21:24" x14ac:dyDescent="0.2">
      <c r="U1716" s="205"/>
      <c r="V1716" s="205"/>
      <c r="W1716" s="205"/>
      <c r="X1716" s="205"/>
    </row>
    <row r="1717" spans="21:24" x14ac:dyDescent="0.2">
      <c r="U1717" s="205"/>
      <c r="V1717" s="205"/>
      <c r="W1717" s="205"/>
      <c r="X1717" s="205"/>
    </row>
    <row r="1718" spans="21:24" x14ac:dyDescent="0.2">
      <c r="U1718" s="205"/>
      <c r="V1718" s="205"/>
      <c r="W1718" s="205"/>
      <c r="X1718" s="205"/>
    </row>
    <row r="1719" spans="21:24" x14ac:dyDescent="0.2">
      <c r="U1719" s="205"/>
      <c r="V1719" s="205"/>
      <c r="W1719" s="205"/>
      <c r="X1719" s="205"/>
    </row>
    <row r="1720" spans="21:24" x14ac:dyDescent="0.2">
      <c r="U1720" s="205"/>
      <c r="V1720" s="205"/>
      <c r="W1720" s="205"/>
      <c r="X1720" s="205"/>
    </row>
    <row r="1721" spans="21:24" x14ac:dyDescent="0.2">
      <c r="U1721" s="205"/>
      <c r="V1721" s="205"/>
      <c r="W1721" s="205"/>
      <c r="X1721" s="205"/>
    </row>
    <row r="1722" spans="21:24" x14ac:dyDescent="0.2">
      <c r="U1722" s="205"/>
      <c r="V1722" s="205"/>
      <c r="W1722" s="205"/>
      <c r="X1722" s="205"/>
    </row>
    <row r="1723" spans="21:24" x14ac:dyDescent="0.2">
      <c r="U1723" s="205"/>
      <c r="V1723" s="205"/>
      <c r="W1723" s="205"/>
      <c r="X1723" s="205"/>
    </row>
    <row r="1724" spans="21:24" x14ac:dyDescent="0.2">
      <c r="U1724" s="205"/>
      <c r="V1724" s="205"/>
      <c r="W1724" s="205"/>
      <c r="X1724" s="205"/>
    </row>
    <row r="1725" spans="21:24" x14ac:dyDescent="0.2">
      <c r="U1725" s="205"/>
      <c r="V1725" s="205"/>
      <c r="W1725" s="205"/>
      <c r="X1725" s="205"/>
    </row>
    <row r="1726" spans="21:24" x14ac:dyDescent="0.2">
      <c r="U1726" s="205"/>
      <c r="V1726" s="205"/>
      <c r="W1726" s="205"/>
      <c r="X1726" s="205"/>
    </row>
    <row r="1727" spans="21:24" x14ac:dyDescent="0.2">
      <c r="U1727" s="205"/>
      <c r="V1727" s="205"/>
      <c r="W1727" s="205"/>
      <c r="X1727" s="205"/>
    </row>
    <row r="1728" spans="21:24" x14ac:dyDescent="0.2">
      <c r="U1728" s="205"/>
      <c r="V1728" s="205"/>
      <c r="W1728" s="205"/>
      <c r="X1728" s="205"/>
    </row>
    <row r="1729" spans="21:24" x14ac:dyDescent="0.2">
      <c r="U1729" s="205"/>
      <c r="V1729" s="205"/>
      <c r="W1729" s="205"/>
      <c r="X1729" s="205"/>
    </row>
    <row r="1730" spans="21:24" x14ac:dyDescent="0.2">
      <c r="U1730" s="205"/>
      <c r="V1730" s="205"/>
      <c r="W1730" s="205"/>
      <c r="X1730" s="205"/>
    </row>
    <row r="1731" spans="21:24" x14ac:dyDescent="0.2">
      <c r="U1731" s="205"/>
      <c r="V1731" s="205"/>
      <c r="W1731" s="205"/>
      <c r="X1731" s="205"/>
    </row>
    <row r="1732" spans="21:24" x14ac:dyDescent="0.2">
      <c r="U1732" s="205"/>
      <c r="V1732" s="205"/>
      <c r="W1732" s="205"/>
      <c r="X1732" s="205"/>
    </row>
    <row r="1733" spans="21:24" x14ac:dyDescent="0.2">
      <c r="U1733" s="205"/>
      <c r="V1733" s="205"/>
      <c r="W1733" s="205"/>
      <c r="X1733" s="205"/>
    </row>
    <row r="1734" spans="21:24" x14ac:dyDescent="0.2">
      <c r="U1734" s="205"/>
      <c r="V1734" s="205"/>
      <c r="W1734" s="205"/>
      <c r="X1734" s="205"/>
    </row>
    <row r="1735" spans="21:24" x14ac:dyDescent="0.2">
      <c r="U1735" s="205"/>
      <c r="V1735" s="205"/>
      <c r="W1735" s="205"/>
      <c r="X1735" s="205"/>
    </row>
    <row r="1736" spans="21:24" x14ac:dyDescent="0.2">
      <c r="U1736" s="205"/>
      <c r="V1736" s="205"/>
      <c r="W1736" s="205"/>
      <c r="X1736" s="205"/>
    </row>
    <row r="1737" spans="21:24" x14ac:dyDescent="0.2">
      <c r="U1737" s="205"/>
      <c r="V1737" s="205"/>
      <c r="W1737" s="205"/>
      <c r="X1737" s="205"/>
    </row>
    <row r="1738" spans="21:24" x14ac:dyDescent="0.2">
      <c r="U1738" s="205"/>
      <c r="V1738" s="205"/>
      <c r="W1738" s="205"/>
      <c r="X1738" s="205"/>
    </row>
    <row r="1739" spans="21:24" x14ac:dyDescent="0.2">
      <c r="U1739" s="205"/>
      <c r="V1739" s="205"/>
      <c r="W1739" s="205"/>
      <c r="X1739" s="205"/>
    </row>
    <row r="1740" spans="21:24" x14ac:dyDescent="0.2">
      <c r="U1740" s="205"/>
      <c r="V1740" s="205"/>
      <c r="W1740" s="205"/>
      <c r="X1740" s="205"/>
    </row>
    <row r="1741" spans="21:24" x14ac:dyDescent="0.2">
      <c r="U1741" s="205"/>
      <c r="V1741" s="205"/>
      <c r="W1741" s="205"/>
      <c r="X1741" s="205"/>
    </row>
    <row r="1742" spans="21:24" x14ac:dyDescent="0.2">
      <c r="U1742" s="205"/>
      <c r="V1742" s="205"/>
      <c r="W1742" s="205"/>
      <c r="X1742" s="205"/>
    </row>
    <row r="1743" spans="21:24" x14ac:dyDescent="0.2">
      <c r="U1743" s="205"/>
      <c r="V1743" s="205"/>
      <c r="W1743" s="205"/>
      <c r="X1743" s="205"/>
    </row>
    <row r="1744" spans="21:24" x14ac:dyDescent="0.2">
      <c r="U1744" s="205"/>
      <c r="V1744" s="205"/>
      <c r="W1744" s="205"/>
      <c r="X1744" s="205"/>
    </row>
    <row r="1745" spans="21:24" x14ac:dyDescent="0.2">
      <c r="U1745" s="205"/>
      <c r="V1745" s="205"/>
      <c r="W1745" s="205"/>
      <c r="X1745" s="205"/>
    </row>
    <row r="1746" spans="21:24" x14ac:dyDescent="0.2">
      <c r="U1746" s="205"/>
      <c r="V1746" s="205"/>
      <c r="W1746" s="205"/>
      <c r="X1746" s="205"/>
    </row>
    <row r="1747" spans="21:24" x14ac:dyDescent="0.2">
      <c r="U1747" s="205"/>
      <c r="V1747" s="205"/>
      <c r="W1747" s="205"/>
      <c r="X1747" s="205"/>
    </row>
    <row r="1748" spans="21:24" x14ac:dyDescent="0.2">
      <c r="U1748" s="205"/>
      <c r="V1748" s="205"/>
      <c r="W1748" s="205"/>
      <c r="X1748" s="205"/>
    </row>
    <row r="1749" spans="21:24" x14ac:dyDescent="0.2">
      <c r="U1749" s="205"/>
      <c r="V1749" s="205"/>
      <c r="W1749" s="205"/>
      <c r="X1749" s="205"/>
    </row>
    <row r="1750" spans="21:24" x14ac:dyDescent="0.2">
      <c r="U1750" s="205"/>
      <c r="V1750" s="205"/>
      <c r="W1750" s="205"/>
      <c r="X1750" s="205"/>
    </row>
    <row r="1751" spans="21:24" x14ac:dyDescent="0.2">
      <c r="U1751" s="205"/>
      <c r="V1751" s="205"/>
      <c r="W1751" s="205"/>
      <c r="X1751" s="205"/>
    </row>
    <row r="1752" spans="21:24" x14ac:dyDescent="0.2">
      <c r="U1752" s="205"/>
      <c r="V1752" s="205"/>
      <c r="W1752" s="205"/>
      <c r="X1752" s="205"/>
    </row>
    <row r="1753" spans="21:24" x14ac:dyDescent="0.2">
      <c r="U1753" s="205"/>
      <c r="V1753" s="205"/>
      <c r="W1753" s="205"/>
      <c r="X1753" s="205"/>
    </row>
    <row r="1754" spans="21:24" x14ac:dyDescent="0.2">
      <c r="U1754" s="205"/>
      <c r="V1754" s="205"/>
      <c r="W1754" s="205"/>
      <c r="X1754" s="205"/>
    </row>
    <row r="1755" spans="21:24" x14ac:dyDescent="0.2">
      <c r="U1755" s="205"/>
      <c r="V1755" s="205"/>
      <c r="W1755" s="205"/>
      <c r="X1755" s="205"/>
    </row>
    <row r="1756" spans="21:24" x14ac:dyDescent="0.2">
      <c r="U1756" s="205"/>
      <c r="V1756" s="205"/>
      <c r="W1756" s="205"/>
      <c r="X1756" s="205"/>
    </row>
    <row r="1757" spans="21:24" x14ac:dyDescent="0.2">
      <c r="U1757" s="205"/>
      <c r="V1757" s="205"/>
      <c r="W1757" s="205"/>
      <c r="X1757" s="205"/>
    </row>
    <row r="1758" spans="21:24" x14ac:dyDescent="0.2">
      <c r="U1758" s="205"/>
      <c r="V1758" s="205"/>
      <c r="W1758" s="205"/>
      <c r="X1758" s="205"/>
    </row>
    <row r="1759" spans="21:24" x14ac:dyDescent="0.2">
      <c r="U1759" s="205"/>
      <c r="V1759" s="205"/>
      <c r="W1759" s="205"/>
      <c r="X1759" s="205"/>
    </row>
    <row r="1760" spans="21:24" x14ac:dyDescent="0.2">
      <c r="U1760" s="205"/>
      <c r="V1760" s="205"/>
      <c r="W1760" s="205"/>
      <c r="X1760" s="205"/>
    </row>
    <row r="1761" spans="21:24" x14ac:dyDescent="0.2">
      <c r="U1761" s="205"/>
      <c r="V1761" s="205"/>
      <c r="W1761" s="205"/>
      <c r="X1761" s="205"/>
    </row>
    <row r="1762" spans="21:24" x14ac:dyDescent="0.2">
      <c r="U1762" s="205"/>
      <c r="V1762" s="205"/>
      <c r="W1762" s="205"/>
      <c r="X1762" s="205"/>
    </row>
    <row r="1763" spans="21:24" x14ac:dyDescent="0.2">
      <c r="U1763" s="205"/>
      <c r="V1763" s="205"/>
      <c r="W1763" s="205"/>
      <c r="X1763" s="205"/>
    </row>
    <row r="1764" spans="21:24" x14ac:dyDescent="0.2">
      <c r="U1764" s="205"/>
      <c r="V1764" s="205"/>
      <c r="W1764" s="205"/>
      <c r="X1764" s="205"/>
    </row>
    <row r="1765" spans="21:24" x14ac:dyDescent="0.2">
      <c r="U1765" s="205"/>
      <c r="V1765" s="205"/>
      <c r="W1765" s="205"/>
      <c r="X1765" s="205"/>
    </row>
    <row r="1766" spans="21:24" x14ac:dyDescent="0.2">
      <c r="U1766" s="205"/>
      <c r="V1766" s="205"/>
      <c r="W1766" s="205"/>
      <c r="X1766" s="205"/>
    </row>
    <row r="1767" spans="21:24" x14ac:dyDescent="0.2">
      <c r="U1767" s="205"/>
      <c r="V1767" s="205"/>
      <c r="W1767" s="205"/>
      <c r="X1767" s="205"/>
    </row>
    <row r="1768" spans="21:24" x14ac:dyDescent="0.2">
      <c r="U1768" s="205"/>
      <c r="V1768" s="205"/>
      <c r="W1768" s="205"/>
      <c r="X1768" s="205"/>
    </row>
    <row r="1769" spans="21:24" x14ac:dyDescent="0.2">
      <c r="U1769" s="205"/>
      <c r="V1769" s="205"/>
      <c r="W1769" s="205"/>
      <c r="X1769" s="205"/>
    </row>
    <row r="1770" spans="21:24" x14ac:dyDescent="0.2">
      <c r="U1770" s="205"/>
      <c r="V1770" s="205"/>
      <c r="W1770" s="205"/>
      <c r="X1770" s="205"/>
    </row>
    <row r="1771" spans="21:24" x14ac:dyDescent="0.2">
      <c r="U1771" s="205"/>
      <c r="V1771" s="205"/>
      <c r="W1771" s="205"/>
      <c r="X1771" s="205"/>
    </row>
    <row r="1772" spans="21:24" x14ac:dyDescent="0.2">
      <c r="U1772" s="205"/>
      <c r="V1772" s="205"/>
      <c r="W1772" s="205"/>
      <c r="X1772" s="205"/>
    </row>
    <row r="1773" spans="21:24" x14ac:dyDescent="0.2">
      <c r="U1773" s="205"/>
      <c r="V1773" s="205"/>
      <c r="W1773" s="205"/>
      <c r="X1773" s="205"/>
    </row>
    <row r="1774" spans="21:24" x14ac:dyDescent="0.2">
      <c r="U1774" s="205"/>
      <c r="V1774" s="205"/>
      <c r="W1774" s="205"/>
      <c r="X1774" s="205"/>
    </row>
    <row r="1775" spans="21:24" x14ac:dyDescent="0.2">
      <c r="U1775" s="205"/>
      <c r="V1775" s="205"/>
      <c r="W1775" s="205"/>
      <c r="X1775" s="205"/>
    </row>
    <row r="1776" spans="21:24" x14ac:dyDescent="0.2">
      <c r="U1776" s="205"/>
      <c r="V1776" s="205"/>
      <c r="W1776" s="205"/>
      <c r="X1776" s="205"/>
    </row>
    <row r="1777" spans="21:24" x14ac:dyDescent="0.2">
      <c r="U1777" s="205"/>
      <c r="V1777" s="205"/>
      <c r="W1777" s="205"/>
      <c r="X1777" s="205"/>
    </row>
    <row r="1778" spans="21:24" x14ac:dyDescent="0.2">
      <c r="U1778" s="205"/>
      <c r="V1778" s="205"/>
      <c r="W1778" s="205"/>
      <c r="X1778" s="205"/>
    </row>
    <row r="1779" spans="21:24" x14ac:dyDescent="0.2">
      <c r="U1779" s="205"/>
      <c r="V1779" s="205"/>
      <c r="W1779" s="205"/>
      <c r="X1779" s="205"/>
    </row>
    <row r="1780" spans="21:24" x14ac:dyDescent="0.2">
      <c r="U1780" s="205"/>
      <c r="V1780" s="205"/>
      <c r="W1780" s="205"/>
      <c r="X1780" s="205"/>
    </row>
    <row r="1781" spans="21:24" x14ac:dyDescent="0.2">
      <c r="U1781" s="205"/>
      <c r="V1781" s="205"/>
      <c r="W1781" s="205"/>
      <c r="X1781" s="205"/>
    </row>
    <row r="1782" spans="21:24" x14ac:dyDescent="0.2">
      <c r="U1782" s="205"/>
      <c r="V1782" s="205"/>
      <c r="W1782" s="205"/>
      <c r="X1782" s="205"/>
    </row>
    <row r="1783" spans="21:24" x14ac:dyDescent="0.2">
      <c r="U1783" s="205"/>
      <c r="V1783" s="205"/>
      <c r="W1783" s="205"/>
      <c r="X1783" s="205"/>
    </row>
    <row r="1784" spans="21:24" x14ac:dyDescent="0.2">
      <c r="U1784" s="205"/>
      <c r="V1784" s="205"/>
      <c r="W1784" s="205"/>
      <c r="X1784" s="205"/>
    </row>
    <row r="1785" spans="21:24" x14ac:dyDescent="0.2">
      <c r="U1785" s="205"/>
      <c r="V1785" s="205"/>
      <c r="W1785" s="205"/>
      <c r="X1785" s="205"/>
    </row>
    <row r="1786" spans="21:24" x14ac:dyDescent="0.2">
      <c r="U1786" s="205"/>
      <c r="V1786" s="205"/>
      <c r="W1786" s="205"/>
      <c r="X1786" s="205"/>
    </row>
    <row r="1787" spans="21:24" x14ac:dyDescent="0.2">
      <c r="U1787" s="205"/>
      <c r="V1787" s="205"/>
      <c r="W1787" s="205"/>
      <c r="X1787" s="205"/>
    </row>
    <row r="1788" spans="21:24" x14ac:dyDescent="0.2">
      <c r="U1788" s="205"/>
      <c r="V1788" s="205"/>
      <c r="W1788" s="205"/>
      <c r="X1788" s="205"/>
    </row>
    <row r="1789" spans="21:24" x14ac:dyDescent="0.2">
      <c r="U1789" s="205"/>
      <c r="V1789" s="205"/>
      <c r="W1789" s="205"/>
      <c r="X1789" s="205"/>
    </row>
    <row r="1790" spans="21:24" x14ac:dyDescent="0.2">
      <c r="U1790" s="205"/>
      <c r="V1790" s="205"/>
      <c r="W1790" s="205"/>
      <c r="X1790" s="205"/>
    </row>
    <row r="1791" spans="21:24" x14ac:dyDescent="0.2">
      <c r="U1791" s="205"/>
      <c r="V1791" s="205"/>
      <c r="W1791" s="205"/>
      <c r="X1791" s="205"/>
    </row>
    <row r="1792" spans="21:24" x14ac:dyDescent="0.2">
      <c r="U1792" s="205"/>
      <c r="V1792" s="205"/>
      <c r="W1792" s="205"/>
      <c r="X1792" s="205"/>
    </row>
    <row r="1793" spans="21:24" x14ac:dyDescent="0.2">
      <c r="U1793" s="205"/>
      <c r="V1793" s="205"/>
      <c r="W1793" s="205"/>
      <c r="X1793" s="205"/>
    </row>
    <row r="1794" spans="21:24" x14ac:dyDescent="0.2">
      <c r="U1794" s="205"/>
      <c r="V1794" s="205"/>
      <c r="W1794" s="205"/>
      <c r="X1794" s="205"/>
    </row>
    <row r="1795" spans="21:24" x14ac:dyDescent="0.2">
      <c r="U1795" s="205"/>
      <c r="V1795" s="205"/>
      <c r="W1795" s="205"/>
      <c r="X1795" s="205"/>
    </row>
    <row r="1796" spans="21:24" x14ac:dyDescent="0.2">
      <c r="U1796" s="205"/>
      <c r="V1796" s="205"/>
      <c r="W1796" s="205"/>
      <c r="X1796" s="205"/>
    </row>
    <row r="1797" spans="21:24" x14ac:dyDescent="0.2">
      <c r="U1797" s="205"/>
      <c r="V1797" s="205"/>
      <c r="W1797" s="205"/>
      <c r="X1797" s="205"/>
    </row>
    <row r="1798" spans="21:24" x14ac:dyDescent="0.2">
      <c r="U1798" s="205"/>
      <c r="V1798" s="205"/>
      <c r="W1798" s="205"/>
      <c r="X1798" s="205"/>
    </row>
    <row r="1799" spans="21:24" x14ac:dyDescent="0.2">
      <c r="U1799" s="205"/>
      <c r="V1799" s="205"/>
      <c r="W1799" s="205"/>
      <c r="X1799" s="205"/>
    </row>
    <row r="1800" spans="21:24" x14ac:dyDescent="0.2">
      <c r="U1800" s="205"/>
      <c r="V1800" s="205"/>
      <c r="W1800" s="205"/>
      <c r="X1800" s="205"/>
    </row>
    <row r="1801" spans="21:24" x14ac:dyDescent="0.2">
      <c r="U1801" s="205"/>
      <c r="V1801" s="205"/>
      <c r="W1801" s="205"/>
      <c r="X1801" s="205"/>
    </row>
    <row r="1802" spans="21:24" x14ac:dyDescent="0.2">
      <c r="U1802" s="205"/>
      <c r="V1802" s="205"/>
      <c r="W1802" s="205"/>
      <c r="X1802" s="205"/>
    </row>
    <row r="1803" spans="21:24" x14ac:dyDescent="0.2">
      <c r="U1803" s="205"/>
      <c r="V1803" s="205"/>
      <c r="W1803" s="205"/>
      <c r="X1803" s="205"/>
    </row>
    <row r="1804" spans="21:24" x14ac:dyDescent="0.2">
      <c r="U1804" s="205"/>
      <c r="V1804" s="205"/>
      <c r="W1804" s="205"/>
      <c r="X1804" s="205"/>
    </row>
    <row r="1805" spans="21:24" x14ac:dyDescent="0.2">
      <c r="U1805" s="205"/>
      <c r="V1805" s="205"/>
      <c r="W1805" s="205"/>
      <c r="X1805" s="205"/>
    </row>
    <row r="1806" spans="21:24" x14ac:dyDescent="0.2">
      <c r="U1806" s="205"/>
      <c r="V1806" s="205"/>
      <c r="W1806" s="205"/>
      <c r="X1806" s="205"/>
    </row>
    <row r="1807" spans="21:24" x14ac:dyDescent="0.2">
      <c r="U1807" s="205"/>
      <c r="V1807" s="205"/>
      <c r="W1807" s="205"/>
      <c r="X1807" s="205"/>
    </row>
    <row r="1808" spans="21:24" x14ac:dyDescent="0.2">
      <c r="U1808" s="205"/>
      <c r="V1808" s="205"/>
      <c r="W1808" s="205"/>
      <c r="X1808" s="205"/>
    </row>
    <row r="1809" spans="21:24" x14ac:dyDescent="0.2">
      <c r="U1809" s="205"/>
      <c r="V1809" s="205"/>
      <c r="W1809" s="205"/>
      <c r="X1809" s="205"/>
    </row>
    <row r="1810" spans="21:24" x14ac:dyDescent="0.2">
      <c r="U1810" s="205"/>
      <c r="V1810" s="205"/>
      <c r="W1810" s="205"/>
      <c r="X1810" s="205"/>
    </row>
    <row r="1811" spans="21:24" x14ac:dyDescent="0.2">
      <c r="U1811" s="205"/>
      <c r="V1811" s="205"/>
      <c r="W1811" s="205"/>
      <c r="X1811" s="205"/>
    </row>
    <row r="1812" spans="21:24" x14ac:dyDescent="0.2">
      <c r="U1812" s="205"/>
      <c r="V1812" s="205"/>
      <c r="W1812" s="205"/>
      <c r="X1812" s="205"/>
    </row>
    <row r="1813" spans="21:24" x14ac:dyDescent="0.2">
      <c r="U1813" s="205"/>
      <c r="V1813" s="205"/>
      <c r="W1813" s="205"/>
      <c r="X1813" s="205"/>
    </row>
    <row r="1814" spans="21:24" x14ac:dyDescent="0.2">
      <c r="U1814" s="205"/>
      <c r="V1814" s="205"/>
      <c r="W1814" s="205"/>
      <c r="X1814" s="205"/>
    </row>
    <row r="1815" spans="21:24" x14ac:dyDescent="0.2">
      <c r="U1815" s="205"/>
      <c r="V1815" s="205"/>
      <c r="W1815" s="205"/>
      <c r="X1815" s="205"/>
    </row>
    <row r="1816" spans="21:24" x14ac:dyDescent="0.2">
      <c r="U1816" s="205"/>
      <c r="V1816" s="205"/>
      <c r="W1816" s="205"/>
      <c r="X1816" s="205"/>
    </row>
    <row r="1817" spans="21:24" x14ac:dyDescent="0.2">
      <c r="U1817" s="205"/>
      <c r="V1817" s="205"/>
      <c r="W1817" s="205"/>
      <c r="X1817" s="205"/>
    </row>
    <row r="1818" spans="21:24" x14ac:dyDescent="0.2">
      <c r="U1818" s="205"/>
      <c r="V1818" s="205"/>
      <c r="W1818" s="205"/>
      <c r="X1818" s="205"/>
    </row>
    <row r="1819" spans="21:24" x14ac:dyDescent="0.2">
      <c r="U1819" s="205"/>
      <c r="V1819" s="205"/>
      <c r="W1819" s="205"/>
      <c r="X1819" s="205"/>
    </row>
    <row r="1820" spans="21:24" x14ac:dyDescent="0.2">
      <c r="U1820" s="205"/>
      <c r="V1820" s="205"/>
      <c r="W1820" s="205"/>
      <c r="X1820" s="205"/>
    </row>
    <row r="1821" spans="21:24" x14ac:dyDescent="0.2">
      <c r="U1821" s="205"/>
      <c r="V1821" s="205"/>
      <c r="W1821" s="205"/>
      <c r="X1821" s="205"/>
    </row>
    <row r="1822" spans="21:24" x14ac:dyDescent="0.2">
      <c r="U1822" s="205"/>
      <c r="V1822" s="205"/>
      <c r="W1822" s="205"/>
      <c r="X1822" s="205"/>
    </row>
    <row r="1823" spans="21:24" x14ac:dyDescent="0.2">
      <c r="U1823" s="205"/>
      <c r="V1823" s="205"/>
      <c r="W1823" s="205"/>
      <c r="X1823" s="205"/>
    </row>
    <row r="1824" spans="21:24" x14ac:dyDescent="0.2">
      <c r="U1824" s="205"/>
      <c r="V1824" s="205"/>
      <c r="W1824" s="205"/>
      <c r="X1824" s="205"/>
    </row>
    <row r="1825" spans="21:24" x14ac:dyDescent="0.2">
      <c r="U1825" s="205"/>
      <c r="V1825" s="205"/>
      <c r="W1825" s="205"/>
      <c r="X1825" s="205"/>
    </row>
    <row r="1826" spans="21:24" x14ac:dyDescent="0.2">
      <c r="U1826" s="205"/>
      <c r="V1826" s="205"/>
      <c r="W1826" s="205"/>
      <c r="X1826" s="205"/>
    </row>
    <row r="1827" spans="21:24" x14ac:dyDescent="0.2">
      <c r="U1827" s="205"/>
      <c r="V1827" s="205"/>
      <c r="W1827" s="205"/>
      <c r="X1827" s="205"/>
    </row>
    <row r="1828" spans="21:24" x14ac:dyDescent="0.2">
      <c r="U1828" s="205"/>
      <c r="V1828" s="205"/>
      <c r="W1828" s="205"/>
      <c r="X1828" s="205"/>
    </row>
    <row r="1829" spans="21:24" x14ac:dyDescent="0.2">
      <c r="U1829" s="205"/>
      <c r="V1829" s="205"/>
      <c r="W1829" s="205"/>
      <c r="X1829" s="205"/>
    </row>
    <row r="1830" spans="21:24" x14ac:dyDescent="0.2">
      <c r="U1830" s="205"/>
      <c r="V1830" s="205"/>
      <c r="W1830" s="205"/>
      <c r="X1830" s="205"/>
    </row>
    <row r="1831" spans="21:24" x14ac:dyDescent="0.2">
      <c r="U1831" s="205"/>
      <c r="V1831" s="205"/>
      <c r="W1831" s="205"/>
      <c r="X1831" s="205"/>
    </row>
    <row r="1832" spans="21:24" x14ac:dyDescent="0.2">
      <c r="U1832" s="205"/>
      <c r="V1832" s="205"/>
      <c r="W1832" s="205"/>
      <c r="X1832" s="205"/>
    </row>
    <row r="1833" spans="21:24" x14ac:dyDescent="0.2">
      <c r="U1833" s="205"/>
      <c r="V1833" s="205"/>
      <c r="W1833" s="205"/>
      <c r="X1833" s="205"/>
    </row>
    <row r="1834" spans="21:24" x14ac:dyDescent="0.2">
      <c r="U1834" s="205"/>
      <c r="V1834" s="205"/>
      <c r="W1834" s="205"/>
      <c r="X1834" s="205"/>
    </row>
    <row r="1835" spans="21:24" x14ac:dyDescent="0.2">
      <c r="U1835" s="205"/>
      <c r="V1835" s="205"/>
      <c r="W1835" s="205"/>
      <c r="X1835" s="205"/>
    </row>
    <row r="1836" spans="21:24" x14ac:dyDescent="0.2">
      <c r="U1836" s="205"/>
      <c r="V1836" s="205"/>
      <c r="W1836" s="205"/>
      <c r="X1836" s="205"/>
    </row>
    <row r="1837" spans="21:24" x14ac:dyDescent="0.2">
      <c r="U1837" s="205"/>
      <c r="V1837" s="205"/>
      <c r="W1837" s="205"/>
      <c r="X1837" s="205"/>
    </row>
    <row r="1838" spans="21:24" x14ac:dyDescent="0.2">
      <c r="U1838" s="205"/>
      <c r="V1838" s="205"/>
      <c r="W1838" s="205"/>
      <c r="X1838" s="205"/>
    </row>
    <row r="1839" spans="21:24" x14ac:dyDescent="0.2">
      <c r="U1839" s="205"/>
      <c r="V1839" s="205"/>
      <c r="W1839" s="205"/>
      <c r="X1839" s="205"/>
    </row>
    <row r="1840" spans="21:24" x14ac:dyDescent="0.2">
      <c r="U1840" s="205"/>
      <c r="V1840" s="205"/>
      <c r="W1840" s="205"/>
      <c r="X1840" s="205"/>
    </row>
    <row r="1841" spans="21:24" x14ac:dyDescent="0.2">
      <c r="U1841" s="205"/>
      <c r="V1841" s="205"/>
      <c r="W1841" s="205"/>
      <c r="X1841" s="205"/>
    </row>
    <row r="1842" spans="21:24" x14ac:dyDescent="0.2">
      <c r="U1842" s="205"/>
      <c r="V1842" s="205"/>
      <c r="W1842" s="205"/>
      <c r="X1842" s="205"/>
    </row>
    <row r="1843" spans="21:24" x14ac:dyDescent="0.2">
      <c r="U1843" s="205"/>
      <c r="V1843" s="205"/>
      <c r="W1843" s="205"/>
      <c r="X1843" s="205"/>
    </row>
    <row r="1844" spans="21:24" x14ac:dyDescent="0.2">
      <c r="U1844" s="205"/>
      <c r="V1844" s="205"/>
      <c r="W1844" s="205"/>
      <c r="X1844" s="205"/>
    </row>
    <row r="1845" spans="21:24" x14ac:dyDescent="0.2">
      <c r="U1845" s="205"/>
      <c r="V1845" s="205"/>
      <c r="W1845" s="205"/>
      <c r="X1845" s="205"/>
    </row>
    <row r="1846" spans="21:24" x14ac:dyDescent="0.2">
      <c r="U1846" s="205"/>
      <c r="V1846" s="205"/>
      <c r="W1846" s="205"/>
      <c r="X1846" s="205"/>
    </row>
    <row r="1847" spans="21:24" x14ac:dyDescent="0.2">
      <c r="U1847" s="205"/>
      <c r="V1847" s="205"/>
      <c r="W1847" s="205"/>
      <c r="X1847" s="205"/>
    </row>
    <row r="1848" spans="21:24" x14ac:dyDescent="0.2">
      <c r="U1848" s="205"/>
      <c r="V1848" s="205"/>
      <c r="W1848" s="205"/>
      <c r="X1848" s="205"/>
    </row>
    <row r="1849" spans="21:24" x14ac:dyDescent="0.2">
      <c r="U1849" s="205"/>
      <c r="V1849" s="205"/>
      <c r="W1849" s="205"/>
      <c r="X1849" s="205"/>
    </row>
    <row r="1850" spans="21:24" x14ac:dyDescent="0.2">
      <c r="U1850" s="205"/>
      <c r="V1850" s="205"/>
      <c r="W1850" s="205"/>
      <c r="X1850" s="205"/>
    </row>
    <row r="1851" spans="21:24" x14ac:dyDescent="0.2">
      <c r="U1851" s="205"/>
      <c r="V1851" s="205"/>
      <c r="W1851" s="205"/>
      <c r="X1851" s="205"/>
    </row>
    <row r="1852" spans="21:24" x14ac:dyDescent="0.2">
      <c r="U1852" s="205"/>
      <c r="V1852" s="205"/>
      <c r="W1852" s="205"/>
      <c r="X1852" s="205"/>
    </row>
    <row r="1853" spans="21:24" x14ac:dyDescent="0.2">
      <c r="U1853" s="205"/>
      <c r="V1853" s="205"/>
      <c r="W1853" s="205"/>
      <c r="X1853" s="205"/>
    </row>
    <row r="1854" spans="21:24" x14ac:dyDescent="0.2">
      <c r="U1854" s="205"/>
      <c r="V1854" s="205"/>
      <c r="W1854" s="205"/>
      <c r="X1854" s="205"/>
    </row>
    <row r="1855" spans="21:24" x14ac:dyDescent="0.2">
      <c r="U1855" s="205"/>
      <c r="V1855" s="205"/>
      <c r="W1855" s="205"/>
      <c r="X1855" s="205"/>
    </row>
    <row r="1856" spans="21:24" x14ac:dyDescent="0.2">
      <c r="U1856" s="205"/>
      <c r="V1856" s="205"/>
      <c r="W1856" s="205"/>
      <c r="X1856" s="205"/>
    </row>
    <row r="1857" spans="21:24" x14ac:dyDescent="0.2">
      <c r="U1857" s="205"/>
      <c r="V1857" s="205"/>
      <c r="W1857" s="205"/>
      <c r="X1857" s="205"/>
    </row>
    <row r="1858" spans="21:24" x14ac:dyDescent="0.2">
      <c r="U1858" s="205"/>
      <c r="V1858" s="205"/>
      <c r="W1858" s="205"/>
      <c r="X1858" s="205"/>
    </row>
    <row r="1859" spans="21:24" x14ac:dyDescent="0.2">
      <c r="U1859" s="205"/>
      <c r="V1859" s="205"/>
      <c r="W1859" s="205"/>
      <c r="X1859" s="205"/>
    </row>
    <row r="1860" spans="21:24" x14ac:dyDescent="0.2">
      <c r="U1860" s="205"/>
      <c r="V1860" s="205"/>
      <c r="W1860" s="205"/>
      <c r="X1860" s="205"/>
    </row>
    <row r="1861" spans="21:24" x14ac:dyDescent="0.2">
      <c r="U1861" s="205"/>
      <c r="V1861" s="205"/>
      <c r="W1861" s="205"/>
      <c r="X1861" s="205"/>
    </row>
    <row r="1862" spans="21:24" x14ac:dyDescent="0.2">
      <c r="U1862" s="205"/>
      <c r="V1862" s="205"/>
      <c r="W1862" s="205"/>
      <c r="X1862" s="205"/>
    </row>
    <row r="1863" spans="21:24" x14ac:dyDescent="0.2">
      <c r="U1863" s="205"/>
      <c r="V1863" s="205"/>
      <c r="W1863" s="205"/>
      <c r="X1863" s="205"/>
    </row>
    <row r="1864" spans="21:24" x14ac:dyDescent="0.2">
      <c r="U1864" s="205"/>
      <c r="V1864" s="205"/>
      <c r="W1864" s="205"/>
      <c r="X1864" s="205"/>
    </row>
    <row r="1865" spans="21:24" x14ac:dyDescent="0.2">
      <c r="U1865" s="205"/>
      <c r="V1865" s="205"/>
      <c r="W1865" s="205"/>
      <c r="X1865" s="205"/>
    </row>
    <row r="1866" spans="21:24" x14ac:dyDescent="0.2">
      <c r="U1866" s="205"/>
      <c r="V1866" s="205"/>
      <c r="W1866" s="205"/>
      <c r="X1866" s="205"/>
    </row>
    <row r="1867" spans="21:24" x14ac:dyDescent="0.2">
      <c r="U1867" s="205"/>
      <c r="V1867" s="205"/>
      <c r="W1867" s="205"/>
      <c r="X1867" s="205"/>
    </row>
    <row r="1868" spans="21:24" x14ac:dyDescent="0.2">
      <c r="U1868" s="205"/>
      <c r="V1868" s="205"/>
      <c r="W1868" s="205"/>
      <c r="X1868" s="205"/>
    </row>
    <row r="1869" spans="21:24" x14ac:dyDescent="0.2">
      <c r="U1869" s="205"/>
      <c r="V1869" s="205"/>
      <c r="W1869" s="205"/>
      <c r="X1869" s="205"/>
    </row>
    <row r="1870" spans="21:24" x14ac:dyDescent="0.2">
      <c r="U1870" s="205"/>
      <c r="V1870" s="205"/>
      <c r="W1870" s="205"/>
      <c r="X1870" s="205"/>
    </row>
    <row r="1871" spans="21:24" x14ac:dyDescent="0.2">
      <c r="U1871" s="205"/>
      <c r="V1871" s="205"/>
      <c r="W1871" s="205"/>
      <c r="X1871" s="205"/>
    </row>
    <row r="1872" spans="21:24" x14ac:dyDescent="0.2">
      <c r="U1872" s="205"/>
      <c r="V1872" s="205"/>
      <c r="W1872" s="205"/>
      <c r="X1872" s="205"/>
    </row>
    <row r="1873" spans="21:24" x14ac:dyDescent="0.2">
      <c r="U1873" s="205"/>
      <c r="V1873" s="205"/>
      <c r="W1873" s="205"/>
      <c r="X1873" s="205"/>
    </row>
    <row r="1874" spans="21:24" x14ac:dyDescent="0.2">
      <c r="U1874" s="205"/>
      <c r="V1874" s="205"/>
      <c r="W1874" s="205"/>
      <c r="X1874" s="205"/>
    </row>
    <row r="1875" spans="21:24" x14ac:dyDescent="0.2">
      <c r="U1875" s="205"/>
      <c r="V1875" s="205"/>
      <c r="W1875" s="205"/>
      <c r="X1875" s="205"/>
    </row>
    <row r="1876" spans="21:24" x14ac:dyDescent="0.2">
      <c r="U1876" s="205"/>
      <c r="V1876" s="205"/>
      <c r="W1876" s="205"/>
      <c r="X1876" s="205"/>
    </row>
    <row r="1877" spans="21:24" x14ac:dyDescent="0.2">
      <c r="U1877" s="205"/>
      <c r="V1877" s="205"/>
      <c r="W1877" s="205"/>
      <c r="X1877" s="205"/>
    </row>
    <row r="1878" spans="21:24" x14ac:dyDescent="0.2">
      <c r="U1878" s="205"/>
      <c r="V1878" s="205"/>
      <c r="W1878" s="205"/>
      <c r="X1878" s="205"/>
    </row>
    <row r="1879" spans="21:24" x14ac:dyDescent="0.2">
      <c r="U1879" s="205"/>
      <c r="V1879" s="205"/>
      <c r="W1879" s="205"/>
      <c r="X1879" s="205"/>
    </row>
    <row r="1880" spans="21:24" x14ac:dyDescent="0.2">
      <c r="U1880" s="205"/>
      <c r="V1880" s="205"/>
      <c r="W1880" s="205"/>
      <c r="X1880" s="205"/>
    </row>
    <row r="1881" spans="21:24" x14ac:dyDescent="0.2">
      <c r="U1881" s="205"/>
      <c r="V1881" s="205"/>
      <c r="W1881" s="205"/>
      <c r="X1881" s="205"/>
    </row>
    <row r="1882" spans="21:24" x14ac:dyDescent="0.2">
      <c r="U1882" s="205"/>
      <c r="V1882" s="205"/>
      <c r="W1882" s="205"/>
      <c r="X1882" s="205"/>
    </row>
    <row r="1883" spans="21:24" x14ac:dyDescent="0.2">
      <c r="U1883" s="205"/>
      <c r="V1883" s="205"/>
      <c r="W1883" s="205"/>
      <c r="X1883" s="205"/>
    </row>
    <row r="1884" spans="21:24" x14ac:dyDescent="0.2">
      <c r="U1884" s="205"/>
      <c r="V1884" s="205"/>
      <c r="W1884" s="205"/>
      <c r="X1884" s="205"/>
    </row>
    <row r="1885" spans="21:24" x14ac:dyDescent="0.2">
      <c r="U1885" s="205"/>
      <c r="V1885" s="205"/>
      <c r="W1885" s="205"/>
      <c r="X1885" s="205"/>
    </row>
    <row r="1886" spans="21:24" x14ac:dyDescent="0.2">
      <c r="U1886" s="205"/>
      <c r="V1886" s="205"/>
      <c r="W1886" s="205"/>
      <c r="X1886" s="205"/>
    </row>
    <row r="1887" spans="21:24" x14ac:dyDescent="0.2">
      <c r="U1887" s="205"/>
      <c r="V1887" s="205"/>
      <c r="W1887" s="205"/>
      <c r="X1887" s="205"/>
    </row>
    <row r="1888" spans="21:24" x14ac:dyDescent="0.2">
      <c r="U1888" s="205"/>
      <c r="V1888" s="205"/>
      <c r="W1888" s="205"/>
      <c r="X1888" s="205"/>
    </row>
    <row r="1889" spans="21:24" x14ac:dyDescent="0.2">
      <c r="U1889" s="205"/>
      <c r="V1889" s="205"/>
      <c r="W1889" s="205"/>
      <c r="X1889" s="205"/>
    </row>
    <row r="1890" spans="21:24" x14ac:dyDescent="0.2">
      <c r="U1890" s="205"/>
      <c r="V1890" s="205"/>
      <c r="W1890" s="205"/>
      <c r="X1890" s="205"/>
    </row>
    <row r="1891" spans="21:24" x14ac:dyDescent="0.2">
      <c r="U1891" s="205"/>
      <c r="V1891" s="205"/>
      <c r="W1891" s="205"/>
      <c r="X1891" s="205"/>
    </row>
    <row r="1892" spans="21:24" x14ac:dyDescent="0.2">
      <c r="U1892" s="205"/>
      <c r="V1892" s="205"/>
      <c r="W1892" s="205"/>
      <c r="X1892" s="205"/>
    </row>
    <row r="1893" spans="21:24" x14ac:dyDescent="0.2">
      <c r="U1893" s="205"/>
      <c r="V1893" s="205"/>
      <c r="W1893" s="205"/>
      <c r="X1893" s="205"/>
    </row>
    <row r="1894" spans="21:24" x14ac:dyDescent="0.2">
      <c r="U1894" s="205"/>
      <c r="V1894" s="205"/>
      <c r="W1894" s="205"/>
      <c r="X1894" s="205"/>
    </row>
    <row r="1895" spans="21:24" x14ac:dyDescent="0.2">
      <c r="U1895" s="205"/>
      <c r="V1895" s="205"/>
      <c r="W1895" s="205"/>
      <c r="X1895" s="205"/>
    </row>
    <row r="1896" spans="21:24" x14ac:dyDescent="0.2">
      <c r="U1896" s="205"/>
      <c r="V1896" s="205"/>
      <c r="W1896" s="205"/>
      <c r="X1896" s="205"/>
    </row>
    <row r="1897" spans="21:24" x14ac:dyDescent="0.2">
      <c r="U1897" s="205"/>
      <c r="V1897" s="205"/>
      <c r="W1897" s="205"/>
      <c r="X1897" s="205"/>
    </row>
    <row r="1898" spans="21:24" x14ac:dyDescent="0.2">
      <c r="U1898" s="205"/>
      <c r="V1898" s="205"/>
      <c r="W1898" s="205"/>
      <c r="X1898" s="205"/>
    </row>
    <row r="1899" spans="21:24" x14ac:dyDescent="0.2">
      <c r="U1899" s="205"/>
      <c r="V1899" s="205"/>
      <c r="W1899" s="205"/>
      <c r="X1899" s="205"/>
    </row>
    <row r="1900" spans="21:24" x14ac:dyDescent="0.2">
      <c r="U1900" s="205"/>
      <c r="V1900" s="205"/>
      <c r="W1900" s="205"/>
      <c r="X1900" s="205"/>
    </row>
    <row r="1901" spans="21:24" x14ac:dyDescent="0.2">
      <c r="U1901" s="205"/>
      <c r="V1901" s="205"/>
      <c r="W1901" s="205"/>
      <c r="X1901" s="205"/>
    </row>
    <row r="1902" spans="21:24" x14ac:dyDescent="0.2">
      <c r="U1902" s="205"/>
      <c r="V1902" s="205"/>
      <c r="W1902" s="205"/>
      <c r="X1902" s="205"/>
    </row>
    <row r="1903" spans="21:24" x14ac:dyDescent="0.2">
      <c r="U1903" s="205"/>
      <c r="V1903" s="205"/>
      <c r="W1903" s="205"/>
      <c r="X1903" s="205"/>
    </row>
    <row r="1904" spans="21:24" x14ac:dyDescent="0.2">
      <c r="U1904" s="205"/>
      <c r="V1904" s="205"/>
      <c r="W1904" s="205"/>
      <c r="X1904" s="205"/>
    </row>
    <row r="1905" spans="21:24" x14ac:dyDescent="0.2">
      <c r="U1905" s="205"/>
      <c r="V1905" s="205"/>
      <c r="W1905" s="205"/>
      <c r="X1905" s="205"/>
    </row>
    <row r="1906" spans="21:24" x14ac:dyDescent="0.2">
      <c r="U1906" s="205"/>
      <c r="V1906" s="205"/>
      <c r="W1906" s="205"/>
      <c r="X1906" s="205"/>
    </row>
    <row r="1907" spans="21:24" x14ac:dyDescent="0.2">
      <c r="U1907" s="205"/>
      <c r="V1907" s="205"/>
      <c r="W1907" s="205"/>
      <c r="X1907" s="205"/>
    </row>
    <row r="1908" spans="21:24" x14ac:dyDescent="0.2">
      <c r="U1908" s="205"/>
      <c r="V1908" s="205"/>
      <c r="W1908" s="205"/>
      <c r="X1908" s="205"/>
    </row>
    <row r="1909" spans="21:24" x14ac:dyDescent="0.2">
      <c r="U1909" s="205"/>
      <c r="V1909" s="205"/>
      <c r="W1909" s="205"/>
      <c r="X1909" s="205"/>
    </row>
    <row r="1910" spans="21:24" x14ac:dyDescent="0.2">
      <c r="U1910" s="205"/>
      <c r="V1910" s="205"/>
      <c r="W1910" s="205"/>
      <c r="X1910" s="205"/>
    </row>
    <row r="1911" spans="21:24" x14ac:dyDescent="0.2">
      <c r="U1911" s="205"/>
      <c r="V1911" s="205"/>
      <c r="W1911" s="205"/>
      <c r="X1911" s="205"/>
    </row>
    <row r="1912" spans="21:24" x14ac:dyDescent="0.2">
      <c r="U1912" s="205"/>
      <c r="V1912" s="205"/>
      <c r="W1912" s="205"/>
      <c r="X1912" s="205"/>
    </row>
    <row r="1913" spans="21:24" x14ac:dyDescent="0.2">
      <c r="U1913" s="205"/>
      <c r="V1913" s="205"/>
      <c r="W1913" s="205"/>
      <c r="X1913" s="205"/>
    </row>
    <row r="1914" spans="21:24" x14ac:dyDescent="0.2">
      <c r="U1914" s="205"/>
      <c r="V1914" s="205"/>
      <c r="W1914" s="205"/>
      <c r="X1914" s="205"/>
    </row>
    <row r="1915" spans="21:24" x14ac:dyDescent="0.2">
      <c r="U1915" s="205"/>
      <c r="V1915" s="205"/>
      <c r="W1915" s="205"/>
      <c r="X1915" s="205"/>
    </row>
    <row r="1916" spans="21:24" x14ac:dyDescent="0.2">
      <c r="U1916" s="205"/>
      <c r="V1916" s="205"/>
      <c r="W1916" s="205"/>
      <c r="X1916" s="205"/>
    </row>
    <row r="1917" spans="21:24" x14ac:dyDescent="0.2">
      <c r="U1917" s="205"/>
      <c r="V1917" s="205"/>
      <c r="W1917" s="205"/>
      <c r="X1917" s="205"/>
    </row>
    <row r="1918" spans="21:24" x14ac:dyDescent="0.2">
      <c r="U1918" s="205"/>
      <c r="V1918" s="205"/>
      <c r="W1918" s="205"/>
      <c r="X1918" s="205"/>
    </row>
    <row r="1919" spans="21:24" x14ac:dyDescent="0.2">
      <c r="U1919" s="205"/>
      <c r="V1919" s="205"/>
      <c r="W1919" s="205"/>
      <c r="X1919" s="205"/>
    </row>
    <row r="1920" spans="21:24" x14ac:dyDescent="0.2">
      <c r="U1920" s="205"/>
      <c r="V1920" s="205"/>
      <c r="W1920" s="205"/>
      <c r="X1920" s="205"/>
    </row>
    <row r="1921" spans="21:24" x14ac:dyDescent="0.2">
      <c r="U1921" s="205"/>
      <c r="V1921" s="205"/>
      <c r="W1921" s="205"/>
      <c r="X1921" s="205"/>
    </row>
    <row r="1922" spans="21:24" x14ac:dyDescent="0.2">
      <c r="U1922" s="205"/>
      <c r="V1922" s="205"/>
      <c r="W1922" s="205"/>
      <c r="X1922" s="205"/>
    </row>
    <row r="1923" spans="21:24" x14ac:dyDescent="0.2">
      <c r="U1923" s="205"/>
      <c r="V1923" s="205"/>
      <c r="W1923" s="205"/>
      <c r="X1923" s="205"/>
    </row>
    <row r="1924" spans="21:24" x14ac:dyDescent="0.2">
      <c r="U1924" s="205"/>
      <c r="V1924" s="205"/>
      <c r="W1924" s="205"/>
      <c r="X1924" s="205"/>
    </row>
    <row r="1925" spans="21:24" x14ac:dyDescent="0.2">
      <c r="U1925" s="205"/>
      <c r="V1925" s="205"/>
      <c r="W1925" s="205"/>
      <c r="X1925" s="205"/>
    </row>
    <row r="1926" spans="21:24" x14ac:dyDescent="0.2">
      <c r="U1926" s="205"/>
      <c r="V1926" s="205"/>
      <c r="W1926" s="205"/>
      <c r="X1926" s="205"/>
    </row>
    <row r="1927" spans="21:24" x14ac:dyDescent="0.2">
      <c r="U1927" s="205"/>
      <c r="V1927" s="205"/>
      <c r="W1927" s="205"/>
      <c r="X1927" s="205"/>
    </row>
    <row r="1928" spans="21:24" x14ac:dyDescent="0.2">
      <c r="U1928" s="205"/>
      <c r="V1928" s="205"/>
      <c r="W1928" s="205"/>
      <c r="X1928" s="205"/>
    </row>
    <row r="1929" spans="21:24" x14ac:dyDescent="0.2">
      <c r="U1929" s="205"/>
      <c r="V1929" s="205"/>
      <c r="W1929" s="205"/>
      <c r="X1929" s="205"/>
    </row>
    <row r="1930" spans="21:24" x14ac:dyDescent="0.2">
      <c r="U1930" s="205"/>
      <c r="V1930" s="205"/>
      <c r="W1930" s="205"/>
      <c r="X1930" s="205"/>
    </row>
    <row r="1931" spans="21:24" x14ac:dyDescent="0.2">
      <c r="U1931" s="205"/>
      <c r="V1931" s="205"/>
      <c r="W1931" s="205"/>
      <c r="X1931" s="205"/>
    </row>
    <row r="1932" spans="21:24" x14ac:dyDescent="0.2">
      <c r="U1932" s="205"/>
      <c r="V1932" s="205"/>
      <c r="W1932" s="205"/>
      <c r="X1932" s="205"/>
    </row>
    <row r="1933" spans="21:24" x14ac:dyDescent="0.2">
      <c r="U1933" s="205"/>
      <c r="V1933" s="205"/>
      <c r="W1933" s="205"/>
      <c r="X1933" s="205"/>
    </row>
    <row r="1934" spans="21:24" x14ac:dyDescent="0.2">
      <c r="U1934" s="205"/>
      <c r="V1934" s="205"/>
      <c r="W1934" s="205"/>
      <c r="X1934" s="205"/>
    </row>
    <row r="1935" spans="21:24" x14ac:dyDescent="0.2">
      <c r="U1935" s="205"/>
      <c r="V1935" s="205"/>
      <c r="W1935" s="205"/>
      <c r="X1935" s="205"/>
    </row>
    <row r="1936" spans="21:24" x14ac:dyDescent="0.2">
      <c r="U1936" s="205"/>
      <c r="V1936" s="205"/>
      <c r="W1936" s="205"/>
      <c r="X1936" s="205"/>
    </row>
    <row r="1937" spans="21:24" x14ac:dyDescent="0.2">
      <c r="U1937" s="205"/>
      <c r="V1937" s="205"/>
      <c r="W1937" s="205"/>
      <c r="X1937" s="205"/>
    </row>
    <row r="1938" spans="21:24" x14ac:dyDescent="0.2">
      <c r="U1938" s="205"/>
      <c r="V1938" s="205"/>
      <c r="W1938" s="205"/>
      <c r="X1938" s="205"/>
    </row>
    <row r="1939" spans="21:24" x14ac:dyDescent="0.2">
      <c r="U1939" s="205"/>
      <c r="V1939" s="205"/>
      <c r="W1939" s="205"/>
      <c r="X1939" s="205"/>
    </row>
    <row r="1940" spans="21:24" x14ac:dyDescent="0.2">
      <c r="U1940" s="205"/>
      <c r="V1940" s="205"/>
      <c r="W1940" s="205"/>
      <c r="X1940" s="205"/>
    </row>
    <row r="1941" spans="21:24" x14ac:dyDescent="0.2">
      <c r="U1941" s="205"/>
      <c r="V1941" s="205"/>
      <c r="W1941" s="205"/>
      <c r="X1941" s="205"/>
    </row>
    <row r="1942" spans="21:24" x14ac:dyDescent="0.2">
      <c r="U1942" s="205"/>
      <c r="V1942" s="205"/>
      <c r="W1942" s="205"/>
      <c r="X1942" s="205"/>
    </row>
    <row r="1943" spans="21:24" x14ac:dyDescent="0.2">
      <c r="U1943" s="205"/>
      <c r="V1943" s="205"/>
      <c r="W1943" s="205"/>
      <c r="X1943" s="205"/>
    </row>
    <row r="1944" spans="21:24" x14ac:dyDescent="0.2">
      <c r="U1944" s="205"/>
      <c r="V1944" s="205"/>
      <c r="W1944" s="205"/>
      <c r="X1944" s="205"/>
    </row>
    <row r="1945" spans="21:24" x14ac:dyDescent="0.2">
      <c r="U1945" s="205"/>
      <c r="V1945" s="205"/>
      <c r="W1945" s="205"/>
      <c r="X1945" s="205"/>
    </row>
    <row r="1946" spans="21:24" x14ac:dyDescent="0.2">
      <c r="U1946" s="205"/>
      <c r="V1946" s="205"/>
      <c r="W1946" s="205"/>
      <c r="X1946" s="205"/>
    </row>
    <row r="1947" spans="21:24" x14ac:dyDescent="0.2">
      <c r="U1947" s="205"/>
      <c r="V1947" s="205"/>
      <c r="W1947" s="205"/>
      <c r="X1947" s="205"/>
    </row>
    <row r="1948" spans="21:24" x14ac:dyDescent="0.2">
      <c r="U1948" s="205"/>
      <c r="V1948" s="205"/>
      <c r="W1948" s="205"/>
      <c r="X1948" s="205"/>
    </row>
    <row r="1949" spans="21:24" x14ac:dyDescent="0.2">
      <c r="U1949" s="205"/>
      <c r="V1949" s="205"/>
      <c r="W1949" s="205"/>
      <c r="X1949" s="205"/>
    </row>
    <row r="1950" spans="21:24" x14ac:dyDescent="0.2">
      <c r="U1950" s="205"/>
      <c r="V1950" s="205"/>
      <c r="W1950" s="205"/>
      <c r="X1950" s="205"/>
    </row>
    <row r="1951" spans="21:24" x14ac:dyDescent="0.2">
      <c r="U1951" s="205"/>
      <c r="V1951" s="205"/>
      <c r="W1951" s="205"/>
      <c r="X1951" s="205"/>
    </row>
    <row r="1952" spans="21:24" x14ac:dyDescent="0.2">
      <c r="U1952" s="205"/>
      <c r="V1952" s="205"/>
      <c r="W1952" s="205"/>
      <c r="X1952" s="205"/>
    </row>
    <row r="1953" spans="21:24" x14ac:dyDescent="0.2">
      <c r="U1953" s="205"/>
      <c r="V1953" s="205"/>
      <c r="W1953" s="205"/>
      <c r="X1953" s="205"/>
    </row>
    <row r="1954" spans="21:24" x14ac:dyDescent="0.2">
      <c r="U1954" s="205"/>
      <c r="V1954" s="205"/>
      <c r="W1954" s="205"/>
      <c r="X1954" s="205"/>
    </row>
    <row r="1955" spans="21:24" x14ac:dyDescent="0.2">
      <c r="U1955" s="205"/>
      <c r="V1955" s="205"/>
      <c r="W1955" s="205"/>
      <c r="X1955" s="205"/>
    </row>
    <row r="1956" spans="21:24" x14ac:dyDescent="0.2">
      <c r="U1956" s="205"/>
      <c r="V1956" s="205"/>
      <c r="W1956" s="205"/>
      <c r="X1956" s="205"/>
    </row>
    <row r="1957" spans="21:24" x14ac:dyDescent="0.2">
      <c r="U1957" s="205"/>
      <c r="V1957" s="205"/>
      <c r="W1957" s="205"/>
      <c r="X1957" s="205"/>
    </row>
    <row r="1958" spans="21:24" x14ac:dyDescent="0.2">
      <c r="U1958" s="205"/>
      <c r="V1958" s="205"/>
      <c r="W1958" s="205"/>
      <c r="X1958" s="205"/>
    </row>
    <row r="1959" spans="21:24" x14ac:dyDescent="0.2">
      <c r="U1959" s="205"/>
      <c r="V1959" s="205"/>
      <c r="W1959" s="205"/>
      <c r="X1959" s="205"/>
    </row>
    <row r="1960" spans="21:24" x14ac:dyDescent="0.2">
      <c r="U1960" s="205"/>
      <c r="V1960" s="205"/>
      <c r="W1960" s="205"/>
      <c r="X1960" s="205"/>
    </row>
    <row r="1961" spans="21:24" x14ac:dyDescent="0.2">
      <c r="U1961" s="205"/>
      <c r="V1961" s="205"/>
      <c r="W1961" s="205"/>
      <c r="X1961" s="205"/>
    </row>
    <row r="1962" spans="21:24" x14ac:dyDescent="0.2">
      <c r="U1962" s="205"/>
      <c r="V1962" s="205"/>
      <c r="W1962" s="205"/>
      <c r="X1962" s="205"/>
    </row>
    <row r="1963" spans="21:24" x14ac:dyDescent="0.2">
      <c r="U1963" s="205"/>
      <c r="V1963" s="205"/>
      <c r="W1963" s="205"/>
      <c r="X1963" s="205"/>
    </row>
    <row r="1964" spans="21:24" x14ac:dyDescent="0.2">
      <c r="U1964" s="205"/>
      <c r="V1964" s="205"/>
      <c r="W1964" s="205"/>
      <c r="X1964" s="205"/>
    </row>
    <row r="1965" spans="21:24" x14ac:dyDescent="0.2">
      <c r="U1965" s="205"/>
      <c r="V1965" s="205"/>
      <c r="W1965" s="205"/>
      <c r="X1965" s="205"/>
    </row>
    <row r="1966" spans="21:24" x14ac:dyDescent="0.2">
      <c r="U1966" s="205"/>
      <c r="V1966" s="205"/>
      <c r="W1966" s="205"/>
      <c r="X1966" s="205"/>
    </row>
    <row r="1967" spans="21:24" x14ac:dyDescent="0.2">
      <c r="U1967" s="205"/>
      <c r="V1967" s="205"/>
      <c r="W1967" s="205"/>
      <c r="X1967" s="205"/>
    </row>
    <row r="1968" spans="21:24" x14ac:dyDescent="0.2">
      <c r="U1968" s="205"/>
      <c r="V1968" s="205"/>
      <c r="W1968" s="205"/>
      <c r="X1968" s="205"/>
    </row>
    <row r="1969" spans="21:24" x14ac:dyDescent="0.2">
      <c r="U1969" s="205"/>
      <c r="V1969" s="205"/>
      <c r="W1969" s="205"/>
      <c r="X1969" s="205"/>
    </row>
    <row r="1970" spans="21:24" x14ac:dyDescent="0.2">
      <c r="U1970" s="205"/>
      <c r="V1970" s="205"/>
      <c r="W1970" s="205"/>
      <c r="X1970" s="205"/>
    </row>
    <row r="1971" spans="21:24" x14ac:dyDescent="0.2">
      <c r="U1971" s="205"/>
      <c r="V1971" s="205"/>
      <c r="W1971" s="205"/>
      <c r="X1971" s="205"/>
    </row>
    <row r="1972" spans="21:24" x14ac:dyDescent="0.2">
      <c r="U1972" s="205"/>
      <c r="V1972" s="205"/>
      <c r="W1972" s="205"/>
      <c r="X1972" s="205"/>
    </row>
    <row r="1973" spans="21:24" x14ac:dyDescent="0.2">
      <c r="U1973" s="205"/>
      <c r="V1973" s="205"/>
      <c r="W1973" s="205"/>
      <c r="X1973" s="205"/>
    </row>
    <row r="1974" spans="21:24" x14ac:dyDescent="0.2">
      <c r="U1974" s="205"/>
      <c r="V1974" s="205"/>
      <c r="W1974" s="205"/>
      <c r="X1974" s="205"/>
    </row>
    <row r="1975" spans="21:24" x14ac:dyDescent="0.2">
      <c r="U1975" s="205"/>
      <c r="V1975" s="205"/>
      <c r="W1975" s="205"/>
      <c r="X1975" s="205"/>
    </row>
    <row r="1976" spans="21:24" x14ac:dyDescent="0.2">
      <c r="U1976" s="205"/>
      <c r="V1976" s="205"/>
      <c r="W1976" s="205"/>
      <c r="X1976" s="205"/>
    </row>
    <row r="1977" spans="21:24" x14ac:dyDescent="0.2">
      <c r="U1977" s="205"/>
      <c r="V1977" s="205"/>
      <c r="W1977" s="205"/>
      <c r="X1977" s="205"/>
    </row>
    <row r="1978" spans="21:24" x14ac:dyDescent="0.2">
      <c r="U1978" s="205"/>
      <c r="V1978" s="205"/>
      <c r="W1978" s="205"/>
      <c r="X1978" s="205"/>
    </row>
    <row r="1979" spans="21:24" x14ac:dyDescent="0.2">
      <c r="U1979" s="205"/>
      <c r="V1979" s="205"/>
      <c r="W1979" s="205"/>
      <c r="X1979" s="205"/>
    </row>
    <row r="1980" spans="21:24" x14ac:dyDescent="0.2">
      <c r="U1980" s="205"/>
      <c r="V1980" s="205"/>
      <c r="W1980" s="205"/>
      <c r="X1980" s="205"/>
    </row>
    <row r="1981" spans="21:24" x14ac:dyDescent="0.2">
      <c r="U1981" s="205"/>
      <c r="V1981" s="205"/>
      <c r="W1981" s="205"/>
      <c r="X1981" s="205"/>
    </row>
    <row r="1982" spans="21:24" x14ac:dyDescent="0.2">
      <c r="U1982" s="205"/>
      <c r="V1982" s="205"/>
      <c r="W1982" s="205"/>
      <c r="X1982" s="205"/>
    </row>
    <row r="1983" spans="21:24" x14ac:dyDescent="0.2">
      <c r="U1983" s="205"/>
      <c r="V1983" s="205"/>
      <c r="W1983" s="205"/>
      <c r="X1983" s="205"/>
    </row>
    <row r="1984" spans="21:24" x14ac:dyDescent="0.2">
      <c r="U1984" s="205"/>
      <c r="V1984" s="205"/>
      <c r="W1984" s="205"/>
      <c r="X1984" s="205"/>
    </row>
    <row r="1985" spans="21:24" x14ac:dyDescent="0.2">
      <c r="U1985" s="205"/>
      <c r="V1985" s="205"/>
      <c r="W1985" s="205"/>
      <c r="X1985" s="205"/>
    </row>
    <row r="1986" spans="21:24" x14ac:dyDescent="0.2">
      <c r="U1986" s="205"/>
      <c r="V1986" s="205"/>
      <c r="W1986" s="205"/>
      <c r="X1986" s="205"/>
    </row>
    <row r="1987" spans="21:24" x14ac:dyDescent="0.2">
      <c r="U1987" s="205"/>
      <c r="V1987" s="205"/>
      <c r="W1987" s="205"/>
      <c r="X1987" s="205"/>
    </row>
    <row r="1988" spans="21:24" x14ac:dyDescent="0.2">
      <c r="U1988" s="205"/>
      <c r="V1988" s="205"/>
      <c r="W1988" s="205"/>
      <c r="X1988" s="205"/>
    </row>
    <row r="1989" spans="21:24" x14ac:dyDescent="0.2">
      <c r="U1989" s="205"/>
      <c r="V1989" s="205"/>
      <c r="W1989" s="205"/>
      <c r="X1989" s="205"/>
    </row>
    <row r="1990" spans="21:24" x14ac:dyDescent="0.2">
      <c r="U1990" s="205"/>
      <c r="V1990" s="205"/>
      <c r="W1990" s="205"/>
      <c r="X1990" s="205"/>
    </row>
    <row r="1991" spans="21:24" x14ac:dyDescent="0.2">
      <c r="U1991" s="205"/>
      <c r="V1991" s="205"/>
      <c r="W1991" s="205"/>
      <c r="X1991" s="205"/>
    </row>
    <row r="1992" spans="21:24" x14ac:dyDescent="0.2">
      <c r="U1992" s="205"/>
      <c r="V1992" s="205"/>
      <c r="W1992" s="205"/>
      <c r="X1992" s="205"/>
    </row>
    <row r="1993" spans="21:24" x14ac:dyDescent="0.2">
      <c r="U1993" s="205"/>
      <c r="V1993" s="205"/>
      <c r="W1993" s="205"/>
      <c r="X1993" s="205"/>
    </row>
    <row r="1994" spans="21:24" x14ac:dyDescent="0.2">
      <c r="U1994" s="205"/>
      <c r="V1994" s="205"/>
      <c r="W1994" s="205"/>
      <c r="X1994" s="205"/>
    </row>
    <row r="1995" spans="21:24" x14ac:dyDescent="0.2">
      <c r="U1995" s="205"/>
      <c r="V1995" s="205"/>
      <c r="W1995" s="205"/>
      <c r="X1995" s="205"/>
    </row>
    <row r="1996" spans="21:24" x14ac:dyDescent="0.2">
      <c r="U1996" s="205"/>
      <c r="V1996" s="205"/>
      <c r="W1996" s="205"/>
      <c r="X1996" s="205"/>
    </row>
    <row r="1997" spans="21:24" x14ac:dyDescent="0.2">
      <c r="U1997" s="205"/>
      <c r="V1997" s="205"/>
      <c r="W1997" s="205"/>
      <c r="X1997" s="205"/>
    </row>
    <row r="1998" spans="21:24" x14ac:dyDescent="0.2">
      <c r="U1998" s="205"/>
      <c r="V1998" s="205"/>
      <c r="W1998" s="205"/>
      <c r="X1998" s="205"/>
    </row>
    <row r="1999" spans="21:24" x14ac:dyDescent="0.2">
      <c r="U1999" s="205"/>
      <c r="V1999" s="205"/>
      <c r="W1999" s="205"/>
      <c r="X1999" s="205"/>
    </row>
    <row r="2000" spans="21:24" x14ac:dyDescent="0.2">
      <c r="U2000" s="205"/>
      <c r="V2000" s="205"/>
      <c r="W2000" s="205"/>
      <c r="X2000" s="205"/>
    </row>
    <row r="2001" spans="21:24" x14ac:dyDescent="0.2">
      <c r="U2001" s="205"/>
      <c r="V2001" s="205"/>
      <c r="W2001" s="205"/>
      <c r="X2001" s="205"/>
    </row>
    <row r="2002" spans="21:24" x14ac:dyDescent="0.2">
      <c r="U2002" s="205"/>
      <c r="V2002" s="205"/>
      <c r="W2002" s="205"/>
      <c r="X2002" s="205"/>
    </row>
    <row r="2003" spans="21:24" x14ac:dyDescent="0.2">
      <c r="U2003" s="205"/>
      <c r="V2003" s="205"/>
      <c r="W2003" s="205"/>
      <c r="X2003" s="205"/>
    </row>
    <row r="2004" spans="21:24" x14ac:dyDescent="0.2">
      <c r="U2004" s="205"/>
      <c r="V2004" s="205"/>
      <c r="W2004" s="205"/>
      <c r="X2004" s="205"/>
    </row>
    <row r="2005" spans="21:24" x14ac:dyDescent="0.2">
      <c r="U2005" s="205"/>
      <c r="V2005" s="205"/>
      <c r="W2005" s="205"/>
      <c r="X2005" s="205"/>
    </row>
    <row r="2006" spans="21:24" x14ac:dyDescent="0.2">
      <c r="U2006" s="205"/>
      <c r="V2006" s="205"/>
      <c r="W2006" s="205"/>
      <c r="X2006" s="205"/>
    </row>
    <row r="2007" spans="21:24" x14ac:dyDescent="0.2">
      <c r="U2007" s="205"/>
      <c r="V2007" s="205"/>
      <c r="W2007" s="205"/>
      <c r="X2007" s="205"/>
    </row>
    <row r="2008" spans="21:24" x14ac:dyDescent="0.2">
      <c r="U2008" s="205"/>
      <c r="V2008" s="205"/>
      <c r="W2008" s="205"/>
      <c r="X2008" s="205"/>
    </row>
    <row r="2009" spans="21:24" x14ac:dyDescent="0.2">
      <c r="U2009" s="205"/>
      <c r="V2009" s="205"/>
      <c r="W2009" s="205"/>
      <c r="X2009" s="205"/>
    </row>
    <row r="2010" spans="21:24" x14ac:dyDescent="0.2">
      <c r="U2010" s="205"/>
      <c r="V2010" s="205"/>
      <c r="W2010" s="205"/>
      <c r="X2010" s="205"/>
    </row>
    <row r="2011" spans="21:24" x14ac:dyDescent="0.2">
      <c r="U2011" s="205"/>
      <c r="V2011" s="205"/>
      <c r="W2011" s="205"/>
      <c r="X2011" s="205"/>
    </row>
    <row r="2012" spans="21:24" x14ac:dyDescent="0.2">
      <c r="U2012" s="205"/>
      <c r="V2012" s="205"/>
      <c r="W2012" s="205"/>
      <c r="X2012" s="205"/>
    </row>
    <row r="2013" spans="21:24" x14ac:dyDescent="0.2">
      <c r="U2013" s="205"/>
      <c r="V2013" s="205"/>
      <c r="W2013" s="205"/>
      <c r="X2013" s="205"/>
    </row>
    <row r="2014" spans="21:24" x14ac:dyDescent="0.2">
      <c r="U2014" s="205"/>
      <c r="V2014" s="205"/>
      <c r="W2014" s="205"/>
      <c r="X2014" s="205"/>
    </row>
    <row r="2015" spans="21:24" x14ac:dyDescent="0.2">
      <c r="U2015" s="205"/>
      <c r="V2015" s="205"/>
      <c r="W2015" s="205"/>
      <c r="X2015" s="205"/>
    </row>
    <row r="2016" spans="21:24" x14ac:dyDescent="0.2">
      <c r="U2016" s="205"/>
      <c r="V2016" s="205"/>
      <c r="W2016" s="205"/>
      <c r="X2016" s="205"/>
    </row>
    <row r="2017" spans="21:24" x14ac:dyDescent="0.2">
      <c r="U2017" s="205"/>
      <c r="V2017" s="205"/>
      <c r="W2017" s="205"/>
      <c r="X2017" s="205"/>
    </row>
    <row r="2018" spans="21:24" x14ac:dyDescent="0.2">
      <c r="U2018" s="205"/>
      <c r="V2018" s="205"/>
      <c r="W2018" s="205"/>
      <c r="X2018" s="205"/>
    </row>
    <row r="2019" spans="21:24" x14ac:dyDescent="0.2">
      <c r="U2019" s="205"/>
      <c r="V2019" s="205"/>
      <c r="W2019" s="205"/>
      <c r="X2019" s="205"/>
    </row>
    <row r="2020" spans="21:24" x14ac:dyDescent="0.2">
      <c r="U2020" s="205"/>
      <c r="V2020" s="205"/>
      <c r="W2020" s="205"/>
      <c r="X2020" s="205"/>
    </row>
    <row r="2021" spans="21:24" x14ac:dyDescent="0.2">
      <c r="U2021" s="205"/>
      <c r="V2021" s="205"/>
      <c r="W2021" s="205"/>
      <c r="X2021" s="205"/>
    </row>
    <row r="2022" spans="21:24" x14ac:dyDescent="0.2">
      <c r="U2022" s="205"/>
      <c r="V2022" s="205"/>
      <c r="W2022" s="205"/>
      <c r="X2022" s="205"/>
    </row>
    <row r="2023" spans="21:24" x14ac:dyDescent="0.2">
      <c r="U2023" s="205"/>
      <c r="V2023" s="205"/>
      <c r="W2023" s="205"/>
      <c r="X2023" s="205"/>
    </row>
    <row r="2024" spans="21:24" x14ac:dyDescent="0.2">
      <c r="U2024" s="205"/>
      <c r="V2024" s="205"/>
      <c r="W2024" s="205"/>
      <c r="X2024" s="205"/>
    </row>
    <row r="2025" spans="21:24" x14ac:dyDescent="0.2">
      <c r="U2025" s="205"/>
      <c r="V2025" s="205"/>
      <c r="W2025" s="205"/>
      <c r="X2025" s="205"/>
    </row>
    <row r="2026" spans="21:24" x14ac:dyDescent="0.2">
      <c r="U2026" s="205"/>
      <c r="V2026" s="205"/>
      <c r="W2026" s="205"/>
      <c r="X2026" s="205"/>
    </row>
    <row r="2027" spans="21:24" x14ac:dyDescent="0.2">
      <c r="U2027" s="205"/>
      <c r="V2027" s="205"/>
      <c r="W2027" s="205"/>
      <c r="X2027" s="205"/>
    </row>
    <row r="2028" spans="21:24" x14ac:dyDescent="0.2">
      <c r="U2028" s="205"/>
      <c r="V2028" s="205"/>
      <c r="W2028" s="205"/>
      <c r="X2028" s="205"/>
    </row>
    <row r="2029" spans="21:24" x14ac:dyDescent="0.2">
      <c r="U2029" s="205"/>
      <c r="V2029" s="205"/>
      <c r="W2029" s="205"/>
      <c r="X2029" s="205"/>
    </row>
    <row r="2030" spans="21:24" x14ac:dyDescent="0.2">
      <c r="U2030" s="205"/>
      <c r="V2030" s="205"/>
      <c r="W2030" s="205"/>
      <c r="X2030" s="205"/>
    </row>
    <row r="2031" spans="21:24" x14ac:dyDescent="0.2">
      <c r="U2031" s="205"/>
      <c r="V2031" s="205"/>
      <c r="W2031" s="205"/>
      <c r="X2031" s="205"/>
    </row>
    <row r="2032" spans="21:24" x14ac:dyDescent="0.2">
      <c r="U2032" s="205"/>
      <c r="V2032" s="205"/>
      <c r="W2032" s="205"/>
      <c r="X2032" s="205"/>
    </row>
    <row r="2033" spans="21:24" x14ac:dyDescent="0.2">
      <c r="U2033" s="205"/>
      <c r="V2033" s="205"/>
      <c r="W2033" s="205"/>
      <c r="X2033" s="205"/>
    </row>
    <row r="2034" spans="21:24" x14ac:dyDescent="0.2">
      <c r="U2034" s="205"/>
      <c r="V2034" s="205"/>
      <c r="W2034" s="205"/>
      <c r="X2034" s="205"/>
    </row>
    <row r="2035" spans="21:24" x14ac:dyDescent="0.2">
      <c r="U2035" s="205"/>
      <c r="V2035" s="205"/>
      <c r="W2035" s="205"/>
      <c r="X2035" s="205"/>
    </row>
    <row r="2036" spans="21:24" x14ac:dyDescent="0.2">
      <c r="U2036" s="205"/>
      <c r="V2036" s="205"/>
      <c r="W2036" s="205"/>
      <c r="X2036" s="205"/>
    </row>
    <row r="2037" spans="21:24" x14ac:dyDescent="0.2">
      <c r="U2037" s="205"/>
      <c r="V2037" s="205"/>
      <c r="W2037" s="205"/>
      <c r="X2037" s="205"/>
    </row>
    <row r="2038" spans="21:24" x14ac:dyDescent="0.2">
      <c r="U2038" s="205"/>
      <c r="V2038" s="205"/>
      <c r="W2038" s="205"/>
      <c r="X2038" s="205"/>
    </row>
    <row r="2039" spans="21:24" x14ac:dyDescent="0.2">
      <c r="U2039" s="205"/>
      <c r="V2039" s="205"/>
      <c r="W2039" s="205"/>
      <c r="X2039" s="205"/>
    </row>
    <row r="2040" spans="21:24" x14ac:dyDescent="0.2">
      <c r="U2040" s="205"/>
      <c r="V2040" s="205"/>
      <c r="W2040" s="205"/>
      <c r="X2040" s="205"/>
    </row>
    <row r="2041" spans="21:24" x14ac:dyDescent="0.2">
      <c r="U2041" s="205"/>
      <c r="V2041" s="205"/>
      <c r="W2041" s="205"/>
      <c r="X2041" s="205"/>
    </row>
    <row r="2042" spans="21:24" x14ac:dyDescent="0.2">
      <c r="U2042" s="205"/>
      <c r="V2042" s="205"/>
      <c r="W2042" s="205"/>
      <c r="X2042" s="205"/>
    </row>
    <row r="2043" spans="21:24" x14ac:dyDescent="0.2">
      <c r="U2043" s="205"/>
      <c r="V2043" s="205"/>
      <c r="W2043" s="205"/>
      <c r="X2043" s="205"/>
    </row>
    <row r="2044" spans="21:24" x14ac:dyDescent="0.2">
      <c r="U2044" s="205"/>
      <c r="V2044" s="205"/>
      <c r="W2044" s="205"/>
      <c r="X2044" s="205"/>
    </row>
    <row r="2045" spans="21:24" x14ac:dyDescent="0.2">
      <c r="U2045" s="205"/>
      <c r="V2045" s="205"/>
      <c r="W2045" s="205"/>
      <c r="X2045" s="205"/>
    </row>
    <row r="2046" spans="21:24" x14ac:dyDescent="0.2">
      <c r="U2046" s="205"/>
      <c r="V2046" s="205"/>
      <c r="W2046" s="205"/>
      <c r="X2046" s="205"/>
    </row>
    <row r="2047" spans="21:24" x14ac:dyDescent="0.2">
      <c r="U2047" s="205"/>
      <c r="V2047" s="205"/>
      <c r="W2047" s="205"/>
      <c r="X2047" s="205"/>
    </row>
    <row r="2048" spans="21:24" x14ac:dyDescent="0.2">
      <c r="U2048" s="205"/>
      <c r="V2048" s="205"/>
      <c r="W2048" s="205"/>
      <c r="X2048" s="205"/>
    </row>
    <row r="2049" spans="21:24" x14ac:dyDescent="0.2">
      <c r="U2049" s="205"/>
      <c r="V2049" s="205"/>
      <c r="W2049" s="205"/>
      <c r="X2049" s="205"/>
    </row>
    <row r="2050" spans="21:24" x14ac:dyDescent="0.2">
      <c r="U2050" s="205"/>
      <c r="V2050" s="205"/>
      <c r="W2050" s="205"/>
      <c r="X2050" s="205"/>
    </row>
    <row r="2051" spans="21:24" x14ac:dyDescent="0.2">
      <c r="U2051" s="205"/>
      <c r="V2051" s="205"/>
      <c r="W2051" s="205"/>
      <c r="X2051" s="205"/>
    </row>
    <row r="2052" spans="21:24" x14ac:dyDescent="0.2">
      <c r="U2052" s="205"/>
      <c r="V2052" s="205"/>
      <c r="W2052" s="205"/>
      <c r="X2052" s="205"/>
    </row>
    <row r="2053" spans="21:24" x14ac:dyDescent="0.2">
      <c r="U2053" s="205"/>
      <c r="V2053" s="205"/>
      <c r="W2053" s="205"/>
      <c r="X2053" s="205"/>
    </row>
    <row r="2054" spans="21:24" x14ac:dyDescent="0.2">
      <c r="U2054" s="205"/>
      <c r="V2054" s="205"/>
      <c r="W2054" s="205"/>
      <c r="X2054" s="205"/>
    </row>
    <row r="2055" spans="21:24" x14ac:dyDescent="0.2">
      <c r="U2055" s="205"/>
      <c r="V2055" s="205"/>
      <c r="W2055" s="205"/>
      <c r="X2055" s="205"/>
    </row>
    <row r="2056" spans="21:24" x14ac:dyDescent="0.2">
      <c r="U2056" s="205"/>
      <c r="V2056" s="205"/>
      <c r="W2056" s="205"/>
      <c r="X2056" s="205"/>
    </row>
    <row r="2057" spans="21:24" x14ac:dyDescent="0.2">
      <c r="U2057" s="205"/>
      <c r="V2057" s="205"/>
      <c r="W2057" s="205"/>
      <c r="X2057" s="205"/>
    </row>
    <row r="2058" spans="21:24" x14ac:dyDescent="0.2">
      <c r="U2058" s="205"/>
      <c r="V2058" s="205"/>
      <c r="W2058" s="205"/>
      <c r="X2058" s="205"/>
    </row>
    <row r="2059" spans="21:24" x14ac:dyDescent="0.2">
      <c r="U2059" s="205"/>
      <c r="V2059" s="205"/>
      <c r="W2059" s="205"/>
      <c r="X2059" s="205"/>
    </row>
    <row r="2060" spans="21:24" x14ac:dyDescent="0.2">
      <c r="U2060" s="205"/>
      <c r="V2060" s="205"/>
      <c r="W2060" s="205"/>
      <c r="X2060" s="205"/>
    </row>
    <row r="2061" spans="21:24" x14ac:dyDescent="0.2">
      <c r="U2061" s="205"/>
      <c r="V2061" s="205"/>
      <c r="W2061" s="205"/>
      <c r="X2061" s="205"/>
    </row>
    <row r="2062" spans="21:24" x14ac:dyDescent="0.2">
      <c r="U2062" s="205"/>
      <c r="V2062" s="205"/>
      <c r="W2062" s="205"/>
      <c r="X2062" s="205"/>
    </row>
    <row r="2063" spans="21:24" x14ac:dyDescent="0.2">
      <c r="U2063" s="205"/>
      <c r="V2063" s="205"/>
      <c r="W2063" s="205"/>
      <c r="X2063" s="205"/>
    </row>
    <row r="2064" spans="21:24" x14ac:dyDescent="0.2">
      <c r="U2064" s="205"/>
      <c r="V2064" s="205"/>
      <c r="W2064" s="205"/>
      <c r="X2064" s="205"/>
    </row>
    <row r="2065" spans="21:24" x14ac:dyDescent="0.2">
      <c r="U2065" s="205"/>
      <c r="V2065" s="205"/>
      <c r="W2065" s="205"/>
      <c r="X2065" s="205"/>
    </row>
    <row r="2066" spans="21:24" x14ac:dyDescent="0.2">
      <c r="U2066" s="205"/>
      <c r="V2066" s="205"/>
      <c r="W2066" s="205"/>
      <c r="X2066" s="205"/>
    </row>
    <row r="2067" spans="21:24" x14ac:dyDescent="0.2">
      <c r="U2067" s="205"/>
      <c r="V2067" s="205"/>
      <c r="W2067" s="205"/>
      <c r="X2067" s="205"/>
    </row>
    <row r="2068" spans="21:24" x14ac:dyDescent="0.2">
      <c r="U2068" s="205"/>
      <c r="V2068" s="205"/>
      <c r="W2068" s="205"/>
      <c r="X2068" s="205"/>
    </row>
    <row r="2069" spans="21:24" x14ac:dyDescent="0.2">
      <c r="U2069" s="205"/>
      <c r="V2069" s="205"/>
      <c r="W2069" s="205"/>
      <c r="X2069" s="205"/>
    </row>
    <row r="2070" spans="21:24" x14ac:dyDescent="0.2">
      <c r="U2070" s="205"/>
      <c r="V2070" s="205"/>
      <c r="W2070" s="205"/>
      <c r="X2070" s="205"/>
    </row>
    <row r="2071" spans="21:24" x14ac:dyDescent="0.2">
      <c r="U2071" s="205"/>
      <c r="V2071" s="205"/>
      <c r="W2071" s="205"/>
      <c r="X2071" s="205"/>
    </row>
    <row r="2072" spans="21:24" x14ac:dyDescent="0.2">
      <c r="U2072" s="205"/>
      <c r="V2072" s="205"/>
      <c r="W2072" s="205"/>
      <c r="X2072" s="205"/>
    </row>
    <row r="2073" spans="21:24" x14ac:dyDescent="0.2">
      <c r="U2073" s="205"/>
      <c r="V2073" s="205"/>
      <c r="W2073" s="205"/>
      <c r="X2073" s="205"/>
    </row>
    <row r="2074" spans="21:24" x14ac:dyDescent="0.2">
      <c r="U2074" s="205"/>
      <c r="V2074" s="205"/>
      <c r="W2074" s="205"/>
      <c r="X2074" s="205"/>
    </row>
    <row r="2075" spans="21:24" x14ac:dyDescent="0.2">
      <c r="U2075" s="205"/>
      <c r="V2075" s="205"/>
      <c r="W2075" s="205"/>
      <c r="X2075" s="205"/>
    </row>
    <row r="2076" spans="21:24" x14ac:dyDescent="0.2">
      <c r="U2076" s="205"/>
      <c r="V2076" s="205"/>
      <c r="W2076" s="205"/>
      <c r="X2076" s="205"/>
    </row>
    <row r="2077" spans="21:24" x14ac:dyDescent="0.2">
      <c r="U2077" s="205"/>
      <c r="V2077" s="205"/>
      <c r="W2077" s="205"/>
      <c r="X2077" s="205"/>
    </row>
    <row r="2078" spans="21:24" x14ac:dyDescent="0.2">
      <c r="U2078" s="205"/>
      <c r="V2078" s="205"/>
      <c r="W2078" s="205"/>
      <c r="X2078" s="205"/>
    </row>
    <row r="2079" spans="21:24" x14ac:dyDescent="0.2">
      <c r="U2079" s="205"/>
      <c r="V2079" s="205"/>
      <c r="W2079" s="205"/>
      <c r="X2079" s="205"/>
    </row>
    <row r="2080" spans="21:24" x14ac:dyDescent="0.2">
      <c r="U2080" s="205"/>
      <c r="V2080" s="205"/>
      <c r="W2080" s="205"/>
      <c r="X2080" s="205"/>
    </row>
    <row r="2081" spans="21:24" x14ac:dyDescent="0.2">
      <c r="U2081" s="205"/>
      <c r="V2081" s="205"/>
      <c r="W2081" s="205"/>
      <c r="X2081" s="205"/>
    </row>
    <row r="2082" spans="21:24" x14ac:dyDescent="0.2">
      <c r="U2082" s="205"/>
      <c r="V2082" s="205"/>
      <c r="W2082" s="205"/>
      <c r="X2082" s="205"/>
    </row>
    <row r="2083" spans="21:24" x14ac:dyDescent="0.2">
      <c r="U2083" s="205"/>
      <c r="V2083" s="205"/>
      <c r="W2083" s="205"/>
      <c r="X2083" s="205"/>
    </row>
    <row r="2084" spans="21:24" x14ac:dyDescent="0.2">
      <c r="U2084" s="205"/>
      <c r="V2084" s="205"/>
      <c r="W2084" s="205"/>
      <c r="X2084" s="205"/>
    </row>
    <row r="2085" spans="21:24" x14ac:dyDescent="0.2">
      <c r="U2085" s="205"/>
      <c r="V2085" s="205"/>
      <c r="W2085" s="205"/>
      <c r="X2085" s="205"/>
    </row>
    <row r="2086" spans="21:24" x14ac:dyDescent="0.2">
      <c r="U2086" s="205"/>
      <c r="V2086" s="205"/>
      <c r="W2086" s="205"/>
      <c r="X2086" s="205"/>
    </row>
    <row r="2087" spans="21:24" x14ac:dyDescent="0.2">
      <c r="U2087" s="205"/>
      <c r="V2087" s="205"/>
      <c r="W2087" s="205"/>
      <c r="X2087" s="205"/>
    </row>
    <row r="2088" spans="21:24" x14ac:dyDescent="0.2">
      <c r="U2088" s="205"/>
      <c r="V2088" s="205"/>
      <c r="W2088" s="205"/>
      <c r="X2088" s="205"/>
    </row>
    <row r="2089" spans="21:24" x14ac:dyDescent="0.2">
      <c r="U2089" s="205"/>
      <c r="V2089" s="205"/>
      <c r="W2089" s="205"/>
      <c r="X2089" s="205"/>
    </row>
    <row r="2090" spans="21:24" x14ac:dyDescent="0.2">
      <c r="U2090" s="205"/>
      <c r="V2090" s="205"/>
      <c r="W2090" s="205"/>
      <c r="X2090" s="205"/>
    </row>
    <row r="2091" spans="21:24" x14ac:dyDescent="0.2">
      <c r="U2091" s="205"/>
      <c r="V2091" s="205"/>
      <c r="W2091" s="205"/>
      <c r="X2091" s="205"/>
    </row>
    <row r="2092" spans="21:24" x14ac:dyDescent="0.2">
      <c r="U2092" s="205"/>
      <c r="V2092" s="205"/>
      <c r="W2092" s="205"/>
      <c r="X2092" s="205"/>
    </row>
    <row r="2093" spans="21:24" x14ac:dyDescent="0.2">
      <c r="U2093" s="205"/>
      <c r="V2093" s="205"/>
      <c r="W2093" s="205"/>
      <c r="X2093" s="205"/>
    </row>
    <row r="2094" spans="21:24" x14ac:dyDescent="0.2">
      <c r="U2094" s="205"/>
      <c r="V2094" s="205"/>
      <c r="W2094" s="205"/>
      <c r="X2094" s="205"/>
    </row>
    <row r="2095" spans="21:24" x14ac:dyDescent="0.2">
      <c r="U2095" s="205"/>
      <c r="V2095" s="205"/>
      <c r="W2095" s="205"/>
      <c r="X2095" s="205"/>
    </row>
    <row r="2096" spans="21:24" x14ac:dyDescent="0.2">
      <c r="U2096" s="205"/>
      <c r="V2096" s="205"/>
      <c r="W2096" s="205"/>
      <c r="X2096" s="205"/>
    </row>
    <row r="2097" spans="21:24" x14ac:dyDescent="0.2">
      <c r="U2097" s="205"/>
      <c r="V2097" s="205"/>
      <c r="W2097" s="205"/>
      <c r="X2097" s="205"/>
    </row>
    <row r="2098" spans="21:24" x14ac:dyDescent="0.2">
      <c r="U2098" s="205"/>
      <c r="V2098" s="205"/>
      <c r="W2098" s="205"/>
      <c r="X2098" s="205"/>
    </row>
    <row r="2099" spans="21:24" x14ac:dyDescent="0.2">
      <c r="U2099" s="205"/>
      <c r="V2099" s="205"/>
      <c r="W2099" s="205"/>
      <c r="X2099" s="205"/>
    </row>
    <row r="2100" spans="21:24" x14ac:dyDescent="0.2">
      <c r="U2100" s="205"/>
      <c r="V2100" s="205"/>
      <c r="W2100" s="205"/>
      <c r="X2100" s="205"/>
    </row>
    <row r="2101" spans="21:24" x14ac:dyDescent="0.2">
      <c r="U2101" s="205"/>
      <c r="V2101" s="205"/>
      <c r="W2101" s="205"/>
      <c r="X2101" s="205"/>
    </row>
    <row r="2102" spans="21:24" x14ac:dyDescent="0.2">
      <c r="U2102" s="205"/>
      <c r="V2102" s="205"/>
      <c r="W2102" s="205"/>
      <c r="X2102" s="205"/>
    </row>
    <row r="2103" spans="21:24" x14ac:dyDescent="0.2">
      <c r="U2103" s="205"/>
      <c r="V2103" s="205"/>
      <c r="W2103" s="205"/>
      <c r="X2103" s="205"/>
    </row>
    <row r="2104" spans="21:24" x14ac:dyDescent="0.2">
      <c r="U2104" s="205"/>
      <c r="V2104" s="205"/>
      <c r="W2104" s="205"/>
      <c r="X2104" s="205"/>
    </row>
    <row r="2105" spans="21:24" x14ac:dyDescent="0.2">
      <c r="U2105" s="205"/>
      <c r="V2105" s="205"/>
      <c r="W2105" s="205"/>
      <c r="X2105" s="205"/>
    </row>
    <row r="2106" spans="21:24" x14ac:dyDescent="0.2">
      <c r="U2106" s="205"/>
      <c r="V2106" s="205"/>
      <c r="W2106" s="205"/>
      <c r="X2106" s="205"/>
    </row>
    <row r="2107" spans="21:24" x14ac:dyDescent="0.2">
      <c r="U2107" s="205"/>
      <c r="V2107" s="205"/>
      <c r="W2107" s="205"/>
      <c r="X2107" s="205"/>
    </row>
    <row r="2108" spans="21:24" x14ac:dyDescent="0.2">
      <c r="U2108" s="205"/>
      <c r="V2108" s="205"/>
      <c r="W2108" s="205"/>
      <c r="X2108" s="205"/>
    </row>
    <row r="2109" spans="21:24" x14ac:dyDescent="0.2">
      <c r="U2109" s="205"/>
      <c r="V2109" s="205"/>
      <c r="W2109" s="205"/>
      <c r="X2109" s="205"/>
    </row>
    <row r="2110" spans="21:24" x14ac:dyDescent="0.2">
      <c r="U2110" s="205"/>
      <c r="V2110" s="205"/>
      <c r="W2110" s="205"/>
      <c r="X2110" s="205"/>
    </row>
    <row r="2111" spans="21:24" x14ac:dyDescent="0.2">
      <c r="U2111" s="205"/>
      <c r="V2111" s="205"/>
      <c r="W2111" s="205"/>
      <c r="X2111" s="205"/>
    </row>
    <row r="2112" spans="21:24" x14ac:dyDescent="0.2">
      <c r="U2112" s="205"/>
      <c r="V2112" s="205"/>
      <c r="W2112" s="205"/>
      <c r="X2112" s="205"/>
    </row>
    <row r="2113" spans="21:24" x14ac:dyDescent="0.2">
      <c r="U2113" s="205"/>
      <c r="V2113" s="205"/>
      <c r="W2113" s="205"/>
      <c r="X2113" s="205"/>
    </row>
    <row r="2114" spans="21:24" x14ac:dyDescent="0.2">
      <c r="U2114" s="205"/>
      <c r="V2114" s="205"/>
      <c r="W2114" s="205"/>
      <c r="X2114" s="205"/>
    </row>
    <row r="2115" spans="21:24" x14ac:dyDescent="0.2">
      <c r="U2115" s="205"/>
      <c r="V2115" s="205"/>
      <c r="W2115" s="205"/>
      <c r="X2115" s="205"/>
    </row>
    <row r="2116" spans="21:24" x14ac:dyDescent="0.2">
      <c r="U2116" s="205"/>
      <c r="V2116" s="205"/>
      <c r="W2116" s="205"/>
      <c r="X2116" s="205"/>
    </row>
    <row r="2117" spans="21:24" x14ac:dyDescent="0.2">
      <c r="U2117" s="205"/>
      <c r="V2117" s="205"/>
      <c r="W2117" s="205"/>
      <c r="X2117" s="205"/>
    </row>
    <row r="2118" spans="21:24" x14ac:dyDescent="0.2">
      <c r="U2118" s="205"/>
      <c r="V2118" s="205"/>
      <c r="W2118" s="205"/>
      <c r="X2118" s="205"/>
    </row>
    <row r="2119" spans="21:24" x14ac:dyDescent="0.2">
      <c r="U2119" s="205"/>
      <c r="V2119" s="205"/>
      <c r="W2119" s="205"/>
      <c r="X2119" s="205"/>
    </row>
    <row r="2120" spans="21:24" x14ac:dyDescent="0.2">
      <c r="U2120" s="205"/>
      <c r="V2120" s="205"/>
      <c r="W2120" s="205"/>
      <c r="X2120" s="205"/>
    </row>
    <row r="2121" spans="21:24" x14ac:dyDescent="0.2">
      <c r="U2121" s="205"/>
      <c r="V2121" s="205"/>
      <c r="W2121" s="205"/>
      <c r="X2121" s="205"/>
    </row>
    <row r="2122" spans="21:24" x14ac:dyDescent="0.2">
      <c r="U2122" s="205"/>
      <c r="V2122" s="205"/>
      <c r="W2122" s="205"/>
      <c r="X2122" s="205"/>
    </row>
    <row r="2123" spans="21:24" x14ac:dyDescent="0.2">
      <c r="U2123" s="205"/>
      <c r="V2123" s="205"/>
      <c r="W2123" s="205"/>
      <c r="X2123" s="205"/>
    </row>
    <row r="2124" spans="21:24" x14ac:dyDescent="0.2">
      <c r="U2124" s="205"/>
      <c r="V2124" s="205"/>
      <c r="W2124" s="205"/>
      <c r="X2124" s="205"/>
    </row>
    <row r="2125" spans="21:24" x14ac:dyDescent="0.2">
      <c r="U2125" s="205"/>
      <c r="V2125" s="205"/>
      <c r="W2125" s="205"/>
      <c r="X2125" s="205"/>
    </row>
    <row r="2126" spans="21:24" x14ac:dyDescent="0.2">
      <c r="U2126" s="205"/>
      <c r="V2126" s="205"/>
      <c r="W2126" s="205"/>
      <c r="X2126" s="205"/>
    </row>
    <row r="2127" spans="21:24" x14ac:dyDescent="0.2">
      <c r="U2127" s="205"/>
      <c r="V2127" s="205"/>
      <c r="W2127" s="205"/>
      <c r="X2127" s="205"/>
    </row>
    <row r="2128" spans="21:24" x14ac:dyDescent="0.2">
      <c r="U2128" s="205"/>
      <c r="V2128" s="205"/>
      <c r="W2128" s="205"/>
      <c r="X2128" s="205"/>
    </row>
    <row r="2129" spans="21:24" x14ac:dyDescent="0.2">
      <c r="U2129" s="205"/>
      <c r="V2129" s="205"/>
      <c r="W2129" s="205"/>
      <c r="X2129" s="205"/>
    </row>
    <row r="2130" spans="21:24" x14ac:dyDescent="0.2">
      <c r="U2130" s="205"/>
      <c r="V2130" s="205"/>
      <c r="W2130" s="205"/>
      <c r="X2130" s="205"/>
    </row>
    <row r="2131" spans="21:24" x14ac:dyDescent="0.2">
      <c r="U2131" s="205"/>
      <c r="V2131" s="205"/>
      <c r="W2131" s="205"/>
      <c r="X2131" s="205"/>
    </row>
    <row r="2132" spans="21:24" x14ac:dyDescent="0.2">
      <c r="U2132" s="205"/>
      <c r="V2132" s="205"/>
      <c r="W2132" s="205"/>
      <c r="X2132" s="205"/>
    </row>
    <row r="2133" spans="21:24" x14ac:dyDescent="0.2">
      <c r="U2133" s="205"/>
      <c r="V2133" s="205"/>
      <c r="W2133" s="205"/>
      <c r="X2133" s="205"/>
    </row>
    <row r="2134" spans="21:24" x14ac:dyDescent="0.2">
      <c r="U2134" s="205"/>
      <c r="V2134" s="205"/>
      <c r="W2134" s="205"/>
      <c r="X2134" s="205"/>
    </row>
    <row r="2135" spans="21:24" x14ac:dyDescent="0.2">
      <c r="U2135" s="205"/>
      <c r="V2135" s="205"/>
      <c r="W2135" s="205"/>
      <c r="X2135" s="205"/>
    </row>
    <row r="2136" spans="21:24" x14ac:dyDescent="0.2">
      <c r="U2136" s="205"/>
      <c r="V2136" s="205"/>
      <c r="W2136" s="205"/>
      <c r="X2136" s="205"/>
    </row>
    <row r="2137" spans="21:24" x14ac:dyDescent="0.2">
      <c r="U2137" s="205"/>
      <c r="V2137" s="205"/>
      <c r="W2137" s="205"/>
      <c r="X2137" s="205"/>
    </row>
    <row r="2138" spans="21:24" x14ac:dyDescent="0.2">
      <c r="U2138" s="205"/>
      <c r="V2138" s="205"/>
      <c r="W2138" s="205"/>
      <c r="X2138" s="205"/>
    </row>
    <row r="2139" spans="21:24" x14ac:dyDescent="0.2">
      <c r="U2139" s="205"/>
      <c r="V2139" s="205"/>
      <c r="W2139" s="205"/>
      <c r="X2139" s="205"/>
    </row>
    <row r="2140" spans="21:24" x14ac:dyDescent="0.2">
      <c r="U2140" s="205"/>
      <c r="V2140" s="205"/>
      <c r="W2140" s="205"/>
      <c r="X2140" s="205"/>
    </row>
    <row r="2141" spans="21:24" x14ac:dyDescent="0.2">
      <c r="U2141" s="205"/>
      <c r="V2141" s="205"/>
      <c r="W2141" s="205"/>
      <c r="X2141" s="205"/>
    </row>
    <row r="2142" spans="21:24" x14ac:dyDescent="0.2">
      <c r="U2142" s="205"/>
      <c r="V2142" s="205"/>
      <c r="W2142" s="205"/>
      <c r="X2142" s="205"/>
    </row>
    <row r="2143" spans="21:24" x14ac:dyDescent="0.2">
      <c r="U2143" s="205"/>
      <c r="V2143" s="205"/>
      <c r="W2143" s="205"/>
      <c r="X2143" s="205"/>
    </row>
    <row r="2144" spans="21:24" x14ac:dyDescent="0.2">
      <c r="U2144" s="205"/>
      <c r="V2144" s="205"/>
      <c r="W2144" s="205"/>
      <c r="X2144" s="205"/>
    </row>
    <row r="2145" spans="21:24" x14ac:dyDescent="0.2">
      <c r="U2145" s="205"/>
      <c r="V2145" s="205"/>
      <c r="W2145" s="205"/>
      <c r="X2145" s="205"/>
    </row>
    <row r="2146" spans="21:24" x14ac:dyDescent="0.2">
      <c r="U2146" s="205"/>
      <c r="V2146" s="205"/>
      <c r="W2146" s="205"/>
      <c r="X2146" s="205"/>
    </row>
    <row r="2147" spans="21:24" x14ac:dyDescent="0.2">
      <c r="U2147" s="205"/>
      <c r="V2147" s="205"/>
      <c r="W2147" s="205"/>
      <c r="X2147" s="205"/>
    </row>
    <row r="2148" spans="21:24" x14ac:dyDescent="0.2">
      <c r="U2148" s="205"/>
      <c r="V2148" s="205"/>
      <c r="W2148" s="205"/>
      <c r="X2148" s="205"/>
    </row>
    <row r="2149" spans="21:24" x14ac:dyDescent="0.2">
      <c r="U2149" s="205"/>
      <c r="V2149" s="205"/>
      <c r="W2149" s="205"/>
      <c r="X2149" s="205"/>
    </row>
    <row r="2150" spans="21:24" x14ac:dyDescent="0.2">
      <c r="U2150" s="205"/>
      <c r="V2150" s="205"/>
      <c r="W2150" s="205"/>
      <c r="X2150" s="205"/>
    </row>
    <row r="2151" spans="21:24" x14ac:dyDescent="0.2">
      <c r="U2151" s="205"/>
      <c r="V2151" s="205"/>
      <c r="W2151" s="205"/>
      <c r="X2151" s="205"/>
    </row>
    <row r="2152" spans="21:24" x14ac:dyDescent="0.2">
      <c r="U2152" s="205"/>
      <c r="V2152" s="205"/>
      <c r="W2152" s="205"/>
      <c r="X2152" s="205"/>
    </row>
    <row r="2153" spans="21:24" x14ac:dyDescent="0.2">
      <c r="U2153" s="205"/>
      <c r="V2153" s="205"/>
      <c r="W2153" s="205"/>
      <c r="X2153" s="205"/>
    </row>
    <row r="2154" spans="21:24" x14ac:dyDescent="0.2">
      <c r="U2154" s="205"/>
      <c r="V2154" s="205"/>
      <c r="W2154" s="205"/>
      <c r="X2154" s="205"/>
    </row>
    <row r="2155" spans="21:24" x14ac:dyDescent="0.2">
      <c r="U2155" s="205"/>
      <c r="V2155" s="205"/>
      <c r="W2155" s="205"/>
      <c r="X2155" s="205"/>
    </row>
    <row r="2156" spans="21:24" x14ac:dyDescent="0.2">
      <c r="U2156" s="205"/>
      <c r="V2156" s="205"/>
      <c r="W2156" s="205"/>
      <c r="X2156" s="205"/>
    </row>
    <row r="2157" spans="21:24" x14ac:dyDescent="0.2">
      <c r="U2157" s="205"/>
      <c r="V2157" s="205"/>
      <c r="W2157" s="205"/>
      <c r="X2157" s="205"/>
    </row>
    <row r="2158" spans="21:24" x14ac:dyDescent="0.2">
      <c r="U2158" s="205"/>
      <c r="V2158" s="205"/>
      <c r="W2158" s="205"/>
      <c r="X2158" s="205"/>
    </row>
    <row r="2159" spans="21:24" x14ac:dyDescent="0.2">
      <c r="U2159" s="205"/>
      <c r="V2159" s="205"/>
      <c r="W2159" s="205"/>
      <c r="X2159" s="205"/>
    </row>
    <row r="2160" spans="21:24" x14ac:dyDescent="0.2">
      <c r="U2160" s="205"/>
      <c r="V2160" s="205"/>
      <c r="W2160" s="205"/>
      <c r="X2160" s="205"/>
    </row>
    <row r="2161" spans="21:24" x14ac:dyDescent="0.2">
      <c r="U2161" s="205"/>
      <c r="V2161" s="205"/>
      <c r="W2161" s="205"/>
      <c r="X2161" s="205"/>
    </row>
    <row r="2162" spans="21:24" x14ac:dyDescent="0.2">
      <c r="U2162" s="205"/>
      <c r="V2162" s="205"/>
      <c r="W2162" s="205"/>
      <c r="X2162" s="205"/>
    </row>
    <row r="2163" spans="21:24" x14ac:dyDescent="0.2">
      <c r="U2163" s="205"/>
      <c r="V2163" s="205"/>
      <c r="W2163" s="205"/>
      <c r="X2163" s="205"/>
    </row>
    <row r="2164" spans="21:24" x14ac:dyDescent="0.2">
      <c r="U2164" s="205"/>
      <c r="V2164" s="205"/>
      <c r="W2164" s="205"/>
      <c r="X2164" s="205"/>
    </row>
    <row r="2165" spans="21:24" x14ac:dyDescent="0.2">
      <c r="U2165" s="205"/>
      <c r="V2165" s="205"/>
      <c r="W2165" s="205"/>
      <c r="X2165" s="205"/>
    </row>
    <row r="2166" spans="21:24" x14ac:dyDescent="0.2">
      <c r="U2166" s="205"/>
      <c r="V2166" s="205"/>
      <c r="W2166" s="205"/>
      <c r="X2166" s="205"/>
    </row>
    <row r="2167" spans="21:24" x14ac:dyDescent="0.2">
      <c r="U2167" s="205"/>
      <c r="V2167" s="205"/>
      <c r="W2167" s="205"/>
      <c r="X2167" s="205"/>
    </row>
    <row r="2168" spans="21:24" x14ac:dyDescent="0.2">
      <c r="U2168" s="205"/>
      <c r="V2168" s="205"/>
      <c r="W2168" s="205"/>
      <c r="X2168" s="205"/>
    </row>
    <row r="2169" spans="21:24" x14ac:dyDescent="0.2">
      <c r="U2169" s="205"/>
      <c r="V2169" s="205"/>
      <c r="W2169" s="205"/>
      <c r="X2169" s="205"/>
    </row>
    <row r="2170" spans="21:24" x14ac:dyDescent="0.2">
      <c r="U2170" s="205"/>
      <c r="V2170" s="205"/>
      <c r="W2170" s="205"/>
      <c r="X2170" s="205"/>
    </row>
    <row r="2171" spans="21:24" x14ac:dyDescent="0.2">
      <c r="U2171" s="205"/>
      <c r="V2171" s="205"/>
      <c r="W2171" s="205"/>
      <c r="X2171" s="205"/>
    </row>
    <row r="2172" spans="21:24" x14ac:dyDescent="0.2">
      <c r="U2172" s="205"/>
      <c r="V2172" s="205"/>
      <c r="W2172" s="205"/>
      <c r="X2172" s="205"/>
    </row>
    <row r="2173" spans="21:24" x14ac:dyDescent="0.2">
      <c r="U2173" s="205"/>
      <c r="V2173" s="205"/>
      <c r="W2173" s="205"/>
      <c r="X2173" s="205"/>
    </row>
    <row r="2174" spans="21:24" x14ac:dyDescent="0.2">
      <c r="U2174" s="205"/>
      <c r="V2174" s="205"/>
      <c r="W2174" s="205"/>
      <c r="X2174" s="205"/>
    </row>
    <row r="2175" spans="21:24" x14ac:dyDescent="0.2">
      <c r="U2175" s="205"/>
      <c r="V2175" s="205"/>
      <c r="W2175" s="205"/>
      <c r="X2175" s="205"/>
    </row>
    <row r="2176" spans="21:24" x14ac:dyDescent="0.2">
      <c r="U2176" s="205"/>
      <c r="V2176" s="205"/>
      <c r="W2176" s="205"/>
      <c r="X2176" s="205"/>
    </row>
    <row r="2177" spans="21:24" x14ac:dyDescent="0.2">
      <c r="U2177" s="205"/>
      <c r="V2177" s="205"/>
      <c r="W2177" s="205"/>
      <c r="X2177" s="205"/>
    </row>
    <row r="2178" spans="21:24" x14ac:dyDescent="0.2">
      <c r="U2178" s="205"/>
      <c r="V2178" s="205"/>
      <c r="W2178" s="205"/>
      <c r="X2178" s="205"/>
    </row>
    <row r="2179" spans="21:24" x14ac:dyDescent="0.2">
      <c r="U2179" s="205"/>
      <c r="V2179" s="205"/>
      <c r="W2179" s="205"/>
      <c r="X2179" s="205"/>
    </row>
    <row r="2180" spans="21:24" x14ac:dyDescent="0.2">
      <c r="U2180" s="205"/>
      <c r="V2180" s="205"/>
      <c r="W2180" s="205"/>
      <c r="X2180" s="205"/>
    </row>
    <row r="2181" spans="21:24" x14ac:dyDescent="0.2">
      <c r="U2181" s="205"/>
      <c r="V2181" s="205"/>
      <c r="W2181" s="205"/>
      <c r="X2181" s="205"/>
    </row>
    <row r="2182" spans="21:24" x14ac:dyDescent="0.2">
      <c r="U2182" s="205"/>
      <c r="V2182" s="205"/>
      <c r="W2182" s="205"/>
      <c r="X2182" s="205"/>
    </row>
    <row r="2183" spans="21:24" x14ac:dyDescent="0.2">
      <c r="U2183" s="205"/>
      <c r="V2183" s="205"/>
      <c r="W2183" s="205"/>
      <c r="X2183" s="205"/>
    </row>
    <row r="2184" spans="21:24" x14ac:dyDescent="0.2">
      <c r="U2184" s="205"/>
      <c r="V2184" s="205"/>
      <c r="W2184" s="205"/>
      <c r="X2184" s="205"/>
    </row>
    <row r="2185" spans="21:24" x14ac:dyDescent="0.2">
      <c r="U2185" s="205"/>
      <c r="V2185" s="205"/>
      <c r="W2185" s="205"/>
      <c r="X2185" s="205"/>
    </row>
    <row r="2186" spans="21:24" x14ac:dyDescent="0.2">
      <c r="U2186" s="205"/>
      <c r="V2186" s="205"/>
      <c r="W2186" s="205"/>
      <c r="X2186" s="205"/>
    </row>
    <row r="2187" spans="21:24" x14ac:dyDescent="0.2">
      <c r="U2187" s="205"/>
      <c r="V2187" s="205"/>
      <c r="W2187" s="205"/>
      <c r="X2187" s="205"/>
    </row>
    <row r="2188" spans="21:24" x14ac:dyDescent="0.2">
      <c r="U2188" s="205"/>
      <c r="V2188" s="205"/>
      <c r="W2188" s="205"/>
      <c r="X2188" s="205"/>
    </row>
    <row r="2189" spans="21:24" x14ac:dyDescent="0.2">
      <c r="U2189" s="205"/>
      <c r="V2189" s="205"/>
      <c r="W2189" s="205"/>
      <c r="X2189" s="205"/>
    </row>
    <row r="2190" spans="21:24" x14ac:dyDescent="0.2">
      <c r="U2190" s="205"/>
      <c r="V2190" s="205"/>
      <c r="W2190" s="205"/>
      <c r="X2190" s="205"/>
    </row>
    <row r="2191" spans="21:24" x14ac:dyDescent="0.2">
      <c r="U2191" s="205"/>
      <c r="V2191" s="205"/>
      <c r="W2191" s="205"/>
      <c r="X2191" s="205"/>
    </row>
    <row r="2192" spans="21:24" x14ac:dyDescent="0.2">
      <c r="U2192" s="205"/>
      <c r="V2192" s="205"/>
      <c r="W2192" s="205"/>
      <c r="X2192" s="205"/>
    </row>
    <row r="2193" spans="21:24" x14ac:dyDescent="0.2">
      <c r="U2193" s="205"/>
      <c r="V2193" s="205"/>
      <c r="W2193" s="205"/>
      <c r="X2193" s="205"/>
    </row>
    <row r="2194" spans="21:24" x14ac:dyDescent="0.2">
      <c r="U2194" s="205"/>
      <c r="V2194" s="205"/>
      <c r="W2194" s="205"/>
      <c r="X2194" s="205"/>
    </row>
    <row r="2195" spans="21:24" x14ac:dyDescent="0.2">
      <c r="U2195" s="205"/>
      <c r="V2195" s="205"/>
      <c r="W2195" s="205"/>
      <c r="X2195" s="205"/>
    </row>
    <row r="2196" spans="21:24" x14ac:dyDescent="0.2">
      <c r="U2196" s="205"/>
      <c r="V2196" s="205"/>
      <c r="W2196" s="205"/>
      <c r="X2196" s="205"/>
    </row>
    <row r="2197" spans="21:24" x14ac:dyDescent="0.2">
      <c r="U2197" s="205"/>
      <c r="V2197" s="205"/>
      <c r="W2197" s="205"/>
      <c r="X2197" s="205"/>
    </row>
    <row r="2198" spans="21:24" x14ac:dyDescent="0.2">
      <c r="U2198" s="205"/>
      <c r="V2198" s="205"/>
      <c r="W2198" s="205"/>
      <c r="X2198" s="205"/>
    </row>
    <row r="2199" spans="21:24" x14ac:dyDescent="0.2">
      <c r="U2199" s="205"/>
      <c r="V2199" s="205"/>
      <c r="W2199" s="205"/>
      <c r="X2199" s="205"/>
    </row>
    <row r="2200" spans="21:24" x14ac:dyDescent="0.2">
      <c r="U2200" s="205"/>
      <c r="V2200" s="205"/>
      <c r="W2200" s="205"/>
      <c r="X2200" s="205"/>
    </row>
    <row r="2201" spans="21:24" x14ac:dyDescent="0.2">
      <c r="U2201" s="205"/>
      <c r="V2201" s="205"/>
      <c r="W2201" s="205"/>
      <c r="X2201" s="205"/>
    </row>
    <row r="2202" spans="21:24" x14ac:dyDescent="0.2">
      <c r="U2202" s="205"/>
      <c r="V2202" s="205"/>
      <c r="W2202" s="205"/>
      <c r="X2202" s="205"/>
    </row>
    <row r="2203" spans="21:24" x14ac:dyDescent="0.2">
      <c r="U2203" s="205"/>
      <c r="V2203" s="205"/>
      <c r="W2203" s="205"/>
      <c r="X2203" s="205"/>
    </row>
    <row r="2204" spans="21:24" x14ac:dyDescent="0.2">
      <c r="U2204" s="205"/>
      <c r="V2204" s="205"/>
      <c r="W2204" s="205"/>
      <c r="X2204" s="205"/>
    </row>
    <row r="2205" spans="21:24" x14ac:dyDescent="0.2">
      <c r="U2205" s="205"/>
      <c r="V2205" s="205"/>
      <c r="W2205" s="205"/>
      <c r="X2205" s="205"/>
    </row>
    <row r="2206" spans="21:24" x14ac:dyDescent="0.2">
      <c r="U2206" s="205"/>
      <c r="V2206" s="205"/>
      <c r="W2206" s="205"/>
      <c r="X2206" s="205"/>
    </row>
    <row r="2207" spans="21:24" x14ac:dyDescent="0.2">
      <c r="U2207" s="205"/>
      <c r="V2207" s="205"/>
      <c r="W2207" s="205"/>
      <c r="X2207" s="205"/>
    </row>
    <row r="2208" spans="21:24" x14ac:dyDescent="0.2">
      <c r="U2208" s="205"/>
      <c r="V2208" s="205"/>
      <c r="W2208" s="205"/>
      <c r="X2208" s="205"/>
    </row>
    <row r="2209" spans="21:24" x14ac:dyDescent="0.2">
      <c r="U2209" s="205"/>
      <c r="V2209" s="205"/>
      <c r="W2209" s="205"/>
      <c r="X2209" s="205"/>
    </row>
    <row r="2210" spans="21:24" x14ac:dyDescent="0.2">
      <c r="U2210" s="205"/>
      <c r="V2210" s="205"/>
      <c r="W2210" s="205"/>
      <c r="X2210" s="205"/>
    </row>
    <row r="2211" spans="21:24" x14ac:dyDescent="0.2">
      <c r="U2211" s="205"/>
      <c r="V2211" s="205"/>
      <c r="W2211" s="205"/>
      <c r="X2211" s="205"/>
    </row>
    <row r="2212" spans="21:24" x14ac:dyDescent="0.2">
      <c r="U2212" s="205"/>
      <c r="V2212" s="205"/>
      <c r="W2212" s="205"/>
      <c r="X2212" s="205"/>
    </row>
    <row r="2213" spans="21:24" x14ac:dyDescent="0.2">
      <c r="U2213" s="205"/>
      <c r="V2213" s="205"/>
      <c r="W2213" s="205"/>
      <c r="X2213" s="205"/>
    </row>
    <row r="2214" spans="21:24" x14ac:dyDescent="0.2">
      <c r="U2214" s="205"/>
      <c r="V2214" s="205"/>
      <c r="W2214" s="205"/>
      <c r="X2214" s="205"/>
    </row>
    <row r="2215" spans="21:24" x14ac:dyDescent="0.2">
      <c r="U2215" s="205"/>
      <c r="V2215" s="205"/>
      <c r="W2215" s="205"/>
      <c r="X2215" s="205"/>
    </row>
    <row r="2216" spans="21:24" x14ac:dyDescent="0.2">
      <c r="U2216" s="205"/>
      <c r="V2216" s="205"/>
      <c r="W2216" s="205"/>
      <c r="X2216" s="205"/>
    </row>
    <row r="2217" spans="21:24" x14ac:dyDescent="0.2">
      <c r="U2217" s="205"/>
      <c r="V2217" s="205"/>
      <c r="W2217" s="205"/>
      <c r="X2217" s="205"/>
    </row>
    <row r="2218" spans="21:24" x14ac:dyDescent="0.2">
      <c r="U2218" s="205"/>
      <c r="V2218" s="205"/>
      <c r="W2218" s="205"/>
      <c r="X2218" s="205"/>
    </row>
    <row r="2219" spans="21:24" x14ac:dyDescent="0.2">
      <c r="U2219" s="205"/>
      <c r="V2219" s="205"/>
      <c r="W2219" s="205"/>
      <c r="X2219" s="205"/>
    </row>
    <row r="2220" spans="21:24" x14ac:dyDescent="0.2">
      <c r="U2220" s="205"/>
      <c r="V2220" s="205"/>
      <c r="W2220" s="205"/>
      <c r="X2220" s="205"/>
    </row>
    <row r="2221" spans="21:24" x14ac:dyDescent="0.2">
      <c r="U2221" s="205"/>
      <c r="V2221" s="205"/>
      <c r="W2221" s="205"/>
      <c r="X2221" s="205"/>
    </row>
    <row r="2222" spans="21:24" x14ac:dyDescent="0.2">
      <c r="U2222" s="205"/>
      <c r="V2222" s="205"/>
      <c r="W2222" s="205"/>
      <c r="X2222" s="205"/>
    </row>
    <row r="2223" spans="21:24" x14ac:dyDescent="0.2">
      <c r="U2223" s="205"/>
      <c r="V2223" s="205"/>
      <c r="W2223" s="205"/>
      <c r="X2223" s="205"/>
    </row>
    <row r="2224" spans="21:24" x14ac:dyDescent="0.2">
      <c r="U2224" s="205"/>
      <c r="V2224" s="205"/>
      <c r="W2224" s="205"/>
      <c r="X2224" s="205"/>
    </row>
    <row r="2225" spans="21:24" x14ac:dyDescent="0.2">
      <c r="U2225" s="205"/>
      <c r="V2225" s="205"/>
      <c r="W2225" s="205"/>
      <c r="X2225" s="205"/>
    </row>
    <row r="2226" spans="21:24" x14ac:dyDescent="0.2">
      <c r="U2226" s="205"/>
      <c r="V2226" s="205"/>
      <c r="W2226" s="205"/>
      <c r="X2226" s="205"/>
    </row>
    <row r="2227" spans="21:24" x14ac:dyDescent="0.2">
      <c r="U2227" s="205"/>
      <c r="V2227" s="205"/>
      <c r="W2227" s="205"/>
      <c r="X2227" s="205"/>
    </row>
    <row r="2228" spans="21:24" x14ac:dyDescent="0.2">
      <c r="U2228" s="205"/>
      <c r="V2228" s="205"/>
      <c r="W2228" s="205"/>
      <c r="X2228" s="205"/>
    </row>
    <row r="2229" spans="21:24" x14ac:dyDescent="0.2">
      <c r="U2229" s="205"/>
      <c r="V2229" s="205"/>
      <c r="W2229" s="205"/>
      <c r="X2229" s="205"/>
    </row>
    <row r="2230" spans="21:24" x14ac:dyDescent="0.2">
      <c r="U2230" s="205"/>
      <c r="V2230" s="205"/>
      <c r="W2230" s="205"/>
      <c r="X2230" s="205"/>
    </row>
    <row r="2231" spans="21:24" x14ac:dyDescent="0.2">
      <c r="U2231" s="205"/>
      <c r="V2231" s="205"/>
      <c r="W2231" s="205"/>
      <c r="X2231" s="205"/>
    </row>
    <row r="2232" spans="21:24" x14ac:dyDescent="0.2">
      <c r="U2232" s="205"/>
      <c r="V2232" s="205"/>
      <c r="W2232" s="205"/>
      <c r="X2232" s="205"/>
    </row>
    <row r="2233" spans="21:24" x14ac:dyDescent="0.2">
      <c r="U2233" s="205"/>
      <c r="V2233" s="205"/>
      <c r="W2233" s="205"/>
      <c r="X2233" s="205"/>
    </row>
    <row r="2234" spans="21:24" x14ac:dyDescent="0.2">
      <c r="U2234" s="205"/>
      <c r="V2234" s="205"/>
      <c r="W2234" s="205"/>
      <c r="X2234" s="205"/>
    </row>
    <row r="2235" spans="21:24" x14ac:dyDescent="0.2">
      <c r="U2235" s="205"/>
      <c r="V2235" s="205"/>
      <c r="W2235" s="205"/>
      <c r="X2235" s="205"/>
    </row>
    <row r="2236" spans="21:24" x14ac:dyDescent="0.2">
      <c r="U2236" s="205"/>
      <c r="V2236" s="205"/>
      <c r="W2236" s="205"/>
      <c r="X2236" s="205"/>
    </row>
    <row r="2237" spans="21:24" x14ac:dyDescent="0.2">
      <c r="U2237" s="205"/>
      <c r="V2237" s="205"/>
      <c r="W2237" s="205"/>
      <c r="X2237" s="205"/>
    </row>
    <row r="2238" spans="21:24" x14ac:dyDescent="0.2">
      <c r="U2238" s="205"/>
      <c r="V2238" s="205"/>
      <c r="W2238" s="205"/>
      <c r="X2238" s="205"/>
    </row>
    <row r="2239" spans="21:24" x14ac:dyDescent="0.2">
      <c r="U2239" s="205"/>
      <c r="V2239" s="205"/>
      <c r="W2239" s="205"/>
      <c r="X2239" s="205"/>
    </row>
    <row r="2240" spans="21:24" x14ac:dyDescent="0.2">
      <c r="U2240" s="205"/>
      <c r="V2240" s="205"/>
      <c r="W2240" s="205"/>
      <c r="X2240" s="205"/>
    </row>
    <row r="2241" spans="21:24" x14ac:dyDescent="0.2">
      <c r="U2241" s="205"/>
      <c r="V2241" s="205"/>
      <c r="W2241" s="205"/>
      <c r="X2241" s="205"/>
    </row>
    <row r="2242" spans="21:24" x14ac:dyDescent="0.2">
      <c r="U2242" s="205"/>
      <c r="V2242" s="205"/>
      <c r="W2242" s="205"/>
      <c r="X2242" s="205"/>
    </row>
    <row r="2243" spans="21:24" x14ac:dyDescent="0.2">
      <c r="U2243" s="205"/>
      <c r="V2243" s="205"/>
      <c r="W2243" s="205"/>
      <c r="X2243" s="205"/>
    </row>
    <row r="2244" spans="21:24" x14ac:dyDescent="0.2">
      <c r="U2244" s="205"/>
      <c r="V2244" s="205"/>
      <c r="W2244" s="205"/>
      <c r="X2244" s="205"/>
    </row>
    <row r="2245" spans="21:24" x14ac:dyDescent="0.2">
      <c r="U2245" s="205"/>
      <c r="V2245" s="205"/>
      <c r="W2245" s="205"/>
      <c r="X2245" s="205"/>
    </row>
    <row r="2246" spans="21:24" x14ac:dyDescent="0.2">
      <c r="U2246" s="205"/>
      <c r="V2246" s="205"/>
      <c r="W2246" s="205"/>
      <c r="X2246" s="205"/>
    </row>
    <row r="2247" spans="21:24" x14ac:dyDescent="0.2">
      <c r="U2247" s="205"/>
      <c r="V2247" s="205"/>
      <c r="W2247" s="205"/>
      <c r="X2247" s="205"/>
    </row>
    <row r="2248" spans="21:24" x14ac:dyDescent="0.2">
      <c r="U2248" s="205"/>
      <c r="V2248" s="205"/>
      <c r="W2248" s="205"/>
      <c r="X2248" s="205"/>
    </row>
    <row r="2249" spans="21:24" x14ac:dyDescent="0.2">
      <c r="U2249" s="205"/>
      <c r="V2249" s="205"/>
      <c r="W2249" s="205"/>
      <c r="X2249" s="205"/>
    </row>
    <row r="2250" spans="21:24" x14ac:dyDescent="0.2">
      <c r="U2250" s="205"/>
      <c r="V2250" s="205"/>
      <c r="W2250" s="205"/>
      <c r="X2250" s="205"/>
    </row>
    <row r="2251" spans="21:24" x14ac:dyDescent="0.2">
      <c r="U2251" s="205"/>
      <c r="V2251" s="205"/>
      <c r="W2251" s="205"/>
      <c r="X2251" s="205"/>
    </row>
    <row r="2252" spans="21:24" x14ac:dyDescent="0.2">
      <c r="U2252" s="205"/>
      <c r="V2252" s="205"/>
      <c r="W2252" s="205"/>
      <c r="X2252" s="205"/>
    </row>
    <row r="2253" spans="21:24" x14ac:dyDescent="0.2">
      <c r="U2253" s="205"/>
      <c r="V2253" s="205"/>
      <c r="W2253" s="205"/>
      <c r="X2253" s="205"/>
    </row>
    <row r="2254" spans="21:24" x14ac:dyDescent="0.2">
      <c r="U2254" s="205"/>
      <c r="V2254" s="205"/>
      <c r="W2254" s="205"/>
      <c r="X2254" s="205"/>
    </row>
    <row r="2255" spans="21:24" x14ac:dyDescent="0.2">
      <c r="U2255" s="205"/>
      <c r="V2255" s="205"/>
      <c r="W2255" s="205"/>
      <c r="X2255" s="205"/>
    </row>
    <row r="2256" spans="21:24" x14ac:dyDescent="0.2">
      <c r="U2256" s="205"/>
      <c r="V2256" s="205"/>
      <c r="W2256" s="205"/>
      <c r="X2256" s="205"/>
    </row>
    <row r="2257" spans="21:24" x14ac:dyDescent="0.2">
      <c r="U2257" s="205"/>
      <c r="V2257" s="205"/>
      <c r="W2257" s="205"/>
      <c r="X2257" s="205"/>
    </row>
    <row r="2258" spans="21:24" x14ac:dyDescent="0.2">
      <c r="U2258" s="205"/>
      <c r="V2258" s="205"/>
      <c r="W2258" s="205"/>
      <c r="X2258" s="205"/>
    </row>
    <row r="2259" spans="21:24" x14ac:dyDescent="0.2">
      <c r="U2259" s="205"/>
      <c r="V2259" s="205"/>
      <c r="W2259" s="205"/>
      <c r="X2259" s="205"/>
    </row>
    <row r="2260" spans="21:24" x14ac:dyDescent="0.2">
      <c r="U2260" s="205"/>
      <c r="V2260" s="205"/>
      <c r="W2260" s="205"/>
      <c r="X2260" s="205"/>
    </row>
    <row r="2261" spans="21:24" x14ac:dyDescent="0.2">
      <c r="U2261" s="205"/>
      <c r="V2261" s="205"/>
      <c r="W2261" s="205"/>
      <c r="X2261" s="205"/>
    </row>
    <row r="2262" spans="21:24" x14ac:dyDescent="0.2">
      <c r="U2262" s="205"/>
      <c r="V2262" s="205"/>
      <c r="W2262" s="205"/>
      <c r="X2262" s="205"/>
    </row>
    <row r="2263" spans="21:24" x14ac:dyDescent="0.2">
      <c r="U2263" s="205"/>
      <c r="V2263" s="205"/>
      <c r="W2263" s="205"/>
      <c r="X2263" s="205"/>
    </row>
    <row r="2264" spans="21:24" x14ac:dyDescent="0.2">
      <c r="U2264" s="205"/>
      <c r="V2264" s="205"/>
      <c r="W2264" s="205"/>
      <c r="X2264" s="205"/>
    </row>
    <row r="2265" spans="21:24" x14ac:dyDescent="0.2">
      <c r="U2265" s="205"/>
      <c r="V2265" s="205"/>
      <c r="W2265" s="205"/>
      <c r="X2265" s="205"/>
    </row>
    <row r="2266" spans="21:24" x14ac:dyDescent="0.2">
      <c r="U2266" s="205"/>
      <c r="V2266" s="205"/>
      <c r="W2266" s="205"/>
      <c r="X2266" s="205"/>
    </row>
    <row r="2267" spans="21:24" x14ac:dyDescent="0.2">
      <c r="U2267" s="205"/>
      <c r="V2267" s="205"/>
      <c r="W2267" s="205"/>
      <c r="X2267" s="205"/>
    </row>
    <row r="2268" spans="21:24" x14ac:dyDescent="0.2">
      <c r="U2268" s="205"/>
      <c r="V2268" s="205"/>
      <c r="W2268" s="205"/>
      <c r="X2268" s="205"/>
    </row>
    <row r="2269" spans="21:24" x14ac:dyDescent="0.2">
      <c r="U2269" s="205"/>
      <c r="V2269" s="205"/>
      <c r="W2269" s="205"/>
      <c r="X2269" s="205"/>
    </row>
    <row r="2270" spans="21:24" x14ac:dyDescent="0.2">
      <c r="U2270" s="205"/>
      <c r="V2270" s="205"/>
      <c r="W2270" s="205"/>
      <c r="X2270" s="205"/>
    </row>
    <row r="2271" spans="21:24" x14ac:dyDescent="0.2">
      <c r="U2271" s="205"/>
      <c r="V2271" s="205"/>
      <c r="W2271" s="205"/>
      <c r="X2271" s="205"/>
    </row>
    <row r="2272" spans="21:24" x14ac:dyDescent="0.2">
      <c r="U2272" s="205"/>
      <c r="V2272" s="205"/>
      <c r="W2272" s="205"/>
      <c r="X2272" s="205"/>
    </row>
    <row r="2273" spans="21:24" x14ac:dyDescent="0.2">
      <c r="U2273" s="205"/>
      <c r="V2273" s="205"/>
      <c r="W2273" s="205"/>
      <c r="X2273" s="205"/>
    </row>
    <row r="2274" spans="21:24" x14ac:dyDescent="0.2">
      <c r="U2274" s="205"/>
      <c r="V2274" s="205"/>
      <c r="W2274" s="205"/>
      <c r="X2274" s="205"/>
    </row>
    <row r="2275" spans="21:24" x14ac:dyDescent="0.2">
      <c r="U2275" s="205"/>
      <c r="V2275" s="205"/>
      <c r="W2275" s="205"/>
      <c r="X2275" s="205"/>
    </row>
    <row r="2276" spans="21:24" x14ac:dyDescent="0.2">
      <c r="U2276" s="205"/>
      <c r="V2276" s="205"/>
      <c r="W2276" s="205"/>
      <c r="X2276" s="205"/>
    </row>
    <row r="2277" spans="21:24" x14ac:dyDescent="0.2">
      <c r="U2277" s="205"/>
      <c r="V2277" s="205"/>
      <c r="W2277" s="205"/>
      <c r="X2277" s="205"/>
    </row>
    <row r="2278" spans="21:24" x14ac:dyDescent="0.2">
      <c r="U2278" s="205"/>
      <c r="V2278" s="205"/>
      <c r="W2278" s="205"/>
      <c r="X2278" s="205"/>
    </row>
    <row r="2279" spans="21:24" x14ac:dyDescent="0.2">
      <c r="U2279" s="205"/>
      <c r="V2279" s="205"/>
      <c r="W2279" s="205"/>
      <c r="X2279" s="205"/>
    </row>
    <row r="2280" spans="21:24" x14ac:dyDescent="0.2">
      <c r="U2280" s="205"/>
      <c r="V2280" s="205"/>
      <c r="W2280" s="205"/>
      <c r="X2280" s="205"/>
    </row>
    <row r="2281" spans="21:24" x14ac:dyDescent="0.2">
      <c r="U2281" s="205"/>
      <c r="V2281" s="205"/>
      <c r="W2281" s="205"/>
      <c r="X2281" s="205"/>
    </row>
    <row r="2282" spans="21:24" x14ac:dyDescent="0.2">
      <c r="U2282" s="205"/>
      <c r="V2282" s="205"/>
      <c r="W2282" s="205"/>
      <c r="X2282" s="205"/>
    </row>
    <row r="2283" spans="21:24" x14ac:dyDescent="0.2">
      <c r="U2283" s="205"/>
      <c r="V2283" s="205"/>
      <c r="W2283" s="205"/>
      <c r="X2283" s="205"/>
    </row>
    <row r="2284" spans="21:24" x14ac:dyDescent="0.2">
      <c r="U2284" s="205"/>
      <c r="V2284" s="205"/>
      <c r="W2284" s="205"/>
      <c r="X2284" s="205"/>
    </row>
    <row r="2285" spans="21:24" x14ac:dyDescent="0.2">
      <c r="U2285" s="205"/>
      <c r="V2285" s="205"/>
      <c r="W2285" s="205"/>
      <c r="X2285" s="205"/>
    </row>
    <row r="2286" spans="21:24" x14ac:dyDescent="0.2">
      <c r="U2286" s="205"/>
      <c r="V2286" s="205"/>
      <c r="W2286" s="205"/>
      <c r="X2286" s="205"/>
    </row>
    <row r="2287" spans="21:24" x14ac:dyDescent="0.2">
      <c r="U2287" s="205"/>
      <c r="V2287" s="205"/>
      <c r="W2287" s="205"/>
      <c r="X2287" s="205"/>
    </row>
    <row r="2288" spans="21:24" x14ac:dyDescent="0.2">
      <c r="U2288" s="205"/>
      <c r="V2288" s="205"/>
      <c r="W2288" s="205"/>
      <c r="X2288" s="205"/>
    </row>
    <row r="2289" spans="21:24" x14ac:dyDescent="0.2">
      <c r="U2289" s="205"/>
      <c r="V2289" s="205"/>
      <c r="W2289" s="205"/>
      <c r="X2289" s="205"/>
    </row>
    <row r="2290" spans="21:24" x14ac:dyDescent="0.2">
      <c r="U2290" s="205"/>
      <c r="V2290" s="205"/>
      <c r="W2290" s="205"/>
      <c r="X2290" s="205"/>
    </row>
    <row r="2291" spans="21:24" x14ac:dyDescent="0.2">
      <c r="U2291" s="205"/>
      <c r="V2291" s="205"/>
      <c r="W2291" s="205"/>
      <c r="X2291" s="205"/>
    </row>
    <row r="2292" spans="21:24" x14ac:dyDescent="0.2">
      <c r="U2292" s="205"/>
      <c r="V2292" s="205"/>
      <c r="W2292" s="205"/>
      <c r="X2292" s="205"/>
    </row>
    <row r="2293" spans="21:24" x14ac:dyDescent="0.2">
      <c r="U2293" s="205"/>
      <c r="V2293" s="205"/>
      <c r="W2293" s="205"/>
      <c r="X2293" s="205"/>
    </row>
    <row r="2294" spans="21:24" x14ac:dyDescent="0.2">
      <c r="U2294" s="205"/>
      <c r="V2294" s="205"/>
      <c r="W2294" s="205"/>
      <c r="X2294" s="205"/>
    </row>
    <row r="2295" spans="21:24" x14ac:dyDescent="0.2">
      <c r="U2295" s="205"/>
      <c r="V2295" s="205"/>
      <c r="W2295" s="205"/>
      <c r="X2295" s="205"/>
    </row>
    <row r="2296" spans="21:24" x14ac:dyDescent="0.2">
      <c r="U2296" s="205"/>
      <c r="V2296" s="205"/>
      <c r="W2296" s="205"/>
      <c r="X2296" s="205"/>
    </row>
    <row r="2297" spans="21:24" x14ac:dyDescent="0.2">
      <c r="U2297" s="205"/>
      <c r="V2297" s="205"/>
      <c r="W2297" s="205"/>
      <c r="X2297" s="205"/>
    </row>
    <row r="2298" spans="21:24" x14ac:dyDescent="0.2">
      <c r="U2298" s="205"/>
      <c r="V2298" s="205"/>
      <c r="W2298" s="205"/>
      <c r="X2298" s="205"/>
    </row>
    <row r="2299" spans="21:24" x14ac:dyDescent="0.2">
      <c r="U2299" s="205"/>
      <c r="V2299" s="205"/>
      <c r="W2299" s="205"/>
      <c r="X2299" s="205"/>
    </row>
    <row r="2300" spans="21:24" x14ac:dyDescent="0.2">
      <c r="U2300" s="205"/>
      <c r="V2300" s="205"/>
      <c r="W2300" s="205"/>
      <c r="X2300" s="205"/>
    </row>
    <row r="2301" spans="21:24" x14ac:dyDescent="0.2">
      <c r="U2301" s="205"/>
      <c r="V2301" s="205"/>
      <c r="W2301" s="205"/>
      <c r="X2301" s="205"/>
    </row>
    <row r="2302" spans="21:24" x14ac:dyDescent="0.2">
      <c r="U2302" s="205"/>
      <c r="V2302" s="205"/>
      <c r="W2302" s="205"/>
      <c r="X2302" s="205"/>
    </row>
    <row r="2303" spans="21:24" x14ac:dyDescent="0.2">
      <c r="U2303" s="205"/>
      <c r="V2303" s="205"/>
      <c r="W2303" s="205"/>
      <c r="X2303" s="205"/>
    </row>
    <row r="2304" spans="21:24" x14ac:dyDescent="0.2">
      <c r="U2304" s="205"/>
      <c r="V2304" s="205"/>
      <c r="W2304" s="205"/>
      <c r="X2304" s="205"/>
    </row>
    <row r="2305" spans="21:24" x14ac:dyDescent="0.2">
      <c r="U2305" s="205"/>
      <c r="V2305" s="205"/>
      <c r="W2305" s="205"/>
      <c r="X2305" s="205"/>
    </row>
    <row r="2306" spans="21:24" x14ac:dyDescent="0.2">
      <c r="U2306" s="205"/>
      <c r="V2306" s="205"/>
      <c r="W2306" s="205"/>
      <c r="X2306" s="205"/>
    </row>
    <row r="2307" spans="21:24" x14ac:dyDescent="0.2">
      <c r="U2307" s="205"/>
      <c r="V2307" s="205"/>
      <c r="W2307" s="205"/>
      <c r="X2307" s="205"/>
    </row>
    <row r="2308" spans="21:24" x14ac:dyDescent="0.2">
      <c r="U2308" s="205"/>
      <c r="V2308" s="205"/>
      <c r="W2308" s="205"/>
      <c r="X2308" s="205"/>
    </row>
    <row r="2309" spans="21:24" x14ac:dyDescent="0.2">
      <c r="U2309" s="205"/>
      <c r="V2309" s="205"/>
      <c r="W2309" s="205"/>
      <c r="X2309" s="205"/>
    </row>
    <row r="2310" spans="21:24" x14ac:dyDescent="0.2">
      <c r="U2310" s="205"/>
      <c r="V2310" s="205"/>
      <c r="W2310" s="205"/>
      <c r="X2310" s="205"/>
    </row>
    <row r="2311" spans="21:24" x14ac:dyDescent="0.2">
      <c r="U2311" s="205"/>
      <c r="V2311" s="205"/>
      <c r="W2311" s="205"/>
      <c r="X2311" s="205"/>
    </row>
    <row r="2312" spans="21:24" x14ac:dyDescent="0.2">
      <c r="U2312" s="205"/>
      <c r="V2312" s="205"/>
      <c r="W2312" s="205"/>
      <c r="X2312" s="205"/>
    </row>
    <row r="2313" spans="21:24" x14ac:dyDescent="0.2">
      <c r="U2313" s="205"/>
      <c r="V2313" s="205"/>
      <c r="W2313" s="205"/>
      <c r="X2313" s="205"/>
    </row>
    <row r="2314" spans="21:24" x14ac:dyDescent="0.2">
      <c r="U2314" s="205"/>
      <c r="V2314" s="205"/>
      <c r="W2314" s="205"/>
      <c r="X2314" s="205"/>
    </row>
    <row r="2315" spans="21:24" x14ac:dyDescent="0.2">
      <c r="U2315" s="205"/>
      <c r="V2315" s="205"/>
      <c r="W2315" s="205"/>
      <c r="X2315" s="205"/>
    </row>
    <row r="2316" spans="21:24" x14ac:dyDescent="0.2">
      <c r="U2316" s="205"/>
      <c r="V2316" s="205"/>
      <c r="W2316" s="205"/>
      <c r="X2316" s="205"/>
    </row>
    <row r="2317" spans="21:24" x14ac:dyDescent="0.2">
      <c r="U2317" s="205"/>
      <c r="V2317" s="205"/>
      <c r="W2317" s="205"/>
      <c r="X2317" s="205"/>
    </row>
    <row r="2318" spans="21:24" x14ac:dyDescent="0.2">
      <c r="U2318" s="205"/>
      <c r="V2318" s="205"/>
      <c r="W2318" s="205"/>
      <c r="X2318" s="205"/>
    </row>
    <row r="2319" spans="21:24" x14ac:dyDescent="0.2">
      <c r="U2319" s="205"/>
      <c r="V2319" s="205"/>
      <c r="W2319" s="205"/>
      <c r="X2319" s="205"/>
    </row>
    <row r="2320" spans="21:24" x14ac:dyDescent="0.2">
      <c r="U2320" s="205"/>
      <c r="V2320" s="205"/>
      <c r="W2320" s="205"/>
      <c r="X2320" s="205"/>
    </row>
    <row r="2321" spans="21:24" x14ac:dyDescent="0.2">
      <c r="U2321" s="205"/>
      <c r="V2321" s="205"/>
      <c r="W2321" s="205"/>
      <c r="X2321" s="205"/>
    </row>
    <row r="2322" spans="21:24" x14ac:dyDescent="0.2">
      <c r="U2322" s="205"/>
      <c r="V2322" s="205"/>
      <c r="W2322" s="205"/>
      <c r="X2322" s="205"/>
    </row>
    <row r="2323" spans="21:24" x14ac:dyDescent="0.2">
      <c r="U2323" s="205"/>
      <c r="V2323" s="205"/>
      <c r="W2323" s="205"/>
      <c r="X2323" s="205"/>
    </row>
    <row r="2324" spans="21:24" x14ac:dyDescent="0.2">
      <c r="U2324" s="205"/>
      <c r="V2324" s="205"/>
      <c r="W2324" s="205"/>
      <c r="X2324" s="205"/>
    </row>
    <row r="2325" spans="21:24" x14ac:dyDescent="0.2">
      <c r="U2325" s="205"/>
      <c r="V2325" s="205"/>
      <c r="W2325" s="205"/>
      <c r="X2325" s="205"/>
    </row>
    <row r="2326" spans="21:24" x14ac:dyDescent="0.2">
      <c r="U2326" s="205"/>
      <c r="V2326" s="205"/>
      <c r="W2326" s="205"/>
      <c r="X2326" s="205"/>
    </row>
    <row r="2327" spans="21:24" x14ac:dyDescent="0.2">
      <c r="U2327" s="205"/>
      <c r="V2327" s="205"/>
      <c r="W2327" s="205"/>
      <c r="X2327" s="205"/>
    </row>
    <row r="2328" spans="21:24" x14ac:dyDescent="0.2">
      <c r="U2328" s="205"/>
      <c r="V2328" s="205"/>
      <c r="W2328" s="205"/>
      <c r="X2328" s="205"/>
    </row>
    <row r="2329" spans="21:24" x14ac:dyDescent="0.2">
      <c r="U2329" s="205"/>
      <c r="V2329" s="205"/>
      <c r="W2329" s="205"/>
      <c r="X2329" s="205"/>
    </row>
    <row r="2330" spans="21:24" x14ac:dyDescent="0.2">
      <c r="U2330" s="205"/>
      <c r="V2330" s="205"/>
      <c r="W2330" s="205"/>
      <c r="X2330" s="205"/>
    </row>
    <row r="2331" spans="21:24" x14ac:dyDescent="0.2">
      <c r="U2331" s="205"/>
      <c r="V2331" s="205"/>
      <c r="W2331" s="205"/>
      <c r="X2331" s="205"/>
    </row>
    <row r="2332" spans="21:24" x14ac:dyDescent="0.2">
      <c r="U2332" s="205"/>
      <c r="V2332" s="205"/>
      <c r="W2332" s="205"/>
      <c r="X2332" s="205"/>
    </row>
    <row r="2333" spans="21:24" x14ac:dyDescent="0.2">
      <c r="U2333" s="205"/>
      <c r="V2333" s="205"/>
      <c r="W2333" s="205"/>
      <c r="X2333" s="205"/>
    </row>
    <row r="2334" spans="21:24" x14ac:dyDescent="0.2">
      <c r="U2334" s="205"/>
      <c r="V2334" s="205"/>
      <c r="W2334" s="205"/>
      <c r="X2334" s="205"/>
    </row>
    <row r="2335" spans="21:24" x14ac:dyDescent="0.2">
      <c r="U2335" s="205"/>
      <c r="V2335" s="205"/>
      <c r="W2335" s="205"/>
      <c r="X2335" s="205"/>
    </row>
    <row r="2336" spans="21:24" x14ac:dyDescent="0.2">
      <c r="U2336" s="205"/>
      <c r="V2336" s="205"/>
      <c r="W2336" s="205"/>
      <c r="X2336" s="205"/>
    </row>
    <row r="2337" spans="21:24" x14ac:dyDescent="0.2">
      <c r="U2337" s="205"/>
      <c r="V2337" s="205"/>
      <c r="W2337" s="205"/>
      <c r="X2337" s="205"/>
    </row>
    <row r="2338" spans="21:24" x14ac:dyDescent="0.2">
      <c r="U2338" s="205"/>
      <c r="V2338" s="205"/>
      <c r="W2338" s="205"/>
      <c r="X2338" s="205"/>
    </row>
    <row r="2339" spans="21:24" x14ac:dyDescent="0.2">
      <c r="U2339" s="205"/>
      <c r="V2339" s="205"/>
      <c r="W2339" s="205"/>
      <c r="X2339" s="205"/>
    </row>
    <row r="2340" spans="21:24" x14ac:dyDescent="0.2">
      <c r="U2340" s="205"/>
      <c r="V2340" s="205"/>
      <c r="W2340" s="205"/>
      <c r="X2340" s="205"/>
    </row>
    <row r="2341" spans="21:24" x14ac:dyDescent="0.2">
      <c r="U2341" s="205"/>
      <c r="V2341" s="205"/>
      <c r="W2341" s="205"/>
      <c r="X2341" s="205"/>
    </row>
    <row r="2342" spans="21:24" x14ac:dyDescent="0.2">
      <c r="U2342" s="205"/>
      <c r="V2342" s="205"/>
      <c r="W2342" s="205"/>
      <c r="X2342" s="205"/>
    </row>
    <row r="2343" spans="21:24" x14ac:dyDescent="0.2">
      <c r="U2343" s="205"/>
      <c r="V2343" s="205"/>
      <c r="W2343" s="205"/>
      <c r="X2343" s="205"/>
    </row>
    <row r="2344" spans="21:24" x14ac:dyDescent="0.2">
      <c r="U2344" s="205"/>
      <c r="V2344" s="205"/>
      <c r="W2344" s="205"/>
      <c r="X2344" s="205"/>
    </row>
    <row r="2345" spans="21:24" x14ac:dyDescent="0.2">
      <c r="U2345" s="205"/>
      <c r="V2345" s="205"/>
      <c r="W2345" s="205"/>
      <c r="X2345" s="205"/>
    </row>
    <row r="2346" spans="21:24" x14ac:dyDescent="0.2">
      <c r="U2346" s="205"/>
      <c r="V2346" s="205"/>
      <c r="W2346" s="205"/>
      <c r="X2346" s="205"/>
    </row>
    <row r="2347" spans="21:24" x14ac:dyDescent="0.2">
      <c r="U2347" s="205"/>
      <c r="V2347" s="205"/>
      <c r="W2347" s="205"/>
      <c r="X2347" s="205"/>
    </row>
    <row r="2348" spans="21:24" x14ac:dyDescent="0.2">
      <c r="U2348" s="205"/>
      <c r="V2348" s="205"/>
      <c r="W2348" s="205"/>
      <c r="X2348" s="205"/>
    </row>
    <row r="2349" spans="21:24" x14ac:dyDescent="0.2">
      <c r="U2349" s="205"/>
      <c r="V2349" s="205"/>
      <c r="W2349" s="205"/>
      <c r="X2349" s="205"/>
    </row>
    <row r="2350" spans="21:24" x14ac:dyDescent="0.2">
      <c r="U2350" s="205"/>
      <c r="V2350" s="205"/>
      <c r="W2350" s="205"/>
      <c r="X2350" s="205"/>
    </row>
    <row r="2351" spans="21:24" x14ac:dyDescent="0.2">
      <c r="U2351" s="205"/>
      <c r="V2351" s="205"/>
      <c r="W2351" s="205"/>
      <c r="X2351" s="205"/>
    </row>
    <row r="2352" spans="21:24" x14ac:dyDescent="0.2">
      <c r="U2352" s="205"/>
      <c r="V2352" s="205"/>
      <c r="W2352" s="205"/>
      <c r="X2352" s="205"/>
    </row>
    <row r="2353" spans="21:24" x14ac:dyDescent="0.2">
      <c r="U2353" s="205"/>
      <c r="V2353" s="205"/>
      <c r="W2353" s="205"/>
      <c r="X2353" s="205"/>
    </row>
    <row r="2354" spans="21:24" x14ac:dyDescent="0.2">
      <c r="U2354" s="205"/>
      <c r="V2354" s="205"/>
      <c r="W2354" s="205"/>
      <c r="X2354" s="205"/>
    </row>
    <row r="2355" spans="21:24" x14ac:dyDescent="0.2">
      <c r="U2355" s="205"/>
      <c r="V2355" s="205"/>
      <c r="W2355" s="205"/>
      <c r="X2355" s="205"/>
    </row>
    <row r="2356" spans="21:24" x14ac:dyDescent="0.2">
      <c r="U2356" s="205"/>
      <c r="V2356" s="205"/>
      <c r="W2356" s="205"/>
      <c r="X2356" s="205"/>
    </row>
    <row r="2357" spans="21:24" x14ac:dyDescent="0.2">
      <c r="U2357" s="205"/>
      <c r="V2357" s="205"/>
      <c r="W2357" s="205"/>
      <c r="X2357" s="205"/>
    </row>
    <row r="2358" spans="21:24" x14ac:dyDescent="0.2">
      <c r="U2358" s="205"/>
      <c r="V2358" s="205"/>
      <c r="W2358" s="205"/>
      <c r="X2358" s="205"/>
    </row>
    <row r="2359" spans="21:24" x14ac:dyDescent="0.2">
      <c r="U2359" s="205"/>
      <c r="V2359" s="205"/>
      <c r="W2359" s="205"/>
      <c r="X2359" s="205"/>
    </row>
    <row r="2360" spans="21:24" x14ac:dyDescent="0.2">
      <c r="U2360" s="205"/>
      <c r="V2360" s="205"/>
      <c r="W2360" s="205"/>
      <c r="X2360" s="205"/>
    </row>
    <row r="2361" spans="21:24" x14ac:dyDescent="0.2">
      <c r="U2361" s="205"/>
      <c r="V2361" s="205"/>
      <c r="W2361" s="205"/>
      <c r="X2361" s="205"/>
    </row>
    <row r="2362" spans="21:24" x14ac:dyDescent="0.2">
      <c r="U2362" s="205"/>
      <c r="V2362" s="205"/>
      <c r="W2362" s="205"/>
      <c r="X2362" s="205"/>
    </row>
    <row r="2363" spans="21:24" x14ac:dyDescent="0.2">
      <c r="U2363" s="205"/>
      <c r="V2363" s="205"/>
      <c r="W2363" s="205"/>
      <c r="X2363" s="205"/>
    </row>
    <row r="2364" spans="21:24" x14ac:dyDescent="0.2">
      <c r="U2364" s="205"/>
      <c r="V2364" s="205"/>
      <c r="W2364" s="205"/>
      <c r="X2364" s="205"/>
    </row>
    <row r="2365" spans="21:24" x14ac:dyDescent="0.2">
      <c r="U2365" s="205"/>
      <c r="V2365" s="205"/>
      <c r="W2365" s="205"/>
      <c r="X2365" s="205"/>
    </row>
    <row r="2366" spans="21:24" x14ac:dyDescent="0.2">
      <c r="U2366" s="205"/>
      <c r="V2366" s="205"/>
      <c r="W2366" s="205"/>
      <c r="X2366" s="205"/>
    </row>
    <row r="2367" spans="21:24" x14ac:dyDescent="0.2">
      <c r="U2367" s="205"/>
      <c r="V2367" s="205"/>
      <c r="W2367" s="205"/>
      <c r="X2367" s="205"/>
    </row>
    <row r="2368" spans="21:24" x14ac:dyDescent="0.2">
      <c r="U2368" s="205"/>
      <c r="V2368" s="205"/>
      <c r="W2368" s="205"/>
      <c r="X2368" s="205"/>
    </row>
    <row r="2369" spans="21:24" x14ac:dyDescent="0.2">
      <c r="U2369" s="205"/>
      <c r="V2369" s="205"/>
      <c r="W2369" s="205"/>
      <c r="X2369" s="205"/>
    </row>
    <row r="2370" spans="21:24" x14ac:dyDescent="0.2">
      <c r="U2370" s="205"/>
      <c r="V2370" s="205"/>
      <c r="W2370" s="205"/>
      <c r="X2370" s="205"/>
    </row>
    <row r="2371" spans="21:24" x14ac:dyDescent="0.2">
      <c r="U2371" s="205"/>
      <c r="V2371" s="205"/>
      <c r="W2371" s="205"/>
      <c r="X2371" s="205"/>
    </row>
    <row r="2372" spans="21:24" x14ac:dyDescent="0.2">
      <c r="U2372" s="205"/>
      <c r="V2372" s="205"/>
      <c r="W2372" s="205"/>
      <c r="X2372" s="205"/>
    </row>
    <row r="2373" spans="21:24" x14ac:dyDescent="0.2">
      <c r="U2373" s="205"/>
      <c r="V2373" s="205"/>
      <c r="W2373" s="205"/>
      <c r="X2373" s="205"/>
    </row>
    <row r="2374" spans="21:24" x14ac:dyDescent="0.2">
      <c r="U2374" s="205"/>
      <c r="V2374" s="205"/>
      <c r="W2374" s="205"/>
      <c r="X2374" s="205"/>
    </row>
    <row r="2375" spans="21:24" x14ac:dyDescent="0.2">
      <c r="U2375" s="205"/>
      <c r="V2375" s="205"/>
      <c r="W2375" s="205"/>
      <c r="X2375" s="205"/>
    </row>
    <row r="2376" spans="21:24" x14ac:dyDescent="0.2">
      <c r="U2376" s="205"/>
      <c r="V2376" s="205"/>
      <c r="W2376" s="205"/>
      <c r="X2376" s="205"/>
    </row>
    <row r="2377" spans="21:24" x14ac:dyDescent="0.2">
      <c r="U2377" s="205"/>
      <c r="V2377" s="205"/>
      <c r="W2377" s="205"/>
      <c r="X2377" s="205"/>
    </row>
    <row r="2378" spans="21:24" x14ac:dyDescent="0.2">
      <c r="U2378" s="205"/>
      <c r="V2378" s="205"/>
      <c r="W2378" s="205"/>
      <c r="X2378" s="205"/>
    </row>
    <row r="2379" spans="21:24" x14ac:dyDescent="0.2">
      <c r="U2379" s="205"/>
      <c r="V2379" s="205"/>
      <c r="W2379" s="205"/>
      <c r="X2379" s="205"/>
    </row>
    <row r="2380" spans="21:24" x14ac:dyDescent="0.2">
      <c r="U2380" s="205"/>
      <c r="V2380" s="205"/>
      <c r="W2380" s="205"/>
      <c r="X2380" s="205"/>
    </row>
    <row r="2381" spans="21:24" x14ac:dyDescent="0.2">
      <c r="U2381" s="205"/>
      <c r="V2381" s="205"/>
      <c r="W2381" s="205"/>
      <c r="X2381" s="205"/>
    </row>
    <row r="2382" spans="21:24" x14ac:dyDescent="0.2">
      <c r="U2382" s="205"/>
      <c r="V2382" s="205"/>
      <c r="W2382" s="205"/>
      <c r="X2382" s="205"/>
    </row>
    <row r="2383" spans="21:24" x14ac:dyDescent="0.2">
      <c r="U2383" s="205"/>
      <c r="V2383" s="205"/>
      <c r="W2383" s="205"/>
      <c r="X2383" s="205"/>
    </row>
    <row r="2384" spans="21:24" x14ac:dyDescent="0.2">
      <c r="U2384" s="205"/>
      <c r="V2384" s="205"/>
      <c r="W2384" s="205"/>
      <c r="X2384" s="205"/>
    </row>
    <row r="2385" spans="21:24" x14ac:dyDescent="0.2">
      <c r="U2385" s="205"/>
      <c r="V2385" s="205"/>
      <c r="W2385" s="205"/>
      <c r="X2385" s="205"/>
    </row>
    <row r="2386" spans="21:24" x14ac:dyDescent="0.2">
      <c r="U2386" s="205"/>
      <c r="V2386" s="205"/>
      <c r="W2386" s="205"/>
      <c r="X2386" s="205"/>
    </row>
    <row r="2387" spans="21:24" x14ac:dyDescent="0.2">
      <c r="U2387" s="205"/>
      <c r="V2387" s="205"/>
      <c r="W2387" s="205"/>
      <c r="X2387" s="205"/>
    </row>
    <row r="2388" spans="21:24" x14ac:dyDescent="0.2">
      <c r="U2388" s="205"/>
      <c r="V2388" s="205"/>
      <c r="W2388" s="205"/>
      <c r="X2388" s="205"/>
    </row>
    <row r="2389" spans="21:24" x14ac:dyDescent="0.2">
      <c r="U2389" s="205"/>
      <c r="V2389" s="205"/>
      <c r="W2389" s="205"/>
      <c r="X2389" s="205"/>
    </row>
    <row r="2390" spans="21:24" x14ac:dyDescent="0.2">
      <c r="U2390" s="205"/>
      <c r="V2390" s="205"/>
      <c r="W2390" s="205"/>
      <c r="X2390" s="205"/>
    </row>
    <row r="2391" spans="21:24" x14ac:dyDescent="0.2">
      <c r="U2391" s="205"/>
      <c r="V2391" s="205"/>
      <c r="W2391" s="205"/>
      <c r="X2391" s="205"/>
    </row>
    <row r="2392" spans="21:24" x14ac:dyDescent="0.2">
      <c r="U2392" s="205"/>
      <c r="V2392" s="205"/>
      <c r="W2392" s="205"/>
      <c r="X2392" s="205"/>
    </row>
    <row r="2393" spans="21:24" x14ac:dyDescent="0.2">
      <c r="U2393" s="205"/>
      <c r="V2393" s="205"/>
      <c r="W2393" s="205"/>
      <c r="X2393" s="205"/>
    </row>
    <row r="2394" spans="21:24" x14ac:dyDescent="0.2">
      <c r="U2394" s="205"/>
      <c r="V2394" s="205"/>
      <c r="W2394" s="205"/>
      <c r="X2394" s="205"/>
    </row>
    <row r="2395" spans="21:24" x14ac:dyDescent="0.2">
      <c r="U2395" s="205"/>
      <c r="V2395" s="205"/>
      <c r="W2395" s="205"/>
      <c r="X2395" s="205"/>
    </row>
    <row r="2396" spans="21:24" x14ac:dyDescent="0.2">
      <c r="U2396" s="205"/>
      <c r="V2396" s="205"/>
      <c r="W2396" s="205"/>
      <c r="X2396" s="205"/>
    </row>
    <row r="2397" spans="21:24" x14ac:dyDescent="0.2">
      <c r="U2397" s="205"/>
      <c r="V2397" s="205"/>
      <c r="W2397" s="205"/>
      <c r="X2397" s="205"/>
    </row>
    <row r="2398" spans="21:24" x14ac:dyDescent="0.2">
      <c r="U2398" s="205"/>
      <c r="V2398" s="205"/>
      <c r="W2398" s="205"/>
      <c r="X2398" s="205"/>
    </row>
    <row r="2399" spans="21:24" x14ac:dyDescent="0.2">
      <c r="U2399" s="205"/>
      <c r="V2399" s="205"/>
      <c r="W2399" s="205"/>
      <c r="X2399" s="205"/>
    </row>
    <row r="2400" spans="21:24" x14ac:dyDescent="0.2">
      <c r="U2400" s="205"/>
      <c r="V2400" s="205"/>
      <c r="W2400" s="205"/>
      <c r="X2400" s="205"/>
    </row>
    <row r="2401" spans="21:24" x14ac:dyDescent="0.2">
      <c r="U2401" s="205"/>
      <c r="V2401" s="205"/>
      <c r="W2401" s="205"/>
      <c r="X2401" s="205"/>
    </row>
    <row r="2402" spans="21:24" x14ac:dyDescent="0.2">
      <c r="U2402" s="205"/>
      <c r="V2402" s="205"/>
      <c r="W2402" s="205"/>
      <c r="X2402" s="205"/>
    </row>
    <row r="2403" spans="21:24" x14ac:dyDescent="0.2">
      <c r="U2403" s="205"/>
      <c r="V2403" s="205"/>
      <c r="W2403" s="205"/>
      <c r="X2403" s="205"/>
    </row>
    <row r="2404" spans="21:24" x14ac:dyDescent="0.2">
      <c r="U2404" s="205"/>
      <c r="V2404" s="205"/>
      <c r="W2404" s="205"/>
      <c r="X2404" s="205"/>
    </row>
    <row r="2405" spans="21:24" x14ac:dyDescent="0.2">
      <c r="U2405" s="205"/>
      <c r="V2405" s="205"/>
      <c r="W2405" s="205"/>
      <c r="X2405" s="205"/>
    </row>
    <row r="2406" spans="21:24" x14ac:dyDescent="0.2">
      <c r="U2406" s="205"/>
      <c r="V2406" s="205"/>
      <c r="W2406" s="205"/>
      <c r="X2406" s="205"/>
    </row>
    <row r="2407" spans="21:24" x14ac:dyDescent="0.2">
      <c r="U2407" s="205"/>
      <c r="V2407" s="205"/>
      <c r="W2407" s="205"/>
      <c r="X2407" s="205"/>
    </row>
    <row r="2408" spans="21:24" x14ac:dyDescent="0.2">
      <c r="U2408" s="205"/>
      <c r="V2408" s="205"/>
      <c r="W2408" s="205"/>
      <c r="X2408" s="205"/>
    </row>
    <row r="2409" spans="21:24" x14ac:dyDescent="0.2">
      <c r="U2409" s="205"/>
      <c r="V2409" s="205"/>
      <c r="W2409" s="205"/>
      <c r="X2409" s="205"/>
    </row>
    <row r="2410" spans="21:24" x14ac:dyDescent="0.2">
      <c r="U2410" s="205"/>
      <c r="V2410" s="205"/>
      <c r="W2410" s="205"/>
      <c r="X2410" s="205"/>
    </row>
    <row r="2411" spans="21:24" x14ac:dyDescent="0.2">
      <c r="U2411" s="205"/>
      <c r="V2411" s="205"/>
      <c r="W2411" s="205"/>
      <c r="X2411" s="205"/>
    </row>
    <row r="2412" spans="21:24" x14ac:dyDescent="0.2">
      <c r="U2412" s="205"/>
      <c r="V2412" s="205"/>
      <c r="W2412" s="205"/>
      <c r="X2412" s="205"/>
    </row>
    <row r="2413" spans="21:24" x14ac:dyDescent="0.2">
      <c r="U2413" s="205"/>
      <c r="V2413" s="205"/>
      <c r="W2413" s="205"/>
      <c r="X2413" s="205"/>
    </row>
    <row r="2414" spans="21:24" x14ac:dyDescent="0.2">
      <c r="U2414" s="205"/>
      <c r="V2414" s="205"/>
      <c r="W2414" s="205"/>
      <c r="X2414" s="205"/>
    </row>
    <row r="2415" spans="21:24" x14ac:dyDescent="0.2">
      <c r="U2415" s="205"/>
      <c r="V2415" s="205"/>
      <c r="W2415" s="205"/>
      <c r="X2415" s="205"/>
    </row>
    <row r="2416" spans="21:24" x14ac:dyDescent="0.2">
      <c r="U2416" s="205"/>
      <c r="V2416" s="205"/>
      <c r="W2416" s="205"/>
      <c r="X2416" s="205"/>
    </row>
    <row r="2417" spans="21:24" x14ac:dyDescent="0.2">
      <c r="U2417" s="205"/>
      <c r="V2417" s="205"/>
      <c r="W2417" s="205"/>
      <c r="X2417" s="205"/>
    </row>
    <row r="2418" spans="21:24" x14ac:dyDescent="0.2">
      <c r="U2418" s="205"/>
      <c r="V2418" s="205"/>
      <c r="W2418" s="205"/>
      <c r="X2418" s="205"/>
    </row>
    <row r="2419" spans="21:24" x14ac:dyDescent="0.2">
      <c r="U2419" s="205"/>
      <c r="V2419" s="205"/>
      <c r="W2419" s="205"/>
      <c r="X2419" s="205"/>
    </row>
    <row r="2420" spans="21:24" x14ac:dyDescent="0.2">
      <c r="U2420" s="205"/>
      <c r="V2420" s="205"/>
      <c r="W2420" s="205"/>
      <c r="X2420" s="205"/>
    </row>
    <row r="2421" spans="21:24" x14ac:dyDescent="0.2">
      <c r="U2421" s="205"/>
      <c r="V2421" s="205"/>
      <c r="W2421" s="205"/>
      <c r="X2421" s="205"/>
    </row>
    <row r="2422" spans="21:24" x14ac:dyDescent="0.2">
      <c r="U2422" s="205"/>
      <c r="V2422" s="205"/>
      <c r="W2422" s="205"/>
      <c r="X2422" s="205"/>
    </row>
    <row r="2423" spans="21:24" x14ac:dyDescent="0.2">
      <c r="U2423" s="205"/>
      <c r="V2423" s="205"/>
      <c r="W2423" s="205"/>
      <c r="X2423" s="205"/>
    </row>
    <row r="2424" spans="21:24" x14ac:dyDescent="0.2">
      <c r="U2424" s="205"/>
      <c r="V2424" s="205"/>
      <c r="W2424" s="205"/>
      <c r="X2424" s="205"/>
    </row>
    <row r="2425" spans="21:24" x14ac:dyDescent="0.2">
      <c r="U2425" s="205"/>
      <c r="V2425" s="205"/>
      <c r="W2425" s="205"/>
      <c r="X2425" s="205"/>
    </row>
    <row r="2426" spans="21:24" x14ac:dyDescent="0.2">
      <c r="U2426" s="205"/>
      <c r="V2426" s="205"/>
      <c r="W2426" s="205"/>
      <c r="X2426" s="205"/>
    </row>
    <row r="2427" spans="21:24" x14ac:dyDescent="0.2">
      <c r="U2427" s="205"/>
      <c r="V2427" s="205"/>
      <c r="W2427" s="205"/>
      <c r="X2427" s="205"/>
    </row>
    <row r="2428" spans="21:24" x14ac:dyDescent="0.2">
      <c r="U2428" s="205"/>
      <c r="V2428" s="205"/>
      <c r="W2428" s="205"/>
      <c r="X2428" s="205"/>
    </row>
    <row r="2429" spans="21:24" x14ac:dyDescent="0.2">
      <c r="U2429" s="205"/>
      <c r="V2429" s="205"/>
      <c r="W2429" s="205"/>
      <c r="X2429" s="205"/>
    </row>
    <row r="2430" spans="21:24" x14ac:dyDescent="0.2">
      <c r="U2430" s="205"/>
      <c r="V2430" s="205"/>
      <c r="W2430" s="205"/>
      <c r="X2430" s="205"/>
    </row>
    <row r="2431" spans="21:24" x14ac:dyDescent="0.2">
      <c r="U2431" s="205"/>
      <c r="V2431" s="205"/>
      <c r="W2431" s="205"/>
      <c r="X2431" s="205"/>
    </row>
    <row r="2432" spans="21:24" x14ac:dyDescent="0.2">
      <c r="U2432" s="205"/>
      <c r="V2432" s="205"/>
      <c r="W2432" s="205"/>
      <c r="X2432" s="205"/>
    </row>
    <row r="2433" spans="21:24" x14ac:dyDescent="0.2">
      <c r="U2433" s="205"/>
      <c r="V2433" s="205"/>
      <c r="W2433" s="205"/>
      <c r="X2433" s="205"/>
    </row>
    <row r="2434" spans="21:24" x14ac:dyDescent="0.2">
      <c r="U2434" s="205"/>
      <c r="V2434" s="205"/>
      <c r="W2434" s="205"/>
      <c r="X2434" s="205"/>
    </row>
    <row r="2435" spans="21:24" x14ac:dyDescent="0.2">
      <c r="U2435" s="205"/>
      <c r="V2435" s="205"/>
      <c r="W2435" s="205"/>
      <c r="X2435" s="205"/>
    </row>
    <row r="2436" spans="21:24" x14ac:dyDescent="0.2">
      <c r="U2436" s="205"/>
      <c r="V2436" s="205"/>
      <c r="W2436" s="205"/>
      <c r="X2436" s="205"/>
    </row>
    <row r="2437" spans="21:24" x14ac:dyDescent="0.2">
      <c r="U2437" s="205"/>
      <c r="V2437" s="205"/>
      <c r="W2437" s="205"/>
      <c r="X2437" s="205"/>
    </row>
    <row r="2438" spans="21:24" x14ac:dyDescent="0.2">
      <c r="U2438" s="205"/>
      <c r="V2438" s="205"/>
      <c r="W2438" s="205"/>
      <c r="X2438" s="205"/>
    </row>
    <row r="2439" spans="21:24" x14ac:dyDescent="0.2">
      <c r="U2439" s="205"/>
      <c r="V2439" s="205"/>
      <c r="W2439" s="205"/>
      <c r="X2439" s="205"/>
    </row>
    <row r="2440" spans="21:24" x14ac:dyDescent="0.2">
      <c r="U2440" s="205"/>
      <c r="V2440" s="205"/>
      <c r="W2440" s="205"/>
      <c r="X2440" s="205"/>
    </row>
    <row r="2441" spans="21:24" x14ac:dyDescent="0.2">
      <c r="U2441" s="205"/>
      <c r="V2441" s="205"/>
      <c r="W2441" s="205"/>
      <c r="X2441" s="205"/>
    </row>
    <row r="2442" spans="21:24" x14ac:dyDescent="0.2">
      <c r="U2442" s="205"/>
      <c r="V2442" s="205"/>
      <c r="W2442" s="205"/>
      <c r="X2442" s="205"/>
    </row>
    <row r="2443" spans="21:24" x14ac:dyDescent="0.2">
      <c r="U2443" s="205"/>
      <c r="V2443" s="205"/>
      <c r="W2443" s="205"/>
      <c r="X2443" s="205"/>
    </row>
    <row r="2444" spans="21:24" x14ac:dyDescent="0.2">
      <c r="U2444" s="205"/>
      <c r="V2444" s="205"/>
      <c r="W2444" s="205"/>
      <c r="X2444" s="205"/>
    </row>
    <row r="2445" spans="21:24" x14ac:dyDescent="0.2">
      <c r="U2445" s="205"/>
      <c r="V2445" s="205"/>
      <c r="W2445" s="205"/>
      <c r="X2445" s="205"/>
    </row>
    <row r="2446" spans="21:24" x14ac:dyDescent="0.2">
      <c r="U2446" s="205"/>
      <c r="V2446" s="205"/>
      <c r="W2446" s="205"/>
      <c r="X2446" s="205"/>
    </row>
    <row r="2447" spans="21:24" x14ac:dyDescent="0.2">
      <c r="U2447" s="205"/>
      <c r="V2447" s="205"/>
      <c r="W2447" s="205"/>
      <c r="X2447" s="205"/>
    </row>
    <row r="2448" spans="21:24" x14ac:dyDescent="0.2">
      <c r="U2448" s="205"/>
      <c r="V2448" s="205"/>
      <c r="W2448" s="205"/>
      <c r="X2448" s="205"/>
    </row>
    <row r="2449" spans="21:24" x14ac:dyDescent="0.2">
      <c r="U2449" s="205"/>
      <c r="V2449" s="205"/>
      <c r="W2449" s="205"/>
      <c r="X2449" s="205"/>
    </row>
    <row r="2450" spans="21:24" x14ac:dyDescent="0.2">
      <c r="U2450" s="205"/>
      <c r="V2450" s="205"/>
      <c r="W2450" s="205"/>
      <c r="X2450" s="205"/>
    </row>
    <row r="2451" spans="21:24" x14ac:dyDescent="0.2">
      <c r="U2451" s="205"/>
      <c r="V2451" s="205"/>
      <c r="W2451" s="205"/>
      <c r="X2451" s="205"/>
    </row>
    <row r="2452" spans="21:24" x14ac:dyDescent="0.2">
      <c r="U2452" s="205"/>
      <c r="V2452" s="205"/>
      <c r="W2452" s="205"/>
      <c r="X2452" s="205"/>
    </row>
    <row r="2453" spans="21:24" x14ac:dyDescent="0.2">
      <c r="U2453" s="205"/>
      <c r="V2453" s="205"/>
      <c r="W2453" s="205"/>
      <c r="X2453" s="205"/>
    </row>
    <row r="2454" spans="21:24" x14ac:dyDescent="0.2">
      <c r="U2454" s="205"/>
      <c r="V2454" s="205"/>
      <c r="W2454" s="205"/>
      <c r="X2454" s="205"/>
    </row>
    <row r="2455" spans="21:24" x14ac:dyDescent="0.2">
      <c r="U2455" s="205"/>
      <c r="V2455" s="205"/>
      <c r="W2455" s="205"/>
      <c r="X2455" s="205"/>
    </row>
    <row r="2456" spans="21:24" x14ac:dyDescent="0.2">
      <c r="U2456" s="205"/>
      <c r="V2456" s="205"/>
      <c r="W2456" s="205"/>
      <c r="X2456" s="205"/>
    </row>
    <row r="2457" spans="21:24" x14ac:dyDescent="0.2">
      <c r="U2457" s="205"/>
      <c r="V2457" s="205"/>
      <c r="W2457" s="205"/>
      <c r="X2457" s="205"/>
    </row>
    <row r="2458" spans="21:24" x14ac:dyDescent="0.2">
      <c r="U2458" s="205"/>
      <c r="V2458" s="205"/>
      <c r="W2458" s="205"/>
      <c r="X2458" s="205"/>
    </row>
    <row r="2459" spans="21:24" x14ac:dyDescent="0.2">
      <c r="U2459" s="205"/>
      <c r="V2459" s="205"/>
      <c r="W2459" s="205"/>
      <c r="X2459" s="205"/>
    </row>
    <row r="2460" spans="21:24" x14ac:dyDescent="0.2">
      <c r="U2460" s="205"/>
      <c r="V2460" s="205"/>
      <c r="W2460" s="205"/>
      <c r="X2460" s="205"/>
    </row>
    <row r="2461" spans="21:24" x14ac:dyDescent="0.2">
      <c r="U2461" s="205"/>
      <c r="V2461" s="205"/>
      <c r="W2461" s="205"/>
      <c r="X2461" s="205"/>
    </row>
    <row r="2462" spans="21:24" x14ac:dyDescent="0.2">
      <c r="U2462" s="205"/>
      <c r="V2462" s="205"/>
      <c r="W2462" s="205"/>
      <c r="X2462" s="205"/>
    </row>
    <row r="2463" spans="21:24" x14ac:dyDescent="0.2">
      <c r="U2463" s="205"/>
      <c r="V2463" s="205"/>
      <c r="W2463" s="205"/>
      <c r="X2463" s="205"/>
    </row>
    <row r="2464" spans="21:24" x14ac:dyDescent="0.2">
      <c r="U2464" s="205"/>
      <c r="V2464" s="205"/>
      <c r="W2464" s="205"/>
      <c r="X2464" s="205"/>
    </row>
    <row r="2465" spans="21:24" x14ac:dyDescent="0.2">
      <c r="U2465" s="205"/>
      <c r="V2465" s="205"/>
      <c r="W2465" s="205"/>
      <c r="X2465" s="205"/>
    </row>
    <row r="2466" spans="21:24" x14ac:dyDescent="0.2">
      <c r="U2466" s="205"/>
      <c r="V2466" s="205"/>
      <c r="W2466" s="205"/>
      <c r="X2466" s="205"/>
    </row>
    <row r="2467" spans="21:24" x14ac:dyDescent="0.2">
      <c r="U2467" s="205"/>
      <c r="V2467" s="205"/>
      <c r="W2467" s="205"/>
      <c r="X2467" s="205"/>
    </row>
    <row r="2468" spans="21:24" x14ac:dyDescent="0.2">
      <c r="U2468" s="205"/>
      <c r="V2468" s="205"/>
      <c r="W2468" s="205"/>
      <c r="X2468" s="205"/>
    </row>
    <row r="2469" spans="21:24" x14ac:dyDescent="0.2">
      <c r="U2469" s="205"/>
      <c r="V2469" s="205"/>
      <c r="W2469" s="205"/>
      <c r="X2469" s="205"/>
    </row>
    <row r="2470" spans="21:24" x14ac:dyDescent="0.2">
      <c r="U2470" s="205"/>
      <c r="V2470" s="205"/>
      <c r="W2470" s="205"/>
      <c r="X2470" s="205"/>
    </row>
    <row r="2471" spans="21:24" x14ac:dyDescent="0.2">
      <c r="U2471" s="205"/>
      <c r="V2471" s="205"/>
      <c r="W2471" s="205"/>
      <c r="X2471" s="205"/>
    </row>
    <row r="2472" spans="21:24" x14ac:dyDescent="0.2">
      <c r="U2472" s="205"/>
      <c r="V2472" s="205"/>
      <c r="W2472" s="205"/>
      <c r="X2472" s="205"/>
    </row>
    <row r="2473" spans="21:24" x14ac:dyDescent="0.2">
      <c r="U2473" s="205"/>
      <c r="V2473" s="205"/>
      <c r="W2473" s="205"/>
      <c r="X2473" s="205"/>
    </row>
    <row r="2474" spans="21:24" x14ac:dyDescent="0.2">
      <c r="U2474" s="205"/>
      <c r="V2474" s="205"/>
      <c r="W2474" s="205"/>
      <c r="X2474" s="205"/>
    </row>
    <row r="2475" spans="21:24" x14ac:dyDescent="0.2">
      <c r="U2475" s="205"/>
      <c r="V2475" s="205"/>
      <c r="W2475" s="205"/>
      <c r="X2475" s="205"/>
    </row>
    <row r="2476" spans="21:24" x14ac:dyDescent="0.2">
      <c r="U2476" s="205"/>
      <c r="V2476" s="205"/>
      <c r="W2476" s="205"/>
      <c r="X2476" s="205"/>
    </row>
    <row r="2477" spans="21:24" x14ac:dyDescent="0.2">
      <c r="U2477" s="205"/>
      <c r="V2477" s="205"/>
      <c r="W2477" s="205"/>
      <c r="X2477" s="205"/>
    </row>
    <row r="2478" spans="21:24" x14ac:dyDescent="0.2">
      <c r="U2478" s="205"/>
      <c r="V2478" s="205"/>
      <c r="W2478" s="205"/>
      <c r="X2478" s="205"/>
    </row>
    <row r="2479" spans="21:24" x14ac:dyDescent="0.2">
      <c r="U2479" s="205"/>
      <c r="V2479" s="205"/>
      <c r="W2479" s="205"/>
      <c r="X2479" s="205"/>
    </row>
    <row r="2480" spans="21:24" x14ac:dyDescent="0.2">
      <c r="U2480" s="205"/>
      <c r="V2480" s="205"/>
      <c r="W2480" s="205"/>
      <c r="X2480" s="205"/>
    </row>
    <row r="2481" spans="21:24" x14ac:dyDescent="0.2">
      <c r="U2481" s="205"/>
      <c r="V2481" s="205"/>
      <c r="W2481" s="205"/>
      <c r="X2481" s="205"/>
    </row>
    <row r="2482" spans="21:24" x14ac:dyDescent="0.2">
      <c r="U2482" s="205"/>
      <c r="V2482" s="205"/>
      <c r="W2482" s="205"/>
      <c r="X2482" s="205"/>
    </row>
    <row r="2483" spans="21:24" x14ac:dyDescent="0.2">
      <c r="U2483" s="205"/>
      <c r="V2483" s="205"/>
      <c r="W2483" s="205"/>
      <c r="X2483" s="205"/>
    </row>
    <row r="2484" spans="21:24" x14ac:dyDescent="0.2">
      <c r="U2484" s="205"/>
      <c r="V2484" s="205"/>
      <c r="W2484" s="205"/>
      <c r="X2484" s="205"/>
    </row>
    <row r="2485" spans="21:24" x14ac:dyDescent="0.2">
      <c r="U2485" s="205"/>
      <c r="V2485" s="205"/>
      <c r="W2485" s="205"/>
      <c r="X2485" s="205"/>
    </row>
    <row r="2486" spans="21:24" x14ac:dyDescent="0.2">
      <c r="U2486" s="205"/>
      <c r="V2486" s="205"/>
      <c r="W2486" s="205"/>
      <c r="X2486" s="205"/>
    </row>
    <row r="2487" spans="21:24" x14ac:dyDescent="0.2">
      <c r="U2487" s="205"/>
      <c r="V2487" s="205"/>
      <c r="W2487" s="205"/>
      <c r="X2487" s="205"/>
    </row>
    <row r="2488" spans="21:24" x14ac:dyDescent="0.2">
      <c r="U2488" s="205"/>
      <c r="V2488" s="205"/>
      <c r="W2488" s="205"/>
      <c r="X2488" s="205"/>
    </row>
    <row r="2489" spans="21:24" x14ac:dyDescent="0.2">
      <c r="U2489" s="205"/>
      <c r="V2489" s="205"/>
      <c r="W2489" s="205"/>
      <c r="X2489" s="205"/>
    </row>
    <row r="2490" spans="21:24" x14ac:dyDescent="0.2">
      <c r="U2490" s="205"/>
      <c r="V2490" s="205"/>
      <c r="W2490" s="205"/>
      <c r="X2490" s="205"/>
    </row>
    <row r="2491" spans="21:24" x14ac:dyDescent="0.2">
      <c r="U2491" s="205"/>
      <c r="V2491" s="205"/>
      <c r="W2491" s="205"/>
      <c r="X2491" s="205"/>
    </row>
    <row r="2492" spans="21:24" x14ac:dyDescent="0.2">
      <c r="U2492" s="205"/>
      <c r="V2492" s="205"/>
      <c r="W2492" s="205"/>
      <c r="X2492" s="205"/>
    </row>
    <row r="2493" spans="21:24" x14ac:dyDescent="0.2">
      <c r="U2493" s="205"/>
      <c r="V2493" s="205"/>
      <c r="W2493" s="205"/>
      <c r="X2493" s="205"/>
    </row>
    <row r="2494" spans="21:24" x14ac:dyDescent="0.2">
      <c r="U2494" s="205"/>
      <c r="V2494" s="205"/>
      <c r="W2494" s="205"/>
      <c r="X2494" s="205"/>
    </row>
    <row r="2495" spans="21:24" x14ac:dyDescent="0.2">
      <c r="U2495" s="205"/>
      <c r="V2495" s="205"/>
      <c r="W2495" s="205"/>
      <c r="X2495" s="205"/>
    </row>
    <row r="2496" spans="21:24" x14ac:dyDescent="0.2">
      <c r="U2496" s="205"/>
      <c r="V2496" s="205"/>
      <c r="W2496" s="205"/>
      <c r="X2496" s="205"/>
    </row>
    <row r="2497" spans="21:24" x14ac:dyDescent="0.2">
      <c r="U2497" s="205"/>
      <c r="V2497" s="205"/>
      <c r="W2497" s="205"/>
      <c r="X2497" s="205"/>
    </row>
    <row r="2498" spans="21:24" x14ac:dyDescent="0.2">
      <c r="U2498" s="205"/>
      <c r="V2498" s="205"/>
      <c r="W2498" s="205"/>
      <c r="X2498" s="205"/>
    </row>
    <row r="2499" spans="21:24" x14ac:dyDescent="0.2">
      <c r="U2499" s="205"/>
      <c r="V2499" s="205"/>
      <c r="W2499" s="205"/>
      <c r="X2499" s="205"/>
    </row>
    <row r="2500" spans="21:24" x14ac:dyDescent="0.2">
      <c r="U2500" s="205"/>
      <c r="V2500" s="205"/>
      <c r="W2500" s="205"/>
      <c r="X2500" s="205"/>
    </row>
    <row r="2501" spans="21:24" x14ac:dyDescent="0.2">
      <c r="U2501" s="205"/>
      <c r="V2501" s="205"/>
      <c r="W2501" s="205"/>
      <c r="X2501" s="205"/>
    </row>
    <row r="2502" spans="21:24" x14ac:dyDescent="0.2">
      <c r="U2502" s="205"/>
      <c r="V2502" s="205"/>
      <c r="W2502" s="205"/>
      <c r="X2502" s="205"/>
    </row>
    <row r="2503" spans="21:24" x14ac:dyDescent="0.2">
      <c r="U2503" s="205"/>
      <c r="V2503" s="205"/>
      <c r="W2503" s="205"/>
      <c r="X2503" s="205"/>
    </row>
    <row r="2504" spans="21:24" x14ac:dyDescent="0.2">
      <c r="U2504" s="205"/>
      <c r="V2504" s="205"/>
      <c r="W2504" s="205"/>
      <c r="X2504" s="205"/>
    </row>
    <row r="2505" spans="21:24" x14ac:dyDescent="0.2">
      <c r="U2505" s="205"/>
      <c r="V2505" s="205"/>
      <c r="W2505" s="205"/>
      <c r="X2505" s="205"/>
    </row>
    <row r="2506" spans="21:24" x14ac:dyDescent="0.2">
      <c r="U2506" s="205"/>
      <c r="V2506" s="205"/>
      <c r="W2506" s="205"/>
      <c r="X2506" s="205"/>
    </row>
    <row r="2507" spans="21:24" x14ac:dyDescent="0.2">
      <c r="U2507" s="205"/>
      <c r="V2507" s="205"/>
      <c r="W2507" s="205"/>
      <c r="X2507" s="205"/>
    </row>
    <row r="2508" spans="21:24" x14ac:dyDescent="0.2">
      <c r="U2508" s="205"/>
      <c r="V2508" s="205"/>
      <c r="W2508" s="205"/>
      <c r="X2508" s="205"/>
    </row>
    <row r="2509" spans="21:24" x14ac:dyDescent="0.2">
      <c r="U2509" s="205"/>
      <c r="V2509" s="205"/>
      <c r="W2509" s="205"/>
      <c r="X2509" s="205"/>
    </row>
    <row r="2510" spans="21:24" x14ac:dyDescent="0.2">
      <c r="U2510" s="205"/>
      <c r="V2510" s="205"/>
      <c r="W2510" s="205"/>
      <c r="X2510" s="205"/>
    </row>
    <row r="2511" spans="21:24" x14ac:dyDescent="0.2">
      <c r="U2511" s="205"/>
      <c r="V2511" s="205"/>
      <c r="W2511" s="205"/>
      <c r="X2511" s="205"/>
    </row>
    <row r="2512" spans="21:24" x14ac:dyDescent="0.2">
      <c r="U2512" s="205"/>
      <c r="V2512" s="205"/>
      <c r="W2512" s="205"/>
      <c r="X2512" s="205"/>
    </row>
    <row r="2513" spans="21:24" x14ac:dyDescent="0.2">
      <c r="U2513" s="205"/>
      <c r="V2513" s="205"/>
      <c r="W2513" s="205"/>
      <c r="X2513" s="205"/>
    </row>
    <row r="2514" spans="21:24" x14ac:dyDescent="0.2">
      <c r="U2514" s="205"/>
      <c r="V2514" s="205"/>
      <c r="W2514" s="205"/>
      <c r="X2514" s="205"/>
    </row>
    <row r="2515" spans="21:24" x14ac:dyDescent="0.2">
      <c r="U2515" s="205"/>
      <c r="V2515" s="205"/>
      <c r="W2515" s="205"/>
      <c r="X2515" s="205"/>
    </row>
    <row r="2516" spans="21:24" x14ac:dyDescent="0.2">
      <c r="U2516" s="205"/>
      <c r="V2516" s="205"/>
      <c r="W2516" s="205"/>
      <c r="X2516" s="205"/>
    </row>
    <row r="2517" spans="21:24" x14ac:dyDescent="0.2">
      <c r="U2517" s="205"/>
      <c r="V2517" s="205"/>
      <c r="W2517" s="205"/>
      <c r="X2517" s="205"/>
    </row>
    <row r="2518" spans="21:24" x14ac:dyDescent="0.2">
      <c r="U2518" s="205"/>
      <c r="V2518" s="205"/>
      <c r="W2518" s="205"/>
      <c r="X2518" s="205"/>
    </row>
    <row r="2519" spans="21:24" x14ac:dyDescent="0.2">
      <c r="U2519" s="205"/>
      <c r="V2519" s="205"/>
      <c r="W2519" s="205"/>
      <c r="X2519" s="205"/>
    </row>
    <row r="2520" spans="21:24" x14ac:dyDescent="0.2">
      <c r="U2520" s="205"/>
      <c r="V2520" s="205"/>
      <c r="W2520" s="205"/>
      <c r="X2520" s="205"/>
    </row>
    <row r="2521" spans="21:24" x14ac:dyDescent="0.2">
      <c r="U2521" s="205"/>
      <c r="V2521" s="205"/>
      <c r="W2521" s="205"/>
      <c r="X2521" s="205"/>
    </row>
    <row r="2522" spans="21:24" x14ac:dyDescent="0.2">
      <c r="U2522" s="205"/>
      <c r="V2522" s="205"/>
      <c r="W2522" s="205"/>
      <c r="X2522" s="205"/>
    </row>
    <row r="2523" spans="21:24" x14ac:dyDescent="0.2">
      <c r="U2523" s="205"/>
      <c r="V2523" s="205"/>
      <c r="W2523" s="205"/>
      <c r="X2523" s="205"/>
    </row>
    <row r="2524" spans="21:24" x14ac:dyDescent="0.2">
      <c r="U2524" s="205"/>
      <c r="V2524" s="205"/>
      <c r="W2524" s="205"/>
      <c r="X2524" s="205"/>
    </row>
    <row r="2525" spans="21:24" x14ac:dyDescent="0.2">
      <c r="U2525" s="205"/>
      <c r="V2525" s="205"/>
      <c r="W2525" s="205"/>
      <c r="X2525" s="205"/>
    </row>
    <row r="2526" spans="21:24" x14ac:dyDescent="0.2">
      <c r="U2526" s="205"/>
      <c r="V2526" s="205"/>
      <c r="W2526" s="205"/>
      <c r="X2526" s="205"/>
    </row>
    <row r="2527" spans="21:24" x14ac:dyDescent="0.2">
      <c r="U2527" s="205"/>
      <c r="V2527" s="205"/>
      <c r="W2527" s="205"/>
      <c r="X2527" s="205"/>
    </row>
    <row r="2528" spans="21:24" x14ac:dyDescent="0.2">
      <c r="U2528" s="205"/>
      <c r="V2528" s="205"/>
      <c r="W2528" s="205"/>
      <c r="X2528" s="205"/>
    </row>
    <row r="2529" spans="21:24" x14ac:dyDescent="0.2">
      <c r="U2529" s="205"/>
      <c r="V2529" s="205"/>
      <c r="W2529" s="205"/>
      <c r="X2529" s="205"/>
    </row>
    <row r="2530" spans="21:24" x14ac:dyDescent="0.2">
      <c r="U2530" s="205"/>
      <c r="V2530" s="205"/>
      <c r="W2530" s="205"/>
      <c r="X2530" s="205"/>
    </row>
    <row r="2531" spans="21:24" x14ac:dyDescent="0.2">
      <c r="U2531" s="205"/>
      <c r="V2531" s="205"/>
      <c r="W2531" s="205"/>
      <c r="X2531" s="205"/>
    </row>
    <row r="2532" spans="21:24" x14ac:dyDescent="0.2">
      <c r="U2532" s="205"/>
      <c r="V2532" s="205"/>
      <c r="W2532" s="205"/>
      <c r="X2532" s="205"/>
    </row>
    <row r="2533" spans="21:24" x14ac:dyDescent="0.2">
      <c r="U2533" s="205"/>
      <c r="V2533" s="205"/>
      <c r="W2533" s="205"/>
      <c r="X2533" s="205"/>
    </row>
    <row r="2534" spans="21:24" x14ac:dyDescent="0.2">
      <c r="U2534" s="205"/>
      <c r="V2534" s="205"/>
      <c r="W2534" s="205"/>
      <c r="X2534" s="205"/>
    </row>
    <row r="2535" spans="21:24" x14ac:dyDescent="0.2">
      <c r="U2535" s="205"/>
      <c r="V2535" s="205"/>
      <c r="W2535" s="205"/>
      <c r="X2535" s="205"/>
    </row>
    <row r="2536" spans="21:24" x14ac:dyDescent="0.2">
      <c r="U2536" s="205"/>
      <c r="V2536" s="205"/>
      <c r="W2536" s="205"/>
      <c r="X2536" s="205"/>
    </row>
    <row r="2537" spans="21:24" x14ac:dyDescent="0.2">
      <c r="U2537" s="205"/>
      <c r="V2537" s="205"/>
      <c r="W2537" s="205"/>
      <c r="X2537" s="205"/>
    </row>
    <row r="2538" spans="21:24" x14ac:dyDescent="0.2">
      <c r="U2538" s="205"/>
      <c r="V2538" s="205"/>
      <c r="W2538" s="205"/>
      <c r="X2538" s="205"/>
    </row>
    <row r="2539" spans="21:24" x14ac:dyDescent="0.2">
      <c r="U2539" s="205"/>
      <c r="V2539" s="205"/>
      <c r="W2539" s="205"/>
      <c r="X2539" s="205"/>
    </row>
    <row r="2540" spans="21:24" x14ac:dyDescent="0.2">
      <c r="U2540" s="205"/>
      <c r="V2540" s="205"/>
      <c r="W2540" s="205"/>
      <c r="X2540" s="205"/>
    </row>
    <row r="2541" spans="21:24" x14ac:dyDescent="0.2">
      <c r="U2541" s="205"/>
      <c r="V2541" s="205"/>
      <c r="W2541" s="205"/>
      <c r="X2541" s="205"/>
    </row>
    <row r="2542" spans="21:24" x14ac:dyDescent="0.2">
      <c r="U2542" s="205"/>
      <c r="V2542" s="205"/>
      <c r="W2542" s="205"/>
      <c r="X2542" s="205"/>
    </row>
    <row r="2543" spans="21:24" x14ac:dyDescent="0.2">
      <c r="U2543" s="205"/>
      <c r="V2543" s="205"/>
      <c r="W2543" s="205"/>
      <c r="X2543" s="205"/>
    </row>
    <row r="2544" spans="21:24" x14ac:dyDescent="0.2">
      <c r="U2544" s="205"/>
      <c r="V2544" s="205"/>
      <c r="W2544" s="205"/>
      <c r="X2544" s="205"/>
    </row>
    <row r="2545" spans="21:24" x14ac:dyDescent="0.2">
      <c r="U2545" s="205"/>
      <c r="V2545" s="205"/>
      <c r="W2545" s="205"/>
      <c r="X2545" s="205"/>
    </row>
    <row r="2546" spans="21:24" x14ac:dyDescent="0.2">
      <c r="U2546" s="205"/>
      <c r="V2546" s="205"/>
      <c r="W2546" s="205"/>
      <c r="X2546" s="205"/>
    </row>
    <row r="2547" spans="21:24" x14ac:dyDescent="0.2">
      <c r="U2547" s="205"/>
      <c r="V2547" s="205"/>
      <c r="W2547" s="205"/>
      <c r="X2547" s="205"/>
    </row>
    <row r="2548" spans="21:24" x14ac:dyDescent="0.2">
      <c r="U2548" s="205"/>
      <c r="V2548" s="205"/>
      <c r="W2548" s="205"/>
      <c r="X2548" s="205"/>
    </row>
    <row r="2549" spans="21:24" x14ac:dyDescent="0.2">
      <c r="U2549" s="205"/>
      <c r="V2549" s="205"/>
      <c r="W2549" s="205"/>
      <c r="X2549" s="205"/>
    </row>
    <row r="2550" spans="21:24" x14ac:dyDescent="0.2">
      <c r="U2550" s="205"/>
      <c r="V2550" s="205"/>
      <c r="W2550" s="205"/>
      <c r="X2550" s="205"/>
    </row>
    <row r="2551" spans="21:24" x14ac:dyDescent="0.2">
      <c r="U2551" s="205"/>
      <c r="V2551" s="205"/>
      <c r="W2551" s="205"/>
      <c r="X2551" s="205"/>
    </row>
    <row r="2552" spans="21:24" x14ac:dyDescent="0.2">
      <c r="U2552" s="205"/>
      <c r="V2552" s="205"/>
      <c r="W2552" s="205"/>
      <c r="X2552" s="205"/>
    </row>
    <row r="2553" spans="21:24" x14ac:dyDescent="0.2">
      <c r="U2553" s="205"/>
      <c r="V2553" s="205"/>
      <c r="W2553" s="205"/>
      <c r="X2553" s="205"/>
    </row>
    <row r="2554" spans="21:24" x14ac:dyDescent="0.2">
      <c r="U2554" s="205"/>
      <c r="V2554" s="205"/>
      <c r="W2554" s="205"/>
      <c r="X2554" s="205"/>
    </row>
    <row r="2555" spans="21:24" x14ac:dyDescent="0.2">
      <c r="U2555" s="205"/>
      <c r="V2555" s="205"/>
      <c r="W2555" s="205"/>
      <c r="X2555" s="205"/>
    </row>
    <row r="2556" spans="21:24" x14ac:dyDescent="0.2">
      <c r="U2556" s="205"/>
      <c r="V2556" s="205"/>
      <c r="W2556" s="205"/>
      <c r="X2556" s="205"/>
    </row>
    <row r="2557" spans="21:24" x14ac:dyDescent="0.2">
      <c r="U2557" s="205"/>
      <c r="V2557" s="205"/>
      <c r="W2557" s="205"/>
      <c r="X2557" s="205"/>
    </row>
    <row r="2558" spans="21:24" x14ac:dyDescent="0.2">
      <c r="U2558" s="205"/>
      <c r="V2558" s="205"/>
      <c r="W2558" s="205"/>
      <c r="X2558" s="205"/>
    </row>
    <row r="2559" spans="21:24" x14ac:dyDescent="0.2">
      <c r="U2559" s="205"/>
      <c r="V2559" s="205"/>
      <c r="W2559" s="205"/>
      <c r="X2559" s="205"/>
    </row>
    <row r="2560" spans="21:24" x14ac:dyDescent="0.2">
      <c r="U2560" s="205"/>
      <c r="V2560" s="205"/>
      <c r="W2560" s="205"/>
      <c r="X2560" s="205"/>
    </row>
    <row r="2561" spans="21:24" x14ac:dyDescent="0.2">
      <c r="U2561" s="205"/>
      <c r="V2561" s="205"/>
      <c r="W2561" s="205"/>
      <c r="X2561" s="205"/>
    </row>
    <row r="2562" spans="21:24" x14ac:dyDescent="0.2">
      <c r="U2562" s="205"/>
      <c r="V2562" s="205"/>
      <c r="W2562" s="205"/>
      <c r="X2562" s="205"/>
    </row>
    <row r="2563" spans="21:24" x14ac:dyDescent="0.2">
      <c r="U2563" s="205"/>
      <c r="V2563" s="205"/>
      <c r="W2563" s="205"/>
      <c r="X2563" s="205"/>
    </row>
    <row r="2564" spans="21:24" x14ac:dyDescent="0.2">
      <c r="U2564" s="205"/>
      <c r="V2564" s="205"/>
      <c r="W2564" s="205"/>
      <c r="X2564" s="205"/>
    </row>
    <row r="2565" spans="21:24" x14ac:dyDescent="0.2">
      <c r="U2565" s="205"/>
      <c r="V2565" s="205"/>
      <c r="W2565" s="205"/>
      <c r="X2565" s="205"/>
    </row>
    <row r="2566" spans="21:24" x14ac:dyDescent="0.2">
      <c r="U2566" s="205"/>
      <c r="V2566" s="205"/>
      <c r="W2566" s="205"/>
      <c r="X2566" s="205"/>
    </row>
    <row r="2567" spans="21:24" x14ac:dyDescent="0.2">
      <c r="U2567" s="205"/>
      <c r="V2567" s="205"/>
      <c r="W2567" s="205"/>
      <c r="X2567" s="205"/>
    </row>
    <row r="2568" spans="21:24" x14ac:dyDescent="0.2">
      <c r="U2568" s="205"/>
      <c r="V2568" s="205"/>
      <c r="W2568" s="205"/>
      <c r="X2568" s="205"/>
    </row>
    <row r="2569" spans="21:24" x14ac:dyDescent="0.2">
      <c r="U2569" s="205"/>
      <c r="V2569" s="205"/>
      <c r="W2569" s="205"/>
      <c r="X2569" s="205"/>
    </row>
    <row r="2570" spans="21:24" x14ac:dyDescent="0.2">
      <c r="U2570" s="205"/>
      <c r="V2570" s="205"/>
      <c r="W2570" s="205"/>
      <c r="X2570" s="205"/>
    </row>
    <row r="2571" spans="21:24" x14ac:dyDescent="0.2">
      <c r="U2571" s="205"/>
      <c r="V2571" s="205"/>
      <c r="W2571" s="205"/>
      <c r="X2571" s="205"/>
    </row>
    <row r="2572" spans="21:24" x14ac:dyDescent="0.2">
      <c r="U2572" s="205"/>
      <c r="V2572" s="205"/>
      <c r="W2572" s="205"/>
      <c r="X2572" s="205"/>
    </row>
    <row r="2573" spans="21:24" x14ac:dyDescent="0.2">
      <c r="U2573" s="205"/>
      <c r="V2573" s="205"/>
      <c r="W2573" s="205"/>
      <c r="X2573" s="205"/>
    </row>
    <row r="2574" spans="21:24" x14ac:dyDescent="0.2">
      <c r="U2574" s="205"/>
      <c r="V2574" s="205"/>
      <c r="W2574" s="205"/>
      <c r="X2574" s="205"/>
    </row>
    <row r="2575" spans="21:24" x14ac:dyDescent="0.2">
      <c r="U2575" s="205"/>
      <c r="V2575" s="205"/>
      <c r="W2575" s="205"/>
      <c r="X2575" s="205"/>
    </row>
    <row r="2576" spans="21:24" x14ac:dyDescent="0.2">
      <c r="U2576" s="205"/>
      <c r="V2576" s="205"/>
      <c r="W2576" s="205"/>
      <c r="X2576" s="205"/>
    </row>
    <row r="2577" spans="21:24" x14ac:dyDescent="0.2">
      <c r="U2577" s="205"/>
      <c r="V2577" s="205"/>
      <c r="W2577" s="205"/>
      <c r="X2577" s="205"/>
    </row>
    <row r="2578" spans="21:24" x14ac:dyDescent="0.2">
      <c r="U2578" s="205"/>
      <c r="V2578" s="205"/>
      <c r="W2578" s="205"/>
      <c r="X2578" s="205"/>
    </row>
    <row r="2579" spans="21:24" x14ac:dyDescent="0.2">
      <c r="U2579" s="205"/>
      <c r="V2579" s="205"/>
      <c r="W2579" s="205"/>
      <c r="X2579" s="205"/>
    </row>
    <row r="2580" spans="21:24" x14ac:dyDescent="0.2">
      <c r="U2580" s="205"/>
      <c r="V2580" s="205"/>
      <c r="W2580" s="205"/>
      <c r="X2580" s="205"/>
    </row>
    <row r="2581" spans="21:24" x14ac:dyDescent="0.2">
      <c r="U2581" s="205"/>
      <c r="V2581" s="205"/>
      <c r="W2581" s="205"/>
      <c r="X2581" s="205"/>
    </row>
    <row r="2582" spans="21:24" x14ac:dyDescent="0.2">
      <c r="U2582" s="205"/>
      <c r="V2582" s="205"/>
      <c r="W2582" s="205"/>
      <c r="X2582" s="205"/>
    </row>
    <row r="2583" spans="21:24" x14ac:dyDescent="0.2">
      <c r="U2583" s="205"/>
      <c r="V2583" s="205"/>
      <c r="W2583" s="205"/>
      <c r="X2583" s="205"/>
    </row>
    <row r="2584" spans="21:24" x14ac:dyDescent="0.2">
      <c r="U2584" s="205"/>
      <c r="V2584" s="205"/>
      <c r="W2584" s="205"/>
      <c r="X2584" s="205"/>
    </row>
    <row r="2585" spans="21:24" x14ac:dyDescent="0.2">
      <c r="U2585" s="205"/>
      <c r="V2585" s="205"/>
      <c r="W2585" s="205"/>
      <c r="X2585" s="205"/>
    </row>
    <row r="2586" spans="21:24" x14ac:dyDescent="0.2">
      <c r="U2586" s="205"/>
      <c r="V2586" s="205"/>
      <c r="W2586" s="205"/>
      <c r="X2586" s="205"/>
    </row>
    <row r="2587" spans="21:24" x14ac:dyDescent="0.2">
      <c r="U2587" s="205"/>
      <c r="V2587" s="205"/>
      <c r="W2587" s="205"/>
      <c r="X2587" s="205"/>
    </row>
    <row r="2588" spans="21:24" x14ac:dyDescent="0.2">
      <c r="U2588" s="205"/>
      <c r="V2588" s="205"/>
      <c r="W2588" s="205"/>
      <c r="X2588" s="205"/>
    </row>
    <row r="2589" spans="21:24" x14ac:dyDescent="0.2">
      <c r="U2589" s="205"/>
      <c r="V2589" s="205"/>
      <c r="W2589" s="205"/>
      <c r="X2589" s="205"/>
    </row>
    <row r="2590" spans="21:24" x14ac:dyDescent="0.2">
      <c r="U2590" s="205"/>
      <c r="V2590" s="205"/>
      <c r="W2590" s="205"/>
      <c r="X2590" s="205"/>
    </row>
    <row r="2591" spans="21:24" x14ac:dyDescent="0.2">
      <c r="U2591" s="205"/>
      <c r="V2591" s="205"/>
      <c r="W2591" s="205"/>
      <c r="X2591" s="205"/>
    </row>
    <row r="2592" spans="21:24" x14ac:dyDescent="0.2">
      <c r="U2592" s="205"/>
      <c r="V2592" s="205"/>
      <c r="W2592" s="205"/>
      <c r="X2592" s="205"/>
    </row>
    <row r="2593" spans="21:24" x14ac:dyDescent="0.2">
      <c r="U2593" s="205"/>
      <c r="V2593" s="205"/>
      <c r="W2593" s="205"/>
      <c r="X2593" s="205"/>
    </row>
    <row r="2594" spans="21:24" x14ac:dyDescent="0.2">
      <c r="U2594" s="205"/>
      <c r="V2594" s="205"/>
      <c r="W2594" s="205"/>
      <c r="X2594" s="205"/>
    </row>
    <row r="2595" spans="21:24" x14ac:dyDescent="0.2">
      <c r="U2595" s="205"/>
      <c r="V2595" s="205"/>
      <c r="W2595" s="205"/>
      <c r="X2595" s="205"/>
    </row>
    <row r="2596" spans="21:24" x14ac:dyDescent="0.2">
      <c r="U2596" s="205"/>
      <c r="V2596" s="205"/>
      <c r="W2596" s="205"/>
      <c r="X2596" s="205"/>
    </row>
    <row r="2597" spans="21:24" x14ac:dyDescent="0.2">
      <c r="U2597" s="205"/>
      <c r="V2597" s="205"/>
      <c r="W2597" s="205"/>
      <c r="X2597" s="205"/>
    </row>
    <row r="2598" spans="21:24" x14ac:dyDescent="0.2">
      <c r="U2598" s="205"/>
      <c r="V2598" s="205"/>
      <c r="W2598" s="205"/>
      <c r="X2598" s="205"/>
    </row>
    <row r="2599" spans="21:24" x14ac:dyDescent="0.2">
      <c r="U2599" s="205"/>
      <c r="V2599" s="205"/>
      <c r="W2599" s="205"/>
      <c r="X2599" s="205"/>
    </row>
    <row r="2600" spans="21:24" x14ac:dyDescent="0.2">
      <c r="U2600" s="205"/>
      <c r="V2600" s="205"/>
      <c r="W2600" s="205"/>
      <c r="X2600" s="205"/>
    </row>
    <row r="2601" spans="21:24" x14ac:dyDescent="0.2">
      <c r="U2601" s="205"/>
      <c r="V2601" s="205"/>
      <c r="W2601" s="205"/>
      <c r="X2601" s="205"/>
    </row>
    <row r="2602" spans="21:24" x14ac:dyDescent="0.2">
      <c r="U2602" s="205"/>
      <c r="V2602" s="205"/>
      <c r="W2602" s="205"/>
      <c r="X2602" s="205"/>
    </row>
    <row r="2603" spans="21:24" x14ac:dyDescent="0.2">
      <c r="U2603" s="205"/>
      <c r="V2603" s="205"/>
      <c r="W2603" s="205"/>
      <c r="X2603" s="205"/>
    </row>
    <row r="2604" spans="21:24" x14ac:dyDescent="0.2">
      <c r="U2604" s="205"/>
      <c r="V2604" s="205"/>
      <c r="W2604" s="205"/>
      <c r="X2604" s="205"/>
    </row>
    <row r="2605" spans="21:24" x14ac:dyDescent="0.2">
      <c r="U2605" s="205"/>
      <c r="V2605" s="205"/>
      <c r="W2605" s="205"/>
      <c r="X2605" s="205"/>
    </row>
    <row r="2606" spans="21:24" x14ac:dyDescent="0.2">
      <c r="U2606" s="205"/>
      <c r="V2606" s="205"/>
      <c r="W2606" s="205"/>
      <c r="X2606" s="205"/>
    </row>
    <row r="2607" spans="21:24" x14ac:dyDescent="0.2">
      <c r="U2607" s="205"/>
      <c r="V2607" s="205"/>
      <c r="W2607" s="205"/>
      <c r="X2607" s="205"/>
    </row>
    <row r="2608" spans="21:24" x14ac:dyDescent="0.2">
      <c r="U2608" s="205"/>
      <c r="V2608" s="205"/>
      <c r="W2608" s="205"/>
      <c r="X2608" s="205"/>
    </row>
    <row r="2609" spans="21:24" x14ac:dyDescent="0.2">
      <c r="U2609" s="205"/>
      <c r="V2609" s="205"/>
      <c r="W2609" s="205"/>
      <c r="X2609" s="205"/>
    </row>
    <row r="2610" spans="21:24" x14ac:dyDescent="0.2">
      <c r="U2610" s="205"/>
      <c r="V2610" s="205"/>
      <c r="W2610" s="205"/>
      <c r="X2610" s="205"/>
    </row>
    <row r="2611" spans="21:24" x14ac:dyDescent="0.2">
      <c r="U2611" s="205"/>
      <c r="V2611" s="205"/>
      <c r="W2611" s="205"/>
      <c r="X2611" s="205"/>
    </row>
    <row r="2612" spans="21:24" x14ac:dyDescent="0.2">
      <c r="U2612" s="205"/>
      <c r="V2612" s="205"/>
      <c r="W2612" s="205"/>
      <c r="X2612" s="205"/>
    </row>
    <row r="2613" spans="21:24" x14ac:dyDescent="0.2">
      <c r="U2613" s="205"/>
      <c r="V2613" s="205"/>
      <c r="W2613" s="205"/>
      <c r="X2613" s="205"/>
    </row>
    <row r="2614" spans="21:24" x14ac:dyDescent="0.2">
      <c r="U2614" s="205"/>
      <c r="V2614" s="205"/>
      <c r="W2614" s="205"/>
      <c r="X2614" s="205"/>
    </row>
    <row r="2615" spans="21:24" x14ac:dyDescent="0.2">
      <c r="U2615" s="205"/>
      <c r="V2615" s="205"/>
      <c r="W2615" s="205"/>
      <c r="X2615" s="205"/>
    </row>
    <row r="2616" spans="21:24" x14ac:dyDescent="0.2">
      <c r="U2616" s="205"/>
      <c r="V2616" s="205"/>
      <c r="W2616" s="205"/>
      <c r="X2616" s="205"/>
    </row>
    <row r="2617" spans="21:24" x14ac:dyDescent="0.2">
      <c r="U2617" s="205"/>
      <c r="V2617" s="205"/>
      <c r="W2617" s="205"/>
      <c r="X2617" s="205"/>
    </row>
    <row r="2618" spans="21:24" x14ac:dyDescent="0.2">
      <c r="U2618" s="205"/>
      <c r="V2618" s="205"/>
      <c r="W2618" s="205"/>
      <c r="X2618" s="205"/>
    </row>
    <row r="2619" spans="21:24" x14ac:dyDescent="0.2">
      <c r="U2619" s="205"/>
      <c r="V2619" s="205"/>
      <c r="W2619" s="205"/>
      <c r="X2619" s="205"/>
    </row>
    <row r="2620" spans="21:24" x14ac:dyDescent="0.2">
      <c r="U2620" s="205"/>
      <c r="V2620" s="205"/>
      <c r="W2620" s="205"/>
      <c r="X2620" s="205"/>
    </row>
    <row r="2621" spans="21:24" x14ac:dyDescent="0.2">
      <c r="U2621" s="205"/>
      <c r="V2621" s="205"/>
      <c r="W2621" s="205"/>
      <c r="X2621" s="205"/>
    </row>
    <row r="2622" spans="21:24" x14ac:dyDescent="0.2">
      <c r="U2622" s="205"/>
      <c r="V2622" s="205"/>
      <c r="W2622" s="205"/>
      <c r="X2622" s="205"/>
    </row>
    <row r="2623" spans="21:24" x14ac:dyDescent="0.2">
      <c r="U2623" s="205"/>
      <c r="V2623" s="205"/>
      <c r="W2623" s="205"/>
      <c r="X2623" s="205"/>
    </row>
    <row r="2624" spans="21:24" x14ac:dyDescent="0.2">
      <c r="U2624" s="205"/>
      <c r="V2624" s="205"/>
      <c r="W2624" s="205"/>
      <c r="X2624" s="205"/>
    </row>
    <row r="2625" spans="21:24" x14ac:dyDescent="0.2">
      <c r="U2625" s="205"/>
      <c r="V2625" s="205"/>
      <c r="W2625" s="205"/>
      <c r="X2625" s="205"/>
    </row>
    <row r="2626" spans="21:24" x14ac:dyDescent="0.2">
      <c r="U2626" s="205"/>
      <c r="V2626" s="205"/>
      <c r="W2626" s="205"/>
      <c r="X2626" s="205"/>
    </row>
    <row r="2627" spans="21:24" x14ac:dyDescent="0.2">
      <c r="U2627" s="205"/>
      <c r="V2627" s="205"/>
      <c r="W2627" s="205"/>
      <c r="X2627" s="205"/>
    </row>
    <row r="2628" spans="21:24" x14ac:dyDescent="0.2">
      <c r="U2628" s="205"/>
      <c r="V2628" s="205"/>
      <c r="W2628" s="205"/>
      <c r="X2628" s="205"/>
    </row>
    <row r="2629" spans="21:24" x14ac:dyDescent="0.2">
      <c r="U2629" s="205"/>
      <c r="V2629" s="205"/>
      <c r="W2629" s="205"/>
      <c r="X2629" s="205"/>
    </row>
    <row r="2630" spans="21:24" x14ac:dyDescent="0.2">
      <c r="U2630" s="205"/>
      <c r="V2630" s="205"/>
      <c r="W2630" s="205"/>
      <c r="X2630" s="205"/>
    </row>
    <row r="2631" spans="21:24" x14ac:dyDescent="0.2">
      <c r="U2631" s="205"/>
      <c r="V2631" s="205"/>
      <c r="W2631" s="205"/>
      <c r="X2631" s="205"/>
    </row>
    <row r="2632" spans="21:24" x14ac:dyDescent="0.2">
      <c r="U2632" s="205"/>
      <c r="V2632" s="205"/>
      <c r="W2632" s="205"/>
      <c r="X2632" s="205"/>
    </row>
    <row r="2633" spans="21:24" x14ac:dyDescent="0.2">
      <c r="U2633" s="205"/>
      <c r="V2633" s="205"/>
      <c r="W2633" s="205"/>
      <c r="X2633" s="205"/>
    </row>
    <row r="2634" spans="21:24" x14ac:dyDescent="0.2">
      <c r="U2634" s="205"/>
      <c r="V2634" s="205"/>
      <c r="W2634" s="205"/>
      <c r="X2634" s="205"/>
    </row>
    <row r="2635" spans="21:24" x14ac:dyDescent="0.2">
      <c r="U2635" s="205"/>
      <c r="V2635" s="205"/>
      <c r="W2635" s="205"/>
      <c r="X2635" s="205"/>
    </row>
    <row r="2636" spans="21:24" x14ac:dyDescent="0.2">
      <c r="U2636" s="205"/>
      <c r="V2636" s="205"/>
      <c r="W2636" s="205"/>
      <c r="X2636" s="205"/>
    </row>
    <row r="2637" spans="21:24" x14ac:dyDescent="0.2">
      <c r="U2637" s="205"/>
      <c r="V2637" s="205"/>
      <c r="W2637" s="205"/>
      <c r="X2637" s="205"/>
    </row>
    <row r="2638" spans="21:24" x14ac:dyDescent="0.2">
      <c r="U2638" s="205"/>
      <c r="V2638" s="205"/>
      <c r="W2638" s="205"/>
      <c r="X2638" s="205"/>
    </row>
    <row r="2639" spans="21:24" x14ac:dyDescent="0.2">
      <c r="U2639" s="205"/>
      <c r="V2639" s="205"/>
      <c r="W2639" s="205"/>
      <c r="X2639" s="205"/>
    </row>
    <row r="2640" spans="21:24" x14ac:dyDescent="0.2">
      <c r="U2640" s="205"/>
      <c r="V2640" s="205"/>
      <c r="W2640" s="205"/>
      <c r="X2640" s="205"/>
    </row>
    <row r="2641" spans="21:24" x14ac:dyDescent="0.2">
      <c r="U2641" s="205"/>
      <c r="V2641" s="205"/>
      <c r="W2641" s="205"/>
      <c r="X2641" s="205"/>
    </row>
    <row r="2642" spans="21:24" x14ac:dyDescent="0.2">
      <c r="U2642" s="205"/>
      <c r="V2642" s="205"/>
      <c r="W2642" s="205"/>
      <c r="X2642" s="205"/>
    </row>
    <row r="2643" spans="21:24" x14ac:dyDescent="0.2">
      <c r="U2643" s="205"/>
      <c r="V2643" s="205"/>
      <c r="W2643" s="205"/>
      <c r="X2643" s="205"/>
    </row>
    <row r="2644" spans="21:24" x14ac:dyDescent="0.2">
      <c r="U2644" s="205"/>
      <c r="V2644" s="205"/>
      <c r="W2644" s="205"/>
      <c r="X2644" s="205"/>
    </row>
    <row r="2645" spans="21:24" x14ac:dyDescent="0.2">
      <c r="U2645" s="205"/>
      <c r="V2645" s="205"/>
      <c r="W2645" s="205"/>
      <c r="X2645" s="205"/>
    </row>
    <row r="2646" spans="21:24" x14ac:dyDescent="0.2">
      <c r="U2646" s="205"/>
      <c r="V2646" s="205"/>
      <c r="W2646" s="205"/>
      <c r="X2646" s="205"/>
    </row>
    <row r="2647" spans="21:24" x14ac:dyDescent="0.2">
      <c r="U2647" s="205"/>
      <c r="V2647" s="205"/>
      <c r="W2647" s="205"/>
      <c r="X2647" s="205"/>
    </row>
    <row r="2648" spans="21:24" x14ac:dyDescent="0.2">
      <c r="U2648" s="205"/>
      <c r="V2648" s="205"/>
      <c r="W2648" s="205"/>
      <c r="X2648" s="205"/>
    </row>
    <row r="2649" spans="21:24" x14ac:dyDescent="0.2">
      <c r="U2649" s="205"/>
      <c r="V2649" s="205"/>
      <c r="W2649" s="205"/>
      <c r="X2649" s="205"/>
    </row>
    <row r="2650" spans="21:24" x14ac:dyDescent="0.2">
      <c r="U2650" s="205"/>
      <c r="V2650" s="205"/>
      <c r="W2650" s="205"/>
      <c r="X2650" s="205"/>
    </row>
    <row r="2651" spans="21:24" x14ac:dyDescent="0.2">
      <c r="U2651" s="205"/>
      <c r="V2651" s="205"/>
      <c r="W2651" s="205"/>
      <c r="X2651" s="205"/>
    </row>
    <row r="2652" spans="21:24" x14ac:dyDescent="0.2">
      <c r="U2652" s="205"/>
      <c r="V2652" s="205"/>
      <c r="W2652" s="205"/>
      <c r="X2652" s="205"/>
    </row>
    <row r="2653" spans="21:24" x14ac:dyDescent="0.2">
      <c r="U2653" s="205"/>
      <c r="V2653" s="205"/>
      <c r="W2653" s="205"/>
      <c r="X2653" s="205"/>
    </row>
    <row r="2654" spans="21:24" x14ac:dyDescent="0.2">
      <c r="U2654" s="205"/>
      <c r="V2654" s="205"/>
      <c r="W2654" s="205"/>
      <c r="X2654" s="205"/>
    </row>
    <row r="2655" spans="21:24" x14ac:dyDescent="0.2">
      <c r="U2655" s="205"/>
      <c r="V2655" s="205"/>
      <c r="W2655" s="205"/>
      <c r="X2655" s="205"/>
    </row>
    <row r="2656" spans="21:24" x14ac:dyDescent="0.2">
      <c r="U2656" s="205"/>
      <c r="V2656" s="205"/>
      <c r="W2656" s="205"/>
      <c r="X2656" s="205"/>
    </row>
    <row r="2657" spans="21:24" x14ac:dyDescent="0.2">
      <c r="U2657" s="205"/>
      <c r="V2657" s="205"/>
      <c r="W2657" s="205"/>
      <c r="X2657" s="205"/>
    </row>
    <row r="2658" spans="21:24" x14ac:dyDescent="0.2">
      <c r="U2658" s="205"/>
      <c r="V2658" s="205"/>
      <c r="W2658" s="205"/>
      <c r="X2658" s="205"/>
    </row>
    <row r="2659" spans="21:24" x14ac:dyDescent="0.2">
      <c r="U2659" s="205"/>
      <c r="V2659" s="205"/>
      <c r="W2659" s="205"/>
      <c r="X2659" s="205"/>
    </row>
    <row r="2660" spans="21:24" x14ac:dyDescent="0.2">
      <c r="U2660" s="205"/>
      <c r="V2660" s="205"/>
      <c r="W2660" s="205"/>
      <c r="X2660" s="205"/>
    </row>
    <row r="2661" spans="21:24" x14ac:dyDescent="0.2">
      <c r="U2661" s="205"/>
      <c r="V2661" s="205"/>
      <c r="W2661" s="205"/>
      <c r="X2661" s="205"/>
    </row>
    <row r="2662" spans="21:24" x14ac:dyDescent="0.2">
      <c r="U2662" s="205"/>
      <c r="V2662" s="205"/>
      <c r="W2662" s="205"/>
      <c r="X2662" s="205"/>
    </row>
    <row r="2663" spans="21:24" x14ac:dyDescent="0.2">
      <c r="U2663" s="205"/>
      <c r="V2663" s="205"/>
      <c r="W2663" s="205"/>
      <c r="X2663" s="205"/>
    </row>
    <row r="2664" spans="21:24" x14ac:dyDescent="0.2">
      <c r="U2664" s="205"/>
      <c r="V2664" s="205"/>
      <c r="W2664" s="205"/>
      <c r="X2664" s="205"/>
    </row>
    <row r="2665" spans="21:24" x14ac:dyDescent="0.2">
      <c r="U2665" s="205"/>
      <c r="V2665" s="205"/>
      <c r="W2665" s="205"/>
      <c r="X2665" s="205"/>
    </row>
    <row r="2666" spans="21:24" x14ac:dyDescent="0.2">
      <c r="U2666" s="205"/>
      <c r="V2666" s="205"/>
      <c r="W2666" s="205"/>
      <c r="X2666" s="205"/>
    </row>
    <row r="2667" spans="21:24" x14ac:dyDescent="0.2">
      <c r="U2667" s="205"/>
      <c r="V2667" s="205"/>
      <c r="W2667" s="205"/>
      <c r="X2667" s="205"/>
    </row>
    <row r="2668" spans="21:24" x14ac:dyDescent="0.2">
      <c r="U2668" s="205"/>
      <c r="V2668" s="205"/>
      <c r="W2668" s="205"/>
      <c r="X2668" s="205"/>
    </row>
    <row r="2669" spans="21:24" x14ac:dyDescent="0.2">
      <c r="U2669" s="205"/>
      <c r="V2669" s="205"/>
      <c r="W2669" s="205"/>
      <c r="X2669" s="205"/>
    </row>
    <row r="2670" spans="21:24" x14ac:dyDescent="0.2">
      <c r="U2670" s="205"/>
      <c r="V2670" s="205"/>
      <c r="W2670" s="205"/>
      <c r="X2670" s="205"/>
    </row>
    <row r="2671" spans="21:24" x14ac:dyDescent="0.2">
      <c r="U2671" s="205"/>
      <c r="V2671" s="205"/>
      <c r="W2671" s="205"/>
      <c r="X2671" s="205"/>
    </row>
    <row r="2672" spans="21:24" x14ac:dyDescent="0.2">
      <c r="U2672" s="205"/>
      <c r="V2672" s="205"/>
      <c r="W2672" s="205"/>
      <c r="X2672" s="205"/>
    </row>
    <row r="2673" spans="21:24" x14ac:dyDescent="0.2">
      <c r="U2673" s="205"/>
      <c r="V2673" s="205"/>
      <c r="W2673" s="205"/>
      <c r="X2673" s="205"/>
    </row>
    <row r="2674" spans="21:24" x14ac:dyDescent="0.2">
      <c r="U2674" s="205"/>
      <c r="V2674" s="205"/>
      <c r="W2674" s="205"/>
      <c r="X2674" s="205"/>
    </row>
    <row r="2675" spans="21:24" x14ac:dyDescent="0.2">
      <c r="U2675" s="205"/>
      <c r="V2675" s="205"/>
      <c r="W2675" s="205"/>
      <c r="X2675" s="205"/>
    </row>
    <row r="2676" spans="21:24" x14ac:dyDescent="0.2">
      <c r="U2676" s="205"/>
      <c r="V2676" s="205"/>
      <c r="W2676" s="205"/>
      <c r="X2676" s="205"/>
    </row>
    <row r="2677" spans="21:24" x14ac:dyDescent="0.2">
      <c r="U2677" s="205"/>
      <c r="V2677" s="205"/>
      <c r="W2677" s="205"/>
      <c r="X2677" s="205"/>
    </row>
    <row r="2678" spans="21:24" x14ac:dyDescent="0.2">
      <c r="U2678" s="205"/>
      <c r="V2678" s="205"/>
      <c r="W2678" s="205"/>
      <c r="X2678" s="205"/>
    </row>
    <row r="2679" spans="21:24" x14ac:dyDescent="0.2">
      <c r="U2679" s="205"/>
      <c r="V2679" s="205"/>
      <c r="W2679" s="205"/>
      <c r="X2679" s="205"/>
    </row>
    <row r="2680" spans="21:24" x14ac:dyDescent="0.2">
      <c r="U2680" s="205"/>
      <c r="V2680" s="205"/>
      <c r="W2680" s="205"/>
      <c r="X2680" s="205"/>
    </row>
    <row r="2681" spans="21:24" x14ac:dyDescent="0.2">
      <c r="U2681" s="205"/>
      <c r="V2681" s="205"/>
      <c r="W2681" s="205"/>
      <c r="X2681" s="205"/>
    </row>
    <row r="2682" spans="21:24" x14ac:dyDescent="0.2">
      <c r="U2682" s="205"/>
      <c r="V2682" s="205"/>
      <c r="W2682" s="205"/>
      <c r="X2682" s="205"/>
    </row>
    <row r="2683" spans="21:24" x14ac:dyDescent="0.2">
      <c r="U2683" s="205"/>
      <c r="V2683" s="205"/>
      <c r="W2683" s="205"/>
      <c r="X2683" s="205"/>
    </row>
    <row r="2684" spans="21:24" x14ac:dyDescent="0.2">
      <c r="U2684" s="205"/>
      <c r="V2684" s="205"/>
      <c r="W2684" s="205"/>
      <c r="X2684" s="205"/>
    </row>
    <row r="2685" spans="21:24" x14ac:dyDescent="0.2">
      <c r="U2685" s="205"/>
      <c r="V2685" s="205"/>
      <c r="W2685" s="205"/>
      <c r="X2685" s="205"/>
    </row>
    <row r="2686" spans="21:24" x14ac:dyDescent="0.2">
      <c r="U2686" s="205"/>
      <c r="V2686" s="205"/>
      <c r="W2686" s="205"/>
      <c r="X2686" s="205"/>
    </row>
    <row r="2687" spans="21:24" x14ac:dyDescent="0.2">
      <c r="U2687" s="205"/>
      <c r="V2687" s="205"/>
      <c r="W2687" s="205"/>
      <c r="X2687" s="205"/>
    </row>
    <row r="2688" spans="21:24" x14ac:dyDescent="0.2">
      <c r="U2688" s="205"/>
      <c r="V2688" s="205"/>
      <c r="W2688" s="205"/>
      <c r="X2688" s="205"/>
    </row>
    <row r="2689" spans="21:24" x14ac:dyDescent="0.2">
      <c r="U2689" s="205"/>
      <c r="V2689" s="205"/>
      <c r="W2689" s="205"/>
      <c r="X2689" s="205"/>
    </row>
    <row r="2690" spans="21:24" x14ac:dyDescent="0.2">
      <c r="U2690" s="205"/>
      <c r="V2690" s="205"/>
      <c r="W2690" s="205"/>
      <c r="X2690" s="205"/>
    </row>
    <row r="2691" spans="21:24" x14ac:dyDescent="0.2">
      <c r="U2691" s="205"/>
      <c r="V2691" s="205"/>
      <c r="W2691" s="205"/>
      <c r="X2691" s="205"/>
    </row>
    <row r="2692" spans="21:24" x14ac:dyDescent="0.2">
      <c r="U2692" s="205"/>
      <c r="V2692" s="205"/>
      <c r="W2692" s="205"/>
      <c r="X2692" s="205"/>
    </row>
    <row r="2693" spans="21:24" x14ac:dyDescent="0.2">
      <c r="U2693" s="205"/>
      <c r="V2693" s="205"/>
      <c r="W2693" s="205"/>
      <c r="X2693" s="205"/>
    </row>
    <row r="2694" spans="21:24" x14ac:dyDescent="0.2">
      <c r="U2694" s="205"/>
      <c r="V2694" s="205"/>
      <c r="W2694" s="205"/>
      <c r="X2694" s="205"/>
    </row>
    <row r="2695" spans="21:24" x14ac:dyDescent="0.2">
      <c r="U2695" s="205"/>
      <c r="V2695" s="205"/>
      <c r="W2695" s="205"/>
      <c r="X2695" s="205"/>
    </row>
    <row r="2696" spans="21:24" x14ac:dyDescent="0.2">
      <c r="U2696" s="205"/>
      <c r="V2696" s="205"/>
      <c r="W2696" s="205"/>
      <c r="X2696" s="205"/>
    </row>
    <row r="2697" spans="21:24" x14ac:dyDescent="0.2">
      <c r="U2697" s="205"/>
      <c r="V2697" s="205"/>
      <c r="W2697" s="205"/>
      <c r="X2697" s="205"/>
    </row>
    <row r="2698" spans="21:24" x14ac:dyDescent="0.2">
      <c r="U2698" s="205"/>
      <c r="V2698" s="205"/>
      <c r="W2698" s="205"/>
      <c r="X2698" s="205"/>
    </row>
    <row r="2699" spans="21:24" x14ac:dyDescent="0.2">
      <c r="U2699" s="205"/>
      <c r="V2699" s="205"/>
      <c r="W2699" s="205"/>
      <c r="X2699" s="205"/>
    </row>
    <row r="2700" spans="21:24" x14ac:dyDescent="0.2">
      <c r="U2700" s="205"/>
      <c r="V2700" s="205"/>
      <c r="W2700" s="205"/>
      <c r="X2700" s="205"/>
    </row>
    <row r="2701" spans="21:24" x14ac:dyDescent="0.2">
      <c r="U2701" s="205"/>
      <c r="V2701" s="205"/>
      <c r="W2701" s="205"/>
      <c r="X2701" s="205"/>
    </row>
    <row r="2702" spans="21:24" x14ac:dyDescent="0.2">
      <c r="U2702" s="205"/>
      <c r="V2702" s="205"/>
      <c r="W2702" s="205"/>
      <c r="X2702" s="205"/>
    </row>
    <row r="2703" spans="21:24" x14ac:dyDescent="0.2">
      <c r="U2703" s="205"/>
      <c r="V2703" s="205"/>
      <c r="W2703" s="205"/>
      <c r="X2703" s="205"/>
    </row>
    <row r="2704" spans="21:24" x14ac:dyDescent="0.2">
      <c r="U2704" s="205"/>
      <c r="V2704" s="205"/>
      <c r="W2704" s="205"/>
      <c r="X2704" s="205"/>
    </row>
    <row r="2705" spans="21:24" x14ac:dyDescent="0.2">
      <c r="U2705" s="205"/>
      <c r="V2705" s="205"/>
      <c r="W2705" s="205"/>
      <c r="X2705" s="205"/>
    </row>
    <row r="2706" spans="21:24" x14ac:dyDescent="0.2">
      <c r="U2706" s="205"/>
      <c r="V2706" s="205"/>
      <c r="W2706" s="205"/>
      <c r="X2706" s="205"/>
    </row>
    <row r="2707" spans="21:24" x14ac:dyDescent="0.2">
      <c r="U2707" s="205"/>
      <c r="V2707" s="205"/>
      <c r="W2707" s="205"/>
      <c r="X2707" s="205"/>
    </row>
    <row r="2708" spans="21:24" x14ac:dyDescent="0.2">
      <c r="U2708" s="205"/>
      <c r="V2708" s="205"/>
      <c r="W2708" s="205"/>
      <c r="X2708" s="205"/>
    </row>
    <row r="2709" spans="21:24" x14ac:dyDescent="0.2">
      <c r="U2709" s="205"/>
      <c r="V2709" s="205"/>
      <c r="W2709" s="205"/>
      <c r="X2709" s="205"/>
    </row>
    <row r="2710" spans="21:24" x14ac:dyDescent="0.2">
      <c r="U2710" s="205"/>
      <c r="V2710" s="205"/>
      <c r="W2710" s="205"/>
      <c r="X2710" s="205"/>
    </row>
    <row r="2711" spans="21:24" x14ac:dyDescent="0.2">
      <c r="U2711" s="205"/>
      <c r="V2711" s="205"/>
      <c r="W2711" s="205"/>
      <c r="X2711" s="205"/>
    </row>
    <row r="2712" spans="21:24" x14ac:dyDescent="0.2">
      <c r="U2712" s="205"/>
      <c r="V2712" s="205"/>
      <c r="W2712" s="205"/>
      <c r="X2712" s="205"/>
    </row>
    <row r="2713" spans="21:24" x14ac:dyDescent="0.2">
      <c r="U2713" s="205"/>
      <c r="V2713" s="205"/>
      <c r="W2713" s="205"/>
      <c r="X2713" s="205"/>
    </row>
    <row r="2714" spans="21:24" x14ac:dyDescent="0.2">
      <c r="U2714" s="205"/>
      <c r="V2714" s="205"/>
      <c r="W2714" s="205"/>
      <c r="X2714" s="205"/>
    </row>
    <row r="2715" spans="21:24" x14ac:dyDescent="0.2">
      <c r="U2715" s="205"/>
      <c r="V2715" s="205"/>
      <c r="W2715" s="205"/>
      <c r="X2715" s="205"/>
    </row>
    <row r="2716" spans="21:24" x14ac:dyDescent="0.2">
      <c r="U2716" s="205"/>
      <c r="V2716" s="205"/>
      <c r="W2716" s="205"/>
      <c r="X2716" s="205"/>
    </row>
    <row r="2717" spans="21:24" x14ac:dyDescent="0.2">
      <c r="U2717" s="205"/>
      <c r="V2717" s="205"/>
      <c r="W2717" s="205"/>
      <c r="X2717" s="205"/>
    </row>
    <row r="2718" spans="21:24" x14ac:dyDescent="0.2">
      <c r="U2718" s="205"/>
      <c r="V2718" s="205"/>
      <c r="W2718" s="205"/>
      <c r="X2718" s="205"/>
    </row>
    <row r="2719" spans="21:24" x14ac:dyDescent="0.2">
      <c r="U2719" s="205"/>
      <c r="V2719" s="205"/>
      <c r="W2719" s="205"/>
      <c r="X2719" s="205"/>
    </row>
    <row r="2720" spans="21:24" x14ac:dyDescent="0.2">
      <c r="U2720" s="205"/>
      <c r="V2720" s="205"/>
      <c r="W2720" s="205"/>
      <c r="X2720" s="205"/>
    </row>
    <row r="2721" spans="21:24" x14ac:dyDescent="0.2">
      <c r="U2721" s="205"/>
      <c r="V2721" s="205"/>
      <c r="W2721" s="205"/>
      <c r="X2721" s="205"/>
    </row>
    <row r="2722" spans="21:24" x14ac:dyDescent="0.2">
      <c r="U2722" s="205"/>
      <c r="V2722" s="205"/>
      <c r="W2722" s="205"/>
      <c r="X2722" s="205"/>
    </row>
    <row r="2723" spans="21:24" x14ac:dyDescent="0.2">
      <c r="U2723" s="205"/>
      <c r="V2723" s="205"/>
      <c r="W2723" s="205"/>
      <c r="X2723" s="205"/>
    </row>
    <row r="2724" spans="21:24" x14ac:dyDescent="0.2">
      <c r="U2724" s="205"/>
      <c r="V2724" s="205"/>
      <c r="W2724" s="205"/>
      <c r="X2724" s="205"/>
    </row>
    <row r="2725" spans="21:24" x14ac:dyDescent="0.2">
      <c r="U2725" s="205"/>
      <c r="V2725" s="205"/>
      <c r="W2725" s="205"/>
      <c r="X2725" s="205"/>
    </row>
    <row r="2726" spans="21:24" x14ac:dyDescent="0.2">
      <c r="U2726" s="205"/>
      <c r="V2726" s="205"/>
      <c r="W2726" s="205"/>
      <c r="X2726" s="205"/>
    </row>
    <row r="2727" spans="21:24" x14ac:dyDescent="0.2">
      <c r="U2727" s="205"/>
      <c r="V2727" s="205"/>
      <c r="W2727" s="205"/>
      <c r="X2727" s="205"/>
    </row>
    <row r="2728" spans="21:24" x14ac:dyDescent="0.2">
      <c r="U2728" s="205"/>
      <c r="V2728" s="205"/>
      <c r="W2728" s="205"/>
      <c r="X2728" s="205"/>
    </row>
    <row r="2729" spans="21:24" x14ac:dyDescent="0.2">
      <c r="U2729" s="205"/>
      <c r="V2729" s="205"/>
      <c r="W2729" s="205"/>
      <c r="X2729" s="205"/>
    </row>
    <row r="2730" spans="21:24" x14ac:dyDescent="0.2">
      <c r="U2730" s="205"/>
      <c r="V2730" s="205"/>
      <c r="W2730" s="205"/>
      <c r="X2730" s="205"/>
    </row>
    <row r="2731" spans="21:24" x14ac:dyDescent="0.2">
      <c r="U2731" s="205"/>
      <c r="V2731" s="205"/>
      <c r="W2731" s="205"/>
      <c r="X2731" s="205"/>
    </row>
    <row r="2732" spans="21:24" x14ac:dyDescent="0.2">
      <c r="U2732" s="205"/>
      <c r="V2732" s="205"/>
      <c r="W2732" s="205"/>
      <c r="X2732" s="205"/>
    </row>
    <row r="2733" spans="21:24" x14ac:dyDescent="0.2">
      <c r="U2733" s="205"/>
      <c r="V2733" s="205"/>
      <c r="W2733" s="205"/>
      <c r="X2733" s="205"/>
    </row>
    <row r="2734" spans="21:24" x14ac:dyDescent="0.2">
      <c r="U2734" s="205"/>
      <c r="V2734" s="205"/>
      <c r="W2734" s="205"/>
      <c r="X2734" s="205"/>
    </row>
    <row r="2735" spans="21:24" x14ac:dyDescent="0.2">
      <c r="U2735" s="205"/>
      <c r="V2735" s="205"/>
      <c r="W2735" s="205"/>
      <c r="X2735" s="205"/>
    </row>
    <row r="2736" spans="21:24" x14ac:dyDescent="0.2">
      <c r="U2736" s="205"/>
      <c r="V2736" s="205"/>
      <c r="W2736" s="205"/>
      <c r="X2736" s="205"/>
    </row>
    <row r="2737" spans="21:24" x14ac:dyDescent="0.2">
      <c r="U2737" s="205"/>
      <c r="V2737" s="205"/>
      <c r="W2737" s="205"/>
      <c r="X2737" s="205"/>
    </row>
    <row r="2738" spans="21:24" x14ac:dyDescent="0.2">
      <c r="U2738" s="205"/>
      <c r="V2738" s="205"/>
      <c r="W2738" s="205"/>
      <c r="X2738" s="205"/>
    </row>
    <row r="2739" spans="21:24" x14ac:dyDescent="0.2">
      <c r="U2739" s="205"/>
      <c r="V2739" s="205"/>
      <c r="W2739" s="205"/>
      <c r="X2739" s="205"/>
    </row>
    <row r="2740" spans="21:24" x14ac:dyDescent="0.2">
      <c r="U2740" s="205"/>
      <c r="V2740" s="205"/>
      <c r="W2740" s="205"/>
      <c r="X2740" s="205"/>
    </row>
    <row r="2741" spans="21:24" x14ac:dyDescent="0.2">
      <c r="U2741" s="205"/>
      <c r="V2741" s="205"/>
      <c r="W2741" s="205"/>
      <c r="X2741" s="205"/>
    </row>
    <row r="2742" spans="21:24" x14ac:dyDescent="0.2">
      <c r="U2742" s="205"/>
      <c r="V2742" s="205"/>
      <c r="W2742" s="205"/>
      <c r="X2742" s="205"/>
    </row>
    <row r="2743" spans="21:24" x14ac:dyDescent="0.2">
      <c r="U2743" s="205"/>
      <c r="V2743" s="205"/>
      <c r="W2743" s="205"/>
      <c r="X2743" s="205"/>
    </row>
    <row r="2744" spans="21:24" x14ac:dyDescent="0.2">
      <c r="U2744" s="205"/>
      <c r="V2744" s="205"/>
      <c r="W2744" s="205"/>
      <c r="X2744" s="205"/>
    </row>
    <row r="2745" spans="21:24" x14ac:dyDescent="0.2">
      <c r="U2745" s="205"/>
      <c r="V2745" s="205"/>
      <c r="W2745" s="205"/>
      <c r="X2745" s="205"/>
    </row>
    <row r="2746" spans="21:24" x14ac:dyDescent="0.2">
      <c r="U2746" s="205"/>
      <c r="V2746" s="205"/>
      <c r="W2746" s="205"/>
      <c r="X2746" s="205"/>
    </row>
    <row r="2747" spans="21:24" x14ac:dyDescent="0.2">
      <c r="U2747" s="205"/>
      <c r="V2747" s="205"/>
      <c r="W2747" s="205"/>
      <c r="X2747" s="205"/>
    </row>
    <row r="2748" spans="21:24" x14ac:dyDescent="0.2">
      <c r="U2748" s="205"/>
      <c r="V2748" s="205"/>
      <c r="W2748" s="205"/>
      <c r="X2748" s="205"/>
    </row>
    <row r="2749" spans="21:24" x14ac:dyDescent="0.2">
      <c r="U2749" s="205"/>
      <c r="V2749" s="205"/>
      <c r="W2749" s="205"/>
      <c r="X2749" s="205"/>
    </row>
    <row r="2750" spans="21:24" x14ac:dyDescent="0.2">
      <c r="U2750" s="205"/>
      <c r="V2750" s="205"/>
      <c r="W2750" s="205"/>
      <c r="X2750" s="205"/>
    </row>
    <row r="2751" spans="21:24" x14ac:dyDescent="0.2">
      <c r="U2751" s="205"/>
      <c r="V2751" s="205"/>
      <c r="W2751" s="205"/>
      <c r="X2751" s="205"/>
    </row>
    <row r="2752" spans="21:24" x14ac:dyDescent="0.2">
      <c r="U2752" s="205"/>
      <c r="V2752" s="205"/>
      <c r="W2752" s="205"/>
      <c r="X2752" s="205"/>
    </row>
    <row r="2753" spans="21:24" x14ac:dyDescent="0.2">
      <c r="U2753" s="205"/>
      <c r="V2753" s="205"/>
      <c r="W2753" s="205"/>
      <c r="X2753" s="205"/>
    </row>
    <row r="2754" spans="21:24" x14ac:dyDescent="0.2">
      <c r="U2754" s="205"/>
      <c r="V2754" s="205"/>
      <c r="W2754" s="205"/>
      <c r="X2754" s="205"/>
    </row>
    <row r="2755" spans="21:24" x14ac:dyDescent="0.2">
      <c r="U2755" s="205"/>
      <c r="V2755" s="205"/>
      <c r="W2755" s="205"/>
      <c r="X2755" s="205"/>
    </row>
    <row r="2756" spans="21:24" x14ac:dyDescent="0.2">
      <c r="U2756" s="205"/>
      <c r="V2756" s="205"/>
      <c r="W2756" s="205"/>
      <c r="X2756" s="205"/>
    </row>
    <row r="2757" spans="21:24" x14ac:dyDescent="0.2">
      <c r="U2757" s="205"/>
      <c r="V2757" s="205"/>
      <c r="W2757" s="205"/>
      <c r="X2757" s="205"/>
    </row>
    <row r="2758" spans="21:24" x14ac:dyDescent="0.2">
      <c r="U2758" s="205"/>
      <c r="V2758" s="205"/>
      <c r="W2758" s="205"/>
      <c r="X2758" s="205"/>
    </row>
    <row r="2759" spans="21:24" x14ac:dyDescent="0.2">
      <c r="U2759" s="205"/>
      <c r="V2759" s="205"/>
      <c r="W2759" s="205"/>
      <c r="X2759" s="205"/>
    </row>
    <row r="2760" spans="21:24" x14ac:dyDescent="0.2">
      <c r="U2760" s="205"/>
      <c r="V2760" s="205"/>
      <c r="W2760" s="205"/>
      <c r="X2760" s="205"/>
    </row>
    <row r="2761" spans="21:24" x14ac:dyDescent="0.2">
      <c r="U2761" s="205"/>
      <c r="V2761" s="205"/>
      <c r="W2761" s="205"/>
      <c r="X2761" s="205"/>
    </row>
    <row r="2762" spans="21:24" x14ac:dyDescent="0.2">
      <c r="U2762" s="205"/>
      <c r="V2762" s="205"/>
      <c r="W2762" s="205"/>
      <c r="X2762" s="205"/>
    </row>
    <row r="2763" spans="21:24" x14ac:dyDescent="0.2">
      <c r="U2763" s="205"/>
      <c r="V2763" s="205"/>
      <c r="W2763" s="205"/>
      <c r="X2763" s="205"/>
    </row>
    <row r="2764" spans="21:24" x14ac:dyDescent="0.2">
      <c r="U2764" s="205"/>
      <c r="V2764" s="205"/>
      <c r="W2764" s="205"/>
      <c r="X2764" s="205"/>
    </row>
    <row r="2765" spans="21:24" x14ac:dyDescent="0.2">
      <c r="U2765" s="205"/>
      <c r="V2765" s="205"/>
      <c r="W2765" s="205"/>
      <c r="X2765" s="205"/>
    </row>
    <row r="2766" spans="21:24" x14ac:dyDescent="0.2">
      <c r="U2766" s="205"/>
      <c r="V2766" s="205"/>
      <c r="W2766" s="205"/>
      <c r="X2766" s="205"/>
    </row>
    <row r="2767" spans="21:24" x14ac:dyDescent="0.2">
      <c r="U2767" s="205"/>
      <c r="V2767" s="205"/>
      <c r="W2767" s="205"/>
      <c r="X2767" s="205"/>
    </row>
    <row r="2768" spans="21:24" x14ac:dyDescent="0.2">
      <c r="U2768" s="205"/>
      <c r="V2768" s="205"/>
      <c r="W2768" s="205"/>
      <c r="X2768" s="205"/>
    </row>
    <row r="2769" spans="21:24" x14ac:dyDescent="0.2">
      <c r="U2769" s="205"/>
      <c r="V2769" s="205"/>
      <c r="W2769" s="205"/>
      <c r="X2769" s="205"/>
    </row>
    <row r="2770" spans="21:24" x14ac:dyDescent="0.2">
      <c r="U2770" s="205"/>
      <c r="V2770" s="205"/>
      <c r="W2770" s="205"/>
      <c r="X2770" s="205"/>
    </row>
    <row r="2771" spans="21:24" x14ac:dyDescent="0.2">
      <c r="U2771" s="205"/>
      <c r="V2771" s="205"/>
      <c r="W2771" s="205"/>
      <c r="X2771" s="205"/>
    </row>
    <row r="2772" spans="21:24" x14ac:dyDescent="0.2">
      <c r="U2772" s="205"/>
      <c r="V2772" s="205"/>
      <c r="W2772" s="205"/>
      <c r="X2772" s="205"/>
    </row>
    <row r="2773" spans="21:24" x14ac:dyDescent="0.2">
      <c r="U2773" s="205"/>
      <c r="V2773" s="205"/>
      <c r="W2773" s="205"/>
      <c r="X2773" s="205"/>
    </row>
    <row r="2774" spans="21:24" x14ac:dyDescent="0.2">
      <c r="U2774" s="205"/>
      <c r="V2774" s="205"/>
      <c r="W2774" s="205"/>
      <c r="X2774" s="205"/>
    </row>
    <row r="2775" spans="21:24" x14ac:dyDescent="0.2">
      <c r="U2775" s="205"/>
      <c r="V2775" s="205"/>
      <c r="W2775" s="205"/>
      <c r="X2775" s="205"/>
    </row>
    <row r="2776" spans="21:24" x14ac:dyDescent="0.2">
      <c r="U2776" s="205"/>
      <c r="V2776" s="205"/>
      <c r="W2776" s="205"/>
      <c r="X2776" s="205"/>
    </row>
    <row r="2777" spans="21:24" x14ac:dyDescent="0.2">
      <c r="U2777" s="205"/>
      <c r="V2777" s="205"/>
      <c r="W2777" s="205"/>
      <c r="X2777" s="205"/>
    </row>
    <row r="2778" spans="21:24" x14ac:dyDescent="0.2">
      <c r="U2778" s="205"/>
      <c r="V2778" s="205"/>
      <c r="W2778" s="205"/>
      <c r="X2778" s="205"/>
    </row>
    <row r="2779" spans="21:24" x14ac:dyDescent="0.2">
      <c r="U2779" s="205"/>
      <c r="V2779" s="205"/>
      <c r="W2779" s="205"/>
      <c r="X2779" s="205"/>
    </row>
    <row r="2780" spans="21:24" x14ac:dyDescent="0.2">
      <c r="U2780" s="205"/>
      <c r="V2780" s="205"/>
      <c r="W2780" s="205"/>
      <c r="X2780" s="205"/>
    </row>
    <row r="2781" spans="21:24" x14ac:dyDescent="0.2">
      <c r="U2781" s="205"/>
      <c r="V2781" s="205"/>
      <c r="W2781" s="205"/>
      <c r="X2781" s="205"/>
    </row>
    <row r="2782" spans="21:24" x14ac:dyDescent="0.2">
      <c r="U2782" s="205"/>
      <c r="V2782" s="205"/>
      <c r="W2782" s="205"/>
      <c r="X2782" s="205"/>
    </row>
    <row r="2783" spans="21:24" x14ac:dyDescent="0.2">
      <c r="U2783" s="205"/>
      <c r="V2783" s="205"/>
      <c r="W2783" s="205"/>
      <c r="X2783" s="205"/>
    </row>
    <row r="2784" spans="21:24" x14ac:dyDescent="0.2">
      <c r="U2784" s="205"/>
      <c r="V2784" s="205"/>
      <c r="W2784" s="205"/>
      <c r="X2784" s="205"/>
    </row>
    <row r="2785" spans="21:24" x14ac:dyDescent="0.2">
      <c r="U2785" s="205"/>
      <c r="V2785" s="205"/>
      <c r="W2785" s="205"/>
      <c r="X2785" s="205"/>
    </row>
    <row r="2786" spans="21:24" x14ac:dyDescent="0.2">
      <c r="U2786" s="205"/>
      <c r="V2786" s="205"/>
      <c r="W2786" s="205"/>
      <c r="X2786" s="205"/>
    </row>
    <row r="2787" spans="21:24" x14ac:dyDescent="0.2">
      <c r="U2787" s="205"/>
      <c r="V2787" s="205"/>
      <c r="W2787" s="205"/>
      <c r="X2787" s="205"/>
    </row>
    <row r="2788" spans="21:24" x14ac:dyDescent="0.2">
      <c r="U2788" s="205"/>
      <c r="V2788" s="205"/>
      <c r="W2788" s="205"/>
      <c r="X2788" s="205"/>
    </row>
    <row r="2789" spans="21:24" x14ac:dyDescent="0.2">
      <c r="U2789" s="205"/>
      <c r="V2789" s="205"/>
      <c r="W2789" s="205"/>
      <c r="X2789" s="205"/>
    </row>
    <row r="2790" spans="21:24" x14ac:dyDescent="0.2">
      <c r="U2790" s="205"/>
      <c r="V2790" s="205"/>
      <c r="W2790" s="205"/>
      <c r="X2790" s="205"/>
    </row>
    <row r="2791" spans="21:24" x14ac:dyDescent="0.2">
      <c r="U2791" s="205"/>
      <c r="V2791" s="205"/>
      <c r="W2791" s="205"/>
      <c r="X2791" s="205"/>
    </row>
    <row r="2792" spans="21:24" x14ac:dyDescent="0.2">
      <c r="U2792" s="205"/>
      <c r="V2792" s="205"/>
      <c r="W2792" s="205"/>
      <c r="X2792" s="205"/>
    </row>
    <row r="2793" spans="21:24" x14ac:dyDescent="0.2">
      <c r="U2793" s="205"/>
      <c r="V2793" s="205"/>
      <c r="W2793" s="205"/>
      <c r="X2793" s="205"/>
    </row>
    <row r="2794" spans="21:24" x14ac:dyDescent="0.2">
      <c r="U2794" s="205"/>
      <c r="V2794" s="205"/>
      <c r="W2794" s="205"/>
      <c r="X2794" s="205"/>
    </row>
    <row r="2795" spans="21:24" x14ac:dyDescent="0.2">
      <c r="U2795" s="205"/>
      <c r="V2795" s="205"/>
      <c r="W2795" s="205"/>
      <c r="X2795" s="205"/>
    </row>
    <row r="2796" spans="21:24" x14ac:dyDescent="0.2">
      <c r="U2796" s="205"/>
      <c r="V2796" s="205"/>
      <c r="W2796" s="205"/>
      <c r="X2796" s="205"/>
    </row>
    <row r="2797" spans="21:24" x14ac:dyDescent="0.2">
      <c r="U2797" s="205"/>
      <c r="V2797" s="205"/>
      <c r="W2797" s="205"/>
      <c r="X2797" s="205"/>
    </row>
    <row r="2798" spans="21:24" x14ac:dyDescent="0.2">
      <c r="U2798" s="205"/>
      <c r="V2798" s="205"/>
      <c r="W2798" s="205"/>
      <c r="X2798" s="205"/>
    </row>
    <row r="2799" spans="21:24" x14ac:dyDescent="0.2">
      <c r="U2799" s="205"/>
      <c r="V2799" s="205"/>
      <c r="W2799" s="205"/>
      <c r="X2799" s="205"/>
    </row>
    <row r="2800" spans="21:24" x14ac:dyDescent="0.2">
      <c r="U2800" s="205"/>
      <c r="V2800" s="205"/>
      <c r="W2800" s="205"/>
      <c r="X2800" s="205"/>
    </row>
    <row r="2801" spans="21:24" x14ac:dyDescent="0.2">
      <c r="U2801" s="205"/>
      <c r="V2801" s="205"/>
      <c r="W2801" s="205"/>
      <c r="X2801" s="205"/>
    </row>
    <row r="2802" spans="21:24" x14ac:dyDescent="0.2">
      <c r="U2802" s="205"/>
      <c r="V2802" s="205"/>
      <c r="W2802" s="205"/>
      <c r="X2802" s="205"/>
    </row>
    <row r="2803" spans="21:24" x14ac:dyDescent="0.2">
      <c r="U2803" s="205"/>
      <c r="V2803" s="205"/>
      <c r="W2803" s="205"/>
      <c r="X2803" s="205"/>
    </row>
    <row r="2804" spans="21:24" x14ac:dyDescent="0.2">
      <c r="U2804" s="205"/>
      <c r="V2804" s="205"/>
      <c r="W2804" s="205"/>
      <c r="X2804" s="205"/>
    </row>
    <row r="2805" spans="21:24" x14ac:dyDescent="0.2">
      <c r="U2805" s="205"/>
      <c r="V2805" s="205"/>
      <c r="W2805" s="205"/>
      <c r="X2805" s="205"/>
    </row>
    <row r="2806" spans="21:24" x14ac:dyDescent="0.2">
      <c r="U2806" s="205"/>
      <c r="V2806" s="205"/>
      <c r="W2806" s="205"/>
      <c r="X2806" s="205"/>
    </row>
    <row r="2807" spans="21:24" x14ac:dyDescent="0.2">
      <c r="U2807" s="205"/>
      <c r="V2807" s="205"/>
      <c r="W2807" s="205"/>
      <c r="X2807" s="205"/>
    </row>
    <row r="2808" spans="21:24" x14ac:dyDescent="0.2">
      <c r="U2808" s="205"/>
      <c r="V2808" s="205"/>
      <c r="W2808" s="205"/>
      <c r="X2808" s="205"/>
    </row>
    <row r="2809" spans="21:24" x14ac:dyDescent="0.2">
      <c r="U2809" s="205"/>
      <c r="V2809" s="205"/>
      <c r="W2809" s="205"/>
      <c r="X2809" s="205"/>
    </row>
    <row r="2810" spans="21:24" x14ac:dyDescent="0.2">
      <c r="U2810" s="205"/>
      <c r="V2810" s="205"/>
      <c r="W2810" s="205"/>
      <c r="X2810" s="205"/>
    </row>
    <row r="2811" spans="21:24" x14ac:dyDescent="0.2">
      <c r="U2811" s="205"/>
      <c r="V2811" s="205"/>
      <c r="W2811" s="205"/>
      <c r="X2811" s="205"/>
    </row>
    <row r="2812" spans="21:24" x14ac:dyDescent="0.2">
      <c r="U2812" s="205"/>
      <c r="V2812" s="205"/>
      <c r="W2812" s="205"/>
      <c r="X2812" s="205"/>
    </row>
    <row r="2813" spans="21:24" x14ac:dyDescent="0.2">
      <c r="U2813" s="205"/>
      <c r="V2813" s="205"/>
      <c r="W2813" s="205"/>
      <c r="X2813" s="205"/>
    </row>
    <row r="2814" spans="21:24" x14ac:dyDescent="0.2">
      <c r="U2814" s="205"/>
      <c r="V2814" s="205"/>
      <c r="W2814" s="205"/>
      <c r="X2814" s="205"/>
    </row>
    <row r="2815" spans="21:24" x14ac:dyDescent="0.2">
      <c r="U2815" s="205"/>
      <c r="V2815" s="205"/>
      <c r="W2815" s="205"/>
      <c r="X2815" s="205"/>
    </row>
    <row r="2816" spans="21:24" x14ac:dyDescent="0.2">
      <c r="U2816" s="205"/>
      <c r="V2816" s="205"/>
      <c r="W2816" s="205"/>
      <c r="X2816" s="205"/>
    </row>
    <row r="2817" spans="21:24" x14ac:dyDescent="0.2">
      <c r="U2817" s="205"/>
      <c r="V2817" s="205"/>
      <c r="W2817" s="205"/>
      <c r="X2817" s="205"/>
    </row>
    <row r="2818" spans="21:24" x14ac:dyDescent="0.2">
      <c r="U2818" s="205"/>
      <c r="V2818" s="205"/>
      <c r="W2818" s="205"/>
      <c r="X2818" s="205"/>
    </row>
    <row r="2819" spans="21:24" x14ac:dyDescent="0.2">
      <c r="U2819" s="205"/>
      <c r="V2819" s="205"/>
      <c r="W2819" s="205"/>
      <c r="X2819" s="205"/>
    </row>
    <row r="2820" spans="21:24" x14ac:dyDescent="0.2">
      <c r="U2820" s="205"/>
      <c r="V2820" s="205"/>
      <c r="W2820" s="205"/>
      <c r="X2820" s="205"/>
    </row>
    <row r="2821" spans="21:24" x14ac:dyDescent="0.2">
      <c r="U2821" s="205"/>
      <c r="V2821" s="205"/>
      <c r="W2821" s="205"/>
      <c r="X2821" s="205"/>
    </row>
    <row r="2822" spans="21:24" x14ac:dyDescent="0.2">
      <c r="U2822" s="205"/>
      <c r="V2822" s="205"/>
      <c r="W2822" s="205"/>
      <c r="X2822" s="205"/>
    </row>
    <row r="2823" spans="21:24" x14ac:dyDescent="0.2">
      <c r="U2823" s="205"/>
      <c r="V2823" s="205"/>
      <c r="W2823" s="205"/>
      <c r="X2823" s="205"/>
    </row>
    <row r="2824" spans="21:24" x14ac:dyDescent="0.2">
      <c r="U2824" s="205"/>
      <c r="V2824" s="205"/>
      <c r="W2824" s="205"/>
      <c r="X2824" s="205"/>
    </row>
    <row r="2825" spans="21:24" x14ac:dyDescent="0.2">
      <c r="U2825" s="205"/>
      <c r="V2825" s="205"/>
      <c r="W2825" s="205"/>
      <c r="X2825" s="205"/>
    </row>
    <row r="2826" spans="21:24" x14ac:dyDescent="0.2">
      <c r="U2826" s="205"/>
      <c r="V2826" s="205"/>
      <c r="W2826" s="205"/>
      <c r="X2826" s="205"/>
    </row>
    <row r="2827" spans="21:24" x14ac:dyDescent="0.2">
      <c r="U2827" s="205"/>
      <c r="V2827" s="205"/>
      <c r="W2827" s="205"/>
      <c r="X2827" s="205"/>
    </row>
    <row r="2828" spans="21:24" x14ac:dyDescent="0.2">
      <c r="U2828" s="205"/>
      <c r="V2828" s="205"/>
      <c r="W2828" s="205"/>
      <c r="X2828" s="205"/>
    </row>
    <row r="2829" spans="21:24" x14ac:dyDescent="0.2">
      <c r="U2829" s="205"/>
      <c r="V2829" s="205"/>
      <c r="W2829" s="205"/>
      <c r="X2829" s="205"/>
    </row>
    <row r="2830" spans="21:24" x14ac:dyDescent="0.2">
      <c r="U2830" s="205"/>
      <c r="V2830" s="205"/>
      <c r="W2830" s="205"/>
      <c r="X2830" s="205"/>
    </row>
    <row r="2831" spans="21:24" x14ac:dyDescent="0.2">
      <c r="U2831" s="205"/>
      <c r="V2831" s="205"/>
      <c r="W2831" s="205"/>
      <c r="X2831" s="205"/>
    </row>
    <row r="2832" spans="21:24" x14ac:dyDescent="0.2">
      <c r="U2832" s="205"/>
      <c r="V2832" s="205"/>
      <c r="W2832" s="205"/>
      <c r="X2832" s="205"/>
    </row>
    <row r="2833" spans="21:24" x14ac:dyDescent="0.2">
      <c r="U2833" s="205"/>
      <c r="V2833" s="205"/>
      <c r="W2833" s="205"/>
      <c r="X2833" s="205"/>
    </row>
    <row r="2834" spans="21:24" x14ac:dyDescent="0.2">
      <c r="U2834" s="205"/>
      <c r="V2834" s="205"/>
      <c r="W2834" s="205"/>
      <c r="X2834" s="205"/>
    </row>
    <row r="2835" spans="21:24" x14ac:dyDescent="0.2">
      <c r="U2835" s="205"/>
      <c r="V2835" s="205"/>
      <c r="W2835" s="205"/>
      <c r="X2835" s="205"/>
    </row>
    <row r="2836" spans="21:24" x14ac:dyDescent="0.2">
      <c r="U2836" s="205"/>
      <c r="V2836" s="205"/>
      <c r="W2836" s="205"/>
      <c r="X2836" s="205"/>
    </row>
    <row r="2837" spans="21:24" x14ac:dyDescent="0.2">
      <c r="U2837" s="205"/>
      <c r="V2837" s="205"/>
      <c r="W2837" s="205"/>
      <c r="X2837" s="205"/>
    </row>
    <row r="2838" spans="21:24" x14ac:dyDescent="0.2">
      <c r="U2838" s="205"/>
      <c r="V2838" s="205"/>
      <c r="W2838" s="205"/>
      <c r="X2838" s="205"/>
    </row>
    <row r="2839" spans="21:24" x14ac:dyDescent="0.2">
      <c r="U2839" s="205"/>
      <c r="V2839" s="205"/>
      <c r="W2839" s="205"/>
      <c r="X2839" s="205"/>
    </row>
    <row r="2840" spans="21:24" x14ac:dyDescent="0.2">
      <c r="U2840" s="205"/>
      <c r="V2840" s="205"/>
      <c r="W2840" s="205"/>
      <c r="X2840" s="205"/>
    </row>
    <row r="2841" spans="21:24" x14ac:dyDescent="0.2">
      <c r="U2841" s="205"/>
      <c r="V2841" s="205"/>
      <c r="W2841" s="205"/>
      <c r="X2841" s="205"/>
    </row>
    <row r="2842" spans="21:24" x14ac:dyDescent="0.2">
      <c r="U2842" s="205"/>
      <c r="V2842" s="205"/>
      <c r="W2842" s="205"/>
      <c r="X2842" s="205"/>
    </row>
    <row r="2843" spans="21:24" x14ac:dyDescent="0.2">
      <c r="U2843" s="205"/>
      <c r="V2843" s="205"/>
      <c r="W2843" s="205"/>
      <c r="X2843" s="205"/>
    </row>
    <row r="2844" spans="21:24" x14ac:dyDescent="0.2">
      <c r="U2844" s="205"/>
      <c r="V2844" s="205"/>
      <c r="W2844" s="205"/>
      <c r="X2844" s="205"/>
    </row>
    <row r="2845" spans="21:24" x14ac:dyDescent="0.2">
      <c r="U2845" s="205"/>
      <c r="V2845" s="205"/>
      <c r="W2845" s="205"/>
      <c r="X2845" s="205"/>
    </row>
    <row r="2846" spans="21:24" x14ac:dyDescent="0.2">
      <c r="U2846" s="205"/>
      <c r="V2846" s="205"/>
      <c r="W2846" s="205"/>
      <c r="X2846" s="205"/>
    </row>
    <row r="2847" spans="21:24" x14ac:dyDescent="0.2">
      <c r="U2847" s="205"/>
      <c r="V2847" s="205"/>
      <c r="W2847" s="205"/>
      <c r="X2847" s="205"/>
    </row>
    <row r="2848" spans="21:24" x14ac:dyDescent="0.2">
      <c r="U2848" s="205"/>
      <c r="V2848" s="205"/>
      <c r="W2848" s="205"/>
      <c r="X2848" s="205"/>
    </row>
    <row r="2849" spans="21:24" x14ac:dyDescent="0.2">
      <c r="U2849" s="205"/>
      <c r="V2849" s="205"/>
      <c r="W2849" s="205"/>
      <c r="X2849" s="205"/>
    </row>
    <row r="2850" spans="21:24" x14ac:dyDescent="0.2">
      <c r="U2850" s="205"/>
      <c r="V2850" s="205"/>
      <c r="W2850" s="205"/>
      <c r="X2850" s="205"/>
    </row>
    <row r="2851" spans="21:24" x14ac:dyDescent="0.2">
      <c r="U2851" s="205"/>
      <c r="V2851" s="205"/>
      <c r="W2851" s="205"/>
      <c r="X2851" s="205"/>
    </row>
    <row r="2852" spans="21:24" x14ac:dyDescent="0.2">
      <c r="U2852" s="205"/>
      <c r="V2852" s="205"/>
      <c r="W2852" s="205"/>
      <c r="X2852" s="205"/>
    </row>
    <row r="2853" spans="21:24" x14ac:dyDescent="0.2">
      <c r="U2853" s="205"/>
      <c r="V2853" s="205"/>
      <c r="W2853" s="205"/>
      <c r="X2853" s="205"/>
    </row>
    <row r="2854" spans="21:24" x14ac:dyDescent="0.2">
      <c r="U2854" s="205"/>
      <c r="V2854" s="205"/>
      <c r="W2854" s="205"/>
      <c r="X2854" s="205"/>
    </row>
    <row r="2855" spans="21:24" x14ac:dyDescent="0.2">
      <c r="U2855" s="205"/>
      <c r="V2855" s="205"/>
      <c r="W2855" s="205"/>
      <c r="X2855" s="205"/>
    </row>
    <row r="2856" spans="21:24" x14ac:dyDescent="0.2">
      <c r="U2856" s="205"/>
      <c r="V2856" s="205"/>
      <c r="W2856" s="205"/>
      <c r="X2856" s="205"/>
    </row>
    <row r="2857" spans="21:24" x14ac:dyDescent="0.2">
      <c r="U2857" s="205"/>
      <c r="V2857" s="205"/>
      <c r="W2857" s="205"/>
      <c r="X2857" s="205"/>
    </row>
    <row r="2858" spans="21:24" x14ac:dyDescent="0.2">
      <c r="U2858" s="205"/>
      <c r="V2858" s="205"/>
      <c r="W2858" s="205"/>
      <c r="X2858" s="205"/>
    </row>
    <row r="2859" spans="21:24" x14ac:dyDescent="0.2">
      <c r="U2859" s="205"/>
      <c r="V2859" s="205"/>
      <c r="W2859" s="205"/>
      <c r="X2859" s="205"/>
    </row>
    <row r="2860" spans="21:24" x14ac:dyDescent="0.2">
      <c r="U2860" s="205"/>
      <c r="V2860" s="205"/>
      <c r="W2860" s="205"/>
      <c r="X2860" s="205"/>
    </row>
    <row r="2861" spans="21:24" x14ac:dyDescent="0.2">
      <c r="U2861" s="205"/>
      <c r="V2861" s="205"/>
      <c r="W2861" s="205"/>
      <c r="X2861" s="205"/>
    </row>
    <row r="2862" spans="21:24" x14ac:dyDescent="0.2">
      <c r="U2862" s="205"/>
      <c r="V2862" s="205"/>
      <c r="W2862" s="205"/>
      <c r="X2862" s="205"/>
    </row>
    <row r="2863" spans="21:24" x14ac:dyDescent="0.2">
      <c r="U2863" s="205"/>
      <c r="V2863" s="205"/>
      <c r="W2863" s="205"/>
      <c r="X2863" s="205"/>
    </row>
    <row r="2864" spans="21:24" x14ac:dyDescent="0.2">
      <c r="U2864" s="205"/>
      <c r="V2864" s="205"/>
      <c r="W2864" s="205"/>
      <c r="X2864" s="205"/>
    </row>
    <row r="2865" spans="21:24" x14ac:dyDescent="0.2">
      <c r="U2865" s="205"/>
      <c r="V2865" s="205"/>
      <c r="W2865" s="205"/>
      <c r="X2865" s="205"/>
    </row>
    <row r="2866" spans="21:24" x14ac:dyDescent="0.2">
      <c r="U2866" s="205"/>
      <c r="V2866" s="205"/>
      <c r="W2866" s="205"/>
      <c r="X2866" s="205"/>
    </row>
    <row r="2867" spans="21:24" x14ac:dyDescent="0.2">
      <c r="U2867" s="205"/>
      <c r="V2867" s="205"/>
      <c r="W2867" s="205"/>
      <c r="X2867" s="205"/>
    </row>
    <row r="2868" spans="21:24" x14ac:dyDescent="0.2">
      <c r="U2868" s="205"/>
      <c r="V2868" s="205"/>
      <c r="W2868" s="205"/>
      <c r="X2868" s="205"/>
    </row>
    <row r="2869" spans="21:24" x14ac:dyDescent="0.2">
      <c r="U2869" s="205"/>
      <c r="V2869" s="205"/>
      <c r="W2869" s="205"/>
      <c r="X2869" s="205"/>
    </row>
    <row r="2870" spans="21:24" x14ac:dyDescent="0.2">
      <c r="U2870" s="205"/>
      <c r="V2870" s="205"/>
      <c r="W2870" s="205"/>
      <c r="X2870" s="205"/>
    </row>
    <row r="2871" spans="21:24" x14ac:dyDescent="0.2">
      <c r="U2871" s="205"/>
      <c r="V2871" s="205"/>
      <c r="W2871" s="205"/>
      <c r="X2871" s="205"/>
    </row>
    <row r="2872" spans="21:24" x14ac:dyDescent="0.2">
      <c r="U2872" s="205"/>
      <c r="V2872" s="205"/>
      <c r="W2872" s="205"/>
      <c r="X2872" s="205"/>
    </row>
    <row r="2873" spans="21:24" x14ac:dyDescent="0.2">
      <c r="U2873" s="205"/>
      <c r="V2873" s="205"/>
      <c r="W2873" s="205"/>
      <c r="X2873" s="205"/>
    </row>
    <row r="2874" spans="21:24" x14ac:dyDescent="0.2">
      <c r="U2874" s="205"/>
      <c r="V2874" s="205"/>
      <c r="W2874" s="205"/>
      <c r="X2874" s="205"/>
    </row>
    <row r="2875" spans="21:24" x14ac:dyDescent="0.2">
      <c r="U2875" s="205"/>
      <c r="V2875" s="205"/>
      <c r="W2875" s="205"/>
      <c r="X2875" s="205"/>
    </row>
    <row r="2876" spans="21:24" x14ac:dyDescent="0.2">
      <c r="U2876" s="205"/>
      <c r="V2876" s="205"/>
      <c r="W2876" s="205"/>
      <c r="X2876" s="205"/>
    </row>
    <row r="2877" spans="21:24" x14ac:dyDescent="0.2">
      <c r="U2877" s="205"/>
      <c r="V2877" s="205"/>
      <c r="W2877" s="205"/>
      <c r="X2877" s="205"/>
    </row>
    <row r="2878" spans="21:24" x14ac:dyDescent="0.2">
      <c r="U2878" s="205"/>
      <c r="V2878" s="205"/>
      <c r="W2878" s="205"/>
      <c r="X2878" s="205"/>
    </row>
    <row r="2879" spans="21:24" x14ac:dyDescent="0.2">
      <c r="U2879" s="205"/>
      <c r="V2879" s="205"/>
      <c r="W2879" s="205"/>
      <c r="X2879" s="205"/>
    </row>
    <row r="2880" spans="21:24" x14ac:dyDescent="0.2">
      <c r="U2880" s="205"/>
      <c r="V2880" s="205"/>
      <c r="W2880" s="205"/>
      <c r="X2880" s="205"/>
    </row>
    <row r="2881" spans="21:24" x14ac:dyDescent="0.2">
      <c r="U2881" s="205"/>
      <c r="V2881" s="205"/>
      <c r="W2881" s="205"/>
      <c r="X2881" s="205"/>
    </row>
    <row r="2882" spans="21:24" x14ac:dyDescent="0.2">
      <c r="U2882" s="205"/>
      <c r="V2882" s="205"/>
      <c r="W2882" s="205"/>
      <c r="X2882" s="205"/>
    </row>
    <row r="2883" spans="21:24" x14ac:dyDescent="0.2">
      <c r="U2883" s="205"/>
      <c r="V2883" s="205"/>
      <c r="W2883" s="205"/>
      <c r="X2883" s="205"/>
    </row>
    <row r="2884" spans="21:24" x14ac:dyDescent="0.2">
      <c r="U2884" s="205"/>
      <c r="V2884" s="205"/>
      <c r="W2884" s="205"/>
      <c r="X2884" s="205"/>
    </row>
    <row r="2885" spans="21:24" x14ac:dyDescent="0.2">
      <c r="U2885" s="205"/>
      <c r="V2885" s="205"/>
      <c r="W2885" s="205"/>
      <c r="X2885" s="205"/>
    </row>
    <row r="2886" spans="21:24" x14ac:dyDescent="0.2">
      <c r="U2886" s="205"/>
      <c r="V2886" s="205"/>
      <c r="W2886" s="205"/>
      <c r="X2886" s="205"/>
    </row>
    <row r="2887" spans="21:24" x14ac:dyDescent="0.2">
      <c r="U2887" s="205"/>
      <c r="V2887" s="205"/>
      <c r="W2887" s="205"/>
      <c r="X2887" s="205"/>
    </row>
    <row r="2888" spans="21:24" x14ac:dyDescent="0.2">
      <c r="U2888" s="205"/>
      <c r="V2888" s="205"/>
      <c r="W2888" s="205"/>
      <c r="X2888" s="205"/>
    </row>
    <row r="2889" spans="21:24" x14ac:dyDescent="0.2">
      <c r="U2889" s="205"/>
      <c r="V2889" s="205"/>
      <c r="W2889" s="205"/>
      <c r="X2889" s="205"/>
    </row>
    <row r="2890" spans="21:24" x14ac:dyDescent="0.2">
      <c r="U2890" s="205"/>
      <c r="V2890" s="205"/>
      <c r="W2890" s="205"/>
      <c r="X2890" s="205"/>
    </row>
    <row r="2891" spans="21:24" x14ac:dyDescent="0.2">
      <c r="U2891" s="205"/>
      <c r="V2891" s="205"/>
      <c r="W2891" s="205"/>
      <c r="X2891" s="205"/>
    </row>
    <row r="2892" spans="21:24" x14ac:dyDescent="0.2">
      <c r="U2892" s="205"/>
      <c r="V2892" s="205"/>
      <c r="W2892" s="205"/>
      <c r="X2892" s="205"/>
    </row>
    <row r="2893" spans="21:24" x14ac:dyDescent="0.2">
      <c r="U2893" s="205"/>
      <c r="V2893" s="205"/>
      <c r="W2893" s="205"/>
      <c r="X2893" s="205"/>
    </row>
    <row r="2894" spans="21:24" x14ac:dyDescent="0.2">
      <c r="U2894" s="205"/>
      <c r="V2894" s="205"/>
      <c r="W2894" s="205"/>
      <c r="X2894" s="205"/>
    </row>
    <row r="2895" spans="21:24" x14ac:dyDescent="0.2">
      <c r="U2895" s="205"/>
      <c r="V2895" s="205"/>
      <c r="W2895" s="205"/>
      <c r="X2895" s="205"/>
    </row>
    <row r="2896" spans="21:24" x14ac:dyDescent="0.2">
      <c r="U2896" s="205"/>
      <c r="V2896" s="205"/>
      <c r="W2896" s="205"/>
      <c r="X2896" s="205"/>
    </row>
    <row r="2897" spans="21:24" x14ac:dyDescent="0.2">
      <c r="U2897" s="205"/>
      <c r="V2897" s="205"/>
      <c r="W2897" s="205"/>
      <c r="X2897" s="205"/>
    </row>
    <row r="2898" spans="21:24" x14ac:dyDescent="0.2">
      <c r="U2898" s="205"/>
      <c r="V2898" s="205"/>
      <c r="W2898" s="205"/>
      <c r="X2898" s="205"/>
    </row>
    <row r="2899" spans="21:24" x14ac:dyDescent="0.2">
      <c r="U2899" s="205"/>
      <c r="V2899" s="205"/>
      <c r="W2899" s="205"/>
      <c r="X2899" s="205"/>
    </row>
    <row r="2900" spans="21:24" x14ac:dyDescent="0.2">
      <c r="U2900" s="205"/>
      <c r="V2900" s="205"/>
      <c r="W2900" s="205"/>
      <c r="X2900" s="205"/>
    </row>
    <row r="2901" spans="21:24" x14ac:dyDescent="0.2">
      <c r="U2901" s="205"/>
      <c r="V2901" s="205"/>
      <c r="W2901" s="205"/>
      <c r="X2901" s="205"/>
    </row>
    <row r="2902" spans="21:24" x14ac:dyDescent="0.2">
      <c r="U2902" s="205"/>
      <c r="V2902" s="205"/>
      <c r="W2902" s="205"/>
      <c r="X2902" s="205"/>
    </row>
    <row r="2903" spans="21:24" x14ac:dyDescent="0.2">
      <c r="U2903" s="205"/>
      <c r="V2903" s="205"/>
      <c r="W2903" s="205"/>
      <c r="X2903" s="205"/>
    </row>
    <row r="2904" spans="21:24" x14ac:dyDescent="0.2">
      <c r="U2904" s="205"/>
      <c r="V2904" s="205"/>
      <c r="W2904" s="205"/>
      <c r="X2904" s="205"/>
    </row>
    <row r="2905" spans="21:24" x14ac:dyDescent="0.2">
      <c r="U2905" s="205"/>
      <c r="V2905" s="205"/>
      <c r="W2905" s="205"/>
      <c r="X2905" s="205"/>
    </row>
    <row r="2906" spans="21:24" x14ac:dyDescent="0.2">
      <c r="U2906" s="205"/>
      <c r="V2906" s="205"/>
      <c r="W2906" s="205"/>
      <c r="X2906" s="205"/>
    </row>
    <row r="2907" spans="21:24" x14ac:dyDescent="0.2">
      <c r="U2907" s="205"/>
      <c r="V2907" s="205"/>
      <c r="W2907" s="205"/>
      <c r="X2907" s="205"/>
    </row>
    <row r="2908" spans="21:24" x14ac:dyDescent="0.2">
      <c r="U2908" s="205"/>
      <c r="V2908" s="205"/>
      <c r="W2908" s="205"/>
      <c r="X2908" s="205"/>
    </row>
    <row r="2909" spans="21:24" x14ac:dyDescent="0.2">
      <c r="U2909" s="205"/>
      <c r="V2909" s="205"/>
      <c r="W2909" s="205"/>
      <c r="X2909" s="205"/>
    </row>
    <row r="2910" spans="21:24" x14ac:dyDescent="0.2">
      <c r="U2910" s="205"/>
      <c r="V2910" s="205"/>
      <c r="W2910" s="205"/>
      <c r="X2910" s="205"/>
    </row>
    <row r="2911" spans="21:24" x14ac:dyDescent="0.2">
      <c r="U2911" s="205"/>
      <c r="V2911" s="205"/>
      <c r="W2911" s="205"/>
      <c r="X2911" s="205"/>
    </row>
    <row r="2912" spans="21:24" x14ac:dyDescent="0.2">
      <c r="U2912" s="205"/>
      <c r="V2912" s="205"/>
      <c r="W2912" s="205"/>
      <c r="X2912" s="205"/>
    </row>
    <row r="2913" spans="21:24" x14ac:dyDescent="0.2">
      <c r="U2913" s="205"/>
      <c r="V2913" s="205"/>
      <c r="W2913" s="205"/>
      <c r="X2913" s="205"/>
    </row>
    <row r="2914" spans="21:24" x14ac:dyDescent="0.2">
      <c r="U2914" s="205"/>
      <c r="V2914" s="205"/>
      <c r="W2914" s="205"/>
      <c r="X2914" s="205"/>
    </row>
    <row r="2915" spans="21:24" x14ac:dyDescent="0.2">
      <c r="U2915" s="205"/>
      <c r="V2915" s="205"/>
      <c r="W2915" s="205"/>
      <c r="X2915" s="205"/>
    </row>
    <row r="2916" spans="21:24" x14ac:dyDescent="0.2">
      <c r="U2916" s="205"/>
      <c r="V2916" s="205"/>
      <c r="W2916" s="205"/>
      <c r="X2916" s="205"/>
    </row>
    <row r="2917" spans="21:24" x14ac:dyDescent="0.2">
      <c r="U2917" s="205"/>
      <c r="V2917" s="205"/>
      <c r="W2917" s="205"/>
      <c r="X2917" s="205"/>
    </row>
    <row r="2918" spans="21:24" x14ac:dyDescent="0.2">
      <c r="U2918" s="205"/>
      <c r="V2918" s="205"/>
      <c r="W2918" s="205"/>
      <c r="X2918" s="205"/>
    </row>
    <row r="2919" spans="21:24" x14ac:dyDescent="0.2">
      <c r="U2919" s="205"/>
      <c r="V2919" s="205"/>
      <c r="W2919" s="205"/>
      <c r="X2919" s="205"/>
    </row>
    <row r="2920" spans="21:24" x14ac:dyDescent="0.2">
      <c r="U2920" s="205"/>
      <c r="V2920" s="205"/>
      <c r="W2920" s="205"/>
      <c r="X2920" s="205"/>
    </row>
    <row r="2921" spans="21:24" x14ac:dyDescent="0.2">
      <c r="U2921" s="205"/>
      <c r="V2921" s="205"/>
      <c r="W2921" s="205"/>
      <c r="X2921" s="205"/>
    </row>
    <row r="2922" spans="21:24" x14ac:dyDescent="0.2">
      <c r="U2922" s="205"/>
      <c r="V2922" s="205"/>
      <c r="W2922" s="205"/>
      <c r="X2922" s="205"/>
    </row>
    <row r="2923" spans="21:24" x14ac:dyDescent="0.2">
      <c r="U2923" s="205"/>
      <c r="V2923" s="205"/>
      <c r="W2923" s="205"/>
      <c r="X2923" s="205"/>
    </row>
    <row r="2924" spans="21:24" x14ac:dyDescent="0.2">
      <c r="U2924" s="205"/>
      <c r="V2924" s="205"/>
      <c r="W2924" s="205"/>
      <c r="X2924" s="205"/>
    </row>
    <row r="2925" spans="21:24" x14ac:dyDescent="0.2">
      <c r="U2925" s="205"/>
      <c r="V2925" s="205"/>
      <c r="W2925" s="205"/>
      <c r="X2925" s="205"/>
    </row>
    <row r="2926" spans="21:24" x14ac:dyDescent="0.2">
      <c r="U2926" s="205"/>
      <c r="V2926" s="205"/>
      <c r="W2926" s="205"/>
      <c r="X2926" s="205"/>
    </row>
    <row r="2927" spans="21:24" x14ac:dyDescent="0.2">
      <c r="U2927" s="205"/>
      <c r="V2927" s="205"/>
      <c r="W2927" s="205"/>
      <c r="X2927" s="205"/>
    </row>
    <row r="2928" spans="21:24" x14ac:dyDescent="0.2">
      <c r="U2928" s="205"/>
      <c r="V2928" s="205"/>
      <c r="W2928" s="205"/>
      <c r="X2928" s="205"/>
    </row>
    <row r="2929" spans="21:24" x14ac:dyDescent="0.2">
      <c r="U2929" s="205"/>
      <c r="V2929" s="205"/>
      <c r="W2929" s="205"/>
      <c r="X2929" s="205"/>
    </row>
    <row r="2930" spans="21:24" x14ac:dyDescent="0.2">
      <c r="U2930" s="205"/>
      <c r="V2930" s="205"/>
      <c r="W2930" s="205"/>
      <c r="X2930" s="205"/>
    </row>
    <row r="2931" spans="21:24" x14ac:dyDescent="0.2">
      <c r="U2931" s="205"/>
      <c r="V2931" s="205"/>
      <c r="W2931" s="205"/>
      <c r="X2931" s="205"/>
    </row>
    <row r="2932" spans="21:24" x14ac:dyDescent="0.2">
      <c r="U2932" s="205"/>
      <c r="V2932" s="205"/>
      <c r="W2932" s="205"/>
      <c r="X2932" s="205"/>
    </row>
    <row r="2933" spans="21:24" x14ac:dyDescent="0.2">
      <c r="U2933" s="205"/>
      <c r="V2933" s="205"/>
      <c r="W2933" s="205"/>
      <c r="X2933" s="205"/>
    </row>
    <row r="2934" spans="21:24" x14ac:dyDescent="0.2">
      <c r="U2934" s="205"/>
      <c r="V2934" s="205"/>
      <c r="W2934" s="205"/>
      <c r="X2934" s="205"/>
    </row>
    <row r="2935" spans="21:24" x14ac:dyDescent="0.2">
      <c r="U2935" s="205"/>
      <c r="V2935" s="205"/>
      <c r="W2935" s="205"/>
      <c r="X2935" s="205"/>
    </row>
    <row r="2936" spans="21:24" x14ac:dyDescent="0.2">
      <c r="U2936" s="205"/>
      <c r="V2936" s="205"/>
      <c r="W2936" s="205"/>
      <c r="X2936" s="205"/>
    </row>
    <row r="2937" spans="21:24" x14ac:dyDescent="0.2">
      <c r="U2937" s="205"/>
      <c r="V2937" s="205"/>
      <c r="W2937" s="205"/>
      <c r="X2937" s="205"/>
    </row>
    <row r="2938" spans="21:24" x14ac:dyDescent="0.2">
      <c r="U2938" s="205"/>
      <c r="V2938" s="205"/>
      <c r="W2938" s="205"/>
      <c r="X2938" s="205"/>
    </row>
    <row r="2939" spans="21:24" x14ac:dyDescent="0.2">
      <c r="U2939" s="205"/>
      <c r="V2939" s="205"/>
      <c r="W2939" s="205"/>
      <c r="X2939" s="205"/>
    </row>
    <row r="2940" spans="21:24" x14ac:dyDescent="0.2">
      <c r="U2940" s="205"/>
      <c r="V2940" s="205"/>
      <c r="W2940" s="205"/>
      <c r="X2940" s="205"/>
    </row>
    <row r="2941" spans="21:24" x14ac:dyDescent="0.2">
      <c r="U2941" s="205"/>
      <c r="V2941" s="205"/>
      <c r="W2941" s="205"/>
      <c r="X2941" s="205"/>
    </row>
    <row r="2942" spans="21:24" x14ac:dyDescent="0.2">
      <c r="U2942" s="205"/>
      <c r="V2942" s="205"/>
      <c r="W2942" s="205"/>
      <c r="X2942" s="205"/>
    </row>
    <row r="2943" spans="21:24" x14ac:dyDescent="0.2">
      <c r="U2943" s="205"/>
      <c r="V2943" s="205"/>
      <c r="W2943" s="205"/>
      <c r="X2943" s="205"/>
    </row>
    <row r="2944" spans="21:24" x14ac:dyDescent="0.2">
      <c r="U2944" s="205"/>
      <c r="V2944" s="205"/>
      <c r="W2944" s="205"/>
      <c r="X2944" s="205"/>
    </row>
    <row r="2945" spans="21:24" x14ac:dyDescent="0.2">
      <c r="U2945" s="205"/>
      <c r="V2945" s="205"/>
      <c r="W2945" s="205"/>
      <c r="X2945" s="205"/>
    </row>
    <row r="2946" spans="21:24" x14ac:dyDescent="0.2">
      <c r="U2946" s="205"/>
      <c r="V2946" s="205"/>
      <c r="W2946" s="205"/>
      <c r="X2946" s="205"/>
    </row>
    <row r="2947" spans="21:24" x14ac:dyDescent="0.2">
      <c r="U2947" s="205"/>
      <c r="V2947" s="205"/>
      <c r="W2947" s="205"/>
      <c r="X2947" s="205"/>
    </row>
    <row r="2948" spans="21:24" x14ac:dyDescent="0.2">
      <c r="U2948" s="205"/>
      <c r="V2948" s="205"/>
      <c r="W2948" s="205"/>
      <c r="X2948" s="205"/>
    </row>
    <row r="2949" spans="21:24" x14ac:dyDescent="0.2">
      <c r="U2949" s="205"/>
      <c r="V2949" s="205"/>
      <c r="W2949" s="205"/>
      <c r="X2949" s="205"/>
    </row>
    <row r="2950" spans="21:24" x14ac:dyDescent="0.2">
      <c r="U2950" s="205"/>
      <c r="V2950" s="205"/>
      <c r="W2950" s="205"/>
      <c r="X2950" s="205"/>
    </row>
    <row r="2951" spans="21:24" x14ac:dyDescent="0.2">
      <c r="U2951" s="205"/>
      <c r="V2951" s="205"/>
      <c r="W2951" s="205"/>
      <c r="X2951" s="205"/>
    </row>
    <row r="2952" spans="21:24" x14ac:dyDescent="0.2">
      <c r="U2952" s="205"/>
      <c r="V2952" s="205"/>
      <c r="W2952" s="205"/>
      <c r="X2952" s="205"/>
    </row>
    <row r="2953" spans="21:24" x14ac:dyDescent="0.2">
      <c r="U2953" s="205"/>
      <c r="V2953" s="205"/>
      <c r="W2953" s="205"/>
      <c r="X2953" s="205"/>
    </row>
    <row r="2954" spans="21:24" x14ac:dyDescent="0.2">
      <c r="U2954" s="205"/>
      <c r="V2954" s="205"/>
      <c r="W2954" s="205"/>
      <c r="X2954" s="205"/>
    </row>
    <row r="2955" spans="21:24" x14ac:dyDescent="0.2">
      <c r="U2955" s="205"/>
      <c r="V2955" s="205"/>
      <c r="W2955" s="205"/>
      <c r="X2955" s="205"/>
    </row>
    <row r="2956" spans="21:24" x14ac:dyDescent="0.2">
      <c r="U2956" s="205"/>
      <c r="V2956" s="205"/>
      <c r="W2956" s="205"/>
      <c r="X2956" s="205"/>
    </row>
    <row r="2957" spans="21:24" x14ac:dyDescent="0.2">
      <c r="U2957" s="205"/>
      <c r="V2957" s="205"/>
      <c r="W2957" s="205"/>
      <c r="X2957" s="205"/>
    </row>
    <row r="2958" spans="21:24" x14ac:dyDescent="0.2">
      <c r="U2958" s="205"/>
      <c r="V2958" s="205"/>
      <c r="W2958" s="205"/>
      <c r="X2958" s="205"/>
    </row>
    <row r="2959" spans="21:24" x14ac:dyDescent="0.2">
      <c r="U2959" s="205"/>
      <c r="V2959" s="205"/>
      <c r="W2959" s="205"/>
      <c r="X2959" s="205"/>
    </row>
    <row r="2960" spans="21:24" x14ac:dyDescent="0.2">
      <c r="U2960" s="205"/>
      <c r="V2960" s="205"/>
      <c r="W2960" s="205"/>
      <c r="X2960" s="205"/>
    </row>
    <row r="2961" spans="21:24" x14ac:dyDescent="0.2">
      <c r="U2961" s="205"/>
      <c r="V2961" s="205"/>
      <c r="W2961" s="205"/>
      <c r="X2961" s="205"/>
    </row>
    <row r="2962" spans="21:24" x14ac:dyDescent="0.2">
      <c r="U2962" s="205"/>
      <c r="V2962" s="205"/>
      <c r="W2962" s="205"/>
      <c r="X2962" s="205"/>
    </row>
    <row r="2963" spans="21:24" x14ac:dyDescent="0.2">
      <c r="U2963" s="205"/>
      <c r="V2963" s="205"/>
      <c r="W2963" s="205"/>
      <c r="X2963" s="205"/>
    </row>
    <row r="2964" spans="21:24" x14ac:dyDescent="0.2">
      <c r="U2964" s="205"/>
      <c r="V2964" s="205"/>
      <c r="W2964" s="205"/>
      <c r="X2964" s="205"/>
    </row>
    <row r="2965" spans="21:24" x14ac:dyDescent="0.2">
      <c r="U2965" s="205"/>
      <c r="V2965" s="205"/>
      <c r="W2965" s="205"/>
      <c r="X2965" s="205"/>
    </row>
    <row r="2966" spans="21:24" x14ac:dyDescent="0.2">
      <c r="U2966" s="205"/>
      <c r="V2966" s="205"/>
      <c r="W2966" s="205"/>
      <c r="X2966" s="205"/>
    </row>
    <row r="2967" spans="21:24" x14ac:dyDescent="0.2">
      <c r="U2967" s="205"/>
      <c r="V2967" s="205"/>
      <c r="W2967" s="205"/>
      <c r="X2967" s="205"/>
    </row>
    <row r="2968" spans="21:24" x14ac:dyDescent="0.2">
      <c r="U2968" s="205"/>
      <c r="V2968" s="205"/>
      <c r="W2968" s="205"/>
      <c r="X2968" s="205"/>
    </row>
    <row r="2969" spans="21:24" x14ac:dyDescent="0.2">
      <c r="U2969" s="205"/>
      <c r="V2969" s="205"/>
      <c r="W2969" s="205"/>
      <c r="X2969" s="205"/>
    </row>
    <row r="2970" spans="21:24" x14ac:dyDescent="0.2">
      <c r="U2970" s="205"/>
      <c r="V2970" s="205"/>
      <c r="W2970" s="205"/>
      <c r="X2970" s="205"/>
    </row>
    <row r="2971" spans="21:24" x14ac:dyDescent="0.2">
      <c r="U2971" s="205"/>
      <c r="V2971" s="205"/>
      <c r="W2971" s="205"/>
      <c r="X2971" s="205"/>
    </row>
    <row r="2972" spans="21:24" x14ac:dyDescent="0.2">
      <c r="U2972" s="205"/>
      <c r="V2972" s="205"/>
      <c r="W2972" s="205"/>
      <c r="X2972" s="205"/>
    </row>
    <row r="2973" spans="21:24" x14ac:dyDescent="0.2">
      <c r="U2973" s="205"/>
      <c r="V2973" s="205"/>
      <c r="W2973" s="205"/>
      <c r="X2973" s="205"/>
    </row>
    <row r="2974" spans="21:24" x14ac:dyDescent="0.2">
      <c r="U2974" s="205"/>
      <c r="V2974" s="205"/>
      <c r="W2974" s="205"/>
      <c r="X2974" s="205"/>
    </row>
    <row r="2975" spans="21:24" x14ac:dyDescent="0.2">
      <c r="U2975" s="205"/>
      <c r="V2975" s="205"/>
      <c r="W2975" s="205"/>
      <c r="X2975" s="205"/>
    </row>
    <row r="2976" spans="21:24" x14ac:dyDescent="0.2">
      <c r="U2976" s="205"/>
      <c r="V2976" s="205"/>
      <c r="W2976" s="205"/>
      <c r="X2976" s="205"/>
    </row>
    <row r="2977" spans="21:24" x14ac:dyDescent="0.2">
      <c r="U2977" s="205"/>
      <c r="V2977" s="205"/>
      <c r="W2977" s="205"/>
      <c r="X2977" s="205"/>
    </row>
    <row r="2978" spans="21:24" x14ac:dyDescent="0.2">
      <c r="U2978" s="205"/>
      <c r="V2978" s="205"/>
      <c r="W2978" s="205"/>
      <c r="X2978" s="205"/>
    </row>
    <row r="2979" spans="21:24" x14ac:dyDescent="0.2">
      <c r="U2979" s="205"/>
      <c r="V2979" s="205"/>
      <c r="W2979" s="205"/>
      <c r="X2979" s="205"/>
    </row>
    <row r="2980" spans="21:24" x14ac:dyDescent="0.2">
      <c r="U2980" s="205"/>
      <c r="V2980" s="205"/>
      <c r="W2980" s="205"/>
      <c r="X2980" s="205"/>
    </row>
    <row r="2981" spans="21:24" x14ac:dyDescent="0.2">
      <c r="U2981" s="205"/>
      <c r="V2981" s="205"/>
      <c r="W2981" s="205"/>
      <c r="X2981" s="205"/>
    </row>
    <row r="2982" spans="21:24" x14ac:dyDescent="0.2">
      <c r="U2982" s="205"/>
      <c r="V2982" s="205"/>
      <c r="W2982" s="205"/>
      <c r="X2982" s="205"/>
    </row>
    <row r="2983" spans="21:24" x14ac:dyDescent="0.2">
      <c r="U2983" s="205"/>
      <c r="V2983" s="205"/>
      <c r="W2983" s="205"/>
      <c r="X2983" s="205"/>
    </row>
    <row r="2984" spans="21:24" x14ac:dyDescent="0.2">
      <c r="U2984" s="205"/>
      <c r="V2984" s="205"/>
      <c r="W2984" s="205"/>
      <c r="X2984" s="205"/>
    </row>
    <row r="2985" spans="21:24" x14ac:dyDescent="0.2">
      <c r="U2985" s="205"/>
      <c r="V2985" s="205"/>
      <c r="W2985" s="205"/>
      <c r="X2985" s="205"/>
    </row>
    <row r="2986" spans="21:24" x14ac:dyDescent="0.2">
      <c r="U2986" s="205"/>
      <c r="V2986" s="205"/>
      <c r="W2986" s="205"/>
      <c r="X2986" s="205"/>
    </row>
    <row r="2987" spans="21:24" x14ac:dyDescent="0.2">
      <c r="U2987" s="205"/>
      <c r="V2987" s="205"/>
      <c r="W2987" s="205"/>
      <c r="X2987" s="205"/>
    </row>
    <row r="2988" spans="21:24" x14ac:dyDescent="0.2">
      <c r="U2988" s="205"/>
      <c r="V2988" s="205"/>
      <c r="W2988" s="205"/>
      <c r="X2988" s="205"/>
    </row>
    <row r="2989" spans="21:24" x14ac:dyDescent="0.2">
      <c r="U2989" s="205"/>
      <c r="V2989" s="205"/>
      <c r="W2989" s="205"/>
      <c r="X2989" s="205"/>
    </row>
    <row r="2990" spans="21:24" x14ac:dyDescent="0.2">
      <c r="U2990" s="205"/>
      <c r="V2990" s="205"/>
      <c r="W2990" s="205"/>
      <c r="X2990" s="205"/>
    </row>
    <row r="2991" spans="21:24" x14ac:dyDescent="0.2">
      <c r="U2991" s="205"/>
      <c r="V2991" s="205"/>
      <c r="W2991" s="205"/>
      <c r="X2991" s="205"/>
    </row>
    <row r="2992" spans="21:24" x14ac:dyDescent="0.2">
      <c r="U2992" s="205"/>
      <c r="V2992" s="205"/>
      <c r="W2992" s="205"/>
      <c r="X2992" s="205"/>
    </row>
    <row r="2993" spans="21:24" x14ac:dyDescent="0.2">
      <c r="U2993" s="205"/>
      <c r="V2993" s="205"/>
      <c r="W2993" s="205"/>
      <c r="X2993" s="205"/>
    </row>
    <row r="2994" spans="21:24" x14ac:dyDescent="0.2">
      <c r="U2994" s="205"/>
      <c r="V2994" s="205"/>
      <c r="W2994" s="205"/>
      <c r="X2994" s="205"/>
    </row>
    <row r="2995" spans="21:24" x14ac:dyDescent="0.2">
      <c r="U2995" s="205"/>
      <c r="V2995" s="205"/>
      <c r="W2995" s="205"/>
      <c r="X2995" s="205"/>
    </row>
    <row r="2996" spans="21:24" x14ac:dyDescent="0.2">
      <c r="U2996" s="205"/>
      <c r="V2996" s="205"/>
      <c r="W2996" s="205"/>
      <c r="X2996" s="205"/>
    </row>
    <row r="2997" spans="21:24" x14ac:dyDescent="0.2">
      <c r="U2997" s="205"/>
      <c r="V2997" s="205"/>
      <c r="W2997" s="205"/>
      <c r="X2997" s="205"/>
    </row>
    <row r="2998" spans="21:24" x14ac:dyDescent="0.2">
      <c r="U2998" s="205"/>
      <c r="V2998" s="205"/>
      <c r="W2998" s="205"/>
      <c r="X2998" s="205"/>
    </row>
    <row r="2999" spans="21:24" x14ac:dyDescent="0.2">
      <c r="U2999" s="205"/>
      <c r="V2999" s="205"/>
      <c r="W2999" s="205"/>
      <c r="X2999" s="205"/>
    </row>
    <row r="3000" spans="21:24" x14ac:dyDescent="0.2">
      <c r="U3000" s="205"/>
      <c r="V3000" s="205"/>
      <c r="W3000" s="205"/>
      <c r="X3000" s="205"/>
    </row>
    <row r="3001" spans="21:24" x14ac:dyDescent="0.2">
      <c r="U3001" s="205"/>
      <c r="V3001" s="205"/>
      <c r="W3001" s="205"/>
      <c r="X3001" s="205"/>
    </row>
    <row r="3002" spans="21:24" x14ac:dyDescent="0.2">
      <c r="U3002" s="205"/>
      <c r="V3002" s="205"/>
      <c r="W3002" s="205"/>
      <c r="X3002" s="205"/>
    </row>
    <row r="3003" spans="21:24" x14ac:dyDescent="0.2">
      <c r="U3003" s="205"/>
      <c r="V3003" s="205"/>
      <c r="W3003" s="205"/>
      <c r="X3003" s="205"/>
    </row>
    <row r="3004" spans="21:24" x14ac:dyDescent="0.2">
      <c r="U3004" s="205"/>
      <c r="V3004" s="205"/>
      <c r="W3004" s="205"/>
      <c r="X3004" s="205"/>
    </row>
    <row r="3005" spans="21:24" x14ac:dyDescent="0.2">
      <c r="U3005" s="205"/>
      <c r="V3005" s="205"/>
      <c r="W3005" s="205"/>
      <c r="X3005" s="205"/>
    </row>
    <row r="3006" spans="21:24" x14ac:dyDescent="0.2">
      <c r="U3006" s="205"/>
      <c r="V3006" s="205"/>
      <c r="W3006" s="205"/>
      <c r="X3006" s="205"/>
    </row>
    <row r="3007" spans="21:24" x14ac:dyDescent="0.2">
      <c r="U3007" s="205"/>
      <c r="V3007" s="205"/>
      <c r="W3007" s="205"/>
      <c r="X3007" s="205"/>
    </row>
    <row r="3008" spans="21:24" x14ac:dyDescent="0.2">
      <c r="U3008" s="205"/>
      <c r="V3008" s="205"/>
      <c r="W3008" s="205"/>
      <c r="X3008" s="205"/>
    </row>
    <row r="3009" spans="21:24" x14ac:dyDescent="0.2">
      <c r="U3009" s="205"/>
      <c r="V3009" s="205"/>
      <c r="W3009" s="205"/>
      <c r="X3009" s="205"/>
    </row>
    <row r="3010" spans="21:24" x14ac:dyDescent="0.2">
      <c r="U3010" s="205"/>
      <c r="V3010" s="205"/>
      <c r="W3010" s="205"/>
      <c r="X3010" s="205"/>
    </row>
    <row r="3011" spans="21:24" x14ac:dyDescent="0.2">
      <c r="U3011" s="205"/>
      <c r="V3011" s="205"/>
      <c r="W3011" s="205"/>
      <c r="X3011" s="205"/>
    </row>
    <row r="3012" spans="21:24" x14ac:dyDescent="0.2">
      <c r="U3012" s="205"/>
      <c r="V3012" s="205"/>
      <c r="W3012" s="205"/>
      <c r="X3012" s="205"/>
    </row>
    <row r="3013" spans="21:24" x14ac:dyDescent="0.2">
      <c r="U3013" s="205"/>
      <c r="V3013" s="205"/>
      <c r="W3013" s="205"/>
      <c r="X3013" s="205"/>
    </row>
    <row r="3014" spans="21:24" x14ac:dyDescent="0.2">
      <c r="U3014" s="205"/>
      <c r="V3014" s="205"/>
      <c r="W3014" s="205"/>
      <c r="X3014" s="205"/>
    </row>
    <row r="3015" spans="21:24" x14ac:dyDescent="0.2">
      <c r="U3015" s="205"/>
      <c r="V3015" s="205"/>
      <c r="W3015" s="205"/>
      <c r="X3015" s="205"/>
    </row>
    <row r="3016" spans="21:24" x14ac:dyDescent="0.2">
      <c r="U3016" s="205"/>
      <c r="V3016" s="205"/>
      <c r="W3016" s="205"/>
      <c r="X3016" s="205"/>
    </row>
    <row r="3017" spans="21:24" x14ac:dyDescent="0.2">
      <c r="U3017" s="205"/>
      <c r="V3017" s="205"/>
      <c r="W3017" s="205"/>
      <c r="X3017" s="205"/>
    </row>
    <row r="3018" spans="21:24" x14ac:dyDescent="0.2">
      <c r="U3018" s="205"/>
      <c r="V3018" s="205"/>
      <c r="W3018" s="205"/>
      <c r="X3018" s="205"/>
    </row>
    <row r="3019" spans="21:24" x14ac:dyDescent="0.2">
      <c r="U3019" s="205"/>
      <c r="V3019" s="205"/>
      <c r="W3019" s="205"/>
      <c r="X3019" s="205"/>
    </row>
    <row r="3020" spans="21:24" x14ac:dyDescent="0.2">
      <c r="U3020" s="205"/>
      <c r="V3020" s="205"/>
      <c r="W3020" s="205"/>
      <c r="X3020" s="205"/>
    </row>
    <row r="3021" spans="21:24" x14ac:dyDescent="0.2">
      <c r="U3021" s="205"/>
      <c r="V3021" s="205"/>
      <c r="W3021" s="205"/>
      <c r="X3021" s="205"/>
    </row>
    <row r="3022" spans="21:24" x14ac:dyDescent="0.2">
      <c r="U3022" s="205"/>
      <c r="V3022" s="205"/>
      <c r="W3022" s="205"/>
      <c r="X3022" s="205"/>
    </row>
    <row r="3023" spans="21:24" x14ac:dyDescent="0.2">
      <c r="U3023" s="205"/>
      <c r="V3023" s="205"/>
      <c r="W3023" s="205"/>
      <c r="X3023" s="205"/>
    </row>
    <row r="3024" spans="21:24" x14ac:dyDescent="0.2">
      <c r="U3024" s="205"/>
      <c r="V3024" s="205"/>
      <c r="W3024" s="205"/>
      <c r="X3024" s="205"/>
    </row>
    <row r="3025" spans="21:24" x14ac:dyDescent="0.2">
      <c r="U3025" s="205"/>
      <c r="V3025" s="205"/>
      <c r="W3025" s="205"/>
      <c r="X3025" s="205"/>
    </row>
    <row r="3026" spans="21:24" x14ac:dyDescent="0.2">
      <c r="U3026" s="205"/>
      <c r="V3026" s="205"/>
      <c r="W3026" s="205"/>
      <c r="X3026" s="205"/>
    </row>
    <row r="3027" spans="21:24" x14ac:dyDescent="0.2">
      <c r="U3027" s="205"/>
      <c r="V3027" s="205"/>
      <c r="W3027" s="205"/>
      <c r="X3027" s="205"/>
    </row>
    <row r="3028" spans="21:24" x14ac:dyDescent="0.2">
      <c r="U3028" s="205"/>
      <c r="V3028" s="205"/>
      <c r="W3028" s="205"/>
      <c r="X3028" s="205"/>
    </row>
    <row r="3029" spans="21:24" x14ac:dyDescent="0.2">
      <c r="U3029" s="205"/>
      <c r="V3029" s="205"/>
      <c r="W3029" s="205"/>
      <c r="X3029" s="205"/>
    </row>
    <row r="3030" spans="21:24" x14ac:dyDescent="0.2">
      <c r="U3030" s="205"/>
      <c r="V3030" s="205"/>
      <c r="W3030" s="205"/>
      <c r="X3030" s="205"/>
    </row>
    <row r="3031" spans="21:24" x14ac:dyDescent="0.2">
      <c r="U3031" s="205"/>
      <c r="V3031" s="205"/>
      <c r="W3031" s="205"/>
      <c r="X3031" s="205"/>
    </row>
    <row r="3032" spans="21:24" x14ac:dyDescent="0.2">
      <c r="U3032" s="205"/>
      <c r="V3032" s="205"/>
      <c r="W3032" s="205"/>
      <c r="X3032" s="205"/>
    </row>
    <row r="3033" spans="21:24" x14ac:dyDescent="0.2">
      <c r="U3033" s="205"/>
      <c r="V3033" s="205"/>
      <c r="W3033" s="205"/>
      <c r="X3033" s="205"/>
    </row>
    <row r="3034" spans="21:24" x14ac:dyDescent="0.2">
      <c r="U3034" s="205"/>
      <c r="V3034" s="205"/>
      <c r="W3034" s="205"/>
      <c r="X3034" s="205"/>
    </row>
    <row r="3035" spans="21:24" x14ac:dyDescent="0.2">
      <c r="U3035" s="205"/>
      <c r="V3035" s="205"/>
      <c r="W3035" s="205"/>
      <c r="X3035" s="205"/>
    </row>
    <row r="3036" spans="21:24" x14ac:dyDescent="0.2">
      <c r="U3036" s="205"/>
      <c r="V3036" s="205"/>
      <c r="W3036" s="205"/>
      <c r="X3036" s="205"/>
    </row>
    <row r="3037" spans="21:24" x14ac:dyDescent="0.2">
      <c r="U3037" s="205"/>
      <c r="V3037" s="205"/>
      <c r="W3037" s="205"/>
      <c r="X3037" s="205"/>
    </row>
    <row r="3038" spans="21:24" x14ac:dyDescent="0.2">
      <c r="U3038" s="205"/>
      <c r="V3038" s="205"/>
      <c r="W3038" s="205"/>
      <c r="X3038" s="205"/>
    </row>
    <row r="3039" spans="21:24" x14ac:dyDescent="0.2">
      <c r="U3039" s="205"/>
      <c r="V3039" s="205"/>
      <c r="W3039" s="205"/>
      <c r="X3039" s="205"/>
    </row>
    <row r="3040" spans="21:24" x14ac:dyDescent="0.2">
      <c r="U3040" s="205"/>
      <c r="V3040" s="205"/>
      <c r="W3040" s="205"/>
      <c r="X3040" s="205"/>
    </row>
    <row r="3041" spans="21:24" x14ac:dyDescent="0.2">
      <c r="U3041" s="205"/>
      <c r="V3041" s="205"/>
      <c r="W3041" s="205"/>
      <c r="X3041" s="205"/>
    </row>
    <row r="3042" spans="21:24" x14ac:dyDescent="0.2">
      <c r="U3042" s="205"/>
      <c r="V3042" s="205"/>
      <c r="W3042" s="205"/>
      <c r="X3042" s="205"/>
    </row>
    <row r="3043" spans="21:24" x14ac:dyDescent="0.2">
      <c r="U3043" s="205"/>
      <c r="V3043" s="205"/>
      <c r="W3043" s="205"/>
      <c r="X3043" s="205"/>
    </row>
    <row r="3044" spans="21:24" x14ac:dyDescent="0.2">
      <c r="U3044" s="205"/>
      <c r="V3044" s="205"/>
      <c r="W3044" s="205"/>
      <c r="X3044" s="205"/>
    </row>
    <row r="3045" spans="21:24" x14ac:dyDescent="0.2">
      <c r="U3045" s="205"/>
      <c r="V3045" s="205"/>
      <c r="W3045" s="205"/>
      <c r="X3045" s="205"/>
    </row>
    <row r="3046" spans="21:24" x14ac:dyDescent="0.2">
      <c r="U3046" s="205"/>
      <c r="V3046" s="205"/>
      <c r="W3046" s="205"/>
      <c r="X3046" s="205"/>
    </row>
    <row r="3047" spans="21:24" x14ac:dyDescent="0.2">
      <c r="U3047" s="205"/>
      <c r="V3047" s="205"/>
      <c r="W3047" s="205"/>
      <c r="X3047" s="205"/>
    </row>
    <row r="3048" spans="21:24" x14ac:dyDescent="0.2">
      <c r="U3048" s="205"/>
      <c r="V3048" s="205"/>
      <c r="W3048" s="205"/>
      <c r="X3048" s="205"/>
    </row>
    <row r="3049" spans="21:24" x14ac:dyDescent="0.2">
      <c r="U3049" s="205"/>
      <c r="V3049" s="205"/>
      <c r="W3049" s="205"/>
      <c r="X3049" s="205"/>
    </row>
    <row r="3050" spans="21:24" x14ac:dyDescent="0.2">
      <c r="U3050" s="205"/>
      <c r="V3050" s="205"/>
      <c r="W3050" s="205"/>
      <c r="X3050" s="205"/>
    </row>
    <row r="3051" spans="21:24" x14ac:dyDescent="0.2">
      <c r="U3051" s="205"/>
      <c r="V3051" s="205"/>
      <c r="W3051" s="205"/>
      <c r="X3051" s="205"/>
    </row>
    <row r="3052" spans="21:24" x14ac:dyDescent="0.2">
      <c r="U3052" s="205"/>
      <c r="V3052" s="205"/>
      <c r="W3052" s="205"/>
      <c r="X3052" s="205"/>
    </row>
    <row r="3053" spans="21:24" x14ac:dyDescent="0.2">
      <c r="U3053" s="205"/>
      <c r="V3053" s="205"/>
      <c r="W3053" s="205"/>
      <c r="X3053" s="205"/>
    </row>
    <row r="3054" spans="21:24" x14ac:dyDescent="0.2">
      <c r="U3054" s="205"/>
      <c r="V3054" s="205"/>
      <c r="W3054" s="205"/>
      <c r="X3054" s="205"/>
    </row>
    <row r="3055" spans="21:24" x14ac:dyDescent="0.2">
      <c r="U3055" s="205"/>
      <c r="V3055" s="205"/>
      <c r="W3055" s="205"/>
      <c r="X3055" s="205"/>
    </row>
    <row r="3056" spans="21:24" x14ac:dyDescent="0.2">
      <c r="U3056" s="205"/>
      <c r="V3056" s="205"/>
      <c r="W3056" s="205"/>
      <c r="X3056" s="205"/>
    </row>
    <row r="3057" spans="21:24" x14ac:dyDescent="0.2">
      <c r="U3057" s="205"/>
      <c r="V3057" s="205"/>
      <c r="W3057" s="205"/>
      <c r="X3057" s="205"/>
    </row>
    <row r="3058" spans="21:24" x14ac:dyDescent="0.2">
      <c r="U3058" s="205"/>
      <c r="V3058" s="205"/>
      <c r="W3058" s="205"/>
      <c r="X3058" s="205"/>
    </row>
    <row r="3059" spans="21:24" x14ac:dyDescent="0.2">
      <c r="U3059" s="205"/>
      <c r="V3059" s="205"/>
      <c r="W3059" s="205"/>
      <c r="X3059" s="205"/>
    </row>
    <row r="3060" spans="21:24" x14ac:dyDescent="0.2">
      <c r="U3060" s="205"/>
      <c r="V3060" s="205"/>
      <c r="W3060" s="205"/>
      <c r="X3060" s="205"/>
    </row>
    <row r="3061" spans="21:24" x14ac:dyDescent="0.2">
      <c r="U3061" s="205"/>
      <c r="V3061" s="205"/>
      <c r="W3061" s="205"/>
      <c r="X3061" s="205"/>
    </row>
    <row r="3062" spans="21:24" x14ac:dyDescent="0.2">
      <c r="U3062" s="205"/>
      <c r="V3062" s="205"/>
      <c r="W3062" s="205"/>
      <c r="X3062" s="205"/>
    </row>
    <row r="3063" spans="21:24" x14ac:dyDescent="0.2">
      <c r="U3063" s="205"/>
      <c r="V3063" s="205"/>
      <c r="W3063" s="205"/>
      <c r="X3063" s="205"/>
    </row>
    <row r="3064" spans="21:24" x14ac:dyDescent="0.2">
      <c r="U3064" s="205"/>
      <c r="V3064" s="205"/>
      <c r="W3064" s="205"/>
      <c r="X3064" s="205"/>
    </row>
    <row r="3065" spans="21:24" x14ac:dyDescent="0.2">
      <c r="U3065" s="205"/>
      <c r="V3065" s="205"/>
      <c r="W3065" s="205"/>
      <c r="X3065" s="205"/>
    </row>
    <row r="3066" spans="21:24" x14ac:dyDescent="0.2">
      <c r="U3066" s="205"/>
      <c r="V3066" s="205"/>
      <c r="W3066" s="205"/>
      <c r="X3066" s="205"/>
    </row>
    <row r="3067" spans="21:24" x14ac:dyDescent="0.2">
      <c r="U3067" s="205"/>
      <c r="V3067" s="205"/>
      <c r="W3067" s="205"/>
      <c r="X3067" s="205"/>
    </row>
    <row r="3068" spans="21:24" x14ac:dyDescent="0.2">
      <c r="U3068" s="205"/>
      <c r="V3068" s="205"/>
      <c r="W3068" s="205"/>
      <c r="X3068" s="205"/>
    </row>
    <row r="3069" spans="21:24" x14ac:dyDescent="0.2">
      <c r="U3069" s="205"/>
      <c r="V3069" s="205"/>
      <c r="W3069" s="205"/>
      <c r="X3069" s="205"/>
    </row>
    <row r="3070" spans="21:24" x14ac:dyDescent="0.2">
      <c r="U3070" s="205"/>
      <c r="V3070" s="205"/>
      <c r="W3070" s="205"/>
      <c r="X3070" s="205"/>
    </row>
    <row r="3071" spans="21:24" x14ac:dyDescent="0.2">
      <c r="U3071" s="205"/>
      <c r="V3071" s="205"/>
      <c r="W3071" s="205"/>
      <c r="X3071" s="205"/>
    </row>
    <row r="3072" spans="21:24" x14ac:dyDescent="0.2">
      <c r="U3072" s="205"/>
      <c r="V3072" s="205"/>
      <c r="W3072" s="205"/>
      <c r="X3072" s="205"/>
    </row>
    <row r="3073" spans="21:24" x14ac:dyDescent="0.2">
      <c r="U3073" s="205"/>
      <c r="V3073" s="205"/>
      <c r="W3073" s="205"/>
      <c r="X3073" s="205"/>
    </row>
    <row r="3074" spans="21:24" x14ac:dyDescent="0.2">
      <c r="U3074" s="205"/>
      <c r="V3074" s="205"/>
      <c r="W3074" s="205"/>
      <c r="X3074" s="205"/>
    </row>
    <row r="3075" spans="21:24" x14ac:dyDescent="0.2">
      <c r="U3075" s="205"/>
      <c r="V3075" s="205"/>
      <c r="W3075" s="205"/>
      <c r="X3075" s="205"/>
    </row>
    <row r="3076" spans="21:24" x14ac:dyDescent="0.2">
      <c r="U3076" s="205"/>
      <c r="V3076" s="205"/>
      <c r="W3076" s="205"/>
      <c r="X3076" s="205"/>
    </row>
    <row r="3077" spans="21:24" x14ac:dyDescent="0.2">
      <c r="U3077" s="205"/>
      <c r="V3077" s="205"/>
      <c r="W3077" s="205"/>
      <c r="X3077" s="205"/>
    </row>
    <row r="3078" spans="21:24" x14ac:dyDescent="0.2">
      <c r="U3078" s="205"/>
      <c r="V3078" s="205"/>
      <c r="W3078" s="205"/>
      <c r="X3078" s="205"/>
    </row>
    <row r="3079" spans="21:24" x14ac:dyDescent="0.2">
      <c r="U3079" s="205"/>
      <c r="V3079" s="205"/>
      <c r="W3079" s="205"/>
      <c r="X3079" s="205"/>
    </row>
    <row r="3080" spans="21:24" x14ac:dyDescent="0.2">
      <c r="U3080" s="205"/>
      <c r="V3080" s="205"/>
      <c r="W3080" s="205"/>
      <c r="X3080" s="205"/>
    </row>
    <row r="3081" spans="21:24" x14ac:dyDescent="0.2">
      <c r="U3081" s="205"/>
      <c r="V3081" s="205"/>
      <c r="W3081" s="205"/>
      <c r="X3081" s="205"/>
    </row>
    <row r="3082" spans="21:24" x14ac:dyDescent="0.2">
      <c r="U3082" s="205"/>
      <c r="V3082" s="205"/>
      <c r="W3082" s="205"/>
      <c r="X3082" s="205"/>
    </row>
    <row r="3083" spans="21:24" x14ac:dyDescent="0.2">
      <c r="U3083" s="205"/>
      <c r="V3083" s="205"/>
      <c r="W3083" s="205"/>
      <c r="X3083" s="205"/>
    </row>
    <row r="3084" spans="21:24" x14ac:dyDescent="0.2">
      <c r="U3084" s="205"/>
      <c r="V3084" s="205"/>
      <c r="W3084" s="205"/>
      <c r="X3084" s="205"/>
    </row>
    <row r="3085" spans="21:24" x14ac:dyDescent="0.2">
      <c r="U3085" s="205"/>
      <c r="V3085" s="205"/>
      <c r="W3085" s="205"/>
      <c r="X3085" s="205"/>
    </row>
    <row r="3086" spans="21:24" x14ac:dyDescent="0.2">
      <c r="U3086" s="205"/>
      <c r="V3086" s="205"/>
      <c r="W3086" s="205"/>
      <c r="X3086" s="205"/>
    </row>
    <row r="3087" spans="21:24" x14ac:dyDescent="0.2">
      <c r="U3087" s="205"/>
      <c r="V3087" s="205"/>
      <c r="W3087" s="205"/>
      <c r="X3087" s="205"/>
    </row>
    <row r="3088" spans="21:24" x14ac:dyDescent="0.2">
      <c r="U3088" s="205"/>
      <c r="V3088" s="205"/>
      <c r="W3088" s="205"/>
      <c r="X3088" s="205"/>
    </row>
    <row r="3089" spans="21:24" x14ac:dyDescent="0.2">
      <c r="U3089" s="205"/>
      <c r="V3089" s="205"/>
      <c r="W3089" s="205"/>
      <c r="X3089" s="205"/>
    </row>
    <row r="3090" spans="21:24" x14ac:dyDescent="0.2">
      <c r="U3090" s="205"/>
      <c r="V3090" s="205"/>
      <c r="W3090" s="205"/>
      <c r="X3090" s="205"/>
    </row>
    <row r="3091" spans="21:24" x14ac:dyDescent="0.2">
      <c r="U3091" s="205"/>
      <c r="V3091" s="205"/>
      <c r="W3091" s="205"/>
      <c r="X3091" s="205"/>
    </row>
    <row r="3092" spans="21:24" x14ac:dyDescent="0.2">
      <c r="U3092" s="205"/>
      <c r="V3092" s="205"/>
      <c r="W3092" s="205"/>
      <c r="X3092" s="205"/>
    </row>
    <row r="3093" spans="21:24" x14ac:dyDescent="0.2">
      <c r="U3093" s="205"/>
      <c r="V3093" s="205"/>
      <c r="W3093" s="205"/>
      <c r="X3093" s="205"/>
    </row>
    <row r="3094" spans="21:24" x14ac:dyDescent="0.2">
      <c r="U3094" s="205"/>
      <c r="V3094" s="205"/>
      <c r="W3094" s="205"/>
      <c r="X3094" s="205"/>
    </row>
    <row r="3095" spans="21:24" x14ac:dyDescent="0.2">
      <c r="U3095" s="205"/>
      <c r="V3095" s="205"/>
      <c r="W3095" s="205"/>
      <c r="X3095" s="205"/>
    </row>
    <row r="3096" spans="21:24" x14ac:dyDescent="0.2">
      <c r="U3096" s="205"/>
      <c r="V3096" s="205"/>
      <c r="W3096" s="205"/>
      <c r="X3096" s="205"/>
    </row>
    <row r="3097" spans="21:24" x14ac:dyDescent="0.2">
      <c r="U3097" s="205"/>
      <c r="V3097" s="205"/>
      <c r="W3097" s="205"/>
      <c r="X3097" s="205"/>
    </row>
    <row r="3098" spans="21:24" x14ac:dyDescent="0.2">
      <c r="U3098" s="205"/>
      <c r="V3098" s="205"/>
      <c r="W3098" s="205"/>
      <c r="X3098" s="205"/>
    </row>
    <row r="3099" spans="21:24" x14ac:dyDescent="0.2">
      <c r="U3099" s="205"/>
      <c r="V3099" s="205"/>
      <c r="W3099" s="205"/>
      <c r="X3099" s="205"/>
    </row>
    <row r="3100" spans="21:24" x14ac:dyDescent="0.2">
      <c r="U3100" s="205"/>
      <c r="V3100" s="205"/>
      <c r="W3100" s="205"/>
      <c r="X3100" s="205"/>
    </row>
    <row r="3101" spans="21:24" x14ac:dyDescent="0.2">
      <c r="U3101" s="205"/>
      <c r="V3101" s="205"/>
      <c r="W3101" s="205"/>
      <c r="X3101" s="205"/>
    </row>
    <row r="3102" spans="21:24" x14ac:dyDescent="0.2">
      <c r="U3102" s="205"/>
      <c r="V3102" s="205"/>
      <c r="W3102" s="205"/>
      <c r="X3102" s="205"/>
    </row>
    <row r="3103" spans="21:24" x14ac:dyDescent="0.2">
      <c r="U3103" s="205"/>
      <c r="V3103" s="205"/>
      <c r="W3103" s="205"/>
      <c r="X3103" s="205"/>
    </row>
    <row r="3104" spans="21:24" x14ac:dyDescent="0.2">
      <c r="U3104" s="205"/>
      <c r="V3104" s="205"/>
      <c r="W3104" s="205"/>
      <c r="X3104" s="205"/>
    </row>
    <row r="3105" spans="21:24" x14ac:dyDescent="0.2">
      <c r="U3105" s="205"/>
      <c r="V3105" s="205"/>
      <c r="W3105" s="205"/>
      <c r="X3105" s="205"/>
    </row>
    <row r="3106" spans="21:24" x14ac:dyDescent="0.2">
      <c r="U3106" s="205"/>
      <c r="V3106" s="205"/>
      <c r="W3106" s="205"/>
      <c r="X3106" s="205"/>
    </row>
    <row r="3107" spans="21:24" x14ac:dyDescent="0.2">
      <c r="U3107" s="205"/>
      <c r="V3107" s="205"/>
      <c r="W3107" s="205"/>
      <c r="X3107" s="205"/>
    </row>
    <row r="3108" spans="21:24" x14ac:dyDescent="0.2">
      <c r="U3108" s="205"/>
      <c r="V3108" s="205"/>
      <c r="W3108" s="205"/>
      <c r="X3108" s="205"/>
    </row>
    <row r="3109" spans="21:24" x14ac:dyDescent="0.2">
      <c r="U3109" s="205"/>
      <c r="V3109" s="205"/>
      <c r="W3109" s="205"/>
      <c r="X3109" s="205"/>
    </row>
    <row r="3110" spans="21:24" x14ac:dyDescent="0.2">
      <c r="U3110" s="205"/>
      <c r="V3110" s="205"/>
      <c r="W3110" s="205"/>
      <c r="X3110" s="205"/>
    </row>
    <row r="3111" spans="21:24" x14ac:dyDescent="0.2">
      <c r="U3111" s="205"/>
      <c r="V3111" s="205"/>
      <c r="W3111" s="205"/>
      <c r="X3111" s="205"/>
    </row>
    <row r="3112" spans="21:24" x14ac:dyDescent="0.2">
      <c r="U3112" s="205"/>
      <c r="V3112" s="205"/>
      <c r="W3112" s="205"/>
      <c r="X3112" s="205"/>
    </row>
    <row r="3113" spans="21:24" x14ac:dyDescent="0.2">
      <c r="U3113" s="205"/>
      <c r="V3113" s="205"/>
      <c r="W3113" s="205"/>
      <c r="X3113" s="205"/>
    </row>
    <row r="3114" spans="21:24" x14ac:dyDescent="0.2">
      <c r="U3114" s="205"/>
      <c r="V3114" s="205"/>
      <c r="W3114" s="205"/>
      <c r="X3114" s="205"/>
    </row>
    <row r="3115" spans="21:24" x14ac:dyDescent="0.2">
      <c r="U3115" s="205"/>
      <c r="V3115" s="205"/>
      <c r="W3115" s="205"/>
      <c r="X3115" s="205"/>
    </row>
    <row r="3116" spans="21:24" x14ac:dyDescent="0.2">
      <c r="U3116" s="205"/>
      <c r="V3116" s="205"/>
      <c r="W3116" s="205"/>
      <c r="X3116" s="205"/>
    </row>
    <row r="3117" spans="21:24" x14ac:dyDescent="0.2">
      <c r="U3117" s="205"/>
      <c r="V3117" s="205"/>
      <c r="W3117" s="205"/>
      <c r="X3117" s="205"/>
    </row>
    <row r="3118" spans="21:24" x14ac:dyDescent="0.2">
      <c r="U3118" s="205"/>
      <c r="V3118" s="205"/>
      <c r="W3118" s="205"/>
      <c r="X3118" s="205"/>
    </row>
    <row r="3119" spans="21:24" x14ac:dyDescent="0.2">
      <c r="U3119" s="205"/>
      <c r="V3119" s="205"/>
      <c r="W3119" s="205"/>
      <c r="X3119" s="205"/>
    </row>
    <row r="3120" spans="21:24" x14ac:dyDescent="0.2">
      <c r="U3120" s="205"/>
      <c r="V3120" s="205"/>
      <c r="W3120" s="205"/>
      <c r="X3120" s="205"/>
    </row>
    <row r="3121" spans="21:24" x14ac:dyDescent="0.2">
      <c r="U3121" s="205"/>
      <c r="V3121" s="205"/>
      <c r="W3121" s="205"/>
      <c r="X3121" s="205"/>
    </row>
    <row r="3122" spans="21:24" x14ac:dyDescent="0.2">
      <c r="U3122" s="205"/>
      <c r="V3122" s="205"/>
      <c r="W3122" s="205"/>
      <c r="X3122" s="205"/>
    </row>
    <row r="3123" spans="21:24" x14ac:dyDescent="0.2">
      <c r="U3123" s="205"/>
      <c r="V3123" s="205"/>
      <c r="W3123" s="205"/>
      <c r="X3123" s="205"/>
    </row>
    <row r="3124" spans="21:24" x14ac:dyDescent="0.2">
      <c r="U3124" s="205"/>
      <c r="V3124" s="205"/>
      <c r="W3124" s="205"/>
      <c r="X3124" s="205"/>
    </row>
    <row r="3125" spans="21:24" x14ac:dyDescent="0.2">
      <c r="U3125" s="205"/>
      <c r="V3125" s="205"/>
      <c r="W3125" s="205"/>
      <c r="X3125" s="205"/>
    </row>
    <row r="3126" spans="21:24" x14ac:dyDescent="0.2">
      <c r="U3126" s="205"/>
      <c r="V3126" s="205"/>
      <c r="W3126" s="205"/>
      <c r="X3126" s="205"/>
    </row>
    <row r="3127" spans="21:24" x14ac:dyDescent="0.2">
      <c r="U3127" s="205"/>
      <c r="V3127" s="205"/>
      <c r="W3127" s="205"/>
      <c r="X3127" s="205"/>
    </row>
    <row r="3128" spans="21:24" x14ac:dyDescent="0.2">
      <c r="U3128" s="205"/>
      <c r="V3128" s="205"/>
      <c r="W3128" s="205"/>
      <c r="X3128" s="205"/>
    </row>
    <row r="3129" spans="21:24" x14ac:dyDescent="0.2">
      <c r="U3129" s="205"/>
      <c r="V3129" s="205"/>
      <c r="W3129" s="205"/>
      <c r="X3129" s="205"/>
    </row>
    <row r="3130" spans="21:24" x14ac:dyDescent="0.2">
      <c r="U3130" s="205"/>
      <c r="V3130" s="205"/>
      <c r="W3130" s="205"/>
      <c r="X3130" s="205"/>
    </row>
    <row r="3131" spans="21:24" x14ac:dyDescent="0.2">
      <c r="U3131" s="205"/>
      <c r="V3131" s="205"/>
      <c r="W3131" s="205"/>
      <c r="X3131" s="205"/>
    </row>
    <row r="3132" spans="21:24" x14ac:dyDescent="0.2">
      <c r="U3132" s="205"/>
      <c r="V3132" s="205"/>
      <c r="W3132" s="205"/>
      <c r="X3132" s="205"/>
    </row>
    <row r="3133" spans="21:24" x14ac:dyDescent="0.2">
      <c r="U3133" s="205"/>
      <c r="V3133" s="205"/>
      <c r="W3133" s="205"/>
      <c r="X3133" s="205"/>
    </row>
    <row r="3134" spans="21:24" x14ac:dyDescent="0.2">
      <c r="U3134" s="205"/>
      <c r="V3134" s="205"/>
      <c r="W3134" s="205"/>
      <c r="X3134" s="205"/>
    </row>
    <row r="3135" spans="21:24" x14ac:dyDescent="0.2">
      <c r="U3135" s="205"/>
      <c r="V3135" s="205"/>
      <c r="W3135" s="205"/>
      <c r="X3135" s="205"/>
    </row>
    <row r="3136" spans="21:24" x14ac:dyDescent="0.2">
      <c r="U3136" s="205"/>
      <c r="V3136" s="205"/>
      <c r="W3136" s="205"/>
      <c r="X3136" s="205"/>
    </row>
    <row r="3137" spans="21:24" x14ac:dyDescent="0.2">
      <c r="U3137" s="205"/>
      <c r="V3137" s="205"/>
      <c r="W3137" s="205"/>
      <c r="X3137" s="205"/>
    </row>
    <row r="3138" spans="21:24" x14ac:dyDescent="0.2">
      <c r="U3138" s="205"/>
      <c r="V3138" s="205"/>
      <c r="W3138" s="205"/>
      <c r="X3138" s="205"/>
    </row>
    <row r="3139" spans="21:24" x14ac:dyDescent="0.2">
      <c r="U3139" s="205"/>
      <c r="V3139" s="205"/>
      <c r="W3139" s="205"/>
      <c r="X3139" s="205"/>
    </row>
    <row r="3140" spans="21:24" x14ac:dyDescent="0.2">
      <c r="U3140" s="205"/>
      <c r="V3140" s="205"/>
      <c r="W3140" s="205"/>
      <c r="X3140" s="205"/>
    </row>
    <row r="3141" spans="21:24" x14ac:dyDescent="0.2">
      <c r="U3141" s="205"/>
      <c r="V3141" s="205"/>
      <c r="W3141" s="205"/>
      <c r="X3141" s="205"/>
    </row>
    <row r="3142" spans="21:24" x14ac:dyDescent="0.2">
      <c r="U3142" s="205"/>
      <c r="V3142" s="205"/>
      <c r="W3142" s="205"/>
      <c r="X3142" s="205"/>
    </row>
    <row r="3143" spans="21:24" x14ac:dyDescent="0.2">
      <c r="U3143" s="205"/>
      <c r="V3143" s="205"/>
      <c r="W3143" s="205"/>
      <c r="X3143" s="205"/>
    </row>
    <row r="3144" spans="21:24" x14ac:dyDescent="0.2">
      <c r="U3144" s="205"/>
      <c r="V3144" s="205"/>
      <c r="W3144" s="205"/>
      <c r="X3144" s="205"/>
    </row>
    <row r="3145" spans="21:24" x14ac:dyDescent="0.2">
      <c r="U3145" s="205"/>
      <c r="V3145" s="205"/>
      <c r="W3145" s="205"/>
      <c r="X3145" s="205"/>
    </row>
    <row r="3146" spans="21:24" x14ac:dyDescent="0.2">
      <c r="U3146" s="205"/>
      <c r="V3146" s="205"/>
      <c r="W3146" s="205"/>
      <c r="X3146" s="205"/>
    </row>
    <row r="3147" spans="21:24" x14ac:dyDescent="0.2">
      <c r="U3147" s="205"/>
      <c r="V3147" s="205"/>
      <c r="W3147" s="205"/>
      <c r="X3147" s="205"/>
    </row>
    <row r="3148" spans="21:24" x14ac:dyDescent="0.2">
      <c r="U3148" s="205"/>
      <c r="V3148" s="205"/>
      <c r="W3148" s="205"/>
      <c r="X3148" s="205"/>
    </row>
    <row r="3149" spans="21:24" x14ac:dyDescent="0.2">
      <c r="U3149" s="205"/>
      <c r="V3149" s="205"/>
      <c r="W3149" s="205"/>
      <c r="X3149" s="205"/>
    </row>
    <row r="3150" spans="21:24" x14ac:dyDescent="0.2">
      <c r="U3150" s="205"/>
      <c r="V3150" s="205"/>
      <c r="W3150" s="205"/>
      <c r="X3150" s="205"/>
    </row>
    <row r="3151" spans="21:24" x14ac:dyDescent="0.2">
      <c r="U3151" s="205"/>
      <c r="V3151" s="205"/>
      <c r="W3151" s="205"/>
      <c r="X3151" s="205"/>
    </row>
    <row r="3152" spans="21:24" x14ac:dyDescent="0.2">
      <c r="U3152" s="205"/>
      <c r="V3152" s="205"/>
      <c r="W3152" s="205"/>
      <c r="X3152" s="205"/>
    </row>
    <row r="3153" spans="21:24" x14ac:dyDescent="0.2">
      <c r="U3153" s="205"/>
      <c r="V3153" s="205"/>
      <c r="W3153" s="205"/>
      <c r="X3153" s="205"/>
    </row>
    <row r="3154" spans="21:24" x14ac:dyDescent="0.2">
      <c r="U3154" s="205"/>
      <c r="V3154" s="205"/>
      <c r="W3154" s="205"/>
      <c r="X3154" s="205"/>
    </row>
    <row r="3155" spans="21:24" x14ac:dyDescent="0.2">
      <c r="U3155" s="205"/>
      <c r="V3155" s="205"/>
      <c r="W3155" s="205"/>
      <c r="X3155" s="205"/>
    </row>
    <row r="3156" spans="21:24" x14ac:dyDescent="0.2">
      <c r="U3156" s="205"/>
      <c r="V3156" s="205"/>
      <c r="W3156" s="205"/>
      <c r="X3156" s="205"/>
    </row>
    <row r="3157" spans="21:24" x14ac:dyDescent="0.2">
      <c r="U3157" s="205"/>
      <c r="V3157" s="205"/>
      <c r="W3157" s="205"/>
      <c r="X3157" s="205"/>
    </row>
    <row r="3158" spans="21:24" x14ac:dyDescent="0.2">
      <c r="U3158" s="205"/>
      <c r="V3158" s="205"/>
      <c r="W3158" s="205"/>
      <c r="X3158" s="205"/>
    </row>
    <row r="3159" spans="21:24" x14ac:dyDescent="0.2">
      <c r="U3159" s="205"/>
      <c r="V3159" s="205"/>
      <c r="W3159" s="205"/>
      <c r="X3159" s="205"/>
    </row>
    <row r="3160" spans="21:24" x14ac:dyDescent="0.2">
      <c r="U3160" s="205"/>
      <c r="V3160" s="205"/>
      <c r="W3160" s="205"/>
      <c r="X3160" s="205"/>
    </row>
    <row r="3161" spans="21:24" x14ac:dyDescent="0.2">
      <c r="U3161" s="205"/>
      <c r="V3161" s="205"/>
      <c r="W3161" s="205"/>
      <c r="X3161" s="205"/>
    </row>
    <row r="3162" spans="21:24" x14ac:dyDescent="0.2">
      <c r="U3162" s="205"/>
      <c r="V3162" s="205"/>
      <c r="W3162" s="205"/>
      <c r="X3162" s="205"/>
    </row>
    <row r="3163" spans="21:24" x14ac:dyDescent="0.2">
      <c r="U3163" s="205"/>
      <c r="V3163" s="205"/>
      <c r="W3163" s="205"/>
      <c r="X3163" s="205"/>
    </row>
    <row r="3164" spans="21:24" x14ac:dyDescent="0.2">
      <c r="U3164" s="205"/>
      <c r="V3164" s="205"/>
      <c r="W3164" s="205"/>
      <c r="X3164" s="205"/>
    </row>
    <row r="3165" spans="21:24" x14ac:dyDescent="0.2">
      <c r="U3165" s="205"/>
      <c r="V3165" s="205"/>
      <c r="W3165" s="205"/>
      <c r="X3165" s="205"/>
    </row>
    <row r="3166" spans="21:24" x14ac:dyDescent="0.2">
      <c r="U3166" s="205"/>
      <c r="V3166" s="205"/>
      <c r="W3166" s="205"/>
      <c r="X3166" s="205"/>
    </row>
    <row r="3167" spans="21:24" x14ac:dyDescent="0.2">
      <c r="U3167" s="205"/>
      <c r="V3167" s="205"/>
      <c r="W3167" s="205"/>
      <c r="X3167" s="205"/>
    </row>
    <row r="3168" spans="21:24" x14ac:dyDescent="0.2">
      <c r="U3168" s="205"/>
      <c r="V3168" s="205"/>
      <c r="W3168" s="205"/>
      <c r="X3168" s="205"/>
    </row>
    <row r="3169" spans="21:24" x14ac:dyDescent="0.2">
      <c r="U3169" s="205"/>
      <c r="V3169" s="205"/>
      <c r="W3169" s="205"/>
      <c r="X3169" s="205"/>
    </row>
    <row r="3170" spans="21:24" x14ac:dyDescent="0.2">
      <c r="U3170" s="205"/>
      <c r="V3170" s="205"/>
      <c r="W3170" s="205"/>
      <c r="X3170" s="205"/>
    </row>
    <row r="3171" spans="21:24" x14ac:dyDescent="0.2">
      <c r="U3171" s="205"/>
      <c r="V3171" s="205"/>
      <c r="W3171" s="205"/>
      <c r="X3171" s="205"/>
    </row>
    <row r="3172" spans="21:24" x14ac:dyDescent="0.2">
      <c r="U3172" s="205"/>
      <c r="V3172" s="205"/>
      <c r="W3172" s="205"/>
      <c r="X3172" s="205"/>
    </row>
    <row r="3173" spans="21:24" x14ac:dyDescent="0.2">
      <c r="U3173" s="205"/>
      <c r="V3173" s="205"/>
      <c r="W3173" s="205"/>
      <c r="X3173" s="205"/>
    </row>
    <row r="3174" spans="21:24" x14ac:dyDescent="0.2">
      <c r="U3174" s="205"/>
      <c r="V3174" s="205"/>
      <c r="W3174" s="205"/>
      <c r="X3174" s="205"/>
    </row>
    <row r="3175" spans="21:24" x14ac:dyDescent="0.2">
      <c r="U3175" s="205"/>
      <c r="V3175" s="205"/>
      <c r="W3175" s="205"/>
      <c r="X3175" s="205"/>
    </row>
    <row r="3176" spans="21:24" x14ac:dyDescent="0.2">
      <c r="U3176" s="205"/>
      <c r="V3176" s="205"/>
      <c r="W3176" s="205"/>
      <c r="X3176" s="205"/>
    </row>
    <row r="3177" spans="21:24" x14ac:dyDescent="0.2">
      <c r="U3177" s="205"/>
      <c r="V3177" s="205"/>
      <c r="W3177" s="205"/>
      <c r="X3177" s="205"/>
    </row>
    <row r="3178" spans="21:24" x14ac:dyDescent="0.2">
      <c r="U3178" s="205"/>
      <c r="V3178" s="205"/>
      <c r="W3178" s="205"/>
      <c r="X3178" s="205"/>
    </row>
    <row r="3179" spans="21:24" x14ac:dyDescent="0.2">
      <c r="U3179" s="205"/>
      <c r="V3179" s="205"/>
      <c r="W3179" s="205"/>
      <c r="X3179" s="205"/>
    </row>
    <row r="3180" spans="21:24" x14ac:dyDescent="0.2">
      <c r="U3180" s="205"/>
      <c r="V3180" s="205"/>
      <c r="W3180" s="205"/>
      <c r="X3180" s="205"/>
    </row>
    <row r="3181" spans="21:24" x14ac:dyDescent="0.2">
      <c r="U3181" s="205"/>
      <c r="V3181" s="205"/>
      <c r="W3181" s="205"/>
      <c r="X3181" s="205"/>
    </row>
    <row r="3182" spans="21:24" x14ac:dyDescent="0.2">
      <c r="U3182" s="205"/>
      <c r="V3182" s="205"/>
      <c r="W3182" s="205"/>
      <c r="X3182" s="205"/>
    </row>
    <row r="3183" spans="21:24" x14ac:dyDescent="0.2">
      <c r="U3183" s="205"/>
      <c r="V3183" s="205"/>
      <c r="W3183" s="205"/>
      <c r="X3183" s="205"/>
    </row>
    <row r="3184" spans="21:24" x14ac:dyDescent="0.2">
      <c r="U3184" s="205"/>
      <c r="V3184" s="205"/>
      <c r="W3184" s="205"/>
      <c r="X3184" s="205"/>
    </row>
    <row r="3185" spans="21:24" x14ac:dyDescent="0.2">
      <c r="U3185" s="205"/>
      <c r="V3185" s="205"/>
      <c r="W3185" s="205"/>
      <c r="X3185" s="205"/>
    </row>
    <row r="3186" spans="21:24" x14ac:dyDescent="0.2">
      <c r="U3186" s="205"/>
      <c r="V3186" s="205"/>
      <c r="W3186" s="205"/>
      <c r="X3186" s="205"/>
    </row>
    <row r="3187" spans="21:24" x14ac:dyDescent="0.2">
      <c r="U3187" s="205"/>
      <c r="V3187" s="205"/>
      <c r="W3187" s="205"/>
      <c r="X3187" s="205"/>
    </row>
    <row r="3188" spans="21:24" x14ac:dyDescent="0.2">
      <c r="U3188" s="205"/>
      <c r="V3188" s="205"/>
      <c r="W3188" s="205"/>
      <c r="X3188" s="205"/>
    </row>
    <row r="3189" spans="21:24" x14ac:dyDescent="0.2">
      <c r="U3189" s="205"/>
      <c r="V3189" s="205"/>
      <c r="W3189" s="205"/>
      <c r="X3189" s="205"/>
    </row>
    <row r="3190" spans="21:24" x14ac:dyDescent="0.2">
      <c r="U3190" s="205"/>
      <c r="V3190" s="205"/>
      <c r="W3190" s="205"/>
      <c r="X3190" s="205"/>
    </row>
    <row r="3191" spans="21:24" x14ac:dyDescent="0.2">
      <c r="U3191" s="205"/>
      <c r="V3191" s="205"/>
      <c r="W3191" s="205"/>
      <c r="X3191" s="205"/>
    </row>
    <row r="3192" spans="21:24" x14ac:dyDescent="0.2">
      <c r="U3192" s="205"/>
      <c r="V3192" s="205"/>
      <c r="W3192" s="205"/>
      <c r="X3192" s="205"/>
    </row>
    <row r="3193" spans="21:24" x14ac:dyDescent="0.2">
      <c r="U3193" s="205"/>
      <c r="V3193" s="205"/>
      <c r="W3193" s="205"/>
      <c r="X3193" s="205"/>
    </row>
    <row r="3194" spans="21:24" x14ac:dyDescent="0.2">
      <c r="U3194" s="205"/>
      <c r="V3194" s="205"/>
      <c r="W3194" s="205"/>
      <c r="X3194" s="205"/>
    </row>
    <row r="3195" spans="21:24" x14ac:dyDescent="0.2">
      <c r="U3195" s="205"/>
      <c r="V3195" s="205"/>
      <c r="W3195" s="205"/>
      <c r="X3195" s="205"/>
    </row>
    <row r="3196" spans="21:24" x14ac:dyDescent="0.2">
      <c r="U3196" s="205"/>
      <c r="V3196" s="205"/>
      <c r="W3196" s="205"/>
      <c r="X3196" s="205"/>
    </row>
    <row r="3197" spans="21:24" x14ac:dyDescent="0.2">
      <c r="U3197" s="205"/>
      <c r="V3197" s="205"/>
      <c r="W3197" s="205"/>
      <c r="X3197" s="205"/>
    </row>
    <row r="3198" spans="21:24" x14ac:dyDescent="0.2">
      <c r="U3198" s="205"/>
      <c r="V3198" s="205"/>
      <c r="W3198" s="205"/>
      <c r="X3198" s="205"/>
    </row>
    <row r="3199" spans="21:24" x14ac:dyDescent="0.2">
      <c r="U3199" s="205"/>
      <c r="V3199" s="205"/>
      <c r="W3199" s="205"/>
      <c r="X3199" s="205"/>
    </row>
    <row r="3200" spans="21:24" x14ac:dyDescent="0.2">
      <c r="U3200" s="205"/>
      <c r="V3200" s="205"/>
      <c r="W3200" s="205"/>
      <c r="X3200" s="205"/>
    </row>
    <row r="3201" spans="21:24" x14ac:dyDescent="0.2">
      <c r="U3201" s="205"/>
      <c r="V3201" s="205"/>
      <c r="W3201" s="205"/>
      <c r="X3201" s="205"/>
    </row>
    <row r="3202" spans="21:24" x14ac:dyDescent="0.2">
      <c r="U3202" s="205"/>
      <c r="V3202" s="205"/>
      <c r="W3202" s="205"/>
      <c r="X3202" s="205"/>
    </row>
    <row r="3203" spans="21:24" x14ac:dyDescent="0.2">
      <c r="U3203" s="205"/>
      <c r="V3203" s="205"/>
      <c r="W3203" s="205"/>
      <c r="X3203" s="205"/>
    </row>
    <row r="3204" spans="21:24" x14ac:dyDescent="0.2">
      <c r="U3204" s="205"/>
      <c r="V3204" s="205"/>
      <c r="W3204" s="205"/>
      <c r="X3204" s="205"/>
    </row>
    <row r="3205" spans="21:24" x14ac:dyDescent="0.2">
      <c r="U3205" s="205"/>
      <c r="V3205" s="205"/>
      <c r="W3205" s="205"/>
      <c r="X3205" s="205"/>
    </row>
    <row r="3206" spans="21:24" x14ac:dyDescent="0.2">
      <c r="U3206" s="205"/>
      <c r="V3206" s="205"/>
      <c r="W3206" s="205"/>
      <c r="X3206" s="205"/>
    </row>
    <row r="3207" spans="21:24" x14ac:dyDescent="0.2">
      <c r="U3207" s="205"/>
      <c r="V3207" s="205"/>
      <c r="W3207" s="205"/>
      <c r="X3207" s="205"/>
    </row>
    <row r="3208" spans="21:24" x14ac:dyDescent="0.2">
      <c r="U3208" s="205"/>
      <c r="V3208" s="205"/>
      <c r="W3208" s="205"/>
      <c r="X3208" s="205"/>
    </row>
    <row r="3209" spans="21:24" x14ac:dyDescent="0.2">
      <c r="U3209" s="205"/>
      <c r="V3209" s="205"/>
      <c r="W3209" s="205"/>
      <c r="X3209" s="205"/>
    </row>
    <row r="3210" spans="21:24" x14ac:dyDescent="0.2">
      <c r="U3210" s="205"/>
      <c r="V3210" s="205"/>
      <c r="W3210" s="205"/>
      <c r="X3210" s="205"/>
    </row>
    <row r="3211" spans="21:24" x14ac:dyDescent="0.2">
      <c r="U3211" s="205"/>
      <c r="V3211" s="205"/>
      <c r="W3211" s="205"/>
      <c r="X3211" s="205"/>
    </row>
    <row r="3212" spans="21:24" x14ac:dyDescent="0.2">
      <c r="U3212" s="205"/>
      <c r="V3212" s="205"/>
      <c r="W3212" s="205"/>
      <c r="X3212" s="205"/>
    </row>
    <row r="3213" spans="21:24" x14ac:dyDescent="0.2">
      <c r="U3213" s="205"/>
      <c r="V3213" s="205"/>
      <c r="W3213" s="205"/>
      <c r="X3213" s="205"/>
    </row>
    <row r="3214" spans="21:24" x14ac:dyDescent="0.2">
      <c r="U3214" s="205"/>
      <c r="V3214" s="205"/>
      <c r="W3214" s="205"/>
      <c r="X3214" s="205"/>
    </row>
    <row r="3215" spans="21:24" x14ac:dyDescent="0.2">
      <c r="U3215" s="205"/>
      <c r="V3215" s="205"/>
      <c r="W3215" s="205"/>
      <c r="X3215" s="205"/>
    </row>
    <row r="3216" spans="21:24" x14ac:dyDescent="0.2">
      <c r="U3216" s="205"/>
      <c r="V3216" s="205"/>
      <c r="W3216" s="205"/>
      <c r="X3216" s="205"/>
    </row>
    <row r="3217" spans="21:24" x14ac:dyDescent="0.2">
      <c r="U3217" s="205"/>
      <c r="V3217" s="205"/>
      <c r="W3217" s="205"/>
      <c r="X3217" s="205"/>
    </row>
    <row r="3218" spans="21:24" x14ac:dyDescent="0.2">
      <c r="U3218" s="205"/>
      <c r="V3218" s="205"/>
      <c r="W3218" s="205"/>
      <c r="X3218" s="205"/>
    </row>
    <row r="3219" spans="21:24" x14ac:dyDescent="0.2">
      <c r="U3219" s="205"/>
      <c r="V3219" s="205"/>
      <c r="W3219" s="205"/>
      <c r="X3219" s="205"/>
    </row>
    <row r="3220" spans="21:24" x14ac:dyDescent="0.2">
      <c r="U3220" s="205"/>
      <c r="V3220" s="205"/>
      <c r="W3220" s="205"/>
      <c r="X3220" s="205"/>
    </row>
    <row r="3221" spans="21:24" x14ac:dyDescent="0.2">
      <c r="U3221" s="205"/>
      <c r="V3221" s="205"/>
      <c r="W3221" s="205"/>
      <c r="X3221" s="205"/>
    </row>
    <row r="3222" spans="21:24" x14ac:dyDescent="0.2">
      <c r="U3222" s="205"/>
      <c r="V3222" s="205"/>
      <c r="W3222" s="205"/>
      <c r="X3222" s="205"/>
    </row>
    <row r="3223" spans="21:24" x14ac:dyDescent="0.2">
      <c r="U3223" s="205"/>
      <c r="V3223" s="205"/>
      <c r="W3223" s="205"/>
      <c r="X3223" s="205"/>
    </row>
    <row r="3224" spans="21:24" x14ac:dyDescent="0.2">
      <c r="U3224" s="205"/>
      <c r="V3224" s="205"/>
      <c r="W3224" s="205"/>
      <c r="X3224" s="205"/>
    </row>
    <row r="3225" spans="21:24" x14ac:dyDescent="0.2">
      <c r="U3225" s="205"/>
      <c r="V3225" s="205"/>
      <c r="W3225" s="205"/>
      <c r="X3225" s="205"/>
    </row>
    <row r="3226" spans="21:24" x14ac:dyDescent="0.2">
      <c r="U3226" s="205"/>
      <c r="V3226" s="205"/>
      <c r="W3226" s="205"/>
      <c r="X3226" s="205"/>
    </row>
    <row r="3227" spans="21:24" x14ac:dyDescent="0.2">
      <c r="U3227" s="205"/>
      <c r="V3227" s="205"/>
      <c r="W3227" s="205"/>
      <c r="X3227" s="205"/>
    </row>
    <row r="3228" spans="21:24" x14ac:dyDescent="0.2">
      <c r="U3228" s="205"/>
      <c r="V3228" s="205"/>
      <c r="W3228" s="205"/>
      <c r="X3228" s="205"/>
    </row>
    <row r="3229" spans="21:24" x14ac:dyDescent="0.2">
      <c r="U3229" s="205"/>
      <c r="V3229" s="205"/>
      <c r="W3229" s="205"/>
      <c r="X3229" s="205"/>
    </row>
    <row r="3230" spans="21:24" x14ac:dyDescent="0.2">
      <c r="U3230" s="205"/>
      <c r="V3230" s="205"/>
      <c r="W3230" s="205"/>
      <c r="X3230" s="205"/>
    </row>
    <row r="3231" spans="21:24" x14ac:dyDescent="0.2">
      <c r="U3231" s="205"/>
      <c r="V3231" s="205"/>
      <c r="W3231" s="205"/>
      <c r="X3231" s="205"/>
    </row>
    <row r="3232" spans="21:24" x14ac:dyDescent="0.2">
      <c r="U3232" s="205"/>
      <c r="V3232" s="205"/>
      <c r="W3232" s="205"/>
      <c r="X3232" s="205"/>
    </row>
    <row r="3233" spans="21:24" x14ac:dyDescent="0.2">
      <c r="U3233" s="205"/>
      <c r="V3233" s="205"/>
      <c r="W3233" s="205"/>
      <c r="X3233" s="205"/>
    </row>
    <row r="3234" spans="21:24" x14ac:dyDescent="0.2">
      <c r="U3234" s="205"/>
      <c r="V3234" s="205"/>
      <c r="W3234" s="205"/>
      <c r="X3234" s="205"/>
    </row>
    <row r="3235" spans="21:24" x14ac:dyDescent="0.2">
      <c r="U3235" s="205"/>
      <c r="V3235" s="205"/>
      <c r="W3235" s="205"/>
      <c r="X3235" s="205"/>
    </row>
    <row r="3236" spans="21:24" x14ac:dyDescent="0.2">
      <c r="U3236" s="205"/>
      <c r="V3236" s="205"/>
      <c r="W3236" s="205"/>
      <c r="X3236" s="205"/>
    </row>
    <row r="3237" spans="21:24" x14ac:dyDescent="0.2">
      <c r="U3237" s="205"/>
      <c r="V3237" s="205"/>
      <c r="W3237" s="205"/>
      <c r="X3237" s="205"/>
    </row>
    <row r="3238" spans="21:24" x14ac:dyDescent="0.2">
      <c r="U3238" s="205"/>
      <c r="V3238" s="205"/>
      <c r="W3238" s="205"/>
      <c r="X3238" s="205"/>
    </row>
    <row r="3239" spans="21:24" x14ac:dyDescent="0.2">
      <c r="U3239" s="205"/>
      <c r="V3239" s="205"/>
      <c r="W3239" s="205"/>
      <c r="X3239" s="205"/>
    </row>
    <row r="3240" spans="21:24" x14ac:dyDescent="0.2">
      <c r="U3240" s="205"/>
      <c r="V3240" s="205"/>
      <c r="W3240" s="205"/>
      <c r="X3240" s="205"/>
    </row>
    <row r="3241" spans="21:24" x14ac:dyDescent="0.2">
      <c r="U3241" s="205"/>
      <c r="V3241" s="205"/>
      <c r="W3241" s="205"/>
      <c r="X3241" s="205"/>
    </row>
    <row r="3242" spans="21:24" x14ac:dyDescent="0.2">
      <c r="U3242" s="205"/>
      <c r="V3242" s="205"/>
      <c r="W3242" s="205"/>
      <c r="X3242" s="205"/>
    </row>
    <row r="3243" spans="21:24" x14ac:dyDescent="0.2">
      <c r="U3243" s="205"/>
      <c r="V3243" s="205"/>
      <c r="W3243" s="205"/>
      <c r="X3243" s="205"/>
    </row>
    <row r="3244" spans="21:24" x14ac:dyDescent="0.2">
      <c r="U3244" s="205"/>
      <c r="V3244" s="205"/>
      <c r="W3244" s="205"/>
      <c r="X3244" s="205"/>
    </row>
    <row r="3245" spans="21:24" x14ac:dyDescent="0.2">
      <c r="U3245" s="205"/>
      <c r="V3245" s="205"/>
      <c r="W3245" s="205"/>
      <c r="X3245" s="205"/>
    </row>
    <row r="3246" spans="21:24" x14ac:dyDescent="0.2">
      <c r="U3246" s="205"/>
      <c r="V3246" s="205"/>
      <c r="W3246" s="205"/>
      <c r="X3246" s="205"/>
    </row>
    <row r="3247" spans="21:24" x14ac:dyDescent="0.2">
      <c r="U3247" s="205"/>
      <c r="V3247" s="205"/>
      <c r="W3247" s="205"/>
      <c r="X3247" s="205"/>
    </row>
    <row r="3248" spans="21:24" x14ac:dyDescent="0.2">
      <c r="U3248" s="205"/>
      <c r="V3248" s="205"/>
      <c r="W3248" s="205"/>
      <c r="X3248" s="205"/>
    </row>
    <row r="3249" spans="21:24" x14ac:dyDescent="0.2">
      <c r="U3249" s="205"/>
      <c r="V3249" s="205"/>
      <c r="W3249" s="205"/>
      <c r="X3249" s="205"/>
    </row>
    <row r="3250" spans="21:24" x14ac:dyDescent="0.2">
      <c r="U3250" s="205"/>
      <c r="V3250" s="205"/>
      <c r="W3250" s="205"/>
      <c r="X3250" s="205"/>
    </row>
    <row r="3251" spans="21:24" x14ac:dyDescent="0.2">
      <c r="U3251" s="205"/>
      <c r="V3251" s="205"/>
      <c r="W3251" s="205"/>
      <c r="X3251" s="205"/>
    </row>
    <row r="3252" spans="21:24" x14ac:dyDescent="0.2">
      <c r="U3252" s="205"/>
      <c r="V3252" s="205"/>
      <c r="W3252" s="205"/>
      <c r="X3252" s="205"/>
    </row>
    <row r="3253" spans="21:24" x14ac:dyDescent="0.2">
      <c r="U3253" s="205"/>
      <c r="V3253" s="205"/>
      <c r="W3253" s="205"/>
      <c r="X3253" s="205"/>
    </row>
    <row r="3254" spans="21:24" x14ac:dyDescent="0.2">
      <c r="U3254" s="205"/>
      <c r="V3254" s="205"/>
      <c r="W3254" s="205"/>
      <c r="X3254" s="205"/>
    </row>
    <row r="3255" spans="21:24" x14ac:dyDescent="0.2">
      <c r="U3255" s="205"/>
      <c r="V3255" s="205"/>
      <c r="W3255" s="205"/>
      <c r="X3255" s="205"/>
    </row>
    <row r="3256" spans="21:24" x14ac:dyDescent="0.2">
      <c r="U3256" s="205"/>
      <c r="V3256" s="205"/>
      <c r="W3256" s="205"/>
      <c r="X3256" s="205"/>
    </row>
    <row r="3257" spans="21:24" x14ac:dyDescent="0.2">
      <c r="U3257" s="205"/>
      <c r="V3257" s="205"/>
      <c r="W3257" s="205"/>
      <c r="X3257" s="205"/>
    </row>
    <row r="3258" spans="21:24" x14ac:dyDescent="0.2">
      <c r="U3258" s="205"/>
      <c r="V3258" s="205"/>
      <c r="W3258" s="205"/>
      <c r="X3258" s="205"/>
    </row>
    <row r="3259" spans="21:24" x14ac:dyDescent="0.2">
      <c r="U3259" s="205"/>
      <c r="V3259" s="205"/>
      <c r="W3259" s="205"/>
      <c r="X3259" s="205"/>
    </row>
    <row r="3260" spans="21:24" x14ac:dyDescent="0.2">
      <c r="U3260" s="205"/>
      <c r="V3260" s="205"/>
      <c r="W3260" s="205"/>
      <c r="X3260" s="205"/>
    </row>
    <row r="3261" spans="21:24" x14ac:dyDescent="0.2">
      <c r="U3261" s="205"/>
      <c r="V3261" s="205"/>
      <c r="W3261" s="205"/>
      <c r="X3261" s="205"/>
    </row>
    <row r="3262" spans="21:24" x14ac:dyDescent="0.2">
      <c r="U3262" s="205"/>
      <c r="V3262" s="205"/>
      <c r="W3262" s="205"/>
      <c r="X3262" s="205"/>
    </row>
    <row r="3263" spans="21:24" x14ac:dyDescent="0.2">
      <c r="U3263" s="205"/>
      <c r="V3263" s="205"/>
      <c r="W3263" s="205"/>
      <c r="X3263" s="205"/>
    </row>
    <row r="3264" spans="21:24" x14ac:dyDescent="0.2">
      <c r="U3264" s="205"/>
      <c r="V3264" s="205"/>
      <c r="W3264" s="205"/>
      <c r="X3264" s="205"/>
    </row>
    <row r="3265" spans="21:24" x14ac:dyDescent="0.2">
      <c r="U3265" s="205"/>
      <c r="V3265" s="205"/>
      <c r="W3265" s="205"/>
      <c r="X3265" s="205"/>
    </row>
    <row r="3266" spans="21:24" x14ac:dyDescent="0.2">
      <c r="U3266" s="205"/>
      <c r="V3266" s="205"/>
      <c r="W3266" s="205"/>
      <c r="X3266" s="205"/>
    </row>
    <row r="3267" spans="21:24" x14ac:dyDescent="0.2">
      <c r="U3267" s="205"/>
      <c r="V3267" s="205"/>
      <c r="W3267" s="205"/>
      <c r="X3267" s="205"/>
    </row>
    <row r="3268" spans="21:24" x14ac:dyDescent="0.2">
      <c r="U3268" s="205"/>
      <c r="V3268" s="205"/>
      <c r="W3268" s="205"/>
      <c r="X3268" s="205"/>
    </row>
    <row r="3269" spans="21:24" x14ac:dyDescent="0.2">
      <c r="U3269" s="205"/>
      <c r="V3269" s="205"/>
      <c r="W3269" s="205"/>
      <c r="X3269" s="205"/>
    </row>
    <row r="3270" spans="21:24" x14ac:dyDescent="0.2">
      <c r="U3270" s="205"/>
      <c r="V3270" s="205"/>
      <c r="W3270" s="205"/>
      <c r="X3270" s="205"/>
    </row>
    <row r="3271" spans="21:24" x14ac:dyDescent="0.2">
      <c r="U3271" s="205"/>
      <c r="V3271" s="205"/>
      <c r="W3271" s="205"/>
      <c r="X3271" s="205"/>
    </row>
    <row r="3272" spans="21:24" x14ac:dyDescent="0.2">
      <c r="U3272" s="205"/>
      <c r="V3272" s="205"/>
      <c r="W3272" s="205"/>
      <c r="X3272" s="205"/>
    </row>
    <row r="3273" spans="21:24" x14ac:dyDescent="0.2">
      <c r="U3273" s="205"/>
      <c r="V3273" s="205"/>
      <c r="W3273" s="205"/>
      <c r="X3273" s="205"/>
    </row>
    <row r="3274" spans="21:24" x14ac:dyDescent="0.2">
      <c r="U3274" s="205"/>
      <c r="V3274" s="205"/>
      <c r="W3274" s="205"/>
      <c r="X3274" s="205"/>
    </row>
    <row r="3275" spans="21:24" x14ac:dyDescent="0.2">
      <c r="U3275" s="205"/>
      <c r="V3275" s="205"/>
      <c r="W3275" s="205"/>
      <c r="X3275" s="205"/>
    </row>
    <row r="3276" spans="21:24" x14ac:dyDescent="0.2">
      <c r="U3276" s="205"/>
      <c r="V3276" s="205"/>
      <c r="W3276" s="205"/>
      <c r="X3276" s="205"/>
    </row>
    <row r="3277" spans="21:24" x14ac:dyDescent="0.2">
      <c r="U3277" s="205"/>
      <c r="V3277" s="205"/>
      <c r="W3277" s="205"/>
      <c r="X3277" s="205"/>
    </row>
    <row r="3278" spans="21:24" x14ac:dyDescent="0.2">
      <c r="U3278" s="205"/>
      <c r="V3278" s="205"/>
      <c r="W3278" s="205"/>
      <c r="X3278" s="205"/>
    </row>
    <row r="3279" spans="21:24" x14ac:dyDescent="0.2">
      <c r="U3279" s="205"/>
      <c r="V3279" s="205"/>
      <c r="W3279" s="205"/>
      <c r="X3279" s="205"/>
    </row>
    <row r="3280" spans="21:24" x14ac:dyDescent="0.2">
      <c r="U3280" s="205"/>
      <c r="V3280" s="205"/>
      <c r="W3280" s="205"/>
      <c r="X3280" s="205"/>
    </row>
    <row r="3281" spans="21:24" x14ac:dyDescent="0.2">
      <c r="U3281" s="205"/>
      <c r="V3281" s="205"/>
      <c r="W3281" s="205"/>
      <c r="X3281" s="205"/>
    </row>
    <row r="3282" spans="21:24" x14ac:dyDescent="0.2">
      <c r="U3282" s="205"/>
      <c r="V3282" s="205"/>
      <c r="W3282" s="205"/>
      <c r="X3282" s="205"/>
    </row>
    <row r="3283" spans="21:24" x14ac:dyDescent="0.2">
      <c r="U3283" s="205"/>
      <c r="V3283" s="205"/>
      <c r="W3283" s="205"/>
      <c r="X3283" s="205"/>
    </row>
    <row r="3284" spans="21:24" x14ac:dyDescent="0.2">
      <c r="U3284" s="205"/>
      <c r="V3284" s="205"/>
      <c r="W3284" s="205"/>
      <c r="X3284" s="205"/>
    </row>
    <row r="3285" spans="21:24" x14ac:dyDescent="0.2">
      <c r="U3285" s="205"/>
      <c r="V3285" s="205"/>
      <c r="W3285" s="205"/>
      <c r="X3285" s="205"/>
    </row>
    <row r="3286" spans="21:24" x14ac:dyDescent="0.2">
      <c r="U3286" s="205"/>
      <c r="V3286" s="205"/>
      <c r="W3286" s="205"/>
      <c r="X3286" s="205"/>
    </row>
    <row r="3287" spans="21:24" x14ac:dyDescent="0.2">
      <c r="U3287" s="205"/>
      <c r="V3287" s="205"/>
      <c r="W3287" s="205"/>
      <c r="X3287" s="205"/>
    </row>
    <row r="3288" spans="21:24" x14ac:dyDescent="0.2">
      <c r="U3288" s="205"/>
      <c r="V3288" s="205"/>
      <c r="W3288" s="205"/>
      <c r="X3288" s="205"/>
    </row>
    <row r="3289" spans="21:24" x14ac:dyDescent="0.2">
      <c r="U3289" s="205"/>
      <c r="V3289" s="205"/>
      <c r="W3289" s="205"/>
      <c r="X3289" s="205"/>
    </row>
    <row r="3290" spans="21:24" x14ac:dyDescent="0.2">
      <c r="U3290" s="205"/>
      <c r="V3290" s="205"/>
      <c r="W3290" s="205"/>
      <c r="X3290" s="205"/>
    </row>
    <row r="3291" spans="21:24" x14ac:dyDescent="0.2">
      <c r="U3291" s="205"/>
      <c r="V3291" s="205"/>
      <c r="W3291" s="205"/>
      <c r="X3291" s="205"/>
    </row>
    <row r="3292" spans="21:24" x14ac:dyDescent="0.2">
      <c r="U3292" s="205"/>
      <c r="V3292" s="205"/>
      <c r="W3292" s="205"/>
      <c r="X3292" s="205"/>
    </row>
    <row r="3293" spans="21:24" x14ac:dyDescent="0.2">
      <c r="U3293" s="205"/>
      <c r="V3293" s="205"/>
      <c r="W3293" s="205"/>
      <c r="X3293" s="205"/>
    </row>
    <row r="3294" spans="21:24" x14ac:dyDescent="0.2">
      <c r="U3294" s="205"/>
      <c r="V3294" s="205"/>
      <c r="W3294" s="205"/>
      <c r="X3294" s="205"/>
    </row>
    <row r="3295" spans="21:24" x14ac:dyDescent="0.2">
      <c r="U3295" s="205"/>
      <c r="V3295" s="205"/>
      <c r="W3295" s="205"/>
      <c r="X3295" s="205"/>
    </row>
    <row r="3296" spans="21:24" x14ac:dyDescent="0.2">
      <c r="U3296" s="205"/>
      <c r="V3296" s="205"/>
      <c r="W3296" s="205"/>
      <c r="X3296" s="205"/>
    </row>
    <row r="3297" spans="21:24" x14ac:dyDescent="0.2">
      <c r="U3297" s="205"/>
      <c r="V3297" s="205"/>
      <c r="W3297" s="205"/>
      <c r="X3297" s="205"/>
    </row>
    <row r="3298" spans="21:24" x14ac:dyDescent="0.2">
      <c r="U3298" s="205"/>
      <c r="V3298" s="205"/>
      <c r="W3298" s="205"/>
      <c r="X3298" s="205"/>
    </row>
    <row r="3299" spans="21:24" x14ac:dyDescent="0.2">
      <c r="U3299" s="205"/>
      <c r="V3299" s="205"/>
      <c r="W3299" s="205"/>
      <c r="X3299" s="205"/>
    </row>
    <row r="3300" spans="21:24" x14ac:dyDescent="0.2">
      <c r="U3300" s="205"/>
      <c r="V3300" s="205"/>
      <c r="W3300" s="205"/>
      <c r="X3300" s="205"/>
    </row>
    <row r="3301" spans="21:24" x14ac:dyDescent="0.2">
      <c r="U3301" s="205"/>
      <c r="V3301" s="205"/>
      <c r="W3301" s="205"/>
      <c r="X3301" s="205"/>
    </row>
    <row r="3302" spans="21:24" x14ac:dyDescent="0.2">
      <c r="U3302" s="205"/>
      <c r="V3302" s="205"/>
      <c r="W3302" s="205"/>
      <c r="X3302" s="205"/>
    </row>
    <row r="3303" spans="21:24" x14ac:dyDescent="0.2">
      <c r="U3303" s="205"/>
      <c r="V3303" s="205"/>
      <c r="W3303" s="205"/>
      <c r="X3303" s="205"/>
    </row>
    <row r="3304" spans="21:24" x14ac:dyDescent="0.2">
      <c r="U3304" s="205"/>
      <c r="V3304" s="205"/>
      <c r="W3304" s="205"/>
      <c r="X3304" s="205"/>
    </row>
    <row r="3305" spans="21:24" x14ac:dyDescent="0.2">
      <c r="U3305" s="205"/>
      <c r="V3305" s="205"/>
      <c r="W3305" s="205"/>
      <c r="X3305" s="205"/>
    </row>
    <row r="3306" spans="21:24" x14ac:dyDescent="0.2">
      <c r="U3306" s="205"/>
      <c r="V3306" s="205"/>
      <c r="W3306" s="205"/>
      <c r="X3306" s="205"/>
    </row>
    <row r="3307" spans="21:24" x14ac:dyDescent="0.2">
      <c r="U3307" s="205"/>
      <c r="V3307" s="205"/>
      <c r="W3307" s="205"/>
      <c r="X3307" s="205"/>
    </row>
    <row r="3308" spans="21:24" x14ac:dyDescent="0.2">
      <c r="U3308" s="205"/>
      <c r="V3308" s="205"/>
      <c r="W3308" s="205"/>
      <c r="X3308" s="205"/>
    </row>
    <row r="3309" spans="21:24" x14ac:dyDescent="0.2">
      <c r="U3309" s="205"/>
      <c r="V3309" s="205"/>
      <c r="W3309" s="205"/>
      <c r="X3309" s="205"/>
    </row>
    <row r="3310" spans="21:24" x14ac:dyDescent="0.2">
      <c r="U3310" s="205"/>
      <c r="V3310" s="205"/>
      <c r="W3310" s="205"/>
      <c r="X3310" s="205"/>
    </row>
    <row r="3311" spans="21:24" x14ac:dyDescent="0.2">
      <c r="U3311" s="205"/>
      <c r="V3311" s="205"/>
      <c r="W3311" s="205"/>
      <c r="X3311" s="205"/>
    </row>
    <row r="3312" spans="21:24" x14ac:dyDescent="0.2">
      <c r="U3312" s="205"/>
      <c r="V3312" s="205"/>
      <c r="W3312" s="205"/>
      <c r="X3312" s="205"/>
    </row>
    <row r="3313" spans="21:24" x14ac:dyDescent="0.2">
      <c r="U3313" s="205"/>
      <c r="V3313" s="205"/>
      <c r="W3313" s="205"/>
      <c r="X3313" s="205"/>
    </row>
    <row r="3314" spans="21:24" x14ac:dyDescent="0.2">
      <c r="U3314" s="205"/>
      <c r="V3314" s="205"/>
      <c r="W3314" s="205"/>
      <c r="X3314" s="205"/>
    </row>
    <row r="3315" spans="21:24" x14ac:dyDescent="0.2">
      <c r="U3315" s="205"/>
      <c r="V3315" s="205"/>
      <c r="W3315" s="205"/>
      <c r="X3315" s="205"/>
    </row>
    <row r="3316" spans="21:24" x14ac:dyDescent="0.2">
      <c r="U3316" s="205"/>
      <c r="V3316" s="205"/>
      <c r="W3316" s="205"/>
      <c r="X3316" s="205"/>
    </row>
    <row r="3317" spans="21:24" x14ac:dyDescent="0.2">
      <c r="U3317" s="205"/>
      <c r="V3317" s="205"/>
      <c r="W3317" s="205"/>
      <c r="X3317" s="205"/>
    </row>
    <row r="3318" spans="21:24" x14ac:dyDescent="0.2">
      <c r="U3318" s="205"/>
      <c r="V3318" s="205"/>
      <c r="W3318" s="205"/>
      <c r="X3318" s="205"/>
    </row>
    <row r="3319" spans="21:24" x14ac:dyDescent="0.2">
      <c r="U3319" s="205"/>
      <c r="V3319" s="205"/>
      <c r="W3319" s="205"/>
      <c r="X3319" s="205"/>
    </row>
    <row r="3320" spans="21:24" x14ac:dyDescent="0.2">
      <c r="U3320" s="205"/>
      <c r="V3320" s="205"/>
      <c r="W3320" s="205"/>
      <c r="X3320" s="205"/>
    </row>
    <row r="3321" spans="21:24" x14ac:dyDescent="0.2">
      <c r="U3321" s="205"/>
      <c r="V3321" s="205"/>
      <c r="W3321" s="205"/>
      <c r="X3321" s="205"/>
    </row>
    <row r="3322" spans="21:24" x14ac:dyDescent="0.2">
      <c r="U3322" s="205"/>
      <c r="V3322" s="205"/>
      <c r="W3322" s="205"/>
      <c r="X3322" s="205"/>
    </row>
    <row r="3323" spans="21:24" x14ac:dyDescent="0.2">
      <c r="U3323" s="205"/>
      <c r="V3323" s="205"/>
      <c r="W3323" s="205"/>
      <c r="X3323" s="205"/>
    </row>
    <row r="3324" spans="21:24" x14ac:dyDescent="0.2">
      <c r="U3324" s="205"/>
      <c r="V3324" s="205"/>
      <c r="W3324" s="205"/>
      <c r="X3324" s="205"/>
    </row>
    <row r="3325" spans="21:24" x14ac:dyDescent="0.2">
      <c r="U3325" s="205"/>
      <c r="V3325" s="205"/>
      <c r="W3325" s="205"/>
      <c r="X3325" s="205"/>
    </row>
    <row r="3326" spans="21:24" x14ac:dyDescent="0.2">
      <c r="U3326" s="205"/>
      <c r="V3326" s="205"/>
      <c r="W3326" s="205"/>
      <c r="X3326" s="205"/>
    </row>
    <row r="3327" spans="21:24" x14ac:dyDescent="0.2">
      <c r="U3327" s="205"/>
      <c r="V3327" s="205"/>
      <c r="W3327" s="205"/>
      <c r="X3327" s="205"/>
    </row>
    <row r="3328" spans="21:24" x14ac:dyDescent="0.2">
      <c r="U3328" s="205"/>
      <c r="V3328" s="205"/>
      <c r="W3328" s="205"/>
      <c r="X3328" s="205"/>
    </row>
    <row r="3329" spans="21:24" x14ac:dyDescent="0.2">
      <c r="U3329" s="205"/>
      <c r="V3329" s="205"/>
      <c r="W3329" s="205"/>
      <c r="X3329" s="205"/>
    </row>
    <row r="3330" spans="21:24" x14ac:dyDescent="0.2">
      <c r="U3330" s="205"/>
      <c r="V3330" s="205"/>
      <c r="W3330" s="205"/>
      <c r="X3330" s="205"/>
    </row>
    <row r="3331" spans="21:24" x14ac:dyDescent="0.2">
      <c r="U3331" s="205"/>
      <c r="V3331" s="205"/>
      <c r="W3331" s="205"/>
      <c r="X3331" s="205"/>
    </row>
    <row r="3332" spans="21:24" x14ac:dyDescent="0.2">
      <c r="U3332" s="205"/>
      <c r="V3332" s="205"/>
      <c r="W3332" s="205"/>
      <c r="X3332" s="205"/>
    </row>
    <row r="3333" spans="21:24" x14ac:dyDescent="0.2">
      <c r="U3333" s="205"/>
      <c r="V3333" s="205"/>
      <c r="W3333" s="205"/>
      <c r="X3333" s="205"/>
    </row>
    <row r="3334" spans="21:24" x14ac:dyDescent="0.2">
      <c r="U3334" s="205"/>
      <c r="V3334" s="205"/>
      <c r="W3334" s="205"/>
      <c r="X3334" s="205"/>
    </row>
    <row r="3335" spans="21:24" x14ac:dyDescent="0.2">
      <c r="U3335" s="205"/>
      <c r="V3335" s="205"/>
      <c r="W3335" s="205"/>
      <c r="X3335" s="205"/>
    </row>
    <row r="3336" spans="21:24" x14ac:dyDescent="0.2">
      <c r="U3336" s="205"/>
      <c r="V3336" s="205"/>
      <c r="W3336" s="205"/>
      <c r="X3336" s="205"/>
    </row>
    <row r="3337" spans="21:24" x14ac:dyDescent="0.2">
      <c r="U3337" s="205"/>
      <c r="V3337" s="205"/>
      <c r="W3337" s="205"/>
      <c r="X3337" s="205"/>
    </row>
    <row r="3338" spans="21:24" x14ac:dyDescent="0.2">
      <c r="U3338" s="205"/>
      <c r="V3338" s="205"/>
      <c r="W3338" s="205"/>
      <c r="X3338" s="205"/>
    </row>
    <row r="3339" spans="21:24" x14ac:dyDescent="0.2">
      <c r="U3339" s="205"/>
      <c r="V3339" s="205"/>
      <c r="W3339" s="205"/>
      <c r="X3339" s="205"/>
    </row>
    <row r="3340" spans="21:24" x14ac:dyDescent="0.2">
      <c r="U3340" s="205"/>
      <c r="V3340" s="205"/>
      <c r="W3340" s="205"/>
      <c r="X3340" s="205"/>
    </row>
    <row r="3341" spans="21:24" x14ac:dyDescent="0.2">
      <c r="U3341" s="205"/>
      <c r="V3341" s="205"/>
      <c r="W3341" s="205"/>
      <c r="X3341" s="205"/>
    </row>
    <row r="3342" spans="21:24" x14ac:dyDescent="0.2">
      <c r="U3342" s="205"/>
      <c r="V3342" s="205"/>
      <c r="W3342" s="205"/>
      <c r="X3342" s="205"/>
    </row>
    <row r="3343" spans="21:24" x14ac:dyDescent="0.2">
      <c r="U3343" s="205"/>
      <c r="V3343" s="205"/>
      <c r="W3343" s="205"/>
      <c r="X3343" s="205"/>
    </row>
    <row r="3344" spans="21:24" x14ac:dyDescent="0.2">
      <c r="U3344" s="205"/>
      <c r="V3344" s="205"/>
      <c r="W3344" s="205"/>
      <c r="X3344" s="205"/>
    </row>
    <row r="3345" spans="21:24" x14ac:dyDescent="0.2">
      <c r="U3345" s="205"/>
      <c r="V3345" s="205"/>
      <c r="W3345" s="205"/>
      <c r="X3345" s="205"/>
    </row>
    <row r="3346" spans="21:24" x14ac:dyDescent="0.2">
      <c r="U3346" s="205"/>
      <c r="V3346" s="205"/>
      <c r="W3346" s="205"/>
      <c r="X3346" s="205"/>
    </row>
    <row r="3347" spans="21:24" x14ac:dyDescent="0.2">
      <c r="U3347" s="205"/>
      <c r="V3347" s="205"/>
      <c r="W3347" s="205"/>
      <c r="X3347" s="205"/>
    </row>
    <row r="3348" spans="21:24" x14ac:dyDescent="0.2">
      <c r="U3348" s="205"/>
      <c r="V3348" s="205"/>
      <c r="W3348" s="205"/>
      <c r="X3348" s="205"/>
    </row>
    <row r="3349" spans="21:24" x14ac:dyDescent="0.2">
      <c r="U3349" s="205"/>
      <c r="V3349" s="205"/>
      <c r="W3349" s="205"/>
      <c r="X3349" s="205"/>
    </row>
    <row r="3350" spans="21:24" x14ac:dyDescent="0.2">
      <c r="U3350" s="205"/>
      <c r="V3350" s="205"/>
      <c r="W3350" s="205"/>
      <c r="X3350" s="205"/>
    </row>
    <row r="3351" spans="21:24" x14ac:dyDescent="0.2">
      <c r="U3351" s="205"/>
      <c r="V3351" s="205"/>
      <c r="W3351" s="205"/>
      <c r="X3351" s="205"/>
    </row>
    <row r="3352" spans="21:24" x14ac:dyDescent="0.2">
      <c r="U3352" s="205"/>
      <c r="V3352" s="205"/>
      <c r="W3352" s="205"/>
      <c r="X3352" s="205"/>
    </row>
    <row r="3353" spans="21:24" x14ac:dyDescent="0.2">
      <c r="U3353" s="205"/>
      <c r="V3353" s="205"/>
      <c r="W3353" s="205"/>
      <c r="X3353" s="205"/>
    </row>
    <row r="3354" spans="21:24" x14ac:dyDescent="0.2">
      <c r="U3354" s="205"/>
      <c r="V3354" s="205"/>
      <c r="W3354" s="205"/>
      <c r="X3354" s="205"/>
    </row>
    <row r="3355" spans="21:24" x14ac:dyDescent="0.2">
      <c r="U3355" s="205"/>
      <c r="V3355" s="205"/>
      <c r="W3355" s="205"/>
      <c r="X3355" s="205"/>
    </row>
    <row r="3356" spans="21:24" x14ac:dyDescent="0.2">
      <c r="U3356" s="205"/>
      <c r="V3356" s="205"/>
      <c r="W3356" s="205"/>
      <c r="X3356" s="205"/>
    </row>
    <row r="3357" spans="21:24" x14ac:dyDescent="0.2">
      <c r="U3357" s="205"/>
      <c r="V3357" s="205"/>
      <c r="W3357" s="205"/>
      <c r="X3357" s="205"/>
    </row>
    <row r="3358" spans="21:24" x14ac:dyDescent="0.2">
      <c r="U3358" s="205"/>
      <c r="V3358" s="205"/>
      <c r="W3358" s="205"/>
      <c r="X3358" s="205"/>
    </row>
    <row r="3359" spans="21:24" x14ac:dyDescent="0.2">
      <c r="U3359" s="205"/>
      <c r="V3359" s="205"/>
      <c r="W3359" s="205"/>
      <c r="X3359" s="205"/>
    </row>
    <row r="3360" spans="21:24" x14ac:dyDescent="0.2">
      <c r="U3360" s="205"/>
      <c r="V3360" s="205"/>
      <c r="W3360" s="205"/>
      <c r="X3360" s="205"/>
    </row>
    <row r="3361" spans="21:24" x14ac:dyDescent="0.2">
      <c r="U3361" s="205"/>
      <c r="V3361" s="205"/>
      <c r="W3361" s="205"/>
      <c r="X3361" s="205"/>
    </row>
    <row r="3362" spans="21:24" x14ac:dyDescent="0.2">
      <c r="U3362" s="205"/>
      <c r="V3362" s="205"/>
      <c r="W3362" s="205"/>
      <c r="X3362" s="205"/>
    </row>
    <row r="3363" spans="21:24" x14ac:dyDescent="0.2">
      <c r="U3363" s="205"/>
      <c r="V3363" s="205"/>
      <c r="W3363" s="205"/>
      <c r="X3363" s="205"/>
    </row>
    <row r="3364" spans="21:24" x14ac:dyDescent="0.2">
      <c r="U3364" s="205"/>
      <c r="V3364" s="205"/>
      <c r="W3364" s="205"/>
      <c r="X3364" s="205"/>
    </row>
    <row r="3365" spans="21:24" x14ac:dyDescent="0.2">
      <c r="U3365" s="205"/>
      <c r="V3365" s="205"/>
      <c r="W3365" s="205"/>
      <c r="X3365" s="205"/>
    </row>
    <row r="3366" spans="21:24" x14ac:dyDescent="0.2">
      <c r="U3366" s="205"/>
      <c r="V3366" s="205"/>
      <c r="W3366" s="205"/>
      <c r="X3366" s="205"/>
    </row>
    <row r="3367" spans="21:24" x14ac:dyDescent="0.2">
      <c r="U3367" s="205"/>
      <c r="V3367" s="205"/>
      <c r="W3367" s="205"/>
      <c r="X3367" s="205"/>
    </row>
    <row r="3368" spans="21:24" x14ac:dyDescent="0.2">
      <c r="U3368" s="205"/>
      <c r="V3368" s="205"/>
      <c r="W3368" s="205"/>
      <c r="X3368" s="205"/>
    </row>
    <row r="3369" spans="21:24" x14ac:dyDescent="0.2">
      <c r="U3369" s="205"/>
      <c r="V3369" s="205"/>
      <c r="W3369" s="205"/>
      <c r="X3369" s="205"/>
    </row>
    <row r="3370" spans="21:24" x14ac:dyDescent="0.2">
      <c r="U3370" s="205"/>
      <c r="V3370" s="205"/>
      <c r="W3370" s="205"/>
      <c r="X3370" s="205"/>
    </row>
    <row r="3371" spans="21:24" x14ac:dyDescent="0.2">
      <c r="U3371" s="205"/>
      <c r="V3371" s="205"/>
      <c r="W3371" s="205"/>
      <c r="X3371" s="205"/>
    </row>
    <row r="3372" spans="21:24" x14ac:dyDescent="0.2">
      <c r="U3372" s="205"/>
      <c r="V3372" s="205"/>
      <c r="W3372" s="205"/>
      <c r="X3372" s="205"/>
    </row>
    <row r="3373" spans="21:24" x14ac:dyDescent="0.2">
      <c r="U3373" s="205"/>
      <c r="V3373" s="205"/>
      <c r="W3373" s="205"/>
      <c r="X3373" s="205"/>
    </row>
    <row r="3374" spans="21:24" x14ac:dyDescent="0.2">
      <c r="U3374" s="205"/>
      <c r="V3374" s="205"/>
      <c r="W3374" s="205"/>
      <c r="X3374" s="205"/>
    </row>
    <row r="3375" spans="21:24" x14ac:dyDescent="0.2">
      <c r="U3375" s="205"/>
      <c r="V3375" s="205"/>
      <c r="W3375" s="205"/>
      <c r="X3375" s="205"/>
    </row>
    <row r="3376" spans="21:24" x14ac:dyDescent="0.2">
      <c r="U3376" s="205"/>
      <c r="V3376" s="205"/>
      <c r="W3376" s="205"/>
      <c r="X3376" s="205"/>
    </row>
    <row r="3377" spans="21:24" x14ac:dyDescent="0.2">
      <c r="U3377" s="205"/>
      <c r="V3377" s="205"/>
      <c r="W3377" s="205"/>
      <c r="X3377" s="205"/>
    </row>
    <row r="3378" spans="21:24" x14ac:dyDescent="0.2">
      <c r="U3378" s="205"/>
      <c r="V3378" s="205"/>
      <c r="W3378" s="205"/>
      <c r="X3378" s="205"/>
    </row>
    <row r="3379" spans="21:24" x14ac:dyDescent="0.2">
      <c r="U3379" s="205"/>
      <c r="V3379" s="205"/>
      <c r="W3379" s="205"/>
      <c r="X3379" s="205"/>
    </row>
    <row r="3380" spans="21:24" x14ac:dyDescent="0.2">
      <c r="U3380" s="205"/>
      <c r="V3380" s="205"/>
      <c r="W3380" s="205"/>
      <c r="X3380" s="205"/>
    </row>
    <row r="3381" spans="21:24" x14ac:dyDescent="0.2">
      <c r="U3381" s="205"/>
      <c r="V3381" s="205"/>
      <c r="W3381" s="205"/>
      <c r="X3381" s="205"/>
    </row>
    <row r="3382" spans="21:24" x14ac:dyDescent="0.2">
      <c r="U3382" s="205"/>
      <c r="V3382" s="205"/>
      <c r="W3382" s="205"/>
      <c r="X3382" s="205"/>
    </row>
    <row r="3383" spans="21:24" x14ac:dyDescent="0.2">
      <c r="U3383" s="205"/>
      <c r="V3383" s="205"/>
      <c r="W3383" s="205"/>
      <c r="X3383" s="205"/>
    </row>
    <row r="3384" spans="21:24" x14ac:dyDescent="0.2">
      <c r="U3384" s="205"/>
      <c r="V3384" s="205"/>
      <c r="W3384" s="205"/>
      <c r="X3384" s="205"/>
    </row>
    <row r="3385" spans="21:24" x14ac:dyDescent="0.2">
      <c r="U3385" s="205"/>
      <c r="V3385" s="205"/>
      <c r="W3385" s="205"/>
      <c r="X3385" s="205"/>
    </row>
    <row r="3386" spans="21:24" x14ac:dyDescent="0.2">
      <c r="U3386" s="205"/>
      <c r="V3386" s="205"/>
      <c r="W3386" s="205"/>
      <c r="X3386" s="205"/>
    </row>
    <row r="3387" spans="21:24" x14ac:dyDescent="0.2">
      <c r="U3387" s="205"/>
      <c r="V3387" s="205"/>
      <c r="W3387" s="205"/>
      <c r="X3387" s="205"/>
    </row>
    <row r="3388" spans="21:24" x14ac:dyDescent="0.2">
      <c r="U3388" s="205"/>
      <c r="V3388" s="205"/>
      <c r="W3388" s="205"/>
      <c r="X3388" s="205"/>
    </row>
    <row r="3389" spans="21:24" x14ac:dyDescent="0.2">
      <c r="U3389" s="205"/>
      <c r="V3389" s="205"/>
      <c r="W3389" s="205"/>
      <c r="X3389" s="205"/>
    </row>
    <row r="3390" spans="21:24" x14ac:dyDescent="0.2">
      <c r="U3390" s="205"/>
      <c r="V3390" s="205"/>
      <c r="W3390" s="205"/>
      <c r="X3390" s="205"/>
    </row>
    <row r="3391" spans="21:24" x14ac:dyDescent="0.2">
      <c r="U3391" s="205"/>
      <c r="V3391" s="205"/>
      <c r="W3391" s="205"/>
      <c r="X3391" s="205"/>
    </row>
    <row r="3392" spans="21:24" x14ac:dyDescent="0.2">
      <c r="U3392" s="205"/>
      <c r="V3392" s="205"/>
      <c r="W3392" s="205"/>
      <c r="X3392" s="205"/>
    </row>
    <row r="3393" spans="21:24" x14ac:dyDescent="0.2">
      <c r="U3393" s="205"/>
      <c r="V3393" s="205"/>
      <c r="W3393" s="205"/>
      <c r="X3393" s="205"/>
    </row>
    <row r="3394" spans="21:24" x14ac:dyDescent="0.2">
      <c r="U3394" s="205"/>
      <c r="V3394" s="205"/>
      <c r="W3394" s="205"/>
      <c r="X3394" s="205"/>
    </row>
    <row r="3395" spans="21:24" x14ac:dyDescent="0.2">
      <c r="U3395" s="205"/>
      <c r="V3395" s="205"/>
      <c r="W3395" s="205"/>
      <c r="X3395" s="205"/>
    </row>
    <row r="3396" spans="21:24" x14ac:dyDescent="0.2">
      <c r="U3396" s="205"/>
      <c r="V3396" s="205"/>
      <c r="W3396" s="205"/>
      <c r="X3396" s="205"/>
    </row>
    <row r="3397" spans="21:24" x14ac:dyDescent="0.2">
      <c r="U3397" s="205"/>
      <c r="V3397" s="205"/>
      <c r="W3397" s="205"/>
      <c r="X3397" s="205"/>
    </row>
    <row r="3398" spans="21:24" x14ac:dyDescent="0.2">
      <c r="U3398" s="205"/>
      <c r="V3398" s="205"/>
      <c r="W3398" s="205"/>
      <c r="X3398" s="205"/>
    </row>
    <row r="3399" spans="21:24" x14ac:dyDescent="0.2">
      <c r="U3399" s="205"/>
      <c r="V3399" s="205"/>
      <c r="W3399" s="205"/>
      <c r="X3399" s="205"/>
    </row>
    <row r="3400" spans="21:24" x14ac:dyDescent="0.2">
      <c r="U3400" s="205"/>
      <c r="V3400" s="205"/>
      <c r="W3400" s="205"/>
      <c r="X3400" s="205"/>
    </row>
    <row r="3401" spans="21:24" x14ac:dyDescent="0.2">
      <c r="U3401" s="205"/>
      <c r="V3401" s="205"/>
      <c r="W3401" s="205"/>
      <c r="X3401" s="205"/>
    </row>
    <row r="3402" spans="21:24" x14ac:dyDescent="0.2">
      <c r="U3402" s="205"/>
      <c r="V3402" s="205"/>
      <c r="W3402" s="205"/>
      <c r="X3402" s="205"/>
    </row>
    <row r="3403" spans="21:24" x14ac:dyDescent="0.2">
      <c r="U3403" s="205"/>
      <c r="V3403" s="205"/>
      <c r="W3403" s="205"/>
      <c r="X3403" s="205"/>
    </row>
    <row r="3404" spans="21:24" x14ac:dyDescent="0.2">
      <c r="U3404" s="205"/>
      <c r="V3404" s="205"/>
      <c r="W3404" s="205"/>
      <c r="X3404" s="205"/>
    </row>
    <row r="3405" spans="21:24" x14ac:dyDescent="0.2">
      <c r="U3405" s="205"/>
      <c r="V3405" s="205"/>
      <c r="W3405" s="205"/>
      <c r="X3405" s="205"/>
    </row>
    <row r="3406" spans="21:24" x14ac:dyDescent="0.2">
      <c r="U3406" s="205"/>
      <c r="V3406" s="205"/>
      <c r="W3406" s="205"/>
      <c r="X3406" s="205"/>
    </row>
    <row r="3407" spans="21:24" x14ac:dyDescent="0.2">
      <c r="U3407" s="205"/>
      <c r="V3407" s="205"/>
      <c r="W3407" s="205"/>
      <c r="X3407" s="205"/>
    </row>
    <row r="3408" spans="21:24" x14ac:dyDescent="0.2">
      <c r="U3408" s="205"/>
      <c r="V3408" s="205"/>
      <c r="W3408" s="205"/>
      <c r="X3408" s="205"/>
    </row>
    <row r="3409" spans="21:24" x14ac:dyDescent="0.2">
      <c r="U3409" s="205"/>
      <c r="V3409" s="205"/>
      <c r="W3409" s="205"/>
      <c r="X3409" s="205"/>
    </row>
    <row r="3410" spans="21:24" x14ac:dyDescent="0.2">
      <c r="U3410" s="205"/>
      <c r="V3410" s="205"/>
      <c r="W3410" s="205"/>
      <c r="X3410" s="205"/>
    </row>
    <row r="3411" spans="21:24" x14ac:dyDescent="0.2">
      <c r="U3411" s="205"/>
      <c r="V3411" s="205"/>
      <c r="W3411" s="205"/>
      <c r="X3411" s="205"/>
    </row>
    <row r="3412" spans="21:24" x14ac:dyDescent="0.2">
      <c r="U3412" s="205"/>
      <c r="V3412" s="205"/>
      <c r="W3412" s="205"/>
      <c r="X3412" s="205"/>
    </row>
    <row r="3413" spans="21:24" x14ac:dyDescent="0.2">
      <c r="U3413" s="205"/>
      <c r="V3413" s="205"/>
      <c r="W3413" s="205"/>
      <c r="X3413" s="205"/>
    </row>
    <row r="3414" spans="21:24" x14ac:dyDescent="0.2">
      <c r="U3414" s="205"/>
      <c r="V3414" s="205"/>
      <c r="W3414" s="205"/>
      <c r="X3414" s="205"/>
    </row>
    <row r="3415" spans="21:24" x14ac:dyDescent="0.2">
      <c r="U3415" s="205"/>
      <c r="V3415" s="205"/>
      <c r="W3415" s="205"/>
      <c r="X3415" s="205"/>
    </row>
    <row r="3416" spans="21:24" x14ac:dyDescent="0.2">
      <c r="U3416" s="205"/>
      <c r="V3416" s="205"/>
      <c r="W3416" s="205"/>
      <c r="X3416" s="205"/>
    </row>
    <row r="3417" spans="21:24" x14ac:dyDescent="0.2">
      <c r="U3417" s="205"/>
      <c r="V3417" s="205"/>
      <c r="W3417" s="205"/>
      <c r="X3417" s="205"/>
    </row>
    <row r="3418" spans="21:24" x14ac:dyDescent="0.2">
      <c r="U3418" s="205"/>
      <c r="V3418" s="205"/>
      <c r="W3418" s="205"/>
      <c r="X3418" s="205"/>
    </row>
    <row r="3419" spans="21:24" x14ac:dyDescent="0.2">
      <c r="U3419" s="205"/>
      <c r="V3419" s="205"/>
      <c r="W3419" s="205"/>
      <c r="X3419" s="205"/>
    </row>
    <row r="3420" spans="21:24" x14ac:dyDescent="0.2">
      <c r="U3420" s="205"/>
      <c r="V3420" s="205"/>
      <c r="W3420" s="205"/>
      <c r="X3420" s="205"/>
    </row>
    <row r="3421" spans="21:24" x14ac:dyDescent="0.2">
      <c r="U3421" s="205"/>
      <c r="V3421" s="205"/>
      <c r="W3421" s="205"/>
      <c r="X3421" s="205"/>
    </row>
    <row r="3422" spans="21:24" x14ac:dyDescent="0.2">
      <c r="U3422" s="205"/>
      <c r="V3422" s="205"/>
      <c r="W3422" s="205"/>
      <c r="X3422" s="205"/>
    </row>
    <row r="3423" spans="21:24" x14ac:dyDescent="0.2">
      <c r="U3423" s="205"/>
      <c r="V3423" s="205"/>
      <c r="W3423" s="205"/>
      <c r="X3423" s="205"/>
    </row>
    <row r="3424" spans="21:24" x14ac:dyDescent="0.2">
      <c r="U3424" s="205"/>
      <c r="V3424" s="205"/>
      <c r="W3424" s="205"/>
      <c r="X3424" s="205"/>
    </row>
    <row r="3425" spans="21:24" x14ac:dyDescent="0.2">
      <c r="U3425" s="205"/>
      <c r="V3425" s="205"/>
      <c r="W3425" s="205"/>
      <c r="X3425" s="205"/>
    </row>
    <row r="3426" spans="21:24" x14ac:dyDescent="0.2">
      <c r="U3426" s="205"/>
      <c r="V3426" s="205"/>
      <c r="W3426" s="205"/>
      <c r="X3426" s="205"/>
    </row>
    <row r="3427" spans="21:24" x14ac:dyDescent="0.2">
      <c r="U3427" s="205"/>
      <c r="V3427" s="205"/>
      <c r="W3427" s="205"/>
      <c r="X3427" s="205"/>
    </row>
    <row r="3428" spans="21:24" x14ac:dyDescent="0.2">
      <c r="U3428" s="205"/>
      <c r="V3428" s="205"/>
      <c r="W3428" s="205"/>
      <c r="X3428" s="205"/>
    </row>
    <row r="3429" spans="21:24" x14ac:dyDescent="0.2">
      <c r="U3429" s="205"/>
      <c r="V3429" s="205"/>
      <c r="W3429" s="205"/>
      <c r="X3429" s="205"/>
    </row>
    <row r="3430" spans="21:24" x14ac:dyDescent="0.2">
      <c r="U3430" s="205"/>
      <c r="V3430" s="205"/>
      <c r="W3430" s="205"/>
      <c r="X3430" s="205"/>
    </row>
    <row r="3431" spans="21:24" x14ac:dyDescent="0.2">
      <c r="U3431" s="205"/>
      <c r="V3431" s="205"/>
      <c r="W3431" s="205"/>
      <c r="X3431" s="205"/>
    </row>
    <row r="3432" spans="21:24" x14ac:dyDescent="0.2">
      <c r="U3432" s="205"/>
      <c r="V3432" s="205"/>
      <c r="W3432" s="205"/>
      <c r="X3432" s="205"/>
    </row>
    <row r="3433" spans="21:24" x14ac:dyDescent="0.2">
      <c r="U3433" s="205"/>
      <c r="V3433" s="205"/>
      <c r="W3433" s="205"/>
      <c r="X3433" s="205"/>
    </row>
    <row r="3434" spans="21:24" x14ac:dyDescent="0.2">
      <c r="U3434" s="205"/>
      <c r="V3434" s="205"/>
      <c r="W3434" s="205"/>
      <c r="X3434" s="205"/>
    </row>
    <row r="3435" spans="21:24" x14ac:dyDescent="0.2">
      <c r="U3435" s="205"/>
      <c r="V3435" s="205"/>
      <c r="W3435" s="205"/>
      <c r="X3435" s="205"/>
    </row>
    <row r="3436" spans="21:24" x14ac:dyDescent="0.2">
      <c r="U3436" s="205"/>
      <c r="V3436" s="205"/>
      <c r="W3436" s="205"/>
      <c r="X3436" s="205"/>
    </row>
    <row r="3437" spans="21:24" x14ac:dyDescent="0.2">
      <c r="U3437" s="205"/>
      <c r="V3437" s="205"/>
      <c r="W3437" s="205"/>
      <c r="X3437" s="205"/>
    </row>
    <row r="3438" spans="21:24" x14ac:dyDescent="0.2">
      <c r="U3438" s="205"/>
      <c r="V3438" s="205"/>
      <c r="W3438" s="205"/>
      <c r="X3438" s="205"/>
    </row>
    <row r="3439" spans="21:24" x14ac:dyDescent="0.2">
      <c r="U3439" s="205"/>
      <c r="V3439" s="205"/>
      <c r="W3439" s="205"/>
      <c r="X3439" s="205"/>
    </row>
    <row r="3440" spans="21:24" x14ac:dyDescent="0.2">
      <c r="U3440" s="205"/>
      <c r="V3440" s="205"/>
      <c r="W3440" s="205"/>
      <c r="X3440" s="205"/>
    </row>
    <row r="3441" spans="21:24" x14ac:dyDescent="0.2">
      <c r="U3441" s="205"/>
      <c r="V3441" s="205"/>
      <c r="W3441" s="205"/>
      <c r="X3441" s="205"/>
    </row>
    <row r="3442" spans="21:24" x14ac:dyDescent="0.2">
      <c r="U3442" s="205"/>
      <c r="V3442" s="205"/>
      <c r="W3442" s="205"/>
      <c r="X3442" s="205"/>
    </row>
    <row r="3443" spans="21:24" x14ac:dyDescent="0.2">
      <c r="U3443" s="205"/>
      <c r="V3443" s="205"/>
      <c r="W3443" s="205"/>
      <c r="X3443" s="205"/>
    </row>
    <row r="3444" spans="21:24" x14ac:dyDescent="0.2">
      <c r="U3444" s="205"/>
      <c r="V3444" s="205"/>
      <c r="W3444" s="205"/>
      <c r="X3444" s="205"/>
    </row>
    <row r="3445" spans="21:24" x14ac:dyDescent="0.2">
      <c r="U3445" s="205"/>
      <c r="V3445" s="205"/>
      <c r="W3445" s="205"/>
      <c r="X3445" s="205"/>
    </row>
    <row r="3446" spans="21:24" x14ac:dyDescent="0.2">
      <c r="U3446" s="205"/>
      <c r="V3446" s="205"/>
      <c r="W3446" s="205"/>
      <c r="X3446" s="205"/>
    </row>
    <row r="3447" spans="21:24" x14ac:dyDescent="0.2">
      <c r="U3447" s="205"/>
      <c r="V3447" s="205"/>
      <c r="W3447" s="205"/>
      <c r="X3447" s="205"/>
    </row>
    <row r="3448" spans="21:24" x14ac:dyDescent="0.2">
      <c r="U3448" s="205"/>
      <c r="V3448" s="205"/>
      <c r="W3448" s="205"/>
      <c r="X3448" s="205"/>
    </row>
    <row r="3449" spans="21:24" x14ac:dyDescent="0.2">
      <c r="U3449" s="205"/>
      <c r="V3449" s="205"/>
      <c r="W3449" s="205"/>
      <c r="X3449" s="205"/>
    </row>
    <row r="3450" spans="21:24" x14ac:dyDescent="0.2">
      <c r="U3450" s="205"/>
      <c r="V3450" s="205"/>
      <c r="W3450" s="205"/>
      <c r="X3450" s="205"/>
    </row>
    <row r="3451" spans="21:24" x14ac:dyDescent="0.2">
      <c r="U3451" s="205"/>
      <c r="V3451" s="205"/>
      <c r="W3451" s="205"/>
      <c r="X3451" s="205"/>
    </row>
    <row r="3452" spans="21:24" x14ac:dyDescent="0.2">
      <c r="U3452" s="205"/>
      <c r="V3452" s="205"/>
      <c r="W3452" s="205"/>
      <c r="X3452" s="205"/>
    </row>
    <row r="3453" spans="21:24" x14ac:dyDescent="0.2">
      <c r="U3453" s="205"/>
      <c r="V3453" s="205"/>
      <c r="W3453" s="205"/>
      <c r="X3453" s="205"/>
    </row>
    <row r="3454" spans="21:24" x14ac:dyDescent="0.2">
      <c r="U3454" s="205"/>
      <c r="V3454" s="205"/>
      <c r="W3454" s="205"/>
      <c r="X3454" s="205"/>
    </row>
    <row r="3455" spans="21:24" x14ac:dyDescent="0.2">
      <c r="U3455" s="205"/>
      <c r="V3455" s="205"/>
      <c r="W3455" s="205"/>
      <c r="X3455" s="205"/>
    </row>
    <row r="3456" spans="21:24" x14ac:dyDescent="0.2">
      <c r="U3456" s="205"/>
      <c r="V3456" s="205"/>
      <c r="W3456" s="205"/>
      <c r="X3456" s="205"/>
    </row>
    <row r="3457" spans="21:24" x14ac:dyDescent="0.2">
      <c r="U3457" s="205"/>
      <c r="V3457" s="205"/>
      <c r="W3457" s="205"/>
      <c r="X3457" s="205"/>
    </row>
    <row r="3458" spans="21:24" x14ac:dyDescent="0.2">
      <c r="U3458" s="205"/>
      <c r="V3458" s="205"/>
      <c r="W3458" s="205"/>
      <c r="X3458" s="205"/>
    </row>
    <row r="3459" spans="21:24" x14ac:dyDescent="0.2">
      <c r="U3459" s="205"/>
      <c r="V3459" s="205"/>
      <c r="W3459" s="205"/>
      <c r="X3459" s="205"/>
    </row>
    <row r="3460" spans="21:24" x14ac:dyDescent="0.2">
      <c r="U3460" s="205"/>
      <c r="V3460" s="205"/>
      <c r="W3460" s="205"/>
      <c r="X3460" s="205"/>
    </row>
    <row r="3461" spans="21:24" x14ac:dyDescent="0.2">
      <c r="U3461" s="205"/>
      <c r="V3461" s="205"/>
      <c r="W3461" s="205"/>
      <c r="X3461" s="205"/>
    </row>
    <row r="3462" spans="21:24" x14ac:dyDescent="0.2">
      <c r="U3462" s="205"/>
      <c r="V3462" s="205"/>
      <c r="W3462" s="205"/>
      <c r="X3462" s="205"/>
    </row>
    <row r="3463" spans="21:24" x14ac:dyDescent="0.2">
      <c r="U3463" s="205"/>
      <c r="V3463" s="205"/>
      <c r="W3463" s="205"/>
      <c r="X3463" s="205"/>
    </row>
    <row r="3464" spans="21:24" x14ac:dyDescent="0.2">
      <c r="U3464" s="205"/>
      <c r="V3464" s="205"/>
      <c r="W3464" s="205"/>
      <c r="X3464" s="205"/>
    </row>
    <row r="3465" spans="21:24" x14ac:dyDescent="0.2">
      <c r="U3465" s="205"/>
      <c r="V3465" s="205"/>
      <c r="W3465" s="205"/>
      <c r="X3465" s="205"/>
    </row>
    <row r="3466" spans="21:24" x14ac:dyDescent="0.2">
      <c r="U3466" s="205"/>
      <c r="V3466" s="205"/>
      <c r="W3466" s="205"/>
      <c r="X3466" s="205"/>
    </row>
    <row r="3467" spans="21:24" x14ac:dyDescent="0.2">
      <c r="U3467" s="205"/>
      <c r="V3467" s="205"/>
      <c r="W3467" s="205"/>
      <c r="X3467" s="205"/>
    </row>
    <row r="3468" spans="21:24" x14ac:dyDescent="0.2">
      <c r="U3468" s="205"/>
      <c r="V3468" s="205"/>
      <c r="W3468" s="205"/>
      <c r="X3468" s="205"/>
    </row>
    <row r="3469" spans="21:24" x14ac:dyDescent="0.2">
      <c r="U3469" s="205"/>
      <c r="V3469" s="205"/>
      <c r="W3469" s="205"/>
      <c r="X3469" s="205"/>
    </row>
    <row r="3470" spans="21:24" x14ac:dyDescent="0.2">
      <c r="U3470" s="205"/>
      <c r="V3470" s="205"/>
      <c r="W3470" s="205"/>
      <c r="X3470" s="205"/>
    </row>
    <row r="3471" spans="21:24" x14ac:dyDescent="0.2">
      <c r="U3471" s="205"/>
      <c r="V3471" s="205"/>
      <c r="W3471" s="205"/>
      <c r="X3471" s="205"/>
    </row>
    <row r="3472" spans="21:24" x14ac:dyDescent="0.2">
      <c r="U3472" s="205"/>
      <c r="V3472" s="205"/>
      <c r="W3472" s="205"/>
      <c r="X3472" s="205"/>
    </row>
    <row r="3473" spans="21:24" x14ac:dyDescent="0.2">
      <c r="U3473" s="205"/>
      <c r="V3473" s="205"/>
      <c r="W3473" s="205"/>
      <c r="X3473" s="205"/>
    </row>
    <row r="3474" spans="21:24" x14ac:dyDescent="0.2">
      <c r="U3474" s="205"/>
      <c r="V3474" s="205"/>
      <c r="W3474" s="205"/>
      <c r="X3474" s="205"/>
    </row>
    <row r="3475" spans="21:24" x14ac:dyDescent="0.2">
      <c r="U3475" s="205"/>
      <c r="V3475" s="205"/>
      <c r="W3475" s="205"/>
      <c r="X3475" s="205"/>
    </row>
    <row r="3476" spans="21:24" x14ac:dyDescent="0.2">
      <c r="U3476" s="205"/>
      <c r="V3476" s="205"/>
      <c r="W3476" s="205"/>
      <c r="X3476" s="205"/>
    </row>
    <row r="3477" spans="21:24" x14ac:dyDescent="0.2">
      <c r="U3477" s="205"/>
      <c r="V3477" s="205"/>
      <c r="W3477" s="205"/>
      <c r="X3477" s="205"/>
    </row>
    <row r="3478" spans="21:24" x14ac:dyDescent="0.2">
      <c r="U3478" s="205"/>
      <c r="V3478" s="205"/>
      <c r="W3478" s="205"/>
      <c r="X3478" s="205"/>
    </row>
    <row r="3479" spans="21:24" x14ac:dyDescent="0.2">
      <c r="U3479" s="205"/>
      <c r="V3479" s="205"/>
      <c r="W3479" s="205"/>
      <c r="X3479" s="205"/>
    </row>
    <row r="3480" spans="21:24" x14ac:dyDescent="0.2">
      <c r="U3480" s="205"/>
      <c r="V3480" s="205"/>
      <c r="W3480" s="205"/>
      <c r="X3480" s="205"/>
    </row>
    <row r="3481" spans="21:24" x14ac:dyDescent="0.2">
      <c r="U3481" s="205"/>
      <c r="V3481" s="205"/>
      <c r="W3481" s="205"/>
      <c r="X3481" s="205"/>
    </row>
    <row r="3482" spans="21:24" x14ac:dyDescent="0.2">
      <c r="U3482" s="205"/>
      <c r="V3482" s="205"/>
      <c r="W3482" s="205"/>
      <c r="X3482" s="205"/>
    </row>
    <row r="3483" spans="21:24" x14ac:dyDescent="0.2">
      <c r="U3483" s="205"/>
      <c r="V3483" s="205"/>
      <c r="W3483" s="205"/>
      <c r="X3483" s="205"/>
    </row>
    <row r="3484" spans="21:24" x14ac:dyDescent="0.2">
      <c r="U3484" s="205"/>
      <c r="V3484" s="205"/>
      <c r="W3484" s="205"/>
      <c r="X3484" s="205"/>
    </row>
    <row r="3485" spans="21:24" x14ac:dyDescent="0.2">
      <c r="U3485" s="205"/>
      <c r="V3485" s="205"/>
      <c r="W3485" s="205"/>
      <c r="X3485" s="205"/>
    </row>
    <row r="3486" spans="21:24" x14ac:dyDescent="0.2">
      <c r="U3486" s="205"/>
      <c r="V3486" s="205"/>
      <c r="W3486" s="205"/>
      <c r="X3486" s="205"/>
    </row>
    <row r="3487" spans="21:24" x14ac:dyDescent="0.2">
      <c r="U3487" s="205"/>
      <c r="V3487" s="205"/>
      <c r="W3487" s="205"/>
      <c r="X3487" s="205"/>
    </row>
    <row r="3488" spans="21:24" x14ac:dyDescent="0.2">
      <c r="U3488" s="205"/>
      <c r="V3488" s="205"/>
      <c r="W3488" s="205"/>
      <c r="X3488" s="205"/>
    </row>
    <row r="3489" spans="21:24" x14ac:dyDescent="0.2">
      <c r="U3489" s="205"/>
      <c r="V3489" s="205"/>
      <c r="W3489" s="205"/>
      <c r="X3489" s="205"/>
    </row>
    <row r="3490" spans="21:24" x14ac:dyDescent="0.2">
      <c r="U3490" s="205"/>
      <c r="V3490" s="205"/>
      <c r="W3490" s="205"/>
      <c r="X3490" s="205"/>
    </row>
    <row r="3491" spans="21:24" x14ac:dyDescent="0.2">
      <c r="U3491" s="205"/>
      <c r="V3491" s="205"/>
      <c r="W3491" s="205"/>
      <c r="X3491" s="205"/>
    </row>
    <row r="3492" spans="21:24" x14ac:dyDescent="0.2">
      <c r="U3492" s="205"/>
      <c r="V3492" s="205"/>
      <c r="W3492" s="205"/>
      <c r="X3492" s="205"/>
    </row>
    <row r="3493" spans="21:24" x14ac:dyDescent="0.2">
      <c r="U3493" s="205"/>
      <c r="V3493" s="205"/>
      <c r="W3493" s="205"/>
      <c r="X3493" s="205"/>
    </row>
    <row r="3494" spans="21:24" x14ac:dyDescent="0.2">
      <c r="U3494" s="205"/>
      <c r="V3494" s="205"/>
      <c r="W3494" s="205"/>
      <c r="X3494" s="205"/>
    </row>
    <row r="3495" spans="21:24" x14ac:dyDescent="0.2">
      <c r="U3495" s="205"/>
      <c r="V3495" s="205"/>
      <c r="W3495" s="205"/>
      <c r="X3495" s="205"/>
    </row>
    <row r="3496" spans="21:24" x14ac:dyDescent="0.2">
      <c r="U3496" s="205"/>
      <c r="V3496" s="205"/>
      <c r="W3496" s="205"/>
      <c r="X3496" s="205"/>
    </row>
    <row r="3497" spans="21:24" x14ac:dyDescent="0.2">
      <c r="U3497" s="205"/>
      <c r="V3497" s="205"/>
      <c r="W3497" s="205"/>
      <c r="X3497" s="205"/>
    </row>
    <row r="3498" spans="21:24" x14ac:dyDescent="0.2">
      <c r="U3498" s="205"/>
      <c r="V3498" s="205"/>
      <c r="W3498" s="205"/>
      <c r="X3498" s="205"/>
    </row>
    <row r="3499" spans="21:24" x14ac:dyDescent="0.2">
      <c r="U3499" s="205"/>
      <c r="V3499" s="205"/>
      <c r="W3499" s="205"/>
      <c r="X3499" s="205"/>
    </row>
    <row r="3500" spans="21:24" x14ac:dyDescent="0.2">
      <c r="U3500" s="205"/>
      <c r="V3500" s="205"/>
      <c r="W3500" s="205"/>
      <c r="X3500" s="205"/>
    </row>
    <row r="3501" spans="21:24" x14ac:dyDescent="0.2">
      <c r="U3501" s="205"/>
      <c r="V3501" s="205"/>
      <c r="W3501" s="205"/>
      <c r="X3501" s="205"/>
    </row>
    <row r="3502" spans="21:24" x14ac:dyDescent="0.2">
      <c r="U3502" s="205"/>
      <c r="V3502" s="205"/>
      <c r="W3502" s="205"/>
      <c r="X3502" s="205"/>
    </row>
    <row r="3503" spans="21:24" x14ac:dyDescent="0.2">
      <c r="U3503" s="205"/>
      <c r="V3503" s="205"/>
      <c r="W3503" s="205"/>
      <c r="X3503" s="205"/>
    </row>
    <row r="3504" spans="21:24" x14ac:dyDescent="0.2">
      <c r="U3504" s="205"/>
      <c r="V3504" s="205"/>
      <c r="W3504" s="205"/>
      <c r="X3504" s="205"/>
    </row>
    <row r="3505" spans="21:24" x14ac:dyDescent="0.2">
      <c r="U3505" s="205"/>
      <c r="V3505" s="205"/>
      <c r="W3505" s="205"/>
      <c r="X3505" s="205"/>
    </row>
    <row r="3506" spans="21:24" x14ac:dyDescent="0.2">
      <c r="U3506" s="205"/>
      <c r="V3506" s="205"/>
      <c r="W3506" s="205"/>
      <c r="X3506" s="205"/>
    </row>
    <row r="3507" spans="21:24" x14ac:dyDescent="0.2">
      <c r="U3507" s="205"/>
      <c r="V3507" s="205"/>
      <c r="W3507" s="205"/>
      <c r="X3507" s="205"/>
    </row>
    <row r="3508" spans="21:24" x14ac:dyDescent="0.2">
      <c r="U3508" s="205"/>
      <c r="V3508" s="205"/>
      <c r="W3508" s="205"/>
      <c r="X3508" s="205"/>
    </row>
    <row r="3509" spans="21:24" x14ac:dyDescent="0.2">
      <c r="U3509" s="205"/>
      <c r="V3509" s="205"/>
      <c r="W3509" s="205"/>
      <c r="X3509" s="205"/>
    </row>
    <row r="3510" spans="21:24" x14ac:dyDescent="0.2">
      <c r="U3510" s="205"/>
      <c r="V3510" s="205"/>
      <c r="W3510" s="205"/>
      <c r="X3510" s="205"/>
    </row>
    <row r="3511" spans="21:24" x14ac:dyDescent="0.2">
      <c r="U3511" s="205"/>
      <c r="V3511" s="205"/>
      <c r="W3511" s="205"/>
      <c r="X3511" s="205"/>
    </row>
    <row r="3512" spans="21:24" x14ac:dyDescent="0.2">
      <c r="U3512" s="205"/>
      <c r="V3512" s="205"/>
      <c r="W3512" s="205"/>
      <c r="X3512" s="205"/>
    </row>
    <row r="3513" spans="21:24" x14ac:dyDescent="0.2">
      <c r="U3513" s="205"/>
      <c r="V3513" s="205"/>
      <c r="W3513" s="205"/>
      <c r="X3513" s="205"/>
    </row>
    <row r="3514" spans="21:24" x14ac:dyDescent="0.2">
      <c r="U3514" s="205"/>
      <c r="V3514" s="205"/>
      <c r="W3514" s="205"/>
      <c r="X3514" s="205"/>
    </row>
    <row r="3515" spans="21:24" x14ac:dyDescent="0.2">
      <c r="U3515" s="205"/>
      <c r="V3515" s="205"/>
      <c r="W3515" s="205"/>
      <c r="X3515" s="205"/>
    </row>
    <row r="3516" spans="21:24" x14ac:dyDescent="0.2">
      <c r="U3516" s="205"/>
      <c r="V3516" s="205"/>
      <c r="W3516" s="205"/>
      <c r="X3516" s="205"/>
    </row>
    <row r="3517" spans="21:24" x14ac:dyDescent="0.2">
      <c r="U3517" s="205"/>
      <c r="V3517" s="205"/>
      <c r="W3517" s="205"/>
      <c r="X3517" s="205"/>
    </row>
    <row r="3518" spans="21:24" x14ac:dyDescent="0.2">
      <c r="U3518" s="205"/>
      <c r="V3518" s="205"/>
      <c r="W3518" s="205"/>
      <c r="X3518" s="205"/>
    </row>
    <row r="3519" spans="21:24" x14ac:dyDescent="0.2">
      <c r="U3519" s="205"/>
      <c r="V3519" s="205"/>
      <c r="W3519" s="205"/>
      <c r="X3519" s="205"/>
    </row>
    <row r="3520" spans="21:24" x14ac:dyDescent="0.2">
      <c r="U3520" s="205"/>
      <c r="V3520" s="205"/>
      <c r="W3520" s="205"/>
      <c r="X3520" s="205"/>
    </row>
    <row r="3521" spans="21:24" x14ac:dyDescent="0.2">
      <c r="U3521" s="205"/>
      <c r="V3521" s="205"/>
      <c r="W3521" s="205"/>
      <c r="X3521" s="205"/>
    </row>
    <row r="3522" spans="21:24" x14ac:dyDescent="0.2">
      <c r="U3522" s="205"/>
      <c r="V3522" s="205"/>
      <c r="W3522" s="205"/>
      <c r="X3522" s="205"/>
    </row>
    <row r="3523" spans="21:24" x14ac:dyDescent="0.2">
      <c r="U3523" s="205"/>
      <c r="V3523" s="205"/>
      <c r="W3523" s="205"/>
      <c r="X3523" s="205"/>
    </row>
    <row r="3524" spans="21:24" x14ac:dyDescent="0.2">
      <c r="U3524" s="205"/>
      <c r="V3524" s="205"/>
      <c r="W3524" s="205"/>
      <c r="X3524" s="205"/>
    </row>
    <row r="3525" spans="21:24" x14ac:dyDescent="0.2">
      <c r="U3525" s="205"/>
      <c r="V3525" s="205"/>
      <c r="W3525" s="205"/>
      <c r="X3525" s="205"/>
    </row>
    <row r="3526" spans="21:24" x14ac:dyDescent="0.2">
      <c r="U3526" s="205"/>
      <c r="V3526" s="205"/>
      <c r="W3526" s="205"/>
      <c r="X3526" s="205"/>
    </row>
    <row r="3527" spans="21:24" x14ac:dyDescent="0.2">
      <c r="U3527" s="205"/>
      <c r="V3527" s="205"/>
      <c r="W3527" s="205"/>
      <c r="X3527" s="205"/>
    </row>
    <row r="3528" spans="21:24" x14ac:dyDescent="0.2">
      <c r="U3528" s="205"/>
      <c r="V3528" s="205"/>
      <c r="W3528" s="205"/>
      <c r="X3528" s="205"/>
    </row>
    <row r="3529" spans="21:24" x14ac:dyDescent="0.2">
      <c r="U3529" s="205"/>
      <c r="V3529" s="205"/>
      <c r="W3529" s="205"/>
      <c r="X3529" s="205"/>
    </row>
    <row r="3530" spans="21:24" x14ac:dyDescent="0.2">
      <c r="U3530" s="205"/>
      <c r="V3530" s="205"/>
      <c r="W3530" s="205"/>
      <c r="X3530" s="205"/>
    </row>
    <row r="3531" spans="21:24" x14ac:dyDescent="0.2">
      <c r="U3531" s="205"/>
      <c r="V3531" s="205"/>
      <c r="W3531" s="205"/>
      <c r="X3531" s="205"/>
    </row>
    <row r="3532" spans="21:24" x14ac:dyDescent="0.2">
      <c r="U3532" s="205"/>
      <c r="V3532" s="205"/>
      <c r="W3532" s="205"/>
      <c r="X3532" s="205"/>
    </row>
    <row r="3533" spans="21:24" x14ac:dyDescent="0.2">
      <c r="U3533" s="205"/>
      <c r="V3533" s="205"/>
      <c r="W3533" s="205"/>
      <c r="X3533" s="205"/>
    </row>
    <row r="3534" spans="21:24" x14ac:dyDescent="0.2">
      <c r="U3534" s="205"/>
      <c r="V3534" s="205"/>
      <c r="W3534" s="205"/>
      <c r="X3534" s="205"/>
    </row>
    <row r="3535" spans="21:24" x14ac:dyDescent="0.2">
      <c r="U3535" s="205"/>
      <c r="V3535" s="205"/>
      <c r="W3535" s="205"/>
      <c r="X3535" s="205"/>
    </row>
    <row r="3536" spans="21:24" x14ac:dyDescent="0.2">
      <c r="U3536" s="205"/>
      <c r="V3536" s="205"/>
      <c r="W3536" s="205"/>
      <c r="X3536" s="205"/>
    </row>
    <row r="3537" spans="21:24" x14ac:dyDescent="0.2">
      <c r="U3537" s="205"/>
      <c r="V3537" s="205"/>
      <c r="W3537" s="205"/>
      <c r="X3537" s="205"/>
    </row>
    <row r="3538" spans="21:24" x14ac:dyDescent="0.2">
      <c r="U3538" s="205"/>
      <c r="V3538" s="205"/>
      <c r="W3538" s="205"/>
      <c r="X3538" s="205"/>
    </row>
    <row r="3539" spans="21:24" x14ac:dyDescent="0.2">
      <c r="U3539" s="205"/>
      <c r="V3539" s="205"/>
      <c r="W3539" s="205"/>
      <c r="X3539" s="205"/>
    </row>
    <row r="3540" spans="21:24" x14ac:dyDescent="0.2">
      <c r="U3540" s="205"/>
      <c r="V3540" s="205"/>
      <c r="W3540" s="205"/>
      <c r="X3540" s="205"/>
    </row>
    <row r="3541" spans="21:24" x14ac:dyDescent="0.2">
      <c r="U3541" s="205"/>
      <c r="V3541" s="205"/>
      <c r="W3541" s="205"/>
      <c r="X3541" s="205"/>
    </row>
    <row r="3542" spans="21:24" x14ac:dyDescent="0.2">
      <c r="U3542" s="205"/>
      <c r="V3542" s="205"/>
      <c r="W3542" s="205"/>
      <c r="X3542" s="205"/>
    </row>
    <row r="3543" spans="21:24" x14ac:dyDescent="0.2">
      <c r="U3543" s="205"/>
      <c r="V3543" s="205"/>
      <c r="W3543" s="205"/>
      <c r="X3543" s="205"/>
    </row>
    <row r="3544" spans="21:24" x14ac:dyDescent="0.2">
      <c r="U3544" s="205"/>
      <c r="V3544" s="205"/>
      <c r="W3544" s="205"/>
      <c r="X3544" s="205"/>
    </row>
    <row r="3545" spans="21:24" x14ac:dyDescent="0.2">
      <c r="U3545" s="205"/>
      <c r="V3545" s="205"/>
      <c r="W3545" s="205"/>
      <c r="X3545" s="205"/>
    </row>
    <row r="3546" spans="21:24" x14ac:dyDescent="0.2">
      <c r="U3546" s="205"/>
      <c r="V3546" s="205"/>
      <c r="W3546" s="205"/>
      <c r="X3546" s="205"/>
    </row>
    <row r="3547" spans="21:24" x14ac:dyDescent="0.2">
      <c r="U3547" s="205"/>
      <c r="V3547" s="205"/>
      <c r="W3547" s="205"/>
      <c r="X3547" s="205"/>
    </row>
    <row r="3548" spans="21:24" x14ac:dyDescent="0.2">
      <c r="U3548" s="205"/>
      <c r="V3548" s="205"/>
      <c r="W3548" s="205"/>
      <c r="X3548" s="205"/>
    </row>
    <row r="3549" spans="21:24" x14ac:dyDescent="0.2">
      <c r="U3549" s="205"/>
      <c r="V3549" s="205"/>
      <c r="W3549" s="205"/>
      <c r="X3549" s="205"/>
    </row>
    <row r="3550" spans="21:24" x14ac:dyDescent="0.2">
      <c r="U3550" s="205"/>
      <c r="V3550" s="205"/>
      <c r="W3550" s="205"/>
      <c r="X3550" s="205"/>
    </row>
    <row r="3551" spans="21:24" x14ac:dyDescent="0.2">
      <c r="U3551" s="205"/>
      <c r="V3551" s="205"/>
      <c r="W3551" s="205"/>
      <c r="X3551" s="205"/>
    </row>
    <row r="3552" spans="21:24" x14ac:dyDescent="0.2">
      <c r="U3552" s="205"/>
      <c r="V3552" s="205"/>
      <c r="W3552" s="205"/>
      <c r="X3552" s="205"/>
    </row>
    <row r="3553" spans="21:24" x14ac:dyDescent="0.2">
      <c r="U3553" s="205"/>
      <c r="V3553" s="205"/>
      <c r="W3553" s="205"/>
      <c r="X3553" s="205"/>
    </row>
    <row r="3554" spans="21:24" x14ac:dyDescent="0.2">
      <c r="U3554" s="205"/>
      <c r="V3554" s="205"/>
      <c r="W3554" s="205"/>
      <c r="X3554" s="205"/>
    </row>
    <row r="3555" spans="21:24" x14ac:dyDescent="0.2">
      <c r="U3555" s="205"/>
      <c r="V3555" s="205"/>
      <c r="W3555" s="205"/>
      <c r="X3555" s="205"/>
    </row>
    <row r="3556" spans="21:24" x14ac:dyDescent="0.2">
      <c r="U3556" s="205"/>
      <c r="V3556" s="205"/>
      <c r="W3556" s="205"/>
      <c r="X3556" s="205"/>
    </row>
    <row r="3557" spans="21:24" x14ac:dyDescent="0.2">
      <c r="U3557" s="205"/>
      <c r="V3557" s="205"/>
      <c r="W3557" s="205"/>
      <c r="X3557" s="205"/>
    </row>
    <row r="3558" spans="21:24" x14ac:dyDescent="0.2">
      <c r="U3558" s="205"/>
      <c r="V3558" s="205"/>
      <c r="W3558" s="205"/>
      <c r="X3558" s="205"/>
    </row>
    <row r="3559" spans="21:24" x14ac:dyDescent="0.2">
      <c r="U3559" s="205"/>
      <c r="V3559" s="205"/>
      <c r="W3559" s="205"/>
      <c r="X3559" s="205"/>
    </row>
    <row r="3560" spans="21:24" x14ac:dyDescent="0.2">
      <c r="U3560" s="205"/>
      <c r="V3560" s="205"/>
      <c r="W3560" s="205"/>
      <c r="X3560" s="205"/>
    </row>
    <row r="3561" spans="21:24" x14ac:dyDescent="0.2">
      <c r="U3561" s="205"/>
      <c r="V3561" s="205"/>
      <c r="W3561" s="205"/>
      <c r="X3561" s="205"/>
    </row>
    <row r="3562" spans="21:24" x14ac:dyDescent="0.2">
      <c r="U3562" s="205"/>
      <c r="V3562" s="205"/>
      <c r="W3562" s="205"/>
      <c r="X3562" s="205"/>
    </row>
    <row r="3563" spans="21:24" x14ac:dyDescent="0.2">
      <c r="U3563" s="205"/>
      <c r="V3563" s="205"/>
      <c r="W3563" s="205"/>
      <c r="X3563" s="205"/>
    </row>
    <row r="3564" spans="21:24" x14ac:dyDescent="0.2">
      <c r="U3564" s="205"/>
      <c r="V3564" s="205"/>
      <c r="W3564" s="205"/>
      <c r="X3564" s="205"/>
    </row>
    <row r="3565" spans="21:24" x14ac:dyDescent="0.2">
      <c r="U3565" s="205"/>
      <c r="V3565" s="205"/>
      <c r="W3565" s="205"/>
      <c r="X3565" s="205"/>
    </row>
    <row r="3566" spans="21:24" x14ac:dyDescent="0.2">
      <c r="U3566" s="205"/>
      <c r="V3566" s="205"/>
      <c r="W3566" s="205"/>
      <c r="X3566" s="205"/>
    </row>
    <row r="3567" spans="21:24" x14ac:dyDescent="0.2">
      <c r="U3567" s="205"/>
      <c r="V3567" s="205"/>
      <c r="W3567" s="205"/>
      <c r="X3567" s="205"/>
    </row>
    <row r="3568" spans="21:24" x14ac:dyDescent="0.2">
      <c r="U3568" s="205"/>
      <c r="V3568" s="205"/>
      <c r="W3568" s="205"/>
      <c r="X3568" s="205"/>
    </row>
    <row r="3569" spans="21:24" x14ac:dyDescent="0.2">
      <c r="U3569" s="205"/>
      <c r="V3569" s="205"/>
      <c r="W3569" s="205"/>
      <c r="X3569" s="205"/>
    </row>
    <row r="3570" spans="21:24" x14ac:dyDescent="0.2">
      <c r="U3570" s="205"/>
      <c r="V3570" s="205"/>
      <c r="W3570" s="205"/>
      <c r="X3570" s="205"/>
    </row>
    <row r="3571" spans="21:24" x14ac:dyDescent="0.2">
      <c r="U3571" s="205"/>
      <c r="V3571" s="205"/>
      <c r="W3571" s="205"/>
      <c r="X3571" s="205"/>
    </row>
    <row r="3572" spans="21:24" x14ac:dyDescent="0.2">
      <c r="U3572" s="205"/>
      <c r="V3572" s="205"/>
      <c r="W3572" s="205"/>
      <c r="X3572" s="205"/>
    </row>
    <row r="3573" spans="21:24" x14ac:dyDescent="0.2">
      <c r="U3573" s="205"/>
      <c r="V3573" s="205"/>
      <c r="W3573" s="205"/>
      <c r="X3573" s="205"/>
    </row>
    <row r="3574" spans="21:24" x14ac:dyDescent="0.2">
      <c r="U3574" s="205"/>
      <c r="V3574" s="205"/>
      <c r="W3574" s="205"/>
      <c r="X3574" s="205"/>
    </row>
    <row r="3575" spans="21:24" x14ac:dyDescent="0.2">
      <c r="U3575" s="205"/>
      <c r="V3575" s="205"/>
      <c r="W3575" s="205"/>
      <c r="X3575" s="205"/>
    </row>
    <row r="3576" spans="21:24" x14ac:dyDescent="0.2">
      <c r="U3576" s="205"/>
      <c r="V3576" s="205"/>
      <c r="W3576" s="205"/>
      <c r="X3576" s="205"/>
    </row>
    <row r="3577" spans="21:24" x14ac:dyDescent="0.2">
      <c r="U3577" s="205"/>
      <c r="V3577" s="205"/>
      <c r="W3577" s="205"/>
      <c r="X3577" s="205"/>
    </row>
    <row r="3578" spans="21:24" x14ac:dyDescent="0.2">
      <c r="U3578" s="205"/>
      <c r="V3578" s="205"/>
      <c r="W3578" s="205"/>
      <c r="X3578" s="205"/>
    </row>
    <row r="3579" spans="21:24" x14ac:dyDescent="0.2">
      <c r="U3579" s="205"/>
      <c r="V3579" s="205"/>
      <c r="W3579" s="205"/>
      <c r="X3579" s="205"/>
    </row>
    <row r="3580" spans="21:24" x14ac:dyDescent="0.2">
      <c r="U3580" s="205"/>
      <c r="V3580" s="205"/>
      <c r="W3580" s="205"/>
      <c r="X3580" s="205"/>
    </row>
    <row r="3581" spans="21:24" x14ac:dyDescent="0.2">
      <c r="U3581" s="205"/>
      <c r="V3581" s="205"/>
      <c r="W3581" s="205"/>
      <c r="X3581" s="205"/>
    </row>
    <row r="3582" spans="21:24" x14ac:dyDescent="0.2">
      <c r="U3582" s="205"/>
      <c r="V3582" s="205"/>
      <c r="W3582" s="205"/>
      <c r="X3582" s="205"/>
    </row>
    <row r="3583" spans="21:24" x14ac:dyDescent="0.2">
      <c r="U3583" s="205"/>
      <c r="V3583" s="205"/>
      <c r="W3583" s="205"/>
      <c r="X3583" s="205"/>
    </row>
    <row r="3584" spans="21:24" x14ac:dyDescent="0.2">
      <c r="U3584" s="205"/>
      <c r="V3584" s="205"/>
      <c r="W3584" s="205"/>
      <c r="X3584" s="205"/>
    </row>
    <row r="3585" spans="21:24" x14ac:dyDescent="0.2">
      <c r="U3585" s="205"/>
      <c r="V3585" s="205"/>
      <c r="W3585" s="205"/>
      <c r="X3585" s="205"/>
    </row>
    <row r="3586" spans="21:24" x14ac:dyDescent="0.2">
      <c r="U3586" s="205"/>
      <c r="V3586" s="205"/>
      <c r="W3586" s="205"/>
      <c r="X3586" s="205"/>
    </row>
    <row r="3587" spans="21:24" x14ac:dyDescent="0.2">
      <c r="U3587" s="205"/>
      <c r="V3587" s="205"/>
      <c r="W3587" s="205"/>
      <c r="X3587" s="205"/>
    </row>
    <row r="3588" spans="21:24" x14ac:dyDescent="0.2">
      <c r="U3588" s="205"/>
      <c r="V3588" s="205"/>
      <c r="W3588" s="205"/>
      <c r="X3588" s="205"/>
    </row>
    <row r="3589" spans="21:24" x14ac:dyDescent="0.2">
      <c r="U3589" s="205"/>
      <c r="V3589" s="205"/>
      <c r="W3589" s="205"/>
      <c r="X3589" s="205"/>
    </row>
    <row r="3590" spans="21:24" x14ac:dyDescent="0.2">
      <c r="U3590" s="205"/>
      <c r="V3590" s="205"/>
      <c r="W3590" s="205"/>
      <c r="X3590" s="205"/>
    </row>
    <row r="3591" spans="21:24" x14ac:dyDescent="0.2">
      <c r="U3591" s="205"/>
      <c r="V3591" s="205"/>
      <c r="W3591" s="205"/>
      <c r="X3591" s="205"/>
    </row>
    <row r="3592" spans="21:24" x14ac:dyDescent="0.2">
      <c r="U3592" s="205"/>
      <c r="V3592" s="205"/>
      <c r="W3592" s="205"/>
      <c r="X3592" s="205"/>
    </row>
    <row r="3593" spans="21:24" x14ac:dyDescent="0.2">
      <c r="U3593" s="205"/>
      <c r="V3593" s="205"/>
      <c r="W3593" s="205"/>
      <c r="X3593" s="205"/>
    </row>
    <row r="3594" spans="21:24" x14ac:dyDescent="0.2">
      <c r="U3594" s="205"/>
      <c r="V3594" s="205"/>
      <c r="W3594" s="205"/>
      <c r="X3594" s="205"/>
    </row>
    <row r="3595" spans="21:24" x14ac:dyDescent="0.2">
      <c r="U3595" s="205"/>
      <c r="V3595" s="205"/>
      <c r="W3595" s="205"/>
      <c r="X3595" s="205"/>
    </row>
    <row r="3596" spans="21:24" x14ac:dyDescent="0.2">
      <c r="U3596" s="205"/>
      <c r="V3596" s="205"/>
      <c r="W3596" s="205"/>
      <c r="X3596" s="205"/>
    </row>
    <row r="3597" spans="21:24" x14ac:dyDescent="0.2">
      <c r="U3597" s="205"/>
      <c r="V3597" s="205"/>
      <c r="W3597" s="205"/>
      <c r="X3597" s="205"/>
    </row>
    <row r="3598" spans="21:24" x14ac:dyDescent="0.2">
      <c r="U3598" s="205"/>
      <c r="V3598" s="205"/>
      <c r="W3598" s="205"/>
      <c r="X3598" s="205"/>
    </row>
    <row r="3599" spans="21:24" x14ac:dyDescent="0.2">
      <c r="U3599" s="205"/>
      <c r="V3599" s="205"/>
      <c r="W3599" s="205"/>
      <c r="X3599" s="205"/>
    </row>
    <row r="3600" spans="21:24" x14ac:dyDescent="0.2">
      <c r="U3600" s="205"/>
      <c r="V3600" s="205"/>
      <c r="W3600" s="205"/>
      <c r="X3600" s="205"/>
    </row>
    <row r="3601" spans="21:24" x14ac:dyDescent="0.2">
      <c r="U3601" s="205"/>
      <c r="V3601" s="205"/>
      <c r="W3601" s="205"/>
      <c r="X3601" s="205"/>
    </row>
    <row r="3602" spans="21:24" x14ac:dyDescent="0.2">
      <c r="U3602" s="205"/>
      <c r="V3602" s="205"/>
      <c r="W3602" s="205"/>
      <c r="X3602" s="205"/>
    </row>
    <row r="3603" spans="21:24" x14ac:dyDescent="0.2">
      <c r="U3603" s="205"/>
      <c r="V3603" s="205"/>
      <c r="W3603" s="205"/>
      <c r="X3603" s="205"/>
    </row>
    <row r="3604" spans="21:24" x14ac:dyDescent="0.2">
      <c r="U3604" s="205"/>
      <c r="V3604" s="205"/>
      <c r="W3604" s="205"/>
      <c r="X3604" s="205"/>
    </row>
    <row r="3605" spans="21:24" x14ac:dyDescent="0.2">
      <c r="U3605" s="205"/>
      <c r="V3605" s="205"/>
      <c r="W3605" s="205"/>
      <c r="X3605" s="205"/>
    </row>
    <row r="3606" spans="21:24" x14ac:dyDescent="0.2">
      <c r="U3606" s="205"/>
      <c r="V3606" s="205"/>
      <c r="W3606" s="205"/>
      <c r="X3606" s="205"/>
    </row>
    <row r="3607" spans="21:24" x14ac:dyDescent="0.2">
      <c r="U3607" s="205"/>
      <c r="V3607" s="205"/>
      <c r="W3607" s="205"/>
      <c r="X3607" s="205"/>
    </row>
    <row r="3608" spans="21:24" x14ac:dyDescent="0.2">
      <c r="U3608" s="205"/>
      <c r="V3608" s="205"/>
      <c r="W3608" s="205"/>
      <c r="X3608" s="205"/>
    </row>
    <row r="3609" spans="21:24" x14ac:dyDescent="0.2">
      <c r="U3609" s="205"/>
      <c r="V3609" s="205"/>
      <c r="W3609" s="205"/>
      <c r="X3609" s="205"/>
    </row>
    <row r="3610" spans="21:24" x14ac:dyDescent="0.2">
      <c r="U3610" s="205"/>
      <c r="V3610" s="205"/>
      <c r="W3610" s="205"/>
      <c r="X3610" s="205"/>
    </row>
    <row r="3611" spans="21:24" x14ac:dyDescent="0.2">
      <c r="U3611" s="205"/>
      <c r="V3611" s="205"/>
      <c r="W3611" s="205"/>
      <c r="X3611" s="205"/>
    </row>
    <row r="3612" spans="21:24" x14ac:dyDescent="0.2">
      <c r="U3612" s="205"/>
      <c r="V3612" s="205"/>
      <c r="W3612" s="205"/>
      <c r="X3612" s="205"/>
    </row>
    <row r="3613" spans="21:24" x14ac:dyDescent="0.2">
      <c r="U3613" s="205"/>
      <c r="V3613" s="205"/>
      <c r="W3613" s="205"/>
      <c r="X3613" s="205"/>
    </row>
    <row r="3614" spans="21:24" x14ac:dyDescent="0.2">
      <c r="U3614" s="205"/>
      <c r="V3614" s="205"/>
      <c r="W3614" s="205"/>
      <c r="X3614" s="205"/>
    </row>
    <row r="3615" spans="21:24" x14ac:dyDescent="0.2">
      <c r="U3615" s="205"/>
      <c r="V3615" s="205"/>
      <c r="W3615" s="205"/>
      <c r="X3615" s="205"/>
    </row>
    <row r="3616" spans="21:24" x14ac:dyDescent="0.2">
      <c r="U3616" s="205"/>
      <c r="V3616" s="205"/>
      <c r="W3616" s="205"/>
      <c r="X3616" s="205"/>
    </row>
    <row r="3617" spans="21:24" x14ac:dyDescent="0.2">
      <c r="U3617" s="205"/>
      <c r="V3617" s="205"/>
      <c r="W3617" s="205"/>
      <c r="X3617" s="205"/>
    </row>
    <row r="3618" spans="21:24" x14ac:dyDescent="0.2">
      <c r="U3618" s="205"/>
      <c r="V3618" s="205"/>
      <c r="W3618" s="205"/>
      <c r="X3618" s="205"/>
    </row>
    <row r="3619" spans="21:24" x14ac:dyDescent="0.2">
      <c r="U3619" s="205"/>
      <c r="V3619" s="205"/>
      <c r="W3619" s="205"/>
      <c r="X3619" s="205"/>
    </row>
    <row r="3620" spans="21:24" x14ac:dyDescent="0.2">
      <c r="U3620" s="205"/>
      <c r="V3620" s="205"/>
      <c r="W3620" s="205"/>
      <c r="X3620" s="205"/>
    </row>
    <row r="3621" spans="21:24" x14ac:dyDescent="0.2">
      <c r="U3621" s="205"/>
      <c r="V3621" s="205"/>
      <c r="W3621" s="205"/>
      <c r="X3621" s="205"/>
    </row>
    <row r="3622" spans="21:24" x14ac:dyDescent="0.2">
      <c r="U3622" s="205"/>
      <c r="V3622" s="205"/>
      <c r="W3622" s="205"/>
      <c r="X3622" s="205"/>
    </row>
    <row r="3623" spans="21:24" x14ac:dyDescent="0.2">
      <c r="U3623" s="205"/>
      <c r="V3623" s="205"/>
      <c r="W3623" s="205"/>
      <c r="X3623" s="205"/>
    </row>
    <row r="3624" spans="21:24" x14ac:dyDescent="0.2">
      <c r="U3624" s="205"/>
      <c r="V3624" s="205"/>
      <c r="W3624" s="205"/>
      <c r="X3624" s="205"/>
    </row>
    <row r="3625" spans="21:24" x14ac:dyDescent="0.2">
      <c r="U3625" s="205"/>
      <c r="V3625" s="205"/>
      <c r="W3625" s="205"/>
      <c r="X3625" s="205"/>
    </row>
    <row r="3626" spans="21:24" x14ac:dyDescent="0.2">
      <c r="U3626" s="205"/>
      <c r="V3626" s="205"/>
      <c r="W3626" s="205"/>
      <c r="X3626" s="205"/>
    </row>
    <row r="3627" spans="21:24" x14ac:dyDescent="0.2">
      <c r="U3627" s="205"/>
      <c r="V3627" s="205"/>
      <c r="W3627" s="205"/>
      <c r="X3627" s="205"/>
    </row>
    <row r="3628" spans="21:24" x14ac:dyDescent="0.2">
      <c r="U3628" s="205"/>
      <c r="V3628" s="205"/>
      <c r="W3628" s="205"/>
      <c r="X3628" s="205"/>
    </row>
    <row r="3629" spans="21:24" x14ac:dyDescent="0.2">
      <c r="U3629" s="205"/>
      <c r="V3629" s="205"/>
      <c r="W3629" s="205"/>
      <c r="X3629" s="205"/>
    </row>
    <row r="3630" spans="21:24" x14ac:dyDescent="0.2">
      <c r="U3630" s="205"/>
      <c r="V3630" s="205"/>
      <c r="W3630" s="205"/>
      <c r="X3630" s="205"/>
    </row>
    <row r="3631" spans="21:24" x14ac:dyDescent="0.2">
      <c r="U3631" s="205"/>
      <c r="V3631" s="205"/>
      <c r="W3631" s="205"/>
      <c r="X3631" s="205"/>
    </row>
    <row r="3632" spans="21:24" x14ac:dyDescent="0.2">
      <c r="U3632" s="205"/>
      <c r="V3632" s="205"/>
      <c r="W3632" s="205"/>
      <c r="X3632" s="205"/>
    </row>
    <row r="3633" spans="21:24" x14ac:dyDescent="0.2">
      <c r="U3633" s="205"/>
      <c r="V3633" s="205"/>
      <c r="W3633" s="205"/>
      <c r="X3633" s="205"/>
    </row>
    <row r="3634" spans="21:24" x14ac:dyDescent="0.2">
      <c r="U3634" s="205"/>
      <c r="V3634" s="205"/>
      <c r="W3634" s="205"/>
      <c r="X3634" s="205"/>
    </row>
    <row r="3635" spans="21:24" x14ac:dyDescent="0.2">
      <c r="U3635" s="205"/>
      <c r="V3635" s="205"/>
      <c r="W3635" s="205"/>
      <c r="X3635" s="205"/>
    </row>
    <row r="3636" spans="21:24" x14ac:dyDescent="0.2">
      <c r="U3636" s="205"/>
      <c r="V3636" s="205"/>
      <c r="W3636" s="205"/>
      <c r="X3636" s="205"/>
    </row>
    <row r="3637" spans="21:24" x14ac:dyDescent="0.2">
      <c r="U3637" s="205"/>
      <c r="V3637" s="205"/>
      <c r="W3637" s="205"/>
      <c r="X3637" s="205"/>
    </row>
    <row r="3638" spans="21:24" x14ac:dyDescent="0.2">
      <c r="U3638" s="205"/>
      <c r="V3638" s="205"/>
      <c r="W3638" s="205"/>
      <c r="X3638" s="205"/>
    </row>
    <row r="3639" spans="21:24" x14ac:dyDescent="0.2">
      <c r="U3639" s="205"/>
      <c r="V3639" s="205"/>
      <c r="W3639" s="205"/>
      <c r="X3639" s="205"/>
    </row>
    <row r="3640" spans="21:24" x14ac:dyDescent="0.2">
      <c r="U3640" s="205"/>
      <c r="V3640" s="205"/>
      <c r="W3640" s="205"/>
      <c r="X3640" s="205"/>
    </row>
    <row r="3641" spans="21:24" x14ac:dyDescent="0.2">
      <c r="U3641" s="205"/>
      <c r="V3641" s="205"/>
      <c r="W3641" s="205"/>
      <c r="X3641" s="205"/>
    </row>
    <row r="3642" spans="21:24" x14ac:dyDescent="0.2">
      <c r="U3642" s="205"/>
      <c r="V3642" s="205"/>
      <c r="W3642" s="205"/>
      <c r="X3642" s="205"/>
    </row>
    <row r="3643" spans="21:24" x14ac:dyDescent="0.2">
      <c r="U3643" s="205"/>
      <c r="V3643" s="205"/>
      <c r="W3643" s="205"/>
      <c r="X3643" s="205"/>
    </row>
    <row r="3644" spans="21:24" x14ac:dyDescent="0.2">
      <c r="U3644" s="205"/>
      <c r="V3644" s="205"/>
      <c r="W3644" s="205"/>
      <c r="X3644" s="205"/>
    </row>
    <row r="3645" spans="21:24" x14ac:dyDescent="0.2">
      <c r="U3645" s="205"/>
      <c r="V3645" s="205"/>
      <c r="W3645" s="205"/>
      <c r="X3645" s="205"/>
    </row>
    <row r="3646" spans="21:24" x14ac:dyDescent="0.2">
      <c r="U3646" s="205"/>
      <c r="V3646" s="205"/>
      <c r="W3646" s="205"/>
      <c r="X3646" s="205"/>
    </row>
    <row r="3647" spans="21:24" x14ac:dyDescent="0.2">
      <c r="U3647" s="205"/>
      <c r="V3647" s="205"/>
      <c r="W3647" s="205"/>
      <c r="X3647" s="205"/>
    </row>
    <row r="3648" spans="21:24" x14ac:dyDescent="0.2">
      <c r="U3648" s="205"/>
      <c r="V3648" s="205"/>
      <c r="W3648" s="205"/>
      <c r="X3648" s="205"/>
    </row>
    <row r="3649" spans="21:24" x14ac:dyDescent="0.2">
      <c r="U3649" s="205"/>
      <c r="V3649" s="205"/>
      <c r="W3649" s="205"/>
      <c r="X3649" s="205"/>
    </row>
    <row r="3650" spans="21:24" x14ac:dyDescent="0.2">
      <c r="U3650" s="205"/>
      <c r="V3650" s="205"/>
      <c r="W3650" s="205"/>
      <c r="X3650" s="205"/>
    </row>
    <row r="3651" spans="21:24" x14ac:dyDescent="0.2">
      <c r="U3651" s="205"/>
      <c r="V3651" s="205"/>
      <c r="W3651" s="205"/>
      <c r="X3651" s="205"/>
    </row>
    <row r="3652" spans="21:24" x14ac:dyDescent="0.2">
      <c r="U3652" s="205"/>
      <c r="V3652" s="205"/>
      <c r="W3652" s="205"/>
      <c r="X3652" s="205"/>
    </row>
    <row r="3653" spans="21:24" x14ac:dyDescent="0.2">
      <c r="U3653" s="205"/>
      <c r="V3653" s="205"/>
      <c r="W3653" s="205"/>
      <c r="X3653" s="205"/>
    </row>
    <row r="3654" spans="21:24" x14ac:dyDescent="0.2">
      <c r="U3654" s="205"/>
      <c r="V3654" s="205"/>
      <c r="W3654" s="205"/>
      <c r="X3654" s="205"/>
    </row>
    <row r="3655" spans="21:24" x14ac:dyDescent="0.2">
      <c r="U3655" s="205"/>
      <c r="V3655" s="205"/>
      <c r="W3655" s="205"/>
      <c r="X3655" s="205"/>
    </row>
    <row r="3656" spans="21:24" x14ac:dyDescent="0.2">
      <c r="U3656" s="205"/>
      <c r="V3656" s="205"/>
      <c r="W3656" s="205"/>
      <c r="X3656" s="205"/>
    </row>
    <row r="3657" spans="21:24" x14ac:dyDescent="0.2">
      <c r="U3657" s="205"/>
      <c r="V3657" s="205"/>
      <c r="W3657" s="205"/>
      <c r="X3657" s="205"/>
    </row>
    <row r="3658" spans="21:24" x14ac:dyDescent="0.2">
      <c r="U3658" s="205"/>
      <c r="V3658" s="205"/>
      <c r="W3658" s="205"/>
      <c r="X3658" s="205"/>
    </row>
    <row r="3659" spans="21:24" x14ac:dyDescent="0.2">
      <c r="U3659" s="205"/>
      <c r="V3659" s="205"/>
      <c r="W3659" s="205"/>
      <c r="X3659" s="205"/>
    </row>
    <row r="3660" spans="21:24" x14ac:dyDescent="0.2">
      <c r="U3660" s="205"/>
      <c r="V3660" s="205"/>
      <c r="W3660" s="205"/>
      <c r="X3660" s="205"/>
    </row>
    <row r="3661" spans="21:24" x14ac:dyDescent="0.2">
      <c r="U3661" s="205"/>
      <c r="V3661" s="205"/>
      <c r="W3661" s="205"/>
      <c r="X3661" s="205"/>
    </row>
    <row r="3662" spans="21:24" x14ac:dyDescent="0.2">
      <c r="U3662" s="205"/>
      <c r="V3662" s="205"/>
      <c r="W3662" s="205"/>
      <c r="X3662" s="205"/>
    </row>
    <row r="3663" spans="21:24" x14ac:dyDescent="0.2">
      <c r="U3663" s="205"/>
      <c r="V3663" s="205"/>
      <c r="W3663" s="205"/>
      <c r="X3663" s="205"/>
    </row>
    <row r="3664" spans="21:24" x14ac:dyDescent="0.2">
      <c r="U3664" s="205"/>
      <c r="V3664" s="205"/>
      <c r="W3664" s="205"/>
      <c r="X3664" s="205"/>
    </row>
    <row r="3665" spans="21:24" x14ac:dyDescent="0.2">
      <c r="U3665" s="205"/>
      <c r="V3665" s="205"/>
      <c r="W3665" s="205"/>
      <c r="X3665" s="205"/>
    </row>
    <row r="3666" spans="21:24" x14ac:dyDescent="0.2">
      <c r="U3666" s="205"/>
      <c r="V3666" s="205"/>
      <c r="W3666" s="205"/>
      <c r="X3666" s="205"/>
    </row>
    <row r="3667" spans="21:24" x14ac:dyDescent="0.2">
      <c r="U3667" s="205"/>
      <c r="V3667" s="205"/>
      <c r="W3667" s="205"/>
      <c r="X3667" s="205"/>
    </row>
    <row r="3668" spans="21:24" x14ac:dyDescent="0.2">
      <c r="U3668" s="205"/>
      <c r="V3668" s="205"/>
      <c r="W3668" s="205"/>
      <c r="X3668" s="205"/>
    </row>
    <row r="3669" spans="21:24" x14ac:dyDescent="0.2">
      <c r="U3669" s="205"/>
      <c r="V3669" s="205"/>
      <c r="W3669" s="205"/>
      <c r="X3669" s="205"/>
    </row>
    <row r="3670" spans="21:24" x14ac:dyDescent="0.2">
      <c r="U3670" s="205"/>
      <c r="V3670" s="205"/>
      <c r="W3670" s="205"/>
      <c r="X3670" s="205"/>
    </row>
    <row r="3671" spans="21:24" x14ac:dyDescent="0.2">
      <c r="U3671" s="205"/>
      <c r="V3671" s="205"/>
      <c r="W3671" s="205"/>
      <c r="X3671" s="205"/>
    </row>
    <row r="3672" spans="21:24" x14ac:dyDescent="0.2">
      <c r="U3672" s="205"/>
      <c r="V3672" s="205"/>
      <c r="W3672" s="205"/>
      <c r="X3672" s="205"/>
    </row>
    <row r="3673" spans="21:24" x14ac:dyDescent="0.2">
      <c r="U3673" s="205"/>
      <c r="V3673" s="205"/>
      <c r="W3673" s="205"/>
      <c r="X3673" s="205"/>
    </row>
    <row r="3674" spans="21:24" x14ac:dyDescent="0.2">
      <c r="U3674" s="205"/>
      <c r="V3674" s="205"/>
      <c r="W3674" s="205"/>
      <c r="X3674" s="205"/>
    </row>
    <row r="3675" spans="21:24" x14ac:dyDescent="0.2">
      <c r="U3675" s="205"/>
      <c r="V3675" s="205"/>
      <c r="W3675" s="205"/>
      <c r="X3675" s="205"/>
    </row>
    <row r="3676" spans="21:24" x14ac:dyDescent="0.2">
      <c r="U3676" s="205"/>
      <c r="V3676" s="205"/>
      <c r="W3676" s="205"/>
      <c r="X3676" s="205"/>
    </row>
    <row r="3677" spans="21:24" x14ac:dyDescent="0.2">
      <c r="U3677" s="205"/>
      <c r="V3677" s="205"/>
      <c r="W3677" s="205"/>
      <c r="X3677" s="205"/>
    </row>
    <row r="3678" spans="21:24" x14ac:dyDescent="0.2">
      <c r="U3678" s="205"/>
      <c r="V3678" s="205"/>
      <c r="W3678" s="205"/>
      <c r="X3678" s="205"/>
    </row>
    <row r="3679" spans="21:24" x14ac:dyDescent="0.2">
      <c r="U3679" s="205"/>
      <c r="V3679" s="205"/>
      <c r="W3679" s="205"/>
      <c r="X3679" s="205"/>
    </row>
    <row r="3680" spans="21:24" x14ac:dyDescent="0.2">
      <c r="U3680" s="205"/>
      <c r="V3680" s="205"/>
      <c r="W3680" s="205"/>
      <c r="X3680" s="205"/>
    </row>
    <row r="3681" spans="21:24" x14ac:dyDescent="0.2">
      <c r="U3681" s="205"/>
      <c r="V3681" s="205"/>
      <c r="W3681" s="205"/>
      <c r="X3681" s="205"/>
    </row>
    <row r="3682" spans="21:24" x14ac:dyDescent="0.2">
      <c r="U3682" s="205"/>
      <c r="V3682" s="205"/>
      <c r="W3682" s="205"/>
      <c r="X3682" s="205"/>
    </row>
    <row r="3683" spans="21:24" x14ac:dyDescent="0.2">
      <c r="U3683" s="205"/>
      <c r="V3683" s="205"/>
      <c r="W3683" s="205"/>
      <c r="X3683" s="205"/>
    </row>
    <row r="3684" spans="21:24" x14ac:dyDescent="0.2">
      <c r="U3684" s="205"/>
      <c r="V3684" s="205"/>
      <c r="W3684" s="205"/>
      <c r="X3684" s="205"/>
    </row>
    <row r="3685" spans="21:24" x14ac:dyDescent="0.2">
      <c r="U3685" s="205"/>
      <c r="V3685" s="205"/>
      <c r="W3685" s="205"/>
      <c r="X3685" s="205"/>
    </row>
    <row r="3686" spans="21:24" x14ac:dyDescent="0.2">
      <c r="U3686" s="205"/>
      <c r="V3686" s="205"/>
      <c r="W3686" s="205"/>
      <c r="X3686" s="205"/>
    </row>
    <row r="3687" spans="21:24" x14ac:dyDescent="0.2">
      <c r="U3687" s="205"/>
      <c r="V3687" s="205"/>
      <c r="W3687" s="205"/>
      <c r="X3687" s="205"/>
    </row>
    <row r="3688" spans="21:24" x14ac:dyDescent="0.2">
      <c r="U3688" s="205"/>
      <c r="V3688" s="205"/>
      <c r="W3688" s="205"/>
      <c r="X3688" s="205"/>
    </row>
    <row r="3689" spans="21:24" x14ac:dyDescent="0.2">
      <c r="U3689" s="205"/>
      <c r="V3689" s="205"/>
      <c r="W3689" s="205"/>
      <c r="X3689" s="205"/>
    </row>
    <row r="3690" spans="21:24" x14ac:dyDescent="0.2">
      <c r="U3690" s="205"/>
      <c r="V3690" s="205"/>
      <c r="W3690" s="205"/>
      <c r="X3690" s="205"/>
    </row>
    <row r="3691" spans="21:24" x14ac:dyDescent="0.2">
      <c r="U3691" s="205"/>
      <c r="V3691" s="205"/>
      <c r="W3691" s="205"/>
      <c r="X3691" s="205"/>
    </row>
    <row r="3692" spans="21:24" x14ac:dyDescent="0.2">
      <c r="U3692" s="205"/>
      <c r="V3692" s="205"/>
      <c r="W3692" s="205"/>
      <c r="X3692" s="205"/>
    </row>
    <row r="3693" spans="21:24" x14ac:dyDescent="0.2">
      <c r="U3693" s="205"/>
      <c r="V3693" s="205"/>
      <c r="W3693" s="205"/>
      <c r="X3693" s="205"/>
    </row>
    <row r="3694" spans="21:24" x14ac:dyDescent="0.2">
      <c r="U3694" s="205"/>
      <c r="V3694" s="205"/>
      <c r="W3694" s="205"/>
      <c r="X3694" s="205"/>
    </row>
    <row r="3695" spans="21:24" x14ac:dyDescent="0.2">
      <c r="U3695" s="205"/>
      <c r="V3695" s="205"/>
      <c r="W3695" s="205"/>
      <c r="X3695" s="205"/>
    </row>
    <row r="3696" spans="21:24" x14ac:dyDescent="0.2">
      <c r="U3696" s="205"/>
      <c r="V3696" s="205"/>
      <c r="W3696" s="205"/>
      <c r="X3696" s="205"/>
    </row>
    <row r="3697" spans="21:24" x14ac:dyDescent="0.2">
      <c r="U3697" s="205"/>
      <c r="V3697" s="205"/>
      <c r="W3697" s="205"/>
      <c r="X3697" s="205"/>
    </row>
    <row r="3698" spans="21:24" x14ac:dyDescent="0.2">
      <c r="U3698" s="205"/>
      <c r="V3698" s="205"/>
      <c r="W3698" s="205"/>
      <c r="X3698" s="205"/>
    </row>
    <row r="3699" spans="21:24" x14ac:dyDescent="0.2">
      <c r="U3699" s="205"/>
      <c r="V3699" s="205"/>
      <c r="W3699" s="205"/>
      <c r="X3699" s="205"/>
    </row>
    <row r="3700" spans="21:24" x14ac:dyDescent="0.2">
      <c r="U3700" s="205"/>
      <c r="V3700" s="205"/>
      <c r="W3700" s="205"/>
      <c r="X3700" s="205"/>
    </row>
    <row r="3701" spans="21:24" x14ac:dyDescent="0.2">
      <c r="U3701" s="205"/>
      <c r="V3701" s="205"/>
      <c r="W3701" s="205"/>
      <c r="X3701" s="205"/>
    </row>
    <row r="3702" spans="21:24" x14ac:dyDescent="0.2">
      <c r="U3702" s="205"/>
      <c r="V3702" s="205"/>
      <c r="W3702" s="205"/>
      <c r="X3702" s="205"/>
    </row>
    <row r="3703" spans="21:24" x14ac:dyDescent="0.2">
      <c r="U3703" s="205"/>
      <c r="V3703" s="205"/>
      <c r="W3703" s="205"/>
      <c r="X3703" s="205"/>
    </row>
    <row r="3704" spans="21:24" x14ac:dyDescent="0.2">
      <c r="U3704" s="205"/>
      <c r="V3704" s="205"/>
      <c r="W3704" s="205"/>
      <c r="X3704" s="205"/>
    </row>
    <row r="3705" spans="21:24" x14ac:dyDescent="0.2">
      <c r="U3705" s="205"/>
      <c r="V3705" s="205"/>
      <c r="W3705" s="205"/>
      <c r="X3705" s="205"/>
    </row>
    <row r="3706" spans="21:24" x14ac:dyDescent="0.2">
      <c r="U3706" s="205"/>
      <c r="V3706" s="205"/>
      <c r="W3706" s="205"/>
      <c r="X3706" s="205"/>
    </row>
    <row r="3707" spans="21:24" x14ac:dyDescent="0.2">
      <c r="U3707" s="205"/>
      <c r="V3707" s="205"/>
      <c r="W3707" s="205"/>
      <c r="X3707" s="205"/>
    </row>
    <row r="3708" spans="21:24" x14ac:dyDescent="0.2">
      <c r="U3708" s="205"/>
      <c r="V3708" s="205"/>
      <c r="W3708" s="205"/>
      <c r="X3708" s="205"/>
    </row>
    <row r="3709" spans="21:24" x14ac:dyDescent="0.2">
      <c r="U3709" s="205"/>
      <c r="V3709" s="205"/>
      <c r="W3709" s="205"/>
      <c r="X3709" s="205"/>
    </row>
    <row r="3710" spans="21:24" x14ac:dyDescent="0.2">
      <c r="U3710" s="205"/>
      <c r="V3710" s="205"/>
      <c r="W3710" s="205"/>
      <c r="X3710" s="205"/>
    </row>
    <row r="3711" spans="21:24" x14ac:dyDescent="0.2">
      <c r="U3711" s="205"/>
      <c r="V3711" s="205"/>
      <c r="W3711" s="205"/>
      <c r="X3711" s="205"/>
    </row>
    <row r="3712" spans="21:24" x14ac:dyDescent="0.2">
      <c r="U3712" s="205"/>
      <c r="V3712" s="205"/>
      <c r="W3712" s="205"/>
      <c r="X3712" s="205"/>
    </row>
    <row r="3713" spans="21:24" x14ac:dyDescent="0.2">
      <c r="U3713" s="205"/>
      <c r="V3713" s="205"/>
      <c r="W3713" s="205"/>
      <c r="X3713" s="205"/>
    </row>
    <row r="3714" spans="21:24" x14ac:dyDescent="0.2">
      <c r="U3714" s="205"/>
      <c r="V3714" s="205"/>
      <c r="W3714" s="205"/>
      <c r="X3714" s="205"/>
    </row>
    <row r="3715" spans="21:24" x14ac:dyDescent="0.2">
      <c r="U3715" s="205"/>
      <c r="V3715" s="205"/>
      <c r="W3715" s="205"/>
      <c r="X3715" s="205"/>
    </row>
    <row r="3716" spans="21:24" x14ac:dyDescent="0.2">
      <c r="U3716" s="205"/>
      <c r="V3716" s="205"/>
      <c r="W3716" s="205"/>
      <c r="X3716" s="205"/>
    </row>
    <row r="3717" spans="21:24" x14ac:dyDescent="0.2">
      <c r="U3717" s="205"/>
      <c r="V3717" s="205"/>
      <c r="W3717" s="205"/>
      <c r="X3717" s="205"/>
    </row>
    <row r="3718" spans="21:24" x14ac:dyDescent="0.2">
      <c r="U3718" s="205"/>
      <c r="V3718" s="205"/>
      <c r="W3718" s="205"/>
      <c r="X3718" s="205"/>
    </row>
    <row r="3719" spans="21:24" x14ac:dyDescent="0.2">
      <c r="U3719" s="205"/>
      <c r="V3719" s="205"/>
      <c r="W3719" s="205"/>
      <c r="X3719" s="205"/>
    </row>
    <row r="3720" spans="21:24" x14ac:dyDescent="0.2">
      <c r="U3720" s="205"/>
      <c r="V3720" s="205"/>
      <c r="W3720" s="205"/>
      <c r="X3720" s="205"/>
    </row>
    <row r="3721" spans="21:24" x14ac:dyDescent="0.2">
      <c r="U3721" s="205"/>
      <c r="V3721" s="205"/>
      <c r="W3721" s="205"/>
      <c r="X3721" s="205"/>
    </row>
    <row r="3722" spans="21:24" x14ac:dyDescent="0.2">
      <c r="U3722" s="205"/>
      <c r="V3722" s="205"/>
      <c r="W3722" s="205"/>
      <c r="X3722" s="205"/>
    </row>
    <row r="3723" spans="21:24" x14ac:dyDescent="0.2">
      <c r="U3723" s="205"/>
      <c r="V3723" s="205"/>
      <c r="W3723" s="205"/>
      <c r="X3723" s="205"/>
    </row>
    <row r="3724" spans="21:24" x14ac:dyDescent="0.2">
      <c r="U3724" s="205"/>
      <c r="V3724" s="205"/>
      <c r="W3724" s="205"/>
      <c r="X3724" s="205"/>
    </row>
    <row r="3725" spans="21:24" x14ac:dyDescent="0.2">
      <c r="U3725" s="205"/>
      <c r="V3725" s="205"/>
      <c r="W3725" s="205"/>
      <c r="X3725" s="205"/>
    </row>
    <row r="3726" spans="21:24" x14ac:dyDescent="0.2">
      <c r="U3726" s="205"/>
      <c r="V3726" s="205"/>
      <c r="W3726" s="205"/>
      <c r="X3726" s="205"/>
    </row>
    <row r="3727" spans="21:24" x14ac:dyDescent="0.2">
      <c r="U3727" s="205"/>
      <c r="V3727" s="205"/>
      <c r="W3727" s="205"/>
      <c r="X3727" s="205"/>
    </row>
    <row r="3728" spans="21:24" x14ac:dyDescent="0.2">
      <c r="U3728" s="205"/>
      <c r="V3728" s="205"/>
      <c r="W3728" s="205"/>
      <c r="X3728" s="205"/>
    </row>
    <row r="3729" spans="21:24" x14ac:dyDescent="0.2">
      <c r="U3729" s="205"/>
      <c r="V3729" s="205"/>
      <c r="W3729" s="205"/>
      <c r="X3729" s="205"/>
    </row>
    <row r="3730" spans="21:24" x14ac:dyDescent="0.2">
      <c r="U3730" s="205"/>
      <c r="V3730" s="205"/>
      <c r="W3730" s="205"/>
      <c r="X3730" s="205"/>
    </row>
    <row r="3731" spans="21:24" x14ac:dyDescent="0.2">
      <c r="U3731" s="205"/>
      <c r="V3731" s="205"/>
      <c r="W3731" s="205"/>
      <c r="X3731" s="205"/>
    </row>
    <row r="3732" spans="21:24" x14ac:dyDescent="0.2">
      <c r="U3732" s="205"/>
      <c r="V3732" s="205"/>
      <c r="W3732" s="205"/>
      <c r="X3732" s="205"/>
    </row>
    <row r="3733" spans="21:24" x14ac:dyDescent="0.2">
      <c r="U3733" s="205"/>
      <c r="V3733" s="205"/>
      <c r="W3733" s="205"/>
      <c r="X3733" s="205"/>
    </row>
    <row r="3734" spans="21:24" x14ac:dyDescent="0.2">
      <c r="U3734" s="205"/>
      <c r="V3734" s="205"/>
      <c r="W3734" s="205"/>
      <c r="X3734" s="205"/>
    </row>
    <row r="3735" spans="21:24" x14ac:dyDescent="0.2">
      <c r="U3735" s="205"/>
      <c r="V3735" s="205"/>
      <c r="W3735" s="205"/>
      <c r="X3735" s="205"/>
    </row>
    <row r="3736" spans="21:24" x14ac:dyDescent="0.2">
      <c r="U3736" s="205"/>
      <c r="V3736" s="205"/>
      <c r="W3736" s="205"/>
      <c r="X3736" s="205"/>
    </row>
    <row r="3737" spans="21:24" x14ac:dyDescent="0.2">
      <c r="U3737" s="205"/>
      <c r="V3737" s="205"/>
      <c r="W3737" s="205"/>
      <c r="X3737" s="205"/>
    </row>
    <row r="3738" spans="21:24" x14ac:dyDescent="0.2">
      <c r="U3738" s="205"/>
      <c r="V3738" s="205"/>
      <c r="W3738" s="205"/>
      <c r="X3738" s="205"/>
    </row>
    <row r="3739" spans="21:24" x14ac:dyDescent="0.2">
      <c r="U3739" s="205"/>
      <c r="V3739" s="205"/>
      <c r="W3739" s="205"/>
      <c r="X3739" s="205"/>
    </row>
    <row r="3740" spans="21:24" x14ac:dyDescent="0.2">
      <c r="U3740" s="205"/>
      <c r="V3740" s="205"/>
      <c r="W3740" s="205"/>
      <c r="X3740" s="205"/>
    </row>
    <row r="3741" spans="21:24" x14ac:dyDescent="0.2">
      <c r="U3741" s="205"/>
      <c r="V3741" s="205"/>
      <c r="W3741" s="205"/>
      <c r="X3741" s="205"/>
    </row>
    <row r="3742" spans="21:24" x14ac:dyDescent="0.2">
      <c r="U3742" s="205"/>
      <c r="V3742" s="205"/>
      <c r="W3742" s="205"/>
      <c r="X3742" s="205"/>
    </row>
    <row r="3743" spans="21:24" x14ac:dyDescent="0.2">
      <c r="U3743" s="205"/>
      <c r="V3743" s="205"/>
      <c r="W3743" s="205"/>
      <c r="X3743" s="205"/>
    </row>
    <row r="3744" spans="21:24" x14ac:dyDescent="0.2">
      <c r="U3744" s="205"/>
      <c r="V3744" s="205"/>
      <c r="W3744" s="205"/>
      <c r="X3744" s="205"/>
    </row>
    <row r="3745" spans="21:24" x14ac:dyDescent="0.2">
      <c r="U3745" s="205"/>
      <c r="V3745" s="205"/>
      <c r="W3745" s="205"/>
      <c r="X3745" s="205"/>
    </row>
    <row r="3746" spans="21:24" x14ac:dyDescent="0.2">
      <c r="U3746" s="205"/>
      <c r="V3746" s="205"/>
      <c r="W3746" s="205"/>
      <c r="X3746" s="205"/>
    </row>
    <row r="3747" spans="21:24" x14ac:dyDescent="0.2">
      <c r="U3747" s="205"/>
      <c r="V3747" s="205"/>
      <c r="W3747" s="205"/>
      <c r="X3747" s="205"/>
    </row>
    <row r="3748" spans="21:24" x14ac:dyDescent="0.2">
      <c r="U3748" s="205"/>
      <c r="V3748" s="205"/>
      <c r="W3748" s="205"/>
      <c r="X3748" s="205"/>
    </row>
    <row r="3749" spans="21:24" x14ac:dyDescent="0.2">
      <c r="U3749" s="205"/>
      <c r="V3749" s="205"/>
      <c r="W3749" s="205"/>
      <c r="X3749" s="205"/>
    </row>
    <row r="3750" spans="21:24" x14ac:dyDescent="0.2">
      <c r="U3750" s="205"/>
      <c r="V3750" s="205"/>
      <c r="W3750" s="205"/>
      <c r="X3750" s="205"/>
    </row>
    <row r="3751" spans="21:24" x14ac:dyDescent="0.2">
      <c r="U3751" s="205"/>
      <c r="V3751" s="205"/>
      <c r="W3751" s="205"/>
      <c r="X3751" s="205"/>
    </row>
    <row r="3752" spans="21:24" x14ac:dyDescent="0.2">
      <c r="U3752" s="205"/>
      <c r="V3752" s="205"/>
      <c r="W3752" s="205"/>
      <c r="X3752" s="205"/>
    </row>
    <row r="3753" spans="21:24" x14ac:dyDescent="0.2">
      <c r="U3753" s="205"/>
      <c r="V3753" s="205"/>
      <c r="W3753" s="205"/>
      <c r="X3753" s="205"/>
    </row>
    <row r="3754" spans="21:24" x14ac:dyDescent="0.2">
      <c r="U3754" s="205"/>
      <c r="V3754" s="205"/>
      <c r="W3754" s="205"/>
      <c r="X3754" s="205"/>
    </row>
    <row r="3755" spans="21:24" x14ac:dyDescent="0.2">
      <c r="U3755" s="205"/>
      <c r="V3755" s="205"/>
      <c r="W3755" s="205"/>
      <c r="X3755" s="205"/>
    </row>
    <row r="3756" spans="21:24" x14ac:dyDescent="0.2">
      <c r="U3756" s="205"/>
      <c r="V3756" s="205"/>
      <c r="W3756" s="205"/>
      <c r="X3756" s="205"/>
    </row>
    <row r="3757" spans="21:24" x14ac:dyDescent="0.2">
      <c r="U3757" s="205"/>
      <c r="V3757" s="205"/>
      <c r="W3757" s="205"/>
      <c r="X3757" s="205"/>
    </row>
    <row r="3758" spans="21:24" x14ac:dyDescent="0.2">
      <c r="U3758" s="205"/>
      <c r="V3758" s="205"/>
      <c r="W3758" s="205"/>
      <c r="X3758" s="205"/>
    </row>
    <row r="3759" spans="21:24" x14ac:dyDescent="0.2">
      <c r="U3759" s="205"/>
      <c r="V3759" s="205"/>
      <c r="W3759" s="205"/>
      <c r="X3759" s="205"/>
    </row>
    <row r="3760" spans="21:24" x14ac:dyDescent="0.2">
      <c r="U3760" s="205"/>
      <c r="V3760" s="205"/>
      <c r="W3760" s="205"/>
      <c r="X3760" s="205"/>
    </row>
    <row r="3761" spans="21:24" x14ac:dyDescent="0.2">
      <c r="U3761" s="205"/>
      <c r="V3761" s="205"/>
      <c r="W3761" s="205"/>
      <c r="X3761" s="205"/>
    </row>
    <row r="3762" spans="21:24" x14ac:dyDescent="0.2">
      <c r="U3762" s="205"/>
      <c r="V3762" s="205"/>
      <c r="W3762" s="205"/>
      <c r="X3762" s="205"/>
    </row>
    <row r="3763" spans="21:24" x14ac:dyDescent="0.2">
      <c r="U3763" s="205"/>
      <c r="V3763" s="205"/>
      <c r="W3763" s="205"/>
      <c r="X3763" s="205"/>
    </row>
    <row r="3764" spans="21:24" x14ac:dyDescent="0.2">
      <c r="U3764" s="205"/>
      <c r="V3764" s="205"/>
      <c r="W3764" s="205"/>
      <c r="X3764" s="205"/>
    </row>
    <row r="3765" spans="21:24" x14ac:dyDescent="0.2">
      <c r="U3765" s="205"/>
      <c r="V3765" s="205"/>
      <c r="W3765" s="205"/>
      <c r="X3765" s="205"/>
    </row>
    <row r="3766" spans="21:24" x14ac:dyDescent="0.2">
      <c r="U3766" s="205"/>
      <c r="V3766" s="205"/>
      <c r="W3766" s="205"/>
      <c r="X3766" s="205"/>
    </row>
    <row r="3767" spans="21:24" x14ac:dyDescent="0.2">
      <c r="U3767" s="205"/>
      <c r="V3767" s="205"/>
      <c r="W3767" s="205"/>
      <c r="X3767" s="205"/>
    </row>
    <row r="3768" spans="21:24" x14ac:dyDescent="0.2">
      <c r="U3768" s="205"/>
      <c r="V3768" s="205"/>
      <c r="W3768" s="205"/>
      <c r="X3768" s="205"/>
    </row>
    <row r="3769" spans="21:24" x14ac:dyDescent="0.2">
      <c r="U3769" s="205"/>
      <c r="V3769" s="205"/>
      <c r="W3769" s="205"/>
      <c r="X3769" s="205"/>
    </row>
    <row r="3770" spans="21:24" x14ac:dyDescent="0.2">
      <c r="U3770" s="205"/>
      <c r="V3770" s="205"/>
      <c r="W3770" s="205"/>
      <c r="X3770" s="205"/>
    </row>
    <row r="3771" spans="21:24" x14ac:dyDescent="0.2">
      <c r="U3771" s="205"/>
      <c r="V3771" s="205"/>
      <c r="W3771" s="205"/>
      <c r="X3771" s="205"/>
    </row>
    <row r="3772" spans="21:24" x14ac:dyDescent="0.2">
      <c r="U3772" s="205"/>
      <c r="V3772" s="205"/>
      <c r="W3772" s="205"/>
      <c r="X3772" s="205"/>
    </row>
    <row r="3773" spans="21:24" x14ac:dyDescent="0.2">
      <c r="U3773" s="205"/>
      <c r="V3773" s="205"/>
      <c r="W3773" s="205"/>
      <c r="X3773" s="205"/>
    </row>
    <row r="3774" spans="21:24" x14ac:dyDescent="0.2">
      <c r="U3774" s="205"/>
      <c r="V3774" s="205"/>
      <c r="W3774" s="205"/>
      <c r="X3774" s="205"/>
    </row>
    <row r="3775" spans="21:24" x14ac:dyDescent="0.2">
      <c r="U3775" s="205"/>
      <c r="V3775" s="205"/>
      <c r="W3775" s="205"/>
      <c r="X3775" s="205"/>
    </row>
    <row r="3776" spans="21:24" x14ac:dyDescent="0.2">
      <c r="U3776" s="205"/>
      <c r="V3776" s="205"/>
      <c r="W3776" s="205"/>
      <c r="X3776" s="205"/>
    </row>
    <row r="3777" spans="21:24" x14ac:dyDescent="0.2">
      <c r="U3777" s="205"/>
      <c r="V3777" s="205"/>
      <c r="W3777" s="205"/>
      <c r="X3777" s="205"/>
    </row>
    <row r="3778" spans="21:24" x14ac:dyDescent="0.2">
      <c r="U3778" s="205"/>
      <c r="V3778" s="205"/>
      <c r="W3778" s="205"/>
      <c r="X3778" s="205"/>
    </row>
    <row r="3779" spans="21:24" x14ac:dyDescent="0.2">
      <c r="U3779" s="205"/>
      <c r="V3779" s="205"/>
      <c r="W3779" s="205"/>
      <c r="X3779" s="205"/>
    </row>
    <row r="3780" spans="21:24" x14ac:dyDescent="0.2">
      <c r="U3780" s="205"/>
      <c r="V3780" s="205"/>
      <c r="W3780" s="205"/>
      <c r="X3780" s="205"/>
    </row>
    <row r="3781" spans="21:24" x14ac:dyDescent="0.2">
      <c r="U3781" s="205"/>
      <c r="V3781" s="205"/>
      <c r="W3781" s="205"/>
      <c r="X3781" s="205"/>
    </row>
    <row r="3782" spans="21:24" x14ac:dyDescent="0.2">
      <c r="U3782" s="205"/>
      <c r="V3782" s="205"/>
      <c r="W3782" s="205"/>
      <c r="X3782" s="205"/>
    </row>
    <row r="3783" spans="21:24" x14ac:dyDescent="0.2">
      <c r="U3783" s="205"/>
      <c r="V3783" s="205"/>
      <c r="W3783" s="205"/>
      <c r="X3783" s="205"/>
    </row>
    <row r="3784" spans="21:24" x14ac:dyDescent="0.2">
      <c r="U3784" s="205"/>
      <c r="V3784" s="205"/>
      <c r="W3784" s="205"/>
      <c r="X3784" s="205"/>
    </row>
    <row r="3785" spans="21:24" x14ac:dyDescent="0.2">
      <c r="U3785" s="205"/>
      <c r="V3785" s="205"/>
      <c r="W3785" s="205"/>
      <c r="X3785" s="205"/>
    </row>
    <row r="3786" spans="21:24" x14ac:dyDescent="0.2">
      <c r="U3786" s="205"/>
      <c r="V3786" s="205"/>
      <c r="W3786" s="205"/>
      <c r="X3786" s="205"/>
    </row>
    <row r="3787" spans="21:24" x14ac:dyDescent="0.2">
      <c r="U3787" s="205"/>
      <c r="V3787" s="205"/>
      <c r="W3787" s="205"/>
      <c r="X3787" s="205"/>
    </row>
    <row r="3788" spans="21:24" x14ac:dyDescent="0.2">
      <c r="U3788" s="205"/>
      <c r="V3788" s="205"/>
      <c r="W3788" s="205"/>
      <c r="X3788" s="205"/>
    </row>
    <row r="3789" spans="21:24" x14ac:dyDescent="0.2">
      <c r="U3789" s="205"/>
      <c r="V3789" s="205"/>
      <c r="W3789" s="205"/>
      <c r="X3789" s="205"/>
    </row>
    <row r="3790" spans="21:24" x14ac:dyDescent="0.2">
      <c r="U3790" s="205"/>
      <c r="V3790" s="205"/>
      <c r="W3790" s="205"/>
      <c r="X3790" s="205"/>
    </row>
    <row r="3791" spans="21:24" x14ac:dyDescent="0.2">
      <c r="U3791" s="205"/>
      <c r="V3791" s="205"/>
      <c r="W3791" s="205"/>
      <c r="X3791" s="205"/>
    </row>
    <row r="3792" spans="21:24" x14ac:dyDescent="0.2">
      <c r="U3792" s="205"/>
      <c r="V3792" s="205"/>
      <c r="W3792" s="205"/>
      <c r="X3792" s="205"/>
    </row>
    <row r="3793" spans="21:24" x14ac:dyDescent="0.2">
      <c r="U3793" s="205"/>
      <c r="V3793" s="205"/>
      <c r="W3793" s="205"/>
      <c r="X3793" s="205"/>
    </row>
    <row r="3794" spans="21:24" x14ac:dyDescent="0.2">
      <c r="U3794" s="205"/>
      <c r="V3794" s="205"/>
      <c r="W3794" s="205"/>
      <c r="X3794" s="205"/>
    </row>
    <row r="3795" spans="21:24" x14ac:dyDescent="0.2">
      <c r="U3795" s="205"/>
      <c r="V3795" s="205"/>
      <c r="W3795" s="205"/>
      <c r="X3795" s="205"/>
    </row>
    <row r="3796" spans="21:24" x14ac:dyDescent="0.2">
      <c r="U3796" s="205"/>
      <c r="V3796" s="205"/>
      <c r="W3796" s="205"/>
      <c r="X3796" s="205"/>
    </row>
    <row r="3797" spans="21:24" x14ac:dyDescent="0.2">
      <c r="U3797" s="205"/>
      <c r="V3797" s="205"/>
      <c r="W3797" s="205"/>
      <c r="X3797" s="205"/>
    </row>
    <row r="3798" spans="21:24" x14ac:dyDescent="0.2">
      <c r="U3798" s="205"/>
      <c r="V3798" s="205"/>
      <c r="W3798" s="205"/>
      <c r="X3798" s="205"/>
    </row>
    <row r="3799" spans="21:24" x14ac:dyDescent="0.2">
      <c r="U3799" s="205"/>
      <c r="V3799" s="205"/>
      <c r="W3799" s="205"/>
      <c r="X3799" s="205"/>
    </row>
    <row r="3800" spans="21:24" x14ac:dyDescent="0.2">
      <c r="U3800" s="205"/>
      <c r="V3800" s="205"/>
      <c r="W3800" s="205"/>
      <c r="X3800" s="205"/>
    </row>
    <row r="3801" spans="21:24" x14ac:dyDescent="0.2">
      <c r="U3801" s="205"/>
      <c r="V3801" s="205"/>
      <c r="W3801" s="205"/>
      <c r="X3801" s="205"/>
    </row>
    <row r="3802" spans="21:24" x14ac:dyDescent="0.2">
      <c r="U3802" s="205"/>
      <c r="V3802" s="205"/>
      <c r="W3802" s="205"/>
      <c r="X3802" s="205"/>
    </row>
    <row r="3803" spans="21:24" x14ac:dyDescent="0.2">
      <c r="U3803" s="205"/>
      <c r="V3803" s="205"/>
      <c r="W3803" s="205"/>
      <c r="X3803" s="205"/>
    </row>
    <row r="3804" spans="21:24" x14ac:dyDescent="0.2">
      <c r="U3804" s="205"/>
      <c r="V3804" s="205"/>
      <c r="W3804" s="205"/>
      <c r="X3804" s="205"/>
    </row>
    <row r="3805" spans="21:24" x14ac:dyDescent="0.2">
      <c r="U3805" s="205"/>
      <c r="V3805" s="205"/>
      <c r="W3805" s="205"/>
      <c r="X3805" s="205"/>
    </row>
    <row r="3806" spans="21:24" x14ac:dyDescent="0.2">
      <c r="U3806" s="205"/>
      <c r="V3806" s="205"/>
      <c r="W3806" s="205"/>
      <c r="X3806" s="205"/>
    </row>
    <row r="3807" spans="21:24" x14ac:dyDescent="0.2">
      <c r="U3807" s="205"/>
      <c r="V3807" s="205"/>
      <c r="W3807" s="205"/>
      <c r="X3807" s="205"/>
    </row>
    <row r="3808" spans="21:24" x14ac:dyDescent="0.2">
      <c r="U3808" s="205"/>
      <c r="V3808" s="205"/>
      <c r="W3808" s="205"/>
      <c r="X3808" s="205"/>
    </row>
    <row r="3809" spans="21:24" x14ac:dyDescent="0.2">
      <c r="U3809" s="205"/>
      <c r="V3809" s="205"/>
      <c r="W3809" s="205"/>
      <c r="X3809" s="205"/>
    </row>
    <row r="3810" spans="21:24" x14ac:dyDescent="0.2">
      <c r="U3810" s="205"/>
      <c r="V3810" s="205"/>
      <c r="W3810" s="205"/>
      <c r="X3810" s="205"/>
    </row>
    <row r="3811" spans="21:24" x14ac:dyDescent="0.2">
      <c r="U3811" s="205"/>
      <c r="V3811" s="205"/>
      <c r="W3811" s="205"/>
      <c r="X3811" s="205"/>
    </row>
    <row r="3812" spans="21:24" x14ac:dyDescent="0.2">
      <c r="U3812" s="205"/>
      <c r="V3812" s="205"/>
      <c r="W3812" s="205"/>
      <c r="X3812" s="205"/>
    </row>
    <row r="3813" spans="21:24" x14ac:dyDescent="0.2">
      <c r="U3813" s="205"/>
      <c r="V3813" s="205"/>
      <c r="W3813" s="205"/>
      <c r="X3813" s="205"/>
    </row>
    <row r="3814" spans="21:24" x14ac:dyDescent="0.2">
      <c r="U3814" s="205"/>
      <c r="V3814" s="205"/>
      <c r="W3814" s="205"/>
      <c r="X3814" s="205"/>
    </row>
    <row r="3815" spans="21:24" x14ac:dyDescent="0.2">
      <c r="U3815" s="205"/>
      <c r="V3815" s="205"/>
      <c r="W3815" s="205"/>
      <c r="X3815" s="205"/>
    </row>
    <row r="3816" spans="21:24" x14ac:dyDescent="0.2">
      <c r="U3816" s="205"/>
      <c r="V3816" s="205"/>
      <c r="W3816" s="205"/>
      <c r="X3816" s="205"/>
    </row>
    <row r="3817" spans="21:24" x14ac:dyDescent="0.2">
      <c r="U3817" s="205"/>
      <c r="V3817" s="205"/>
      <c r="W3817" s="205"/>
      <c r="X3817" s="205"/>
    </row>
    <row r="3818" spans="21:24" x14ac:dyDescent="0.2">
      <c r="U3818" s="205"/>
      <c r="V3818" s="205"/>
      <c r="W3818" s="205"/>
      <c r="X3818" s="205"/>
    </row>
    <row r="3819" spans="21:24" x14ac:dyDescent="0.2">
      <c r="U3819" s="205"/>
      <c r="V3819" s="205"/>
      <c r="W3819" s="205"/>
      <c r="X3819" s="205"/>
    </row>
    <row r="3820" spans="21:24" x14ac:dyDescent="0.2">
      <c r="U3820" s="205"/>
      <c r="V3820" s="205"/>
      <c r="W3820" s="205"/>
      <c r="X3820" s="205"/>
    </row>
    <row r="3821" spans="21:24" x14ac:dyDescent="0.2">
      <c r="U3821" s="205"/>
      <c r="V3821" s="205"/>
      <c r="W3821" s="205"/>
      <c r="X3821" s="205"/>
    </row>
    <row r="3822" spans="21:24" x14ac:dyDescent="0.2">
      <c r="U3822" s="205"/>
      <c r="V3822" s="205"/>
      <c r="W3822" s="205"/>
      <c r="X3822" s="205"/>
    </row>
    <row r="3823" spans="21:24" x14ac:dyDescent="0.2">
      <c r="U3823" s="205"/>
      <c r="V3823" s="205"/>
      <c r="W3823" s="205"/>
      <c r="X3823" s="205"/>
    </row>
    <row r="3824" spans="21:24" x14ac:dyDescent="0.2">
      <c r="U3824" s="205"/>
      <c r="V3824" s="205"/>
      <c r="W3824" s="205"/>
      <c r="X3824" s="205"/>
    </row>
    <row r="3825" spans="21:24" x14ac:dyDescent="0.2">
      <c r="U3825" s="205"/>
      <c r="V3825" s="205"/>
      <c r="W3825" s="205"/>
      <c r="X3825" s="205"/>
    </row>
    <row r="3826" spans="21:24" x14ac:dyDescent="0.2">
      <c r="U3826" s="205"/>
      <c r="V3826" s="205"/>
      <c r="W3826" s="205"/>
      <c r="X3826" s="205"/>
    </row>
    <row r="3827" spans="21:24" x14ac:dyDescent="0.2">
      <c r="U3827" s="205"/>
      <c r="V3827" s="205"/>
      <c r="W3827" s="205"/>
      <c r="X3827" s="205"/>
    </row>
    <row r="3828" spans="21:24" x14ac:dyDescent="0.2">
      <c r="U3828" s="205"/>
      <c r="V3828" s="205"/>
      <c r="W3828" s="205"/>
      <c r="X3828" s="205"/>
    </row>
    <row r="3829" spans="21:24" x14ac:dyDescent="0.2">
      <c r="U3829" s="205"/>
      <c r="V3829" s="205"/>
      <c r="W3829" s="205"/>
      <c r="X3829" s="205"/>
    </row>
    <row r="3830" spans="21:24" x14ac:dyDescent="0.2">
      <c r="U3830" s="205"/>
      <c r="V3830" s="205"/>
      <c r="W3830" s="205"/>
      <c r="X3830" s="205"/>
    </row>
    <row r="3831" spans="21:24" x14ac:dyDescent="0.2">
      <c r="U3831" s="205"/>
      <c r="V3831" s="205"/>
      <c r="W3831" s="205"/>
      <c r="X3831" s="205"/>
    </row>
    <row r="3832" spans="21:24" x14ac:dyDescent="0.2">
      <c r="U3832" s="205"/>
      <c r="V3832" s="205"/>
      <c r="W3832" s="205"/>
      <c r="X3832" s="205"/>
    </row>
    <row r="3833" spans="21:24" x14ac:dyDescent="0.2">
      <c r="U3833" s="205"/>
      <c r="V3833" s="205"/>
      <c r="W3833" s="205"/>
      <c r="X3833" s="205"/>
    </row>
    <row r="3834" spans="21:24" x14ac:dyDescent="0.2">
      <c r="U3834" s="205"/>
      <c r="V3834" s="205"/>
      <c r="W3834" s="205"/>
      <c r="X3834" s="205"/>
    </row>
    <row r="3835" spans="21:24" x14ac:dyDescent="0.2">
      <c r="U3835" s="205"/>
      <c r="V3835" s="205"/>
      <c r="W3835" s="205"/>
      <c r="X3835" s="205"/>
    </row>
    <row r="3836" spans="21:24" x14ac:dyDescent="0.2">
      <c r="U3836" s="205"/>
      <c r="V3836" s="205"/>
      <c r="W3836" s="205"/>
      <c r="X3836" s="205"/>
    </row>
    <row r="3837" spans="21:24" x14ac:dyDescent="0.2">
      <c r="U3837" s="205"/>
      <c r="V3837" s="205"/>
      <c r="W3837" s="205"/>
      <c r="X3837" s="205"/>
    </row>
    <row r="3838" spans="21:24" x14ac:dyDescent="0.2">
      <c r="U3838" s="205"/>
      <c r="V3838" s="205"/>
      <c r="W3838" s="205"/>
      <c r="X3838" s="205"/>
    </row>
    <row r="3839" spans="21:24" x14ac:dyDescent="0.2">
      <c r="U3839" s="205"/>
      <c r="V3839" s="205"/>
      <c r="W3839" s="205"/>
      <c r="X3839" s="205"/>
    </row>
    <row r="3840" spans="21:24" x14ac:dyDescent="0.2">
      <c r="U3840" s="205"/>
      <c r="V3840" s="205"/>
      <c r="W3840" s="205"/>
      <c r="X3840" s="205"/>
    </row>
    <row r="3841" spans="21:24" x14ac:dyDescent="0.2">
      <c r="U3841" s="205"/>
      <c r="V3841" s="205"/>
      <c r="W3841" s="205"/>
      <c r="X3841" s="205"/>
    </row>
    <row r="3842" spans="21:24" x14ac:dyDescent="0.2">
      <c r="U3842" s="205"/>
      <c r="V3842" s="205"/>
      <c r="W3842" s="205"/>
      <c r="X3842" s="205"/>
    </row>
    <row r="3843" spans="21:24" x14ac:dyDescent="0.2">
      <c r="U3843" s="205"/>
      <c r="V3843" s="205"/>
      <c r="W3843" s="205"/>
      <c r="X3843" s="205"/>
    </row>
    <row r="3844" spans="21:24" x14ac:dyDescent="0.2">
      <c r="U3844" s="205"/>
      <c r="V3844" s="205"/>
      <c r="W3844" s="205"/>
      <c r="X3844" s="205"/>
    </row>
    <row r="3845" spans="21:24" x14ac:dyDescent="0.2">
      <c r="U3845" s="205"/>
      <c r="V3845" s="205"/>
      <c r="W3845" s="205"/>
      <c r="X3845" s="205"/>
    </row>
    <row r="3846" spans="21:24" x14ac:dyDescent="0.2">
      <c r="U3846" s="205"/>
      <c r="V3846" s="205"/>
      <c r="W3846" s="205"/>
      <c r="X3846" s="205"/>
    </row>
    <row r="3847" spans="21:24" x14ac:dyDescent="0.2">
      <c r="U3847" s="205"/>
      <c r="V3847" s="205"/>
      <c r="W3847" s="205"/>
      <c r="X3847" s="205"/>
    </row>
    <row r="3848" spans="21:24" x14ac:dyDescent="0.2">
      <c r="U3848" s="205"/>
      <c r="V3848" s="205"/>
      <c r="W3848" s="205"/>
      <c r="X3848" s="205"/>
    </row>
    <row r="3849" spans="21:24" x14ac:dyDescent="0.2">
      <c r="U3849" s="205"/>
      <c r="V3849" s="205"/>
      <c r="W3849" s="205"/>
      <c r="X3849" s="205"/>
    </row>
    <row r="3850" spans="21:24" x14ac:dyDescent="0.2">
      <c r="U3850" s="205"/>
      <c r="V3850" s="205"/>
      <c r="W3850" s="205"/>
      <c r="X3850" s="205"/>
    </row>
    <row r="3851" spans="21:24" x14ac:dyDescent="0.2">
      <c r="U3851" s="205"/>
      <c r="V3851" s="205"/>
      <c r="W3851" s="205"/>
      <c r="X3851" s="205"/>
    </row>
    <row r="3852" spans="21:24" x14ac:dyDescent="0.2">
      <c r="U3852" s="205"/>
      <c r="V3852" s="205"/>
      <c r="W3852" s="205"/>
      <c r="X3852" s="205"/>
    </row>
    <row r="3853" spans="21:24" x14ac:dyDescent="0.2">
      <c r="U3853" s="205"/>
      <c r="V3853" s="205"/>
      <c r="W3853" s="205"/>
      <c r="X3853" s="205"/>
    </row>
    <row r="3854" spans="21:24" x14ac:dyDescent="0.2">
      <c r="U3854" s="205"/>
      <c r="V3854" s="205"/>
      <c r="W3854" s="205"/>
      <c r="X3854" s="205"/>
    </row>
    <row r="3855" spans="21:24" x14ac:dyDescent="0.2">
      <c r="U3855" s="205"/>
      <c r="V3855" s="205"/>
      <c r="W3855" s="205"/>
      <c r="X3855" s="205"/>
    </row>
    <row r="3856" spans="21:24" x14ac:dyDescent="0.2">
      <c r="U3856" s="205"/>
      <c r="V3856" s="205"/>
      <c r="W3856" s="205"/>
      <c r="X3856" s="205"/>
    </row>
    <row r="3857" spans="21:24" x14ac:dyDescent="0.2">
      <c r="U3857" s="205"/>
      <c r="V3857" s="205"/>
      <c r="W3857" s="205"/>
      <c r="X3857" s="205"/>
    </row>
    <row r="3858" spans="21:24" x14ac:dyDescent="0.2">
      <c r="U3858" s="205"/>
      <c r="V3858" s="205"/>
      <c r="W3858" s="205"/>
      <c r="X3858" s="205"/>
    </row>
    <row r="3859" spans="21:24" x14ac:dyDescent="0.2">
      <c r="U3859" s="205"/>
      <c r="V3859" s="205"/>
      <c r="W3859" s="205"/>
      <c r="X3859" s="205"/>
    </row>
    <row r="3860" spans="21:24" x14ac:dyDescent="0.2">
      <c r="U3860" s="205"/>
      <c r="V3860" s="205"/>
      <c r="W3860" s="205"/>
      <c r="X3860" s="205"/>
    </row>
    <row r="3861" spans="21:24" x14ac:dyDescent="0.2">
      <c r="U3861" s="205"/>
      <c r="V3861" s="205"/>
      <c r="W3861" s="205"/>
      <c r="X3861" s="205"/>
    </row>
    <row r="3862" spans="21:24" x14ac:dyDescent="0.2">
      <c r="U3862" s="205"/>
      <c r="V3862" s="205"/>
      <c r="W3862" s="205"/>
      <c r="X3862" s="205"/>
    </row>
    <row r="3863" spans="21:24" x14ac:dyDescent="0.2">
      <c r="U3863" s="205"/>
      <c r="V3863" s="205"/>
      <c r="W3863" s="205"/>
      <c r="X3863" s="205"/>
    </row>
    <row r="3864" spans="21:24" x14ac:dyDescent="0.2">
      <c r="U3864" s="205"/>
      <c r="V3864" s="205"/>
      <c r="W3864" s="205"/>
      <c r="X3864" s="205"/>
    </row>
    <row r="3865" spans="21:24" x14ac:dyDescent="0.2">
      <c r="U3865" s="205"/>
      <c r="V3865" s="205"/>
      <c r="W3865" s="205"/>
      <c r="X3865" s="205"/>
    </row>
    <row r="3866" spans="21:24" x14ac:dyDescent="0.2">
      <c r="U3866" s="205"/>
      <c r="V3866" s="205"/>
      <c r="W3866" s="205"/>
      <c r="X3866" s="205"/>
    </row>
    <row r="3867" spans="21:24" x14ac:dyDescent="0.2">
      <c r="U3867" s="205"/>
      <c r="V3867" s="205"/>
      <c r="W3867" s="205"/>
      <c r="X3867" s="205"/>
    </row>
    <row r="3868" spans="21:24" x14ac:dyDescent="0.2">
      <c r="U3868" s="205"/>
      <c r="V3868" s="205"/>
      <c r="W3868" s="205"/>
      <c r="X3868" s="205"/>
    </row>
    <row r="3869" spans="21:24" x14ac:dyDescent="0.2">
      <c r="U3869" s="205"/>
      <c r="V3869" s="205"/>
      <c r="W3869" s="205"/>
      <c r="X3869" s="205"/>
    </row>
    <row r="3870" spans="21:24" x14ac:dyDescent="0.2">
      <c r="U3870" s="205"/>
      <c r="V3870" s="205"/>
      <c r="W3870" s="205"/>
      <c r="X3870" s="205"/>
    </row>
    <row r="3871" spans="21:24" x14ac:dyDescent="0.2">
      <c r="U3871" s="205"/>
      <c r="V3871" s="205"/>
      <c r="W3871" s="205"/>
      <c r="X3871" s="205"/>
    </row>
    <row r="3872" spans="21:24" x14ac:dyDescent="0.2">
      <c r="U3872" s="205"/>
      <c r="V3872" s="205"/>
      <c r="W3872" s="205"/>
      <c r="X3872" s="205"/>
    </row>
    <row r="3873" spans="21:24" x14ac:dyDescent="0.2">
      <c r="U3873" s="205"/>
      <c r="V3873" s="205"/>
      <c r="W3873" s="205"/>
      <c r="X3873" s="205"/>
    </row>
    <row r="3874" spans="21:24" x14ac:dyDescent="0.2">
      <c r="U3874" s="205"/>
      <c r="V3874" s="205"/>
      <c r="W3874" s="205"/>
      <c r="X3874" s="205"/>
    </row>
    <row r="3875" spans="21:24" x14ac:dyDescent="0.2">
      <c r="U3875" s="205"/>
      <c r="V3875" s="205"/>
      <c r="W3875" s="205"/>
      <c r="X3875" s="205"/>
    </row>
    <row r="3876" spans="21:24" x14ac:dyDescent="0.2">
      <c r="U3876" s="205"/>
      <c r="V3876" s="205"/>
      <c r="W3876" s="205"/>
      <c r="X3876" s="205"/>
    </row>
    <row r="3877" spans="21:24" x14ac:dyDescent="0.2">
      <c r="U3877" s="205"/>
      <c r="V3877" s="205"/>
      <c r="W3877" s="205"/>
      <c r="X3877" s="205"/>
    </row>
    <row r="3878" spans="21:24" x14ac:dyDescent="0.2">
      <c r="U3878" s="205"/>
      <c r="V3878" s="205"/>
      <c r="W3878" s="205"/>
      <c r="X3878" s="205"/>
    </row>
    <row r="3879" spans="21:24" x14ac:dyDescent="0.2">
      <c r="U3879" s="205"/>
      <c r="V3879" s="205"/>
      <c r="W3879" s="205"/>
      <c r="X3879" s="205"/>
    </row>
    <row r="3880" spans="21:24" x14ac:dyDescent="0.2">
      <c r="U3880" s="205"/>
      <c r="V3880" s="205"/>
      <c r="W3880" s="205"/>
      <c r="X3880" s="205"/>
    </row>
    <row r="3881" spans="21:24" x14ac:dyDescent="0.2">
      <c r="U3881" s="205"/>
      <c r="V3881" s="205"/>
      <c r="W3881" s="205"/>
      <c r="X3881" s="205"/>
    </row>
    <row r="3882" spans="21:24" x14ac:dyDescent="0.2">
      <c r="U3882" s="205"/>
      <c r="V3882" s="205"/>
      <c r="W3882" s="205"/>
      <c r="X3882" s="205"/>
    </row>
    <row r="3883" spans="21:24" x14ac:dyDescent="0.2">
      <c r="U3883" s="205"/>
      <c r="V3883" s="205"/>
      <c r="W3883" s="205"/>
      <c r="X3883" s="205"/>
    </row>
    <row r="3884" spans="21:24" x14ac:dyDescent="0.2">
      <c r="U3884" s="205"/>
      <c r="V3884" s="205"/>
      <c r="W3884" s="205"/>
      <c r="X3884" s="205"/>
    </row>
    <row r="3885" spans="21:24" x14ac:dyDescent="0.2">
      <c r="U3885" s="205"/>
      <c r="V3885" s="205"/>
      <c r="W3885" s="205"/>
      <c r="X3885" s="205"/>
    </row>
    <row r="3886" spans="21:24" x14ac:dyDescent="0.2">
      <c r="U3886" s="205"/>
      <c r="V3886" s="205"/>
      <c r="W3886" s="205"/>
      <c r="X3886" s="205"/>
    </row>
    <row r="3887" spans="21:24" x14ac:dyDescent="0.2">
      <c r="U3887" s="205"/>
      <c r="V3887" s="205"/>
      <c r="W3887" s="205"/>
      <c r="X3887" s="205"/>
    </row>
    <row r="3888" spans="21:24" x14ac:dyDescent="0.2">
      <c r="U3888" s="205"/>
      <c r="V3888" s="205"/>
      <c r="W3888" s="205"/>
      <c r="X3888" s="205"/>
    </row>
    <row r="3889" spans="21:24" x14ac:dyDescent="0.2">
      <c r="U3889" s="205"/>
      <c r="V3889" s="205"/>
      <c r="W3889" s="205"/>
      <c r="X3889" s="205"/>
    </row>
    <row r="3890" spans="21:24" x14ac:dyDescent="0.2">
      <c r="U3890" s="205"/>
      <c r="V3890" s="205"/>
      <c r="W3890" s="205"/>
      <c r="X3890" s="205"/>
    </row>
    <row r="3891" spans="21:24" x14ac:dyDescent="0.2">
      <c r="U3891" s="205"/>
      <c r="V3891" s="205"/>
      <c r="W3891" s="205"/>
      <c r="X3891" s="205"/>
    </row>
    <row r="3892" spans="21:24" x14ac:dyDescent="0.2">
      <c r="U3892" s="205"/>
      <c r="V3892" s="205"/>
      <c r="W3892" s="205"/>
      <c r="X3892" s="205"/>
    </row>
    <row r="3893" spans="21:24" x14ac:dyDescent="0.2">
      <c r="U3893" s="205"/>
      <c r="V3893" s="205"/>
      <c r="W3893" s="205"/>
      <c r="X3893" s="205"/>
    </row>
    <row r="3894" spans="21:24" x14ac:dyDescent="0.2">
      <c r="U3894" s="205"/>
      <c r="V3894" s="205"/>
      <c r="W3894" s="205"/>
      <c r="X3894" s="205"/>
    </row>
    <row r="3895" spans="21:24" x14ac:dyDescent="0.2">
      <c r="U3895" s="205"/>
      <c r="V3895" s="205"/>
      <c r="W3895" s="205"/>
      <c r="X3895" s="205"/>
    </row>
    <row r="3896" spans="21:24" x14ac:dyDescent="0.2">
      <c r="U3896" s="205"/>
      <c r="V3896" s="205"/>
      <c r="W3896" s="205"/>
      <c r="X3896" s="205"/>
    </row>
    <row r="3897" spans="21:24" x14ac:dyDescent="0.2">
      <c r="U3897" s="205"/>
      <c r="V3897" s="205"/>
      <c r="W3897" s="205"/>
      <c r="X3897" s="205"/>
    </row>
    <row r="3898" spans="21:24" x14ac:dyDescent="0.2">
      <c r="U3898" s="205"/>
      <c r="V3898" s="205"/>
      <c r="W3898" s="205"/>
      <c r="X3898" s="205"/>
    </row>
    <row r="3899" spans="21:24" x14ac:dyDescent="0.2">
      <c r="U3899" s="205"/>
      <c r="V3899" s="205"/>
      <c r="W3899" s="205"/>
      <c r="X3899" s="205"/>
    </row>
    <row r="3900" spans="21:24" x14ac:dyDescent="0.2">
      <c r="U3900" s="205"/>
      <c r="V3900" s="205"/>
      <c r="W3900" s="205"/>
      <c r="X3900" s="205"/>
    </row>
    <row r="3901" spans="21:24" x14ac:dyDescent="0.2">
      <c r="U3901" s="205"/>
      <c r="V3901" s="205"/>
      <c r="W3901" s="205"/>
      <c r="X3901" s="205"/>
    </row>
    <row r="3902" spans="21:24" x14ac:dyDescent="0.2">
      <c r="U3902" s="205"/>
      <c r="V3902" s="205"/>
      <c r="W3902" s="205"/>
      <c r="X3902" s="205"/>
    </row>
    <row r="3903" spans="21:24" x14ac:dyDescent="0.2">
      <c r="U3903" s="205"/>
      <c r="V3903" s="205"/>
      <c r="W3903" s="205"/>
      <c r="X3903" s="205"/>
    </row>
    <row r="3904" spans="21:24" x14ac:dyDescent="0.2">
      <c r="U3904" s="205"/>
      <c r="V3904" s="205"/>
      <c r="W3904" s="205"/>
      <c r="X3904" s="205"/>
    </row>
    <row r="3905" spans="21:24" x14ac:dyDescent="0.2">
      <c r="U3905" s="205"/>
      <c r="V3905" s="205"/>
      <c r="W3905" s="205"/>
      <c r="X3905" s="205"/>
    </row>
    <row r="3906" spans="21:24" x14ac:dyDescent="0.2">
      <c r="U3906" s="205"/>
      <c r="V3906" s="205"/>
      <c r="W3906" s="205"/>
      <c r="X3906" s="205"/>
    </row>
    <row r="3907" spans="21:24" x14ac:dyDescent="0.2">
      <c r="U3907" s="205"/>
      <c r="V3907" s="205"/>
      <c r="W3907" s="205"/>
      <c r="X3907" s="205"/>
    </row>
    <row r="3908" spans="21:24" x14ac:dyDescent="0.2">
      <c r="U3908" s="205"/>
      <c r="V3908" s="205"/>
      <c r="W3908" s="205"/>
      <c r="X3908" s="205"/>
    </row>
    <row r="3909" spans="21:24" x14ac:dyDescent="0.2">
      <c r="U3909" s="205"/>
      <c r="V3909" s="205"/>
      <c r="W3909" s="205"/>
      <c r="X3909" s="205"/>
    </row>
    <row r="3910" spans="21:24" x14ac:dyDescent="0.2">
      <c r="U3910" s="205"/>
      <c r="V3910" s="205"/>
      <c r="W3910" s="205"/>
      <c r="X3910" s="205"/>
    </row>
    <row r="3911" spans="21:24" x14ac:dyDescent="0.2">
      <c r="U3911" s="205"/>
      <c r="V3911" s="205"/>
      <c r="W3911" s="205"/>
      <c r="X3911" s="205"/>
    </row>
    <row r="3912" spans="21:24" x14ac:dyDescent="0.2">
      <c r="U3912" s="205"/>
      <c r="V3912" s="205"/>
      <c r="W3912" s="205"/>
      <c r="X3912" s="205"/>
    </row>
    <row r="3913" spans="21:24" x14ac:dyDescent="0.2">
      <c r="U3913" s="205"/>
      <c r="V3913" s="205"/>
      <c r="W3913" s="205"/>
      <c r="X3913" s="205"/>
    </row>
    <row r="3914" spans="21:24" x14ac:dyDescent="0.2">
      <c r="U3914" s="205"/>
      <c r="V3914" s="205"/>
      <c r="W3914" s="205"/>
      <c r="X3914" s="205"/>
    </row>
    <row r="3915" spans="21:24" x14ac:dyDescent="0.2">
      <c r="U3915" s="205"/>
      <c r="V3915" s="205"/>
      <c r="W3915" s="205"/>
      <c r="X3915" s="205"/>
    </row>
    <row r="3916" spans="21:24" x14ac:dyDescent="0.2">
      <c r="U3916" s="205"/>
      <c r="V3916" s="205"/>
      <c r="W3916" s="205"/>
      <c r="X3916" s="205"/>
    </row>
    <row r="3917" spans="21:24" x14ac:dyDescent="0.2">
      <c r="U3917" s="205"/>
      <c r="V3917" s="205"/>
      <c r="W3917" s="205"/>
      <c r="X3917" s="205"/>
    </row>
    <row r="3918" spans="21:24" x14ac:dyDescent="0.2">
      <c r="U3918" s="205"/>
      <c r="V3918" s="205"/>
      <c r="W3918" s="205"/>
      <c r="X3918" s="205"/>
    </row>
    <row r="3919" spans="21:24" x14ac:dyDescent="0.2">
      <c r="U3919" s="205"/>
      <c r="V3919" s="205"/>
      <c r="W3919" s="205"/>
      <c r="X3919" s="205"/>
    </row>
    <row r="3920" spans="21:24" x14ac:dyDescent="0.2">
      <c r="U3920" s="205"/>
      <c r="V3920" s="205"/>
      <c r="W3920" s="205"/>
      <c r="X3920" s="205"/>
    </row>
    <row r="3921" spans="21:24" x14ac:dyDescent="0.2">
      <c r="U3921" s="205"/>
      <c r="V3921" s="205"/>
      <c r="W3921" s="205"/>
      <c r="X3921" s="205"/>
    </row>
    <row r="3922" spans="21:24" x14ac:dyDescent="0.2">
      <c r="U3922" s="205"/>
      <c r="V3922" s="205"/>
      <c r="W3922" s="205"/>
      <c r="X3922" s="205"/>
    </row>
    <row r="3923" spans="21:24" x14ac:dyDescent="0.2">
      <c r="U3923" s="205"/>
      <c r="V3923" s="205"/>
      <c r="W3923" s="205"/>
      <c r="X3923" s="205"/>
    </row>
    <row r="3924" spans="21:24" x14ac:dyDescent="0.2">
      <c r="U3924" s="205"/>
      <c r="V3924" s="205"/>
      <c r="W3924" s="205"/>
      <c r="X3924" s="205"/>
    </row>
    <row r="3925" spans="21:24" x14ac:dyDescent="0.2">
      <c r="U3925" s="205"/>
      <c r="V3925" s="205"/>
      <c r="W3925" s="205"/>
      <c r="X3925" s="205"/>
    </row>
    <row r="3926" spans="21:24" x14ac:dyDescent="0.2">
      <c r="U3926" s="205"/>
      <c r="V3926" s="205"/>
      <c r="W3926" s="205"/>
      <c r="X3926" s="205"/>
    </row>
    <row r="3927" spans="21:24" x14ac:dyDescent="0.2">
      <c r="U3927" s="205"/>
      <c r="V3927" s="205"/>
      <c r="W3927" s="205"/>
      <c r="X3927" s="205"/>
    </row>
    <row r="3928" spans="21:24" x14ac:dyDescent="0.2">
      <c r="U3928" s="205"/>
      <c r="V3928" s="205"/>
      <c r="W3928" s="205"/>
      <c r="X3928" s="205"/>
    </row>
    <row r="3929" spans="21:24" x14ac:dyDescent="0.2">
      <c r="U3929" s="205"/>
      <c r="V3929" s="205"/>
      <c r="W3929" s="205"/>
      <c r="X3929" s="205"/>
    </row>
    <row r="3930" spans="21:24" x14ac:dyDescent="0.2">
      <c r="U3930" s="205"/>
      <c r="V3930" s="205"/>
      <c r="W3930" s="205"/>
      <c r="X3930" s="205"/>
    </row>
    <row r="3931" spans="21:24" x14ac:dyDescent="0.2">
      <c r="U3931" s="205"/>
      <c r="V3931" s="205"/>
      <c r="W3931" s="205"/>
      <c r="X3931" s="205"/>
    </row>
    <row r="3932" spans="21:24" x14ac:dyDescent="0.2">
      <c r="U3932" s="205"/>
      <c r="V3932" s="205"/>
      <c r="W3932" s="205"/>
      <c r="X3932" s="205"/>
    </row>
    <row r="3933" spans="21:24" x14ac:dyDescent="0.2">
      <c r="U3933" s="205"/>
      <c r="V3933" s="205"/>
      <c r="W3933" s="205"/>
      <c r="X3933" s="205"/>
    </row>
    <row r="3934" spans="21:24" x14ac:dyDescent="0.2">
      <c r="U3934" s="205"/>
      <c r="V3934" s="205"/>
      <c r="W3934" s="205"/>
      <c r="X3934" s="205"/>
    </row>
    <row r="3935" spans="21:24" x14ac:dyDescent="0.2">
      <c r="U3935" s="205"/>
      <c r="V3935" s="205"/>
      <c r="W3935" s="205"/>
      <c r="X3935" s="205"/>
    </row>
    <row r="3936" spans="21:24" x14ac:dyDescent="0.2">
      <c r="U3936" s="205"/>
      <c r="V3936" s="205"/>
      <c r="W3936" s="205"/>
      <c r="X3936" s="205"/>
    </row>
    <row r="3937" spans="21:24" x14ac:dyDescent="0.2">
      <c r="U3937" s="205"/>
      <c r="V3937" s="205"/>
      <c r="W3937" s="205"/>
      <c r="X3937" s="205"/>
    </row>
    <row r="3938" spans="21:24" x14ac:dyDescent="0.2">
      <c r="U3938" s="205"/>
      <c r="V3938" s="205"/>
      <c r="W3938" s="205"/>
      <c r="X3938" s="205"/>
    </row>
    <row r="3939" spans="21:24" x14ac:dyDescent="0.2">
      <c r="U3939" s="205"/>
      <c r="V3939" s="205"/>
      <c r="W3939" s="205"/>
      <c r="X3939" s="205"/>
    </row>
    <row r="3940" spans="21:24" x14ac:dyDescent="0.2">
      <c r="U3940" s="205"/>
      <c r="V3940" s="205"/>
      <c r="W3940" s="205"/>
      <c r="X3940" s="205"/>
    </row>
    <row r="3941" spans="21:24" x14ac:dyDescent="0.2">
      <c r="U3941" s="205"/>
      <c r="V3941" s="205"/>
      <c r="W3941" s="205"/>
      <c r="X3941" s="205"/>
    </row>
    <row r="3942" spans="21:24" x14ac:dyDescent="0.2">
      <c r="U3942" s="205"/>
      <c r="V3942" s="205"/>
      <c r="W3942" s="205"/>
      <c r="X3942" s="205"/>
    </row>
    <row r="3943" spans="21:24" x14ac:dyDescent="0.2">
      <c r="U3943" s="205"/>
      <c r="V3943" s="205"/>
      <c r="W3943" s="205"/>
      <c r="X3943" s="205"/>
    </row>
    <row r="3944" spans="21:24" x14ac:dyDescent="0.2">
      <c r="U3944" s="205"/>
      <c r="V3944" s="205"/>
      <c r="W3944" s="205"/>
      <c r="X3944" s="205"/>
    </row>
    <row r="3945" spans="21:24" x14ac:dyDescent="0.2">
      <c r="U3945" s="205"/>
      <c r="V3945" s="205"/>
      <c r="W3945" s="205"/>
      <c r="X3945" s="205"/>
    </row>
    <row r="3946" spans="21:24" x14ac:dyDescent="0.2">
      <c r="U3946" s="205"/>
      <c r="V3946" s="205"/>
      <c r="W3946" s="205"/>
      <c r="X3946" s="205"/>
    </row>
    <row r="3947" spans="21:24" x14ac:dyDescent="0.2">
      <c r="U3947" s="205"/>
      <c r="V3947" s="205"/>
      <c r="W3947" s="205"/>
      <c r="X3947" s="205"/>
    </row>
    <row r="3948" spans="21:24" x14ac:dyDescent="0.2">
      <c r="U3948" s="205"/>
      <c r="V3948" s="205"/>
      <c r="W3948" s="205"/>
      <c r="X3948" s="205"/>
    </row>
    <row r="3949" spans="21:24" x14ac:dyDescent="0.2">
      <c r="U3949" s="205"/>
      <c r="V3949" s="205"/>
      <c r="W3949" s="205"/>
      <c r="X3949" s="205"/>
    </row>
    <row r="3950" spans="21:24" x14ac:dyDescent="0.2">
      <c r="U3950" s="205"/>
      <c r="V3950" s="205"/>
      <c r="W3950" s="205"/>
      <c r="X3950" s="205"/>
    </row>
    <row r="3951" spans="21:24" x14ac:dyDescent="0.2">
      <c r="U3951" s="205"/>
      <c r="V3951" s="205"/>
      <c r="W3951" s="205"/>
      <c r="X3951" s="205"/>
    </row>
    <row r="3952" spans="21:24" x14ac:dyDescent="0.2">
      <c r="U3952" s="205"/>
      <c r="V3952" s="205"/>
      <c r="W3952" s="205"/>
      <c r="X3952" s="205"/>
    </row>
    <row r="3953" spans="21:24" x14ac:dyDescent="0.2">
      <c r="U3953" s="205"/>
      <c r="V3953" s="205"/>
      <c r="W3953" s="205"/>
      <c r="X3953" s="205"/>
    </row>
    <row r="3954" spans="21:24" x14ac:dyDescent="0.2">
      <c r="U3954" s="205"/>
      <c r="V3954" s="205"/>
      <c r="W3954" s="205"/>
      <c r="X3954" s="205"/>
    </row>
    <row r="3955" spans="21:24" x14ac:dyDescent="0.2">
      <c r="U3955" s="205"/>
      <c r="V3955" s="205"/>
      <c r="W3955" s="205"/>
      <c r="X3955" s="205"/>
    </row>
    <row r="3956" spans="21:24" x14ac:dyDescent="0.2">
      <c r="U3956" s="205"/>
      <c r="V3956" s="205"/>
      <c r="W3956" s="205"/>
      <c r="X3956" s="205"/>
    </row>
    <row r="3957" spans="21:24" x14ac:dyDescent="0.2">
      <c r="U3957" s="205"/>
      <c r="V3957" s="205"/>
      <c r="W3957" s="205"/>
      <c r="X3957" s="205"/>
    </row>
    <row r="3958" spans="21:24" x14ac:dyDescent="0.2">
      <c r="U3958" s="205"/>
      <c r="V3958" s="205"/>
      <c r="W3958" s="205"/>
      <c r="X3958" s="205"/>
    </row>
    <row r="3959" spans="21:24" x14ac:dyDescent="0.2">
      <c r="U3959" s="205"/>
      <c r="V3959" s="205"/>
      <c r="W3959" s="205"/>
      <c r="X3959" s="205"/>
    </row>
    <row r="3960" spans="21:24" x14ac:dyDescent="0.2">
      <c r="U3960" s="205"/>
      <c r="V3960" s="205"/>
      <c r="W3960" s="205"/>
      <c r="X3960" s="205"/>
    </row>
    <row r="3961" spans="21:24" x14ac:dyDescent="0.2">
      <c r="U3961" s="205"/>
      <c r="V3961" s="205"/>
      <c r="W3961" s="205"/>
      <c r="X3961" s="205"/>
    </row>
    <row r="3962" spans="21:24" x14ac:dyDescent="0.2">
      <c r="U3962" s="205"/>
      <c r="V3962" s="205"/>
      <c r="W3962" s="205"/>
      <c r="X3962" s="205"/>
    </row>
    <row r="3963" spans="21:24" x14ac:dyDescent="0.2">
      <c r="U3963" s="205"/>
      <c r="V3963" s="205"/>
      <c r="W3963" s="205"/>
      <c r="X3963" s="205"/>
    </row>
    <row r="3964" spans="21:24" x14ac:dyDescent="0.2">
      <c r="U3964" s="205"/>
      <c r="V3964" s="205"/>
      <c r="W3964" s="205"/>
      <c r="X3964" s="205"/>
    </row>
    <row r="3965" spans="21:24" x14ac:dyDescent="0.2">
      <c r="U3965" s="205"/>
      <c r="V3965" s="205"/>
      <c r="W3965" s="205"/>
      <c r="X3965" s="205"/>
    </row>
    <row r="3966" spans="21:24" x14ac:dyDescent="0.2">
      <c r="U3966" s="205"/>
      <c r="V3966" s="205"/>
      <c r="W3966" s="205"/>
      <c r="X3966" s="205"/>
    </row>
    <row r="3967" spans="21:24" x14ac:dyDescent="0.2">
      <c r="U3967" s="205"/>
      <c r="V3967" s="205"/>
      <c r="W3967" s="205"/>
      <c r="X3967" s="205"/>
    </row>
    <row r="3968" spans="21:24" x14ac:dyDescent="0.2">
      <c r="U3968" s="205"/>
      <c r="V3968" s="205"/>
      <c r="W3968" s="205"/>
      <c r="X3968" s="205"/>
    </row>
    <row r="3969" spans="21:24" x14ac:dyDescent="0.2">
      <c r="U3969" s="205"/>
      <c r="V3969" s="205"/>
      <c r="W3969" s="205"/>
      <c r="X3969" s="205"/>
    </row>
    <row r="3970" spans="21:24" x14ac:dyDescent="0.2">
      <c r="U3970" s="205"/>
      <c r="V3970" s="205"/>
      <c r="W3970" s="205"/>
      <c r="X3970" s="205"/>
    </row>
    <row r="3971" spans="21:24" x14ac:dyDescent="0.2">
      <c r="U3971" s="205"/>
      <c r="V3971" s="205"/>
      <c r="W3971" s="205"/>
      <c r="X3971" s="205"/>
    </row>
    <row r="3972" spans="21:24" x14ac:dyDescent="0.2">
      <c r="U3972" s="205"/>
      <c r="V3972" s="205"/>
      <c r="W3972" s="205"/>
      <c r="X3972" s="205"/>
    </row>
    <row r="3973" spans="21:24" x14ac:dyDescent="0.2">
      <c r="U3973" s="205"/>
      <c r="V3973" s="205"/>
      <c r="W3973" s="205"/>
      <c r="X3973" s="205"/>
    </row>
    <row r="3974" spans="21:24" x14ac:dyDescent="0.2">
      <c r="U3974" s="205"/>
      <c r="V3974" s="205"/>
      <c r="W3974" s="205"/>
      <c r="X3974" s="205"/>
    </row>
    <row r="3975" spans="21:24" x14ac:dyDescent="0.2">
      <c r="U3975" s="205"/>
      <c r="V3975" s="205"/>
      <c r="W3975" s="205"/>
      <c r="X3975" s="205"/>
    </row>
    <row r="3976" spans="21:24" x14ac:dyDescent="0.2">
      <c r="U3976" s="205"/>
      <c r="V3976" s="205"/>
      <c r="W3976" s="205"/>
      <c r="X3976" s="205"/>
    </row>
    <row r="3977" spans="21:24" x14ac:dyDescent="0.2">
      <c r="U3977" s="205"/>
      <c r="V3977" s="205"/>
      <c r="W3977" s="205"/>
      <c r="X3977" s="205"/>
    </row>
    <row r="3978" spans="21:24" x14ac:dyDescent="0.2">
      <c r="U3978" s="205"/>
      <c r="V3978" s="205"/>
      <c r="W3978" s="205"/>
      <c r="X3978" s="205"/>
    </row>
    <row r="3979" spans="21:24" x14ac:dyDescent="0.2">
      <c r="U3979" s="205"/>
      <c r="V3979" s="205"/>
      <c r="W3979" s="205"/>
      <c r="X3979" s="205"/>
    </row>
    <row r="3980" spans="21:24" x14ac:dyDescent="0.2">
      <c r="U3980" s="205"/>
      <c r="V3980" s="205"/>
      <c r="W3980" s="205"/>
      <c r="X3980" s="205"/>
    </row>
    <row r="3981" spans="21:24" x14ac:dyDescent="0.2">
      <c r="U3981" s="205"/>
      <c r="V3981" s="205"/>
      <c r="W3981" s="205"/>
      <c r="X3981" s="205"/>
    </row>
    <row r="3982" spans="21:24" x14ac:dyDescent="0.2">
      <c r="U3982" s="205"/>
      <c r="V3982" s="205"/>
      <c r="W3982" s="205"/>
      <c r="X3982" s="205"/>
    </row>
    <row r="3983" spans="21:24" x14ac:dyDescent="0.2">
      <c r="U3983" s="205"/>
      <c r="V3983" s="205"/>
      <c r="W3983" s="205"/>
      <c r="X3983" s="205"/>
    </row>
    <row r="3984" spans="21:24" x14ac:dyDescent="0.2">
      <c r="U3984" s="205"/>
      <c r="V3984" s="205"/>
      <c r="W3984" s="205"/>
      <c r="X3984" s="205"/>
    </row>
    <row r="3985" spans="21:24" x14ac:dyDescent="0.2">
      <c r="U3985" s="205"/>
      <c r="V3985" s="205"/>
      <c r="W3985" s="205"/>
      <c r="X3985" s="205"/>
    </row>
    <row r="3986" spans="21:24" x14ac:dyDescent="0.2">
      <c r="U3986" s="205"/>
      <c r="V3986" s="205"/>
      <c r="W3986" s="205"/>
      <c r="X3986" s="205"/>
    </row>
    <row r="3987" spans="21:24" x14ac:dyDescent="0.2">
      <c r="U3987" s="205"/>
      <c r="V3987" s="205"/>
      <c r="W3987" s="205"/>
      <c r="X3987" s="205"/>
    </row>
    <row r="3988" spans="21:24" x14ac:dyDescent="0.2">
      <c r="U3988" s="205"/>
      <c r="V3988" s="205"/>
      <c r="W3988" s="205"/>
      <c r="X3988" s="205"/>
    </row>
    <row r="3989" spans="21:24" x14ac:dyDescent="0.2">
      <c r="U3989" s="205"/>
      <c r="V3989" s="205"/>
      <c r="W3989" s="205"/>
      <c r="X3989" s="205"/>
    </row>
  </sheetData>
  <mergeCells count="61">
    <mergeCell ref="A54:A57"/>
    <mergeCell ref="A6:O6"/>
    <mergeCell ref="A7:B7"/>
    <mergeCell ref="A9:A11"/>
    <mergeCell ref="B9:B11"/>
    <mergeCell ref="C9:K9"/>
    <mergeCell ref="C10:C11"/>
    <mergeCell ref="D10:I10"/>
    <mergeCell ref="J10:K10"/>
    <mergeCell ref="A12:A21"/>
    <mergeCell ref="A22:A31"/>
    <mergeCell ref="A32:A41"/>
    <mergeCell ref="A42:A47"/>
    <mergeCell ref="A48:A53"/>
    <mergeCell ref="A58:A64"/>
    <mergeCell ref="A65:J65"/>
    <mergeCell ref="A66:A68"/>
    <mergeCell ref="B66:B68"/>
    <mergeCell ref="C66:K66"/>
    <mergeCell ref="C67:C68"/>
    <mergeCell ref="D67:I67"/>
    <mergeCell ref="J67:K67"/>
    <mergeCell ref="A105:A108"/>
    <mergeCell ref="A69:A73"/>
    <mergeCell ref="A74:A78"/>
    <mergeCell ref="A80:A88"/>
    <mergeCell ref="A91:A92"/>
    <mergeCell ref="D91:I91"/>
    <mergeCell ref="K91:K92"/>
    <mergeCell ref="A93:A96"/>
    <mergeCell ref="A97:A100"/>
    <mergeCell ref="A101:A104"/>
    <mergeCell ref="B91:B92"/>
    <mergeCell ref="C91:C92"/>
    <mergeCell ref="M139:O139"/>
    <mergeCell ref="A141:B141"/>
    <mergeCell ref="A124:A125"/>
    <mergeCell ref="B124:D124"/>
    <mergeCell ref="E124:E125"/>
    <mergeCell ref="F124:F125"/>
    <mergeCell ref="G124:H124"/>
    <mergeCell ref="I124:J124"/>
    <mergeCell ref="A147:B147"/>
    <mergeCell ref="K124:L124"/>
    <mergeCell ref="A139:B140"/>
    <mergeCell ref="C139:F139"/>
    <mergeCell ref="G139:L139"/>
    <mergeCell ref="A142:B142"/>
    <mergeCell ref="A143:B143"/>
    <mergeCell ref="A144:B144"/>
    <mergeCell ref="A145:B145"/>
    <mergeCell ref="A146:B146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53:B15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989"/>
  <sheetViews>
    <sheetView workbookViewId="0">
      <selection activeCell="D12" sqref="D12"/>
    </sheetView>
  </sheetViews>
  <sheetFormatPr baseColWidth="10" defaultRowHeight="15" x14ac:dyDescent="0.2"/>
  <cols>
    <col min="1" max="1" width="19.5703125" style="4" customWidth="1"/>
    <col min="2" max="2" width="23.7109375" style="4" customWidth="1"/>
    <col min="3" max="7" width="13.28515625" style="4" customWidth="1"/>
    <col min="8" max="8" width="13.7109375" style="4" customWidth="1"/>
    <col min="9" max="11" width="13.28515625" style="4" customWidth="1"/>
    <col min="12" max="12" width="13.28515625" style="203" customWidth="1"/>
    <col min="13" max="13" width="13.28515625" style="204" customWidth="1"/>
    <col min="14" max="15" width="12.7109375" style="204" customWidth="1"/>
    <col min="16" max="16" width="13.140625" style="204" customWidth="1"/>
    <col min="17" max="17" width="12.140625" style="204" customWidth="1"/>
    <col min="18" max="19" width="13.5703125" style="204" customWidth="1"/>
    <col min="20" max="20" width="17.140625" style="204" customWidth="1"/>
    <col min="21" max="22" width="17.140625" style="206" customWidth="1"/>
    <col min="23" max="24" width="17.140625" style="206" hidden="1" customWidth="1"/>
    <col min="25" max="26" width="12.7109375" style="204" hidden="1" customWidth="1"/>
    <col min="27" max="27" width="17.140625" style="204" hidden="1" customWidth="1"/>
    <col min="28" max="29" width="15.85546875" style="204" hidden="1" customWidth="1"/>
    <col min="30" max="30" width="15.85546875" style="204" customWidth="1"/>
    <col min="31" max="49" width="12.140625" style="204" customWidth="1"/>
    <col min="50" max="50" width="12.140625" style="204" hidden="1" customWidth="1"/>
    <col min="51" max="64" width="12.140625" style="204" customWidth="1"/>
    <col min="65" max="256" width="11.42578125" style="204"/>
    <col min="257" max="257" width="19.5703125" style="204" customWidth="1"/>
    <col min="258" max="258" width="23.7109375" style="204" customWidth="1"/>
    <col min="259" max="263" width="13.28515625" style="204" customWidth="1"/>
    <col min="264" max="264" width="13.7109375" style="204" customWidth="1"/>
    <col min="265" max="269" width="13.28515625" style="204" customWidth="1"/>
    <col min="270" max="271" width="12.7109375" style="204" customWidth="1"/>
    <col min="272" max="272" width="13.140625" style="204" customWidth="1"/>
    <col min="273" max="273" width="12.140625" style="204" customWidth="1"/>
    <col min="274" max="275" width="13.5703125" style="204" customWidth="1"/>
    <col min="276" max="278" width="17.140625" style="204" customWidth="1"/>
    <col min="279" max="285" width="0" style="204" hidden="1" customWidth="1"/>
    <col min="286" max="286" width="15.85546875" style="204" customWidth="1"/>
    <col min="287" max="305" width="12.140625" style="204" customWidth="1"/>
    <col min="306" max="306" width="0" style="204" hidden="1" customWidth="1"/>
    <col min="307" max="320" width="12.140625" style="204" customWidth="1"/>
    <col min="321" max="512" width="11.42578125" style="204"/>
    <col min="513" max="513" width="19.5703125" style="204" customWidth="1"/>
    <col min="514" max="514" width="23.7109375" style="204" customWidth="1"/>
    <col min="515" max="519" width="13.28515625" style="204" customWidth="1"/>
    <col min="520" max="520" width="13.7109375" style="204" customWidth="1"/>
    <col min="521" max="525" width="13.28515625" style="204" customWidth="1"/>
    <col min="526" max="527" width="12.7109375" style="204" customWidth="1"/>
    <col min="528" max="528" width="13.140625" style="204" customWidth="1"/>
    <col min="529" max="529" width="12.140625" style="204" customWidth="1"/>
    <col min="530" max="531" width="13.5703125" style="204" customWidth="1"/>
    <col min="532" max="534" width="17.140625" style="204" customWidth="1"/>
    <col min="535" max="541" width="0" style="204" hidden="1" customWidth="1"/>
    <col min="542" max="542" width="15.85546875" style="204" customWidth="1"/>
    <col min="543" max="561" width="12.140625" style="204" customWidth="1"/>
    <col min="562" max="562" width="0" style="204" hidden="1" customWidth="1"/>
    <col min="563" max="576" width="12.140625" style="204" customWidth="1"/>
    <col min="577" max="768" width="11.42578125" style="204"/>
    <col min="769" max="769" width="19.5703125" style="204" customWidth="1"/>
    <col min="770" max="770" width="23.7109375" style="204" customWidth="1"/>
    <col min="771" max="775" width="13.28515625" style="204" customWidth="1"/>
    <col min="776" max="776" width="13.7109375" style="204" customWidth="1"/>
    <col min="777" max="781" width="13.28515625" style="204" customWidth="1"/>
    <col min="782" max="783" width="12.7109375" style="204" customWidth="1"/>
    <col min="784" max="784" width="13.140625" style="204" customWidth="1"/>
    <col min="785" max="785" width="12.140625" style="204" customWidth="1"/>
    <col min="786" max="787" width="13.5703125" style="204" customWidth="1"/>
    <col min="788" max="790" width="17.140625" style="204" customWidth="1"/>
    <col min="791" max="797" width="0" style="204" hidden="1" customWidth="1"/>
    <col min="798" max="798" width="15.85546875" style="204" customWidth="1"/>
    <col min="799" max="817" width="12.140625" style="204" customWidth="1"/>
    <col min="818" max="818" width="0" style="204" hidden="1" customWidth="1"/>
    <col min="819" max="832" width="12.140625" style="204" customWidth="1"/>
    <col min="833" max="1024" width="11.42578125" style="204"/>
    <col min="1025" max="1025" width="19.5703125" style="204" customWidth="1"/>
    <col min="1026" max="1026" width="23.7109375" style="204" customWidth="1"/>
    <col min="1027" max="1031" width="13.28515625" style="204" customWidth="1"/>
    <col min="1032" max="1032" width="13.7109375" style="204" customWidth="1"/>
    <col min="1033" max="1037" width="13.28515625" style="204" customWidth="1"/>
    <col min="1038" max="1039" width="12.7109375" style="204" customWidth="1"/>
    <col min="1040" max="1040" width="13.140625" style="204" customWidth="1"/>
    <col min="1041" max="1041" width="12.140625" style="204" customWidth="1"/>
    <col min="1042" max="1043" width="13.5703125" style="204" customWidth="1"/>
    <col min="1044" max="1046" width="17.140625" style="204" customWidth="1"/>
    <col min="1047" max="1053" width="0" style="204" hidden="1" customWidth="1"/>
    <col min="1054" max="1054" width="15.85546875" style="204" customWidth="1"/>
    <col min="1055" max="1073" width="12.140625" style="204" customWidth="1"/>
    <col min="1074" max="1074" width="0" style="204" hidden="1" customWidth="1"/>
    <col min="1075" max="1088" width="12.140625" style="204" customWidth="1"/>
    <col min="1089" max="1280" width="11.42578125" style="204"/>
    <col min="1281" max="1281" width="19.5703125" style="204" customWidth="1"/>
    <col min="1282" max="1282" width="23.7109375" style="204" customWidth="1"/>
    <col min="1283" max="1287" width="13.28515625" style="204" customWidth="1"/>
    <col min="1288" max="1288" width="13.7109375" style="204" customWidth="1"/>
    <col min="1289" max="1293" width="13.28515625" style="204" customWidth="1"/>
    <col min="1294" max="1295" width="12.7109375" style="204" customWidth="1"/>
    <col min="1296" max="1296" width="13.140625" style="204" customWidth="1"/>
    <col min="1297" max="1297" width="12.140625" style="204" customWidth="1"/>
    <col min="1298" max="1299" width="13.5703125" style="204" customWidth="1"/>
    <col min="1300" max="1302" width="17.140625" style="204" customWidth="1"/>
    <col min="1303" max="1309" width="0" style="204" hidden="1" customWidth="1"/>
    <col min="1310" max="1310" width="15.85546875" style="204" customWidth="1"/>
    <col min="1311" max="1329" width="12.140625" style="204" customWidth="1"/>
    <col min="1330" max="1330" width="0" style="204" hidden="1" customWidth="1"/>
    <col min="1331" max="1344" width="12.140625" style="204" customWidth="1"/>
    <col min="1345" max="1536" width="11.42578125" style="204"/>
    <col min="1537" max="1537" width="19.5703125" style="204" customWidth="1"/>
    <col min="1538" max="1538" width="23.7109375" style="204" customWidth="1"/>
    <col min="1539" max="1543" width="13.28515625" style="204" customWidth="1"/>
    <col min="1544" max="1544" width="13.7109375" style="204" customWidth="1"/>
    <col min="1545" max="1549" width="13.28515625" style="204" customWidth="1"/>
    <col min="1550" max="1551" width="12.7109375" style="204" customWidth="1"/>
    <col min="1552" max="1552" width="13.140625" style="204" customWidth="1"/>
    <col min="1553" max="1553" width="12.140625" style="204" customWidth="1"/>
    <col min="1554" max="1555" width="13.5703125" style="204" customWidth="1"/>
    <col min="1556" max="1558" width="17.140625" style="204" customWidth="1"/>
    <col min="1559" max="1565" width="0" style="204" hidden="1" customWidth="1"/>
    <col min="1566" max="1566" width="15.85546875" style="204" customWidth="1"/>
    <col min="1567" max="1585" width="12.140625" style="204" customWidth="1"/>
    <col min="1586" max="1586" width="0" style="204" hidden="1" customWidth="1"/>
    <col min="1587" max="1600" width="12.140625" style="204" customWidth="1"/>
    <col min="1601" max="1792" width="11.42578125" style="204"/>
    <col min="1793" max="1793" width="19.5703125" style="204" customWidth="1"/>
    <col min="1794" max="1794" width="23.7109375" style="204" customWidth="1"/>
    <col min="1795" max="1799" width="13.28515625" style="204" customWidth="1"/>
    <col min="1800" max="1800" width="13.7109375" style="204" customWidth="1"/>
    <col min="1801" max="1805" width="13.28515625" style="204" customWidth="1"/>
    <col min="1806" max="1807" width="12.7109375" style="204" customWidth="1"/>
    <col min="1808" max="1808" width="13.140625" style="204" customWidth="1"/>
    <col min="1809" max="1809" width="12.140625" style="204" customWidth="1"/>
    <col min="1810" max="1811" width="13.5703125" style="204" customWidth="1"/>
    <col min="1812" max="1814" width="17.140625" style="204" customWidth="1"/>
    <col min="1815" max="1821" width="0" style="204" hidden="1" customWidth="1"/>
    <col min="1822" max="1822" width="15.85546875" style="204" customWidth="1"/>
    <col min="1823" max="1841" width="12.140625" style="204" customWidth="1"/>
    <col min="1842" max="1842" width="0" style="204" hidden="1" customWidth="1"/>
    <col min="1843" max="1856" width="12.140625" style="204" customWidth="1"/>
    <col min="1857" max="2048" width="11.42578125" style="204"/>
    <col min="2049" max="2049" width="19.5703125" style="204" customWidth="1"/>
    <col min="2050" max="2050" width="23.7109375" style="204" customWidth="1"/>
    <col min="2051" max="2055" width="13.28515625" style="204" customWidth="1"/>
    <col min="2056" max="2056" width="13.7109375" style="204" customWidth="1"/>
    <col min="2057" max="2061" width="13.28515625" style="204" customWidth="1"/>
    <col min="2062" max="2063" width="12.7109375" style="204" customWidth="1"/>
    <col min="2064" max="2064" width="13.140625" style="204" customWidth="1"/>
    <col min="2065" max="2065" width="12.140625" style="204" customWidth="1"/>
    <col min="2066" max="2067" width="13.5703125" style="204" customWidth="1"/>
    <col min="2068" max="2070" width="17.140625" style="204" customWidth="1"/>
    <col min="2071" max="2077" width="0" style="204" hidden="1" customWidth="1"/>
    <col min="2078" max="2078" width="15.85546875" style="204" customWidth="1"/>
    <col min="2079" max="2097" width="12.140625" style="204" customWidth="1"/>
    <col min="2098" max="2098" width="0" style="204" hidden="1" customWidth="1"/>
    <col min="2099" max="2112" width="12.140625" style="204" customWidth="1"/>
    <col min="2113" max="2304" width="11.42578125" style="204"/>
    <col min="2305" max="2305" width="19.5703125" style="204" customWidth="1"/>
    <col min="2306" max="2306" width="23.7109375" style="204" customWidth="1"/>
    <col min="2307" max="2311" width="13.28515625" style="204" customWidth="1"/>
    <col min="2312" max="2312" width="13.7109375" style="204" customWidth="1"/>
    <col min="2313" max="2317" width="13.28515625" style="204" customWidth="1"/>
    <col min="2318" max="2319" width="12.7109375" style="204" customWidth="1"/>
    <col min="2320" max="2320" width="13.140625" style="204" customWidth="1"/>
    <col min="2321" max="2321" width="12.140625" style="204" customWidth="1"/>
    <col min="2322" max="2323" width="13.5703125" style="204" customWidth="1"/>
    <col min="2324" max="2326" width="17.140625" style="204" customWidth="1"/>
    <col min="2327" max="2333" width="0" style="204" hidden="1" customWidth="1"/>
    <col min="2334" max="2334" width="15.85546875" style="204" customWidth="1"/>
    <col min="2335" max="2353" width="12.140625" style="204" customWidth="1"/>
    <col min="2354" max="2354" width="0" style="204" hidden="1" customWidth="1"/>
    <col min="2355" max="2368" width="12.140625" style="204" customWidth="1"/>
    <col min="2369" max="2560" width="11.42578125" style="204"/>
    <col min="2561" max="2561" width="19.5703125" style="204" customWidth="1"/>
    <col min="2562" max="2562" width="23.7109375" style="204" customWidth="1"/>
    <col min="2563" max="2567" width="13.28515625" style="204" customWidth="1"/>
    <col min="2568" max="2568" width="13.7109375" style="204" customWidth="1"/>
    <col min="2569" max="2573" width="13.28515625" style="204" customWidth="1"/>
    <col min="2574" max="2575" width="12.7109375" style="204" customWidth="1"/>
    <col min="2576" max="2576" width="13.140625" style="204" customWidth="1"/>
    <col min="2577" max="2577" width="12.140625" style="204" customWidth="1"/>
    <col min="2578" max="2579" width="13.5703125" style="204" customWidth="1"/>
    <col min="2580" max="2582" width="17.140625" style="204" customWidth="1"/>
    <col min="2583" max="2589" width="0" style="204" hidden="1" customWidth="1"/>
    <col min="2590" max="2590" width="15.85546875" style="204" customWidth="1"/>
    <col min="2591" max="2609" width="12.140625" style="204" customWidth="1"/>
    <col min="2610" max="2610" width="0" style="204" hidden="1" customWidth="1"/>
    <col min="2611" max="2624" width="12.140625" style="204" customWidth="1"/>
    <col min="2625" max="2816" width="11.42578125" style="204"/>
    <col min="2817" max="2817" width="19.5703125" style="204" customWidth="1"/>
    <col min="2818" max="2818" width="23.7109375" style="204" customWidth="1"/>
    <col min="2819" max="2823" width="13.28515625" style="204" customWidth="1"/>
    <col min="2824" max="2824" width="13.7109375" style="204" customWidth="1"/>
    <col min="2825" max="2829" width="13.28515625" style="204" customWidth="1"/>
    <col min="2830" max="2831" width="12.7109375" style="204" customWidth="1"/>
    <col min="2832" max="2832" width="13.140625" style="204" customWidth="1"/>
    <col min="2833" max="2833" width="12.140625" style="204" customWidth="1"/>
    <col min="2834" max="2835" width="13.5703125" style="204" customWidth="1"/>
    <col min="2836" max="2838" width="17.140625" style="204" customWidth="1"/>
    <col min="2839" max="2845" width="0" style="204" hidden="1" customWidth="1"/>
    <col min="2846" max="2846" width="15.85546875" style="204" customWidth="1"/>
    <col min="2847" max="2865" width="12.140625" style="204" customWidth="1"/>
    <col min="2866" max="2866" width="0" style="204" hidden="1" customWidth="1"/>
    <col min="2867" max="2880" width="12.140625" style="204" customWidth="1"/>
    <col min="2881" max="3072" width="11.42578125" style="204"/>
    <col min="3073" max="3073" width="19.5703125" style="204" customWidth="1"/>
    <col min="3074" max="3074" width="23.7109375" style="204" customWidth="1"/>
    <col min="3075" max="3079" width="13.28515625" style="204" customWidth="1"/>
    <col min="3080" max="3080" width="13.7109375" style="204" customWidth="1"/>
    <col min="3081" max="3085" width="13.28515625" style="204" customWidth="1"/>
    <col min="3086" max="3087" width="12.7109375" style="204" customWidth="1"/>
    <col min="3088" max="3088" width="13.140625" style="204" customWidth="1"/>
    <col min="3089" max="3089" width="12.140625" style="204" customWidth="1"/>
    <col min="3090" max="3091" width="13.5703125" style="204" customWidth="1"/>
    <col min="3092" max="3094" width="17.140625" style="204" customWidth="1"/>
    <col min="3095" max="3101" width="0" style="204" hidden="1" customWidth="1"/>
    <col min="3102" max="3102" width="15.85546875" style="204" customWidth="1"/>
    <col min="3103" max="3121" width="12.140625" style="204" customWidth="1"/>
    <col min="3122" max="3122" width="0" style="204" hidden="1" customWidth="1"/>
    <col min="3123" max="3136" width="12.140625" style="204" customWidth="1"/>
    <col min="3137" max="3328" width="11.42578125" style="204"/>
    <col min="3329" max="3329" width="19.5703125" style="204" customWidth="1"/>
    <col min="3330" max="3330" width="23.7109375" style="204" customWidth="1"/>
    <col min="3331" max="3335" width="13.28515625" style="204" customWidth="1"/>
    <col min="3336" max="3336" width="13.7109375" style="204" customWidth="1"/>
    <col min="3337" max="3341" width="13.28515625" style="204" customWidth="1"/>
    <col min="3342" max="3343" width="12.7109375" style="204" customWidth="1"/>
    <col min="3344" max="3344" width="13.140625" style="204" customWidth="1"/>
    <col min="3345" max="3345" width="12.140625" style="204" customWidth="1"/>
    <col min="3346" max="3347" width="13.5703125" style="204" customWidth="1"/>
    <col min="3348" max="3350" width="17.140625" style="204" customWidth="1"/>
    <col min="3351" max="3357" width="0" style="204" hidden="1" customWidth="1"/>
    <col min="3358" max="3358" width="15.85546875" style="204" customWidth="1"/>
    <col min="3359" max="3377" width="12.140625" style="204" customWidth="1"/>
    <col min="3378" max="3378" width="0" style="204" hidden="1" customWidth="1"/>
    <col min="3379" max="3392" width="12.140625" style="204" customWidth="1"/>
    <col min="3393" max="3584" width="11.42578125" style="204"/>
    <col min="3585" max="3585" width="19.5703125" style="204" customWidth="1"/>
    <col min="3586" max="3586" width="23.7109375" style="204" customWidth="1"/>
    <col min="3587" max="3591" width="13.28515625" style="204" customWidth="1"/>
    <col min="3592" max="3592" width="13.7109375" style="204" customWidth="1"/>
    <col min="3593" max="3597" width="13.28515625" style="204" customWidth="1"/>
    <col min="3598" max="3599" width="12.7109375" style="204" customWidth="1"/>
    <col min="3600" max="3600" width="13.140625" style="204" customWidth="1"/>
    <col min="3601" max="3601" width="12.140625" style="204" customWidth="1"/>
    <col min="3602" max="3603" width="13.5703125" style="204" customWidth="1"/>
    <col min="3604" max="3606" width="17.140625" style="204" customWidth="1"/>
    <col min="3607" max="3613" width="0" style="204" hidden="1" customWidth="1"/>
    <col min="3614" max="3614" width="15.85546875" style="204" customWidth="1"/>
    <col min="3615" max="3633" width="12.140625" style="204" customWidth="1"/>
    <col min="3634" max="3634" width="0" style="204" hidden="1" customWidth="1"/>
    <col min="3635" max="3648" width="12.140625" style="204" customWidth="1"/>
    <col min="3649" max="3840" width="11.42578125" style="204"/>
    <col min="3841" max="3841" width="19.5703125" style="204" customWidth="1"/>
    <col min="3842" max="3842" width="23.7109375" style="204" customWidth="1"/>
    <col min="3843" max="3847" width="13.28515625" style="204" customWidth="1"/>
    <col min="3848" max="3848" width="13.7109375" style="204" customWidth="1"/>
    <col min="3849" max="3853" width="13.28515625" style="204" customWidth="1"/>
    <col min="3854" max="3855" width="12.7109375" style="204" customWidth="1"/>
    <col min="3856" max="3856" width="13.140625" style="204" customWidth="1"/>
    <col min="3857" max="3857" width="12.140625" style="204" customWidth="1"/>
    <col min="3858" max="3859" width="13.5703125" style="204" customWidth="1"/>
    <col min="3860" max="3862" width="17.140625" style="204" customWidth="1"/>
    <col min="3863" max="3869" width="0" style="204" hidden="1" customWidth="1"/>
    <col min="3870" max="3870" width="15.85546875" style="204" customWidth="1"/>
    <col min="3871" max="3889" width="12.140625" style="204" customWidth="1"/>
    <col min="3890" max="3890" width="0" style="204" hidden="1" customWidth="1"/>
    <col min="3891" max="3904" width="12.140625" style="204" customWidth="1"/>
    <col min="3905" max="4096" width="11.42578125" style="204"/>
    <col min="4097" max="4097" width="19.5703125" style="204" customWidth="1"/>
    <col min="4098" max="4098" width="23.7109375" style="204" customWidth="1"/>
    <col min="4099" max="4103" width="13.28515625" style="204" customWidth="1"/>
    <col min="4104" max="4104" width="13.7109375" style="204" customWidth="1"/>
    <col min="4105" max="4109" width="13.28515625" style="204" customWidth="1"/>
    <col min="4110" max="4111" width="12.7109375" style="204" customWidth="1"/>
    <col min="4112" max="4112" width="13.140625" style="204" customWidth="1"/>
    <col min="4113" max="4113" width="12.140625" style="204" customWidth="1"/>
    <col min="4114" max="4115" width="13.5703125" style="204" customWidth="1"/>
    <col min="4116" max="4118" width="17.140625" style="204" customWidth="1"/>
    <col min="4119" max="4125" width="0" style="204" hidden="1" customWidth="1"/>
    <col min="4126" max="4126" width="15.85546875" style="204" customWidth="1"/>
    <col min="4127" max="4145" width="12.140625" style="204" customWidth="1"/>
    <col min="4146" max="4146" width="0" style="204" hidden="1" customWidth="1"/>
    <col min="4147" max="4160" width="12.140625" style="204" customWidth="1"/>
    <col min="4161" max="4352" width="11.42578125" style="204"/>
    <col min="4353" max="4353" width="19.5703125" style="204" customWidth="1"/>
    <col min="4354" max="4354" width="23.7109375" style="204" customWidth="1"/>
    <col min="4355" max="4359" width="13.28515625" style="204" customWidth="1"/>
    <col min="4360" max="4360" width="13.7109375" style="204" customWidth="1"/>
    <col min="4361" max="4365" width="13.28515625" style="204" customWidth="1"/>
    <col min="4366" max="4367" width="12.7109375" style="204" customWidth="1"/>
    <col min="4368" max="4368" width="13.140625" style="204" customWidth="1"/>
    <col min="4369" max="4369" width="12.140625" style="204" customWidth="1"/>
    <col min="4370" max="4371" width="13.5703125" style="204" customWidth="1"/>
    <col min="4372" max="4374" width="17.140625" style="204" customWidth="1"/>
    <col min="4375" max="4381" width="0" style="204" hidden="1" customWidth="1"/>
    <col min="4382" max="4382" width="15.85546875" style="204" customWidth="1"/>
    <col min="4383" max="4401" width="12.140625" style="204" customWidth="1"/>
    <col min="4402" max="4402" width="0" style="204" hidden="1" customWidth="1"/>
    <col min="4403" max="4416" width="12.140625" style="204" customWidth="1"/>
    <col min="4417" max="4608" width="11.42578125" style="204"/>
    <col min="4609" max="4609" width="19.5703125" style="204" customWidth="1"/>
    <col min="4610" max="4610" width="23.7109375" style="204" customWidth="1"/>
    <col min="4611" max="4615" width="13.28515625" style="204" customWidth="1"/>
    <col min="4616" max="4616" width="13.7109375" style="204" customWidth="1"/>
    <col min="4617" max="4621" width="13.28515625" style="204" customWidth="1"/>
    <col min="4622" max="4623" width="12.7109375" style="204" customWidth="1"/>
    <col min="4624" max="4624" width="13.140625" style="204" customWidth="1"/>
    <col min="4625" max="4625" width="12.140625" style="204" customWidth="1"/>
    <col min="4626" max="4627" width="13.5703125" style="204" customWidth="1"/>
    <col min="4628" max="4630" width="17.140625" style="204" customWidth="1"/>
    <col min="4631" max="4637" width="0" style="204" hidden="1" customWidth="1"/>
    <col min="4638" max="4638" width="15.85546875" style="204" customWidth="1"/>
    <col min="4639" max="4657" width="12.140625" style="204" customWidth="1"/>
    <col min="4658" max="4658" width="0" style="204" hidden="1" customWidth="1"/>
    <col min="4659" max="4672" width="12.140625" style="204" customWidth="1"/>
    <col min="4673" max="4864" width="11.42578125" style="204"/>
    <col min="4865" max="4865" width="19.5703125" style="204" customWidth="1"/>
    <col min="4866" max="4866" width="23.7109375" style="204" customWidth="1"/>
    <col min="4867" max="4871" width="13.28515625" style="204" customWidth="1"/>
    <col min="4872" max="4872" width="13.7109375" style="204" customWidth="1"/>
    <col min="4873" max="4877" width="13.28515625" style="204" customWidth="1"/>
    <col min="4878" max="4879" width="12.7109375" style="204" customWidth="1"/>
    <col min="4880" max="4880" width="13.140625" style="204" customWidth="1"/>
    <col min="4881" max="4881" width="12.140625" style="204" customWidth="1"/>
    <col min="4882" max="4883" width="13.5703125" style="204" customWidth="1"/>
    <col min="4884" max="4886" width="17.140625" style="204" customWidth="1"/>
    <col min="4887" max="4893" width="0" style="204" hidden="1" customWidth="1"/>
    <col min="4894" max="4894" width="15.85546875" style="204" customWidth="1"/>
    <col min="4895" max="4913" width="12.140625" style="204" customWidth="1"/>
    <col min="4914" max="4914" width="0" style="204" hidden="1" customWidth="1"/>
    <col min="4915" max="4928" width="12.140625" style="204" customWidth="1"/>
    <col min="4929" max="5120" width="11.42578125" style="204"/>
    <col min="5121" max="5121" width="19.5703125" style="204" customWidth="1"/>
    <col min="5122" max="5122" width="23.7109375" style="204" customWidth="1"/>
    <col min="5123" max="5127" width="13.28515625" style="204" customWidth="1"/>
    <col min="5128" max="5128" width="13.7109375" style="204" customWidth="1"/>
    <col min="5129" max="5133" width="13.28515625" style="204" customWidth="1"/>
    <col min="5134" max="5135" width="12.7109375" style="204" customWidth="1"/>
    <col min="5136" max="5136" width="13.140625" style="204" customWidth="1"/>
    <col min="5137" max="5137" width="12.140625" style="204" customWidth="1"/>
    <col min="5138" max="5139" width="13.5703125" style="204" customWidth="1"/>
    <col min="5140" max="5142" width="17.140625" style="204" customWidth="1"/>
    <col min="5143" max="5149" width="0" style="204" hidden="1" customWidth="1"/>
    <col min="5150" max="5150" width="15.85546875" style="204" customWidth="1"/>
    <col min="5151" max="5169" width="12.140625" style="204" customWidth="1"/>
    <col min="5170" max="5170" width="0" style="204" hidden="1" customWidth="1"/>
    <col min="5171" max="5184" width="12.140625" style="204" customWidth="1"/>
    <col min="5185" max="5376" width="11.42578125" style="204"/>
    <col min="5377" max="5377" width="19.5703125" style="204" customWidth="1"/>
    <col min="5378" max="5378" width="23.7109375" style="204" customWidth="1"/>
    <col min="5379" max="5383" width="13.28515625" style="204" customWidth="1"/>
    <col min="5384" max="5384" width="13.7109375" style="204" customWidth="1"/>
    <col min="5385" max="5389" width="13.28515625" style="204" customWidth="1"/>
    <col min="5390" max="5391" width="12.7109375" style="204" customWidth="1"/>
    <col min="5392" max="5392" width="13.140625" style="204" customWidth="1"/>
    <col min="5393" max="5393" width="12.140625" style="204" customWidth="1"/>
    <col min="5394" max="5395" width="13.5703125" style="204" customWidth="1"/>
    <col min="5396" max="5398" width="17.140625" style="204" customWidth="1"/>
    <col min="5399" max="5405" width="0" style="204" hidden="1" customWidth="1"/>
    <col min="5406" max="5406" width="15.85546875" style="204" customWidth="1"/>
    <col min="5407" max="5425" width="12.140625" style="204" customWidth="1"/>
    <col min="5426" max="5426" width="0" style="204" hidden="1" customWidth="1"/>
    <col min="5427" max="5440" width="12.140625" style="204" customWidth="1"/>
    <col min="5441" max="5632" width="11.42578125" style="204"/>
    <col min="5633" max="5633" width="19.5703125" style="204" customWidth="1"/>
    <col min="5634" max="5634" width="23.7109375" style="204" customWidth="1"/>
    <col min="5635" max="5639" width="13.28515625" style="204" customWidth="1"/>
    <col min="5640" max="5640" width="13.7109375" style="204" customWidth="1"/>
    <col min="5641" max="5645" width="13.28515625" style="204" customWidth="1"/>
    <col min="5646" max="5647" width="12.7109375" style="204" customWidth="1"/>
    <col min="5648" max="5648" width="13.140625" style="204" customWidth="1"/>
    <col min="5649" max="5649" width="12.140625" style="204" customWidth="1"/>
    <col min="5650" max="5651" width="13.5703125" style="204" customWidth="1"/>
    <col min="5652" max="5654" width="17.140625" style="204" customWidth="1"/>
    <col min="5655" max="5661" width="0" style="204" hidden="1" customWidth="1"/>
    <col min="5662" max="5662" width="15.85546875" style="204" customWidth="1"/>
    <col min="5663" max="5681" width="12.140625" style="204" customWidth="1"/>
    <col min="5682" max="5682" width="0" style="204" hidden="1" customWidth="1"/>
    <col min="5683" max="5696" width="12.140625" style="204" customWidth="1"/>
    <col min="5697" max="5888" width="11.42578125" style="204"/>
    <col min="5889" max="5889" width="19.5703125" style="204" customWidth="1"/>
    <col min="5890" max="5890" width="23.7109375" style="204" customWidth="1"/>
    <col min="5891" max="5895" width="13.28515625" style="204" customWidth="1"/>
    <col min="5896" max="5896" width="13.7109375" style="204" customWidth="1"/>
    <col min="5897" max="5901" width="13.28515625" style="204" customWidth="1"/>
    <col min="5902" max="5903" width="12.7109375" style="204" customWidth="1"/>
    <col min="5904" max="5904" width="13.140625" style="204" customWidth="1"/>
    <col min="5905" max="5905" width="12.140625" style="204" customWidth="1"/>
    <col min="5906" max="5907" width="13.5703125" style="204" customWidth="1"/>
    <col min="5908" max="5910" width="17.140625" style="204" customWidth="1"/>
    <col min="5911" max="5917" width="0" style="204" hidden="1" customWidth="1"/>
    <col min="5918" max="5918" width="15.85546875" style="204" customWidth="1"/>
    <col min="5919" max="5937" width="12.140625" style="204" customWidth="1"/>
    <col min="5938" max="5938" width="0" style="204" hidden="1" customWidth="1"/>
    <col min="5939" max="5952" width="12.140625" style="204" customWidth="1"/>
    <col min="5953" max="6144" width="11.42578125" style="204"/>
    <col min="6145" max="6145" width="19.5703125" style="204" customWidth="1"/>
    <col min="6146" max="6146" width="23.7109375" style="204" customWidth="1"/>
    <col min="6147" max="6151" width="13.28515625" style="204" customWidth="1"/>
    <col min="6152" max="6152" width="13.7109375" style="204" customWidth="1"/>
    <col min="6153" max="6157" width="13.28515625" style="204" customWidth="1"/>
    <col min="6158" max="6159" width="12.7109375" style="204" customWidth="1"/>
    <col min="6160" max="6160" width="13.140625" style="204" customWidth="1"/>
    <col min="6161" max="6161" width="12.140625" style="204" customWidth="1"/>
    <col min="6162" max="6163" width="13.5703125" style="204" customWidth="1"/>
    <col min="6164" max="6166" width="17.140625" style="204" customWidth="1"/>
    <col min="6167" max="6173" width="0" style="204" hidden="1" customWidth="1"/>
    <col min="6174" max="6174" width="15.85546875" style="204" customWidth="1"/>
    <col min="6175" max="6193" width="12.140625" style="204" customWidth="1"/>
    <col min="6194" max="6194" width="0" style="204" hidden="1" customWidth="1"/>
    <col min="6195" max="6208" width="12.140625" style="204" customWidth="1"/>
    <col min="6209" max="6400" width="11.42578125" style="204"/>
    <col min="6401" max="6401" width="19.5703125" style="204" customWidth="1"/>
    <col min="6402" max="6402" width="23.7109375" style="204" customWidth="1"/>
    <col min="6403" max="6407" width="13.28515625" style="204" customWidth="1"/>
    <col min="6408" max="6408" width="13.7109375" style="204" customWidth="1"/>
    <col min="6409" max="6413" width="13.28515625" style="204" customWidth="1"/>
    <col min="6414" max="6415" width="12.7109375" style="204" customWidth="1"/>
    <col min="6416" max="6416" width="13.140625" style="204" customWidth="1"/>
    <col min="6417" max="6417" width="12.140625" style="204" customWidth="1"/>
    <col min="6418" max="6419" width="13.5703125" style="204" customWidth="1"/>
    <col min="6420" max="6422" width="17.140625" style="204" customWidth="1"/>
    <col min="6423" max="6429" width="0" style="204" hidden="1" customWidth="1"/>
    <col min="6430" max="6430" width="15.85546875" style="204" customWidth="1"/>
    <col min="6431" max="6449" width="12.140625" style="204" customWidth="1"/>
    <col min="6450" max="6450" width="0" style="204" hidden="1" customWidth="1"/>
    <col min="6451" max="6464" width="12.140625" style="204" customWidth="1"/>
    <col min="6465" max="6656" width="11.42578125" style="204"/>
    <col min="6657" max="6657" width="19.5703125" style="204" customWidth="1"/>
    <col min="6658" max="6658" width="23.7109375" style="204" customWidth="1"/>
    <col min="6659" max="6663" width="13.28515625" style="204" customWidth="1"/>
    <col min="6664" max="6664" width="13.7109375" style="204" customWidth="1"/>
    <col min="6665" max="6669" width="13.28515625" style="204" customWidth="1"/>
    <col min="6670" max="6671" width="12.7109375" style="204" customWidth="1"/>
    <col min="6672" max="6672" width="13.140625" style="204" customWidth="1"/>
    <col min="6673" max="6673" width="12.140625" style="204" customWidth="1"/>
    <col min="6674" max="6675" width="13.5703125" style="204" customWidth="1"/>
    <col min="6676" max="6678" width="17.140625" style="204" customWidth="1"/>
    <col min="6679" max="6685" width="0" style="204" hidden="1" customWidth="1"/>
    <col min="6686" max="6686" width="15.85546875" style="204" customWidth="1"/>
    <col min="6687" max="6705" width="12.140625" style="204" customWidth="1"/>
    <col min="6706" max="6706" width="0" style="204" hidden="1" customWidth="1"/>
    <col min="6707" max="6720" width="12.140625" style="204" customWidth="1"/>
    <col min="6721" max="6912" width="11.42578125" style="204"/>
    <col min="6913" max="6913" width="19.5703125" style="204" customWidth="1"/>
    <col min="6914" max="6914" width="23.7109375" style="204" customWidth="1"/>
    <col min="6915" max="6919" width="13.28515625" style="204" customWidth="1"/>
    <col min="6920" max="6920" width="13.7109375" style="204" customWidth="1"/>
    <col min="6921" max="6925" width="13.28515625" style="204" customWidth="1"/>
    <col min="6926" max="6927" width="12.7109375" style="204" customWidth="1"/>
    <col min="6928" max="6928" width="13.140625" style="204" customWidth="1"/>
    <col min="6929" max="6929" width="12.140625" style="204" customWidth="1"/>
    <col min="6930" max="6931" width="13.5703125" style="204" customWidth="1"/>
    <col min="6932" max="6934" width="17.140625" style="204" customWidth="1"/>
    <col min="6935" max="6941" width="0" style="204" hidden="1" customWidth="1"/>
    <col min="6942" max="6942" width="15.85546875" style="204" customWidth="1"/>
    <col min="6943" max="6961" width="12.140625" style="204" customWidth="1"/>
    <col min="6962" max="6962" width="0" style="204" hidden="1" customWidth="1"/>
    <col min="6963" max="6976" width="12.140625" style="204" customWidth="1"/>
    <col min="6977" max="7168" width="11.42578125" style="204"/>
    <col min="7169" max="7169" width="19.5703125" style="204" customWidth="1"/>
    <col min="7170" max="7170" width="23.7109375" style="204" customWidth="1"/>
    <col min="7171" max="7175" width="13.28515625" style="204" customWidth="1"/>
    <col min="7176" max="7176" width="13.7109375" style="204" customWidth="1"/>
    <col min="7177" max="7181" width="13.28515625" style="204" customWidth="1"/>
    <col min="7182" max="7183" width="12.7109375" style="204" customWidth="1"/>
    <col min="7184" max="7184" width="13.140625" style="204" customWidth="1"/>
    <col min="7185" max="7185" width="12.140625" style="204" customWidth="1"/>
    <col min="7186" max="7187" width="13.5703125" style="204" customWidth="1"/>
    <col min="7188" max="7190" width="17.140625" style="204" customWidth="1"/>
    <col min="7191" max="7197" width="0" style="204" hidden="1" customWidth="1"/>
    <col min="7198" max="7198" width="15.85546875" style="204" customWidth="1"/>
    <col min="7199" max="7217" width="12.140625" style="204" customWidth="1"/>
    <col min="7218" max="7218" width="0" style="204" hidden="1" customWidth="1"/>
    <col min="7219" max="7232" width="12.140625" style="204" customWidth="1"/>
    <col min="7233" max="7424" width="11.42578125" style="204"/>
    <col min="7425" max="7425" width="19.5703125" style="204" customWidth="1"/>
    <col min="7426" max="7426" width="23.7109375" style="204" customWidth="1"/>
    <col min="7427" max="7431" width="13.28515625" style="204" customWidth="1"/>
    <col min="7432" max="7432" width="13.7109375" style="204" customWidth="1"/>
    <col min="7433" max="7437" width="13.28515625" style="204" customWidth="1"/>
    <col min="7438" max="7439" width="12.7109375" style="204" customWidth="1"/>
    <col min="7440" max="7440" width="13.140625" style="204" customWidth="1"/>
    <col min="7441" max="7441" width="12.140625" style="204" customWidth="1"/>
    <col min="7442" max="7443" width="13.5703125" style="204" customWidth="1"/>
    <col min="7444" max="7446" width="17.140625" style="204" customWidth="1"/>
    <col min="7447" max="7453" width="0" style="204" hidden="1" customWidth="1"/>
    <col min="7454" max="7454" width="15.85546875" style="204" customWidth="1"/>
    <col min="7455" max="7473" width="12.140625" style="204" customWidth="1"/>
    <col min="7474" max="7474" width="0" style="204" hidden="1" customWidth="1"/>
    <col min="7475" max="7488" width="12.140625" style="204" customWidth="1"/>
    <col min="7489" max="7680" width="11.42578125" style="204"/>
    <col min="7681" max="7681" width="19.5703125" style="204" customWidth="1"/>
    <col min="7682" max="7682" width="23.7109375" style="204" customWidth="1"/>
    <col min="7683" max="7687" width="13.28515625" style="204" customWidth="1"/>
    <col min="7688" max="7688" width="13.7109375" style="204" customWidth="1"/>
    <col min="7689" max="7693" width="13.28515625" style="204" customWidth="1"/>
    <col min="7694" max="7695" width="12.7109375" style="204" customWidth="1"/>
    <col min="7696" max="7696" width="13.140625" style="204" customWidth="1"/>
    <col min="7697" max="7697" width="12.140625" style="204" customWidth="1"/>
    <col min="7698" max="7699" width="13.5703125" style="204" customWidth="1"/>
    <col min="7700" max="7702" width="17.140625" style="204" customWidth="1"/>
    <col min="7703" max="7709" width="0" style="204" hidden="1" customWidth="1"/>
    <col min="7710" max="7710" width="15.85546875" style="204" customWidth="1"/>
    <col min="7711" max="7729" width="12.140625" style="204" customWidth="1"/>
    <col min="7730" max="7730" width="0" style="204" hidden="1" customWidth="1"/>
    <col min="7731" max="7744" width="12.140625" style="204" customWidth="1"/>
    <col min="7745" max="7936" width="11.42578125" style="204"/>
    <col min="7937" max="7937" width="19.5703125" style="204" customWidth="1"/>
    <col min="7938" max="7938" width="23.7109375" style="204" customWidth="1"/>
    <col min="7939" max="7943" width="13.28515625" style="204" customWidth="1"/>
    <col min="7944" max="7944" width="13.7109375" style="204" customWidth="1"/>
    <col min="7945" max="7949" width="13.28515625" style="204" customWidth="1"/>
    <col min="7950" max="7951" width="12.7109375" style="204" customWidth="1"/>
    <col min="7952" max="7952" width="13.140625" style="204" customWidth="1"/>
    <col min="7953" max="7953" width="12.140625" style="204" customWidth="1"/>
    <col min="7954" max="7955" width="13.5703125" style="204" customWidth="1"/>
    <col min="7956" max="7958" width="17.140625" style="204" customWidth="1"/>
    <col min="7959" max="7965" width="0" style="204" hidden="1" customWidth="1"/>
    <col min="7966" max="7966" width="15.85546875" style="204" customWidth="1"/>
    <col min="7967" max="7985" width="12.140625" style="204" customWidth="1"/>
    <col min="7986" max="7986" width="0" style="204" hidden="1" customWidth="1"/>
    <col min="7987" max="8000" width="12.140625" style="204" customWidth="1"/>
    <col min="8001" max="8192" width="11.42578125" style="204"/>
    <col min="8193" max="8193" width="19.5703125" style="204" customWidth="1"/>
    <col min="8194" max="8194" width="23.7109375" style="204" customWidth="1"/>
    <col min="8195" max="8199" width="13.28515625" style="204" customWidth="1"/>
    <col min="8200" max="8200" width="13.7109375" style="204" customWidth="1"/>
    <col min="8201" max="8205" width="13.28515625" style="204" customWidth="1"/>
    <col min="8206" max="8207" width="12.7109375" style="204" customWidth="1"/>
    <col min="8208" max="8208" width="13.140625" style="204" customWidth="1"/>
    <col min="8209" max="8209" width="12.140625" style="204" customWidth="1"/>
    <col min="8210" max="8211" width="13.5703125" style="204" customWidth="1"/>
    <col min="8212" max="8214" width="17.140625" style="204" customWidth="1"/>
    <col min="8215" max="8221" width="0" style="204" hidden="1" customWidth="1"/>
    <col min="8222" max="8222" width="15.85546875" style="204" customWidth="1"/>
    <col min="8223" max="8241" width="12.140625" style="204" customWidth="1"/>
    <col min="8242" max="8242" width="0" style="204" hidden="1" customWidth="1"/>
    <col min="8243" max="8256" width="12.140625" style="204" customWidth="1"/>
    <col min="8257" max="8448" width="11.42578125" style="204"/>
    <col min="8449" max="8449" width="19.5703125" style="204" customWidth="1"/>
    <col min="8450" max="8450" width="23.7109375" style="204" customWidth="1"/>
    <col min="8451" max="8455" width="13.28515625" style="204" customWidth="1"/>
    <col min="8456" max="8456" width="13.7109375" style="204" customWidth="1"/>
    <col min="8457" max="8461" width="13.28515625" style="204" customWidth="1"/>
    <col min="8462" max="8463" width="12.7109375" style="204" customWidth="1"/>
    <col min="8464" max="8464" width="13.140625" style="204" customWidth="1"/>
    <col min="8465" max="8465" width="12.140625" style="204" customWidth="1"/>
    <col min="8466" max="8467" width="13.5703125" style="204" customWidth="1"/>
    <col min="8468" max="8470" width="17.140625" style="204" customWidth="1"/>
    <col min="8471" max="8477" width="0" style="204" hidden="1" customWidth="1"/>
    <col min="8478" max="8478" width="15.85546875" style="204" customWidth="1"/>
    <col min="8479" max="8497" width="12.140625" style="204" customWidth="1"/>
    <col min="8498" max="8498" width="0" style="204" hidden="1" customWidth="1"/>
    <col min="8499" max="8512" width="12.140625" style="204" customWidth="1"/>
    <col min="8513" max="8704" width="11.42578125" style="204"/>
    <col min="8705" max="8705" width="19.5703125" style="204" customWidth="1"/>
    <col min="8706" max="8706" width="23.7109375" style="204" customWidth="1"/>
    <col min="8707" max="8711" width="13.28515625" style="204" customWidth="1"/>
    <col min="8712" max="8712" width="13.7109375" style="204" customWidth="1"/>
    <col min="8713" max="8717" width="13.28515625" style="204" customWidth="1"/>
    <col min="8718" max="8719" width="12.7109375" style="204" customWidth="1"/>
    <col min="8720" max="8720" width="13.140625" style="204" customWidth="1"/>
    <col min="8721" max="8721" width="12.140625" style="204" customWidth="1"/>
    <col min="8722" max="8723" width="13.5703125" style="204" customWidth="1"/>
    <col min="8724" max="8726" width="17.140625" style="204" customWidth="1"/>
    <col min="8727" max="8733" width="0" style="204" hidden="1" customWidth="1"/>
    <col min="8734" max="8734" width="15.85546875" style="204" customWidth="1"/>
    <col min="8735" max="8753" width="12.140625" style="204" customWidth="1"/>
    <col min="8754" max="8754" width="0" style="204" hidden="1" customWidth="1"/>
    <col min="8755" max="8768" width="12.140625" style="204" customWidth="1"/>
    <col min="8769" max="8960" width="11.42578125" style="204"/>
    <col min="8961" max="8961" width="19.5703125" style="204" customWidth="1"/>
    <col min="8962" max="8962" width="23.7109375" style="204" customWidth="1"/>
    <col min="8963" max="8967" width="13.28515625" style="204" customWidth="1"/>
    <col min="8968" max="8968" width="13.7109375" style="204" customWidth="1"/>
    <col min="8969" max="8973" width="13.28515625" style="204" customWidth="1"/>
    <col min="8974" max="8975" width="12.7109375" style="204" customWidth="1"/>
    <col min="8976" max="8976" width="13.140625" style="204" customWidth="1"/>
    <col min="8977" max="8977" width="12.140625" style="204" customWidth="1"/>
    <col min="8978" max="8979" width="13.5703125" style="204" customWidth="1"/>
    <col min="8980" max="8982" width="17.140625" style="204" customWidth="1"/>
    <col min="8983" max="8989" width="0" style="204" hidden="1" customWidth="1"/>
    <col min="8990" max="8990" width="15.85546875" style="204" customWidth="1"/>
    <col min="8991" max="9009" width="12.140625" style="204" customWidth="1"/>
    <col min="9010" max="9010" width="0" style="204" hidden="1" customWidth="1"/>
    <col min="9011" max="9024" width="12.140625" style="204" customWidth="1"/>
    <col min="9025" max="9216" width="11.42578125" style="204"/>
    <col min="9217" max="9217" width="19.5703125" style="204" customWidth="1"/>
    <col min="9218" max="9218" width="23.7109375" style="204" customWidth="1"/>
    <col min="9219" max="9223" width="13.28515625" style="204" customWidth="1"/>
    <col min="9224" max="9224" width="13.7109375" style="204" customWidth="1"/>
    <col min="9225" max="9229" width="13.28515625" style="204" customWidth="1"/>
    <col min="9230" max="9231" width="12.7109375" style="204" customWidth="1"/>
    <col min="9232" max="9232" width="13.140625" style="204" customWidth="1"/>
    <col min="9233" max="9233" width="12.140625" style="204" customWidth="1"/>
    <col min="9234" max="9235" width="13.5703125" style="204" customWidth="1"/>
    <col min="9236" max="9238" width="17.140625" style="204" customWidth="1"/>
    <col min="9239" max="9245" width="0" style="204" hidden="1" customWidth="1"/>
    <col min="9246" max="9246" width="15.85546875" style="204" customWidth="1"/>
    <col min="9247" max="9265" width="12.140625" style="204" customWidth="1"/>
    <col min="9266" max="9266" width="0" style="204" hidden="1" customWidth="1"/>
    <col min="9267" max="9280" width="12.140625" style="204" customWidth="1"/>
    <col min="9281" max="9472" width="11.42578125" style="204"/>
    <col min="9473" max="9473" width="19.5703125" style="204" customWidth="1"/>
    <col min="9474" max="9474" width="23.7109375" style="204" customWidth="1"/>
    <col min="9475" max="9479" width="13.28515625" style="204" customWidth="1"/>
    <col min="9480" max="9480" width="13.7109375" style="204" customWidth="1"/>
    <col min="9481" max="9485" width="13.28515625" style="204" customWidth="1"/>
    <col min="9486" max="9487" width="12.7109375" style="204" customWidth="1"/>
    <col min="9488" max="9488" width="13.140625" style="204" customWidth="1"/>
    <col min="9489" max="9489" width="12.140625" style="204" customWidth="1"/>
    <col min="9490" max="9491" width="13.5703125" style="204" customWidth="1"/>
    <col min="9492" max="9494" width="17.140625" style="204" customWidth="1"/>
    <col min="9495" max="9501" width="0" style="204" hidden="1" customWidth="1"/>
    <col min="9502" max="9502" width="15.85546875" style="204" customWidth="1"/>
    <col min="9503" max="9521" width="12.140625" style="204" customWidth="1"/>
    <col min="9522" max="9522" width="0" style="204" hidden="1" customWidth="1"/>
    <col min="9523" max="9536" width="12.140625" style="204" customWidth="1"/>
    <col min="9537" max="9728" width="11.42578125" style="204"/>
    <col min="9729" max="9729" width="19.5703125" style="204" customWidth="1"/>
    <col min="9730" max="9730" width="23.7109375" style="204" customWidth="1"/>
    <col min="9731" max="9735" width="13.28515625" style="204" customWidth="1"/>
    <col min="9736" max="9736" width="13.7109375" style="204" customWidth="1"/>
    <col min="9737" max="9741" width="13.28515625" style="204" customWidth="1"/>
    <col min="9742" max="9743" width="12.7109375" style="204" customWidth="1"/>
    <col min="9744" max="9744" width="13.140625" style="204" customWidth="1"/>
    <col min="9745" max="9745" width="12.140625" style="204" customWidth="1"/>
    <col min="9746" max="9747" width="13.5703125" style="204" customWidth="1"/>
    <col min="9748" max="9750" width="17.140625" style="204" customWidth="1"/>
    <col min="9751" max="9757" width="0" style="204" hidden="1" customWidth="1"/>
    <col min="9758" max="9758" width="15.85546875" style="204" customWidth="1"/>
    <col min="9759" max="9777" width="12.140625" style="204" customWidth="1"/>
    <col min="9778" max="9778" width="0" style="204" hidden="1" customWidth="1"/>
    <col min="9779" max="9792" width="12.140625" style="204" customWidth="1"/>
    <col min="9793" max="9984" width="11.42578125" style="204"/>
    <col min="9985" max="9985" width="19.5703125" style="204" customWidth="1"/>
    <col min="9986" max="9986" width="23.7109375" style="204" customWidth="1"/>
    <col min="9987" max="9991" width="13.28515625" style="204" customWidth="1"/>
    <col min="9992" max="9992" width="13.7109375" style="204" customWidth="1"/>
    <col min="9993" max="9997" width="13.28515625" style="204" customWidth="1"/>
    <col min="9998" max="9999" width="12.7109375" style="204" customWidth="1"/>
    <col min="10000" max="10000" width="13.140625" style="204" customWidth="1"/>
    <col min="10001" max="10001" width="12.140625" style="204" customWidth="1"/>
    <col min="10002" max="10003" width="13.5703125" style="204" customWidth="1"/>
    <col min="10004" max="10006" width="17.140625" style="204" customWidth="1"/>
    <col min="10007" max="10013" width="0" style="204" hidden="1" customWidth="1"/>
    <col min="10014" max="10014" width="15.85546875" style="204" customWidth="1"/>
    <col min="10015" max="10033" width="12.140625" style="204" customWidth="1"/>
    <col min="10034" max="10034" width="0" style="204" hidden="1" customWidth="1"/>
    <col min="10035" max="10048" width="12.140625" style="204" customWidth="1"/>
    <col min="10049" max="10240" width="11.42578125" style="204"/>
    <col min="10241" max="10241" width="19.5703125" style="204" customWidth="1"/>
    <col min="10242" max="10242" width="23.7109375" style="204" customWidth="1"/>
    <col min="10243" max="10247" width="13.28515625" style="204" customWidth="1"/>
    <col min="10248" max="10248" width="13.7109375" style="204" customWidth="1"/>
    <col min="10249" max="10253" width="13.28515625" style="204" customWidth="1"/>
    <col min="10254" max="10255" width="12.7109375" style="204" customWidth="1"/>
    <col min="10256" max="10256" width="13.140625" style="204" customWidth="1"/>
    <col min="10257" max="10257" width="12.140625" style="204" customWidth="1"/>
    <col min="10258" max="10259" width="13.5703125" style="204" customWidth="1"/>
    <col min="10260" max="10262" width="17.140625" style="204" customWidth="1"/>
    <col min="10263" max="10269" width="0" style="204" hidden="1" customWidth="1"/>
    <col min="10270" max="10270" width="15.85546875" style="204" customWidth="1"/>
    <col min="10271" max="10289" width="12.140625" style="204" customWidth="1"/>
    <col min="10290" max="10290" width="0" style="204" hidden="1" customWidth="1"/>
    <col min="10291" max="10304" width="12.140625" style="204" customWidth="1"/>
    <col min="10305" max="10496" width="11.42578125" style="204"/>
    <col min="10497" max="10497" width="19.5703125" style="204" customWidth="1"/>
    <col min="10498" max="10498" width="23.7109375" style="204" customWidth="1"/>
    <col min="10499" max="10503" width="13.28515625" style="204" customWidth="1"/>
    <col min="10504" max="10504" width="13.7109375" style="204" customWidth="1"/>
    <col min="10505" max="10509" width="13.28515625" style="204" customWidth="1"/>
    <col min="10510" max="10511" width="12.7109375" style="204" customWidth="1"/>
    <col min="10512" max="10512" width="13.140625" style="204" customWidth="1"/>
    <col min="10513" max="10513" width="12.140625" style="204" customWidth="1"/>
    <col min="10514" max="10515" width="13.5703125" style="204" customWidth="1"/>
    <col min="10516" max="10518" width="17.140625" style="204" customWidth="1"/>
    <col min="10519" max="10525" width="0" style="204" hidden="1" customWidth="1"/>
    <col min="10526" max="10526" width="15.85546875" style="204" customWidth="1"/>
    <col min="10527" max="10545" width="12.140625" style="204" customWidth="1"/>
    <col min="10546" max="10546" width="0" style="204" hidden="1" customWidth="1"/>
    <col min="10547" max="10560" width="12.140625" style="204" customWidth="1"/>
    <col min="10561" max="10752" width="11.42578125" style="204"/>
    <col min="10753" max="10753" width="19.5703125" style="204" customWidth="1"/>
    <col min="10754" max="10754" width="23.7109375" style="204" customWidth="1"/>
    <col min="10755" max="10759" width="13.28515625" style="204" customWidth="1"/>
    <col min="10760" max="10760" width="13.7109375" style="204" customWidth="1"/>
    <col min="10761" max="10765" width="13.28515625" style="204" customWidth="1"/>
    <col min="10766" max="10767" width="12.7109375" style="204" customWidth="1"/>
    <col min="10768" max="10768" width="13.140625" style="204" customWidth="1"/>
    <col min="10769" max="10769" width="12.140625" style="204" customWidth="1"/>
    <col min="10770" max="10771" width="13.5703125" style="204" customWidth="1"/>
    <col min="10772" max="10774" width="17.140625" style="204" customWidth="1"/>
    <col min="10775" max="10781" width="0" style="204" hidden="1" customWidth="1"/>
    <col min="10782" max="10782" width="15.85546875" style="204" customWidth="1"/>
    <col min="10783" max="10801" width="12.140625" style="204" customWidth="1"/>
    <col min="10802" max="10802" width="0" style="204" hidden="1" customWidth="1"/>
    <col min="10803" max="10816" width="12.140625" style="204" customWidth="1"/>
    <col min="10817" max="11008" width="11.42578125" style="204"/>
    <col min="11009" max="11009" width="19.5703125" style="204" customWidth="1"/>
    <col min="11010" max="11010" width="23.7109375" style="204" customWidth="1"/>
    <col min="11011" max="11015" width="13.28515625" style="204" customWidth="1"/>
    <col min="11016" max="11016" width="13.7109375" style="204" customWidth="1"/>
    <col min="11017" max="11021" width="13.28515625" style="204" customWidth="1"/>
    <col min="11022" max="11023" width="12.7109375" style="204" customWidth="1"/>
    <col min="11024" max="11024" width="13.140625" style="204" customWidth="1"/>
    <col min="11025" max="11025" width="12.140625" style="204" customWidth="1"/>
    <col min="11026" max="11027" width="13.5703125" style="204" customWidth="1"/>
    <col min="11028" max="11030" width="17.140625" style="204" customWidth="1"/>
    <col min="11031" max="11037" width="0" style="204" hidden="1" customWidth="1"/>
    <col min="11038" max="11038" width="15.85546875" style="204" customWidth="1"/>
    <col min="11039" max="11057" width="12.140625" style="204" customWidth="1"/>
    <col min="11058" max="11058" width="0" style="204" hidden="1" customWidth="1"/>
    <col min="11059" max="11072" width="12.140625" style="204" customWidth="1"/>
    <col min="11073" max="11264" width="11.42578125" style="204"/>
    <col min="11265" max="11265" width="19.5703125" style="204" customWidth="1"/>
    <col min="11266" max="11266" width="23.7109375" style="204" customWidth="1"/>
    <col min="11267" max="11271" width="13.28515625" style="204" customWidth="1"/>
    <col min="11272" max="11272" width="13.7109375" style="204" customWidth="1"/>
    <col min="11273" max="11277" width="13.28515625" style="204" customWidth="1"/>
    <col min="11278" max="11279" width="12.7109375" style="204" customWidth="1"/>
    <col min="11280" max="11280" width="13.140625" style="204" customWidth="1"/>
    <col min="11281" max="11281" width="12.140625" style="204" customWidth="1"/>
    <col min="11282" max="11283" width="13.5703125" style="204" customWidth="1"/>
    <col min="11284" max="11286" width="17.140625" style="204" customWidth="1"/>
    <col min="11287" max="11293" width="0" style="204" hidden="1" customWidth="1"/>
    <col min="11294" max="11294" width="15.85546875" style="204" customWidth="1"/>
    <col min="11295" max="11313" width="12.140625" style="204" customWidth="1"/>
    <col min="11314" max="11314" width="0" style="204" hidden="1" customWidth="1"/>
    <col min="11315" max="11328" width="12.140625" style="204" customWidth="1"/>
    <col min="11329" max="11520" width="11.42578125" style="204"/>
    <col min="11521" max="11521" width="19.5703125" style="204" customWidth="1"/>
    <col min="11522" max="11522" width="23.7109375" style="204" customWidth="1"/>
    <col min="11523" max="11527" width="13.28515625" style="204" customWidth="1"/>
    <col min="11528" max="11528" width="13.7109375" style="204" customWidth="1"/>
    <col min="11529" max="11533" width="13.28515625" style="204" customWidth="1"/>
    <col min="11534" max="11535" width="12.7109375" style="204" customWidth="1"/>
    <col min="11536" max="11536" width="13.140625" style="204" customWidth="1"/>
    <col min="11537" max="11537" width="12.140625" style="204" customWidth="1"/>
    <col min="11538" max="11539" width="13.5703125" style="204" customWidth="1"/>
    <col min="11540" max="11542" width="17.140625" style="204" customWidth="1"/>
    <col min="11543" max="11549" width="0" style="204" hidden="1" customWidth="1"/>
    <col min="11550" max="11550" width="15.85546875" style="204" customWidth="1"/>
    <col min="11551" max="11569" width="12.140625" style="204" customWidth="1"/>
    <col min="11570" max="11570" width="0" style="204" hidden="1" customWidth="1"/>
    <col min="11571" max="11584" width="12.140625" style="204" customWidth="1"/>
    <col min="11585" max="11776" width="11.42578125" style="204"/>
    <col min="11777" max="11777" width="19.5703125" style="204" customWidth="1"/>
    <col min="11778" max="11778" width="23.7109375" style="204" customWidth="1"/>
    <col min="11779" max="11783" width="13.28515625" style="204" customWidth="1"/>
    <col min="11784" max="11784" width="13.7109375" style="204" customWidth="1"/>
    <col min="11785" max="11789" width="13.28515625" style="204" customWidth="1"/>
    <col min="11790" max="11791" width="12.7109375" style="204" customWidth="1"/>
    <col min="11792" max="11792" width="13.140625" style="204" customWidth="1"/>
    <col min="11793" max="11793" width="12.140625" style="204" customWidth="1"/>
    <col min="11794" max="11795" width="13.5703125" style="204" customWidth="1"/>
    <col min="11796" max="11798" width="17.140625" style="204" customWidth="1"/>
    <col min="11799" max="11805" width="0" style="204" hidden="1" customWidth="1"/>
    <col min="11806" max="11806" width="15.85546875" style="204" customWidth="1"/>
    <col min="11807" max="11825" width="12.140625" style="204" customWidth="1"/>
    <col min="11826" max="11826" width="0" style="204" hidden="1" customWidth="1"/>
    <col min="11827" max="11840" width="12.140625" style="204" customWidth="1"/>
    <col min="11841" max="12032" width="11.42578125" style="204"/>
    <col min="12033" max="12033" width="19.5703125" style="204" customWidth="1"/>
    <col min="12034" max="12034" width="23.7109375" style="204" customWidth="1"/>
    <col min="12035" max="12039" width="13.28515625" style="204" customWidth="1"/>
    <col min="12040" max="12040" width="13.7109375" style="204" customWidth="1"/>
    <col min="12041" max="12045" width="13.28515625" style="204" customWidth="1"/>
    <col min="12046" max="12047" width="12.7109375" style="204" customWidth="1"/>
    <col min="12048" max="12048" width="13.140625" style="204" customWidth="1"/>
    <col min="12049" max="12049" width="12.140625" style="204" customWidth="1"/>
    <col min="12050" max="12051" width="13.5703125" style="204" customWidth="1"/>
    <col min="12052" max="12054" width="17.140625" style="204" customWidth="1"/>
    <col min="12055" max="12061" width="0" style="204" hidden="1" customWidth="1"/>
    <col min="12062" max="12062" width="15.85546875" style="204" customWidth="1"/>
    <col min="12063" max="12081" width="12.140625" style="204" customWidth="1"/>
    <col min="12082" max="12082" width="0" style="204" hidden="1" customWidth="1"/>
    <col min="12083" max="12096" width="12.140625" style="204" customWidth="1"/>
    <col min="12097" max="12288" width="11.42578125" style="204"/>
    <col min="12289" max="12289" width="19.5703125" style="204" customWidth="1"/>
    <col min="12290" max="12290" width="23.7109375" style="204" customWidth="1"/>
    <col min="12291" max="12295" width="13.28515625" style="204" customWidth="1"/>
    <col min="12296" max="12296" width="13.7109375" style="204" customWidth="1"/>
    <col min="12297" max="12301" width="13.28515625" style="204" customWidth="1"/>
    <col min="12302" max="12303" width="12.7109375" style="204" customWidth="1"/>
    <col min="12304" max="12304" width="13.140625" style="204" customWidth="1"/>
    <col min="12305" max="12305" width="12.140625" style="204" customWidth="1"/>
    <col min="12306" max="12307" width="13.5703125" style="204" customWidth="1"/>
    <col min="12308" max="12310" width="17.140625" style="204" customWidth="1"/>
    <col min="12311" max="12317" width="0" style="204" hidden="1" customWidth="1"/>
    <col min="12318" max="12318" width="15.85546875" style="204" customWidth="1"/>
    <col min="12319" max="12337" width="12.140625" style="204" customWidth="1"/>
    <col min="12338" max="12338" width="0" style="204" hidden="1" customWidth="1"/>
    <col min="12339" max="12352" width="12.140625" style="204" customWidth="1"/>
    <col min="12353" max="12544" width="11.42578125" style="204"/>
    <col min="12545" max="12545" width="19.5703125" style="204" customWidth="1"/>
    <col min="12546" max="12546" width="23.7109375" style="204" customWidth="1"/>
    <col min="12547" max="12551" width="13.28515625" style="204" customWidth="1"/>
    <col min="12552" max="12552" width="13.7109375" style="204" customWidth="1"/>
    <col min="12553" max="12557" width="13.28515625" style="204" customWidth="1"/>
    <col min="12558" max="12559" width="12.7109375" style="204" customWidth="1"/>
    <col min="12560" max="12560" width="13.140625" style="204" customWidth="1"/>
    <col min="12561" max="12561" width="12.140625" style="204" customWidth="1"/>
    <col min="12562" max="12563" width="13.5703125" style="204" customWidth="1"/>
    <col min="12564" max="12566" width="17.140625" style="204" customWidth="1"/>
    <col min="12567" max="12573" width="0" style="204" hidden="1" customWidth="1"/>
    <col min="12574" max="12574" width="15.85546875" style="204" customWidth="1"/>
    <col min="12575" max="12593" width="12.140625" style="204" customWidth="1"/>
    <col min="12594" max="12594" width="0" style="204" hidden="1" customWidth="1"/>
    <col min="12595" max="12608" width="12.140625" style="204" customWidth="1"/>
    <col min="12609" max="12800" width="11.42578125" style="204"/>
    <col min="12801" max="12801" width="19.5703125" style="204" customWidth="1"/>
    <col min="12802" max="12802" width="23.7109375" style="204" customWidth="1"/>
    <col min="12803" max="12807" width="13.28515625" style="204" customWidth="1"/>
    <col min="12808" max="12808" width="13.7109375" style="204" customWidth="1"/>
    <col min="12809" max="12813" width="13.28515625" style="204" customWidth="1"/>
    <col min="12814" max="12815" width="12.7109375" style="204" customWidth="1"/>
    <col min="12816" max="12816" width="13.140625" style="204" customWidth="1"/>
    <col min="12817" max="12817" width="12.140625" style="204" customWidth="1"/>
    <col min="12818" max="12819" width="13.5703125" style="204" customWidth="1"/>
    <col min="12820" max="12822" width="17.140625" style="204" customWidth="1"/>
    <col min="12823" max="12829" width="0" style="204" hidden="1" customWidth="1"/>
    <col min="12830" max="12830" width="15.85546875" style="204" customWidth="1"/>
    <col min="12831" max="12849" width="12.140625" style="204" customWidth="1"/>
    <col min="12850" max="12850" width="0" style="204" hidden="1" customWidth="1"/>
    <col min="12851" max="12864" width="12.140625" style="204" customWidth="1"/>
    <col min="12865" max="13056" width="11.42578125" style="204"/>
    <col min="13057" max="13057" width="19.5703125" style="204" customWidth="1"/>
    <col min="13058" max="13058" width="23.7109375" style="204" customWidth="1"/>
    <col min="13059" max="13063" width="13.28515625" style="204" customWidth="1"/>
    <col min="13064" max="13064" width="13.7109375" style="204" customWidth="1"/>
    <col min="13065" max="13069" width="13.28515625" style="204" customWidth="1"/>
    <col min="13070" max="13071" width="12.7109375" style="204" customWidth="1"/>
    <col min="13072" max="13072" width="13.140625" style="204" customWidth="1"/>
    <col min="13073" max="13073" width="12.140625" style="204" customWidth="1"/>
    <col min="13074" max="13075" width="13.5703125" style="204" customWidth="1"/>
    <col min="13076" max="13078" width="17.140625" style="204" customWidth="1"/>
    <col min="13079" max="13085" width="0" style="204" hidden="1" customWidth="1"/>
    <col min="13086" max="13086" width="15.85546875" style="204" customWidth="1"/>
    <col min="13087" max="13105" width="12.140625" style="204" customWidth="1"/>
    <col min="13106" max="13106" width="0" style="204" hidden="1" customWidth="1"/>
    <col min="13107" max="13120" width="12.140625" style="204" customWidth="1"/>
    <col min="13121" max="13312" width="11.42578125" style="204"/>
    <col min="13313" max="13313" width="19.5703125" style="204" customWidth="1"/>
    <col min="13314" max="13314" width="23.7109375" style="204" customWidth="1"/>
    <col min="13315" max="13319" width="13.28515625" style="204" customWidth="1"/>
    <col min="13320" max="13320" width="13.7109375" style="204" customWidth="1"/>
    <col min="13321" max="13325" width="13.28515625" style="204" customWidth="1"/>
    <col min="13326" max="13327" width="12.7109375" style="204" customWidth="1"/>
    <col min="13328" max="13328" width="13.140625" style="204" customWidth="1"/>
    <col min="13329" max="13329" width="12.140625" style="204" customWidth="1"/>
    <col min="13330" max="13331" width="13.5703125" style="204" customWidth="1"/>
    <col min="13332" max="13334" width="17.140625" style="204" customWidth="1"/>
    <col min="13335" max="13341" width="0" style="204" hidden="1" customWidth="1"/>
    <col min="13342" max="13342" width="15.85546875" style="204" customWidth="1"/>
    <col min="13343" max="13361" width="12.140625" style="204" customWidth="1"/>
    <col min="13362" max="13362" width="0" style="204" hidden="1" customWidth="1"/>
    <col min="13363" max="13376" width="12.140625" style="204" customWidth="1"/>
    <col min="13377" max="13568" width="11.42578125" style="204"/>
    <col min="13569" max="13569" width="19.5703125" style="204" customWidth="1"/>
    <col min="13570" max="13570" width="23.7109375" style="204" customWidth="1"/>
    <col min="13571" max="13575" width="13.28515625" style="204" customWidth="1"/>
    <col min="13576" max="13576" width="13.7109375" style="204" customWidth="1"/>
    <col min="13577" max="13581" width="13.28515625" style="204" customWidth="1"/>
    <col min="13582" max="13583" width="12.7109375" style="204" customWidth="1"/>
    <col min="13584" max="13584" width="13.140625" style="204" customWidth="1"/>
    <col min="13585" max="13585" width="12.140625" style="204" customWidth="1"/>
    <col min="13586" max="13587" width="13.5703125" style="204" customWidth="1"/>
    <col min="13588" max="13590" width="17.140625" style="204" customWidth="1"/>
    <col min="13591" max="13597" width="0" style="204" hidden="1" customWidth="1"/>
    <col min="13598" max="13598" width="15.85546875" style="204" customWidth="1"/>
    <col min="13599" max="13617" width="12.140625" style="204" customWidth="1"/>
    <col min="13618" max="13618" width="0" style="204" hidden="1" customWidth="1"/>
    <col min="13619" max="13632" width="12.140625" style="204" customWidth="1"/>
    <col min="13633" max="13824" width="11.42578125" style="204"/>
    <col min="13825" max="13825" width="19.5703125" style="204" customWidth="1"/>
    <col min="13826" max="13826" width="23.7109375" style="204" customWidth="1"/>
    <col min="13827" max="13831" width="13.28515625" style="204" customWidth="1"/>
    <col min="13832" max="13832" width="13.7109375" style="204" customWidth="1"/>
    <col min="13833" max="13837" width="13.28515625" style="204" customWidth="1"/>
    <col min="13838" max="13839" width="12.7109375" style="204" customWidth="1"/>
    <col min="13840" max="13840" width="13.140625" style="204" customWidth="1"/>
    <col min="13841" max="13841" width="12.140625" style="204" customWidth="1"/>
    <col min="13842" max="13843" width="13.5703125" style="204" customWidth="1"/>
    <col min="13844" max="13846" width="17.140625" style="204" customWidth="1"/>
    <col min="13847" max="13853" width="0" style="204" hidden="1" customWidth="1"/>
    <col min="13854" max="13854" width="15.85546875" style="204" customWidth="1"/>
    <col min="13855" max="13873" width="12.140625" style="204" customWidth="1"/>
    <col min="13874" max="13874" width="0" style="204" hidden="1" customWidth="1"/>
    <col min="13875" max="13888" width="12.140625" style="204" customWidth="1"/>
    <col min="13889" max="14080" width="11.42578125" style="204"/>
    <col min="14081" max="14081" width="19.5703125" style="204" customWidth="1"/>
    <col min="14082" max="14082" width="23.7109375" style="204" customWidth="1"/>
    <col min="14083" max="14087" width="13.28515625" style="204" customWidth="1"/>
    <col min="14088" max="14088" width="13.7109375" style="204" customWidth="1"/>
    <col min="14089" max="14093" width="13.28515625" style="204" customWidth="1"/>
    <col min="14094" max="14095" width="12.7109375" style="204" customWidth="1"/>
    <col min="14096" max="14096" width="13.140625" style="204" customWidth="1"/>
    <col min="14097" max="14097" width="12.140625" style="204" customWidth="1"/>
    <col min="14098" max="14099" width="13.5703125" style="204" customWidth="1"/>
    <col min="14100" max="14102" width="17.140625" style="204" customWidth="1"/>
    <col min="14103" max="14109" width="0" style="204" hidden="1" customWidth="1"/>
    <col min="14110" max="14110" width="15.85546875" style="204" customWidth="1"/>
    <col min="14111" max="14129" width="12.140625" style="204" customWidth="1"/>
    <col min="14130" max="14130" width="0" style="204" hidden="1" customWidth="1"/>
    <col min="14131" max="14144" width="12.140625" style="204" customWidth="1"/>
    <col min="14145" max="14336" width="11.42578125" style="204"/>
    <col min="14337" max="14337" width="19.5703125" style="204" customWidth="1"/>
    <col min="14338" max="14338" width="23.7109375" style="204" customWidth="1"/>
    <col min="14339" max="14343" width="13.28515625" style="204" customWidth="1"/>
    <col min="14344" max="14344" width="13.7109375" style="204" customWidth="1"/>
    <col min="14345" max="14349" width="13.28515625" style="204" customWidth="1"/>
    <col min="14350" max="14351" width="12.7109375" style="204" customWidth="1"/>
    <col min="14352" max="14352" width="13.140625" style="204" customWidth="1"/>
    <col min="14353" max="14353" width="12.140625" style="204" customWidth="1"/>
    <col min="14354" max="14355" width="13.5703125" style="204" customWidth="1"/>
    <col min="14356" max="14358" width="17.140625" style="204" customWidth="1"/>
    <col min="14359" max="14365" width="0" style="204" hidden="1" customWidth="1"/>
    <col min="14366" max="14366" width="15.85546875" style="204" customWidth="1"/>
    <col min="14367" max="14385" width="12.140625" style="204" customWidth="1"/>
    <col min="14386" max="14386" width="0" style="204" hidden="1" customWidth="1"/>
    <col min="14387" max="14400" width="12.140625" style="204" customWidth="1"/>
    <col min="14401" max="14592" width="11.42578125" style="204"/>
    <col min="14593" max="14593" width="19.5703125" style="204" customWidth="1"/>
    <col min="14594" max="14594" width="23.7109375" style="204" customWidth="1"/>
    <col min="14595" max="14599" width="13.28515625" style="204" customWidth="1"/>
    <col min="14600" max="14600" width="13.7109375" style="204" customWidth="1"/>
    <col min="14601" max="14605" width="13.28515625" style="204" customWidth="1"/>
    <col min="14606" max="14607" width="12.7109375" style="204" customWidth="1"/>
    <col min="14608" max="14608" width="13.140625" style="204" customWidth="1"/>
    <col min="14609" max="14609" width="12.140625" style="204" customWidth="1"/>
    <col min="14610" max="14611" width="13.5703125" style="204" customWidth="1"/>
    <col min="14612" max="14614" width="17.140625" style="204" customWidth="1"/>
    <col min="14615" max="14621" width="0" style="204" hidden="1" customWidth="1"/>
    <col min="14622" max="14622" width="15.85546875" style="204" customWidth="1"/>
    <col min="14623" max="14641" width="12.140625" style="204" customWidth="1"/>
    <col min="14642" max="14642" width="0" style="204" hidden="1" customWidth="1"/>
    <col min="14643" max="14656" width="12.140625" style="204" customWidth="1"/>
    <col min="14657" max="14848" width="11.42578125" style="204"/>
    <col min="14849" max="14849" width="19.5703125" style="204" customWidth="1"/>
    <col min="14850" max="14850" width="23.7109375" style="204" customWidth="1"/>
    <col min="14851" max="14855" width="13.28515625" style="204" customWidth="1"/>
    <col min="14856" max="14856" width="13.7109375" style="204" customWidth="1"/>
    <col min="14857" max="14861" width="13.28515625" style="204" customWidth="1"/>
    <col min="14862" max="14863" width="12.7109375" style="204" customWidth="1"/>
    <col min="14864" max="14864" width="13.140625" style="204" customWidth="1"/>
    <col min="14865" max="14865" width="12.140625" style="204" customWidth="1"/>
    <col min="14866" max="14867" width="13.5703125" style="204" customWidth="1"/>
    <col min="14868" max="14870" width="17.140625" style="204" customWidth="1"/>
    <col min="14871" max="14877" width="0" style="204" hidden="1" customWidth="1"/>
    <col min="14878" max="14878" width="15.85546875" style="204" customWidth="1"/>
    <col min="14879" max="14897" width="12.140625" style="204" customWidth="1"/>
    <col min="14898" max="14898" width="0" style="204" hidden="1" customWidth="1"/>
    <col min="14899" max="14912" width="12.140625" style="204" customWidth="1"/>
    <col min="14913" max="15104" width="11.42578125" style="204"/>
    <col min="15105" max="15105" width="19.5703125" style="204" customWidth="1"/>
    <col min="15106" max="15106" width="23.7109375" style="204" customWidth="1"/>
    <col min="15107" max="15111" width="13.28515625" style="204" customWidth="1"/>
    <col min="15112" max="15112" width="13.7109375" style="204" customWidth="1"/>
    <col min="15113" max="15117" width="13.28515625" style="204" customWidth="1"/>
    <col min="15118" max="15119" width="12.7109375" style="204" customWidth="1"/>
    <col min="15120" max="15120" width="13.140625" style="204" customWidth="1"/>
    <col min="15121" max="15121" width="12.140625" style="204" customWidth="1"/>
    <col min="15122" max="15123" width="13.5703125" style="204" customWidth="1"/>
    <col min="15124" max="15126" width="17.140625" style="204" customWidth="1"/>
    <col min="15127" max="15133" width="0" style="204" hidden="1" customWidth="1"/>
    <col min="15134" max="15134" width="15.85546875" style="204" customWidth="1"/>
    <col min="15135" max="15153" width="12.140625" style="204" customWidth="1"/>
    <col min="15154" max="15154" width="0" style="204" hidden="1" customWidth="1"/>
    <col min="15155" max="15168" width="12.140625" style="204" customWidth="1"/>
    <col min="15169" max="15360" width="11.42578125" style="204"/>
    <col min="15361" max="15361" width="19.5703125" style="204" customWidth="1"/>
    <col min="15362" max="15362" width="23.7109375" style="204" customWidth="1"/>
    <col min="15363" max="15367" width="13.28515625" style="204" customWidth="1"/>
    <col min="15368" max="15368" width="13.7109375" style="204" customWidth="1"/>
    <col min="15369" max="15373" width="13.28515625" style="204" customWidth="1"/>
    <col min="15374" max="15375" width="12.7109375" style="204" customWidth="1"/>
    <col min="15376" max="15376" width="13.140625" style="204" customWidth="1"/>
    <col min="15377" max="15377" width="12.140625" style="204" customWidth="1"/>
    <col min="15378" max="15379" width="13.5703125" style="204" customWidth="1"/>
    <col min="15380" max="15382" width="17.140625" style="204" customWidth="1"/>
    <col min="15383" max="15389" width="0" style="204" hidden="1" customWidth="1"/>
    <col min="15390" max="15390" width="15.85546875" style="204" customWidth="1"/>
    <col min="15391" max="15409" width="12.140625" style="204" customWidth="1"/>
    <col min="15410" max="15410" width="0" style="204" hidden="1" customWidth="1"/>
    <col min="15411" max="15424" width="12.140625" style="204" customWidth="1"/>
    <col min="15425" max="15616" width="11.42578125" style="204"/>
    <col min="15617" max="15617" width="19.5703125" style="204" customWidth="1"/>
    <col min="15618" max="15618" width="23.7109375" style="204" customWidth="1"/>
    <col min="15619" max="15623" width="13.28515625" style="204" customWidth="1"/>
    <col min="15624" max="15624" width="13.7109375" style="204" customWidth="1"/>
    <col min="15625" max="15629" width="13.28515625" style="204" customWidth="1"/>
    <col min="15630" max="15631" width="12.7109375" style="204" customWidth="1"/>
    <col min="15632" max="15632" width="13.140625" style="204" customWidth="1"/>
    <col min="15633" max="15633" width="12.140625" style="204" customWidth="1"/>
    <col min="15634" max="15635" width="13.5703125" style="204" customWidth="1"/>
    <col min="15636" max="15638" width="17.140625" style="204" customWidth="1"/>
    <col min="15639" max="15645" width="0" style="204" hidden="1" customWidth="1"/>
    <col min="15646" max="15646" width="15.85546875" style="204" customWidth="1"/>
    <col min="15647" max="15665" width="12.140625" style="204" customWidth="1"/>
    <col min="15666" max="15666" width="0" style="204" hidden="1" customWidth="1"/>
    <col min="15667" max="15680" width="12.140625" style="204" customWidth="1"/>
    <col min="15681" max="15872" width="11.42578125" style="204"/>
    <col min="15873" max="15873" width="19.5703125" style="204" customWidth="1"/>
    <col min="15874" max="15874" width="23.7109375" style="204" customWidth="1"/>
    <col min="15875" max="15879" width="13.28515625" style="204" customWidth="1"/>
    <col min="15880" max="15880" width="13.7109375" style="204" customWidth="1"/>
    <col min="15881" max="15885" width="13.28515625" style="204" customWidth="1"/>
    <col min="15886" max="15887" width="12.7109375" style="204" customWidth="1"/>
    <col min="15888" max="15888" width="13.140625" style="204" customWidth="1"/>
    <col min="15889" max="15889" width="12.140625" style="204" customWidth="1"/>
    <col min="15890" max="15891" width="13.5703125" style="204" customWidth="1"/>
    <col min="15892" max="15894" width="17.140625" style="204" customWidth="1"/>
    <col min="15895" max="15901" width="0" style="204" hidden="1" customWidth="1"/>
    <col min="15902" max="15902" width="15.85546875" style="204" customWidth="1"/>
    <col min="15903" max="15921" width="12.140625" style="204" customWidth="1"/>
    <col min="15922" max="15922" width="0" style="204" hidden="1" customWidth="1"/>
    <col min="15923" max="15936" width="12.140625" style="204" customWidth="1"/>
    <col min="15937" max="16128" width="11.42578125" style="204"/>
    <col min="16129" max="16129" width="19.5703125" style="204" customWidth="1"/>
    <col min="16130" max="16130" width="23.7109375" style="204" customWidth="1"/>
    <col min="16131" max="16135" width="13.28515625" style="204" customWidth="1"/>
    <col min="16136" max="16136" width="13.7109375" style="204" customWidth="1"/>
    <col min="16137" max="16141" width="13.28515625" style="204" customWidth="1"/>
    <col min="16142" max="16143" width="12.7109375" style="204" customWidth="1"/>
    <col min="16144" max="16144" width="13.140625" style="204" customWidth="1"/>
    <col min="16145" max="16145" width="12.140625" style="204" customWidth="1"/>
    <col min="16146" max="16147" width="13.5703125" style="204" customWidth="1"/>
    <col min="16148" max="16150" width="17.140625" style="204" customWidth="1"/>
    <col min="16151" max="16157" width="0" style="204" hidden="1" customWidth="1"/>
    <col min="16158" max="16158" width="15.85546875" style="204" customWidth="1"/>
    <col min="16159" max="16177" width="12.140625" style="204" customWidth="1"/>
    <col min="16178" max="16178" width="0" style="204" hidden="1" customWidth="1"/>
    <col min="16179" max="16192" width="12.140625" style="204" customWidth="1"/>
    <col min="16193" max="16384" width="11.42578125" style="204"/>
  </cols>
  <sheetData>
    <row r="1" spans="1:52" s="4" customFormat="1" ht="12.75" customHeight="1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  <c r="U1" s="5"/>
      <c r="V1" s="5"/>
      <c r="W1" s="5"/>
      <c r="X1" s="5"/>
    </row>
    <row r="2" spans="1:52" s="4" customFormat="1" ht="12.75" customHeight="1" x14ac:dyDescent="0.2">
      <c r="A2" s="1" t="str">
        <f>CONCATENATE("COMUNA: ",[4]NOMBRE!B2," - ","( ",[4]NOMBRE!C2,[4]NOMBRE!D2,[4]NOMBRE!E2,[4]NOMBRE!F2,[4]NOMBRE!G2,"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3"/>
      <c r="U2" s="5"/>
      <c r="V2" s="5"/>
      <c r="W2" s="5"/>
      <c r="X2" s="5"/>
    </row>
    <row r="3" spans="1:52" s="4" customFormat="1" ht="12.75" customHeight="1" x14ac:dyDescent="0.2">
      <c r="A3" s="1" t="str">
        <f>CONCATENATE("ESTABLECIMIENTO: ",[4]NOMBRE!B3," - ","( ",[4]NOMBRE!C3,[4]NOMBRE!D3,[4]NOMBRE!E3,[4]NOMBRE!F3,[4]NOMBRE!G3," )")</f>
        <v>ESTABLECIMIENTO: HOSPITAL DE LINARES  - ( 16108 )</v>
      </c>
      <c r="B3" s="2"/>
      <c r="C3" s="2"/>
      <c r="D3" s="6"/>
      <c r="E3" s="2"/>
      <c r="F3" s="2"/>
      <c r="G3" s="2"/>
      <c r="H3" s="2"/>
      <c r="I3" s="2"/>
      <c r="J3" s="2"/>
      <c r="K3" s="2"/>
      <c r="L3" s="3"/>
      <c r="U3" s="5"/>
      <c r="V3" s="5"/>
      <c r="W3" s="5"/>
      <c r="X3" s="5"/>
    </row>
    <row r="4" spans="1:52" s="4" customFormat="1" ht="12.75" customHeight="1" x14ac:dyDescent="0.2">
      <c r="A4" s="1" t="str">
        <f>CONCATENATE("MES: ",[4]NOMBRE!B6," - ","( ",[4]NOMBRE!C6,[4]NOMBRE!D6," )")</f>
        <v>MES: ABRIL - ( 04 )</v>
      </c>
      <c r="B4" s="2"/>
      <c r="C4" s="2"/>
      <c r="D4" s="2"/>
      <c r="E4" s="2"/>
      <c r="F4" s="2"/>
      <c r="G4" s="2"/>
      <c r="H4" s="2"/>
      <c r="I4" s="2"/>
      <c r="J4" s="2"/>
      <c r="K4" s="2"/>
      <c r="L4" s="3"/>
      <c r="U4" s="5"/>
      <c r="V4" s="5"/>
      <c r="W4" s="5"/>
      <c r="X4" s="5"/>
    </row>
    <row r="5" spans="1:52" s="4" customFormat="1" ht="12.75" customHeight="1" x14ac:dyDescent="0.2">
      <c r="A5" s="1" t="str">
        <f>CONCATENATE("AÑO: ",[4]NOMBRE!B7)</f>
        <v>AÑO: 2011</v>
      </c>
      <c r="B5" s="2"/>
      <c r="C5" s="2"/>
      <c r="D5" s="2"/>
      <c r="E5" s="2"/>
      <c r="F5" s="2"/>
      <c r="G5" s="2"/>
      <c r="H5" s="2"/>
      <c r="I5" s="2"/>
      <c r="J5" s="2"/>
      <c r="K5" s="2"/>
      <c r="L5" s="3"/>
      <c r="U5" s="5"/>
      <c r="V5" s="5"/>
      <c r="W5" s="5"/>
      <c r="X5" s="5"/>
    </row>
    <row r="6" spans="1:52" s="4" customFormat="1" ht="39.950000000000003" customHeight="1" x14ac:dyDescent="0.2">
      <c r="A6" s="239" t="s">
        <v>1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7"/>
      <c r="Q6" s="3"/>
      <c r="R6" s="3"/>
      <c r="S6" s="3"/>
      <c r="T6" s="3"/>
      <c r="U6" s="8"/>
      <c r="V6" s="8"/>
      <c r="W6" s="9"/>
      <c r="X6" s="9"/>
      <c r="Y6" s="2"/>
      <c r="Z6" s="2"/>
      <c r="AX6" s="5"/>
      <c r="AY6" s="5"/>
      <c r="AZ6" s="5"/>
    </row>
    <row r="7" spans="1:52" s="4" customFormat="1" ht="45" customHeight="1" x14ac:dyDescent="0.2">
      <c r="A7" s="240" t="s">
        <v>2</v>
      </c>
      <c r="B7" s="24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/>
      <c r="O7" s="11"/>
      <c r="P7" s="12"/>
      <c r="U7" s="2"/>
      <c r="V7" s="2"/>
      <c r="W7" s="2"/>
      <c r="X7" s="2"/>
      <c r="Y7" s="2"/>
      <c r="Z7" s="2"/>
      <c r="AX7" s="5"/>
      <c r="AY7" s="5"/>
      <c r="AZ7" s="5"/>
    </row>
    <row r="8" spans="1:52" s="4" customFormat="1" ht="14.25" x14ac:dyDescent="0.2">
      <c r="A8" s="13" t="s">
        <v>3</v>
      </c>
      <c r="B8" s="14"/>
      <c r="C8" s="15"/>
      <c r="D8" s="15"/>
      <c r="E8" s="15"/>
      <c r="F8" s="15"/>
      <c r="G8" s="15"/>
      <c r="H8" s="15"/>
      <c r="I8" s="15"/>
      <c r="J8" s="15"/>
      <c r="K8" s="15"/>
      <c r="L8" s="15"/>
      <c r="M8" s="16"/>
      <c r="N8" s="16"/>
      <c r="O8" s="12"/>
      <c r="P8" s="12"/>
      <c r="U8" s="2"/>
      <c r="V8" s="2"/>
      <c r="W8" s="2"/>
      <c r="X8" s="2"/>
      <c r="Y8" s="2"/>
      <c r="Z8" s="2"/>
      <c r="AX8" s="5"/>
      <c r="AY8" s="5"/>
      <c r="AZ8" s="5"/>
    </row>
    <row r="9" spans="1:52" s="4" customFormat="1" ht="16.5" customHeight="1" x14ac:dyDescent="0.15">
      <c r="A9" s="241" t="s">
        <v>4</v>
      </c>
      <c r="B9" s="241" t="s">
        <v>5</v>
      </c>
      <c r="C9" s="244" t="s">
        <v>6</v>
      </c>
      <c r="D9" s="244"/>
      <c r="E9" s="244"/>
      <c r="F9" s="244"/>
      <c r="G9" s="244"/>
      <c r="H9" s="244"/>
      <c r="I9" s="244"/>
      <c r="J9" s="244"/>
      <c r="K9" s="244"/>
      <c r="L9" s="17"/>
      <c r="M9" s="16"/>
      <c r="N9" s="12"/>
      <c r="O9" s="12"/>
      <c r="P9" s="12"/>
      <c r="U9" s="2"/>
      <c r="V9" s="2"/>
      <c r="W9" s="2"/>
      <c r="X9" s="2"/>
      <c r="Y9" s="2"/>
      <c r="Z9" s="2"/>
      <c r="AX9" s="5"/>
      <c r="AY9" s="5"/>
      <c r="AZ9" s="5"/>
    </row>
    <row r="10" spans="1:52" s="4" customFormat="1" ht="17.25" customHeight="1" x14ac:dyDescent="0.15">
      <c r="A10" s="242"/>
      <c r="B10" s="242"/>
      <c r="C10" s="245" t="s">
        <v>7</v>
      </c>
      <c r="D10" s="244" t="s">
        <v>8</v>
      </c>
      <c r="E10" s="244"/>
      <c r="F10" s="244"/>
      <c r="G10" s="244"/>
      <c r="H10" s="244"/>
      <c r="I10" s="244"/>
      <c r="J10" s="244" t="s">
        <v>9</v>
      </c>
      <c r="K10" s="244"/>
      <c r="L10" s="17"/>
      <c r="M10" s="16"/>
      <c r="N10" s="12"/>
      <c r="O10" s="12"/>
      <c r="P10" s="12"/>
      <c r="U10" s="2"/>
      <c r="V10" s="2"/>
      <c r="W10" s="2"/>
      <c r="X10" s="2"/>
      <c r="Y10" s="2"/>
      <c r="Z10" s="2"/>
      <c r="AX10" s="5"/>
      <c r="AY10" s="5"/>
      <c r="AZ10" s="5"/>
    </row>
    <row r="11" spans="1:52" s="4" customFormat="1" ht="21" x14ac:dyDescent="0.15">
      <c r="A11" s="243"/>
      <c r="B11" s="243"/>
      <c r="C11" s="245"/>
      <c r="D11" s="18" t="s">
        <v>10</v>
      </c>
      <c r="E11" s="19" t="s">
        <v>11</v>
      </c>
      <c r="F11" s="20" t="s">
        <v>12</v>
      </c>
      <c r="G11" s="19" t="s">
        <v>13</v>
      </c>
      <c r="H11" s="19" t="s">
        <v>14</v>
      </c>
      <c r="I11" s="21" t="s">
        <v>15</v>
      </c>
      <c r="J11" s="18" t="s">
        <v>16</v>
      </c>
      <c r="K11" s="22" t="s">
        <v>17</v>
      </c>
      <c r="L11" s="17"/>
      <c r="M11" s="17"/>
      <c r="N11" s="16"/>
      <c r="O11" s="12"/>
      <c r="P11" s="12"/>
      <c r="U11" s="2"/>
      <c r="V11" s="2"/>
      <c r="W11" s="2"/>
      <c r="X11" s="2"/>
      <c r="Y11" s="2"/>
      <c r="Z11" s="2"/>
      <c r="AX11" s="5"/>
      <c r="AY11" s="5"/>
      <c r="AZ11" s="5"/>
    </row>
    <row r="12" spans="1:52" s="4" customFormat="1" ht="15" customHeight="1" x14ac:dyDescent="0.2">
      <c r="A12" s="237" t="s">
        <v>18</v>
      </c>
      <c r="B12" s="23" t="s">
        <v>19</v>
      </c>
      <c r="C12" s="24">
        <f>SUM(D12:I12)</f>
        <v>0</v>
      </c>
      <c r="D12" s="25"/>
      <c r="E12" s="26"/>
      <c r="F12" s="26"/>
      <c r="G12" s="26"/>
      <c r="H12" s="26"/>
      <c r="I12" s="27"/>
      <c r="J12" s="25"/>
      <c r="K12" s="27"/>
      <c r="L12" s="28" t="str">
        <f>$X12&amp;""&amp;$Y12&amp;""&amp;Z12</f>
        <v/>
      </c>
      <c r="M12" s="29"/>
      <c r="N12" s="29"/>
      <c r="O12" s="29"/>
      <c r="P12" s="16"/>
      <c r="V12" s="2"/>
      <c r="W12" s="2"/>
      <c r="X12" s="30" t="str">
        <f>IF($C12&lt;&gt;($J12+$K12)," El número consejerías según sexo NO puede ser diferente al Total.","")</f>
        <v/>
      </c>
      <c r="Y12" s="31"/>
      <c r="Z12" s="31"/>
      <c r="AA12" s="32">
        <f>IF($C12&lt;&gt;($J12+$K12),1,0)</f>
        <v>0</v>
      </c>
      <c r="AX12" s="5"/>
      <c r="AY12" s="5"/>
      <c r="AZ12" s="5"/>
    </row>
    <row r="13" spans="1:52" s="4" customFormat="1" ht="15" customHeight="1" x14ac:dyDescent="0.2">
      <c r="A13" s="238"/>
      <c r="B13" s="33" t="s">
        <v>20</v>
      </c>
      <c r="C13" s="34">
        <f t="shared" ref="C13:C64" si="0">SUM(D13:I13)</f>
        <v>0</v>
      </c>
      <c r="D13" s="35"/>
      <c r="E13" s="36"/>
      <c r="F13" s="36"/>
      <c r="G13" s="36"/>
      <c r="H13" s="36"/>
      <c r="I13" s="37"/>
      <c r="J13" s="35"/>
      <c r="K13" s="37"/>
      <c r="L13" s="28" t="str">
        <f t="shared" ref="L13:L64" si="1">$X13&amp;""&amp;$Y13&amp;""&amp;Z13</f>
        <v/>
      </c>
      <c r="M13" s="29"/>
      <c r="N13" s="29"/>
      <c r="O13" s="29"/>
      <c r="P13" s="16"/>
      <c r="V13" s="2"/>
      <c r="W13" s="2"/>
      <c r="X13" s="30" t="str">
        <f t="shared" ref="X13:X64" si="2">IF($C13&lt;&gt;($J13+$K13)," El número consejerías según sexo NO puede ser diferente al Total.","")</f>
        <v/>
      </c>
      <c r="Y13" s="31"/>
      <c r="Z13" s="31"/>
      <c r="AA13" s="32">
        <f t="shared" ref="AA13:AA64" si="3">IF($C13&lt;&gt;($J13+$K13),1,0)</f>
        <v>0</v>
      </c>
      <c r="AX13" s="5"/>
      <c r="AY13" s="5"/>
      <c r="AZ13" s="5"/>
    </row>
    <row r="14" spans="1:52" s="4" customFormat="1" ht="15" customHeight="1" x14ac:dyDescent="0.2">
      <c r="A14" s="238"/>
      <c r="B14" s="33" t="s">
        <v>21</v>
      </c>
      <c r="C14" s="34">
        <f t="shared" si="0"/>
        <v>0</v>
      </c>
      <c r="D14" s="35"/>
      <c r="E14" s="36"/>
      <c r="F14" s="36"/>
      <c r="G14" s="36"/>
      <c r="H14" s="36"/>
      <c r="I14" s="37"/>
      <c r="J14" s="35"/>
      <c r="K14" s="37"/>
      <c r="L14" s="28" t="str">
        <f t="shared" si="1"/>
        <v/>
      </c>
      <c r="M14" s="29"/>
      <c r="N14" s="29"/>
      <c r="O14" s="29"/>
      <c r="P14" s="16"/>
      <c r="V14" s="2"/>
      <c r="W14" s="2"/>
      <c r="X14" s="30" t="str">
        <f t="shared" si="2"/>
        <v/>
      </c>
      <c r="Y14" s="31"/>
      <c r="Z14" s="31"/>
      <c r="AA14" s="32">
        <f t="shared" si="3"/>
        <v>0</v>
      </c>
      <c r="AX14" s="5"/>
      <c r="AY14" s="5"/>
      <c r="AZ14" s="5"/>
    </row>
    <row r="15" spans="1:52" s="4" customFormat="1" ht="15" customHeight="1" x14ac:dyDescent="0.2">
      <c r="A15" s="238"/>
      <c r="B15" s="33" t="s">
        <v>22</v>
      </c>
      <c r="C15" s="34">
        <f t="shared" si="0"/>
        <v>0</v>
      </c>
      <c r="D15" s="35"/>
      <c r="E15" s="36"/>
      <c r="F15" s="36"/>
      <c r="G15" s="36"/>
      <c r="H15" s="36"/>
      <c r="I15" s="37"/>
      <c r="J15" s="35"/>
      <c r="K15" s="37"/>
      <c r="L15" s="28" t="str">
        <f t="shared" si="1"/>
        <v/>
      </c>
      <c r="M15" s="29"/>
      <c r="N15" s="29"/>
      <c r="O15" s="29"/>
      <c r="P15" s="16"/>
      <c r="V15" s="2"/>
      <c r="W15" s="2"/>
      <c r="X15" s="30" t="str">
        <f t="shared" si="2"/>
        <v/>
      </c>
      <c r="Y15" s="31"/>
      <c r="Z15" s="31"/>
      <c r="AA15" s="32">
        <f t="shared" si="3"/>
        <v>0</v>
      </c>
      <c r="AX15" s="5"/>
      <c r="AY15" s="5"/>
      <c r="AZ15" s="5"/>
    </row>
    <row r="16" spans="1:52" s="4" customFormat="1" ht="15" customHeight="1" x14ac:dyDescent="0.2">
      <c r="A16" s="238"/>
      <c r="B16" s="33" t="s">
        <v>23</v>
      </c>
      <c r="C16" s="34">
        <f t="shared" si="0"/>
        <v>0</v>
      </c>
      <c r="D16" s="35"/>
      <c r="E16" s="36"/>
      <c r="F16" s="36"/>
      <c r="G16" s="36"/>
      <c r="H16" s="36"/>
      <c r="I16" s="37"/>
      <c r="J16" s="35"/>
      <c r="K16" s="37"/>
      <c r="L16" s="28" t="str">
        <f t="shared" si="1"/>
        <v/>
      </c>
      <c r="M16" s="29"/>
      <c r="N16" s="29"/>
      <c r="O16" s="29"/>
      <c r="P16" s="16"/>
      <c r="V16" s="2"/>
      <c r="W16" s="2"/>
      <c r="X16" s="30" t="str">
        <f t="shared" si="2"/>
        <v/>
      </c>
      <c r="Y16" s="31"/>
      <c r="Z16" s="31"/>
      <c r="AA16" s="32">
        <f t="shared" si="3"/>
        <v>0</v>
      </c>
      <c r="AX16" s="5"/>
      <c r="AY16" s="5"/>
      <c r="AZ16" s="5"/>
    </row>
    <row r="17" spans="1:52" s="4" customFormat="1" ht="15" customHeight="1" x14ac:dyDescent="0.2">
      <c r="A17" s="238"/>
      <c r="B17" s="33" t="s">
        <v>24</v>
      </c>
      <c r="C17" s="34">
        <f t="shared" si="0"/>
        <v>0</v>
      </c>
      <c r="D17" s="38"/>
      <c r="E17" s="39"/>
      <c r="F17" s="39"/>
      <c r="G17" s="39"/>
      <c r="H17" s="39"/>
      <c r="I17" s="40"/>
      <c r="J17" s="38"/>
      <c r="K17" s="40"/>
      <c r="L17" s="28" t="str">
        <f t="shared" si="1"/>
        <v/>
      </c>
      <c r="M17" s="29"/>
      <c r="N17" s="29"/>
      <c r="O17" s="29"/>
      <c r="P17" s="16"/>
      <c r="V17" s="2"/>
      <c r="W17" s="2"/>
      <c r="X17" s="30" t="str">
        <f t="shared" si="2"/>
        <v/>
      </c>
      <c r="Y17" s="31"/>
      <c r="Z17" s="31"/>
      <c r="AA17" s="32">
        <f t="shared" si="3"/>
        <v>0</v>
      </c>
      <c r="AX17" s="5"/>
      <c r="AY17" s="5"/>
      <c r="AZ17" s="5"/>
    </row>
    <row r="18" spans="1:52" s="4" customFormat="1" ht="15" customHeight="1" x14ac:dyDescent="0.2">
      <c r="A18" s="238"/>
      <c r="B18" s="33" t="s">
        <v>25</v>
      </c>
      <c r="C18" s="34">
        <f t="shared" si="0"/>
        <v>0</v>
      </c>
      <c r="D18" s="38"/>
      <c r="E18" s="39"/>
      <c r="F18" s="39"/>
      <c r="G18" s="39"/>
      <c r="H18" s="39"/>
      <c r="I18" s="40"/>
      <c r="J18" s="38"/>
      <c r="K18" s="40"/>
      <c r="L18" s="28" t="str">
        <f t="shared" si="1"/>
        <v/>
      </c>
      <c r="M18" s="29"/>
      <c r="N18" s="29"/>
      <c r="O18" s="29"/>
      <c r="P18" s="16"/>
      <c r="V18" s="2"/>
      <c r="W18" s="2"/>
      <c r="X18" s="30" t="str">
        <f t="shared" si="2"/>
        <v/>
      </c>
      <c r="Y18" s="31"/>
      <c r="Z18" s="31"/>
      <c r="AA18" s="32">
        <f t="shared" si="3"/>
        <v>0</v>
      </c>
      <c r="AX18" s="5"/>
      <c r="AY18" s="5"/>
      <c r="AZ18" s="5"/>
    </row>
    <row r="19" spans="1:52" s="4" customFormat="1" ht="15" customHeight="1" x14ac:dyDescent="0.2">
      <c r="A19" s="238"/>
      <c r="B19" s="41" t="s">
        <v>26</v>
      </c>
      <c r="C19" s="34">
        <f t="shared" si="0"/>
        <v>0</v>
      </c>
      <c r="D19" s="38"/>
      <c r="E19" s="39"/>
      <c r="F19" s="39"/>
      <c r="G19" s="39"/>
      <c r="H19" s="39"/>
      <c r="I19" s="40"/>
      <c r="J19" s="38"/>
      <c r="K19" s="40"/>
      <c r="L19" s="28" t="str">
        <f t="shared" si="1"/>
        <v/>
      </c>
      <c r="M19" s="29"/>
      <c r="N19" s="29"/>
      <c r="O19" s="29"/>
      <c r="P19" s="16"/>
      <c r="V19" s="2"/>
      <c r="W19" s="2"/>
      <c r="X19" s="30" t="str">
        <f t="shared" si="2"/>
        <v/>
      </c>
      <c r="Y19" s="31"/>
      <c r="Z19" s="31"/>
      <c r="AA19" s="32">
        <f t="shared" si="3"/>
        <v>0</v>
      </c>
      <c r="AX19" s="5"/>
      <c r="AY19" s="5"/>
      <c r="AZ19" s="5"/>
    </row>
    <row r="20" spans="1:52" s="4" customFormat="1" ht="15" customHeight="1" x14ac:dyDescent="0.2">
      <c r="A20" s="238"/>
      <c r="B20" s="33" t="s">
        <v>27</v>
      </c>
      <c r="C20" s="34">
        <f t="shared" si="0"/>
        <v>0</v>
      </c>
      <c r="D20" s="38"/>
      <c r="E20" s="39"/>
      <c r="F20" s="39"/>
      <c r="G20" s="39"/>
      <c r="H20" s="39"/>
      <c r="I20" s="40"/>
      <c r="J20" s="38"/>
      <c r="K20" s="40"/>
      <c r="L20" s="28" t="str">
        <f t="shared" si="1"/>
        <v/>
      </c>
      <c r="M20" s="29"/>
      <c r="N20" s="29"/>
      <c r="O20" s="29"/>
      <c r="P20" s="16"/>
      <c r="V20" s="2"/>
      <c r="W20" s="2"/>
      <c r="X20" s="30" t="str">
        <f t="shared" si="2"/>
        <v/>
      </c>
      <c r="Y20" s="31"/>
      <c r="Z20" s="31"/>
      <c r="AA20" s="32">
        <f t="shared" si="3"/>
        <v>0</v>
      </c>
      <c r="AX20" s="5"/>
      <c r="AY20" s="5"/>
      <c r="AZ20" s="5"/>
    </row>
    <row r="21" spans="1:52" s="4" customFormat="1" ht="15" customHeight="1" x14ac:dyDescent="0.2">
      <c r="A21" s="246"/>
      <c r="B21" s="42" t="s">
        <v>28</v>
      </c>
      <c r="C21" s="43">
        <f t="shared" si="0"/>
        <v>0</v>
      </c>
      <c r="D21" s="44"/>
      <c r="E21" s="45"/>
      <c r="F21" s="45"/>
      <c r="G21" s="45"/>
      <c r="H21" s="45"/>
      <c r="I21" s="46"/>
      <c r="J21" s="44"/>
      <c r="K21" s="46"/>
      <c r="L21" s="28" t="str">
        <f t="shared" si="1"/>
        <v/>
      </c>
      <c r="M21" s="29"/>
      <c r="N21" s="29"/>
      <c r="O21" s="29"/>
      <c r="P21" s="16"/>
      <c r="V21" s="2"/>
      <c r="W21" s="2"/>
      <c r="X21" s="30" t="str">
        <f t="shared" si="2"/>
        <v/>
      </c>
      <c r="Y21" s="31"/>
      <c r="Z21" s="31"/>
      <c r="AA21" s="32">
        <f t="shared" si="3"/>
        <v>0</v>
      </c>
      <c r="AX21" s="5"/>
      <c r="AY21" s="5"/>
      <c r="AZ21" s="5"/>
    </row>
    <row r="22" spans="1:52" s="4" customFormat="1" ht="15" customHeight="1" x14ac:dyDescent="0.2">
      <c r="A22" s="237" t="s">
        <v>29</v>
      </c>
      <c r="B22" s="23" t="s">
        <v>19</v>
      </c>
      <c r="C22" s="24">
        <f t="shared" si="0"/>
        <v>0</v>
      </c>
      <c r="D22" s="47"/>
      <c r="E22" s="48"/>
      <c r="F22" s="48"/>
      <c r="G22" s="48"/>
      <c r="H22" s="48"/>
      <c r="I22" s="49"/>
      <c r="J22" s="47"/>
      <c r="K22" s="49"/>
      <c r="L22" s="28" t="str">
        <f t="shared" si="1"/>
        <v/>
      </c>
      <c r="M22" s="29"/>
      <c r="N22" s="29"/>
      <c r="O22" s="29"/>
      <c r="P22" s="16"/>
      <c r="V22" s="2"/>
      <c r="W22" s="2"/>
      <c r="X22" s="30" t="str">
        <f t="shared" si="2"/>
        <v/>
      </c>
      <c r="Y22" s="31"/>
      <c r="Z22" s="31"/>
      <c r="AA22" s="32">
        <f t="shared" si="3"/>
        <v>0</v>
      </c>
      <c r="AX22" s="5"/>
      <c r="AY22" s="5"/>
      <c r="AZ22" s="5"/>
    </row>
    <row r="23" spans="1:52" s="4" customFormat="1" ht="15" customHeight="1" x14ac:dyDescent="0.2">
      <c r="A23" s="238"/>
      <c r="B23" s="33" t="s">
        <v>20</v>
      </c>
      <c r="C23" s="34">
        <f t="shared" si="0"/>
        <v>0</v>
      </c>
      <c r="D23" s="35"/>
      <c r="E23" s="36"/>
      <c r="F23" s="36"/>
      <c r="G23" s="36"/>
      <c r="H23" s="36"/>
      <c r="I23" s="37"/>
      <c r="J23" s="35"/>
      <c r="K23" s="37"/>
      <c r="L23" s="28" t="str">
        <f t="shared" si="1"/>
        <v/>
      </c>
      <c r="M23" s="29"/>
      <c r="N23" s="29"/>
      <c r="O23" s="29"/>
      <c r="P23" s="16"/>
      <c r="V23" s="2"/>
      <c r="W23" s="2"/>
      <c r="X23" s="30" t="str">
        <f t="shared" si="2"/>
        <v/>
      </c>
      <c r="Y23" s="31"/>
      <c r="Z23" s="31"/>
      <c r="AA23" s="32">
        <f t="shared" si="3"/>
        <v>0</v>
      </c>
      <c r="AX23" s="5"/>
      <c r="AY23" s="5"/>
      <c r="AZ23" s="5"/>
    </row>
    <row r="24" spans="1:52" s="4" customFormat="1" ht="15" customHeight="1" x14ac:dyDescent="0.2">
      <c r="A24" s="238"/>
      <c r="B24" s="33" t="s">
        <v>21</v>
      </c>
      <c r="C24" s="34">
        <f t="shared" si="0"/>
        <v>0</v>
      </c>
      <c r="D24" s="35"/>
      <c r="E24" s="36"/>
      <c r="F24" s="36"/>
      <c r="G24" s="36"/>
      <c r="H24" s="36"/>
      <c r="I24" s="37"/>
      <c r="J24" s="35"/>
      <c r="K24" s="37"/>
      <c r="L24" s="28" t="str">
        <f t="shared" si="1"/>
        <v/>
      </c>
      <c r="M24" s="29"/>
      <c r="N24" s="29"/>
      <c r="O24" s="29"/>
      <c r="P24" s="16"/>
      <c r="V24" s="2"/>
      <c r="W24" s="2"/>
      <c r="X24" s="30" t="str">
        <f t="shared" si="2"/>
        <v/>
      </c>
      <c r="Y24" s="31"/>
      <c r="Z24" s="31"/>
      <c r="AA24" s="32">
        <f t="shared" si="3"/>
        <v>0</v>
      </c>
      <c r="AX24" s="5"/>
      <c r="AY24" s="5"/>
      <c r="AZ24" s="5"/>
    </row>
    <row r="25" spans="1:52" s="4" customFormat="1" ht="15" customHeight="1" x14ac:dyDescent="0.2">
      <c r="A25" s="238"/>
      <c r="B25" s="33" t="s">
        <v>22</v>
      </c>
      <c r="C25" s="34">
        <f t="shared" si="0"/>
        <v>0</v>
      </c>
      <c r="D25" s="35"/>
      <c r="E25" s="36"/>
      <c r="F25" s="36"/>
      <c r="G25" s="36"/>
      <c r="H25" s="36"/>
      <c r="I25" s="37"/>
      <c r="J25" s="35"/>
      <c r="K25" s="37"/>
      <c r="L25" s="28" t="str">
        <f t="shared" si="1"/>
        <v/>
      </c>
      <c r="M25" s="29"/>
      <c r="N25" s="29"/>
      <c r="O25" s="29"/>
      <c r="P25" s="16"/>
      <c r="V25" s="2"/>
      <c r="W25" s="2"/>
      <c r="X25" s="30" t="str">
        <f t="shared" si="2"/>
        <v/>
      </c>
      <c r="Y25" s="31"/>
      <c r="Z25" s="31"/>
      <c r="AA25" s="32">
        <f t="shared" si="3"/>
        <v>0</v>
      </c>
      <c r="AX25" s="5"/>
      <c r="AY25" s="5"/>
      <c r="AZ25" s="5"/>
    </row>
    <row r="26" spans="1:52" s="4" customFormat="1" ht="15" customHeight="1" x14ac:dyDescent="0.2">
      <c r="A26" s="238"/>
      <c r="B26" s="33" t="s">
        <v>23</v>
      </c>
      <c r="C26" s="34">
        <f t="shared" si="0"/>
        <v>0</v>
      </c>
      <c r="D26" s="35"/>
      <c r="E26" s="36"/>
      <c r="F26" s="36"/>
      <c r="G26" s="36"/>
      <c r="H26" s="36"/>
      <c r="I26" s="37"/>
      <c r="J26" s="35"/>
      <c r="K26" s="37"/>
      <c r="L26" s="28" t="str">
        <f t="shared" si="1"/>
        <v/>
      </c>
      <c r="M26" s="29"/>
      <c r="N26" s="29"/>
      <c r="O26" s="29"/>
      <c r="P26" s="16"/>
      <c r="V26" s="2"/>
      <c r="W26" s="2"/>
      <c r="X26" s="30" t="str">
        <f t="shared" si="2"/>
        <v/>
      </c>
      <c r="Y26" s="31"/>
      <c r="Z26" s="31"/>
      <c r="AA26" s="32">
        <f t="shared" si="3"/>
        <v>0</v>
      </c>
      <c r="AX26" s="5"/>
      <c r="AY26" s="5"/>
      <c r="AZ26" s="5"/>
    </row>
    <row r="27" spans="1:52" s="4" customFormat="1" ht="15" customHeight="1" x14ac:dyDescent="0.2">
      <c r="A27" s="238"/>
      <c r="B27" s="33" t="s">
        <v>24</v>
      </c>
      <c r="C27" s="34">
        <f t="shared" si="0"/>
        <v>0</v>
      </c>
      <c r="D27" s="35"/>
      <c r="E27" s="36"/>
      <c r="F27" s="36"/>
      <c r="G27" s="36"/>
      <c r="H27" s="36"/>
      <c r="I27" s="37"/>
      <c r="J27" s="35"/>
      <c r="K27" s="37"/>
      <c r="L27" s="28" t="str">
        <f t="shared" si="1"/>
        <v/>
      </c>
      <c r="M27" s="29"/>
      <c r="N27" s="29"/>
      <c r="O27" s="29"/>
      <c r="P27" s="16"/>
      <c r="V27" s="2"/>
      <c r="W27" s="2"/>
      <c r="X27" s="30" t="str">
        <f t="shared" si="2"/>
        <v/>
      </c>
      <c r="Y27" s="31"/>
      <c r="Z27" s="31"/>
      <c r="AA27" s="32">
        <f t="shared" si="3"/>
        <v>0</v>
      </c>
      <c r="AX27" s="5"/>
      <c r="AY27" s="5"/>
      <c r="AZ27" s="5"/>
    </row>
    <row r="28" spans="1:52" s="4" customFormat="1" ht="15" customHeight="1" x14ac:dyDescent="0.2">
      <c r="A28" s="238"/>
      <c r="B28" s="33" t="s">
        <v>25</v>
      </c>
      <c r="C28" s="34">
        <f t="shared" si="0"/>
        <v>0</v>
      </c>
      <c r="D28" s="35"/>
      <c r="E28" s="36"/>
      <c r="F28" s="36"/>
      <c r="G28" s="36"/>
      <c r="H28" s="36"/>
      <c r="I28" s="37"/>
      <c r="J28" s="35"/>
      <c r="K28" s="37"/>
      <c r="L28" s="28" t="str">
        <f t="shared" si="1"/>
        <v/>
      </c>
      <c r="M28" s="29"/>
      <c r="N28" s="29"/>
      <c r="O28" s="29"/>
      <c r="P28" s="16"/>
      <c r="V28" s="2"/>
      <c r="W28" s="2"/>
      <c r="X28" s="30" t="str">
        <f t="shared" si="2"/>
        <v/>
      </c>
      <c r="Y28" s="31"/>
      <c r="Z28" s="31"/>
      <c r="AA28" s="32">
        <f t="shared" si="3"/>
        <v>0</v>
      </c>
      <c r="AX28" s="5"/>
      <c r="AY28" s="5"/>
      <c r="AZ28" s="5"/>
    </row>
    <row r="29" spans="1:52" s="4" customFormat="1" ht="15" customHeight="1" x14ac:dyDescent="0.2">
      <c r="A29" s="238"/>
      <c r="B29" s="41" t="s">
        <v>26</v>
      </c>
      <c r="C29" s="34">
        <f t="shared" si="0"/>
        <v>0</v>
      </c>
      <c r="D29" s="38"/>
      <c r="E29" s="39"/>
      <c r="F29" s="39"/>
      <c r="G29" s="39"/>
      <c r="H29" s="39"/>
      <c r="I29" s="40"/>
      <c r="J29" s="38"/>
      <c r="K29" s="40"/>
      <c r="L29" s="28" t="str">
        <f t="shared" si="1"/>
        <v/>
      </c>
      <c r="M29" s="29"/>
      <c r="N29" s="29"/>
      <c r="O29" s="29"/>
      <c r="P29" s="16"/>
      <c r="V29" s="2"/>
      <c r="W29" s="2"/>
      <c r="X29" s="30" t="str">
        <f t="shared" si="2"/>
        <v/>
      </c>
      <c r="Y29" s="31"/>
      <c r="Z29" s="31"/>
      <c r="AA29" s="32">
        <f t="shared" si="3"/>
        <v>0</v>
      </c>
      <c r="AX29" s="5"/>
      <c r="AY29" s="5"/>
      <c r="AZ29" s="5"/>
    </row>
    <row r="30" spans="1:52" s="4" customFormat="1" ht="15" customHeight="1" x14ac:dyDescent="0.2">
      <c r="A30" s="238"/>
      <c r="B30" s="33" t="s">
        <v>27</v>
      </c>
      <c r="C30" s="34">
        <f t="shared" si="0"/>
        <v>0</v>
      </c>
      <c r="D30" s="35"/>
      <c r="E30" s="36"/>
      <c r="F30" s="36"/>
      <c r="G30" s="36"/>
      <c r="H30" s="36"/>
      <c r="I30" s="37"/>
      <c r="J30" s="35"/>
      <c r="K30" s="40"/>
      <c r="L30" s="28" t="str">
        <f t="shared" si="1"/>
        <v/>
      </c>
      <c r="M30" s="29"/>
      <c r="N30" s="29"/>
      <c r="O30" s="29"/>
      <c r="P30" s="16"/>
      <c r="V30" s="2"/>
      <c r="W30" s="2"/>
      <c r="X30" s="30" t="str">
        <f t="shared" si="2"/>
        <v/>
      </c>
      <c r="Y30" s="31"/>
      <c r="Z30" s="31"/>
      <c r="AA30" s="32">
        <f t="shared" si="3"/>
        <v>0</v>
      </c>
      <c r="AX30" s="5"/>
      <c r="AY30" s="5"/>
      <c r="AZ30" s="5"/>
    </row>
    <row r="31" spans="1:52" s="4" customFormat="1" ht="15" customHeight="1" x14ac:dyDescent="0.2">
      <c r="A31" s="246"/>
      <c r="B31" s="42" t="s">
        <v>28</v>
      </c>
      <c r="C31" s="43">
        <f t="shared" si="0"/>
        <v>0</v>
      </c>
      <c r="D31" s="50"/>
      <c r="E31" s="51"/>
      <c r="F31" s="51"/>
      <c r="G31" s="51"/>
      <c r="H31" s="51"/>
      <c r="I31" s="52"/>
      <c r="J31" s="50"/>
      <c r="K31" s="46"/>
      <c r="L31" s="28" t="str">
        <f t="shared" si="1"/>
        <v/>
      </c>
      <c r="M31" s="29"/>
      <c r="N31" s="29"/>
      <c r="O31" s="29"/>
      <c r="P31" s="16"/>
      <c r="V31" s="2"/>
      <c r="W31" s="2"/>
      <c r="X31" s="30" t="str">
        <f t="shared" si="2"/>
        <v/>
      </c>
      <c r="Y31" s="31"/>
      <c r="Z31" s="31"/>
      <c r="AA31" s="32">
        <f t="shared" si="3"/>
        <v>0</v>
      </c>
      <c r="AX31" s="5"/>
      <c r="AY31" s="5"/>
      <c r="AZ31" s="5"/>
    </row>
    <row r="32" spans="1:52" s="4" customFormat="1" ht="15" customHeight="1" x14ac:dyDescent="0.2">
      <c r="A32" s="237" t="s">
        <v>30</v>
      </c>
      <c r="B32" s="23" t="s">
        <v>19</v>
      </c>
      <c r="C32" s="24">
        <f t="shared" si="0"/>
        <v>0</v>
      </c>
      <c r="D32" s="47"/>
      <c r="E32" s="48"/>
      <c r="F32" s="48"/>
      <c r="G32" s="48"/>
      <c r="H32" s="48"/>
      <c r="I32" s="49"/>
      <c r="J32" s="47"/>
      <c r="K32" s="49"/>
      <c r="L32" s="28" t="str">
        <f t="shared" si="1"/>
        <v/>
      </c>
      <c r="M32" s="29"/>
      <c r="N32" s="29"/>
      <c r="O32" s="29"/>
      <c r="P32" s="16"/>
      <c r="V32" s="2"/>
      <c r="W32" s="2"/>
      <c r="X32" s="30" t="str">
        <f t="shared" si="2"/>
        <v/>
      </c>
      <c r="Y32" s="31"/>
      <c r="Z32" s="31"/>
      <c r="AA32" s="32">
        <f t="shared" si="3"/>
        <v>0</v>
      </c>
      <c r="AX32" s="5"/>
      <c r="AY32" s="5"/>
      <c r="AZ32" s="5"/>
    </row>
    <row r="33" spans="1:52" s="4" customFormat="1" ht="15" customHeight="1" x14ac:dyDescent="0.2">
      <c r="A33" s="238"/>
      <c r="B33" s="33" t="s">
        <v>20</v>
      </c>
      <c r="C33" s="34">
        <f t="shared" si="0"/>
        <v>0</v>
      </c>
      <c r="D33" s="35"/>
      <c r="E33" s="36"/>
      <c r="F33" s="36"/>
      <c r="G33" s="36"/>
      <c r="H33" s="36"/>
      <c r="I33" s="37"/>
      <c r="J33" s="35"/>
      <c r="K33" s="37"/>
      <c r="L33" s="28" t="str">
        <f t="shared" si="1"/>
        <v/>
      </c>
      <c r="M33" s="29"/>
      <c r="N33" s="29"/>
      <c r="O33" s="29"/>
      <c r="P33" s="16"/>
      <c r="V33" s="2"/>
      <c r="W33" s="2"/>
      <c r="X33" s="30" t="str">
        <f t="shared" si="2"/>
        <v/>
      </c>
      <c r="Y33" s="31"/>
      <c r="Z33" s="31"/>
      <c r="AA33" s="32">
        <f t="shared" si="3"/>
        <v>0</v>
      </c>
      <c r="AX33" s="5"/>
      <c r="AY33" s="5"/>
      <c r="AZ33" s="5"/>
    </row>
    <row r="34" spans="1:52" s="4" customFormat="1" ht="15" customHeight="1" x14ac:dyDescent="0.2">
      <c r="A34" s="238"/>
      <c r="B34" s="33" t="s">
        <v>21</v>
      </c>
      <c r="C34" s="34">
        <f t="shared" si="0"/>
        <v>0</v>
      </c>
      <c r="D34" s="35"/>
      <c r="E34" s="36"/>
      <c r="F34" s="36"/>
      <c r="G34" s="36"/>
      <c r="H34" s="36"/>
      <c r="I34" s="37"/>
      <c r="J34" s="35"/>
      <c r="K34" s="37"/>
      <c r="L34" s="28" t="str">
        <f t="shared" si="1"/>
        <v/>
      </c>
      <c r="M34" s="29"/>
      <c r="N34" s="29"/>
      <c r="O34" s="29"/>
      <c r="P34" s="16"/>
      <c r="V34" s="2"/>
      <c r="W34" s="2"/>
      <c r="X34" s="30" t="str">
        <f t="shared" si="2"/>
        <v/>
      </c>
      <c r="Y34" s="31"/>
      <c r="Z34" s="31"/>
      <c r="AA34" s="32">
        <f t="shared" si="3"/>
        <v>0</v>
      </c>
      <c r="AX34" s="5"/>
      <c r="AY34" s="5"/>
      <c r="AZ34" s="5"/>
    </row>
    <row r="35" spans="1:52" s="4" customFormat="1" ht="15" customHeight="1" x14ac:dyDescent="0.2">
      <c r="A35" s="238"/>
      <c r="B35" s="33" t="s">
        <v>22</v>
      </c>
      <c r="C35" s="34">
        <f t="shared" si="0"/>
        <v>0</v>
      </c>
      <c r="D35" s="35"/>
      <c r="E35" s="36"/>
      <c r="F35" s="36"/>
      <c r="G35" s="36"/>
      <c r="H35" s="36"/>
      <c r="I35" s="37"/>
      <c r="J35" s="35"/>
      <c r="K35" s="37"/>
      <c r="L35" s="28" t="str">
        <f t="shared" si="1"/>
        <v/>
      </c>
      <c r="M35" s="29"/>
      <c r="N35" s="29"/>
      <c r="O35" s="29"/>
      <c r="P35" s="16"/>
      <c r="V35" s="2"/>
      <c r="W35" s="2"/>
      <c r="X35" s="30" t="str">
        <f t="shared" si="2"/>
        <v/>
      </c>
      <c r="Y35" s="31"/>
      <c r="Z35" s="31"/>
      <c r="AA35" s="32">
        <f t="shared" si="3"/>
        <v>0</v>
      </c>
      <c r="AX35" s="5"/>
      <c r="AY35" s="5"/>
      <c r="AZ35" s="5"/>
    </row>
    <row r="36" spans="1:52" s="4" customFormat="1" ht="15" customHeight="1" x14ac:dyDescent="0.2">
      <c r="A36" s="238"/>
      <c r="B36" s="33" t="s">
        <v>23</v>
      </c>
      <c r="C36" s="34">
        <f t="shared" si="0"/>
        <v>0</v>
      </c>
      <c r="D36" s="35"/>
      <c r="E36" s="36"/>
      <c r="F36" s="36"/>
      <c r="G36" s="36"/>
      <c r="H36" s="36"/>
      <c r="I36" s="37"/>
      <c r="J36" s="35"/>
      <c r="K36" s="37"/>
      <c r="L36" s="28" t="str">
        <f t="shared" si="1"/>
        <v/>
      </c>
      <c r="M36" s="29"/>
      <c r="N36" s="29"/>
      <c r="O36" s="29"/>
      <c r="P36" s="16"/>
      <c r="V36" s="2"/>
      <c r="W36" s="2"/>
      <c r="X36" s="30" t="str">
        <f t="shared" si="2"/>
        <v/>
      </c>
      <c r="Y36" s="31"/>
      <c r="Z36" s="31"/>
      <c r="AA36" s="32">
        <f t="shared" si="3"/>
        <v>0</v>
      </c>
      <c r="AX36" s="5"/>
      <c r="AY36" s="5"/>
      <c r="AZ36" s="5"/>
    </row>
    <row r="37" spans="1:52" s="4" customFormat="1" ht="15" customHeight="1" x14ac:dyDescent="0.2">
      <c r="A37" s="238"/>
      <c r="B37" s="33" t="s">
        <v>24</v>
      </c>
      <c r="C37" s="34">
        <f t="shared" si="0"/>
        <v>0</v>
      </c>
      <c r="D37" s="35"/>
      <c r="E37" s="36"/>
      <c r="F37" s="36"/>
      <c r="G37" s="36"/>
      <c r="H37" s="36"/>
      <c r="I37" s="37"/>
      <c r="J37" s="35"/>
      <c r="K37" s="37"/>
      <c r="L37" s="28" t="str">
        <f t="shared" si="1"/>
        <v/>
      </c>
      <c r="M37" s="29"/>
      <c r="N37" s="29"/>
      <c r="O37" s="29"/>
      <c r="P37" s="16"/>
      <c r="V37" s="2"/>
      <c r="W37" s="2"/>
      <c r="X37" s="30" t="str">
        <f t="shared" si="2"/>
        <v/>
      </c>
      <c r="Y37" s="31"/>
      <c r="Z37" s="31"/>
      <c r="AA37" s="32">
        <f t="shared" si="3"/>
        <v>0</v>
      </c>
      <c r="AX37" s="5"/>
      <c r="AY37" s="5"/>
      <c r="AZ37" s="5"/>
    </row>
    <row r="38" spans="1:52" s="4" customFormat="1" ht="15" customHeight="1" x14ac:dyDescent="0.2">
      <c r="A38" s="238"/>
      <c r="B38" s="33" t="s">
        <v>25</v>
      </c>
      <c r="C38" s="34">
        <f t="shared" si="0"/>
        <v>0</v>
      </c>
      <c r="D38" s="35"/>
      <c r="E38" s="36"/>
      <c r="F38" s="36"/>
      <c r="G38" s="36"/>
      <c r="H38" s="36"/>
      <c r="I38" s="37"/>
      <c r="J38" s="35"/>
      <c r="K38" s="37"/>
      <c r="L38" s="28" t="str">
        <f t="shared" si="1"/>
        <v/>
      </c>
      <c r="M38" s="29"/>
      <c r="N38" s="29"/>
      <c r="O38" s="29"/>
      <c r="P38" s="16"/>
      <c r="V38" s="2"/>
      <c r="W38" s="2"/>
      <c r="X38" s="30" t="str">
        <f t="shared" si="2"/>
        <v/>
      </c>
      <c r="Y38" s="31"/>
      <c r="Z38" s="31"/>
      <c r="AA38" s="32">
        <f t="shared" si="3"/>
        <v>0</v>
      </c>
      <c r="AX38" s="5"/>
      <c r="AY38" s="5"/>
      <c r="AZ38" s="5"/>
    </row>
    <row r="39" spans="1:52" s="4" customFormat="1" ht="15" customHeight="1" x14ac:dyDescent="0.2">
      <c r="A39" s="238"/>
      <c r="B39" s="41" t="s">
        <v>26</v>
      </c>
      <c r="C39" s="34">
        <f t="shared" si="0"/>
        <v>0</v>
      </c>
      <c r="D39" s="38"/>
      <c r="E39" s="39"/>
      <c r="F39" s="39"/>
      <c r="G39" s="39"/>
      <c r="H39" s="39"/>
      <c r="I39" s="40"/>
      <c r="J39" s="38"/>
      <c r="K39" s="40"/>
      <c r="L39" s="28" t="str">
        <f t="shared" si="1"/>
        <v/>
      </c>
      <c r="M39" s="29"/>
      <c r="N39" s="29"/>
      <c r="O39" s="29"/>
      <c r="P39" s="16"/>
      <c r="V39" s="2"/>
      <c r="W39" s="2"/>
      <c r="X39" s="30" t="str">
        <f t="shared" si="2"/>
        <v/>
      </c>
      <c r="Y39" s="31"/>
      <c r="Z39" s="31"/>
      <c r="AA39" s="32">
        <f t="shared" si="3"/>
        <v>0</v>
      </c>
      <c r="AX39" s="5"/>
      <c r="AY39" s="5"/>
      <c r="AZ39" s="5"/>
    </row>
    <row r="40" spans="1:52" s="4" customFormat="1" ht="15" customHeight="1" x14ac:dyDescent="0.2">
      <c r="A40" s="238"/>
      <c r="B40" s="33" t="s">
        <v>27</v>
      </c>
      <c r="C40" s="34">
        <f t="shared" si="0"/>
        <v>0</v>
      </c>
      <c r="D40" s="35"/>
      <c r="E40" s="36"/>
      <c r="F40" s="36"/>
      <c r="G40" s="36"/>
      <c r="H40" s="36"/>
      <c r="I40" s="37"/>
      <c r="J40" s="35"/>
      <c r="K40" s="40"/>
      <c r="L40" s="28" t="str">
        <f t="shared" si="1"/>
        <v/>
      </c>
      <c r="M40" s="29"/>
      <c r="N40" s="29"/>
      <c r="O40" s="29"/>
      <c r="P40" s="16"/>
      <c r="V40" s="2"/>
      <c r="W40" s="2"/>
      <c r="X40" s="30" t="str">
        <f t="shared" si="2"/>
        <v/>
      </c>
      <c r="Y40" s="31"/>
      <c r="Z40" s="31"/>
      <c r="AA40" s="32">
        <f t="shared" si="3"/>
        <v>0</v>
      </c>
      <c r="AX40" s="5"/>
      <c r="AY40" s="5"/>
      <c r="AZ40" s="5"/>
    </row>
    <row r="41" spans="1:52" s="4" customFormat="1" ht="15" customHeight="1" x14ac:dyDescent="0.2">
      <c r="A41" s="246"/>
      <c r="B41" s="42" t="s">
        <v>28</v>
      </c>
      <c r="C41" s="43">
        <f t="shared" si="0"/>
        <v>0</v>
      </c>
      <c r="D41" s="50"/>
      <c r="E41" s="51"/>
      <c r="F41" s="51"/>
      <c r="G41" s="51"/>
      <c r="H41" s="51"/>
      <c r="I41" s="52"/>
      <c r="J41" s="50"/>
      <c r="K41" s="46"/>
      <c r="L41" s="28" t="str">
        <f t="shared" si="1"/>
        <v/>
      </c>
      <c r="M41" s="29"/>
      <c r="N41" s="29"/>
      <c r="O41" s="29"/>
      <c r="P41" s="16"/>
      <c r="V41" s="2"/>
      <c r="W41" s="2"/>
      <c r="X41" s="30" t="str">
        <f t="shared" si="2"/>
        <v/>
      </c>
      <c r="Y41" s="31"/>
      <c r="Z41" s="31"/>
      <c r="AA41" s="32">
        <f t="shared" si="3"/>
        <v>0</v>
      </c>
      <c r="AX41" s="5"/>
      <c r="AY41" s="5"/>
      <c r="AZ41" s="5"/>
    </row>
    <row r="42" spans="1:52" s="4" customFormat="1" ht="15" customHeight="1" x14ac:dyDescent="0.2">
      <c r="A42" s="237" t="s">
        <v>31</v>
      </c>
      <c r="B42" s="23" t="s">
        <v>19</v>
      </c>
      <c r="C42" s="24">
        <f t="shared" si="0"/>
        <v>0</v>
      </c>
      <c r="D42" s="47"/>
      <c r="E42" s="48"/>
      <c r="F42" s="48"/>
      <c r="G42" s="48"/>
      <c r="H42" s="48"/>
      <c r="I42" s="49"/>
      <c r="J42" s="47"/>
      <c r="K42" s="49"/>
      <c r="L42" s="28" t="str">
        <f t="shared" si="1"/>
        <v/>
      </c>
      <c r="M42" s="29"/>
      <c r="N42" s="29"/>
      <c r="O42" s="29"/>
      <c r="P42" s="16"/>
      <c r="V42" s="2"/>
      <c r="W42" s="2"/>
      <c r="X42" s="30" t="str">
        <f t="shared" si="2"/>
        <v/>
      </c>
      <c r="Y42" s="31"/>
      <c r="Z42" s="31"/>
      <c r="AA42" s="32">
        <f t="shared" si="3"/>
        <v>0</v>
      </c>
      <c r="AX42" s="5"/>
      <c r="AY42" s="5"/>
      <c r="AZ42" s="5"/>
    </row>
    <row r="43" spans="1:52" s="4" customFormat="1" ht="15" customHeight="1" x14ac:dyDescent="0.2">
      <c r="A43" s="238"/>
      <c r="B43" s="33" t="s">
        <v>20</v>
      </c>
      <c r="C43" s="34">
        <f t="shared" si="0"/>
        <v>5</v>
      </c>
      <c r="D43" s="35"/>
      <c r="E43" s="36"/>
      <c r="F43" s="36"/>
      <c r="G43" s="36"/>
      <c r="H43" s="36">
        <v>4</v>
      </c>
      <c r="I43" s="37">
        <v>1</v>
      </c>
      <c r="J43" s="35">
        <v>2</v>
      </c>
      <c r="K43" s="37">
        <v>3</v>
      </c>
      <c r="L43" s="28" t="str">
        <f t="shared" si="1"/>
        <v/>
      </c>
      <c r="M43" s="29"/>
      <c r="N43" s="29"/>
      <c r="O43" s="29"/>
      <c r="P43" s="16"/>
      <c r="V43" s="2"/>
      <c r="W43" s="2"/>
      <c r="X43" s="30" t="str">
        <f t="shared" si="2"/>
        <v/>
      </c>
      <c r="Y43" s="31"/>
      <c r="Z43" s="31"/>
      <c r="AA43" s="32">
        <f t="shared" si="3"/>
        <v>0</v>
      </c>
      <c r="AX43" s="5"/>
      <c r="AY43" s="5"/>
      <c r="AZ43" s="5"/>
    </row>
    <row r="44" spans="1:52" s="4" customFormat="1" ht="15" customHeight="1" x14ac:dyDescent="0.2">
      <c r="A44" s="238"/>
      <c r="B44" s="33" t="s">
        <v>21</v>
      </c>
      <c r="C44" s="34">
        <f t="shared" si="0"/>
        <v>2</v>
      </c>
      <c r="D44" s="35"/>
      <c r="E44" s="36"/>
      <c r="F44" s="36"/>
      <c r="G44" s="36">
        <v>2</v>
      </c>
      <c r="H44" s="36"/>
      <c r="I44" s="37"/>
      <c r="J44" s="35"/>
      <c r="K44" s="37">
        <v>2</v>
      </c>
      <c r="L44" s="28" t="str">
        <f t="shared" si="1"/>
        <v/>
      </c>
      <c r="M44" s="29"/>
      <c r="N44" s="29"/>
      <c r="O44" s="29"/>
      <c r="P44" s="16"/>
      <c r="V44" s="2"/>
      <c r="W44" s="2"/>
      <c r="X44" s="30" t="str">
        <f t="shared" si="2"/>
        <v/>
      </c>
      <c r="Y44" s="31"/>
      <c r="Z44" s="31"/>
      <c r="AA44" s="32">
        <f t="shared" si="3"/>
        <v>0</v>
      </c>
      <c r="AX44" s="5"/>
      <c r="AY44" s="5"/>
      <c r="AZ44" s="5"/>
    </row>
    <row r="45" spans="1:52" s="4" customFormat="1" ht="15" customHeight="1" x14ac:dyDescent="0.2">
      <c r="A45" s="238"/>
      <c r="B45" s="33" t="s">
        <v>23</v>
      </c>
      <c r="C45" s="34">
        <f t="shared" si="0"/>
        <v>0</v>
      </c>
      <c r="D45" s="35"/>
      <c r="E45" s="36"/>
      <c r="F45" s="36"/>
      <c r="G45" s="36"/>
      <c r="H45" s="36"/>
      <c r="I45" s="37"/>
      <c r="J45" s="35"/>
      <c r="K45" s="37"/>
      <c r="L45" s="28" t="str">
        <f t="shared" si="1"/>
        <v/>
      </c>
      <c r="M45" s="29"/>
      <c r="N45" s="29"/>
      <c r="O45" s="29"/>
      <c r="P45" s="16"/>
      <c r="V45" s="2"/>
      <c r="W45" s="2"/>
      <c r="X45" s="30" t="str">
        <f t="shared" si="2"/>
        <v/>
      </c>
      <c r="Y45" s="31"/>
      <c r="Z45" s="31"/>
      <c r="AA45" s="32">
        <f t="shared" si="3"/>
        <v>0</v>
      </c>
      <c r="AX45" s="5"/>
      <c r="AY45" s="5"/>
      <c r="AZ45" s="5"/>
    </row>
    <row r="46" spans="1:52" s="4" customFormat="1" ht="15" customHeight="1" x14ac:dyDescent="0.2">
      <c r="A46" s="238"/>
      <c r="B46" s="33" t="s">
        <v>24</v>
      </c>
      <c r="C46" s="34">
        <f t="shared" si="0"/>
        <v>0</v>
      </c>
      <c r="D46" s="35"/>
      <c r="E46" s="36"/>
      <c r="F46" s="36"/>
      <c r="G46" s="36"/>
      <c r="H46" s="36"/>
      <c r="I46" s="37"/>
      <c r="J46" s="35"/>
      <c r="K46" s="37"/>
      <c r="L46" s="28" t="str">
        <f t="shared" si="1"/>
        <v/>
      </c>
      <c r="M46" s="29"/>
      <c r="N46" s="29"/>
      <c r="O46" s="29"/>
      <c r="P46" s="16"/>
      <c r="V46" s="2"/>
      <c r="W46" s="2"/>
      <c r="X46" s="30" t="str">
        <f t="shared" si="2"/>
        <v/>
      </c>
      <c r="Y46" s="31"/>
      <c r="Z46" s="31"/>
      <c r="AA46" s="32">
        <f t="shared" si="3"/>
        <v>0</v>
      </c>
      <c r="AX46" s="5"/>
      <c r="AY46" s="5"/>
      <c r="AZ46" s="5"/>
    </row>
    <row r="47" spans="1:52" s="4" customFormat="1" ht="15" customHeight="1" x14ac:dyDescent="0.2">
      <c r="A47" s="238"/>
      <c r="B47" s="33" t="s">
        <v>27</v>
      </c>
      <c r="C47" s="43">
        <f t="shared" si="0"/>
        <v>0</v>
      </c>
      <c r="D47" s="38"/>
      <c r="E47" s="39"/>
      <c r="F47" s="39"/>
      <c r="G47" s="39"/>
      <c r="H47" s="39"/>
      <c r="I47" s="40"/>
      <c r="J47" s="38"/>
      <c r="K47" s="40"/>
      <c r="L47" s="28" t="str">
        <f t="shared" si="1"/>
        <v/>
      </c>
      <c r="M47" s="29"/>
      <c r="N47" s="29"/>
      <c r="O47" s="29"/>
      <c r="P47" s="16"/>
      <c r="V47" s="2"/>
      <c r="W47" s="2"/>
      <c r="X47" s="30" t="str">
        <f t="shared" si="2"/>
        <v/>
      </c>
      <c r="Y47" s="31"/>
      <c r="Z47" s="31"/>
      <c r="AA47" s="32">
        <f t="shared" si="3"/>
        <v>0</v>
      </c>
      <c r="AX47" s="5"/>
      <c r="AY47" s="5"/>
      <c r="AZ47" s="5"/>
    </row>
    <row r="48" spans="1:52" s="4" customFormat="1" ht="15" customHeight="1" x14ac:dyDescent="0.2">
      <c r="A48" s="237" t="s">
        <v>32</v>
      </c>
      <c r="B48" s="23" t="s">
        <v>19</v>
      </c>
      <c r="C48" s="24">
        <f t="shared" si="0"/>
        <v>0</v>
      </c>
      <c r="D48" s="53"/>
      <c r="E48" s="54"/>
      <c r="F48" s="54"/>
      <c r="G48" s="54"/>
      <c r="H48" s="54"/>
      <c r="I48" s="55"/>
      <c r="J48" s="53"/>
      <c r="K48" s="55"/>
      <c r="L48" s="28" t="str">
        <f t="shared" si="1"/>
        <v/>
      </c>
      <c r="M48" s="29"/>
      <c r="N48" s="29"/>
      <c r="O48" s="29"/>
      <c r="P48" s="16"/>
      <c r="V48" s="2"/>
      <c r="W48" s="2"/>
      <c r="X48" s="30" t="str">
        <f t="shared" si="2"/>
        <v/>
      </c>
      <c r="Y48" s="31"/>
      <c r="Z48" s="31"/>
      <c r="AA48" s="32">
        <f t="shared" si="3"/>
        <v>0</v>
      </c>
      <c r="AX48" s="5"/>
      <c r="AY48" s="5"/>
      <c r="AZ48" s="5"/>
    </row>
    <row r="49" spans="1:52" s="4" customFormat="1" ht="15" customHeight="1" x14ac:dyDescent="0.2">
      <c r="A49" s="238"/>
      <c r="B49" s="33" t="s">
        <v>20</v>
      </c>
      <c r="C49" s="34">
        <f t="shared" si="0"/>
        <v>0</v>
      </c>
      <c r="D49" s="35"/>
      <c r="E49" s="36"/>
      <c r="F49" s="36"/>
      <c r="G49" s="36"/>
      <c r="H49" s="36"/>
      <c r="I49" s="37"/>
      <c r="J49" s="35"/>
      <c r="K49" s="37"/>
      <c r="L49" s="28" t="str">
        <f t="shared" si="1"/>
        <v/>
      </c>
      <c r="M49" s="29"/>
      <c r="N49" s="29"/>
      <c r="O49" s="29"/>
      <c r="P49" s="16"/>
      <c r="V49" s="2"/>
      <c r="W49" s="2"/>
      <c r="X49" s="30" t="str">
        <f t="shared" si="2"/>
        <v/>
      </c>
      <c r="Y49" s="31"/>
      <c r="Z49" s="31"/>
      <c r="AA49" s="32">
        <f t="shared" si="3"/>
        <v>0</v>
      </c>
      <c r="AX49" s="5"/>
      <c r="AY49" s="5"/>
      <c r="AZ49" s="5"/>
    </row>
    <row r="50" spans="1:52" s="4" customFormat="1" ht="15" customHeight="1" x14ac:dyDescent="0.2">
      <c r="A50" s="238"/>
      <c r="B50" s="33" t="s">
        <v>21</v>
      </c>
      <c r="C50" s="34">
        <f t="shared" si="0"/>
        <v>0</v>
      </c>
      <c r="D50" s="35"/>
      <c r="E50" s="36"/>
      <c r="F50" s="36"/>
      <c r="G50" s="36"/>
      <c r="H50" s="36"/>
      <c r="I50" s="37"/>
      <c r="J50" s="35"/>
      <c r="K50" s="37"/>
      <c r="L50" s="28" t="str">
        <f t="shared" si="1"/>
        <v/>
      </c>
      <c r="M50" s="29"/>
      <c r="N50" s="29"/>
      <c r="O50" s="29"/>
      <c r="P50" s="16"/>
      <c r="V50" s="2"/>
      <c r="W50" s="2"/>
      <c r="X50" s="30" t="str">
        <f t="shared" si="2"/>
        <v/>
      </c>
      <c r="Y50" s="31"/>
      <c r="Z50" s="31"/>
      <c r="AA50" s="32">
        <f t="shared" si="3"/>
        <v>0</v>
      </c>
      <c r="AX50" s="5"/>
      <c r="AY50" s="5"/>
      <c r="AZ50" s="5"/>
    </row>
    <row r="51" spans="1:52" s="4" customFormat="1" ht="15" customHeight="1" x14ac:dyDescent="0.2">
      <c r="A51" s="238"/>
      <c r="B51" s="33" t="s">
        <v>23</v>
      </c>
      <c r="C51" s="34">
        <f t="shared" si="0"/>
        <v>0</v>
      </c>
      <c r="D51" s="35"/>
      <c r="E51" s="36"/>
      <c r="F51" s="36"/>
      <c r="G51" s="36"/>
      <c r="H51" s="36"/>
      <c r="I51" s="37"/>
      <c r="J51" s="35"/>
      <c r="K51" s="37"/>
      <c r="L51" s="28" t="str">
        <f t="shared" si="1"/>
        <v/>
      </c>
      <c r="M51" s="29"/>
      <c r="N51" s="29"/>
      <c r="O51" s="29"/>
      <c r="P51" s="16"/>
      <c r="V51" s="2"/>
      <c r="W51" s="2"/>
      <c r="X51" s="30" t="str">
        <f t="shared" si="2"/>
        <v/>
      </c>
      <c r="Y51" s="31"/>
      <c r="Z51" s="31"/>
      <c r="AA51" s="32">
        <f t="shared" si="3"/>
        <v>0</v>
      </c>
      <c r="AX51" s="5"/>
      <c r="AY51" s="5"/>
      <c r="AZ51" s="5"/>
    </row>
    <row r="52" spans="1:52" s="4" customFormat="1" ht="15" customHeight="1" x14ac:dyDescent="0.2">
      <c r="A52" s="238"/>
      <c r="B52" s="33" t="s">
        <v>24</v>
      </c>
      <c r="C52" s="34">
        <f t="shared" si="0"/>
        <v>0</v>
      </c>
      <c r="D52" s="35"/>
      <c r="E52" s="36"/>
      <c r="F52" s="36"/>
      <c r="G52" s="36"/>
      <c r="H52" s="36"/>
      <c r="I52" s="37"/>
      <c r="J52" s="35"/>
      <c r="K52" s="37"/>
      <c r="L52" s="28" t="str">
        <f t="shared" si="1"/>
        <v/>
      </c>
      <c r="M52" s="29"/>
      <c r="N52" s="29"/>
      <c r="O52" s="29"/>
      <c r="P52" s="16"/>
      <c r="V52" s="2"/>
      <c r="W52" s="2"/>
      <c r="X52" s="30" t="str">
        <f t="shared" si="2"/>
        <v/>
      </c>
      <c r="Y52" s="31"/>
      <c r="Z52" s="31"/>
      <c r="AA52" s="32">
        <f t="shared" si="3"/>
        <v>0</v>
      </c>
      <c r="AX52" s="5"/>
      <c r="AY52" s="5"/>
      <c r="AZ52" s="5"/>
    </row>
    <row r="53" spans="1:52" s="4" customFormat="1" ht="15" customHeight="1" x14ac:dyDescent="0.2">
      <c r="A53" s="246"/>
      <c r="B53" s="42" t="s">
        <v>27</v>
      </c>
      <c r="C53" s="43">
        <f t="shared" si="0"/>
        <v>0</v>
      </c>
      <c r="D53" s="44"/>
      <c r="E53" s="45"/>
      <c r="F53" s="45"/>
      <c r="G53" s="45"/>
      <c r="H53" s="45"/>
      <c r="I53" s="46"/>
      <c r="J53" s="44"/>
      <c r="K53" s="46"/>
      <c r="L53" s="28" t="str">
        <f t="shared" si="1"/>
        <v/>
      </c>
      <c r="M53" s="29"/>
      <c r="N53" s="29"/>
      <c r="O53" s="29"/>
      <c r="P53" s="16"/>
      <c r="V53" s="2"/>
      <c r="W53" s="2"/>
      <c r="X53" s="30" t="str">
        <f t="shared" si="2"/>
        <v/>
      </c>
      <c r="Y53" s="31"/>
      <c r="Z53" s="31"/>
      <c r="AA53" s="32">
        <f t="shared" si="3"/>
        <v>0</v>
      </c>
      <c r="AX53" s="5"/>
      <c r="AY53" s="5"/>
      <c r="AZ53" s="5"/>
    </row>
    <row r="54" spans="1:52" s="4" customFormat="1" ht="15" customHeight="1" x14ac:dyDescent="0.2">
      <c r="A54" s="237" t="s">
        <v>33</v>
      </c>
      <c r="B54" s="23" t="s">
        <v>34</v>
      </c>
      <c r="C54" s="24">
        <f t="shared" si="0"/>
        <v>0</v>
      </c>
      <c r="D54" s="56"/>
      <c r="E54" s="54"/>
      <c r="F54" s="54"/>
      <c r="G54" s="54"/>
      <c r="H54" s="54"/>
      <c r="I54" s="57"/>
      <c r="J54" s="56"/>
      <c r="K54" s="57"/>
      <c r="L54" s="28" t="str">
        <f t="shared" si="1"/>
        <v/>
      </c>
      <c r="M54" s="29"/>
      <c r="N54" s="29"/>
      <c r="O54" s="29"/>
      <c r="P54" s="16"/>
      <c r="V54" s="2"/>
      <c r="W54" s="2"/>
      <c r="X54" s="31"/>
      <c r="Y54" s="31"/>
      <c r="Z54" s="31"/>
      <c r="AA54" s="31"/>
      <c r="AX54" s="5"/>
      <c r="AY54" s="5"/>
      <c r="AZ54" s="5"/>
    </row>
    <row r="55" spans="1:52" s="4" customFormat="1" ht="15" customHeight="1" x14ac:dyDescent="0.2">
      <c r="A55" s="238"/>
      <c r="B55" s="58" t="s">
        <v>35</v>
      </c>
      <c r="C55" s="59">
        <f t="shared" si="0"/>
        <v>20</v>
      </c>
      <c r="D55" s="60"/>
      <c r="E55" s="36"/>
      <c r="F55" s="36">
        <v>7</v>
      </c>
      <c r="G55" s="36">
        <v>3</v>
      </c>
      <c r="H55" s="36">
        <v>10</v>
      </c>
      <c r="I55" s="61"/>
      <c r="J55" s="62"/>
      <c r="K55" s="61"/>
      <c r="L55" s="28" t="str">
        <f t="shared" si="1"/>
        <v/>
      </c>
      <c r="M55" s="29"/>
      <c r="N55" s="29"/>
      <c r="O55" s="29"/>
      <c r="P55" s="16"/>
      <c r="V55" s="2"/>
      <c r="W55" s="2"/>
      <c r="X55" s="31"/>
      <c r="Y55" s="31"/>
      <c r="Z55" s="31"/>
      <c r="AA55" s="31"/>
      <c r="AX55" s="5"/>
      <c r="AY55" s="5"/>
      <c r="AZ55" s="5"/>
    </row>
    <row r="56" spans="1:52" s="4" customFormat="1" ht="15" customHeight="1" x14ac:dyDescent="0.2">
      <c r="A56" s="238"/>
      <c r="B56" s="58" t="s">
        <v>36</v>
      </c>
      <c r="C56" s="34">
        <f t="shared" si="0"/>
        <v>0</v>
      </c>
      <c r="D56" s="62"/>
      <c r="E56" s="36"/>
      <c r="F56" s="36"/>
      <c r="G56" s="36"/>
      <c r="H56" s="36"/>
      <c r="I56" s="61"/>
      <c r="J56" s="62"/>
      <c r="K56" s="61"/>
      <c r="L56" s="28" t="str">
        <f t="shared" si="1"/>
        <v/>
      </c>
      <c r="M56" s="29"/>
      <c r="N56" s="29"/>
      <c r="O56" s="29"/>
      <c r="P56" s="16"/>
      <c r="V56" s="2"/>
      <c r="W56" s="2"/>
      <c r="X56" s="31"/>
      <c r="Y56" s="31"/>
      <c r="Z56" s="31"/>
      <c r="AA56" s="31"/>
      <c r="AX56" s="5"/>
      <c r="AY56" s="5"/>
      <c r="AZ56" s="5"/>
    </row>
    <row r="57" spans="1:52" s="4" customFormat="1" ht="15" customHeight="1" x14ac:dyDescent="0.2">
      <c r="A57" s="238"/>
      <c r="B57" s="33" t="s">
        <v>37</v>
      </c>
      <c r="C57" s="34">
        <f t="shared" si="0"/>
        <v>0</v>
      </c>
      <c r="D57" s="63"/>
      <c r="E57" s="45"/>
      <c r="F57" s="45"/>
      <c r="G57" s="45"/>
      <c r="H57" s="45"/>
      <c r="I57" s="64"/>
      <c r="J57" s="62"/>
      <c r="K57" s="61"/>
      <c r="L57" s="28" t="str">
        <f t="shared" si="1"/>
        <v/>
      </c>
      <c r="M57" s="29"/>
      <c r="N57" s="29"/>
      <c r="O57" s="29"/>
      <c r="P57" s="16"/>
      <c r="V57" s="2"/>
      <c r="W57" s="2"/>
      <c r="X57" s="31"/>
      <c r="Y57" s="31"/>
      <c r="Z57" s="31"/>
      <c r="AA57" s="31"/>
      <c r="AX57" s="5"/>
      <c r="AY57" s="5"/>
      <c r="AZ57" s="5"/>
    </row>
    <row r="58" spans="1:52" s="4" customFormat="1" ht="15" customHeight="1" x14ac:dyDescent="0.2">
      <c r="A58" s="237" t="s">
        <v>38</v>
      </c>
      <c r="B58" s="23" t="s">
        <v>19</v>
      </c>
      <c r="C58" s="24">
        <f t="shared" si="0"/>
        <v>0</v>
      </c>
      <c r="D58" s="53"/>
      <c r="E58" s="54"/>
      <c r="F58" s="54"/>
      <c r="G58" s="54"/>
      <c r="H58" s="54"/>
      <c r="I58" s="55"/>
      <c r="J58" s="53"/>
      <c r="K58" s="55"/>
      <c r="L58" s="28" t="str">
        <f t="shared" si="1"/>
        <v/>
      </c>
      <c r="M58" s="29"/>
      <c r="N58" s="29"/>
      <c r="O58" s="29"/>
      <c r="P58" s="16"/>
      <c r="V58" s="2"/>
      <c r="W58" s="2"/>
      <c r="X58" s="30" t="str">
        <f t="shared" si="2"/>
        <v/>
      </c>
      <c r="Y58" s="31"/>
      <c r="Z58" s="31"/>
      <c r="AA58" s="32">
        <f t="shared" si="3"/>
        <v>0</v>
      </c>
      <c r="AX58" s="5"/>
      <c r="AY58" s="5"/>
      <c r="AZ58" s="5"/>
    </row>
    <row r="59" spans="1:52" s="4" customFormat="1" ht="15" customHeight="1" x14ac:dyDescent="0.2">
      <c r="A59" s="238"/>
      <c r="B59" s="33" t="s">
        <v>20</v>
      </c>
      <c r="C59" s="34">
        <f t="shared" si="0"/>
        <v>0</v>
      </c>
      <c r="D59" s="35"/>
      <c r="E59" s="36"/>
      <c r="F59" s="36"/>
      <c r="G59" s="36"/>
      <c r="H59" s="36"/>
      <c r="I59" s="37"/>
      <c r="J59" s="35"/>
      <c r="K59" s="37"/>
      <c r="L59" s="28" t="str">
        <f t="shared" si="1"/>
        <v/>
      </c>
      <c r="M59" s="29"/>
      <c r="N59" s="29"/>
      <c r="O59" s="29"/>
      <c r="P59" s="16"/>
      <c r="V59" s="2"/>
      <c r="W59" s="2"/>
      <c r="X59" s="30" t="str">
        <f t="shared" si="2"/>
        <v/>
      </c>
      <c r="Y59" s="31"/>
      <c r="Z59" s="31"/>
      <c r="AA59" s="32">
        <f t="shared" si="3"/>
        <v>0</v>
      </c>
      <c r="AX59" s="5"/>
      <c r="AY59" s="5"/>
      <c r="AZ59" s="5"/>
    </row>
    <row r="60" spans="1:52" s="4" customFormat="1" ht="15" customHeight="1" x14ac:dyDescent="0.2">
      <c r="A60" s="238"/>
      <c r="B60" s="33" t="s">
        <v>21</v>
      </c>
      <c r="C60" s="34">
        <f t="shared" si="0"/>
        <v>0</v>
      </c>
      <c r="D60" s="35"/>
      <c r="E60" s="36"/>
      <c r="F60" s="36"/>
      <c r="G60" s="36"/>
      <c r="H60" s="36"/>
      <c r="I60" s="37"/>
      <c r="J60" s="35"/>
      <c r="K60" s="37"/>
      <c r="L60" s="28" t="str">
        <f t="shared" si="1"/>
        <v/>
      </c>
      <c r="M60" s="29"/>
      <c r="N60" s="29"/>
      <c r="O60" s="29"/>
      <c r="P60" s="16"/>
      <c r="V60" s="2"/>
      <c r="W60" s="2"/>
      <c r="X60" s="30" t="str">
        <f t="shared" si="2"/>
        <v/>
      </c>
      <c r="Y60" s="31"/>
      <c r="Z60" s="31"/>
      <c r="AA60" s="32">
        <f t="shared" si="3"/>
        <v>0</v>
      </c>
      <c r="AX60" s="5"/>
      <c r="AY60" s="5"/>
      <c r="AZ60" s="5"/>
    </row>
    <row r="61" spans="1:52" s="4" customFormat="1" ht="15" customHeight="1" x14ac:dyDescent="0.2">
      <c r="A61" s="238"/>
      <c r="B61" s="33" t="s">
        <v>23</v>
      </c>
      <c r="C61" s="34">
        <f t="shared" si="0"/>
        <v>0</v>
      </c>
      <c r="D61" s="35"/>
      <c r="E61" s="36"/>
      <c r="F61" s="36"/>
      <c r="G61" s="36"/>
      <c r="H61" s="36"/>
      <c r="I61" s="37"/>
      <c r="J61" s="35"/>
      <c r="K61" s="37"/>
      <c r="L61" s="28" t="str">
        <f t="shared" si="1"/>
        <v/>
      </c>
      <c r="M61" s="29"/>
      <c r="N61" s="29"/>
      <c r="O61" s="29"/>
      <c r="P61" s="16"/>
      <c r="V61" s="2"/>
      <c r="W61" s="2"/>
      <c r="X61" s="30" t="str">
        <f t="shared" si="2"/>
        <v/>
      </c>
      <c r="Y61" s="31"/>
      <c r="Z61" s="31"/>
      <c r="AA61" s="32">
        <f t="shared" si="3"/>
        <v>0</v>
      </c>
      <c r="AX61" s="5"/>
      <c r="AY61" s="5"/>
      <c r="AZ61" s="5"/>
    </row>
    <row r="62" spans="1:52" s="4" customFormat="1" ht="15" customHeight="1" x14ac:dyDescent="0.2">
      <c r="A62" s="238"/>
      <c r="B62" s="33" t="s">
        <v>24</v>
      </c>
      <c r="C62" s="34">
        <f t="shared" si="0"/>
        <v>0</v>
      </c>
      <c r="D62" s="35"/>
      <c r="E62" s="36"/>
      <c r="F62" s="36"/>
      <c r="G62" s="36"/>
      <c r="H62" s="36"/>
      <c r="I62" s="37"/>
      <c r="J62" s="35"/>
      <c r="K62" s="37"/>
      <c r="L62" s="28" t="str">
        <f t="shared" si="1"/>
        <v/>
      </c>
      <c r="M62" s="29"/>
      <c r="N62" s="29"/>
      <c r="O62" s="29"/>
      <c r="P62" s="16"/>
      <c r="V62" s="2"/>
      <c r="W62" s="2"/>
      <c r="X62" s="30" t="str">
        <f t="shared" si="2"/>
        <v/>
      </c>
      <c r="Y62" s="31"/>
      <c r="Z62" s="31"/>
      <c r="AA62" s="32">
        <f t="shared" si="3"/>
        <v>0</v>
      </c>
      <c r="AX62" s="5"/>
      <c r="AY62" s="5"/>
      <c r="AZ62" s="5"/>
    </row>
    <row r="63" spans="1:52" s="4" customFormat="1" ht="15" customHeight="1" x14ac:dyDescent="0.2">
      <c r="A63" s="238"/>
      <c r="B63" s="33" t="s">
        <v>26</v>
      </c>
      <c r="C63" s="34">
        <f t="shared" si="0"/>
        <v>0</v>
      </c>
      <c r="D63" s="38"/>
      <c r="E63" s="39"/>
      <c r="F63" s="39"/>
      <c r="G63" s="39"/>
      <c r="H63" s="39"/>
      <c r="I63" s="40"/>
      <c r="J63" s="38"/>
      <c r="K63" s="40"/>
      <c r="L63" s="28" t="str">
        <f t="shared" si="1"/>
        <v/>
      </c>
      <c r="M63" s="29"/>
      <c r="N63" s="29"/>
      <c r="O63" s="29"/>
      <c r="P63" s="16"/>
      <c r="V63" s="2"/>
      <c r="W63" s="2"/>
      <c r="X63" s="30" t="str">
        <f t="shared" si="2"/>
        <v/>
      </c>
      <c r="Y63" s="31"/>
      <c r="Z63" s="31"/>
      <c r="AA63" s="32">
        <f t="shared" si="3"/>
        <v>0</v>
      </c>
      <c r="AX63" s="5"/>
      <c r="AY63" s="5"/>
      <c r="AZ63" s="5"/>
    </row>
    <row r="64" spans="1:52" s="4" customFormat="1" ht="15" customHeight="1" x14ac:dyDescent="0.2">
      <c r="A64" s="246"/>
      <c r="B64" s="42" t="s">
        <v>27</v>
      </c>
      <c r="C64" s="43">
        <f t="shared" si="0"/>
        <v>0</v>
      </c>
      <c r="D64" s="44"/>
      <c r="E64" s="45"/>
      <c r="F64" s="45"/>
      <c r="G64" s="45"/>
      <c r="H64" s="45"/>
      <c r="I64" s="46"/>
      <c r="J64" s="44"/>
      <c r="K64" s="46"/>
      <c r="L64" s="28" t="str">
        <f t="shared" si="1"/>
        <v/>
      </c>
      <c r="M64" s="29"/>
      <c r="N64" s="29"/>
      <c r="O64" s="29"/>
      <c r="P64" s="16"/>
      <c r="V64" s="2"/>
      <c r="W64" s="2"/>
      <c r="X64" s="30" t="str">
        <f t="shared" si="2"/>
        <v/>
      </c>
      <c r="Y64" s="31"/>
      <c r="Z64" s="31"/>
      <c r="AA64" s="32">
        <f t="shared" si="3"/>
        <v>0</v>
      </c>
      <c r="AX64" s="5"/>
      <c r="AY64" s="5"/>
      <c r="AZ64" s="5"/>
    </row>
    <row r="65" spans="1:52" s="4" customFormat="1" ht="30" customHeight="1" x14ac:dyDescent="0.2">
      <c r="A65" s="247" t="s">
        <v>39</v>
      </c>
      <c r="B65" s="247"/>
      <c r="C65" s="247"/>
      <c r="D65" s="247"/>
      <c r="E65" s="247"/>
      <c r="F65" s="247"/>
      <c r="G65" s="247"/>
      <c r="H65" s="247"/>
      <c r="I65" s="247"/>
      <c r="J65" s="247"/>
      <c r="K65" s="15"/>
      <c r="L65" s="15"/>
      <c r="M65" s="16"/>
      <c r="N65" s="16"/>
      <c r="O65" s="12"/>
      <c r="P65" s="12"/>
      <c r="U65" s="2"/>
      <c r="V65" s="2"/>
      <c r="W65" s="2"/>
      <c r="X65" s="2"/>
      <c r="Y65" s="2"/>
      <c r="Z65" s="2"/>
      <c r="AX65" s="5"/>
      <c r="AY65" s="5"/>
      <c r="AZ65" s="5"/>
    </row>
    <row r="66" spans="1:52" s="4" customFormat="1" ht="14.25" customHeight="1" x14ac:dyDescent="0.15">
      <c r="A66" s="241" t="s">
        <v>4</v>
      </c>
      <c r="B66" s="241" t="s">
        <v>40</v>
      </c>
      <c r="C66" s="248" t="s">
        <v>6</v>
      </c>
      <c r="D66" s="249"/>
      <c r="E66" s="249"/>
      <c r="F66" s="249"/>
      <c r="G66" s="249"/>
      <c r="H66" s="249"/>
      <c r="I66" s="249"/>
      <c r="J66" s="249"/>
      <c r="K66" s="250"/>
      <c r="L66" s="17"/>
      <c r="M66" s="17"/>
      <c r="N66" s="16"/>
      <c r="O66" s="12"/>
      <c r="P66" s="12"/>
      <c r="U66" s="2"/>
      <c r="V66" s="2"/>
      <c r="W66" s="2"/>
      <c r="X66" s="2"/>
      <c r="Y66" s="2"/>
      <c r="Z66" s="2"/>
      <c r="AX66" s="5"/>
      <c r="AY66" s="5"/>
      <c r="AZ66" s="5"/>
    </row>
    <row r="67" spans="1:52" s="4" customFormat="1" ht="15.75" customHeight="1" x14ac:dyDescent="0.15">
      <c r="A67" s="242"/>
      <c r="B67" s="242"/>
      <c r="C67" s="251" t="s">
        <v>7</v>
      </c>
      <c r="D67" s="248" t="s">
        <v>8</v>
      </c>
      <c r="E67" s="249"/>
      <c r="F67" s="249"/>
      <c r="G67" s="249"/>
      <c r="H67" s="249"/>
      <c r="I67" s="250"/>
      <c r="J67" s="248" t="s">
        <v>9</v>
      </c>
      <c r="K67" s="250"/>
      <c r="L67" s="17"/>
      <c r="M67" s="17"/>
      <c r="N67" s="16"/>
      <c r="O67" s="12"/>
      <c r="P67" s="12"/>
      <c r="U67" s="2"/>
      <c r="V67" s="2"/>
      <c r="W67" s="2"/>
      <c r="X67" s="2"/>
      <c r="Y67" s="2"/>
      <c r="Z67" s="2"/>
      <c r="AX67" s="5"/>
      <c r="AY67" s="5"/>
      <c r="AZ67" s="5"/>
    </row>
    <row r="68" spans="1:52" s="4" customFormat="1" ht="21" x14ac:dyDescent="0.15">
      <c r="A68" s="243"/>
      <c r="B68" s="243"/>
      <c r="C68" s="252"/>
      <c r="D68" s="18" t="s">
        <v>10</v>
      </c>
      <c r="E68" s="19" t="s">
        <v>11</v>
      </c>
      <c r="F68" s="20" t="s">
        <v>12</v>
      </c>
      <c r="G68" s="19" t="s">
        <v>13</v>
      </c>
      <c r="H68" s="19" t="s">
        <v>14</v>
      </c>
      <c r="I68" s="21" t="s">
        <v>15</v>
      </c>
      <c r="J68" s="18" t="s">
        <v>16</v>
      </c>
      <c r="K68" s="22" t="s">
        <v>17</v>
      </c>
      <c r="L68" s="17"/>
      <c r="M68" s="17"/>
      <c r="N68" s="16"/>
      <c r="O68" s="12"/>
      <c r="P68" s="12"/>
      <c r="U68" s="2"/>
      <c r="V68" s="2"/>
      <c r="W68" s="2"/>
      <c r="X68" s="2"/>
      <c r="Y68" s="2"/>
      <c r="Z68" s="2"/>
      <c r="AX68" s="5"/>
      <c r="AY68" s="5"/>
      <c r="AZ68" s="5"/>
    </row>
    <row r="69" spans="1:52" s="4" customFormat="1" ht="15" customHeight="1" x14ac:dyDescent="0.2">
      <c r="A69" s="237" t="s">
        <v>41</v>
      </c>
      <c r="B69" s="23" t="s">
        <v>42</v>
      </c>
      <c r="C69" s="24">
        <f>SUM(D69:I69)</f>
        <v>128</v>
      </c>
      <c r="D69" s="25"/>
      <c r="E69" s="26"/>
      <c r="F69" s="26">
        <v>8</v>
      </c>
      <c r="G69" s="26">
        <v>26</v>
      </c>
      <c r="H69" s="26">
        <v>94</v>
      </c>
      <c r="I69" s="27"/>
      <c r="J69" s="25">
        <v>95</v>
      </c>
      <c r="K69" s="27">
        <v>33</v>
      </c>
      <c r="L69" s="28" t="str">
        <f>$X69&amp;""&amp;$Y69&amp;""&amp;Z69</f>
        <v/>
      </c>
      <c r="M69" s="29"/>
      <c r="N69" s="29"/>
      <c r="O69" s="29"/>
      <c r="P69" s="16"/>
      <c r="V69" s="2"/>
      <c r="W69" s="2"/>
      <c r="X69" s="30" t="str">
        <f t="shared" ref="X69:X78" si="4">IF($C69&lt;&gt;($J69+$K69)," El número consejerías según sexo NO puede ser diferente al Total.","")</f>
        <v/>
      </c>
      <c r="Y69" s="31"/>
      <c r="Z69" s="31"/>
      <c r="AA69" s="32">
        <f>IF($C69&lt;&gt;($J69+$K69),1,0)</f>
        <v>0</v>
      </c>
      <c r="AX69" s="5"/>
      <c r="AY69" s="5"/>
      <c r="AZ69" s="5"/>
    </row>
    <row r="70" spans="1:52" s="4" customFormat="1" ht="15" customHeight="1" x14ac:dyDescent="0.2">
      <c r="A70" s="238"/>
      <c r="B70" s="33" t="s">
        <v>43</v>
      </c>
      <c r="C70" s="34">
        <f t="shared" ref="C70:C78" si="5">SUM(D70:I70)</f>
        <v>6</v>
      </c>
      <c r="D70" s="35"/>
      <c r="E70" s="36"/>
      <c r="F70" s="36"/>
      <c r="G70" s="36"/>
      <c r="H70" s="36">
        <v>4</v>
      </c>
      <c r="I70" s="37">
        <v>2</v>
      </c>
      <c r="J70" s="35">
        <v>4</v>
      </c>
      <c r="K70" s="37">
        <v>2</v>
      </c>
      <c r="L70" s="28" t="str">
        <f t="shared" ref="L70:L78" si="6">$X70&amp;""&amp;$Y70&amp;""&amp;Z70</f>
        <v/>
      </c>
      <c r="M70" s="29"/>
      <c r="N70" s="29"/>
      <c r="O70" s="29"/>
      <c r="P70" s="16"/>
      <c r="V70" s="2"/>
      <c r="W70" s="2"/>
      <c r="X70" s="30" t="str">
        <f t="shared" si="4"/>
        <v/>
      </c>
      <c r="Y70" s="31"/>
      <c r="Z70" s="31"/>
      <c r="AA70" s="32">
        <f t="shared" ref="AA70:AA78" si="7">IF($C70&lt;&gt;($J70+$K70),1,0)</f>
        <v>0</v>
      </c>
      <c r="AX70" s="5"/>
      <c r="AY70" s="5"/>
      <c r="AZ70" s="5"/>
    </row>
    <row r="71" spans="1:52" s="4" customFormat="1" ht="15" customHeight="1" x14ac:dyDescent="0.2">
      <c r="A71" s="238"/>
      <c r="B71" s="33" t="s">
        <v>44</v>
      </c>
      <c r="C71" s="34">
        <f t="shared" si="5"/>
        <v>0</v>
      </c>
      <c r="D71" s="35"/>
      <c r="E71" s="36"/>
      <c r="F71" s="36"/>
      <c r="G71" s="36"/>
      <c r="H71" s="36"/>
      <c r="I71" s="37"/>
      <c r="J71" s="35"/>
      <c r="K71" s="37"/>
      <c r="L71" s="28" t="str">
        <f t="shared" si="6"/>
        <v/>
      </c>
      <c r="M71" s="29"/>
      <c r="N71" s="29"/>
      <c r="O71" s="29"/>
      <c r="P71" s="16"/>
      <c r="V71" s="2"/>
      <c r="W71" s="2"/>
      <c r="X71" s="30" t="str">
        <f t="shared" si="4"/>
        <v/>
      </c>
      <c r="Y71" s="31"/>
      <c r="Z71" s="31"/>
      <c r="AA71" s="32">
        <f t="shared" si="7"/>
        <v>0</v>
      </c>
      <c r="AX71" s="5"/>
      <c r="AY71" s="5"/>
      <c r="AZ71" s="5"/>
    </row>
    <row r="72" spans="1:52" s="4" customFormat="1" ht="15" customHeight="1" x14ac:dyDescent="0.2">
      <c r="A72" s="238"/>
      <c r="B72" s="33" t="s">
        <v>45</v>
      </c>
      <c r="C72" s="34">
        <f t="shared" si="5"/>
        <v>0</v>
      </c>
      <c r="D72" s="35"/>
      <c r="E72" s="36"/>
      <c r="F72" s="36"/>
      <c r="G72" s="36"/>
      <c r="H72" s="36"/>
      <c r="I72" s="37"/>
      <c r="J72" s="35"/>
      <c r="K72" s="37"/>
      <c r="L72" s="28" t="str">
        <f t="shared" si="6"/>
        <v/>
      </c>
      <c r="M72" s="29"/>
      <c r="N72" s="29"/>
      <c r="O72" s="29"/>
      <c r="P72" s="16"/>
      <c r="V72" s="2"/>
      <c r="W72" s="2"/>
      <c r="X72" s="30" t="str">
        <f t="shared" si="4"/>
        <v/>
      </c>
      <c r="Y72" s="31"/>
      <c r="Z72" s="31"/>
      <c r="AA72" s="32">
        <f t="shared" si="7"/>
        <v>0</v>
      </c>
      <c r="AX72" s="5"/>
      <c r="AY72" s="5"/>
      <c r="AZ72" s="5"/>
    </row>
    <row r="73" spans="1:52" s="4" customFormat="1" ht="15" customHeight="1" x14ac:dyDescent="0.2">
      <c r="A73" s="246"/>
      <c r="B73" s="42" t="s">
        <v>46</v>
      </c>
      <c r="C73" s="43">
        <f t="shared" si="5"/>
        <v>5</v>
      </c>
      <c r="D73" s="44"/>
      <c r="E73" s="45"/>
      <c r="F73" s="45"/>
      <c r="G73" s="45">
        <v>1</v>
      </c>
      <c r="H73" s="45">
        <v>4</v>
      </c>
      <c r="I73" s="46"/>
      <c r="J73" s="44">
        <v>3</v>
      </c>
      <c r="K73" s="46">
        <v>2</v>
      </c>
      <c r="L73" s="28" t="str">
        <f t="shared" si="6"/>
        <v/>
      </c>
      <c r="M73" s="29"/>
      <c r="N73" s="29"/>
      <c r="O73" s="29"/>
      <c r="P73" s="16"/>
      <c r="V73" s="2"/>
      <c r="W73" s="2"/>
      <c r="X73" s="30" t="str">
        <f t="shared" si="4"/>
        <v/>
      </c>
      <c r="Y73" s="31"/>
      <c r="Z73" s="31"/>
      <c r="AA73" s="32">
        <f t="shared" si="7"/>
        <v>0</v>
      </c>
      <c r="AX73" s="5"/>
      <c r="AY73" s="5"/>
      <c r="AZ73" s="5"/>
    </row>
    <row r="74" spans="1:52" s="4" customFormat="1" ht="15" customHeight="1" x14ac:dyDescent="0.2">
      <c r="A74" s="237" t="s">
        <v>47</v>
      </c>
      <c r="B74" s="23" t="s">
        <v>42</v>
      </c>
      <c r="C74" s="24">
        <f t="shared" si="5"/>
        <v>0</v>
      </c>
      <c r="D74" s="25"/>
      <c r="E74" s="26"/>
      <c r="F74" s="26"/>
      <c r="G74" s="26"/>
      <c r="H74" s="26"/>
      <c r="I74" s="27"/>
      <c r="J74" s="25"/>
      <c r="K74" s="27"/>
      <c r="L74" s="28" t="str">
        <f t="shared" si="6"/>
        <v/>
      </c>
      <c r="M74" s="29"/>
      <c r="N74" s="29"/>
      <c r="O74" s="29"/>
      <c r="P74" s="16"/>
      <c r="V74" s="2"/>
      <c r="W74" s="2"/>
      <c r="X74" s="30" t="str">
        <f t="shared" si="4"/>
        <v/>
      </c>
      <c r="Y74" s="31"/>
      <c r="Z74" s="31"/>
      <c r="AA74" s="32">
        <f t="shared" si="7"/>
        <v>0</v>
      </c>
      <c r="AX74" s="5"/>
      <c r="AY74" s="5"/>
      <c r="AZ74" s="5"/>
    </row>
    <row r="75" spans="1:52" s="4" customFormat="1" ht="15" customHeight="1" x14ac:dyDescent="0.2">
      <c r="A75" s="238"/>
      <c r="B75" s="33" t="s">
        <v>43</v>
      </c>
      <c r="C75" s="34">
        <f t="shared" si="5"/>
        <v>6</v>
      </c>
      <c r="D75" s="35"/>
      <c r="E75" s="36"/>
      <c r="F75" s="36"/>
      <c r="G75" s="36"/>
      <c r="H75" s="36">
        <v>4</v>
      </c>
      <c r="I75" s="37">
        <v>2</v>
      </c>
      <c r="J75" s="35">
        <v>4</v>
      </c>
      <c r="K75" s="37">
        <v>2</v>
      </c>
      <c r="L75" s="28" t="str">
        <f t="shared" si="6"/>
        <v/>
      </c>
      <c r="M75" s="29"/>
      <c r="N75" s="29"/>
      <c r="O75" s="29"/>
      <c r="P75" s="16"/>
      <c r="V75" s="2"/>
      <c r="W75" s="2"/>
      <c r="X75" s="30" t="str">
        <f t="shared" si="4"/>
        <v/>
      </c>
      <c r="Y75" s="31"/>
      <c r="Z75" s="31"/>
      <c r="AA75" s="32">
        <f t="shared" si="7"/>
        <v>0</v>
      </c>
      <c r="AX75" s="5"/>
      <c r="AY75" s="5"/>
      <c r="AZ75" s="5"/>
    </row>
    <row r="76" spans="1:52" s="4" customFormat="1" ht="15" customHeight="1" x14ac:dyDescent="0.2">
      <c r="A76" s="238"/>
      <c r="B76" s="33" t="s">
        <v>44</v>
      </c>
      <c r="C76" s="34">
        <f t="shared" si="5"/>
        <v>0</v>
      </c>
      <c r="D76" s="35"/>
      <c r="E76" s="36"/>
      <c r="F76" s="36"/>
      <c r="G76" s="36"/>
      <c r="H76" s="36"/>
      <c r="I76" s="37"/>
      <c r="J76" s="35"/>
      <c r="K76" s="37"/>
      <c r="L76" s="28" t="str">
        <f t="shared" si="6"/>
        <v/>
      </c>
      <c r="M76" s="29"/>
      <c r="N76" s="29"/>
      <c r="O76" s="29"/>
      <c r="P76" s="16"/>
      <c r="V76" s="2"/>
      <c r="W76" s="2"/>
      <c r="X76" s="30" t="str">
        <f t="shared" si="4"/>
        <v/>
      </c>
      <c r="Y76" s="31"/>
      <c r="Z76" s="31"/>
      <c r="AA76" s="32">
        <f t="shared" si="7"/>
        <v>0</v>
      </c>
      <c r="AX76" s="5"/>
      <c r="AY76" s="5"/>
      <c r="AZ76" s="5"/>
    </row>
    <row r="77" spans="1:52" s="4" customFormat="1" ht="15" customHeight="1" x14ac:dyDescent="0.2">
      <c r="A77" s="238"/>
      <c r="B77" s="33" t="s">
        <v>45</v>
      </c>
      <c r="C77" s="34">
        <f t="shared" si="5"/>
        <v>0</v>
      </c>
      <c r="D77" s="35"/>
      <c r="E77" s="36"/>
      <c r="F77" s="36"/>
      <c r="G77" s="36"/>
      <c r="H77" s="36"/>
      <c r="I77" s="37"/>
      <c r="J77" s="35"/>
      <c r="K77" s="37"/>
      <c r="L77" s="28" t="str">
        <f t="shared" si="6"/>
        <v/>
      </c>
      <c r="M77" s="29"/>
      <c r="N77" s="29"/>
      <c r="O77" s="29"/>
      <c r="P77" s="16"/>
      <c r="V77" s="2"/>
      <c r="W77" s="2"/>
      <c r="X77" s="30" t="str">
        <f t="shared" si="4"/>
        <v/>
      </c>
      <c r="Y77" s="31"/>
      <c r="Z77" s="31"/>
      <c r="AA77" s="32">
        <f t="shared" si="7"/>
        <v>0</v>
      </c>
      <c r="AX77" s="5"/>
      <c r="AY77" s="5"/>
      <c r="AZ77" s="5"/>
    </row>
    <row r="78" spans="1:52" s="4" customFormat="1" ht="15" customHeight="1" x14ac:dyDescent="0.2">
      <c r="A78" s="246"/>
      <c r="B78" s="42" t="s">
        <v>46</v>
      </c>
      <c r="C78" s="43">
        <f t="shared" si="5"/>
        <v>3</v>
      </c>
      <c r="D78" s="44"/>
      <c r="E78" s="45"/>
      <c r="F78" s="45"/>
      <c r="G78" s="45">
        <v>1</v>
      </c>
      <c r="H78" s="45">
        <v>2</v>
      </c>
      <c r="I78" s="46"/>
      <c r="J78" s="44">
        <v>1</v>
      </c>
      <c r="K78" s="46">
        <v>2</v>
      </c>
      <c r="L78" s="28" t="str">
        <f t="shared" si="6"/>
        <v/>
      </c>
      <c r="M78" s="29"/>
      <c r="N78" s="29"/>
      <c r="O78" s="29"/>
      <c r="P78" s="16"/>
      <c r="V78" s="2"/>
      <c r="W78" s="2"/>
      <c r="X78" s="30" t="str">
        <f t="shared" si="4"/>
        <v/>
      </c>
      <c r="Y78" s="31"/>
      <c r="Z78" s="31"/>
      <c r="AA78" s="32">
        <f t="shared" si="7"/>
        <v>0</v>
      </c>
      <c r="AX78" s="5"/>
      <c r="AY78" s="5"/>
      <c r="AZ78" s="5"/>
    </row>
    <row r="79" spans="1:52" s="4" customFormat="1" ht="30" customHeight="1" x14ac:dyDescent="0.2">
      <c r="A79" s="66" t="s">
        <v>48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67"/>
      <c r="M79" s="67"/>
      <c r="N79" s="68"/>
      <c r="O79" s="68"/>
      <c r="P79" s="68"/>
      <c r="U79" s="2"/>
      <c r="V79" s="2"/>
      <c r="W79" s="2"/>
      <c r="X79" s="2"/>
      <c r="Y79" s="2"/>
      <c r="Z79" s="2"/>
      <c r="AX79" s="5"/>
      <c r="AY79" s="5"/>
      <c r="AZ79" s="5"/>
    </row>
    <row r="80" spans="1:52" s="4" customFormat="1" ht="26.25" customHeight="1" x14ac:dyDescent="0.15">
      <c r="A80" s="237" t="s">
        <v>49</v>
      </c>
      <c r="B80" s="69" t="s">
        <v>50</v>
      </c>
      <c r="C80" s="70" t="s">
        <v>51</v>
      </c>
      <c r="D80" s="15"/>
      <c r="E80" s="15"/>
      <c r="F80" s="15"/>
      <c r="G80" s="15"/>
      <c r="H80" s="15"/>
      <c r="I80" s="15"/>
      <c r="J80" s="15"/>
      <c r="K80" s="15"/>
      <c r="L80" s="67"/>
      <c r="M80" s="67"/>
      <c r="N80" s="68"/>
      <c r="O80" s="68"/>
      <c r="P80" s="68"/>
      <c r="U80" s="2"/>
      <c r="V80" s="2"/>
      <c r="W80" s="2"/>
      <c r="X80" s="2"/>
      <c r="Y80" s="2"/>
      <c r="Z80" s="2"/>
      <c r="AX80" s="5"/>
      <c r="AY80" s="5"/>
      <c r="AZ80" s="5"/>
    </row>
    <row r="81" spans="1:52" s="4" customFormat="1" ht="15" customHeight="1" x14ac:dyDescent="0.15">
      <c r="A81" s="238"/>
      <c r="B81" s="71" t="s">
        <v>52</v>
      </c>
      <c r="C81" s="72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73"/>
      <c r="O81" s="73"/>
      <c r="P81" s="73"/>
      <c r="U81" s="2"/>
      <c r="V81" s="2"/>
      <c r="W81" s="2"/>
      <c r="X81" s="2"/>
      <c r="Y81" s="2"/>
      <c r="Z81" s="2"/>
      <c r="AX81" s="5"/>
      <c r="AY81" s="5"/>
      <c r="AZ81" s="5"/>
    </row>
    <row r="82" spans="1:52" s="4" customFormat="1" ht="21" x14ac:dyDescent="0.15">
      <c r="A82" s="238"/>
      <c r="B82" s="74" t="s">
        <v>53</v>
      </c>
      <c r="C82" s="75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73"/>
      <c r="O82" s="73"/>
      <c r="P82" s="73"/>
      <c r="U82" s="2"/>
      <c r="V82" s="2"/>
      <c r="W82" s="2"/>
      <c r="X82" s="2"/>
      <c r="Y82" s="2"/>
      <c r="Z82" s="2"/>
      <c r="AX82" s="5"/>
      <c r="AY82" s="5"/>
      <c r="AZ82" s="5"/>
    </row>
    <row r="83" spans="1:52" s="4" customFormat="1" ht="31.5" customHeight="1" x14ac:dyDescent="0.15">
      <c r="A83" s="238"/>
      <c r="B83" s="74" t="s">
        <v>54</v>
      </c>
      <c r="C83" s="75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73"/>
      <c r="O83" s="73"/>
      <c r="P83" s="73"/>
      <c r="U83" s="2"/>
      <c r="V83" s="2"/>
      <c r="W83" s="2"/>
      <c r="X83" s="2"/>
      <c r="Y83" s="2"/>
      <c r="Z83" s="2"/>
      <c r="AX83" s="5"/>
      <c r="AY83" s="5"/>
      <c r="AZ83" s="5"/>
    </row>
    <row r="84" spans="1:52" s="4" customFormat="1" ht="24.75" customHeight="1" x14ac:dyDescent="0.15">
      <c r="A84" s="238"/>
      <c r="B84" s="74" t="s">
        <v>55</v>
      </c>
      <c r="C84" s="75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73"/>
      <c r="O84" s="73"/>
      <c r="P84" s="73"/>
      <c r="U84" s="2"/>
      <c r="V84" s="2"/>
      <c r="W84" s="2"/>
      <c r="X84" s="2"/>
      <c r="Y84" s="2"/>
      <c r="Z84" s="2"/>
      <c r="AX84" s="5"/>
      <c r="AY84" s="5"/>
      <c r="AZ84" s="5"/>
    </row>
    <row r="85" spans="1:52" s="4" customFormat="1" ht="21" x14ac:dyDescent="0.15">
      <c r="A85" s="238"/>
      <c r="B85" s="74" t="s">
        <v>56</v>
      </c>
      <c r="C85" s="75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73"/>
      <c r="O85" s="73"/>
      <c r="P85" s="73"/>
      <c r="U85" s="2"/>
      <c r="V85" s="2"/>
      <c r="W85" s="2"/>
      <c r="X85" s="2"/>
      <c r="Y85" s="2"/>
      <c r="Z85" s="2"/>
      <c r="AX85" s="5"/>
      <c r="AY85" s="5"/>
      <c r="AZ85" s="5"/>
    </row>
    <row r="86" spans="1:52" s="4" customFormat="1" ht="21" x14ac:dyDescent="0.15">
      <c r="A86" s="238"/>
      <c r="B86" s="74" t="s">
        <v>57</v>
      </c>
      <c r="C86" s="75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73"/>
      <c r="O86" s="73"/>
      <c r="P86" s="73"/>
      <c r="U86" s="2"/>
      <c r="V86" s="2"/>
      <c r="W86" s="2"/>
      <c r="X86" s="2"/>
      <c r="Y86" s="2"/>
      <c r="Z86" s="2"/>
      <c r="AX86" s="5"/>
      <c r="AY86" s="5"/>
      <c r="AZ86" s="5"/>
    </row>
    <row r="87" spans="1:52" s="4" customFormat="1" ht="15" customHeight="1" x14ac:dyDescent="0.15">
      <c r="A87" s="238"/>
      <c r="B87" s="74" t="s">
        <v>58</v>
      </c>
      <c r="C87" s="75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73"/>
      <c r="O87" s="73"/>
      <c r="P87" s="73"/>
      <c r="U87" s="2"/>
      <c r="V87" s="2"/>
      <c r="W87" s="2"/>
      <c r="X87" s="2"/>
      <c r="Y87" s="2"/>
      <c r="Z87" s="2"/>
      <c r="AX87" s="5"/>
      <c r="AY87" s="5"/>
      <c r="AZ87" s="5"/>
    </row>
    <row r="88" spans="1:52" s="4" customFormat="1" ht="15" customHeight="1" x14ac:dyDescent="0.15">
      <c r="A88" s="246"/>
      <c r="B88" s="76" t="s">
        <v>59</v>
      </c>
      <c r="C88" s="77">
        <v>2</v>
      </c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73"/>
      <c r="O88" s="73"/>
      <c r="P88" s="73"/>
      <c r="U88" s="2"/>
      <c r="V88" s="2"/>
      <c r="W88" s="2"/>
      <c r="X88" s="2"/>
      <c r="Y88" s="2"/>
      <c r="Z88" s="2"/>
      <c r="AX88" s="5"/>
      <c r="AY88" s="5"/>
      <c r="AZ88" s="5"/>
    </row>
    <row r="89" spans="1:52" s="4" customFormat="1" ht="30" customHeight="1" x14ac:dyDescent="0.2">
      <c r="A89" s="78" t="s">
        <v>60</v>
      </c>
      <c r="B89" s="79"/>
      <c r="C89" s="80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81"/>
      <c r="O89" s="81"/>
      <c r="P89" s="81"/>
      <c r="U89" s="2"/>
      <c r="V89" s="2"/>
      <c r="W89" s="2"/>
      <c r="X89" s="2"/>
      <c r="Y89" s="2"/>
      <c r="Z89" s="2"/>
      <c r="AX89" s="5"/>
      <c r="AY89" s="5"/>
      <c r="AZ89" s="5"/>
    </row>
    <row r="90" spans="1:52" s="4" customFormat="1" ht="14.25" x14ac:dyDescent="0.2">
      <c r="A90" s="82" t="s">
        <v>61</v>
      </c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73"/>
      <c r="M90" s="73"/>
      <c r="N90" s="83"/>
      <c r="O90" s="16"/>
      <c r="P90" s="16"/>
      <c r="U90" s="2"/>
      <c r="V90" s="2"/>
      <c r="W90" s="2"/>
      <c r="X90" s="2"/>
      <c r="Y90" s="2"/>
      <c r="Z90" s="2"/>
      <c r="AX90" s="5"/>
      <c r="AY90" s="5"/>
      <c r="AZ90" s="5"/>
    </row>
    <row r="91" spans="1:52" s="4" customFormat="1" ht="32.25" customHeight="1" x14ac:dyDescent="0.15">
      <c r="A91" s="254" t="s">
        <v>62</v>
      </c>
      <c r="B91" s="254" t="s">
        <v>63</v>
      </c>
      <c r="C91" s="259" t="s">
        <v>51</v>
      </c>
      <c r="D91" s="254" t="s">
        <v>64</v>
      </c>
      <c r="E91" s="255"/>
      <c r="F91" s="255"/>
      <c r="G91" s="255"/>
      <c r="H91" s="255"/>
      <c r="I91" s="255"/>
      <c r="J91" s="84" t="s">
        <v>65</v>
      </c>
      <c r="K91" s="256" t="s">
        <v>66</v>
      </c>
      <c r="L91" s="73"/>
      <c r="M91" s="12"/>
      <c r="N91" s="12"/>
      <c r="O91" s="16"/>
      <c r="T91" s="2"/>
      <c r="U91" s="2"/>
      <c r="V91" s="2"/>
      <c r="W91" s="2"/>
      <c r="X91" s="2"/>
      <c r="Y91" s="2"/>
      <c r="AW91" s="5"/>
      <c r="AX91" s="5"/>
      <c r="AY91" s="5"/>
    </row>
    <row r="92" spans="1:52" s="4" customFormat="1" ht="33" customHeight="1" x14ac:dyDescent="0.15">
      <c r="A92" s="254"/>
      <c r="B92" s="254"/>
      <c r="C92" s="245"/>
      <c r="D92" s="85" t="s">
        <v>29</v>
      </c>
      <c r="E92" s="86" t="s">
        <v>67</v>
      </c>
      <c r="F92" s="86" t="s">
        <v>68</v>
      </c>
      <c r="G92" s="86" t="s">
        <v>69</v>
      </c>
      <c r="H92" s="86" t="s">
        <v>70</v>
      </c>
      <c r="I92" s="87" t="s">
        <v>71</v>
      </c>
      <c r="J92" s="88" t="s">
        <v>72</v>
      </c>
      <c r="K92" s="257"/>
      <c r="L92" s="73"/>
      <c r="M92" s="12"/>
      <c r="N92" s="12"/>
      <c r="O92" s="16"/>
      <c r="T92" s="2"/>
      <c r="U92" s="2"/>
      <c r="V92" s="2"/>
      <c r="W92" s="2"/>
      <c r="X92" s="2"/>
      <c r="Y92" s="2"/>
      <c r="AW92" s="5"/>
      <c r="AX92" s="5"/>
      <c r="AY92" s="5"/>
    </row>
    <row r="93" spans="1:52" s="4" customFormat="1" ht="15" customHeight="1" x14ac:dyDescent="0.15">
      <c r="A93" s="258" t="s">
        <v>73</v>
      </c>
      <c r="B93" s="89" t="s">
        <v>74</v>
      </c>
      <c r="C93" s="90">
        <f>SUM(D93:I93)</f>
        <v>0</v>
      </c>
      <c r="D93" s="53"/>
      <c r="E93" s="54"/>
      <c r="F93" s="54"/>
      <c r="G93" s="54"/>
      <c r="H93" s="54"/>
      <c r="I93" s="55"/>
      <c r="J93" s="91"/>
      <c r="K93" s="91"/>
      <c r="L93" s="73"/>
      <c r="M93" s="12"/>
      <c r="N93" s="12"/>
      <c r="O93" s="16"/>
      <c r="T93" s="2"/>
      <c r="U93" s="2"/>
      <c r="V93" s="2"/>
      <c r="W93" s="2"/>
      <c r="X93" s="2"/>
      <c r="Y93" s="2"/>
      <c r="AW93" s="5"/>
      <c r="AX93" s="5"/>
      <c r="AY93" s="5"/>
    </row>
    <row r="94" spans="1:52" s="4" customFormat="1" ht="21" x14ac:dyDescent="0.15">
      <c r="A94" s="258"/>
      <c r="B94" s="92" t="s">
        <v>75</v>
      </c>
      <c r="C94" s="34">
        <f t="shared" ref="C94:C108" si="8">SUM(D94:I94)</f>
        <v>0</v>
      </c>
      <c r="D94" s="35"/>
      <c r="E94" s="36"/>
      <c r="F94" s="36"/>
      <c r="G94" s="36"/>
      <c r="H94" s="36"/>
      <c r="I94" s="37"/>
      <c r="J94" s="75"/>
      <c r="K94" s="75"/>
      <c r="L94" s="73"/>
      <c r="M94" s="12"/>
      <c r="N94" s="12"/>
      <c r="O94" s="16"/>
      <c r="T94" s="2"/>
      <c r="U94" s="2"/>
      <c r="V94" s="2"/>
      <c r="W94" s="2"/>
      <c r="X94" s="2"/>
      <c r="Y94" s="2"/>
      <c r="AW94" s="5"/>
      <c r="AX94" s="5"/>
      <c r="AY94" s="5"/>
    </row>
    <row r="95" spans="1:52" s="4" customFormat="1" ht="15" customHeight="1" x14ac:dyDescent="0.15">
      <c r="A95" s="253"/>
      <c r="B95" s="92" t="s">
        <v>76</v>
      </c>
      <c r="C95" s="34">
        <f t="shared" si="8"/>
        <v>0</v>
      </c>
      <c r="D95" s="35"/>
      <c r="E95" s="36"/>
      <c r="F95" s="36"/>
      <c r="G95" s="36"/>
      <c r="H95" s="36"/>
      <c r="I95" s="37"/>
      <c r="J95" s="75"/>
      <c r="K95" s="75"/>
      <c r="L95" s="73"/>
      <c r="M95" s="12"/>
      <c r="N95" s="12"/>
      <c r="O95" s="16"/>
      <c r="T95" s="2"/>
      <c r="U95" s="2"/>
      <c r="V95" s="2"/>
      <c r="W95" s="2"/>
      <c r="X95" s="2"/>
      <c r="Y95" s="2"/>
      <c r="AW95" s="5"/>
      <c r="AX95" s="5"/>
      <c r="AY95" s="5"/>
    </row>
    <row r="96" spans="1:52" s="4" customFormat="1" ht="21" x14ac:dyDescent="0.15">
      <c r="A96" s="253"/>
      <c r="B96" s="93" t="s">
        <v>77</v>
      </c>
      <c r="C96" s="43">
        <f t="shared" si="8"/>
        <v>0</v>
      </c>
      <c r="D96" s="50"/>
      <c r="E96" s="51"/>
      <c r="F96" s="51"/>
      <c r="G96" s="51"/>
      <c r="H96" s="51"/>
      <c r="I96" s="52"/>
      <c r="J96" s="94"/>
      <c r="K96" s="94"/>
      <c r="L96" s="73"/>
      <c r="M96" s="12"/>
      <c r="N96" s="12"/>
      <c r="O96" s="16"/>
      <c r="T96" s="2"/>
      <c r="U96" s="2"/>
      <c r="V96" s="2"/>
      <c r="W96" s="2"/>
      <c r="X96" s="2"/>
      <c r="Y96" s="2"/>
      <c r="AW96" s="5"/>
      <c r="AX96" s="5"/>
      <c r="AY96" s="5"/>
    </row>
    <row r="97" spans="1:52" s="4" customFormat="1" ht="15" customHeight="1" x14ac:dyDescent="0.15">
      <c r="A97" s="253" t="s">
        <v>78</v>
      </c>
      <c r="B97" s="89" t="s">
        <v>74</v>
      </c>
      <c r="C97" s="24">
        <f t="shared" si="8"/>
        <v>0</v>
      </c>
      <c r="D97" s="25"/>
      <c r="E97" s="26"/>
      <c r="F97" s="26"/>
      <c r="G97" s="26"/>
      <c r="H97" s="26"/>
      <c r="I97" s="27"/>
      <c r="J97" s="72"/>
      <c r="K97" s="72"/>
      <c r="L97" s="73"/>
      <c r="M97" s="12"/>
      <c r="N97" s="12"/>
      <c r="O97" s="16"/>
      <c r="T97" s="2"/>
      <c r="U97" s="2"/>
      <c r="V97" s="2"/>
      <c r="W97" s="2"/>
      <c r="X97" s="2"/>
      <c r="Y97" s="2"/>
      <c r="AW97" s="5"/>
      <c r="AX97" s="5"/>
      <c r="AY97" s="5"/>
    </row>
    <row r="98" spans="1:52" s="4" customFormat="1" ht="21" customHeight="1" x14ac:dyDescent="0.15">
      <c r="A98" s="253"/>
      <c r="B98" s="92" t="s">
        <v>75</v>
      </c>
      <c r="C98" s="95">
        <f t="shared" si="8"/>
        <v>0</v>
      </c>
      <c r="D98" s="47"/>
      <c r="E98" s="48"/>
      <c r="F98" s="48"/>
      <c r="G98" s="48"/>
      <c r="H98" s="48"/>
      <c r="I98" s="49"/>
      <c r="J98" s="96"/>
      <c r="K98" s="96"/>
      <c r="L98" s="73"/>
      <c r="M98" s="12"/>
      <c r="N98" s="12"/>
      <c r="O98" s="16"/>
      <c r="T98" s="2"/>
      <c r="U98" s="2"/>
      <c r="V98" s="2"/>
      <c r="W98" s="2"/>
      <c r="X98" s="2"/>
      <c r="Y98" s="2"/>
      <c r="AW98" s="5"/>
      <c r="AX98" s="5"/>
      <c r="AY98" s="5"/>
    </row>
    <row r="99" spans="1:52" s="4" customFormat="1" ht="15" customHeight="1" x14ac:dyDescent="0.15">
      <c r="A99" s="253"/>
      <c r="B99" s="92" t="s">
        <v>76</v>
      </c>
      <c r="C99" s="34">
        <f t="shared" si="8"/>
        <v>0</v>
      </c>
      <c r="D99" s="35"/>
      <c r="E99" s="36"/>
      <c r="F99" s="36"/>
      <c r="G99" s="36"/>
      <c r="H99" s="36"/>
      <c r="I99" s="37"/>
      <c r="J99" s="75"/>
      <c r="K99" s="75"/>
      <c r="L99" s="73"/>
      <c r="M99" s="12"/>
      <c r="N99" s="12"/>
      <c r="O99" s="16"/>
      <c r="T99" s="2"/>
      <c r="U99" s="2"/>
      <c r="V99" s="2"/>
      <c r="W99" s="2"/>
      <c r="X99" s="2"/>
      <c r="Y99" s="2"/>
      <c r="AW99" s="5"/>
      <c r="AX99" s="5"/>
      <c r="AY99" s="5"/>
    </row>
    <row r="100" spans="1:52" s="4" customFormat="1" ht="21" customHeight="1" x14ac:dyDescent="0.15">
      <c r="A100" s="253"/>
      <c r="B100" s="93" t="s">
        <v>77</v>
      </c>
      <c r="C100" s="43">
        <f t="shared" si="8"/>
        <v>0</v>
      </c>
      <c r="D100" s="44"/>
      <c r="E100" s="45"/>
      <c r="F100" s="45"/>
      <c r="G100" s="45"/>
      <c r="H100" s="45"/>
      <c r="I100" s="46"/>
      <c r="J100" s="77"/>
      <c r="K100" s="77"/>
      <c r="L100" s="73"/>
      <c r="M100" s="12"/>
      <c r="N100" s="12"/>
      <c r="O100" s="16"/>
      <c r="T100" s="2"/>
      <c r="U100" s="2"/>
      <c r="V100" s="2"/>
      <c r="W100" s="2"/>
      <c r="X100" s="2"/>
      <c r="Y100" s="2"/>
      <c r="AW100" s="5"/>
      <c r="AX100" s="5"/>
      <c r="AY100" s="5"/>
    </row>
    <row r="101" spans="1:52" s="4" customFormat="1" ht="15" customHeight="1" x14ac:dyDescent="0.15">
      <c r="A101" s="253" t="s">
        <v>79</v>
      </c>
      <c r="B101" s="89" t="s">
        <v>74</v>
      </c>
      <c r="C101" s="24">
        <f t="shared" si="8"/>
        <v>0</v>
      </c>
      <c r="D101" s="25"/>
      <c r="E101" s="26"/>
      <c r="F101" s="26"/>
      <c r="G101" s="26"/>
      <c r="H101" s="26"/>
      <c r="I101" s="27"/>
      <c r="J101" s="72"/>
      <c r="K101" s="72"/>
      <c r="L101" s="73"/>
      <c r="M101" s="12"/>
      <c r="N101" s="12"/>
      <c r="O101" s="16"/>
      <c r="T101" s="2"/>
      <c r="U101" s="2"/>
      <c r="V101" s="2"/>
      <c r="W101" s="2"/>
      <c r="X101" s="2"/>
      <c r="Y101" s="2"/>
      <c r="AW101" s="5"/>
      <c r="AX101" s="5"/>
      <c r="AY101" s="5"/>
    </row>
    <row r="102" spans="1:52" s="4" customFormat="1" ht="21" x14ac:dyDescent="0.15">
      <c r="A102" s="253"/>
      <c r="B102" s="92" t="s">
        <v>75</v>
      </c>
      <c r="C102" s="95">
        <f t="shared" si="8"/>
        <v>0</v>
      </c>
      <c r="D102" s="47"/>
      <c r="E102" s="48"/>
      <c r="F102" s="48"/>
      <c r="G102" s="48"/>
      <c r="H102" s="48"/>
      <c r="I102" s="49"/>
      <c r="J102" s="96"/>
      <c r="K102" s="96"/>
      <c r="L102" s="73"/>
      <c r="M102" s="12"/>
      <c r="N102" s="12"/>
      <c r="O102" s="16"/>
      <c r="T102" s="2"/>
      <c r="U102" s="2"/>
      <c r="V102" s="2"/>
      <c r="W102" s="2"/>
      <c r="X102" s="2"/>
      <c r="Y102" s="2"/>
      <c r="AW102" s="5"/>
      <c r="AX102" s="5"/>
      <c r="AY102" s="5"/>
    </row>
    <row r="103" spans="1:52" s="4" customFormat="1" ht="15" customHeight="1" x14ac:dyDescent="0.15">
      <c r="A103" s="253"/>
      <c r="B103" s="92" t="s">
        <v>76</v>
      </c>
      <c r="C103" s="34">
        <f t="shared" si="8"/>
        <v>0</v>
      </c>
      <c r="D103" s="35"/>
      <c r="E103" s="36"/>
      <c r="F103" s="36"/>
      <c r="G103" s="36"/>
      <c r="H103" s="36"/>
      <c r="I103" s="37"/>
      <c r="J103" s="75"/>
      <c r="K103" s="75"/>
      <c r="L103" s="73"/>
      <c r="M103" s="12"/>
      <c r="N103" s="12"/>
      <c r="O103" s="16"/>
      <c r="T103" s="2"/>
      <c r="U103" s="2"/>
      <c r="V103" s="2"/>
      <c r="W103" s="2"/>
      <c r="X103" s="2"/>
      <c r="Y103" s="2"/>
      <c r="AW103" s="5"/>
      <c r="AX103" s="5"/>
      <c r="AY103" s="5"/>
    </row>
    <row r="104" spans="1:52" s="4" customFormat="1" ht="21" customHeight="1" x14ac:dyDescent="0.15">
      <c r="A104" s="253"/>
      <c r="B104" s="93" t="s">
        <v>77</v>
      </c>
      <c r="C104" s="43">
        <f t="shared" si="8"/>
        <v>0</v>
      </c>
      <c r="D104" s="44"/>
      <c r="E104" s="45"/>
      <c r="F104" s="45"/>
      <c r="G104" s="45"/>
      <c r="H104" s="45"/>
      <c r="I104" s="46"/>
      <c r="J104" s="77"/>
      <c r="K104" s="77"/>
      <c r="L104" s="73"/>
      <c r="M104" s="12"/>
      <c r="N104" s="12"/>
      <c r="O104" s="16"/>
      <c r="T104" s="2"/>
      <c r="U104" s="2"/>
      <c r="V104" s="2"/>
      <c r="W104" s="2"/>
      <c r="X104" s="2"/>
      <c r="Y104" s="2"/>
      <c r="AW104" s="5"/>
      <c r="AX104" s="5"/>
      <c r="AY104" s="5"/>
    </row>
    <row r="105" spans="1:52" s="4" customFormat="1" ht="15" customHeight="1" x14ac:dyDescent="0.15">
      <c r="A105" s="253" t="s">
        <v>80</v>
      </c>
      <c r="B105" s="89" t="s">
        <v>74</v>
      </c>
      <c r="C105" s="24">
        <f t="shared" si="8"/>
        <v>0</v>
      </c>
      <c r="D105" s="25"/>
      <c r="E105" s="26"/>
      <c r="F105" s="26"/>
      <c r="G105" s="26"/>
      <c r="H105" s="26"/>
      <c r="I105" s="27"/>
      <c r="J105" s="72"/>
      <c r="K105" s="72"/>
      <c r="L105" s="73"/>
      <c r="M105" s="12"/>
      <c r="N105" s="12"/>
      <c r="O105" s="16"/>
      <c r="T105" s="2"/>
      <c r="U105" s="2"/>
      <c r="V105" s="2"/>
      <c r="W105" s="2"/>
      <c r="X105" s="2"/>
      <c r="Y105" s="2"/>
      <c r="AW105" s="5"/>
      <c r="AX105" s="5"/>
      <c r="AY105" s="5"/>
    </row>
    <row r="106" spans="1:52" s="4" customFormat="1" ht="21" x14ac:dyDescent="0.15">
      <c r="A106" s="253"/>
      <c r="B106" s="92" t="s">
        <v>75</v>
      </c>
      <c r="C106" s="95">
        <f t="shared" si="8"/>
        <v>0</v>
      </c>
      <c r="D106" s="47"/>
      <c r="E106" s="48"/>
      <c r="F106" s="48"/>
      <c r="G106" s="48"/>
      <c r="H106" s="48"/>
      <c r="I106" s="49"/>
      <c r="J106" s="96"/>
      <c r="K106" s="96"/>
      <c r="L106" s="73"/>
      <c r="M106" s="12"/>
      <c r="N106" s="12"/>
      <c r="O106" s="16"/>
      <c r="T106" s="2"/>
      <c r="U106" s="2"/>
      <c r="V106" s="2"/>
      <c r="W106" s="2"/>
      <c r="X106" s="2"/>
      <c r="Y106" s="2"/>
      <c r="AW106" s="5"/>
      <c r="AX106" s="5"/>
      <c r="AY106" s="5"/>
    </row>
    <row r="107" spans="1:52" s="4" customFormat="1" ht="15" customHeight="1" x14ac:dyDescent="0.15">
      <c r="A107" s="253"/>
      <c r="B107" s="92" t="s">
        <v>76</v>
      </c>
      <c r="C107" s="34">
        <f t="shared" si="8"/>
        <v>0</v>
      </c>
      <c r="D107" s="35"/>
      <c r="E107" s="36"/>
      <c r="F107" s="36"/>
      <c r="G107" s="36"/>
      <c r="H107" s="36"/>
      <c r="I107" s="37"/>
      <c r="J107" s="75"/>
      <c r="K107" s="75"/>
      <c r="L107" s="73"/>
      <c r="M107" s="12"/>
      <c r="N107" s="12"/>
      <c r="O107" s="16"/>
      <c r="T107" s="2"/>
      <c r="U107" s="2"/>
      <c r="V107" s="2"/>
      <c r="W107" s="2"/>
      <c r="X107" s="2"/>
      <c r="Y107" s="2"/>
      <c r="AW107" s="5"/>
      <c r="AX107" s="5"/>
      <c r="AY107" s="5"/>
    </row>
    <row r="108" spans="1:52" s="4" customFormat="1" ht="21" x14ac:dyDescent="0.15">
      <c r="A108" s="253"/>
      <c r="B108" s="93" t="s">
        <v>77</v>
      </c>
      <c r="C108" s="43">
        <f t="shared" si="8"/>
        <v>0</v>
      </c>
      <c r="D108" s="44"/>
      <c r="E108" s="45"/>
      <c r="F108" s="45"/>
      <c r="G108" s="45"/>
      <c r="H108" s="45"/>
      <c r="I108" s="46"/>
      <c r="J108" s="77"/>
      <c r="K108" s="77"/>
      <c r="L108" s="73"/>
      <c r="M108" s="12"/>
      <c r="N108" s="12"/>
      <c r="O108" s="16"/>
      <c r="T108" s="2"/>
      <c r="U108" s="2"/>
      <c r="V108" s="2"/>
      <c r="W108" s="2"/>
      <c r="X108" s="2"/>
      <c r="Y108" s="2"/>
      <c r="AW108" s="5"/>
      <c r="AX108" s="5"/>
      <c r="AY108" s="5"/>
    </row>
    <row r="109" spans="1:52" s="4" customFormat="1" ht="30" customHeight="1" x14ac:dyDescent="0.2">
      <c r="A109" s="82" t="s">
        <v>81</v>
      </c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73"/>
      <c r="M109" s="73"/>
      <c r="N109" s="83"/>
      <c r="O109" s="16"/>
      <c r="P109" s="16"/>
      <c r="U109" s="2"/>
      <c r="V109" s="2"/>
      <c r="W109" s="2"/>
      <c r="X109" s="2"/>
      <c r="Y109" s="2"/>
      <c r="Z109" s="2"/>
      <c r="AX109" s="5"/>
      <c r="AY109" s="5"/>
      <c r="AZ109" s="5"/>
    </row>
    <row r="110" spans="1:52" s="4" customFormat="1" ht="31.5" x14ac:dyDescent="0.15">
      <c r="A110" s="69" t="s">
        <v>82</v>
      </c>
      <c r="B110" s="97" t="s">
        <v>83</v>
      </c>
      <c r="C110" s="97" t="s">
        <v>84</v>
      </c>
      <c r="D110" s="97" t="s">
        <v>85</v>
      </c>
      <c r="E110" s="97" t="s">
        <v>86</v>
      </c>
      <c r="F110" s="97" t="s">
        <v>87</v>
      </c>
      <c r="G110" s="97" t="s">
        <v>88</v>
      </c>
      <c r="H110" s="97" t="s">
        <v>89</v>
      </c>
      <c r="I110" s="83"/>
      <c r="J110" s="98"/>
      <c r="K110" s="99"/>
      <c r="L110" s="99"/>
      <c r="M110" s="99"/>
      <c r="N110" s="99"/>
      <c r="O110" s="83"/>
      <c r="P110" s="83"/>
      <c r="U110" s="2"/>
      <c r="V110" s="2"/>
      <c r="W110" s="2"/>
      <c r="X110" s="2"/>
      <c r="Y110" s="2"/>
      <c r="Z110" s="2"/>
      <c r="AX110" s="5"/>
      <c r="AY110" s="5"/>
      <c r="AZ110" s="5"/>
    </row>
    <row r="111" spans="1:52" s="4" customFormat="1" ht="21.95" customHeight="1" x14ac:dyDescent="0.15">
      <c r="A111" s="89" t="s">
        <v>90</v>
      </c>
      <c r="B111" s="24">
        <f>SUM(C111:H111)</f>
        <v>0</v>
      </c>
      <c r="C111" s="72"/>
      <c r="D111" s="100"/>
      <c r="E111" s="100"/>
      <c r="F111" s="100"/>
      <c r="G111" s="100"/>
      <c r="H111" s="100"/>
      <c r="I111" s="16"/>
      <c r="J111" s="16"/>
      <c r="K111" s="12"/>
      <c r="L111" s="12"/>
      <c r="M111" s="12"/>
      <c r="N111" s="12"/>
      <c r="O111" s="16"/>
      <c r="P111" s="16"/>
      <c r="U111" s="2"/>
      <c r="V111" s="2"/>
      <c r="W111" s="2"/>
      <c r="X111" s="2"/>
      <c r="Y111" s="2"/>
      <c r="Z111" s="2"/>
      <c r="AX111" s="5"/>
      <c r="AY111" s="5"/>
      <c r="AZ111" s="5"/>
    </row>
    <row r="112" spans="1:52" s="4" customFormat="1" ht="34.5" customHeight="1" x14ac:dyDescent="0.15">
      <c r="A112" s="92" t="s">
        <v>75</v>
      </c>
      <c r="B112" s="95">
        <f>SUM(C112:H112)</f>
        <v>0</v>
      </c>
      <c r="C112" s="96"/>
      <c r="D112" s="96"/>
      <c r="E112" s="96"/>
      <c r="F112" s="96"/>
      <c r="G112" s="96"/>
      <c r="H112" s="96"/>
      <c r="I112" s="16"/>
      <c r="J112" s="16"/>
      <c r="K112" s="12"/>
      <c r="L112" s="12"/>
      <c r="M112" s="12"/>
      <c r="N112" s="12"/>
      <c r="O112" s="16"/>
      <c r="P112" s="16"/>
      <c r="U112" s="2"/>
      <c r="V112" s="2"/>
      <c r="W112" s="2"/>
      <c r="X112" s="2"/>
      <c r="Y112" s="2"/>
      <c r="Z112" s="2"/>
      <c r="AX112" s="5"/>
      <c r="AY112" s="5"/>
      <c r="AZ112" s="5"/>
    </row>
    <row r="113" spans="1:53" s="4" customFormat="1" ht="15" customHeight="1" x14ac:dyDescent="0.15">
      <c r="A113" s="92" t="s">
        <v>76</v>
      </c>
      <c r="B113" s="34">
        <f>SUM(C113:H113)</f>
        <v>0</v>
      </c>
      <c r="C113" s="75"/>
      <c r="D113" s="75"/>
      <c r="E113" s="75"/>
      <c r="F113" s="75"/>
      <c r="G113" s="75"/>
      <c r="H113" s="75"/>
      <c r="I113" s="16"/>
      <c r="J113" s="16"/>
      <c r="K113" s="12"/>
      <c r="L113" s="12"/>
      <c r="M113" s="12"/>
      <c r="N113" s="12"/>
      <c r="O113" s="16"/>
      <c r="P113" s="16"/>
      <c r="U113" s="2"/>
      <c r="V113" s="2"/>
      <c r="W113" s="2"/>
      <c r="X113" s="2"/>
      <c r="Y113" s="2"/>
      <c r="Z113" s="2"/>
      <c r="AX113" s="5"/>
      <c r="AY113" s="5"/>
      <c r="AZ113" s="5"/>
    </row>
    <row r="114" spans="1:53" s="4" customFormat="1" ht="21.95" customHeight="1" x14ac:dyDescent="0.15">
      <c r="A114" s="93" t="s">
        <v>91</v>
      </c>
      <c r="B114" s="43">
        <f>SUM(C114:H114)</f>
        <v>0</v>
      </c>
      <c r="C114" s="77"/>
      <c r="D114" s="77"/>
      <c r="E114" s="77"/>
      <c r="F114" s="77"/>
      <c r="G114" s="77"/>
      <c r="H114" s="77"/>
      <c r="I114" s="16"/>
      <c r="J114" s="16"/>
      <c r="K114" s="12"/>
      <c r="L114" s="12"/>
      <c r="M114" s="12"/>
      <c r="N114" s="12"/>
      <c r="O114" s="16"/>
      <c r="P114" s="16"/>
      <c r="U114" s="2"/>
      <c r="V114" s="2"/>
      <c r="W114" s="2"/>
      <c r="X114" s="2"/>
      <c r="Y114" s="2"/>
      <c r="Z114" s="2"/>
      <c r="AX114" s="5"/>
      <c r="AY114" s="5"/>
      <c r="AZ114" s="5"/>
    </row>
    <row r="115" spans="1:53" s="4" customFormat="1" ht="30" customHeight="1" x14ac:dyDescent="0.2">
      <c r="A115" s="82" t="s">
        <v>92</v>
      </c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73"/>
      <c r="M115" s="73"/>
      <c r="N115" s="83"/>
      <c r="O115" s="16"/>
      <c r="P115" s="16"/>
      <c r="U115" s="2"/>
      <c r="V115" s="2"/>
      <c r="W115" s="2"/>
      <c r="X115" s="2"/>
      <c r="Y115" s="2"/>
      <c r="Z115" s="2"/>
      <c r="AX115" s="5"/>
      <c r="AY115" s="5"/>
      <c r="AZ115" s="5"/>
    </row>
    <row r="116" spans="1:53" s="4" customFormat="1" ht="45" customHeight="1" x14ac:dyDescent="0.15">
      <c r="A116" s="69" t="s">
        <v>82</v>
      </c>
      <c r="B116" s="97" t="s">
        <v>51</v>
      </c>
      <c r="C116" s="97" t="s">
        <v>93</v>
      </c>
      <c r="D116" s="97" t="s">
        <v>94</v>
      </c>
      <c r="E116" s="97" t="s">
        <v>95</v>
      </c>
      <c r="F116" s="97" t="s">
        <v>96</v>
      </c>
      <c r="G116" s="97" t="s">
        <v>97</v>
      </c>
      <c r="H116" s="97" t="s">
        <v>98</v>
      </c>
      <c r="I116" s="83"/>
      <c r="J116" s="98"/>
      <c r="K116" s="99"/>
      <c r="L116" s="99"/>
      <c r="M116" s="99"/>
      <c r="N116" s="99"/>
      <c r="O116" s="83"/>
      <c r="P116" s="83"/>
      <c r="U116" s="2"/>
      <c r="V116" s="2"/>
      <c r="W116" s="2"/>
      <c r="X116" s="2"/>
      <c r="Y116" s="2"/>
      <c r="Z116" s="2"/>
      <c r="AX116" s="5"/>
      <c r="AY116" s="5"/>
      <c r="AZ116" s="5"/>
    </row>
    <row r="117" spans="1:53" s="4" customFormat="1" ht="21" x14ac:dyDescent="0.15">
      <c r="A117" s="89" t="s">
        <v>90</v>
      </c>
      <c r="B117" s="24">
        <f>SUM(C117:H117)</f>
        <v>0</v>
      </c>
      <c r="C117" s="72"/>
      <c r="D117" s="100"/>
      <c r="E117" s="100"/>
      <c r="F117" s="100"/>
      <c r="G117" s="100"/>
      <c r="H117" s="100"/>
      <c r="I117" s="16"/>
      <c r="J117" s="16"/>
      <c r="K117" s="12"/>
      <c r="L117" s="12"/>
      <c r="M117" s="12"/>
      <c r="N117" s="12"/>
      <c r="O117" s="16"/>
      <c r="P117" s="16"/>
      <c r="U117" s="2"/>
      <c r="V117" s="2"/>
      <c r="W117" s="2"/>
      <c r="X117" s="2"/>
      <c r="Y117" s="2"/>
      <c r="Z117" s="2"/>
      <c r="AX117" s="5"/>
      <c r="AY117" s="5"/>
      <c r="AZ117" s="5"/>
    </row>
    <row r="118" spans="1:53" s="4" customFormat="1" ht="31.5" x14ac:dyDescent="0.15">
      <c r="A118" s="92" t="s">
        <v>75</v>
      </c>
      <c r="B118" s="34">
        <f>SUM(C118:H118)</f>
        <v>0</v>
      </c>
      <c r="C118" s="75"/>
      <c r="D118" s="75"/>
      <c r="E118" s="75"/>
      <c r="F118" s="75"/>
      <c r="G118" s="75"/>
      <c r="H118" s="75"/>
      <c r="I118" s="16"/>
      <c r="J118" s="16"/>
      <c r="K118" s="12"/>
      <c r="L118" s="12"/>
      <c r="M118" s="12"/>
      <c r="N118" s="12"/>
      <c r="O118" s="16"/>
      <c r="P118" s="16"/>
      <c r="U118" s="2"/>
      <c r="V118" s="2"/>
      <c r="W118" s="2"/>
      <c r="X118" s="2"/>
      <c r="Y118" s="2"/>
      <c r="Z118" s="2"/>
      <c r="AX118" s="5"/>
      <c r="AY118" s="5"/>
      <c r="AZ118" s="5"/>
    </row>
    <row r="119" spans="1:53" s="4" customFormat="1" ht="15" customHeight="1" x14ac:dyDescent="0.15">
      <c r="A119" s="92" t="s">
        <v>76</v>
      </c>
      <c r="B119" s="34">
        <f>SUM(C119:H119)</f>
        <v>0</v>
      </c>
      <c r="C119" s="75"/>
      <c r="D119" s="75"/>
      <c r="E119" s="75"/>
      <c r="F119" s="75"/>
      <c r="G119" s="75"/>
      <c r="H119" s="75"/>
      <c r="I119" s="16"/>
      <c r="J119" s="16"/>
      <c r="K119" s="12"/>
      <c r="L119" s="12"/>
      <c r="M119" s="12"/>
      <c r="N119" s="12"/>
      <c r="O119" s="16"/>
      <c r="P119" s="16"/>
      <c r="U119" s="2"/>
      <c r="V119" s="2"/>
      <c r="W119" s="2"/>
      <c r="X119" s="2"/>
      <c r="Y119" s="2"/>
      <c r="Z119" s="2"/>
      <c r="AX119" s="5"/>
      <c r="AY119" s="5"/>
      <c r="AZ119" s="5"/>
    </row>
    <row r="120" spans="1:53" s="4" customFormat="1" ht="21" x14ac:dyDescent="0.15">
      <c r="A120" s="92" t="s">
        <v>99</v>
      </c>
      <c r="B120" s="34">
        <f>SUM(C120:H120)</f>
        <v>0</v>
      </c>
      <c r="C120" s="75"/>
      <c r="D120" s="75"/>
      <c r="E120" s="75"/>
      <c r="F120" s="75"/>
      <c r="G120" s="75"/>
      <c r="H120" s="75"/>
      <c r="I120" s="16"/>
      <c r="J120" s="16"/>
      <c r="K120" s="12"/>
      <c r="L120" s="12"/>
      <c r="M120" s="12"/>
      <c r="N120" s="12"/>
      <c r="O120" s="16"/>
      <c r="P120" s="16"/>
      <c r="U120" s="2"/>
      <c r="V120" s="2"/>
      <c r="W120" s="2"/>
      <c r="X120" s="2"/>
      <c r="Y120" s="2"/>
      <c r="Z120" s="2"/>
      <c r="AX120" s="5"/>
      <c r="AY120" s="5"/>
      <c r="AZ120" s="5"/>
    </row>
    <row r="121" spans="1:53" s="4" customFormat="1" ht="15" customHeight="1" x14ac:dyDescent="0.15">
      <c r="A121" s="101" t="s">
        <v>100</v>
      </c>
      <c r="B121" s="43">
        <f>SUM(C121:H121)</f>
        <v>0</v>
      </c>
      <c r="C121" s="77"/>
      <c r="D121" s="77"/>
      <c r="E121" s="77"/>
      <c r="F121" s="77"/>
      <c r="G121" s="77"/>
      <c r="H121" s="77"/>
      <c r="I121" s="102"/>
      <c r="J121" s="16"/>
      <c r="K121" s="12"/>
      <c r="L121" s="12"/>
      <c r="M121" s="12"/>
      <c r="N121" s="12"/>
      <c r="O121" s="16"/>
      <c r="P121" s="16"/>
      <c r="U121" s="2"/>
      <c r="V121" s="2"/>
      <c r="W121" s="2"/>
      <c r="X121" s="2"/>
      <c r="Y121" s="2"/>
      <c r="Z121" s="2"/>
      <c r="AX121" s="5"/>
      <c r="AY121" s="5"/>
      <c r="AZ121" s="5"/>
    </row>
    <row r="122" spans="1:53" s="4" customFormat="1" ht="24.95" customHeight="1" x14ac:dyDescent="0.2">
      <c r="A122" s="66" t="s">
        <v>101</v>
      </c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6"/>
      <c r="O122" s="16"/>
      <c r="P122" s="12"/>
      <c r="U122" s="2"/>
      <c r="V122" s="2"/>
      <c r="W122" s="2"/>
      <c r="X122" s="2"/>
      <c r="Y122" s="2"/>
      <c r="Z122" s="2"/>
      <c r="AX122" s="5"/>
      <c r="AY122" s="5"/>
      <c r="AZ122" s="5"/>
    </row>
    <row r="123" spans="1:53" s="4" customFormat="1" ht="14.25" x14ac:dyDescent="0.2">
      <c r="A123" s="103" t="s">
        <v>102</v>
      </c>
      <c r="B123" s="104"/>
      <c r="C123" s="104"/>
      <c r="D123" s="104"/>
      <c r="E123" s="104"/>
      <c r="F123" s="104"/>
      <c r="G123" s="104"/>
      <c r="H123" s="104"/>
      <c r="I123" s="104"/>
      <c r="J123" s="67"/>
      <c r="K123" s="105"/>
      <c r="L123" s="105"/>
      <c r="M123" s="105"/>
      <c r="N123" s="106"/>
      <c r="O123" s="106"/>
      <c r="P123" s="105"/>
      <c r="U123" s="2"/>
      <c r="V123" s="2"/>
      <c r="W123" s="2"/>
      <c r="X123" s="2"/>
      <c r="Y123" s="2"/>
      <c r="Z123" s="2"/>
      <c r="AX123" s="5"/>
      <c r="AY123" s="5"/>
      <c r="AZ123" s="5"/>
    </row>
    <row r="124" spans="1:53" s="4" customFormat="1" ht="31.5" customHeight="1" x14ac:dyDescent="0.2">
      <c r="A124" s="262" t="s">
        <v>62</v>
      </c>
      <c r="B124" s="264" t="s">
        <v>158</v>
      </c>
      <c r="C124" s="265"/>
      <c r="D124" s="292"/>
      <c r="E124" s="293" t="s">
        <v>104</v>
      </c>
      <c r="F124" s="251" t="s">
        <v>105</v>
      </c>
      <c r="G124" s="290" t="s">
        <v>159</v>
      </c>
      <c r="H124" s="291"/>
      <c r="I124" s="290" t="s">
        <v>160</v>
      </c>
      <c r="J124" s="291"/>
      <c r="K124" s="290" t="s">
        <v>161</v>
      </c>
      <c r="L124" s="291"/>
      <c r="M124" s="68"/>
      <c r="N124" s="68"/>
      <c r="O124" s="68"/>
      <c r="P124" s="68"/>
      <c r="Q124" s="68"/>
      <c r="V124" s="2"/>
      <c r="W124" s="2"/>
      <c r="X124" s="2"/>
      <c r="Y124" s="2"/>
      <c r="Z124" s="2"/>
      <c r="AA124" s="2"/>
      <c r="AY124" s="5"/>
      <c r="AZ124" s="5"/>
      <c r="BA124" s="5"/>
    </row>
    <row r="125" spans="1:53" s="4" customFormat="1" ht="44.25" customHeight="1" x14ac:dyDescent="0.15">
      <c r="A125" s="263"/>
      <c r="B125" s="143" t="s">
        <v>106</v>
      </c>
      <c r="C125" s="109" t="s">
        <v>107</v>
      </c>
      <c r="D125" s="211" t="s">
        <v>108</v>
      </c>
      <c r="E125" s="294"/>
      <c r="F125" s="252"/>
      <c r="G125" s="65" t="s">
        <v>162</v>
      </c>
      <c r="H125" s="65" t="s">
        <v>163</v>
      </c>
      <c r="I125" s="65" t="s">
        <v>162</v>
      </c>
      <c r="J125" s="65" t="s">
        <v>163</v>
      </c>
      <c r="K125" s="65" t="s">
        <v>162</v>
      </c>
      <c r="L125" s="65" t="s">
        <v>163</v>
      </c>
      <c r="M125" s="68"/>
      <c r="N125" s="68"/>
      <c r="O125" s="68"/>
      <c r="P125" s="68"/>
      <c r="Q125" s="68"/>
      <c r="V125" s="2"/>
      <c r="W125" s="2"/>
      <c r="X125" s="2"/>
      <c r="Y125" s="2"/>
      <c r="Z125" s="2"/>
      <c r="AA125" s="2"/>
      <c r="AY125" s="5"/>
      <c r="AZ125" s="5"/>
      <c r="BA125" s="5"/>
    </row>
    <row r="126" spans="1:53" s="4" customFormat="1" ht="15" customHeight="1" x14ac:dyDescent="0.15">
      <c r="A126" s="111" t="s">
        <v>109</v>
      </c>
      <c r="B126" s="112">
        <f>SUM(C126:D126)</f>
        <v>42</v>
      </c>
      <c r="C126" s="113">
        <f t="shared" ref="C126:L126" si="9">SUM(C127:C134)</f>
        <v>17</v>
      </c>
      <c r="D126" s="212">
        <f t="shared" si="9"/>
        <v>25</v>
      </c>
      <c r="E126" s="114">
        <f t="shared" si="9"/>
        <v>21</v>
      </c>
      <c r="F126" s="114">
        <f t="shared" si="9"/>
        <v>0</v>
      </c>
      <c r="G126" s="114">
        <f t="shared" si="9"/>
        <v>21</v>
      </c>
      <c r="H126" s="114">
        <f t="shared" si="9"/>
        <v>0</v>
      </c>
      <c r="I126" s="114">
        <f t="shared" si="9"/>
        <v>0</v>
      </c>
      <c r="J126" s="114">
        <f t="shared" si="9"/>
        <v>0</v>
      </c>
      <c r="K126" s="114">
        <f t="shared" si="9"/>
        <v>0</v>
      </c>
      <c r="L126" s="114">
        <f t="shared" si="9"/>
        <v>0</v>
      </c>
      <c r="M126" s="68"/>
      <c r="N126" s="68"/>
      <c r="O126" s="68"/>
      <c r="P126" s="68"/>
      <c r="Q126" s="68"/>
      <c r="V126" s="2"/>
      <c r="W126" s="2"/>
      <c r="X126" s="2"/>
      <c r="Y126" s="2"/>
      <c r="Z126" s="2"/>
      <c r="AA126" s="2"/>
      <c r="AY126" s="5"/>
      <c r="AZ126" s="5"/>
      <c r="BA126" s="5"/>
    </row>
    <row r="127" spans="1:53" s="4" customFormat="1" ht="15" customHeight="1" x14ac:dyDescent="0.2">
      <c r="A127" s="115" t="s">
        <v>110</v>
      </c>
      <c r="B127" s="95">
        <f t="shared" ref="B127:B137" si="10">SUM(C127:D127)</f>
        <v>10</v>
      </c>
      <c r="C127" s="116">
        <v>2</v>
      </c>
      <c r="D127" s="213">
        <v>8</v>
      </c>
      <c r="E127" s="214">
        <v>4</v>
      </c>
      <c r="F127" s="119"/>
      <c r="G127" s="119">
        <v>6</v>
      </c>
      <c r="H127" s="119"/>
      <c r="I127" s="119"/>
      <c r="J127" s="119"/>
      <c r="K127" s="119"/>
      <c r="L127" s="119"/>
      <c r="M127" s="68"/>
      <c r="N127" s="68"/>
      <c r="O127" s="68"/>
      <c r="P127" s="68"/>
      <c r="Q127" s="68"/>
      <c r="V127" s="2"/>
      <c r="W127" s="2"/>
      <c r="X127" s="30" t="str">
        <f>IF($B127&lt;&gt;($C127+$D127)," El número personas atendidas según sexo NO puede ser diferente al Total.","")</f>
        <v/>
      </c>
      <c r="Y127" s="2"/>
      <c r="Z127" s="2"/>
      <c r="AA127" s="120">
        <f>IF(B127&lt;&gt;C127+D127,1,0)</f>
        <v>0</v>
      </c>
      <c r="AY127" s="5"/>
      <c r="AZ127" s="5"/>
      <c r="BA127" s="5"/>
    </row>
    <row r="128" spans="1:53" s="4" customFormat="1" ht="15" customHeight="1" x14ac:dyDescent="0.2">
      <c r="A128" s="121" t="s">
        <v>111</v>
      </c>
      <c r="B128" s="34">
        <f t="shared" si="10"/>
        <v>7</v>
      </c>
      <c r="C128" s="122">
        <v>3</v>
      </c>
      <c r="D128" s="215">
        <v>4</v>
      </c>
      <c r="E128" s="125">
        <v>3</v>
      </c>
      <c r="F128" s="125"/>
      <c r="G128" s="125">
        <v>4</v>
      </c>
      <c r="H128" s="125"/>
      <c r="I128" s="125"/>
      <c r="J128" s="125"/>
      <c r="K128" s="125"/>
      <c r="L128" s="125"/>
      <c r="M128" s="68"/>
      <c r="N128" s="68"/>
      <c r="O128" s="68"/>
      <c r="P128" s="68"/>
      <c r="Q128" s="68"/>
      <c r="V128" s="2"/>
      <c r="W128" s="2"/>
      <c r="X128" s="30" t="str">
        <f t="shared" ref="X128:X137" si="11">IF($B128&lt;&gt;($C128+$D128)," El número personas atendidas según sexo NO puede ser diferente al Total.","")</f>
        <v/>
      </c>
      <c r="Y128" s="2"/>
      <c r="Z128" s="2"/>
      <c r="AA128" s="120">
        <f t="shared" ref="AA128:AA137" si="12">IF(B128&lt;&gt;C128+D128,1,0)</f>
        <v>0</v>
      </c>
      <c r="AY128" s="5"/>
      <c r="AZ128" s="5"/>
      <c r="BA128" s="5"/>
    </row>
    <row r="129" spans="1:53" s="4" customFormat="1" ht="15" customHeight="1" x14ac:dyDescent="0.2">
      <c r="A129" s="121" t="s">
        <v>112</v>
      </c>
      <c r="B129" s="34">
        <f t="shared" si="10"/>
        <v>0</v>
      </c>
      <c r="C129" s="122"/>
      <c r="D129" s="215"/>
      <c r="E129" s="125"/>
      <c r="F129" s="125"/>
      <c r="G129" s="125"/>
      <c r="H129" s="125"/>
      <c r="I129" s="125"/>
      <c r="J129" s="125"/>
      <c r="K129" s="125"/>
      <c r="L129" s="125"/>
      <c r="M129" s="68"/>
      <c r="N129" s="68"/>
      <c r="O129" s="68"/>
      <c r="P129" s="68"/>
      <c r="Q129" s="68"/>
      <c r="V129" s="2"/>
      <c r="W129" s="2"/>
      <c r="X129" s="30" t="str">
        <f t="shared" si="11"/>
        <v/>
      </c>
      <c r="Y129" s="2"/>
      <c r="Z129" s="2"/>
      <c r="AA129" s="120">
        <f t="shared" si="12"/>
        <v>0</v>
      </c>
      <c r="AY129" s="5"/>
      <c r="AZ129" s="5"/>
      <c r="BA129" s="5"/>
    </row>
    <row r="130" spans="1:53" s="4" customFormat="1" ht="15" customHeight="1" x14ac:dyDescent="0.2">
      <c r="A130" s="121" t="s">
        <v>113</v>
      </c>
      <c r="B130" s="34">
        <f t="shared" si="10"/>
        <v>14</v>
      </c>
      <c r="C130" s="122">
        <v>7</v>
      </c>
      <c r="D130" s="215">
        <v>7</v>
      </c>
      <c r="E130" s="125">
        <v>7</v>
      </c>
      <c r="F130" s="125"/>
      <c r="G130" s="125">
        <v>7</v>
      </c>
      <c r="H130" s="125"/>
      <c r="I130" s="125"/>
      <c r="J130" s="125"/>
      <c r="K130" s="125"/>
      <c r="L130" s="125"/>
      <c r="M130" s="68"/>
      <c r="N130" s="68"/>
      <c r="O130" s="68"/>
      <c r="P130" s="68"/>
      <c r="Q130" s="68"/>
      <c r="V130" s="2"/>
      <c r="W130" s="2"/>
      <c r="X130" s="30" t="str">
        <f t="shared" si="11"/>
        <v/>
      </c>
      <c r="Y130" s="2"/>
      <c r="Z130" s="2"/>
      <c r="AA130" s="120">
        <f t="shared" si="12"/>
        <v>0</v>
      </c>
      <c r="AY130" s="5"/>
      <c r="AZ130" s="5"/>
      <c r="BA130" s="5"/>
    </row>
    <row r="131" spans="1:53" s="4" customFormat="1" ht="15" customHeight="1" x14ac:dyDescent="0.2">
      <c r="A131" s="121" t="s">
        <v>114</v>
      </c>
      <c r="B131" s="34">
        <f t="shared" si="10"/>
        <v>7</v>
      </c>
      <c r="C131" s="122">
        <v>2</v>
      </c>
      <c r="D131" s="215">
        <v>5</v>
      </c>
      <c r="E131" s="125">
        <v>3</v>
      </c>
      <c r="F131" s="125"/>
      <c r="G131" s="125">
        <v>4</v>
      </c>
      <c r="H131" s="125"/>
      <c r="I131" s="125"/>
      <c r="J131" s="125"/>
      <c r="K131" s="125"/>
      <c r="L131" s="125"/>
      <c r="M131" s="68"/>
      <c r="N131" s="68"/>
      <c r="O131" s="68"/>
      <c r="P131" s="68"/>
      <c r="Q131" s="68"/>
      <c r="V131" s="2"/>
      <c r="W131" s="2"/>
      <c r="X131" s="30" t="str">
        <f t="shared" si="11"/>
        <v/>
      </c>
      <c r="Y131" s="2"/>
      <c r="Z131" s="2"/>
      <c r="AA131" s="120">
        <f t="shared" si="12"/>
        <v>0</v>
      </c>
      <c r="AY131" s="5"/>
      <c r="AZ131" s="5"/>
      <c r="BA131" s="5"/>
    </row>
    <row r="132" spans="1:53" s="4" customFormat="1" ht="23.25" customHeight="1" x14ac:dyDescent="0.2">
      <c r="A132" s="121" t="s">
        <v>115</v>
      </c>
      <c r="B132" s="59">
        <f t="shared" si="10"/>
        <v>1</v>
      </c>
      <c r="C132" s="126">
        <v>1</v>
      </c>
      <c r="D132" s="216"/>
      <c r="E132" s="129">
        <v>1</v>
      </c>
      <c r="F132" s="129"/>
      <c r="G132" s="129"/>
      <c r="H132" s="129"/>
      <c r="I132" s="129"/>
      <c r="J132" s="129"/>
      <c r="K132" s="129"/>
      <c r="L132" s="129"/>
      <c r="M132" s="68"/>
      <c r="N132" s="68"/>
      <c r="O132" s="68"/>
      <c r="P132" s="68"/>
      <c r="Q132" s="68"/>
      <c r="V132" s="2"/>
      <c r="W132" s="2"/>
      <c r="X132" s="30" t="str">
        <f t="shared" si="11"/>
        <v/>
      </c>
      <c r="Y132" s="2"/>
      <c r="Z132" s="2"/>
      <c r="AA132" s="120">
        <f t="shared" si="12"/>
        <v>0</v>
      </c>
      <c r="AY132" s="5"/>
      <c r="AZ132" s="5"/>
      <c r="BA132" s="5"/>
    </row>
    <row r="133" spans="1:53" s="4" customFormat="1" ht="15" customHeight="1" x14ac:dyDescent="0.2">
      <c r="A133" s="121" t="s">
        <v>116</v>
      </c>
      <c r="B133" s="34">
        <f t="shared" si="10"/>
        <v>0</v>
      </c>
      <c r="C133" s="122"/>
      <c r="D133" s="215"/>
      <c r="E133" s="125"/>
      <c r="F133" s="125"/>
      <c r="G133" s="125"/>
      <c r="H133" s="125"/>
      <c r="I133" s="125"/>
      <c r="J133" s="125"/>
      <c r="K133" s="125"/>
      <c r="L133" s="125"/>
      <c r="M133" s="68"/>
      <c r="N133" s="68"/>
      <c r="O133" s="68"/>
      <c r="P133" s="68"/>
      <c r="Q133" s="68"/>
      <c r="V133" s="2"/>
      <c r="W133" s="2"/>
      <c r="X133" s="30" t="str">
        <f t="shared" si="11"/>
        <v/>
      </c>
      <c r="Y133" s="2"/>
      <c r="Z133" s="2"/>
      <c r="AA133" s="120">
        <f t="shared" si="12"/>
        <v>0</v>
      </c>
      <c r="AY133" s="5"/>
      <c r="AZ133" s="5"/>
      <c r="BA133" s="5"/>
    </row>
    <row r="134" spans="1:53" s="4" customFormat="1" ht="21.75" customHeight="1" thickBot="1" x14ac:dyDescent="0.25">
      <c r="A134" s="217" t="s">
        <v>117</v>
      </c>
      <c r="B134" s="218">
        <f t="shared" si="10"/>
        <v>3</v>
      </c>
      <c r="C134" s="219">
        <v>2</v>
      </c>
      <c r="D134" s="220">
        <v>1</v>
      </c>
      <c r="E134" s="221">
        <v>3</v>
      </c>
      <c r="F134" s="222"/>
      <c r="G134" s="222"/>
      <c r="H134" s="222"/>
      <c r="I134" s="222"/>
      <c r="J134" s="222"/>
      <c r="K134" s="222"/>
      <c r="L134" s="222"/>
      <c r="M134" s="68"/>
      <c r="N134" s="68"/>
      <c r="O134" s="68"/>
      <c r="P134" s="68"/>
      <c r="Q134" s="68"/>
      <c r="V134" s="2"/>
      <c r="W134" s="2"/>
      <c r="X134" s="30" t="str">
        <f t="shared" si="11"/>
        <v/>
      </c>
      <c r="Y134" s="2"/>
      <c r="Z134" s="2"/>
      <c r="AA134" s="120">
        <f t="shared" si="12"/>
        <v>0</v>
      </c>
      <c r="AY134" s="5"/>
      <c r="AZ134" s="5"/>
      <c r="BA134" s="5"/>
    </row>
    <row r="135" spans="1:53" s="4" customFormat="1" ht="15" customHeight="1" thickTop="1" x14ac:dyDescent="0.2">
      <c r="A135" s="223" t="s">
        <v>118</v>
      </c>
      <c r="B135" s="95">
        <f t="shared" si="10"/>
        <v>1</v>
      </c>
      <c r="C135" s="116">
        <v>1</v>
      </c>
      <c r="D135" s="213"/>
      <c r="E135" s="224"/>
      <c r="F135" s="225"/>
      <c r="G135" s="225"/>
      <c r="H135" s="225"/>
      <c r="I135" s="225"/>
      <c r="J135" s="225"/>
      <c r="K135" s="225"/>
      <c r="L135" s="225"/>
      <c r="M135" s="68"/>
      <c r="N135" s="68"/>
      <c r="O135" s="68"/>
      <c r="P135" s="68"/>
      <c r="Q135" s="68"/>
      <c r="V135" s="2"/>
      <c r="W135" s="2"/>
      <c r="X135" s="30" t="str">
        <f t="shared" si="11"/>
        <v/>
      </c>
      <c r="Y135" s="2"/>
      <c r="Z135" s="2"/>
      <c r="AA135" s="120">
        <f t="shared" si="12"/>
        <v>0</v>
      </c>
      <c r="AY135" s="5"/>
      <c r="AZ135" s="5"/>
      <c r="BA135" s="5"/>
    </row>
    <row r="136" spans="1:53" s="4" customFormat="1" ht="15" customHeight="1" x14ac:dyDescent="0.2">
      <c r="A136" s="135" t="s">
        <v>119</v>
      </c>
      <c r="B136" s="34">
        <f t="shared" si="10"/>
        <v>27</v>
      </c>
      <c r="C136" s="122">
        <v>8</v>
      </c>
      <c r="D136" s="215">
        <v>19</v>
      </c>
      <c r="E136" s="226"/>
      <c r="F136" s="136"/>
      <c r="G136" s="136"/>
      <c r="H136" s="136"/>
      <c r="I136" s="136"/>
      <c r="J136" s="136"/>
      <c r="K136" s="136"/>
      <c r="L136" s="136"/>
      <c r="M136" s="68"/>
      <c r="N136" s="68"/>
      <c r="O136" s="68"/>
      <c r="P136" s="68"/>
      <c r="Q136" s="68"/>
      <c r="V136" s="2"/>
      <c r="W136" s="2"/>
      <c r="X136" s="30" t="str">
        <f t="shared" si="11"/>
        <v/>
      </c>
      <c r="Y136" s="2"/>
      <c r="Z136" s="2"/>
      <c r="AA136" s="120">
        <f t="shared" si="12"/>
        <v>0</v>
      </c>
      <c r="AY136" s="5"/>
      <c r="AZ136" s="5"/>
      <c r="BA136" s="5"/>
    </row>
    <row r="137" spans="1:53" s="4" customFormat="1" ht="15" customHeight="1" x14ac:dyDescent="0.2">
      <c r="A137" s="137" t="s">
        <v>120</v>
      </c>
      <c r="B137" s="43">
        <f t="shared" si="10"/>
        <v>2311</v>
      </c>
      <c r="C137" s="138">
        <v>897</v>
      </c>
      <c r="D137" s="227">
        <v>1414</v>
      </c>
      <c r="E137" s="228"/>
      <c r="F137" s="140"/>
      <c r="G137" s="140"/>
      <c r="H137" s="140"/>
      <c r="I137" s="140"/>
      <c r="J137" s="140"/>
      <c r="K137" s="140"/>
      <c r="L137" s="140"/>
      <c r="M137" s="68"/>
      <c r="N137" s="68"/>
      <c r="O137" s="68"/>
      <c r="P137" s="68"/>
      <c r="Q137" s="68"/>
      <c r="V137" s="2"/>
      <c r="W137" s="2"/>
      <c r="X137" s="30" t="str">
        <f t="shared" si="11"/>
        <v/>
      </c>
      <c r="Y137" s="2"/>
      <c r="Z137" s="2"/>
      <c r="AA137" s="120">
        <f t="shared" si="12"/>
        <v>0</v>
      </c>
      <c r="AY137" s="5"/>
      <c r="AZ137" s="5"/>
      <c r="BA137" s="5"/>
    </row>
    <row r="138" spans="1:53" s="4" customFormat="1" ht="24.95" customHeight="1" x14ac:dyDescent="0.2">
      <c r="A138" s="141" t="s">
        <v>121</v>
      </c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73"/>
      <c r="M138" s="73"/>
      <c r="N138" s="16"/>
      <c r="O138" s="16"/>
      <c r="P138" s="16"/>
      <c r="U138" s="2"/>
      <c r="V138" s="2"/>
      <c r="W138" s="2"/>
      <c r="X138" s="2"/>
      <c r="Y138" s="2"/>
      <c r="Z138" s="2"/>
      <c r="AX138" s="5"/>
      <c r="AY138" s="5"/>
      <c r="AZ138" s="5"/>
    </row>
    <row r="139" spans="1:53" s="4" customFormat="1" ht="18.75" customHeight="1" x14ac:dyDescent="0.15">
      <c r="A139" s="267" t="s">
        <v>164</v>
      </c>
      <c r="B139" s="268"/>
      <c r="C139" s="264" t="s">
        <v>123</v>
      </c>
      <c r="D139" s="271"/>
      <c r="E139" s="271"/>
      <c r="F139" s="272"/>
      <c r="G139" s="264" t="s">
        <v>124</v>
      </c>
      <c r="H139" s="271"/>
      <c r="I139" s="271"/>
      <c r="J139" s="271"/>
      <c r="K139" s="271"/>
      <c r="L139" s="272"/>
      <c r="M139" s="273" t="s">
        <v>125</v>
      </c>
      <c r="N139" s="273"/>
      <c r="O139" s="273"/>
      <c r="P139" s="73"/>
      <c r="U139" s="2"/>
      <c r="V139" s="2"/>
      <c r="W139" s="2"/>
      <c r="X139" s="2"/>
      <c r="Y139" s="2"/>
      <c r="Z139" s="2"/>
      <c r="AX139" s="5"/>
      <c r="AY139" s="5"/>
      <c r="AZ139" s="5"/>
    </row>
    <row r="140" spans="1:53" s="4" customFormat="1" ht="100.5" customHeight="1" x14ac:dyDescent="0.15">
      <c r="A140" s="269"/>
      <c r="B140" s="270"/>
      <c r="C140" s="144" t="s">
        <v>126</v>
      </c>
      <c r="D140" s="145" t="s">
        <v>127</v>
      </c>
      <c r="E140" s="146" t="s">
        <v>128</v>
      </c>
      <c r="F140" s="147" t="s">
        <v>129</v>
      </c>
      <c r="G140" s="144" t="s">
        <v>130</v>
      </c>
      <c r="H140" s="145" t="s">
        <v>131</v>
      </c>
      <c r="I140" s="146" t="s">
        <v>132</v>
      </c>
      <c r="J140" s="146" t="s">
        <v>133</v>
      </c>
      <c r="K140" s="146" t="s">
        <v>134</v>
      </c>
      <c r="L140" s="147" t="s">
        <v>135</v>
      </c>
      <c r="M140" s="148" t="s">
        <v>136</v>
      </c>
      <c r="N140" s="149" t="s">
        <v>137</v>
      </c>
      <c r="O140" s="150" t="s">
        <v>138</v>
      </c>
      <c r="P140" s="73"/>
      <c r="U140" s="2"/>
      <c r="V140" s="2"/>
      <c r="W140" s="2"/>
      <c r="X140" s="2"/>
      <c r="Y140" s="2"/>
      <c r="Z140" s="2"/>
      <c r="AX140" s="5"/>
      <c r="AY140" s="5"/>
      <c r="AZ140" s="5"/>
    </row>
    <row r="141" spans="1:53" s="4" customFormat="1" ht="15" customHeight="1" x14ac:dyDescent="0.15">
      <c r="A141" s="274" t="s">
        <v>139</v>
      </c>
      <c r="B141" s="275"/>
      <c r="C141" s="151"/>
      <c r="D141" s="152"/>
      <c r="E141" s="153"/>
      <c r="F141" s="154"/>
      <c r="G141" s="155"/>
      <c r="H141" s="153"/>
      <c r="I141" s="153"/>
      <c r="J141" s="153"/>
      <c r="K141" s="153"/>
      <c r="L141" s="154"/>
      <c r="M141" s="156">
        <f>SUM(N141:O141)</f>
        <v>0</v>
      </c>
      <c r="N141" s="26"/>
      <c r="O141" s="27"/>
      <c r="P141" s="157" t="s">
        <v>140</v>
      </c>
      <c r="U141" s="2"/>
      <c r="V141" s="2"/>
      <c r="W141" s="2"/>
      <c r="X141" s="2"/>
      <c r="Y141" s="2"/>
      <c r="Z141" s="2"/>
      <c r="AX141" s="5"/>
      <c r="AY141" s="5"/>
      <c r="AZ141" s="5"/>
    </row>
    <row r="142" spans="1:53" s="4" customFormat="1" ht="15" customHeight="1" x14ac:dyDescent="0.15">
      <c r="A142" s="260" t="s">
        <v>97</v>
      </c>
      <c r="B142" s="261"/>
      <c r="C142" s="158"/>
      <c r="D142" s="159"/>
      <c r="E142" s="160"/>
      <c r="F142" s="161"/>
      <c r="G142" s="162"/>
      <c r="H142" s="160"/>
      <c r="I142" s="160"/>
      <c r="J142" s="160"/>
      <c r="K142" s="160"/>
      <c r="L142" s="161"/>
      <c r="M142" s="163">
        <f>SUM(N142:O142)</f>
        <v>0</v>
      </c>
      <c r="N142" s="36"/>
      <c r="O142" s="37"/>
      <c r="P142" s="157" t="s">
        <v>140</v>
      </c>
      <c r="U142" s="2"/>
      <c r="V142" s="2"/>
      <c r="W142" s="2"/>
      <c r="X142" s="2"/>
      <c r="Y142" s="2"/>
      <c r="Z142" s="2"/>
      <c r="AX142" s="5"/>
      <c r="AY142" s="5"/>
      <c r="AZ142" s="5"/>
    </row>
    <row r="143" spans="1:53" s="4" customFormat="1" ht="15" customHeight="1" x14ac:dyDescent="0.15">
      <c r="A143" s="260" t="s">
        <v>141</v>
      </c>
      <c r="B143" s="261"/>
      <c r="C143" s="158"/>
      <c r="D143" s="159"/>
      <c r="E143" s="160"/>
      <c r="F143" s="161"/>
      <c r="G143" s="162"/>
      <c r="H143" s="160"/>
      <c r="I143" s="160"/>
      <c r="J143" s="160"/>
      <c r="K143" s="160"/>
      <c r="L143" s="161"/>
      <c r="M143" s="163">
        <f>SUM(N143:O143)</f>
        <v>0</v>
      </c>
      <c r="N143" s="36"/>
      <c r="O143" s="37"/>
      <c r="P143" s="157" t="s">
        <v>140</v>
      </c>
      <c r="U143" s="2"/>
      <c r="V143" s="2"/>
      <c r="W143" s="2"/>
      <c r="X143" s="2"/>
      <c r="Y143" s="2"/>
      <c r="Z143" s="2"/>
      <c r="AX143" s="5"/>
      <c r="AY143" s="5"/>
      <c r="AZ143" s="5"/>
    </row>
    <row r="144" spans="1:53" s="4" customFormat="1" ht="15" customHeight="1" x14ac:dyDescent="0.15">
      <c r="A144" s="260" t="s">
        <v>142</v>
      </c>
      <c r="B144" s="261"/>
      <c r="C144" s="158"/>
      <c r="D144" s="159">
        <v>1</v>
      </c>
      <c r="E144" s="160"/>
      <c r="F144" s="161"/>
      <c r="G144" s="162"/>
      <c r="H144" s="160"/>
      <c r="I144" s="160"/>
      <c r="J144" s="160"/>
      <c r="K144" s="160"/>
      <c r="L144" s="161"/>
      <c r="M144" s="163">
        <f>SUM(N144:O144)</f>
        <v>0</v>
      </c>
      <c r="N144" s="36"/>
      <c r="O144" s="37"/>
      <c r="P144" s="157" t="s">
        <v>140</v>
      </c>
      <c r="U144" s="2"/>
      <c r="V144" s="2"/>
      <c r="W144" s="2"/>
      <c r="X144" s="2"/>
      <c r="Y144" s="2"/>
      <c r="Z144" s="2"/>
      <c r="AX144" s="5"/>
      <c r="AY144" s="5"/>
      <c r="AZ144" s="5"/>
    </row>
    <row r="145" spans="1:52" s="4" customFormat="1" ht="15" customHeight="1" x14ac:dyDescent="0.15">
      <c r="A145" s="260" t="s">
        <v>143</v>
      </c>
      <c r="B145" s="261"/>
      <c r="C145" s="158"/>
      <c r="D145" s="159"/>
      <c r="E145" s="160"/>
      <c r="F145" s="161"/>
      <c r="G145" s="162"/>
      <c r="H145" s="160"/>
      <c r="I145" s="160"/>
      <c r="J145" s="160"/>
      <c r="K145" s="160"/>
      <c r="L145" s="161"/>
      <c r="M145" s="164"/>
      <c r="N145" s="165"/>
      <c r="O145" s="166"/>
      <c r="P145" s="157" t="s">
        <v>140</v>
      </c>
      <c r="U145" s="2"/>
      <c r="V145" s="2"/>
      <c r="W145" s="2"/>
      <c r="X145" s="2"/>
      <c r="Y145" s="2"/>
      <c r="Z145" s="2"/>
      <c r="AX145" s="5"/>
      <c r="AY145" s="5"/>
      <c r="AZ145" s="5"/>
    </row>
    <row r="146" spans="1:52" s="4" customFormat="1" ht="15" customHeight="1" x14ac:dyDescent="0.15">
      <c r="A146" s="260" t="s">
        <v>144</v>
      </c>
      <c r="B146" s="261"/>
      <c r="C146" s="158"/>
      <c r="D146" s="159">
        <v>1</v>
      </c>
      <c r="E146" s="160"/>
      <c r="F146" s="161"/>
      <c r="G146" s="162"/>
      <c r="H146" s="160"/>
      <c r="I146" s="160"/>
      <c r="J146" s="160"/>
      <c r="K146" s="160"/>
      <c r="L146" s="161"/>
      <c r="M146" s="164"/>
      <c r="N146" s="165"/>
      <c r="O146" s="166"/>
      <c r="P146" s="157" t="s">
        <v>140</v>
      </c>
      <c r="U146" s="2"/>
      <c r="V146" s="2"/>
      <c r="W146" s="2"/>
      <c r="X146" s="2"/>
      <c r="Y146" s="2"/>
      <c r="Z146" s="2"/>
      <c r="AX146" s="5"/>
      <c r="AY146" s="5"/>
      <c r="AZ146" s="5"/>
    </row>
    <row r="147" spans="1:52" s="4" customFormat="1" ht="15" customHeight="1" x14ac:dyDescent="0.15">
      <c r="A147" s="260" t="s">
        <v>145</v>
      </c>
      <c r="B147" s="261"/>
      <c r="C147" s="158"/>
      <c r="D147" s="159"/>
      <c r="E147" s="160"/>
      <c r="F147" s="161"/>
      <c r="G147" s="162"/>
      <c r="H147" s="160"/>
      <c r="I147" s="160"/>
      <c r="J147" s="160"/>
      <c r="K147" s="160"/>
      <c r="L147" s="161"/>
      <c r="M147" s="167"/>
      <c r="N147" s="165"/>
      <c r="O147" s="166"/>
      <c r="P147" s="157" t="s">
        <v>140</v>
      </c>
      <c r="U147" s="2"/>
      <c r="V147" s="2"/>
      <c r="W147" s="2"/>
      <c r="X147" s="2"/>
      <c r="Y147" s="2"/>
      <c r="Z147" s="2"/>
      <c r="AX147" s="5"/>
      <c r="AY147" s="5"/>
      <c r="AZ147" s="5"/>
    </row>
    <row r="148" spans="1:52" s="4" customFormat="1" ht="15" customHeight="1" x14ac:dyDescent="0.15">
      <c r="A148" s="260" t="s">
        <v>146</v>
      </c>
      <c r="B148" s="261"/>
      <c r="C148" s="158"/>
      <c r="D148" s="159"/>
      <c r="E148" s="160"/>
      <c r="F148" s="161"/>
      <c r="G148" s="162"/>
      <c r="H148" s="160"/>
      <c r="I148" s="160"/>
      <c r="J148" s="160"/>
      <c r="K148" s="160"/>
      <c r="L148" s="161"/>
      <c r="M148" s="167"/>
      <c r="N148" s="165"/>
      <c r="O148" s="166"/>
      <c r="P148" s="157" t="s">
        <v>140</v>
      </c>
      <c r="U148" s="2"/>
      <c r="V148" s="2"/>
      <c r="W148" s="2"/>
      <c r="X148" s="2"/>
      <c r="Y148" s="2"/>
      <c r="Z148" s="2"/>
      <c r="AX148" s="5"/>
      <c r="AY148" s="5"/>
      <c r="AZ148" s="5"/>
    </row>
    <row r="149" spans="1:52" s="4" customFormat="1" ht="11.25" customHeight="1" x14ac:dyDescent="0.15">
      <c r="A149" s="260" t="s">
        <v>147</v>
      </c>
      <c r="B149" s="261"/>
      <c r="C149" s="158"/>
      <c r="D149" s="159"/>
      <c r="E149" s="160"/>
      <c r="F149" s="161"/>
      <c r="G149" s="162"/>
      <c r="H149" s="160"/>
      <c r="I149" s="160"/>
      <c r="J149" s="160"/>
      <c r="K149" s="160"/>
      <c r="L149" s="161"/>
      <c r="M149" s="163">
        <f>SUM(N149:O149)</f>
        <v>0</v>
      </c>
      <c r="N149" s="36"/>
      <c r="O149" s="37"/>
      <c r="P149" s="157" t="s">
        <v>140</v>
      </c>
      <c r="U149" s="2"/>
      <c r="V149" s="2"/>
      <c r="W149" s="2"/>
      <c r="X149" s="2"/>
      <c r="Y149" s="2"/>
      <c r="Z149" s="2"/>
      <c r="AX149" s="5"/>
      <c r="AY149" s="5"/>
      <c r="AZ149" s="5"/>
    </row>
    <row r="150" spans="1:52" s="4" customFormat="1" ht="23.25" customHeight="1" x14ac:dyDescent="0.15">
      <c r="A150" s="278" t="s">
        <v>148</v>
      </c>
      <c r="B150" s="279"/>
      <c r="C150" s="168"/>
      <c r="D150" s="169"/>
      <c r="E150" s="170"/>
      <c r="F150" s="171"/>
      <c r="G150" s="172"/>
      <c r="H150" s="170"/>
      <c r="I150" s="170"/>
      <c r="J150" s="170"/>
      <c r="K150" s="170"/>
      <c r="L150" s="171"/>
      <c r="M150" s="172"/>
      <c r="N150" s="173"/>
      <c r="O150" s="174"/>
      <c r="P150" s="157"/>
      <c r="U150" s="2"/>
      <c r="V150" s="2"/>
      <c r="W150" s="2"/>
      <c r="X150" s="2"/>
      <c r="Y150" s="2"/>
      <c r="Z150" s="2"/>
      <c r="AX150" s="5"/>
      <c r="AY150" s="5"/>
      <c r="AZ150" s="5"/>
    </row>
    <row r="151" spans="1:52" s="4" customFormat="1" ht="15" customHeight="1" x14ac:dyDescent="0.15">
      <c r="A151" s="280" t="s">
        <v>165</v>
      </c>
      <c r="B151" s="281"/>
      <c r="C151" s="168"/>
      <c r="D151" s="169"/>
      <c r="E151" s="170"/>
      <c r="F151" s="171"/>
      <c r="G151" s="175"/>
      <c r="H151" s="176"/>
      <c r="I151" s="170"/>
      <c r="J151" s="170"/>
      <c r="K151" s="170"/>
      <c r="L151" s="171"/>
      <c r="M151" s="172"/>
      <c r="N151" s="39"/>
      <c r="O151" s="40"/>
      <c r="P151" s="157"/>
      <c r="U151" s="2"/>
      <c r="V151" s="2"/>
      <c r="W151" s="2"/>
      <c r="X151" s="2"/>
      <c r="Y151" s="2"/>
      <c r="Z151" s="2"/>
      <c r="AX151" s="5"/>
      <c r="AY151" s="5"/>
      <c r="AZ151" s="5"/>
    </row>
    <row r="152" spans="1:52" s="4" customFormat="1" ht="15" customHeight="1" x14ac:dyDescent="0.15">
      <c r="A152" s="282" t="s">
        <v>150</v>
      </c>
      <c r="B152" s="283"/>
      <c r="C152" s="177">
        <f>SUM(C141:C151)</f>
        <v>0</v>
      </c>
      <c r="D152" s="178">
        <f t="shared" ref="D152:O152" si="13">SUM(D141:D151)</f>
        <v>2</v>
      </c>
      <c r="E152" s="178">
        <f t="shared" si="13"/>
        <v>0</v>
      </c>
      <c r="F152" s="179">
        <f t="shared" si="13"/>
        <v>0</v>
      </c>
      <c r="G152" s="177">
        <f t="shared" si="13"/>
        <v>0</v>
      </c>
      <c r="H152" s="178">
        <f t="shared" si="13"/>
        <v>0</v>
      </c>
      <c r="I152" s="178">
        <f t="shared" si="13"/>
        <v>0</v>
      </c>
      <c r="J152" s="178">
        <f t="shared" si="13"/>
        <v>0</v>
      </c>
      <c r="K152" s="178">
        <f t="shared" si="13"/>
        <v>0</v>
      </c>
      <c r="L152" s="179">
        <f t="shared" si="13"/>
        <v>0</v>
      </c>
      <c r="M152" s="180">
        <f t="shared" si="13"/>
        <v>0</v>
      </c>
      <c r="N152" s="181">
        <f t="shared" si="13"/>
        <v>0</v>
      </c>
      <c r="O152" s="182">
        <f t="shared" si="13"/>
        <v>0</v>
      </c>
      <c r="P152" s="157" t="s">
        <v>140</v>
      </c>
      <c r="U152" s="2"/>
      <c r="V152" s="2"/>
      <c r="W152" s="2"/>
      <c r="X152" s="2"/>
      <c r="Y152" s="2"/>
      <c r="Z152" s="2"/>
      <c r="AX152" s="5"/>
      <c r="AY152" s="5"/>
      <c r="AZ152" s="5"/>
    </row>
    <row r="153" spans="1:52" s="4" customFormat="1" ht="24.95" customHeight="1" x14ac:dyDescent="0.15">
      <c r="A153" s="284" t="s">
        <v>151</v>
      </c>
      <c r="B153" s="285"/>
      <c r="C153" s="183"/>
      <c r="D153" s="184"/>
      <c r="E153" s="185"/>
      <c r="F153" s="186"/>
      <c r="G153" s="187"/>
      <c r="H153" s="185"/>
      <c r="I153" s="185"/>
      <c r="J153" s="185"/>
      <c r="K153" s="185"/>
      <c r="L153" s="186"/>
      <c r="M153" s="180">
        <f>SUM(N153:O153)</f>
        <v>0</v>
      </c>
      <c r="N153" s="188"/>
      <c r="O153" s="189"/>
      <c r="P153" s="157" t="s">
        <v>140</v>
      </c>
      <c r="U153" s="2"/>
      <c r="V153" s="2"/>
      <c r="W153" s="2"/>
      <c r="X153" s="2"/>
      <c r="Y153" s="2"/>
      <c r="Z153" s="2"/>
      <c r="AX153" s="5"/>
      <c r="AY153" s="5"/>
      <c r="AZ153" s="5"/>
    </row>
    <row r="154" spans="1:52" s="4" customFormat="1" ht="24.95" customHeight="1" x14ac:dyDescent="0.2">
      <c r="A154" s="190" t="s">
        <v>152</v>
      </c>
      <c r="B154" s="191"/>
      <c r="C154" s="192"/>
      <c r="D154" s="193"/>
      <c r="E154" s="16"/>
      <c r="F154" s="16"/>
      <c r="G154" s="16"/>
      <c r="H154" s="16"/>
      <c r="I154" s="16"/>
      <c r="J154" s="16"/>
      <c r="K154" s="16"/>
      <c r="L154" s="73"/>
      <c r="M154" s="73"/>
      <c r="N154" s="16"/>
      <c r="O154" s="16"/>
      <c r="P154" s="16"/>
      <c r="U154" s="2"/>
      <c r="V154" s="2"/>
      <c r="W154" s="2"/>
      <c r="X154" s="2"/>
      <c r="Y154" s="2"/>
      <c r="Z154" s="2"/>
      <c r="AX154" s="5"/>
      <c r="AY154" s="5"/>
      <c r="AZ154" s="5"/>
    </row>
    <row r="155" spans="1:52" s="4" customFormat="1" ht="21.75" customHeight="1" x14ac:dyDescent="0.15">
      <c r="A155" s="286" t="s">
        <v>153</v>
      </c>
      <c r="B155" s="287"/>
      <c r="C155" s="194" t="s">
        <v>154</v>
      </c>
      <c r="D155" s="195" t="s">
        <v>155</v>
      </c>
      <c r="E155" s="16"/>
      <c r="F155" s="16"/>
      <c r="G155" s="16"/>
      <c r="H155" s="16"/>
      <c r="I155" s="16"/>
      <c r="J155" s="16"/>
      <c r="K155" s="16"/>
      <c r="L155" s="73"/>
      <c r="M155" s="73"/>
      <c r="N155" s="16"/>
      <c r="O155" s="16"/>
      <c r="P155" s="16"/>
      <c r="U155" s="2"/>
      <c r="V155" s="2"/>
      <c r="W155" s="2"/>
      <c r="X155" s="2"/>
      <c r="Y155" s="2"/>
      <c r="Z155" s="2"/>
      <c r="AX155" s="5"/>
      <c r="AY155" s="5"/>
      <c r="AZ155" s="5"/>
    </row>
    <row r="156" spans="1:52" s="4" customFormat="1" ht="15" customHeight="1" x14ac:dyDescent="0.15">
      <c r="A156" s="288" t="s">
        <v>156</v>
      </c>
      <c r="B156" s="289"/>
      <c r="C156" s="196"/>
      <c r="D156" s="196"/>
      <c r="E156" s="16"/>
      <c r="F156" s="16"/>
      <c r="G156" s="16"/>
      <c r="H156" s="16"/>
      <c r="I156" s="16"/>
      <c r="J156" s="16"/>
      <c r="K156" s="16"/>
      <c r="L156" s="73"/>
      <c r="M156" s="73"/>
      <c r="N156" s="16"/>
      <c r="O156" s="16"/>
      <c r="P156" s="16"/>
      <c r="U156" s="2"/>
      <c r="V156" s="2"/>
      <c r="W156" s="2"/>
      <c r="X156" s="2"/>
      <c r="Y156" s="2"/>
      <c r="Z156" s="2"/>
      <c r="AX156" s="5"/>
      <c r="AY156" s="5"/>
      <c r="AZ156" s="5"/>
    </row>
    <row r="157" spans="1:52" s="4" customFormat="1" ht="15" customHeight="1" x14ac:dyDescent="0.15">
      <c r="A157" s="276" t="s">
        <v>157</v>
      </c>
      <c r="B157" s="277"/>
      <c r="C157" s="197"/>
      <c r="D157" s="198"/>
      <c r="E157" s="16"/>
      <c r="F157" s="16"/>
      <c r="G157" s="16"/>
      <c r="H157" s="16"/>
      <c r="I157" s="16"/>
      <c r="J157" s="16"/>
      <c r="K157" s="16"/>
      <c r="L157" s="73"/>
      <c r="M157" s="73"/>
      <c r="N157" s="16"/>
      <c r="O157" s="16"/>
      <c r="P157" s="16"/>
      <c r="U157" s="2"/>
      <c r="V157" s="2"/>
      <c r="W157" s="2"/>
      <c r="X157" s="2"/>
      <c r="Y157" s="2"/>
      <c r="Z157" s="2"/>
      <c r="AX157" s="5"/>
      <c r="AY157" s="5"/>
      <c r="AZ157" s="5"/>
    </row>
    <row r="158" spans="1:52" s="4" customFormat="1" ht="10.5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73"/>
      <c r="M158" s="73"/>
      <c r="N158" s="16"/>
      <c r="O158" s="16"/>
      <c r="P158" s="16"/>
      <c r="U158" s="2"/>
      <c r="V158" s="2"/>
      <c r="W158" s="2"/>
      <c r="X158" s="2"/>
      <c r="Y158" s="2"/>
      <c r="Z158" s="2"/>
      <c r="AX158" s="5"/>
      <c r="AY158" s="5"/>
      <c r="AZ158" s="5"/>
    </row>
    <row r="159" spans="1:52" s="4" customFormat="1" ht="10.5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73"/>
      <c r="M159" s="73"/>
      <c r="N159" s="16"/>
      <c r="O159" s="16"/>
      <c r="P159" s="16"/>
      <c r="U159" s="2"/>
      <c r="V159" s="2"/>
      <c r="W159" s="2"/>
      <c r="X159" s="2"/>
      <c r="Y159" s="2"/>
      <c r="Z159" s="2"/>
      <c r="AX159" s="5"/>
      <c r="AY159" s="5"/>
      <c r="AZ159" s="5"/>
    </row>
    <row r="160" spans="1:52" s="4" customFormat="1" ht="10.5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73"/>
      <c r="M160" s="73"/>
      <c r="N160" s="16"/>
      <c r="O160" s="16"/>
      <c r="P160" s="16"/>
      <c r="U160" s="2"/>
      <c r="V160" s="2"/>
      <c r="W160" s="2"/>
      <c r="X160" s="2"/>
      <c r="Y160" s="2"/>
      <c r="Z160" s="2"/>
      <c r="AX160" s="5"/>
      <c r="AY160" s="5"/>
      <c r="AZ160" s="5"/>
    </row>
    <row r="161" spans="12:52" s="4" customFormat="1" x14ac:dyDescent="0.2">
      <c r="L161" s="5"/>
      <c r="M161" s="5"/>
      <c r="N161" s="3"/>
      <c r="U161" s="2"/>
      <c r="V161" s="2"/>
      <c r="W161" s="2"/>
      <c r="X161" s="2"/>
      <c r="Y161" s="2"/>
      <c r="Z161" s="2"/>
      <c r="AX161" s="5"/>
      <c r="AY161" s="5"/>
      <c r="AZ161" s="5"/>
    </row>
    <row r="162" spans="12:52" s="4" customFormat="1" x14ac:dyDescent="0.2">
      <c r="L162" s="5"/>
      <c r="M162" s="5"/>
      <c r="N162" s="3"/>
      <c r="U162" s="2"/>
      <c r="V162" s="2"/>
      <c r="W162" s="2"/>
      <c r="X162" s="2"/>
      <c r="Y162" s="2"/>
      <c r="Z162" s="2"/>
      <c r="AX162" s="5"/>
      <c r="AY162" s="5"/>
      <c r="AZ162" s="5"/>
    </row>
    <row r="163" spans="12:52" s="4" customFormat="1" x14ac:dyDescent="0.2">
      <c r="L163" s="5"/>
      <c r="M163" s="5"/>
      <c r="N163" s="3"/>
      <c r="U163" s="2"/>
      <c r="V163" s="2"/>
      <c r="W163" s="2"/>
      <c r="X163" s="2"/>
      <c r="Y163" s="2"/>
      <c r="Z163" s="2"/>
      <c r="AX163" s="5"/>
      <c r="AY163" s="5"/>
      <c r="AZ163" s="5"/>
    </row>
    <row r="164" spans="12:52" s="4" customFormat="1" x14ac:dyDescent="0.2">
      <c r="L164" s="5"/>
      <c r="M164" s="5"/>
      <c r="N164" s="3"/>
      <c r="U164" s="2"/>
      <c r="V164" s="2"/>
      <c r="W164" s="2"/>
      <c r="X164" s="2"/>
      <c r="Y164" s="2"/>
      <c r="Z164" s="2"/>
      <c r="AX164" s="5"/>
      <c r="AY164" s="5"/>
      <c r="AZ164" s="5"/>
    </row>
    <row r="165" spans="12:52" s="4" customFormat="1" x14ac:dyDescent="0.2">
      <c r="L165" s="3"/>
      <c r="U165" s="5"/>
      <c r="V165" s="5"/>
      <c r="W165" s="5"/>
      <c r="X165" s="5"/>
    </row>
    <row r="166" spans="12:52" s="4" customFormat="1" x14ac:dyDescent="0.2">
      <c r="L166" s="3"/>
      <c r="U166" s="5"/>
      <c r="V166" s="5"/>
      <c r="W166" s="5"/>
      <c r="X166" s="5"/>
    </row>
    <row r="167" spans="12:52" s="4" customFormat="1" x14ac:dyDescent="0.2">
      <c r="L167" s="3"/>
      <c r="U167" s="5"/>
      <c r="V167" s="5"/>
      <c r="W167" s="5"/>
      <c r="X167" s="5"/>
    </row>
    <row r="168" spans="12:52" s="4" customFormat="1" x14ac:dyDescent="0.2">
      <c r="L168" s="3"/>
      <c r="U168" s="5"/>
      <c r="V168" s="5"/>
      <c r="W168" s="5"/>
      <c r="X168" s="5"/>
    </row>
    <row r="169" spans="12:52" s="4" customFormat="1" x14ac:dyDescent="0.2">
      <c r="L169" s="3"/>
      <c r="U169" s="5"/>
      <c r="V169" s="5"/>
      <c r="W169" s="5"/>
      <c r="X169" s="5"/>
    </row>
    <row r="170" spans="12:52" s="4" customFormat="1" x14ac:dyDescent="0.2">
      <c r="L170" s="3"/>
      <c r="U170" s="5"/>
      <c r="V170" s="5"/>
      <c r="W170" s="5"/>
      <c r="X170" s="5"/>
    </row>
    <row r="171" spans="12:52" s="4" customFormat="1" x14ac:dyDescent="0.2">
      <c r="L171" s="3"/>
      <c r="U171" s="5"/>
      <c r="V171" s="5"/>
      <c r="W171" s="5"/>
      <c r="X171" s="5"/>
    </row>
    <row r="172" spans="12:52" s="4" customFormat="1" x14ac:dyDescent="0.2">
      <c r="L172" s="3"/>
      <c r="U172" s="5"/>
      <c r="V172" s="5"/>
      <c r="W172" s="5"/>
      <c r="X172" s="5"/>
    </row>
    <row r="173" spans="12:52" s="4" customFormat="1" x14ac:dyDescent="0.2">
      <c r="L173" s="3"/>
      <c r="U173" s="5"/>
      <c r="V173" s="5"/>
      <c r="W173" s="5"/>
      <c r="X173" s="5"/>
    </row>
    <row r="174" spans="12:52" s="4" customFormat="1" x14ac:dyDescent="0.2">
      <c r="L174" s="3"/>
      <c r="U174" s="5"/>
      <c r="V174" s="5"/>
      <c r="W174" s="5"/>
      <c r="X174" s="5"/>
    </row>
    <row r="175" spans="12:52" s="4" customFormat="1" x14ac:dyDescent="0.2">
      <c r="L175" s="3"/>
      <c r="U175" s="5"/>
      <c r="V175" s="5"/>
      <c r="W175" s="5"/>
      <c r="X175" s="5"/>
    </row>
    <row r="176" spans="12:52" s="4" customFormat="1" x14ac:dyDescent="0.2">
      <c r="L176" s="3"/>
      <c r="U176" s="5"/>
      <c r="V176" s="5"/>
      <c r="W176" s="5"/>
      <c r="X176" s="5"/>
    </row>
    <row r="177" spans="12:24" s="4" customFormat="1" x14ac:dyDescent="0.2">
      <c r="L177" s="3"/>
      <c r="U177" s="5"/>
      <c r="V177" s="5"/>
      <c r="W177" s="5"/>
      <c r="X177" s="5"/>
    </row>
    <row r="178" spans="12:24" s="4" customFormat="1" x14ac:dyDescent="0.2">
      <c r="L178" s="3"/>
      <c r="U178" s="5"/>
      <c r="V178" s="5"/>
      <c r="W178" s="5"/>
      <c r="X178" s="5"/>
    </row>
    <row r="179" spans="12:24" s="4" customFormat="1" x14ac:dyDescent="0.2">
      <c r="L179" s="3"/>
      <c r="U179" s="5"/>
      <c r="V179" s="5"/>
      <c r="W179" s="5"/>
      <c r="X179" s="5"/>
    </row>
    <row r="180" spans="12:24" s="4" customFormat="1" x14ac:dyDescent="0.2">
      <c r="L180" s="3"/>
      <c r="U180" s="5"/>
      <c r="V180" s="5"/>
      <c r="W180" s="5"/>
      <c r="X180" s="5"/>
    </row>
    <row r="181" spans="12:24" s="4" customFormat="1" x14ac:dyDescent="0.2">
      <c r="L181" s="3"/>
      <c r="U181" s="5"/>
      <c r="V181" s="5"/>
      <c r="W181" s="5"/>
      <c r="X181" s="5"/>
    </row>
    <row r="182" spans="12:24" s="4" customFormat="1" x14ac:dyDescent="0.2">
      <c r="L182" s="3"/>
      <c r="U182" s="5"/>
      <c r="V182" s="5"/>
      <c r="W182" s="5"/>
      <c r="X182" s="5"/>
    </row>
    <row r="183" spans="12:24" s="4" customFormat="1" x14ac:dyDescent="0.2">
      <c r="L183" s="3"/>
      <c r="U183" s="5"/>
      <c r="V183" s="5"/>
      <c r="W183" s="5"/>
      <c r="X183" s="5"/>
    </row>
    <row r="184" spans="12:24" s="4" customFormat="1" x14ac:dyDescent="0.2">
      <c r="L184" s="3"/>
      <c r="U184" s="5"/>
      <c r="V184" s="5"/>
      <c r="W184" s="5"/>
      <c r="X184" s="5"/>
    </row>
    <row r="185" spans="12:24" s="4" customFormat="1" x14ac:dyDescent="0.2">
      <c r="L185" s="3"/>
      <c r="U185" s="5"/>
      <c r="V185" s="5"/>
      <c r="W185" s="5"/>
      <c r="X185" s="5"/>
    </row>
    <row r="186" spans="12:24" s="4" customFormat="1" x14ac:dyDescent="0.2">
      <c r="L186" s="3"/>
      <c r="U186" s="5"/>
      <c r="V186" s="5"/>
      <c r="W186" s="5"/>
      <c r="X186" s="5"/>
    </row>
    <row r="187" spans="12:24" s="4" customFormat="1" x14ac:dyDescent="0.2">
      <c r="L187" s="3"/>
      <c r="U187" s="5"/>
      <c r="V187" s="5"/>
      <c r="W187" s="5"/>
      <c r="X187" s="5"/>
    </row>
    <row r="188" spans="12:24" s="4" customFormat="1" x14ac:dyDescent="0.2">
      <c r="L188" s="3"/>
      <c r="U188" s="5"/>
      <c r="V188" s="5"/>
      <c r="W188" s="5"/>
      <c r="X188" s="5"/>
    </row>
    <row r="189" spans="12:24" s="4" customFormat="1" x14ac:dyDescent="0.2">
      <c r="L189" s="3"/>
      <c r="U189" s="5"/>
      <c r="V189" s="5"/>
      <c r="W189" s="5"/>
      <c r="X189" s="5"/>
    </row>
    <row r="190" spans="12:24" s="4" customFormat="1" x14ac:dyDescent="0.2">
      <c r="L190" s="3"/>
      <c r="U190" s="5"/>
      <c r="V190" s="5"/>
      <c r="W190" s="5"/>
      <c r="X190" s="5"/>
    </row>
    <row r="191" spans="12:24" s="4" customFormat="1" x14ac:dyDescent="0.2">
      <c r="L191" s="3"/>
      <c r="U191" s="5"/>
      <c r="V191" s="5"/>
      <c r="W191" s="5"/>
      <c r="X191" s="5"/>
    </row>
    <row r="192" spans="12:24" s="4" customFormat="1" x14ac:dyDescent="0.2">
      <c r="L192" s="3"/>
      <c r="U192" s="5"/>
      <c r="V192" s="5"/>
      <c r="W192" s="5"/>
      <c r="X192" s="5"/>
    </row>
    <row r="193" spans="12:24" s="4" customFormat="1" x14ac:dyDescent="0.2">
      <c r="L193" s="3"/>
      <c r="U193" s="5"/>
      <c r="V193" s="5"/>
      <c r="W193" s="5"/>
      <c r="X193" s="5"/>
    </row>
    <row r="194" spans="12:24" s="4" customFormat="1" x14ac:dyDescent="0.2">
      <c r="L194" s="3"/>
      <c r="U194" s="5"/>
      <c r="V194" s="5"/>
      <c r="W194" s="5"/>
      <c r="X194" s="5"/>
    </row>
    <row r="195" spans="12:24" s="4" customFormat="1" x14ac:dyDescent="0.2">
      <c r="L195" s="3"/>
      <c r="U195" s="5"/>
      <c r="V195" s="5"/>
      <c r="W195" s="5"/>
      <c r="X195" s="5"/>
    </row>
    <row r="196" spans="12:24" s="4" customFormat="1" x14ac:dyDescent="0.2">
      <c r="L196" s="3"/>
      <c r="U196" s="5"/>
      <c r="V196" s="5"/>
      <c r="W196" s="5"/>
      <c r="X196" s="5"/>
    </row>
    <row r="197" spans="12:24" s="4" customFormat="1" x14ac:dyDescent="0.2">
      <c r="L197" s="3"/>
      <c r="U197" s="5"/>
      <c r="V197" s="5"/>
      <c r="W197" s="5"/>
      <c r="X197" s="5"/>
    </row>
    <row r="198" spans="12:24" s="4" customFormat="1" x14ac:dyDescent="0.2">
      <c r="L198" s="3"/>
      <c r="U198" s="5"/>
      <c r="V198" s="5"/>
      <c r="W198" s="5"/>
      <c r="X198" s="5"/>
    </row>
    <row r="199" spans="12:24" s="4" customFormat="1" x14ac:dyDescent="0.2">
      <c r="L199" s="3"/>
      <c r="U199" s="5"/>
      <c r="V199" s="5"/>
      <c r="W199" s="5"/>
      <c r="X199" s="5"/>
    </row>
    <row r="200" spans="12:24" s="4" customFormat="1" x14ac:dyDescent="0.2">
      <c r="L200" s="3"/>
      <c r="U200" s="5"/>
      <c r="V200" s="5"/>
      <c r="W200" s="5"/>
      <c r="X200" s="5"/>
    </row>
    <row r="201" spans="12:24" s="4" customFormat="1" x14ac:dyDescent="0.2">
      <c r="L201" s="3"/>
      <c r="U201" s="5"/>
      <c r="V201" s="5"/>
      <c r="W201" s="5"/>
      <c r="X201" s="5"/>
    </row>
    <row r="202" spans="12:24" s="4" customFormat="1" x14ac:dyDescent="0.2">
      <c r="L202" s="3"/>
      <c r="U202" s="5"/>
      <c r="V202" s="5"/>
      <c r="W202" s="5"/>
      <c r="X202" s="5"/>
    </row>
    <row r="203" spans="12:24" s="4" customFormat="1" x14ac:dyDescent="0.2">
      <c r="L203" s="3"/>
      <c r="U203" s="5"/>
      <c r="V203" s="5"/>
      <c r="W203" s="5"/>
      <c r="X203" s="5"/>
    </row>
    <row r="204" spans="12:24" s="4" customFormat="1" x14ac:dyDescent="0.2">
      <c r="L204" s="3"/>
      <c r="U204" s="5"/>
      <c r="V204" s="5"/>
      <c r="W204" s="5"/>
      <c r="X204" s="5"/>
    </row>
    <row r="205" spans="12:24" s="4" customFormat="1" x14ac:dyDescent="0.2">
      <c r="L205" s="3"/>
      <c r="U205" s="5"/>
      <c r="V205" s="5"/>
      <c r="W205" s="5"/>
      <c r="X205" s="5"/>
    </row>
    <row r="206" spans="12:24" s="4" customFormat="1" x14ac:dyDescent="0.2">
      <c r="L206" s="3"/>
      <c r="U206" s="5"/>
      <c r="V206" s="5"/>
      <c r="W206" s="5"/>
      <c r="X206" s="5"/>
    </row>
    <row r="207" spans="12:24" s="4" customFormat="1" x14ac:dyDescent="0.2">
      <c r="L207" s="3"/>
      <c r="U207" s="5"/>
      <c r="V207" s="5"/>
      <c r="W207" s="5"/>
      <c r="X207" s="5"/>
    </row>
    <row r="208" spans="12:24" s="4" customFormat="1" x14ac:dyDescent="0.2">
      <c r="L208" s="3"/>
      <c r="U208" s="5"/>
      <c r="V208" s="5"/>
      <c r="W208" s="5"/>
      <c r="X208" s="5"/>
    </row>
    <row r="209" spans="1:27" s="4" customFormat="1" x14ac:dyDescent="0.2">
      <c r="L209" s="3"/>
      <c r="U209" s="5"/>
      <c r="V209" s="5"/>
      <c r="W209" s="5"/>
      <c r="X209" s="5"/>
    </row>
    <row r="210" spans="1:27" s="4" customFormat="1" x14ac:dyDescent="0.2">
      <c r="L210" s="3"/>
      <c r="U210" s="5"/>
      <c r="V210" s="5"/>
      <c r="W210" s="5"/>
      <c r="X210" s="5"/>
    </row>
    <row r="211" spans="1:27" s="4" customFormat="1" x14ac:dyDescent="0.2">
      <c r="L211" s="3"/>
      <c r="U211" s="5"/>
      <c r="V211" s="5"/>
      <c r="W211" s="5"/>
      <c r="X211" s="5"/>
    </row>
    <row r="212" spans="1:27" s="4" customFormat="1" x14ac:dyDescent="0.2">
      <c r="L212" s="3"/>
      <c r="U212" s="5"/>
      <c r="V212" s="5"/>
      <c r="W212" s="5"/>
      <c r="X212" s="5"/>
    </row>
    <row r="213" spans="1:27" s="4" customFormat="1" x14ac:dyDescent="0.2">
      <c r="L213" s="3"/>
      <c r="U213" s="5"/>
      <c r="V213" s="5"/>
      <c r="W213" s="5"/>
      <c r="X213" s="5"/>
    </row>
    <row r="214" spans="1:27" s="4" customFormat="1" x14ac:dyDescent="0.2">
      <c r="L214" s="3"/>
      <c r="U214" s="5"/>
      <c r="V214" s="5"/>
      <c r="W214" s="5"/>
      <c r="X214" s="5"/>
    </row>
    <row r="215" spans="1:27" s="4" customFormat="1" x14ac:dyDescent="0.2">
      <c r="L215" s="3"/>
      <c r="U215" s="5"/>
      <c r="V215" s="5"/>
      <c r="W215" s="5"/>
      <c r="X215" s="5"/>
    </row>
    <row r="216" spans="1:27" s="4" customFormat="1" hidden="1" x14ac:dyDescent="0.2">
      <c r="A216" s="199">
        <f>SUM(A8:O157)</f>
        <v>5441</v>
      </c>
      <c r="L216" s="3"/>
      <c r="U216" s="5"/>
      <c r="V216" s="5"/>
      <c r="W216" s="5"/>
      <c r="X216" s="5"/>
    </row>
    <row r="217" spans="1:27" s="200" customFormat="1" hidden="1" x14ac:dyDescent="0.2">
      <c r="A217" s="200">
        <f>SUM(A12:O157)</f>
        <v>5441</v>
      </c>
      <c r="L217" s="201"/>
      <c r="AA217" s="202">
        <f>SUM(AA1:AB216)</f>
        <v>0</v>
      </c>
    </row>
    <row r="218" spans="1:27" s="4" customFormat="1" x14ac:dyDescent="0.2">
      <c r="L218" s="3"/>
      <c r="U218" s="5"/>
      <c r="V218" s="5"/>
      <c r="W218" s="5"/>
      <c r="X218" s="5"/>
    </row>
    <row r="219" spans="1:27" s="4" customFormat="1" x14ac:dyDescent="0.2">
      <c r="L219" s="3"/>
      <c r="U219" s="5"/>
      <c r="V219" s="5"/>
      <c r="W219" s="5"/>
      <c r="X219" s="5"/>
    </row>
    <row r="220" spans="1:27" s="4" customFormat="1" x14ac:dyDescent="0.2">
      <c r="L220" s="3"/>
      <c r="U220" s="5"/>
      <c r="V220" s="5"/>
      <c r="W220" s="5"/>
      <c r="X220" s="5"/>
    </row>
    <row r="221" spans="1:27" s="4" customFormat="1" x14ac:dyDescent="0.2">
      <c r="L221" s="3"/>
      <c r="U221" s="5"/>
      <c r="V221" s="5"/>
      <c r="W221" s="5"/>
      <c r="X221" s="5"/>
    </row>
    <row r="222" spans="1:27" s="4" customFormat="1" x14ac:dyDescent="0.2">
      <c r="L222" s="3"/>
      <c r="U222" s="5"/>
      <c r="V222" s="5"/>
      <c r="W222" s="5"/>
      <c r="X222" s="5"/>
    </row>
    <row r="223" spans="1:27" x14ac:dyDescent="0.2">
      <c r="U223" s="205"/>
      <c r="V223" s="205"/>
      <c r="W223" s="205"/>
      <c r="X223" s="205"/>
    </row>
    <row r="224" spans="1:27" x14ac:dyDescent="0.2">
      <c r="U224" s="205"/>
      <c r="V224" s="205"/>
      <c r="W224" s="205"/>
      <c r="X224" s="205"/>
    </row>
    <row r="225" spans="21:24" x14ac:dyDescent="0.2">
      <c r="U225" s="205"/>
      <c r="V225" s="205"/>
      <c r="W225" s="205"/>
      <c r="X225" s="205"/>
    </row>
    <row r="226" spans="21:24" x14ac:dyDescent="0.2">
      <c r="U226" s="205"/>
      <c r="V226" s="205"/>
      <c r="W226" s="205"/>
      <c r="X226" s="205"/>
    </row>
    <row r="227" spans="21:24" x14ac:dyDescent="0.2">
      <c r="U227" s="205"/>
      <c r="V227" s="205"/>
      <c r="W227" s="205"/>
      <c r="X227" s="205"/>
    </row>
    <row r="228" spans="21:24" x14ac:dyDescent="0.2">
      <c r="U228" s="205"/>
      <c r="V228" s="205"/>
      <c r="W228" s="205"/>
      <c r="X228" s="205"/>
    </row>
    <row r="229" spans="21:24" x14ac:dyDescent="0.2">
      <c r="U229" s="205"/>
      <c r="V229" s="205"/>
      <c r="W229" s="205"/>
      <c r="X229" s="205"/>
    </row>
    <row r="230" spans="21:24" x14ac:dyDescent="0.2">
      <c r="U230" s="205"/>
      <c r="V230" s="205"/>
      <c r="W230" s="205"/>
      <c r="X230" s="205"/>
    </row>
    <row r="231" spans="21:24" x14ac:dyDescent="0.2">
      <c r="U231" s="205"/>
      <c r="V231" s="205"/>
      <c r="W231" s="205"/>
      <c r="X231" s="205"/>
    </row>
    <row r="232" spans="21:24" x14ac:dyDescent="0.2">
      <c r="U232" s="205"/>
      <c r="V232" s="205"/>
      <c r="W232" s="205"/>
      <c r="X232" s="205"/>
    </row>
    <row r="233" spans="21:24" x14ac:dyDescent="0.2">
      <c r="U233" s="205"/>
      <c r="V233" s="205"/>
      <c r="W233" s="205"/>
      <c r="X233" s="205"/>
    </row>
    <row r="234" spans="21:24" x14ac:dyDescent="0.2">
      <c r="U234" s="205"/>
      <c r="V234" s="205"/>
      <c r="W234" s="205"/>
      <c r="X234" s="205"/>
    </row>
    <row r="235" spans="21:24" x14ac:dyDescent="0.2">
      <c r="U235" s="205"/>
      <c r="V235" s="205"/>
      <c r="W235" s="205"/>
      <c r="X235" s="205"/>
    </row>
    <row r="236" spans="21:24" x14ac:dyDescent="0.2">
      <c r="U236" s="205"/>
      <c r="V236" s="205"/>
      <c r="W236" s="205"/>
      <c r="X236" s="205"/>
    </row>
    <row r="237" spans="21:24" x14ac:dyDescent="0.2">
      <c r="U237" s="205"/>
      <c r="V237" s="205"/>
      <c r="W237" s="205"/>
      <c r="X237" s="205"/>
    </row>
    <row r="238" spans="21:24" x14ac:dyDescent="0.2">
      <c r="U238" s="205"/>
      <c r="V238" s="205"/>
      <c r="W238" s="205"/>
      <c r="X238" s="205"/>
    </row>
    <row r="239" spans="21:24" x14ac:dyDescent="0.2">
      <c r="U239" s="205"/>
      <c r="V239" s="205"/>
      <c r="W239" s="205"/>
      <c r="X239" s="205"/>
    </row>
    <row r="240" spans="21:24" x14ac:dyDescent="0.2">
      <c r="U240" s="205"/>
      <c r="V240" s="205"/>
      <c r="W240" s="205"/>
      <c r="X240" s="205"/>
    </row>
    <row r="241" spans="21:24" x14ac:dyDescent="0.2">
      <c r="U241" s="205"/>
      <c r="V241" s="205"/>
      <c r="W241" s="205"/>
      <c r="X241" s="205"/>
    </row>
    <row r="242" spans="21:24" x14ac:dyDescent="0.2">
      <c r="U242" s="205"/>
      <c r="V242" s="205"/>
      <c r="W242" s="205"/>
      <c r="X242" s="205"/>
    </row>
    <row r="243" spans="21:24" x14ac:dyDescent="0.2">
      <c r="U243" s="205"/>
      <c r="V243" s="205"/>
      <c r="W243" s="205"/>
      <c r="X243" s="205"/>
    </row>
    <row r="244" spans="21:24" x14ac:dyDescent="0.2">
      <c r="U244" s="205"/>
      <c r="V244" s="205"/>
      <c r="W244" s="205"/>
      <c r="X244" s="205"/>
    </row>
    <row r="245" spans="21:24" x14ac:dyDescent="0.2">
      <c r="U245" s="205"/>
      <c r="V245" s="205"/>
      <c r="W245" s="205"/>
      <c r="X245" s="205"/>
    </row>
    <row r="246" spans="21:24" x14ac:dyDescent="0.2">
      <c r="U246" s="205"/>
      <c r="V246" s="205"/>
      <c r="W246" s="205"/>
      <c r="X246" s="205"/>
    </row>
    <row r="247" spans="21:24" x14ac:dyDescent="0.2">
      <c r="U247" s="205"/>
      <c r="V247" s="205"/>
      <c r="W247" s="205"/>
      <c r="X247" s="205"/>
    </row>
    <row r="248" spans="21:24" x14ac:dyDescent="0.2">
      <c r="U248" s="205"/>
      <c r="V248" s="205"/>
      <c r="W248" s="205"/>
      <c r="X248" s="205"/>
    </row>
    <row r="249" spans="21:24" x14ac:dyDescent="0.2">
      <c r="U249" s="205"/>
      <c r="V249" s="205"/>
      <c r="W249" s="205"/>
      <c r="X249" s="205"/>
    </row>
    <row r="250" spans="21:24" x14ac:dyDescent="0.2">
      <c r="U250" s="205"/>
      <c r="V250" s="205"/>
      <c r="W250" s="205"/>
      <c r="X250" s="205"/>
    </row>
    <row r="251" spans="21:24" x14ac:dyDescent="0.2">
      <c r="U251" s="205"/>
      <c r="V251" s="205"/>
      <c r="W251" s="205"/>
      <c r="X251" s="205"/>
    </row>
    <row r="252" spans="21:24" x14ac:dyDescent="0.2">
      <c r="U252" s="205"/>
      <c r="V252" s="205"/>
      <c r="W252" s="205"/>
      <c r="X252" s="205"/>
    </row>
    <row r="253" spans="21:24" x14ac:dyDescent="0.2">
      <c r="U253" s="205"/>
      <c r="V253" s="205"/>
      <c r="W253" s="205"/>
      <c r="X253" s="205"/>
    </row>
    <row r="254" spans="21:24" x14ac:dyDescent="0.2">
      <c r="U254" s="205"/>
      <c r="V254" s="205"/>
      <c r="W254" s="205"/>
      <c r="X254" s="205"/>
    </row>
    <row r="255" spans="21:24" x14ac:dyDescent="0.2">
      <c r="U255" s="205"/>
      <c r="V255" s="205"/>
      <c r="W255" s="205"/>
      <c r="X255" s="205"/>
    </row>
    <row r="256" spans="21:24" x14ac:dyDescent="0.2">
      <c r="U256" s="205"/>
      <c r="V256" s="205"/>
      <c r="W256" s="205"/>
      <c r="X256" s="205"/>
    </row>
    <row r="257" spans="21:24" x14ac:dyDescent="0.2">
      <c r="U257" s="205"/>
      <c r="V257" s="205"/>
      <c r="W257" s="205"/>
      <c r="X257" s="205"/>
    </row>
    <row r="258" spans="21:24" x14ac:dyDescent="0.2">
      <c r="U258" s="205"/>
      <c r="V258" s="205"/>
      <c r="W258" s="205"/>
      <c r="X258" s="205"/>
    </row>
    <row r="259" spans="21:24" x14ac:dyDescent="0.2">
      <c r="U259" s="205"/>
      <c r="V259" s="205"/>
      <c r="W259" s="205"/>
      <c r="X259" s="205"/>
    </row>
    <row r="260" spans="21:24" x14ac:dyDescent="0.2">
      <c r="U260" s="205"/>
      <c r="V260" s="205"/>
      <c r="W260" s="205"/>
      <c r="X260" s="205"/>
    </row>
    <row r="261" spans="21:24" x14ac:dyDescent="0.2">
      <c r="U261" s="205"/>
      <c r="V261" s="205"/>
      <c r="W261" s="205"/>
      <c r="X261" s="205"/>
    </row>
    <row r="262" spans="21:24" x14ac:dyDescent="0.2">
      <c r="U262" s="205"/>
      <c r="V262" s="205"/>
      <c r="W262" s="205"/>
      <c r="X262" s="205"/>
    </row>
    <row r="263" spans="21:24" x14ac:dyDescent="0.2">
      <c r="U263" s="205"/>
      <c r="V263" s="205"/>
      <c r="W263" s="205"/>
      <c r="X263" s="205"/>
    </row>
    <row r="264" spans="21:24" x14ac:dyDescent="0.2">
      <c r="U264" s="205"/>
      <c r="V264" s="205"/>
      <c r="W264" s="205"/>
      <c r="X264" s="205"/>
    </row>
    <row r="265" spans="21:24" x14ac:dyDescent="0.2">
      <c r="U265" s="205"/>
      <c r="V265" s="205"/>
      <c r="W265" s="205"/>
      <c r="X265" s="205"/>
    </row>
    <row r="266" spans="21:24" x14ac:dyDescent="0.2">
      <c r="U266" s="205"/>
      <c r="V266" s="205"/>
      <c r="W266" s="205"/>
      <c r="X266" s="205"/>
    </row>
    <row r="267" spans="21:24" x14ac:dyDescent="0.2">
      <c r="U267" s="205"/>
      <c r="V267" s="205"/>
      <c r="W267" s="205"/>
      <c r="X267" s="205"/>
    </row>
    <row r="268" spans="21:24" x14ac:dyDescent="0.2">
      <c r="U268" s="205"/>
      <c r="V268" s="205"/>
      <c r="W268" s="205"/>
      <c r="X268" s="205"/>
    </row>
    <row r="269" spans="21:24" x14ac:dyDescent="0.2">
      <c r="U269" s="205"/>
      <c r="V269" s="205"/>
      <c r="W269" s="205"/>
      <c r="X269" s="205"/>
    </row>
    <row r="270" spans="21:24" x14ac:dyDescent="0.2">
      <c r="U270" s="205"/>
      <c r="V270" s="205"/>
      <c r="W270" s="205"/>
      <c r="X270" s="205"/>
    </row>
    <row r="271" spans="21:24" x14ac:dyDescent="0.2">
      <c r="U271" s="205"/>
      <c r="V271" s="205"/>
      <c r="W271" s="205"/>
      <c r="X271" s="205"/>
    </row>
    <row r="272" spans="21:24" x14ac:dyDescent="0.2">
      <c r="U272" s="205"/>
      <c r="V272" s="205"/>
      <c r="W272" s="205"/>
      <c r="X272" s="205"/>
    </row>
    <row r="273" spans="21:24" x14ac:dyDescent="0.2">
      <c r="U273" s="205"/>
      <c r="V273" s="205"/>
      <c r="W273" s="205"/>
      <c r="X273" s="205"/>
    </row>
    <row r="274" spans="21:24" x14ac:dyDescent="0.2">
      <c r="U274" s="205"/>
      <c r="V274" s="205"/>
      <c r="W274" s="205"/>
      <c r="X274" s="205"/>
    </row>
    <row r="275" spans="21:24" x14ac:dyDescent="0.2">
      <c r="U275" s="205"/>
      <c r="V275" s="205"/>
      <c r="W275" s="205"/>
      <c r="X275" s="205"/>
    </row>
    <row r="276" spans="21:24" x14ac:dyDescent="0.2">
      <c r="U276" s="205"/>
      <c r="V276" s="205"/>
      <c r="W276" s="205"/>
      <c r="X276" s="205"/>
    </row>
    <row r="277" spans="21:24" x14ac:dyDescent="0.2">
      <c r="U277" s="205"/>
      <c r="V277" s="205"/>
      <c r="W277" s="205"/>
      <c r="X277" s="205"/>
    </row>
    <row r="278" spans="21:24" x14ac:dyDescent="0.2">
      <c r="U278" s="205"/>
      <c r="V278" s="205"/>
      <c r="W278" s="205"/>
      <c r="X278" s="205"/>
    </row>
    <row r="279" spans="21:24" x14ac:dyDescent="0.2">
      <c r="U279" s="205"/>
      <c r="V279" s="205"/>
      <c r="W279" s="205"/>
      <c r="X279" s="205"/>
    </row>
    <row r="280" spans="21:24" x14ac:dyDescent="0.2">
      <c r="U280" s="205"/>
      <c r="V280" s="205"/>
      <c r="W280" s="205"/>
      <c r="X280" s="205"/>
    </row>
    <row r="281" spans="21:24" x14ac:dyDescent="0.2">
      <c r="U281" s="205"/>
      <c r="V281" s="205"/>
      <c r="W281" s="205"/>
      <c r="X281" s="205"/>
    </row>
    <row r="282" spans="21:24" x14ac:dyDescent="0.2">
      <c r="U282" s="205"/>
      <c r="V282" s="205"/>
      <c r="W282" s="205"/>
      <c r="X282" s="205"/>
    </row>
    <row r="283" spans="21:24" x14ac:dyDescent="0.2">
      <c r="U283" s="205"/>
      <c r="V283" s="205"/>
      <c r="W283" s="205"/>
      <c r="X283" s="205"/>
    </row>
    <row r="284" spans="21:24" x14ac:dyDescent="0.2">
      <c r="U284" s="205"/>
      <c r="V284" s="205"/>
      <c r="W284" s="205"/>
      <c r="X284" s="205"/>
    </row>
    <row r="285" spans="21:24" x14ac:dyDescent="0.2">
      <c r="U285" s="205"/>
      <c r="V285" s="205"/>
      <c r="W285" s="205"/>
      <c r="X285" s="205"/>
    </row>
    <row r="286" spans="21:24" x14ac:dyDescent="0.2">
      <c r="U286" s="205"/>
      <c r="V286" s="205"/>
      <c r="W286" s="205"/>
      <c r="X286" s="205"/>
    </row>
    <row r="287" spans="21:24" x14ac:dyDescent="0.2">
      <c r="U287" s="205"/>
      <c r="V287" s="205"/>
      <c r="W287" s="205"/>
      <c r="X287" s="205"/>
    </row>
    <row r="288" spans="21:24" x14ac:dyDescent="0.2">
      <c r="U288" s="205"/>
      <c r="V288" s="205"/>
      <c r="W288" s="205"/>
      <c r="X288" s="205"/>
    </row>
    <row r="289" spans="21:24" x14ac:dyDescent="0.2">
      <c r="U289" s="205"/>
      <c r="V289" s="205"/>
      <c r="W289" s="205"/>
      <c r="X289" s="205"/>
    </row>
    <row r="290" spans="21:24" x14ac:dyDescent="0.2">
      <c r="U290" s="205"/>
      <c r="V290" s="205"/>
      <c r="W290" s="205"/>
      <c r="X290" s="205"/>
    </row>
    <row r="291" spans="21:24" x14ac:dyDescent="0.2">
      <c r="U291" s="205"/>
      <c r="V291" s="205"/>
      <c r="W291" s="205"/>
      <c r="X291" s="205"/>
    </row>
    <row r="292" spans="21:24" x14ac:dyDescent="0.2">
      <c r="U292" s="205"/>
      <c r="V292" s="205"/>
      <c r="W292" s="205"/>
      <c r="X292" s="205"/>
    </row>
    <row r="293" spans="21:24" x14ac:dyDescent="0.2">
      <c r="U293" s="205"/>
      <c r="V293" s="205"/>
      <c r="W293" s="205"/>
      <c r="X293" s="205"/>
    </row>
    <row r="294" spans="21:24" x14ac:dyDescent="0.2">
      <c r="U294" s="205"/>
      <c r="V294" s="205"/>
      <c r="W294" s="205"/>
      <c r="X294" s="205"/>
    </row>
    <row r="295" spans="21:24" x14ac:dyDescent="0.2">
      <c r="U295" s="205"/>
      <c r="V295" s="205"/>
      <c r="W295" s="205"/>
      <c r="X295" s="205"/>
    </row>
    <row r="296" spans="21:24" x14ac:dyDescent="0.2">
      <c r="U296" s="205"/>
      <c r="V296" s="205"/>
      <c r="W296" s="205"/>
      <c r="X296" s="205"/>
    </row>
    <row r="297" spans="21:24" x14ac:dyDescent="0.2">
      <c r="U297" s="205"/>
      <c r="V297" s="205"/>
      <c r="W297" s="205"/>
      <c r="X297" s="205"/>
    </row>
    <row r="298" spans="21:24" x14ac:dyDescent="0.2">
      <c r="U298" s="205"/>
      <c r="V298" s="205"/>
      <c r="W298" s="205"/>
      <c r="X298" s="205"/>
    </row>
    <row r="299" spans="21:24" x14ac:dyDescent="0.2">
      <c r="U299" s="205"/>
      <c r="V299" s="205"/>
      <c r="W299" s="205"/>
      <c r="X299" s="205"/>
    </row>
    <row r="300" spans="21:24" x14ac:dyDescent="0.2">
      <c r="U300" s="205"/>
      <c r="V300" s="205"/>
      <c r="W300" s="205"/>
      <c r="X300" s="205"/>
    </row>
    <row r="301" spans="21:24" x14ac:dyDescent="0.2">
      <c r="U301" s="205"/>
      <c r="V301" s="205"/>
      <c r="W301" s="205"/>
      <c r="X301" s="205"/>
    </row>
    <row r="302" spans="21:24" x14ac:dyDescent="0.2">
      <c r="U302" s="205"/>
      <c r="V302" s="205"/>
      <c r="W302" s="205"/>
      <c r="X302" s="205"/>
    </row>
    <row r="303" spans="21:24" x14ac:dyDescent="0.2">
      <c r="U303" s="205"/>
      <c r="V303" s="205"/>
      <c r="W303" s="205"/>
      <c r="X303" s="205"/>
    </row>
    <row r="304" spans="21:24" x14ac:dyDescent="0.2">
      <c r="U304" s="205"/>
      <c r="V304" s="205"/>
      <c r="W304" s="205"/>
      <c r="X304" s="205"/>
    </row>
    <row r="305" spans="21:24" x14ac:dyDescent="0.2">
      <c r="U305" s="205"/>
      <c r="V305" s="205"/>
      <c r="W305" s="205"/>
      <c r="X305" s="205"/>
    </row>
    <row r="306" spans="21:24" x14ac:dyDescent="0.2">
      <c r="U306" s="205"/>
      <c r="V306" s="205"/>
      <c r="W306" s="205"/>
      <c r="X306" s="205"/>
    </row>
    <row r="307" spans="21:24" x14ac:dyDescent="0.2">
      <c r="U307" s="205"/>
      <c r="V307" s="205"/>
      <c r="W307" s="205"/>
      <c r="X307" s="205"/>
    </row>
    <row r="308" spans="21:24" x14ac:dyDescent="0.2">
      <c r="U308" s="205"/>
      <c r="V308" s="205"/>
      <c r="W308" s="205"/>
      <c r="X308" s="205"/>
    </row>
    <row r="309" spans="21:24" x14ac:dyDescent="0.2">
      <c r="U309" s="205"/>
      <c r="V309" s="205"/>
      <c r="W309" s="205"/>
      <c r="X309" s="205"/>
    </row>
    <row r="310" spans="21:24" x14ac:dyDescent="0.2">
      <c r="U310" s="205"/>
      <c r="V310" s="205"/>
      <c r="W310" s="205"/>
      <c r="X310" s="205"/>
    </row>
    <row r="311" spans="21:24" x14ac:dyDescent="0.2">
      <c r="U311" s="205"/>
      <c r="V311" s="205"/>
      <c r="W311" s="205"/>
      <c r="X311" s="205"/>
    </row>
    <row r="312" spans="21:24" x14ac:dyDescent="0.2">
      <c r="U312" s="205"/>
      <c r="V312" s="205"/>
      <c r="W312" s="205"/>
      <c r="X312" s="205"/>
    </row>
    <row r="313" spans="21:24" x14ac:dyDescent="0.2">
      <c r="U313" s="205"/>
      <c r="V313" s="205"/>
      <c r="W313" s="205"/>
      <c r="X313" s="205"/>
    </row>
    <row r="314" spans="21:24" x14ac:dyDescent="0.2">
      <c r="U314" s="205"/>
      <c r="V314" s="205"/>
      <c r="W314" s="205"/>
      <c r="X314" s="205"/>
    </row>
    <row r="315" spans="21:24" x14ac:dyDescent="0.2">
      <c r="U315" s="205"/>
      <c r="V315" s="205"/>
      <c r="W315" s="205"/>
      <c r="X315" s="205"/>
    </row>
    <row r="316" spans="21:24" x14ac:dyDescent="0.2">
      <c r="U316" s="205"/>
      <c r="V316" s="205"/>
      <c r="W316" s="205"/>
      <c r="X316" s="205"/>
    </row>
    <row r="317" spans="21:24" x14ac:dyDescent="0.2">
      <c r="U317" s="205"/>
      <c r="V317" s="205"/>
      <c r="W317" s="205"/>
      <c r="X317" s="205"/>
    </row>
    <row r="318" spans="21:24" x14ac:dyDescent="0.2">
      <c r="U318" s="205"/>
      <c r="V318" s="205"/>
      <c r="W318" s="205"/>
      <c r="X318" s="205"/>
    </row>
    <row r="319" spans="21:24" x14ac:dyDescent="0.2">
      <c r="U319" s="205"/>
      <c r="V319" s="205"/>
      <c r="W319" s="205"/>
      <c r="X319" s="205"/>
    </row>
    <row r="320" spans="21:24" x14ac:dyDescent="0.2">
      <c r="U320" s="205"/>
      <c r="V320" s="205"/>
      <c r="W320" s="205"/>
      <c r="X320" s="205"/>
    </row>
    <row r="321" spans="21:24" x14ac:dyDescent="0.2">
      <c r="U321" s="205"/>
      <c r="V321" s="205"/>
      <c r="W321" s="205"/>
      <c r="X321" s="205"/>
    </row>
    <row r="322" spans="21:24" x14ac:dyDescent="0.2">
      <c r="U322" s="205"/>
      <c r="V322" s="205"/>
      <c r="W322" s="205"/>
      <c r="X322" s="205"/>
    </row>
    <row r="323" spans="21:24" x14ac:dyDescent="0.2">
      <c r="U323" s="205"/>
      <c r="V323" s="205"/>
      <c r="W323" s="205"/>
      <c r="X323" s="205"/>
    </row>
    <row r="324" spans="21:24" x14ac:dyDescent="0.2">
      <c r="U324" s="205"/>
      <c r="V324" s="205"/>
      <c r="W324" s="205"/>
      <c r="X324" s="205"/>
    </row>
    <row r="325" spans="21:24" x14ac:dyDescent="0.2">
      <c r="U325" s="205"/>
      <c r="V325" s="205"/>
      <c r="W325" s="205"/>
      <c r="X325" s="205"/>
    </row>
    <row r="326" spans="21:24" x14ac:dyDescent="0.2">
      <c r="U326" s="205"/>
      <c r="V326" s="205"/>
      <c r="W326" s="205"/>
      <c r="X326" s="205"/>
    </row>
    <row r="327" spans="21:24" x14ac:dyDescent="0.2">
      <c r="U327" s="205"/>
      <c r="V327" s="205"/>
      <c r="W327" s="205"/>
      <c r="X327" s="205"/>
    </row>
    <row r="328" spans="21:24" x14ac:dyDescent="0.2">
      <c r="U328" s="205"/>
      <c r="V328" s="205"/>
      <c r="W328" s="205"/>
      <c r="X328" s="205"/>
    </row>
    <row r="329" spans="21:24" x14ac:dyDescent="0.2">
      <c r="U329" s="205"/>
      <c r="V329" s="205"/>
      <c r="W329" s="205"/>
      <c r="X329" s="205"/>
    </row>
    <row r="330" spans="21:24" x14ac:dyDescent="0.2">
      <c r="U330" s="205"/>
      <c r="V330" s="205"/>
      <c r="W330" s="205"/>
      <c r="X330" s="205"/>
    </row>
    <row r="331" spans="21:24" x14ac:dyDescent="0.2">
      <c r="U331" s="205"/>
      <c r="V331" s="205"/>
      <c r="W331" s="205"/>
      <c r="X331" s="205"/>
    </row>
    <row r="332" spans="21:24" x14ac:dyDescent="0.2">
      <c r="U332" s="205"/>
      <c r="V332" s="205"/>
      <c r="W332" s="205"/>
      <c r="X332" s="205"/>
    </row>
    <row r="333" spans="21:24" x14ac:dyDescent="0.2">
      <c r="U333" s="205"/>
      <c r="V333" s="205"/>
      <c r="W333" s="205"/>
      <c r="X333" s="205"/>
    </row>
    <row r="334" spans="21:24" x14ac:dyDescent="0.2">
      <c r="U334" s="205"/>
      <c r="V334" s="205"/>
      <c r="W334" s="205"/>
      <c r="X334" s="205"/>
    </row>
    <row r="335" spans="21:24" x14ac:dyDescent="0.2">
      <c r="U335" s="205"/>
      <c r="V335" s="205"/>
      <c r="W335" s="205"/>
      <c r="X335" s="205"/>
    </row>
    <row r="336" spans="21:24" x14ac:dyDescent="0.2">
      <c r="U336" s="205"/>
      <c r="V336" s="205"/>
      <c r="W336" s="205"/>
      <c r="X336" s="205"/>
    </row>
    <row r="337" spans="21:24" x14ac:dyDescent="0.2">
      <c r="U337" s="205"/>
      <c r="V337" s="205"/>
      <c r="W337" s="205"/>
      <c r="X337" s="205"/>
    </row>
    <row r="338" spans="21:24" x14ac:dyDescent="0.2">
      <c r="U338" s="205"/>
      <c r="V338" s="205"/>
      <c r="W338" s="205"/>
      <c r="X338" s="205"/>
    </row>
    <row r="339" spans="21:24" x14ac:dyDescent="0.2">
      <c r="U339" s="205"/>
      <c r="V339" s="205"/>
      <c r="W339" s="205"/>
      <c r="X339" s="205"/>
    </row>
    <row r="340" spans="21:24" x14ac:dyDescent="0.2">
      <c r="U340" s="205"/>
      <c r="V340" s="205"/>
      <c r="W340" s="205"/>
      <c r="X340" s="205"/>
    </row>
    <row r="341" spans="21:24" x14ac:dyDescent="0.2">
      <c r="U341" s="205"/>
      <c r="V341" s="205"/>
      <c r="W341" s="205"/>
      <c r="X341" s="205"/>
    </row>
    <row r="342" spans="21:24" x14ac:dyDescent="0.2">
      <c r="U342" s="205"/>
      <c r="V342" s="205"/>
      <c r="W342" s="205"/>
      <c r="X342" s="205"/>
    </row>
    <row r="343" spans="21:24" x14ac:dyDescent="0.2">
      <c r="U343" s="205"/>
      <c r="V343" s="205"/>
      <c r="W343" s="205"/>
      <c r="X343" s="205"/>
    </row>
    <row r="344" spans="21:24" x14ac:dyDescent="0.2">
      <c r="U344" s="205"/>
      <c r="V344" s="205"/>
      <c r="W344" s="205"/>
      <c r="X344" s="205"/>
    </row>
    <row r="345" spans="21:24" x14ac:dyDescent="0.2">
      <c r="U345" s="205"/>
      <c r="V345" s="205"/>
      <c r="W345" s="205"/>
      <c r="X345" s="205"/>
    </row>
    <row r="346" spans="21:24" x14ac:dyDescent="0.2">
      <c r="U346" s="205"/>
      <c r="V346" s="205"/>
      <c r="W346" s="205"/>
      <c r="X346" s="205"/>
    </row>
    <row r="347" spans="21:24" x14ac:dyDescent="0.2">
      <c r="U347" s="205"/>
      <c r="V347" s="205"/>
      <c r="W347" s="205"/>
      <c r="X347" s="205"/>
    </row>
    <row r="348" spans="21:24" x14ac:dyDescent="0.2">
      <c r="U348" s="205"/>
      <c r="V348" s="205"/>
      <c r="W348" s="205"/>
      <c r="X348" s="205"/>
    </row>
    <row r="349" spans="21:24" x14ac:dyDescent="0.2">
      <c r="U349" s="205"/>
      <c r="V349" s="205"/>
      <c r="W349" s="205"/>
      <c r="X349" s="205"/>
    </row>
    <row r="350" spans="21:24" x14ac:dyDescent="0.2">
      <c r="U350" s="205"/>
      <c r="V350" s="205"/>
      <c r="W350" s="205"/>
      <c r="X350" s="205"/>
    </row>
    <row r="351" spans="21:24" x14ac:dyDescent="0.2">
      <c r="U351" s="205"/>
      <c r="V351" s="205"/>
      <c r="W351" s="205"/>
      <c r="X351" s="205"/>
    </row>
    <row r="352" spans="21:24" x14ac:dyDescent="0.2">
      <c r="U352" s="205"/>
      <c r="V352" s="205"/>
      <c r="W352" s="205"/>
      <c r="X352" s="205"/>
    </row>
    <row r="353" spans="21:24" x14ac:dyDescent="0.2">
      <c r="U353" s="205"/>
      <c r="V353" s="205"/>
      <c r="W353" s="205"/>
      <c r="X353" s="205"/>
    </row>
    <row r="354" spans="21:24" x14ac:dyDescent="0.2">
      <c r="U354" s="205"/>
      <c r="V354" s="205"/>
      <c r="W354" s="205"/>
      <c r="X354" s="205"/>
    </row>
    <row r="355" spans="21:24" x14ac:dyDescent="0.2">
      <c r="U355" s="205"/>
      <c r="V355" s="205"/>
      <c r="W355" s="205"/>
      <c r="X355" s="205"/>
    </row>
    <row r="356" spans="21:24" x14ac:dyDescent="0.2">
      <c r="U356" s="205"/>
      <c r="V356" s="205"/>
      <c r="W356" s="205"/>
      <c r="X356" s="205"/>
    </row>
    <row r="357" spans="21:24" x14ac:dyDescent="0.2">
      <c r="U357" s="205"/>
      <c r="V357" s="205"/>
      <c r="W357" s="205"/>
      <c r="X357" s="205"/>
    </row>
    <row r="358" spans="21:24" x14ac:dyDescent="0.2">
      <c r="U358" s="205"/>
      <c r="V358" s="205"/>
      <c r="W358" s="205"/>
      <c r="X358" s="205"/>
    </row>
    <row r="359" spans="21:24" x14ac:dyDescent="0.2">
      <c r="U359" s="205"/>
      <c r="V359" s="205"/>
      <c r="W359" s="205"/>
      <c r="X359" s="205"/>
    </row>
    <row r="360" spans="21:24" x14ac:dyDescent="0.2">
      <c r="U360" s="205"/>
      <c r="V360" s="205"/>
      <c r="W360" s="205"/>
      <c r="X360" s="205"/>
    </row>
    <row r="361" spans="21:24" x14ac:dyDescent="0.2">
      <c r="U361" s="205"/>
      <c r="V361" s="205"/>
      <c r="W361" s="205"/>
      <c r="X361" s="205"/>
    </row>
    <row r="362" spans="21:24" x14ac:dyDescent="0.2">
      <c r="U362" s="205"/>
      <c r="V362" s="205"/>
      <c r="W362" s="205"/>
      <c r="X362" s="205"/>
    </row>
    <row r="363" spans="21:24" x14ac:dyDescent="0.2">
      <c r="U363" s="205"/>
      <c r="V363" s="205"/>
      <c r="W363" s="205"/>
      <c r="X363" s="205"/>
    </row>
    <row r="364" spans="21:24" x14ac:dyDescent="0.2">
      <c r="U364" s="205"/>
      <c r="V364" s="205"/>
      <c r="W364" s="205"/>
      <c r="X364" s="205"/>
    </row>
    <row r="365" spans="21:24" x14ac:dyDescent="0.2">
      <c r="U365" s="205"/>
      <c r="V365" s="205"/>
      <c r="W365" s="205"/>
      <c r="X365" s="205"/>
    </row>
    <row r="366" spans="21:24" x14ac:dyDescent="0.2">
      <c r="U366" s="205"/>
      <c r="V366" s="205"/>
      <c r="W366" s="205"/>
      <c r="X366" s="205"/>
    </row>
    <row r="367" spans="21:24" x14ac:dyDescent="0.2">
      <c r="U367" s="205"/>
      <c r="V367" s="205"/>
      <c r="W367" s="205"/>
      <c r="X367" s="205"/>
    </row>
    <row r="368" spans="21:24" x14ac:dyDescent="0.2">
      <c r="U368" s="205"/>
      <c r="V368" s="205"/>
      <c r="W368" s="205"/>
      <c r="X368" s="205"/>
    </row>
    <row r="369" spans="21:24" x14ac:dyDescent="0.2">
      <c r="U369" s="205"/>
      <c r="V369" s="205"/>
      <c r="W369" s="205"/>
      <c r="X369" s="205"/>
    </row>
    <row r="370" spans="21:24" x14ac:dyDescent="0.2">
      <c r="U370" s="205"/>
      <c r="V370" s="205"/>
      <c r="W370" s="205"/>
      <c r="X370" s="205"/>
    </row>
    <row r="371" spans="21:24" x14ac:dyDescent="0.2">
      <c r="U371" s="205"/>
      <c r="V371" s="205"/>
      <c r="W371" s="205"/>
      <c r="X371" s="205"/>
    </row>
    <row r="372" spans="21:24" x14ac:dyDescent="0.2">
      <c r="U372" s="205"/>
      <c r="V372" s="205"/>
      <c r="W372" s="205"/>
      <c r="X372" s="205"/>
    </row>
    <row r="373" spans="21:24" x14ac:dyDescent="0.2">
      <c r="U373" s="205"/>
      <c r="V373" s="205"/>
      <c r="W373" s="205"/>
      <c r="X373" s="205"/>
    </row>
    <row r="374" spans="21:24" x14ac:dyDescent="0.2">
      <c r="U374" s="205"/>
      <c r="V374" s="205"/>
      <c r="W374" s="205"/>
      <c r="X374" s="205"/>
    </row>
    <row r="375" spans="21:24" x14ac:dyDescent="0.2">
      <c r="U375" s="205"/>
      <c r="V375" s="205"/>
      <c r="W375" s="205"/>
      <c r="X375" s="205"/>
    </row>
    <row r="376" spans="21:24" x14ac:dyDescent="0.2">
      <c r="U376" s="205"/>
      <c r="V376" s="205"/>
      <c r="W376" s="205"/>
      <c r="X376" s="205"/>
    </row>
    <row r="377" spans="21:24" x14ac:dyDescent="0.2">
      <c r="U377" s="205"/>
      <c r="V377" s="205"/>
      <c r="W377" s="205"/>
      <c r="X377" s="205"/>
    </row>
    <row r="378" spans="21:24" x14ac:dyDescent="0.2">
      <c r="U378" s="205"/>
      <c r="V378" s="205"/>
      <c r="W378" s="205"/>
      <c r="X378" s="205"/>
    </row>
    <row r="379" spans="21:24" x14ac:dyDescent="0.2">
      <c r="U379" s="205"/>
      <c r="V379" s="205"/>
      <c r="W379" s="205"/>
      <c r="X379" s="205"/>
    </row>
    <row r="380" spans="21:24" x14ac:dyDescent="0.2">
      <c r="U380" s="205"/>
      <c r="V380" s="205"/>
      <c r="W380" s="205"/>
      <c r="X380" s="205"/>
    </row>
    <row r="381" spans="21:24" x14ac:dyDescent="0.2">
      <c r="U381" s="205"/>
      <c r="V381" s="205"/>
      <c r="W381" s="205"/>
      <c r="X381" s="205"/>
    </row>
    <row r="382" spans="21:24" x14ac:dyDescent="0.2">
      <c r="U382" s="205"/>
      <c r="V382" s="205"/>
      <c r="W382" s="205"/>
      <c r="X382" s="205"/>
    </row>
    <row r="383" spans="21:24" x14ac:dyDescent="0.2">
      <c r="U383" s="205"/>
      <c r="V383" s="205"/>
      <c r="W383" s="205"/>
      <c r="X383" s="205"/>
    </row>
    <row r="384" spans="21:24" x14ac:dyDescent="0.2">
      <c r="U384" s="205"/>
      <c r="V384" s="205"/>
      <c r="W384" s="205"/>
      <c r="X384" s="205"/>
    </row>
    <row r="385" spans="21:24" x14ac:dyDescent="0.2">
      <c r="U385" s="205"/>
      <c r="V385" s="205"/>
      <c r="W385" s="205"/>
      <c r="X385" s="205"/>
    </row>
    <row r="386" spans="21:24" x14ac:dyDescent="0.2">
      <c r="U386" s="205"/>
      <c r="V386" s="205"/>
      <c r="W386" s="205"/>
      <c r="X386" s="205"/>
    </row>
    <row r="387" spans="21:24" x14ac:dyDescent="0.2">
      <c r="U387" s="205"/>
      <c r="V387" s="205"/>
      <c r="W387" s="205"/>
      <c r="X387" s="205"/>
    </row>
    <row r="388" spans="21:24" x14ac:dyDescent="0.2">
      <c r="U388" s="205"/>
      <c r="V388" s="205"/>
      <c r="W388" s="205"/>
      <c r="X388" s="205"/>
    </row>
    <row r="389" spans="21:24" x14ac:dyDescent="0.2">
      <c r="U389" s="205"/>
      <c r="V389" s="205"/>
      <c r="W389" s="205"/>
      <c r="X389" s="205"/>
    </row>
    <row r="390" spans="21:24" x14ac:dyDescent="0.2">
      <c r="U390" s="205"/>
      <c r="V390" s="205"/>
      <c r="W390" s="205"/>
      <c r="X390" s="205"/>
    </row>
    <row r="391" spans="21:24" x14ac:dyDescent="0.2">
      <c r="U391" s="205"/>
      <c r="V391" s="205"/>
      <c r="W391" s="205"/>
      <c r="X391" s="205"/>
    </row>
    <row r="392" spans="21:24" x14ac:dyDescent="0.2">
      <c r="U392" s="205"/>
      <c r="V392" s="205"/>
      <c r="W392" s="205"/>
      <c r="X392" s="205"/>
    </row>
    <row r="393" spans="21:24" x14ac:dyDescent="0.2">
      <c r="U393" s="205"/>
      <c r="V393" s="205"/>
      <c r="W393" s="205"/>
      <c r="X393" s="205"/>
    </row>
    <row r="394" spans="21:24" x14ac:dyDescent="0.2">
      <c r="U394" s="205"/>
      <c r="V394" s="205"/>
      <c r="W394" s="205"/>
      <c r="X394" s="205"/>
    </row>
    <row r="395" spans="21:24" x14ac:dyDescent="0.2">
      <c r="U395" s="205"/>
      <c r="V395" s="205"/>
      <c r="W395" s="205"/>
      <c r="X395" s="205"/>
    </row>
    <row r="396" spans="21:24" x14ac:dyDescent="0.2">
      <c r="U396" s="205"/>
      <c r="V396" s="205"/>
      <c r="W396" s="205"/>
      <c r="X396" s="205"/>
    </row>
    <row r="397" spans="21:24" x14ac:dyDescent="0.2">
      <c r="U397" s="205"/>
      <c r="V397" s="205"/>
      <c r="W397" s="205"/>
      <c r="X397" s="205"/>
    </row>
    <row r="398" spans="21:24" x14ac:dyDescent="0.2">
      <c r="U398" s="205"/>
      <c r="V398" s="205"/>
      <c r="W398" s="205"/>
      <c r="X398" s="205"/>
    </row>
    <row r="399" spans="21:24" x14ac:dyDescent="0.2">
      <c r="U399" s="205"/>
      <c r="V399" s="205"/>
      <c r="W399" s="205"/>
      <c r="X399" s="205"/>
    </row>
    <row r="400" spans="21:24" x14ac:dyDescent="0.2">
      <c r="U400" s="205"/>
      <c r="V400" s="205"/>
      <c r="W400" s="205"/>
      <c r="X400" s="205"/>
    </row>
    <row r="401" spans="21:24" x14ac:dyDescent="0.2">
      <c r="U401" s="205"/>
      <c r="V401" s="205"/>
      <c r="W401" s="205"/>
      <c r="X401" s="205"/>
    </row>
    <row r="402" spans="21:24" x14ac:dyDescent="0.2">
      <c r="U402" s="205"/>
      <c r="V402" s="205"/>
      <c r="W402" s="205"/>
      <c r="X402" s="205"/>
    </row>
    <row r="403" spans="21:24" x14ac:dyDescent="0.2">
      <c r="U403" s="205"/>
      <c r="V403" s="205"/>
      <c r="W403" s="205"/>
      <c r="X403" s="205"/>
    </row>
    <row r="404" spans="21:24" x14ac:dyDescent="0.2">
      <c r="U404" s="205"/>
      <c r="V404" s="205"/>
      <c r="W404" s="205"/>
      <c r="X404" s="205"/>
    </row>
    <row r="405" spans="21:24" x14ac:dyDescent="0.2">
      <c r="U405" s="205"/>
      <c r="V405" s="205"/>
      <c r="W405" s="205"/>
      <c r="X405" s="205"/>
    </row>
    <row r="406" spans="21:24" x14ac:dyDescent="0.2">
      <c r="U406" s="205"/>
      <c r="V406" s="205"/>
      <c r="W406" s="205"/>
      <c r="X406" s="205"/>
    </row>
    <row r="407" spans="21:24" x14ac:dyDescent="0.2">
      <c r="U407" s="205"/>
      <c r="V407" s="205"/>
      <c r="W407" s="205"/>
      <c r="X407" s="205"/>
    </row>
    <row r="408" spans="21:24" x14ac:dyDescent="0.2">
      <c r="U408" s="205"/>
      <c r="V408" s="205"/>
      <c r="W408" s="205"/>
      <c r="X408" s="205"/>
    </row>
    <row r="409" spans="21:24" x14ac:dyDescent="0.2">
      <c r="U409" s="205"/>
      <c r="V409" s="205"/>
      <c r="W409" s="205"/>
      <c r="X409" s="205"/>
    </row>
    <row r="410" spans="21:24" x14ac:dyDescent="0.2">
      <c r="U410" s="205"/>
      <c r="V410" s="205"/>
      <c r="W410" s="205"/>
      <c r="X410" s="205"/>
    </row>
    <row r="411" spans="21:24" x14ac:dyDescent="0.2">
      <c r="U411" s="205"/>
      <c r="V411" s="205"/>
      <c r="W411" s="205"/>
      <c r="X411" s="205"/>
    </row>
    <row r="412" spans="21:24" x14ac:dyDescent="0.2">
      <c r="U412" s="205"/>
      <c r="V412" s="205"/>
      <c r="W412" s="205"/>
      <c r="X412" s="205"/>
    </row>
    <row r="413" spans="21:24" x14ac:dyDescent="0.2">
      <c r="U413" s="205"/>
      <c r="V413" s="205"/>
      <c r="W413" s="205"/>
      <c r="X413" s="205"/>
    </row>
    <row r="414" spans="21:24" x14ac:dyDescent="0.2">
      <c r="U414" s="205"/>
      <c r="V414" s="205"/>
      <c r="W414" s="205"/>
      <c r="X414" s="205"/>
    </row>
    <row r="415" spans="21:24" x14ac:dyDescent="0.2">
      <c r="U415" s="205"/>
      <c r="V415" s="205"/>
      <c r="W415" s="205"/>
      <c r="X415" s="205"/>
    </row>
    <row r="416" spans="21:24" x14ac:dyDescent="0.2">
      <c r="U416" s="205"/>
      <c r="V416" s="205"/>
      <c r="W416" s="205"/>
      <c r="X416" s="205"/>
    </row>
    <row r="417" spans="21:24" x14ac:dyDescent="0.2">
      <c r="U417" s="205"/>
      <c r="V417" s="205"/>
      <c r="W417" s="205"/>
      <c r="X417" s="205"/>
    </row>
    <row r="418" spans="21:24" x14ac:dyDescent="0.2">
      <c r="U418" s="205"/>
      <c r="V418" s="205"/>
      <c r="W418" s="205"/>
      <c r="X418" s="205"/>
    </row>
    <row r="419" spans="21:24" x14ac:dyDescent="0.2">
      <c r="U419" s="205"/>
      <c r="V419" s="205"/>
      <c r="W419" s="205"/>
      <c r="X419" s="205"/>
    </row>
    <row r="420" spans="21:24" x14ac:dyDescent="0.2">
      <c r="U420" s="205"/>
      <c r="V420" s="205"/>
      <c r="W420" s="205"/>
      <c r="X420" s="205"/>
    </row>
    <row r="421" spans="21:24" x14ac:dyDescent="0.2">
      <c r="U421" s="205"/>
      <c r="V421" s="205"/>
      <c r="W421" s="205"/>
      <c r="X421" s="205"/>
    </row>
    <row r="422" spans="21:24" x14ac:dyDescent="0.2">
      <c r="U422" s="205"/>
      <c r="V422" s="205"/>
      <c r="W422" s="205"/>
      <c r="X422" s="205"/>
    </row>
    <row r="423" spans="21:24" x14ac:dyDescent="0.2">
      <c r="U423" s="205"/>
      <c r="V423" s="205"/>
      <c r="W423" s="205"/>
      <c r="X423" s="205"/>
    </row>
    <row r="424" spans="21:24" x14ac:dyDescent="0.2">
      <c r="U424" s="205"/>
      <c r="V424" s="205"/>
      <c r="W424" s="205"/>
      <c r="X424" s="205"/>
    </row>
    <row r="425" spans="21:24" x14ac:dyDescent="0.2">
      <c r="U425" s="205"/>
      <c r="V425" s="205"/>
      <c r="W425" s="205"/>
      <c r="X425" s="205"/>
    </row>
    <row r="426" spans="21:24" x14ac:dyDescent="0.2">
      <c r="U426" s="205"/>
      <c r="V426" s="205"/>
      <c r="W426" s="205"/>
      <c r="X426" s="205"/>
    </row>
    <row r="427" spans="21:24" x14ac:dyDescent="0.2">
      <c r="U427" s="205"/>
      <c r="V427" s="205"/>
      <c r="W427" s="205"/>
      <c r="X427" s="205"/>
    </row>
    <row r="428" spans="21:24" x14ac:dyDescent="0.2">
      <c r="U428" s="205"/>
      <c r="V428" s="205"/>
      <c r="W428" s="205"/>
      <c r="X428" s="205"/>
    </row>
    <row r="429" spans="21:24" x14ac:dyDescent="0.2">
      <c r="U429" s="205"/>
      <c r="V429" s="205"/>
      <c r="W429" s="205"/>
      <c r="X429" s="205"/>
    </row>
    <row r="430" spans="21:24" x14ac:dyDescent="0.2">
      <c r="U430" s="205"/>
      <c r="V430" s="205"/>
      <c r="W430" s="205"/>
      <c r="X430" s="205"/>
    </row>
    <row r="431" spans="21:24" x14ac:dyDescent="0.2">
      <c r="U431" s="205"/>
      <c r="V431" s="205"/>
      <c r="W431" s="205"/>
      <c r="X431" s="205"/>
    </row>
    <row r="432" spans="21:24" x14ac:dyDescent="0.2">
      <c r="U432" s="205"/>
      <c r="V432" s="205"/>
      <c r="W432" s="205"/>
      <c r="X432" s="205"/>
    </row>
    <row r="433" spans="21:24" x14ac:dyDescent="0.2">
      <c r="U433" s="205"/>
      <c r="V433" s="205"/>
      <c r="W433" s="205"/>
      <c r="X433" s="205"/>
    </row>
    <row r="434" spans="21:24" x14ac:dyDescent="0.2">
      <c r="U434" s="205"/>
      <c r="V434" s="205"/>
      <c r="W434" s="205"/>
      <c r="X434" s="205"/>
    </row>
    <row r="435" spans="21:24" x14ac:dyDescent="0.2">
      <c r="U435" s="205"/>
      <c r="V435" s="205"/>
      <c r="W435" s="205"/>
      <c r="X435" s="205"/>
    </row>
    <row r="436" spans="21:24" x14ac:dyDescent="0.2">
      <c r="U436" s="205"/>
      <c r="V436" s="205"/>
      <c r="W436" s="205"/>
      <c r="X436" s="205"/>
    </row>
    <row r="437" spans="21:24" x14ac:dyDescent="0.2">
      <c r="U437" s="205"/>
      <c r="V437" s="205"/>
      <c r="W437" s="205"/>
      <c r="X437" s="205"/>
    </row>
    <row r="438" spans="21:24" x14ac:dyDescent="0.2">
      <c r="U438" s="205"/>
      <c r="V438" s="205"/>
      <c r="W438" s="205"/>
      <c r="X438" s="205"/>
    </row>
    <row r="439" spans="21:24" x14ac:dyDescent="0.2">
      <c r="U439" s="205"/>
      <c r="V439" s="205"/>
      <c r="W439" s="205"/>
      <c r="X439" s="205"/>
    </row>
    <row r="440" spans="21:24" x14ac:dyDescent="0.2">
      <c r="U440" s="205"/>
      <c r="V440" s="205"/>
      <c r="W440" s="205"/>
      <c r="X440" s="205"/>
    </row>
    <row r="441" spans="21:24" x14ac:dyDescent="0.2">
      <c r="U441" s="205"/>
      <c r="V441" s="205"/>
      <c r="W441" s="205"/>
      <c r="X441" s="205"/>
    </row>
    <row r="442" spans="21:24" x14ac:dyDescent="0.2">
      <c r="U442" s="205"/>
      <c r="V442" s="205"/>
      <c r="W442" s="205"/>
      <c r="X442" s="205"/>
    </row>
    <row r="443" spans="21:24" x14ac:dyDescent="0.2">
      <c r="U443" s="205"/>
      <c r="V443" s="205"/>
      <c r="W443" s="205"/>
      <c r="X443" s="205"/>
    </row>
    <row r="444" spans="21:24" x14ac:dyDescent="0.2">
      <c r="U444" s="205"/>
      <c r="V444" s="205"/>
      <c r="W444" s="205"/>
      <c r="X444" s="205"/>
    </row>
    <row r="445" spans="21:24" x14ac:dyDescent="0.2">
      <c r="U445" s="205"/>
      <c r="V445" s="205"/>
      <c r="W445" s="205"/>
      <c r="X445" s="205"/>
    </row>
    <row r="446" spans="21:24" x14ac:dyDescent="0.2">
      <c r="U446" s="205"/>
      <c r="V446" s="205"/>
      <c r="W446" s="205"/>
      <c r="X446" s="205"/>
    </row>
    <row r="447" spans="21:24" x14ac:dyDescent="0.2">
      <c r="U447" s="205"/>
      <c r="V447" s="205"/>
      <c r="W447" s="205"/>
      <c r="X447" s="205"/>
    </row>
    <row r="448" spans="21:24" x14ac:dyDescent="0.2">
      <c r="U448" s="205"/>
      <c r="V448" s="205"/>
      <c r="W448" s="205"/>
      <c r="X448" s="205"/>
    </row>
    <row r="449" spans="21:24" x14ac:dyDescent="0.2">
      <c r="U449" s="205"/>
      <c r="V449" s="205"/>
      <c r="W449" s="205"/>
      <c r="X449" s="205"/>
    </row>
    <row r="450" spans="21:24" x14ac:dyDescent="0.2">
      <c r="U450" s="205"/>
      <c r="V450" s="205"/>
      <c r="W450" s="205"/>
      <c r="X450" s="205"/>
    </row>
    <row r="451" spans="21:24" x14ac:dyDescent="0.2">
      <c r="U451" s="205"/>
      <c r="V451" s="205"/>
      <c r="W451" s="205"/>
      <c r="X451" s="205"/>
    </row>
    <row r="452" spans="21:24" x14ac:dyDescent="0.2">
      <c r="U452" s="205"/>
      <c r="V452" s="205"/>
      <c r="W452" s="205"/>
      <c r="X452" s="205"/>
    </row>
    <row r="453" spans="21:24" x14ac:dyDescent="0.2">
      <c r="U453" s="205"/>
      <c r="V453" s="205"/>
      <c r="W453" s="205"/>
      <c r="X453" s="205"/>
    </row>
    <row r="454" spans="21:24" x14ac:dyDescent="0.2">
      <c r="U454" s="205"/>
      <c r="V454" s="205"/>
      <c r="W454" s="205"/>
      <c r="X454" s="205"/>
    </row>
    <row r="455" spans="21:24" x14ac:dyDescent="0.2">
      <c r="U455" s="205"/>
      <c r="V455" s="205"/>
      <c r="W455" s="205"/>
      <c r="X455" s="205"/>
    </row>
    <row r="456" spans="21:24" x14ac:dyDescent="0.2">
      <c r="U456" s="205"/>
      <c r="V456" s="205"/>
      <c r="W456" s="205"/>
      <c r="X456" s="205"/>
    </row>
    <row r="457" spans="21:24" x14ac:dyDescent="0.2">
      <c r="U457" s="205"/>
      <c r="V457" s="205"/>
      <c r="W457" s="205"/>
      <c r="X457" s="205"/>
    </row>
    <row r="458" spans="21:24" x14ac:dyDescent="0.2">
      <c r="U458" s="205"/>
      <c r="V458" s="205"/>
      <c r="W458" s="205"/>
      <c r="X458" s="205"/>
    </row>
    <row r="459" spans="21:24" x14ac:dyDescent="0.2">
      <c r="U459" s="205"/>
      <c r="V459" s="205"/>
      <c r="W459" s="205"/>
      <c r="X459" s="205"/>
    </row>
    <row r="460" spans="21:24" x14ac:dyDescent="0.2">
      <c r="U460" s="205"/>
      <c r="V460" s="205"/>
      <c r="W460" s="205"/>
      <c r="X460" s="205"/>
    </row>
    <row r="461" spans="21:24" x14ac:dyDescent="0.2">
      <c r="U461" s="205"/>
      <c r="V461" s="205"/>
      <c r="W461" s="205"/>
      <c r="X461" s="205"/>
    </row>
    <row r="462" spans="21:24" x14ac:dyDescent="0.2">
      <c r="U462" s="205"/>
      <c r="V462" s="205"/>
      <c r="W462" s="205"/>
      <c r="X462" s="205"/>
    </row>
    <row r="463" spans="21:24" x14ac:dyDescent="0.2">
      <c r="U463" s="205"/>
      <c r="V463" s="205"/>
      <c r="W463" s="205"/>
      <c r="X463" s="205"/>
    </row>
    <row r="464" spans="21:24" x14ac:dyDescent="0.2">
      <c r="U464" s="205"/>
      <c r="V464" s="205"/>
      <c r="W464" s="205"/>
      <c r="X464" s="205"/>
    </row>
    <row r="465" spans="21:24" x14ac:dyDescent="0.2">
      <c r="U465" s="205"/>
      <c r="V465" s="205"/>
      <c r="W465" s="205"/>
      <c r="X465" s="205"/>
    </row>
    <row r="466" spans="21:24" x14ac:dyDescent="0.2">
      <c r="U466" s="205"/>
      <c r="V466" s="205"/>
      <c r="W466" s="205"/>
      <c r="X466" s="205"/>
    </row>
    <row r="467" spans="21:24" x14ac:dyDescent="0.2">
      <c r="U467" s="205"/>
      <c r="V467" s="205"/>
      <c r="W467" s="205"/>
      <c r="X467" s="205"/>
    </row>
    <row r="468" spans="21:24" x14ac:dyDescent="0.2">
      <c r="U468" s="205"/>
      <c r="V468" s="205"/>
      <c r="W468" s="205"/>
      <c r="X468" s="205"/>
    </row>
    <row r="469" spans="21:24" x14ac:dyDescent="0.2">
      <c r="U469" s="205"/>
      <c r="V469" s="205"/>
      <c r="W469" s="205"/>
      <c r="X469" s="205"/>
    </row>
    <row r="470" spans="21:24" x14ac:dyDescent="0.2">
      <c r="U470" s="205"/>
      <c r="V470" s="205"/>
      <c r="W470" s="205"/>
      <c r="X470" s="205"/>
    </row>
    <row r="471" spans="21:24" x14ac:dyDescent="0.2">
      <c r="U471" s="205"/>
      <c r="V471" s="205"/>
      <c r="W471" s="205"/>
      <c r="X471" s="205"/>
    </row>
    <row r="472" spans="21:24" x14ac:dyDescent="0.2">
      <c r="U472" s="205"/>
      <c r="V472" s="205"/>
      <c r="W472" s="205"/>
      <c r="X472" s="205"/>
    </row>
    <row r="473" spans="21:24" x14ac:dyDescent="0.2">
      <c r="U473" s="205"/>
      <c r="V473" s="205"/>
      <c r="W473" s="205"/>
      <c r="X473" s="205"/>
    </row>
    <row r="474" spans="21:24" x14ac:dyDescent="0.2">
      <c r="U474" s="205"/>
      <c r="V474" s="205"/>
      <c r="W474" s="205"/>
      <c r="X474" s="205"/>
    </row>
    <row r="475" spans="21:24" x14ac:dyDescent="0.2">
      <c r="U475" s="205"/>
      <c r="V475" s="205"/>
      <c r="W475" s="205"/>
      <c r="X475" s="205"/>
    </row>
    <row r="476" spans="21:24" x14ac:dyDescent="0.2">
      <c r="U476" s="205"/>
      <c r="V476" s="205"/>
      <c r="W476" s="205"/>
      <c r="X476" s="205"/>
    </row>
    <row r="477" spans="21:24" x14ac:dyDescent="0.2">
      <c r="U477" s="205"/>
      <c r="V477" s="205"/>
      <c r="W477" s="205"/>
      <c r="X477" s="205"/>
    </row>
    <row r="478" spans="21:24" x14ac:dyDescent="0.2">
      <c r="U478" s="205"/>
      <c r="V478" s="205"/>
      <c r="W478" s="205"/>
      <c r="X478" s="205"/>
    </row>
    <row r="479" spans="21:24" x14ac:dyDescent="0.2">
      <c r="U479" s="205"/>
      <c r="V479" s="205"/>
      <c r="W479" s="205"/>
      <c r="X479" s="205"/>
    </row>
    <row r="480" spans="21:24" x14ac:dyDescent="0.2">
      <c r="U480" s="205"/>
      <c r="V480" s="205"/>
      <c r="W480" s="205"/>
      <c r="X480" s="205"/>
    </row>
    <row r="481" spans="21:24" x14ac:dyDescent="0.2">
      <c r="U481" s="205"/>
      <c r="V481" s="205"/>
      <c r="W481" s="205"/>
      <c r="X481" s="205"/>
    </row>
    <row r="482" spans="21:24" x14ac:dyDescent="0.2">
      <c r="U482" s="205"/>
      <c r="V482" s="205"/>
      <c r="W482" s="205"/>
      <c r="X482" s="205"/>
    </row>
    <row r="483" spans="21:24" x14ac:dyDescent="0.2">
      <c r="U483" s="205"/>
      <c r="V483" s="205"/>
      <c r="W483" s="205"/>
      <c r="X483" s="205"/>
    </row>
    <row r="484" spans="21:24" x14ac:dyDescent="0.2">
      <c r="U484" s="205"/>
      <c r="V484" s="205"/>
      <c r="W484" s="205"/>
      <c r="X484" s="205"/>
    </row>
    <row r="485" spans="21:24" x14ac:dyDescent="0.2">
      <c r="U485" s="205"/>
      <c r="V485" s="205"/>
      <c r="W485" s="205"/>
      <c r="X485" s="205"/>
    </row>
    <row r="486" spans="21:24" x14ac:dyDescent="0.2">
      <c r="U486" s="205"/>
      <c r="V486" s="205"/>
      <c r="W486" s="205"/>
      <c r="X486" s="205"/>
    </row>
    <row r="487" spans="21:24" x14ac:dyDescent="0.2">
      <c r="U487" s="205"/>
      <c r="V487" s="205"/>
      <c r="W487" s="205"/>
      <c r="X487" s="205"/>
    </row>
    <row r="488" spans="21:24" x14ac:dyDescent="0.2">
      <c r="U488" s="205"/>
      <c r="V488" s="205"/>
      <c r="W488" s="205"/>
      <c r="X488" s="205"/>
    </row>
    <row r="489" spans="21:24" x14ac:dyDescent="0.2">
      <c r="U489" s="205"/>
      <c r="V489" s="205"/>
      <c r="W489" s="205"/>
      <c r="X489" s="205"/>
    </row>
    <row r="490" spans="21:24" x14ac:dyDescent="0.2">
      <c r="U490" s="205"/>
      <c r="V490" s="205"/>
      <c r="W490" s="205"/>
      <c r="X490" s="205"/>
    </row>
    <row r="491" spans="21:24" x14ac:dyDescent="0.2">
      <c r="U491" s="205"/>
      <c r="V491" s="205"/>
      <c r="W491" s="205"/>
      <c r="X491" s="205"/>
    </row>
    <row r="492" spans="21:24" x14ac:dyDescent="0.2">
      <c r="U492" s="205"/>
      <c r="V492" s="205"/>
      <c r="W492" s="205"/>
      <c r="X492" s="205"/>
    </row>
    <row r="493" spans="21:24" x14ac:dyDescent="0.2">
      <c r="U493" s="205"/>
      <c r="V493" s="205"/>
      <c r="W493" s="205"/>
      <c r="X493" s="205"/>
    </row>
    <row r="494" spans="21:24" x14ac:dyDescent="0.2">
      <c r="U494" s="205"/>
      <c r="V494" s="205"/>
      <c r="W494" s="205"/>
      <c r="X494" s="205"/>
    </row>
    <row r="495" spans="21:24" x14ac:dyDescent="0.2">
      <c r="U495" s="205"/>
      <c r="V495" s="205"/>
      <c r="W495" s="205"/>
      <c r="X495" s="205"/>
    </row>
    <row r="496" spans="21:24" x14ac:dyDescent="0.2">
      <c r="U496" s="205"/>
      <c r="V496" s="205"/>
      <c r="W496" s="205"/>
      <c r="X496" s="205"/>
    </row>
    <row r="497" spans="21:24" x14ac:dyDescent="0.2">
      <c r="U497" s="205"/>
      <c r="V497" s="205"/>
      <c r="W497" s="205"/>
      <c r="X497" s="205"/>
    </row>
    <row r="498" spans="21:24" x14ac:dyDescent="0.2">
      <c r="U498" s="205"/>
      <c r="V498" s="205"/>
      <c r="W498" s="205"/>
      <c r="X498" s="205"/>
    </row>
    <row r="499" spans="21:24" x14ac:dyDescent="0.2">
      <c r="U499" s="205"/>
      <c r="V499" s="205"/>
      <c r="W499" s="205"/>
      <c r="X499" s="205"/>
    </row>
    <row r="500" spans="21:24" x14ac:dyDescent="0.2">
      <c r="U500" s="205"/>
      <c r="V500" s="205"/>
      <c r="W500" s="205"/>
      <c r="X500" s="205"/>
    </row>
    <row r="501" spans="21:24" x14ac:dyDescent="0.2">
      <c r="U501" s="205"/>
      <c r="V501" s="205"/>
      <c r="W501" s="205"/>
      <c r="X501" s="205"/>
    </row>
    <row r="502" spans="21:24" x14ac:dyDescent="0.2">
      <c r="U502" s="205"/>
      <c r="V502" s="205"/>
      <c r="W502" s="205"/>
      <c r="X502" s="205"/>
    </row>
    <row r="503" spans="21:24" x14ac:dyDescent="0.2">
      <c r="U503" s="205"/>
      <c r="V503" s="205"/>
      <c r="W503" s="205"/>
      <c r="X503" s="205"/>
    </row>
    <row r="504" spans="21:24" x14ac:dyDescent="0.2">
      <c r="U504" s="205"/>
      <c r="V504" s="205"/>
      <c r="W504" s="205"/>
      <c r="X504" s="205"/>
    </row>
    <row r="505" spans="21:24" x14ac:dyDescent="0.2">
      <c r="U505" s="205"/>
      <c r="V505" s="205"/>
      <c r="W505" s="205"/>
      <c r="X505" s="205"/>
    </row>
    <row r="506" spans="21:24" x14ac:dyDescent="0.2">
      <c r="U506" s="205"/>
      <c r="V506" s="205"/>
      <c r="W506" s="205"/>
      <c r="X506" s="205"/>
    </row>
    <row r="507" spans="21:24" x14ac:dyDescent="0.2">
      <c r="U507" s="205"/>
      <c r="V507" s="205"/>
      <c r="W507" s="205"/>
      <c r="X507" s="205"/>
    </row>
    <row r="508" spans="21:24" x14ac:dyDescent="0.2">
      <c r="U508" s="205"/>
      <c r="V508" s="205"/>
      <c r="W508" s="205"/>
      <c r="X508" s="205"/>
    </row>
    <row r="509" spans="21:24" x14ac:dyDescent="0.2">
      <c r="U509" s="205"/>
      <c r="V509" s="205"/>
      <c r="W509" s="205"/>
      <c r="X509" s="205"/>
    </row>
    <row r="510" spans="21:24" x14ac:dyDescent="0.2">
      <c r="U510" s="205"/>
      <c r="V510" s="205"/>
      <c r="W510" s="205"/>
      <c r="X510" s="205"/>
    </row>
    <row r="511" spans="21:24" x14ac:dyDescent="0.2">
      <c r="U511" s="205"/>
      <c r="V511" s="205"/>
      <c r="W511" s="205"/>
      <c r="X511" s="205"/>
    </row>
    <row r="512" spans="21:24" x14ac:dyDescent="0.2">
      <c r="U512" s="205"/>
      <c r="V512" s="205"/>
      <c r="W512" s="205"/>
      <c r="X512" s="205"/>
    </row>
    <row r="513" spans="21:24" x14ac:dyDescent="0.2">
      <c r="U513" s="205"/>
      <c r="V513" s="205"/>
      <c r="W513" s="205"/>
      <c r="X513" s="205"/>
    </row>
    <row r="514" spans="21:24" x14ac:dyDescent="0.2">
      <c r="U514" s="205"/>
      <c r="V514" s="205"/>
      <c r="W514" s="205"/>
      <c r="X514" s="205"/>
    </row>
    <row r="515" spans="21:24" x14ac:dyDescent="0.2">
      <c r="U515" s="205"/>
      <c r="V515" s="205"/>
      <c r="W515" s="205"/>
      <c r="X515" s="205"/>
    </row>
    <row r="516" spans="21:24" x14ac:dyDescent="0.2">
      <c r="U516" s="205"/>
      <c r="V516" s="205"/>
      <c r="W516" s="205"/>
      <c r="X516" s="205"/>
    </row>
    <row r="517" spans="21:24" x14ac:dyDescent="0.2">
      <c r="U517" s="205"/>
      <c r="V517" s="205"/>
      <c r="W517" s="205"/>
      <c r="X517" s="205"/>
    </row>
    <row r="518" spans="21:24" x14ac:dyDescent="0.2">
      <c r="U518" s="205"/>
      <c r="V518" s="205"/>
      <c r="W518" s="205"/>
      <c r="X518" s="205"/>
    </row>
    <row r="519" spans="21:24" x14ac:dyDescent="0.2">
      <c r="U519" s="205"/>
      <c r="V519" s="205"/>
      <c r="W519" s="205"/>
      <c r="X519" s="205"/>
    </row>
    <row r="520" spans="21:24" x14ac:dyDescent="0.2">
      <c r="U520" s="205"/>
      <c r="V520" s="205"/>
      <c r="W520" s="205"/>
      <c r="X520" s="205"/>
    </row>
    <row r="521" spans="21:24" x14ac:dyDescent="0.2">
      <c r="U521" s="205"/>
      <c r="V521" s="205"/>
      <c r="W521" s="205"/>
      <c r="X521" s="205"/>
    </row>
    <row r="522" spans="21:24" x14ac:dyDescent="0.2">
      <c r="U522" s="205"/>
      <c r="V522" s="205"/>
      <c r="W522" s="205"/>
      <c r="X522" s="205"/>
    </row>
    <row r="523" spans="21:24" x14ac:dyDescent="0.2">
      <c r="U523" s="205"/>
      <c r="V523" s="205"/>
      <c r="W523" s="205"/>
      <c r="X523" s="205"/>
    </row>
    <row r="524" spans="21:24" x14ac:dyDescent="0.2">
      <c r="U524" s="205"/>
      <c r="V524" s="205"/>
      <c r="W524" s="205"/>
      <c r="X524" s="205"/>
    </row>
    <row r="525" spans="21:24" x14ac:dyDescent="0.2">
      <c r="U525" s="205"/>
      <c r="V525" s="205"/>
      <c r="W525" s="205"/>
      <c r="X525" s="205"/>
    </row>
    <row r="526" spans="21:24" x14ac:dyDescent="0.2">
      <c r="U526" s="205"/>
      <c r="V526" s="205"/>
      <c r="W526" s="205"/>
      <c r="X526" s="205"/>
    </row>
    <row r="527" spans="21:24" x14ac:dyDescent="0.2">
      <c r="U527" s="205"/>
      <c r="V527" s="205"/>
      <c r="W527" s="205"/>
      <c r="X527" s="205"/>
    </row>
    <row r="528" spans="21:24" x14ac:dyDescent="0.2">
      <c r="U528" s="205"/>
      <c r="V528" s="205"/>
      <c r="W528" s="205"/>
      <c r="X528" s="205"/>
    </row>
    <row r="529" spans="21:24" x14ac:dyDescent="0.2">
      <c r="U529" s="205"/>
      <c r="V529" s="205"/>
      <c r="W529" s="205"/>
      <c r="X529" s="205"/>
    </row>
    <row r="530" spans="21:24" x14ac:dyDescent="0.2">
      <c r="U530" s="205"/>
      <c r="V530" s="205"/>
      <c r="W530" s="205"/>
      <c r="X530" s="205"/>
    </row>
    <row r="531" spans="21:24" x14ac:dyDescent="0.2">
      <c r="U531" s="205"/>
      <c r="V531" s="205"/>
      <c r="W531" s="205"/>
      <c r="X531" s="205"/>
    </row>
    <row r="532" spans="21:24" x14ac:dyDescent="0.2">
      <c r="U532" s="205"/>
      <c r="V532" s="205"/>
      <c r="W532" s="205"/>
      <c r="X532" s="205"/>
    </row>
    <row r="533" spans="21:24" x14ac:dyDescent="0.2">
      <c r="U533" s="205"/>
      <c r="V533" s="205"/>
      <c r="W533" s="205"/>
      <c r="X533" s="205"/>
    </row>
    <row r="534" spans="21:24" x14ac:dyDescent="0.2">
      <c r="U534" s="205"/>
      <c r="V534" s="205"/>
      <c r="W534" s="205"/>
      <c r="X534" s="205"/>
    </row>
    <row r="535" spans="21:24" x14ac:dyDescent="0.2">
      <c r="U535" s="205"/>
      <c r="V535" s="205"/>
      <c r="W535" s="205"/>
      <c r="X535" s="205"/>
    </row>
    <row r="536" spans="21:24" x14ac:dyDescent="0.2">
      <c r="U536" s="205"/>
      <c r="V536" s="205"/>
      <c r="W536" s="205"/>
      <c r="X536" s="205"/>
    </row>
    <row r="537" spans="21:24" x14ac:dyDescent="0.2">
      <c r="U537" s="205"/>
      <c r="V537" s="205"/>
      <c r="W537" s="205"/>
      <c r="X537" s="205"/>
    </row>
    <row r="538" spans="21:24" x14ac:dyDescent="0.2">
      <c r="U538" s="205"/>
      <c r="V538" s="205"/>
      <c r="W538" s="205"/>
      <c r="X538" s="205"/>
    </row>
    <row r="539" spans="21:24" x14ac:dyDescent="0.2">
      <c r="U539" s="205"/>
      <c r="V539" s="205"/>
      <c r="W539" s="205"/>
      <c r="X539" s="205"/>
    </row>
    <row r="540" spans="21:24" x14ac:dyDescent="0.2">
      <c r="U540" s="205"/>
      <c r="V540" s="205"/>
      <c r="W540" s="205"/>
      <c r="X540" s="205"/>
    </row>
    <row r="541" spans="21:24" x14ac:dyDescent="0.2">
      <c r="U541" s="205"/>
      <c r="V541" s="205"/>
      <c r="W541" s="205"/>
      <c r="X541" s="205"/>
    </row>
    <row r="542" spans="21:24" x14ac:dyDescent="0.2">
      <c r="U542" s="205"/>
      <c r="V542" s="205"/>
      <c r="W542" s="205"/>
      <c r="X542" s="205"/>
    </row>
    <row r="543" spans="21:24" x14ac:dyDescent="0.2">
      <c r="U543" s="205"/>
      <c r="V543" s="205"/>
      <c r="W543" s="205"/>
      <c r="X543" s="205"/>
    </row>
    <row r="544" spans="21:24" x14ac:dyDescent="0.2">
      <c r="U544" s="205"/>
      <c r="V544" s="205"/>
      <c r="W544" s="205"/>
      <c r="X544" s="205"/>
    </row>
    <row r="545" spans="21:24" x14ac:dyDescent="0.2">
      <c r="U545" s="205"/>
      <c r="V545" s="205"/>
      <c r="W545" s="205"/>
      <c r="X545" s="205"/>
    </row>
    <row r="546" spans="21:24" x14ac:dyDescent="0.2">
      <c r="U546" s="205"/>
      <c r="V546" s="205"/>
      <c r="W546" s="205"/>
      <c r="X546" s="205"/>
    </row>
    <row r="547" spans="21:24" x14ac:dyDescent="0.2">
      <c r="U547" s="205"/>
      <c r="V547" s="205"/>
      <c r="W547" s="205"/>
      <c r="X547" s="205"/>
    </row>
    <row r="548" spans="21:24" x14ac:dyDescent="0.2">
      <c r="U548" s="205"/>
      <c r="V548" s="205"/>
      <c r="W548" s="205"/>
      <c r="X548" s="205"/>
    </row>
    <row r="549" spans="21:24" x14ac:dyDescent="0.2">
      <c r="U549" s="205"/>
      <c r="V549" s="205"/>
      <c r="W549" s="205"/>
      <c r="X549" s="205"/>
    </row>
    <row r="550" spans="21:24" x14ac:dyDescent="0.2">
      <c r="U550" s="205"/>
      <c r="V550" s="205"/>
      <c r="W550" s="205"/>
      <c r="X550" s="205"/>
    </row>
    <row r="551" spans="21:24" x14ac:dyDescent="0.2">
      <c r="U551" s="205"/>
      <c r="V551" s="205"/>
      <c r="W551" s="205"/>
      <c r="X551" s="205"/>
    </row>
    <row r="552" spans="21:24" x14ac:dyDescent="0.2">
      <c r="U552" s="205"/>
      <c r="V552" s="205"/>
      <c r="W552" s="205"/>
      <c r="X552" s="205"/>
    </row>
    <row r="553" spans="21:24" x14ac:dyDescent="0.2">
      <c r="U553" s="205"/>
      <c r="V553" s="205"/>
      <c r="W553" s="205"/>
      <c r="X553" s="205"/>
    </row>
    <row r="554" spans="21:24" x14ac:dyDescent="0.2">
      <c r="U554" s="205"/>
      <c r="V554" s="205"/>
      <c r="W554" s="205"/>
      <c r="X554" s="205"/>
    </row>
    <row r="555" spans="21:24" x14ac:dyDescent="0.2">
      <c r="U555" s="205"/>
      <c r="V555" s="205"/>
      <c r="W555" s="205"/>
      <c r="X555" s="205"/>
    </row>
    <row r="556" spans="21:24" x14ac:dyDescent="0.2">
      <c r="U556" s="205"/>
      <c r="V556" s="205"/>
      <c r="W556" s="205"/>
      <c r="X556" s="205"/>
    </row>
    <row r="557" spans="21:24" x14ac:dyDescent="0.2">
      <c r="U557" s="205"/>
      <c r="V557" s="205"/>
      <c r="W557" s="205"/>
      <c r="X557" s="205"/>
    </row>
    <row r="558" spans="21:24" x14ac:dyDescent="0.2">
      <c r="U558" s="205"/>
      <c r="V558" s="205"/>
      <c r="W558" s="205"/>
      <c r="X558" s="205"/>
    </row>
    <row r="559" spans="21:24" x14ac:dyDescent="0.2">
      <c r="U559" s="205"/>
      <c r="V559" s="205"/>
      <c r="W559" s="205"/>
      <c r="X559" s="205"/>
    </row>
    <row r="560" spans="21:24" x14ac:dyDescent="0.2">
      <c r="U560" s="205"/>
      <c r="V560" s="205"/>
      <c r="W560" s="205"/>
      <c r="X560" s="205"/>
    </row>
    <row r="561" spans="21:24" x14ac:dyDescent="0.2">
      <c r="U561" s="205"/>
      <c r="V561" s="205"/>
      <c r="W561" s="205"/>
      <c r="X561" s="205"/>
    </row>
    <row r="562" spans="21:24" x14ac:dyDescent="0.2">
      <c r="U562" s="205"/>
      <c r="V562" s="205"/>
      <c r="W562" s="205"/>
      <c r="X562" s="205"/>
    </row>
    <row r="563" spans="21:24" x14ac:dyDescent="0.2">
      <c r="U563" s="205"/>
      <c r="V563" s="205"/>
      <c r="W563" s="205"/>
      <c r="X563" s="205"/>
    </row>
    <row r="564" spans="21:24" x14ac:dyDescent="0.2">
      <c r="U564" s="205"/>
      <c r="V564" s="205"/>
      <c r="W564" s="205"/>
      <c r="X564" s="205"/>
    </row>
    <row r="565" spans="21:24" x14ac:dyDescent="0.2">
      <c r="U565" s="205"/>
      <c r="V565" s="205"/>
      <c r="W565" s="205"/>
      <c r="X565" s="205"/>
    </row>
    <row r="566" spans="21:24" x14ac:dyDescent="0.2">
      <c r="U566" s="205"/>
      <c r="V566" s="205"/>
      <c r="W566" s="205"/>
      <c r="X566" s="205"/>
    </row>
    <row r="567" spans="21:24" x14ac:dyDescent="0.2">
      <c r="U567" s="205"/>
      <c r="V567" s="205"/>
      <c r="W567" s="205"/>
      <c r="X567" s="205"/>
    </row>
    <row r="568" spans="21:24" x14ac:dyDescent="0.2">
      <c r="U568" s="205"/>
      <c r="V568" s="205"/>
      <c r="W568" s="205"/>
      <c r="X568" s="205"/>
    </row>
    <row r="569" spans="21:24" x14ac:dyDescent="0.2">
      <c r="U569" s="205"/>
      <c r="V569" s="205"/>
      <c r="W569" s="205"/>
      <c r="X569" s="205"/>
    </row>
    <row r="570" spans="21:24" x14ac:dyDescent="0.2">
      <c r="U570" s="205"/>
      <c r="V570" s="205"/>
      <c r="W570" s="205"/>
      <c r="X570" s="205"/>
    </row>
    <row r="571" spans="21:24" x14ac:dyDescent="0.2">
      <c r="U571" s="205"/>
      <c r="V571" s="205"/>
      <c r="W571" s="205"/>
      <c r="X571" s="205"/>
    </row>
    <row r="572" spans="21:24" x14ac:dyDescent="0.2">
      <c r="U572" s="205"/>
      <c r="V572" s="205"/>
      <c r="W572" s="205"/>
      <c r="X572" s="205"/>
    </row>
    <row r="573" spans="21:24" x14ac:dyDescent="0.2">
      <c r="U573" s="205"/>
      <c r="V573" s="205"/>
      <c r="W573" s="205"/>
      <c r="X573" s="205"/>
    </row>
    <row r="574" spans="21:24" x14ac:dyDescent="0.2">
      <c r="U574" s="205"/>
      <c r="V574" s="205"/>
      <c r="W574" s="205"/>
      <c r="X574" s="205"/>
    </row>
    <row r="575" spans="21:24" x14ac:dyDescent="0.2">
      <c r="U575" s="205"/>
      <c r="V575" s="205"/>
      <c r="W575" s="205"/>
      <c r="X575" s="205"/>
    </row>
    <row r="576" spans="21:24" x14ac:dyDescent="0.2">
      <c r="U576" s="205"/>
      <c r="V576" s="205"/>
      <c r="W576" s="205"/>
      <c r="X576" s="205"/>
    </row>
    <row r="577" spans="21:24" x14ac:dyDescent="0.2">
      <c r="U577" s="205"/>
      <c r="V577" s="205"/>
      <c r="W577" s="205"/>
      <c r="X577" s="205"/>
    </row>
    <row r="578" spans="21:24" x14ac:dyDescent="0.2">
      <c r="U578" s="205"/>
      <c r="V578" s="205"/>
      <c r="W578" s="205"/>
      <c r="X578" s="205"/>
    </row>
    <row r="579" spans="21:24" x14ac:dyDescent="0.2">
      <c r="U579" s="205"/>
      <c r="V579" s="205"/>
      <c r="W579" s="205"/>
      <c r="X579" s="205"/>
    </row>
    <row r="580" spans="21:24" x14ac:dyDescent="0.2">
      <c r="U580" s="205"/>
      <c r="V580" s="205"/>
      <c r="W580" s="205"/>
      <c r="X580" s="205"/>
    </row>
    <row r="581" spans="21:24" x14ac:dyDescent="0.2">
      <c r="U581" s="205"/>
      <c r="V581" s="205"/>
      <c r="W581" s="205"/>
      <c r="X581" s="205"/>
    </row>
    <row r="582" spans="21:24" x14ac:dyDescent="0.2">
      <c r="U582" s="205"/>
      <c r="V582" s="205"/>
      <c r="W582" s="205"/>
      <c r="X582" s="205"/>
    </row>
    <row r="583" spans="21:24" x14ac:dyDescent="0.2">
      <c r="U583" s="205"/>
      <c r="V583" s="205"/>
      <c r="W583" s="205"/>
      <c r="X583" s="205"/>
    </row>
    <row r="584" spans="21:24" x14ac:dyDescent="0.2">
      <c r="U584" s="205"/>
      <c r="V584" s="205"/>
      <c r="W584" s="205"/>
      <c r="X584" s="205"/>
    </row>
    <row r="585" spans="21:24" x14ac:dyDescent="0.2">
      <c r="U585" s="205"/>
      <c r="V585" s="205"/>
      <c r="W585" s="205"/>
      <c r="X585" s="205"/>
    </row>
    <row r="586" spans="21:24" x14ac:dyDescent="0.2">
      <c r="U586" s="205"/>
      <c r="V586" s="205"/>
      <c r="W586" s="205"/>
      <c r="X586" s="205"/>
    </row>
    <row r="587" spans="21:24" x14ac:dyDescent="0.2">
      <c r="U587" s="205"/>
      <c r="V587" s="205"/>
      <c r="W587" s="205"/>
      <c r="X587" s="205"/>
    </row>
    <row r="588" spans="21:24" x14ac:dyDescent="0.2">
      <c r="U588" s="205"/>
      <c r="V588" s="205"/>
      <c r="W588" s="205"/>
      <c r="X588" s="205"/>
    </row>
    <row r="589" spans="21:24" x14ac:dyDescent="0.2">
      <c r="U589" s="205"/>
      <c r="V589" s="205"/>
      <c r="W589" s="205"/>
      <c r="X589" s="205"/>
    </row>
    <row r="590" spans="21:24" x14ac:dyDescent="0.2">
      <c r="U590" s="205"/>
      <c r="V590" s="205"/>
      <c r="W590" s="205"/>
      <c r="X590" s="205"/>
    </row>
    <row r="591" spans="21:24" x14ac:dyDescent="0.2">
      <c r="U591" s="205"/>
      <c r="V591" s="205"/>
      <c r="W591" s="205"/>
      <c r="X591" s="205"/>
    </row>
    <row r="592" spans="21:24" x14ac:dyDescent="0.2">
      <c r="U592" s="205"/>
      <c r="V592" s="205"/>
      <c r="W592" s="205"/>
      <c r="X592" s="205"/>
    </row>
    <row r="593" spans="21:24" x14ac:dyDescent="0.2">
      <c r="U593" s="205"/>
      <c r="V593" s="205"/>
      <c r="W593" s="205"/>
      <c r="X593" s="205"/>
    </row>
    <row r="594" spans="21:24" x14ac:dyDescent="0.2">
      <c r="U594" s="205"/>
      <c r="V594" s="205"/>
      <c r="W594" s="205"/>
      <c r="X594" s="205"/>
    </row>
    <row r="595" spans="21:24" x14ac:dyDescent="0.2">
      <c r="U595" s="205"/>
      <c r="V595" s="205"/>
      <c r="W595" s="205"/>
      <c r="X595" s="205"/>
    </row>
    <row r="596" spans="21:24" x14ac:dyDescent="0.2">
      <c r="U596" s="205"/>
      <c r="V596" s="205"/>
      <c r="W596" s="205"/>
      <c r="X596" s="205"/>
    </row>
    <row r="597" spans="21:24" x14ac:dyDescent="0.2">
      <c r="U597" s="205"/>
      <c r="V597" s="205"/>
      <c r="W597" s="205"/>
      <c r="X597" s="205"/>
    </row>
    <row r="598" spans="21:24" x14ac:dyDescent="0.2">
      <c r="U598" s="205"/>
      <c r="V598" s="205"/>
      <c r="W598" s="205"/>
      <c r="X598" s="205"/>
    </row>
    <row r="599" spans="21:24" x14ac:dyDescent="0.2">
      <c r="U599" s="205"/>
      <c r="V599" s="205"/>
      <c r="W599" s="205"/>
      <c r="X599" s="205"/>
    </row>
    <row r="600" spans="21:24" x14ac:dyDescent="0.2">
      <c r="U600" s="205"/>
      <c r="V600" s="205"/>
      <c r="W600" s="205"/>
      <c r="X600" s="205"/>
    </row>
    <row r="601" spans="21:24" x14ac:dyDescent="0.2">
      <c r="U601" s="205"/>
      <c r="V601" s="205"/>
      <c r="W601" s="205"/>
      <c r="X601" s="205"/>
    </row>
    <row r="602" spans="21:24" x14ac:dyDescent="0.2">
      <c r="U602" s="205"/>
      <c r="V602" s="205"/>
      <c r="W602" s="205"/>
      <c r="X602" s="205"/>
    </row>
    <row r="603" spans="21:24" x14ac:dyDescent="0.2">
      <c r="U603" s="205"/>
      <c r="V603" s="205"/>
      <c r="W603" s="205"/>
      <c r="X603" s="205"/>
    </row>
    <row r="604" spans="21:24" x14ac:dyDescent="0.2">
      <c r="U604" s="205"/>
      <c r="V604" s="205"/>
      <c r="W604" s="205"/>
      <c r="X604" s="205"/>
    </row>
    <row r="605" spans="21:24" x14ac:dyDescent="0.2">
      <c r="U605" s="205"/>
      <c r="V605" s="205"/>
      <c r="W605" s="205"/>
      <c r="X605" s="205"/>
    </row>
    <row r="606" spans="21:24" x14ac:dyDescent="0.2">
      <c r="U606" s="205"/>
      <c r="V606" s="205"/>
      <c r="W606" s="205"/>
      <c r="X606" s="205"/>
    </row>
    <row r="607" spans="21:24" x14ac:dyDescent="0.2">
      <c r="U607" s="205"/>
      <c r="V607" s="205"/>
      <c r="W607" s="205"/>
      <c r="X607" s="205"/>
    </row>
    <row r="608" spans="21:24" x14ac:dyDescent="0.2">
      <c r="U608" s="205"/>
      <c r="V608" s="205"/>
      <c r="W608" s="205"/>
      <c r="X608" s="205"/>
    </row>
    <row r="609" spans="21:24" x14ac:dyDescent="0.2">
      <c r="U609" s="205"/>
      <c r="V609" s="205"/>
      <c r="W609" s="205"/>
      <c r="X609" s="205"/>
    </row>
    <row r="610" spans="21:24" x14ac:dyDescent="0.2">
      <c r="U610" s="205"/>
      <c r="V610" s="205"/>
      <c r="W610" s="205"/>
      <c r="X610" s="205"/>
    </row>
    <row r="611" spans="21:24" x14ac:dyDescent="0.2">
      <c r="U611" s="205"/>
      <c r="V611" s="205"/>
      <c r="W611" s="205"/>
      <c r="X611" s="205"/>
    </row>
    <row r="612" spans="21:24" x14ac:dyDescent="0.2">
      <c r="U612" s="205"/>
      <c r="V612" s="205"/>
      <c r="W612" s="205"/>
      <c r="X612" s="205"/>
    </row>
    <row r="613" spans="21:24" x14ac:dyDescent="0.2">
      <c r="U613" s="205"/>
      <c r="V613" s="205"/>
      <c r="W613" s="205"/>
      <c r="X613" s="205"/>
    </row>
    <row r="614" spans="21:24" x14ac:dyDescent="0.2">
      <c r="U614" s="205"/>
      <c r="V614" s="205"/>
      <c r="W614" s="205"/>
      <c r="X614" s="205"/>
    </row>
    <row r="615" spans="21:24" x14ac:dyDescent="0.2">
      <c r="U615" s="205"/>
      <c r="V615" s="205"/>
      <c r="W615" s="205"/>
      <c r="X615" s="205"/>
    </row>
    <row r="616" spans="21:24" x14ac:dyDescent="0.2">
      <c r="U616" s="205"/>
      <c r="V616" s="205"/>
      <c r="W616" s="205"/>
      <c r="X616" s="205"/>
    </row>
    <row r="617" spans="21:24" x14ac:dyDescent="0.2">
      <c r="U617" s="205"/>
      <c r="V617" s="205"/>
      <c r="W617" s="205"/>
      <c r="X617" s="205"/>
    </row>
    <row r="618" spans="21:24" x14ac:dyDescent="0.2">
      <c r="U618" s="205"/>
      <c r="V618" s="205"/>
      <c r="W618" s="205"/>
      <c r="X618" s="205"/>
    </row>
    <row r="619" spans="21:24" x14ac:dyDescent="0.2">
      <c r="U619" s="205"/>
      <c r="V619" s="205"/>
      <c r="W619" s="205"/>
      <c r="X619" s="205"/>
    </row>
    <row r="620" spans="21:24" x14ac:dyDescent="0.2">
      <c r="U620" s="205"/>
      <c r="V620" s="205"/>
      <c r="W620" s="205"/>
      <c r="X620" s="205"/>
    </row>
    <row r="621" spans="21:24" x14ac:dyDescent="0.2">
      <c r="U621" s="205"/>
      <c r="V621" s="205"/>
      <c r="W621" s="205"/>
      <c r="X621" s="205"/>
    </row>
    <row r="622" spans="21:24" x14ac:dyDescent="0.2">
      <c r="U622" s="205"/>
      <c r="V622" s="205"/>
      <c r="W622" s="205"/>
      <c r="X622" s="205"/>
    </row>
    <row r="623" spans="21:24" x14ac:dyDescent="0.2">
      <c r="U623" s="205"/>
      <c r="V623" s="205"/>
      <c r="W623" s="205"/>
      <c r="X623" s="205"/>
    </row>
    <row r="624" spans="21:24" x14ac:dyDescent="0.2">
      <c r="U624" s="205"/>
      <c r="V624" s="205"/>
      <c r="W624" s="205"/>
      <c r="X624" s="205"/>
    </row>
    <row r="625" spans="21:24" x14ac:dyDescent="0.2">
      <c r="U625" s="205"/>
      <c r="V625" s="205"/>
      <c r="W625" s="205"/>
      <c r="X625" s="205"/>
    </row>
    <row r="626" spans="21:24" x14ac:dyDescent="0.2">
      <c r="U626" s="205"/>
      <c r="V626" s="205"/>
      <c r="W626" s="205"/>
      <c r="X626" s="205"/>
    </row>
    <row r="627" spans="21:24" x14ac:dyDescent="0.2">
      <c r="U627" s="205"/>
      <c r="V627" s="205"/>
      <c r="W627" s="205"/>
      <c r="X627" s="205"/>
    </row>
    <row r="628" spans="21:24" x14ac:dyDescent="0.2">
      <c r="U628" s="205"/>
      <c r="V628" s="205"/>
      <c r="W628" s="205"/>
      <c r="X628" s="205"/>
    </row>
    <row r="629" spans="21:24" x14ac:dyDescent="0.2">
      <c r="U629" s="205"/>
      <c r="V629" s="205"/>
      <c r="W629" s="205"/>
      <c r="X629" s="205"/>
    </row>
    <row r="630" spans="21:24" x14ac:dyDescent="0.2">
      <c r="U630" s="205"/>
      <c r="V630" s="205"/>
      <c r="W630" s="205"/>
      <c r="X630" s="205"/>
    </row>
    <row r="631" spans="21:24" x14ac:dyDescent="0.2">
      <c r="U631" s="205"/>
      <c r="V631" s="205"/>
      <c r="W631" s="205"/>
      <c r="X631" s="205"/>
    </row>
    <row r="632" spans="21:24" x14ac:dyDescent="0.2">
      <c r="U632" s="205"/>
      <c r="V632" s="205"/>
      <c r="W632" s="205"/>
      <c r="X632" s="205"/>
    </row>
    <row r="633" spans="21:24" x14ac:dyDescent="0.2">
      <c r="U633" s="205"/>
      <c r="V633" s="205"/>
      <c r="W633" s="205"/>
      <c r="X633" s="205"/>
    </row>
    <row r="634" spans="21:24" x14ac:dyDescent="0.2">
      <c r="U634" s="205"/>
      <c r="V634" s="205"/>
      <c r="W634" s="205"/>
      <c r="X634" s="205"/>
    </row>
    <row r="635" spans="21:24" x14ac:dyDescent="0.2">
      <c r="U635" s="205"/>
      <c r="V635" s="205"/>
      <c r="W635" s="205"/>
      <c r="X635" s="205"/>
    </row>
    <row r="636" spans="21:24" x14ac:dyDescent="0.2">
      <c r="U636" s="205"/>
      <c r="V636" s="205"/>
      <c r="W636" s="205"/>
      <c r="X636" s="205"/>
    </row>
    <row r="637" spans="21:24" x14ac:dyDescent="0.2">
      <c r="U637" s="205"/>
      <c r="V637" s="205"/>
      <c r="W637" s="205"/>
      <c r="X637" s="205"/>
    </row>
    <row r="638" spans="21:24" x14ac:dyDescent="0.2">
      <c r="U638" s="205"/>
      <c r="V638" s="205"/>
      <c r="W638" s="205"/>
      <c r="X638" s="205"/>
    </row>
    <row r="639" spans="21:24" x14ac:dyDescent="0.2">
      <c r="U639" s="205"/>
      <c r="V639" s="205"/>
      <c r="W639" s="205"/>
      <c r="X639" s="205"/>
    </row>
    <row r="640" spans="21:24" x14ac:dyDescent="0.2">
      <c r="U640" s="205"/>
      <c r="V640" s="205"/>
      <c r="W640" s="205"/>
      <c r="X640" s="205"/>
    </row>
    <row r="641" spans="21:24" x14ac:dyDescent="0.2">
      <c r="U641" s="205"/>
      <c r="V641" s="205"/>
      <c r="W641" s="205"/>
      <c r="X641" s="205"/>
    </row>
    <row r="642" spans="21:24" x14ac:dyDescent="0.2">
      <c r="U642" s="205"/>
      <c r="V642" s="205"/>
      <c r="W642" s="205"/>
      <c r="X642" s="205"/>
    </row>
    <row r="643" spans="21:24" x14ac:dyDescent="0.2">
      <c r="U643" s="205"/>
      <c r="V643" s="205"/>
      <c r="W643" s="205"/>
      <c r="X643" s="205"/>
    </row>
    <row r="644" spans="21:24" x14ac:dyDescent="0.2">
      <c r="U644" s="205"/>
      <c r="V644" s="205"/>
      <c r="W644" s="205"/>
      <c r="X644" s="205"/>
    </row>
    <row r="645" spans="21:24" x14ac:dyDescent="0.2">
      <c r="U645" s="205"/>
      <c r="V645" s="205"/>
      <c r="W645" s="205"/>
      <c r="X645" s="205"/>
    </row>
    <row r="646" spans="21:24" x14ac:dyDescent="0.2">
      <c r="U646" s="205"/>
      <c r="V646" s="205"/>
      <c r="W646" s="205"/>
      <c r="X646" s="205"/>
    </row>
    <row r="647" spans="21:24" x14ac:dyDescent="0.2">
      <c r="U647" s="205"/>
      <c r="V647" s="205"/>
      <c r="W647" s="205"/>
      <c r="X647" s="205"/>
    </row>
    <row r="648" spans="21:24" x14ac:dyDescent="0.2">
      <c r="U648" s="205"/>
      <c r="V648" s="205"/>
      <c r="W648" s="205"/>
      <c r="X648" s="205"/>
    </row>
    <row r="649" spans="21:24" x14ac:dyDescent="0.2">
      <c r="U649" s="205"/>
      <c r="V649" s="205"/>
      <c r="W649" s="205"/>
      <c r="X649" s="205"/>
    </row>
    <row r="650" spans="21:24" x14ac:dyDescent="0.2">
      <c r="U650" s="205"/>
      <c r="V650" s="205"/>
      <c r="W650" s="205"/>
      <c r="X650" s="205"/>
    </row>
    <row r="651" spans="21:24" x14ac:dyDescent="0.2">
      <c r="U651" s="205"/>
      <c r="V651" s="205"/>
      <c r="W651" s="205"/>
      <c r="X651" s="205"/>
    </row>
    <row r="652" spans="21:24" x14ac:dyDescent="0.2">
      <c r="U652" s="205"/>
      <c r="V652" s="205"/>
      <c r="W652" s="205"/>
      <c r="X652" s="205"/>
    </row>
    <row r="653" spans="21:24" x14ac:dyDescent="0.2">
      <c r="U653" s="205"/>
      <c r="V653" s="205"/>
      <c r="W653" s="205"/>
      <c r="X653" s="205"/>
    </row>
    <row r="654" spans="21:24" x14ac:dyDescent="0.2">
      <c r="U654" s="205"/>
      <c r="V654" s="205"/>
      <c r="W654" s="205"/>
      <c r="X654" s="205"/>
    </row>
    <row r="655" spans="21:24" x14ac:dyDescent="0.2">
      <c r="U655" s="205"/>
      <c r="V655" s="205"/>
      <c r="W655" s="205"/>
      <c r="X655" s="205"/>
    </row>
    <row r="656" spans="21:24" x14ac:dyDescent="0.2">
      <c r="U656" s="205"/>
      <c r="V656" s="205"/>
      <c r="W656" s="205"/>
      <c r="X656" s="205"/>
    </row>
    <row r="657" spans="21:24" x14ac:dyDescent="0.2">
      <c r="U657" s="205"/>
      <c r="V657" s="205"/>
      <c r="W657" s="205"/>
      <c r="X657" s="205"/>
    </row>
    <row r="658" spans="21:24" x14ac:dyDescent="0.2">
      <c r="U658" s="205"/>
      <c r="V658" s="205"/>
      <c r="W658" s="205"/>
      <c r="X658" s="205"/>
    </row>
    <row r="659" spans="21:24" x14ac:dyDescent="0.2">
      <c r="U659" s="205"/>
      <c r="V659" s="205"/>
      <c r="W659" s="205"/>
      <c r="X659" s="205"/>
    </row>
    <row r="660" spans="21:24" x14ac:dyDescent="0.2">
      <c r="U660" s="205"/>
      <c r="V660" s="205"/>
      <c r="W660" s="205"/>
      <c r="X660" s="205"/>
    </row>
    <row r="661" spans="21:24" x14ac:dyDescent="0.2">
      <c r="U661" s="205"/>
      <c r="V661" s="205"/>
      <c r="W661" s="205"/>
      <c r="X661" s="205"/>
    </row>
    <row r="662" spans="21:24" x14ac:dyDescent="0.2">
      <c r="U662" s="205"/>
      <c r="V662" s="205"/>
      <c r="W662" s="205"/>
      <c r="X662" s="205"/>
    </row>
    <row r="663" spans="21:24" x14ac:dyDescent="0.2">
      <c r="U663" s="205"/>
      <c r="V663" s="205"/>
      <c r="W663" s="205"/>
      <c r="X663" s="205"/>
    </row>
    <row r="664" spans="21:24" x14ac:dyDescent="0.2">
      <c r="U664" s="205"/>
      <c r="V664" s="205"/>
      <c r="W664" s="205"/>
      <c r="X664" s="205"/>
    </row>
    <row r="665" spans="21:24" x14ac:dyDescent="0.2">
      <c r="U665" s="205"/>
      <c r="V665" s="205"/>
      <c r="W665" s="205"/>
      <c r="X665" s="205"/>
    </row>
    <row r="666" spans="21:24" x14ac:dyDescent="0.2">
      <c r="U666" s="205"/>
      <c r="V666" s="205"/>
      <c r="W666" s="205"/>
      <c r="X666" s="205"/>
    </row>
    <row r="667" spans="21:24" x14ac:dyDescent="0.2">
      <c r="U667" s="205"/>
      <c r="V667" s="205"/>
      <c r="W667" s="205"/>
      <c r="X667" s="205"/>
    </row>
    <row r="668" spans="21:24" x14ac:dyDescent="0.2">
      <c r="U668" s="205"/>
      <c r="V668" s="205"/>
      <c r="W668" s="205"/>
      <c r="X668" s="205"/>
    </row>
    <row r="669" spans="21:24" x14ac:dyDescent="0.2">
      <c r="U669" s="205"/>
      <c r="V669" s="205"/>
      <c r="W669" s="205"/>
      <c r="X669" s="205"/>
    </row>
    <row r="670" spans="21:24" x14ac:dyDescent="0.2">
      <c r="U670" s="205"/>
      <c r="V670" s="205"/>
      <c r="W670" s="205"/>
      <c r="X670" s="205"/>
    </row>
    <row r="671" spans="21:24" x14ac:dyDescent="0.2">
      <c r="U671" s="205"/>
      <c r="V671" s="205"/>
      <c r="W671" s="205"/>
      <c r="X671" s="205"/>
    </row>
    <row r="672" spans="21:24" x14ac:dyDescent="0.2">
      <c r="U672" s="205"/>
      <c r="V672" s="205"/>
      <c r="W672" s="205"/>
      <c r="X672" s="205"/>
    </row>
    <row r="673" spans="21:24" x14ac:dyDescent="0.2">
      <c r="U673" s="205"/>
      <c r="V673" s="205"/>
      <c r="W673" s="205"/>
      <c r="X673" s="205"/>
    </row>
    <row r="674" spans="21:24" x14ac:dyDescent="0.2">
      <c r="U674" s="205"/>
      <c r="V674" s="205"/>
      <c r="W674" s="205"/>
      <c r="X674" s="205"/>
    </row>
    <row r="675" spans="21:24" x14ac:dyDescent="0.2">
      <c r="U675" s="205"/>
      <c r="V675" s="205"/>
      <c r="W675" s="205"/>
      <c r="X675" s="205"/>
    </row>
    <row r="676" spans="21:24" x14ac:dyDescent="0.2">
      <c r="U676" s="205"/>
      <c r="V676" s="205"/>
      <c r="W676" s="205"/>
      <c r="X676" s="205"/>
    </row>
    <row r="677" spans="21:24" x14ac:dyDescent="0.2">
      <c r="U677" s="205"/>
      <c r="V677" s="205"/>
      <c r="W677" s="205"/>
      <c r="X677" s="205"/>
    </row>
    <row r="678" spans="21:24" x14ac:dyDescent="0.2">
      <c r="U678" s="205"/>
      <c r="V678" s="205"/>
      <c r="W678" s="205"/>
      <c r="X678" s="205"/>
    </row>
    <row r="679" spans="21:24" x14ac:dyDescent="0.2">
      <c r="U679" s="205"/>
      <c r="V679" s="205"/>
      <c r="W679" s="205"/>
      <c r="X679" s="205"/>
    </row>
    <row r="680" spans="21:24" x14ac:dyDescent="0.2">
      <c r="U680" s="205"/>
      <c r="V680" s="205"/>
      <c r="W680" s="205"/>
      <c r="X680" s="205"/>
    </row>
    <row r="681" spans="21:24" x14ac:dyDescent="0.2">
      <c r="U681" s="205"/>
      <c r="V681" s="205"/>
      <c r="W681" s="205"/>
      <c r="X681" s="205"/>
    </row>
    <row r="682" spans="21:24" x14ac:dyDescent="0.2">
      <c r="U682" s="205"/>
      <c r="V682" s="205"/>
      <c r="W682" s="205"/>
      <c r="X682" s="205"/>
    </row>
    <row r="683" spans="21:24" x14ac:dyDescent="0.2">
      <c r="U683" s="205"/>
      <c r="V683" s="205"/>
      <c r="W683" s="205"/>
      <c r="X683" s="205"/>
    </row>
    <row r="684" spans="21:24" x14ac:dyDescent="0.2">
      <c r="U684" s="205"/>
      <c r="V684" s="205"/>
      <c r="W684" s="205"/>
      <c r="X684" s="205"/>
    </row>
    <row r="685" spans="21:24" x14ac:dyDescent="0.2">
      <c r="U685" s="205"/>
      <c r="V685" s="205"/>
      <c r="W685" s="205"/>
      <c r="X685" s="205"/>
    </row>
    <row r="686" spans="21:24" x14ac:dyDescent="0.2">
      <c r="U686" s="205"/>
      <c r="V686" s="205"/>
      <c r="W686" s="205"/>
      <c r="X686" s="205"/>
    </row>
    <row r="687" spans="21:24" x14ac:dyDescent="0.2">
      <c r="U687" s="205"/>
      <c r="V687" s="205"/>
      <c r="W687" s="205"/>
      <c r="X687" s="205"/>
    </row>
    <row r="688" spans="21:24" x14ac:dyDescent="0.2">
      <c r="U688" s="205"/>
      <c r="V688" s="205"/>
      <c r="W688" s="205"/>
      <c r="X688" s="205"/>
    </row>
    <row r="689" spans="21:24" x14ac:dyDescent="0.2">
      <c r="U689" s="205"/>
      <c r="V689" s="205"/>
      <c r="W689" s="205"/>
      <c r="X689" s="205"/>
    </row>
    <row r="690" spans="21:24" x14ac:dyDescent="0.2">
      <c r="U690" s="205"/>
      <c r="V690" s="205"/>
      <c r="W690" s="205"/>
      <c r="X690" s="205"/>
    </row>
    <row r="691" spans="21:24" x14ac:dyDescent="0.2">
      <c r="U691" s="205"/>
      <c r="V691" s="205"/>
      <c r="W691" s="205"/>
      <c r="X691" s="205"/>
    </row>
    <row r="692" spans="21:24" x14ac:dyDescent="0.2">
      <c r="U692" s="205"/>
      <c r="V692" s="205"/>
      <c r="W692" s="205"/>
      <c r="X692" s="205"/>
    </row>
    <row r="693" spans="21:24" x14ac:dyDescent="0.2">
      <c r="U693" s="205"/>
      <c r="V693" s="205"/>
      <c r="W693" s="205"/>
      <c r="X693" s="205"/>
    </row>
    <row r="694" spans="21:24" x14ac:dyDescent="0.2">
      <c r="U694" s="205"/>
      <c r="V694" s="205"/>
      <c r="W694" s="205"/>
      <c r="X694" s="205"/>
    </row>
    <row r="695" spans="21:24" x14ac:dyDescent="0.2">
      <c r="U695" s="205"/>
      <c r="V695" s="205"/>
      <c r="W695" s="205"/>
      <c r="X695" s="205"/>
    </row>
    <row r="696" spans="21:24" x14ac:dyDescent="0.2">
      <c r="U696" s="205"/>
      <c r="V696" s="205"/>
      <c r="W696" s="205"/>
      <c r="X696" s="205"/>
    </row>
    <row r="697" spans="21:24" x14ac:dyDescent="0.2">
      <c r="U697" s="205"/>
      <c r="V697" s="205"/>
      <c r="W697" s="205"/>
      <c r="X697" s="205"/>
    </row>
    <row r="698" spans="21:24" x14ac:dyDescent="0.2">
      <c r="U698" s="205"/>
      <c r="V698" s="205"/>
      <c r="W698" s="205"/>
      <c r="X698" s="205"/>
    </row>
    <row r="699" spans="21:24" x14ac:dyDescent="0.2">
      <c r="U699" s="205"/>
      <c r="V699" s="205"/>
      <c r="W699" s="205"/>
      <c r="X699" s="205"/>
    </row>
    <row r="700" spans="21:24" x14ac:dyDescent="0.2">
      <c r="U700" s="205"/>
      <c r="V700" s="205"/>
      <c r="W700" s="205"/>
      <c r="X700" s="205"/>
    </row>
    <row r="701" spans="21:24" x14ac:dyDescent="0.2">
      <c r="U701" s="205"/>
      <c r="V701" s="205"/>
      <c r="W701" s="205"/>
      <c r="X701" s="205"/>
    </row>
    <row r="702" spans="21:24" x14ac:dyDescent="0.2">
      <c r="U702" s="205"/>
      <c r="V702" s="205"/>
      <c r="W702" s="205"/>
      <c r="X702" s="205"/>
    </row>
    <row r="703" spans="21:24" x14ac:dyDescent="0.2">
      <c r="U703" s="205"/>
      <c r="V703" s="205"/>
      <c r="W703" s="205"/>
      <c r="X703" s="205"/>
    </row>
    <row r="704" spans="21:24" x14ac:dyDescent="0.2">
      <c r="U704" s="205"/>
      <c r="V704" s="205"/>
      <c r="W704" s="205"/>
      <c r="X704" s="205"/>
    </row>
    <row r="705" spans="21:24" x14ac:dyDescent="0.2">
      <c r="U705" s="205"/>
      <c r="V705" s="205"/>
      <c r="W705" s="205"/>
      <c r="X705" s="205"/>
    </row>
    <row r="706" spans="21:24" x14ac:dyDescent="0.2">
      <c r="U706" s="205"/>
      <c r="V706" s="205"/>
      <c r="W706" s="205"/>
      <c r="X706" s="205"/>
    </row>
    <row r="707" spans="21:24" x14ac:dyDescent="0.2">
      <c r="U707" s="205"/>
      <c r="V707" s="205"/>
      <c r="W707" s="205"/>
      <c r="X707" s="205"/>
    </row>
    <row r="708" spans="21:24" x14ac:dyDescent="0.2">
      <c r="U708" s="205"/>
      <c r="V708" s="205"/>
      <c r="W708" s="205"/>
      <c r="X708" s="205"/>
    </row>
    <row r="709" spans="21:24" x14ac:dyDescent="0.2">
      <c r="U709" s="205"/>
      <c r="V709" s="205"/>
      <c r="W709" s="205"/>
      <c r="X709" s="205"/>
    </row>
    <row r="710" spans="21:24" x14ac:dyDescent="0.2">
      <c r="U710" s="205"/>
      <c r="V710" s="205"/>
      <c r="W710" s="205"/>
      <c r="X710" s="205"/>
    </row>
    <row r="711" spans="21:24" x14ac:dyDescent="0.2">
      <c r="U711" s="205"/>
      <c r="V711" s="205"/>
      <c r="W711" s="205"/>
      <c r="X711" s="205"/>
    </row>
    <row r="712" spans="21:24" x14ac:dyDescent="0.2">
      <c r="U712" s="205"/>
      <c r="V712" s="205"/>
      <c r="W712" s="205"/>
      <c r="X712" s="205"/>
    </row>
    <row r="713" spans="21:24" x14ac:dyDescent="0.2">
      <c r="U713" s="205"/>
      <c r="V713" s="205"/>
      <c r="W713" s="205"/>
      <c r="X713" s="205"/>
    </row>
    <row r="714" spans="21:24" x14ac:dyDescent="0.2">
      <c r="U714" s="205"/>
      <c r="V714" s="205"/>
      <c r="W714" s="205"/>
      <c r="X714" s="205"/>
    </row>
    <row r="715" spans="21:24" x14ac:dyDescent="0.2">
      <c r="U715" s="205"/>
      <c r="V715" s="205"/>
      <c r="W715" s="205"/>
      <c r="X715" s="205"/>
    </row>
    <row r="716" spans="21:24" x14ac:dyDescent="0.2">
      <c r="U716" s="205"/>
      <c r="V716" s="205"/>
      <c r="W716" s="205"/>
      <c r="X716" s="205"/>
    </row>
    <row r="717" spans="21:24" x14ac:dyDescent="0.2">
      <c r="U717" s="205"/>
      <c r="V717" s="205"/>
      <c r="W717" s="205"/>
      <c r="X717" s="205"/>
    </row>
    <row r="718" spans="21:24" x14ac:dyDescent="0.2">
      <c r="U718" s="205"/>
      <c r="V718" s="205"/>
      <c r="W718" s="205"/>
      <c r="X718" s="205"/>
    </row>
    <row r="719" spans="21:24" x14ac:dyDescent="0.2">
      <c r="U719" s="205"/>
      <c r="V719" s="205"/>
      <c r="W719" s="205"/>
      <c r="X719" s="205"/>
    </row>
    <row r="720" spans="21:24" x14ac:dyDescent="0.2">
      <c r="U720" s="205"/>
      <c r="V720" s="205"/>
      <c r="W720" s="205"/>
      <c r="X720" s="205"/>
    </row>
    <row r="721" spans="21:24" x14ac:dyDescent="0.2">
      <c r="U721" s="205"/>
      <c r="V721" s="205"/>
      <c r="W721" s="205"/>
      <c r="X721" s="205"/>
    </row>
    <row r="722" spans="21:24" x14ac:dyDescent="0.2">
      <c r="U722" s="205"/>
      <c r="V722" s="205"/>
      <c r="W722" s="205"/>
      <c r="X722" s="205"/>
    </row>
    <row r="723" spans="21:24" x14ac:dyDescent="0.2">
      <c r="U723" s="205"/>
      <c r="V723" s="205"/>
      <c r="W723" s="205"/>
      <c r="X723" s="205"/>
    </row>
    <row r="724" spans="21:24" x14ac:dyDescent="0.2">
      <c r="U724" s="205"/>
      <c r="V724" s="205"/>
      <c r="W724" s="205"/>
      <c r="X724" s="205"/>
    </row>
    <row r="725" spans="21:24" x14ac:dyDescent="0.2">
      <c r="U725" s="205"/>
      <c r="V725" s="205"/>
      <c r="W725" s="205"/>
      <c r="X725" s="205"/>
    </row>
    <row r="726" spans="21:24" x14ac:dyDescent="0.2">
      <c r="U726" s="205"/>
      <c r="V726" s="205"/>
      <c r="W726" s="205"/>
      <c r="X726" s="205"/>
    </row>
    <row r="727" spans="21:24" x14ac:dyDescent="0.2">
      <c r="U727" s="205"/>
      <c r="V727" s="205"/>
      <c r="W727" s="205"/>
      <c r="X727" s="205"/>
    </row>
    <row r="728" spans="21:24" x14ac:dyDescent="0.2">
      <c r="U728" s="205"/>
      <c r="V728" s="205"/>
      <c r="W728" s="205"/>
      <c r="X728" s="205"/>
    </row>
    <row r="729" spans="21:24" x14ac:dyDescent="0.2">
      <c r="U729" s="205"/>
      <c r="V729" s="205"/>
      <c r="W729" s="205"/>
      <c r="X729" s="205"/>
    </row>
    <row r="730" spans="21:24" x14ac:dyDescent="0.2">
      <c r="U730" s="205"/>
      <c r="V730" s="205"/>
      <c r="W730" s="205"/>
      <c r="X730" s="205"/>
    </row>
    <row r="731" spans="21:24" x14ac:dyDescent="0.2">
      <c r="U731" s="205"/>
      <c r="V731" s="205"/>
      <c r="W731" s="205"/>
      <c r="X731" s="205"/>
    </row>
    <row r="732" spans="21:24" x14ac:dyDescent="0.2">
      <c r="U732" s="205"/>
      <c r="V732" s="205"/>
      <c r="W732" s="205"/>
      <c r="X732" s="205"/>
    </row>
    <row r="733" spans="21:24" x14ac:dyDescent="0.2">
      <c r="U733" s="205"/>
      <c r="V733" s="205"/>
      <c r="W733" s="205"/>
      <c r="X733" s="205"/>
    </row>
    <row r="734" spans="21:24" x14ac:dyDescent="0.2">
      <c r="U734" s="205"/>
      <c r="V734" s="205"/>
      <c r="W734" s="205"/>
      <c r="X734" s="205"/>
    </row>
    <row r="735" spans="21:24" x14ac:dyDescent="0.2">
      <c r="U735" s="205"/>
      <c r="V735" s="205"/>
      <c r="W735" s="205"/>
      <c r="X735" s="205"/>
    </row>
    <row r="736" spans="21:24" x14ac:dyDescent="0.2">
      <c r="U736" s="205"/>
      <c r="V736" s="205"/>
      <c r="W736" s="205"/>
      <c r="X736" s="205"/>
    </row>
    <row r="737" spans="21:24" x14ac:dyDescent="0.2">
      <c r="U737" s="205"/>
      <c r="V737" s="205"/>
      <c r="W737" s="205"/>
      <c r="X737" s="205"/>
    </row>
    <row r="738" spans="21:24" x14ac:dyDescent="0.2">
      <c r="U738" s="205"/>
      <c r="V738" s="205"/>
      <c r="W738" s="205"/>
      <c r="X738" s="205"/>
    </row>
    <row r="739" spans="21:24" x14ac:dyDescent="0.2">
      <c r="U739" s="205"/>
      <c r="V739" s="205"/>
      <c r="W739" s="205"/>
      <c r="X739" s="205"/>
    </row>
    <row r="740" spans="21:24" x14ac:dyDescent="0.2">
      <c r="U740" s="205"/>
      <c r="V740" s="205"/>
      <c r="W740" s="205"/>
      <c r="X740" s="205"/>
    </row>
    <row r="741" spans="21:24" x14ac:dyDescent="0.2">
      <c r="U741" s="205"/>
      <c r="V741" s="205"/>
      <c r="W741" s="205"/>
      <c r="X741" s="205"/>
    </row>
    <row r="742" spans="21:24" x14ac:dyDescent="0.2">
      <c r="U742" s="205"/>
      <c r="V742" s="205"/>
      <c r="W742" s="205"/>
      <c r="X742" s="205"/>
    </row>
    <row r="743" spans="21:24" x14ac:dyDescent="0.2">
      <c r="U743" s="205"/>
      <c r="V743" s="205"/>
      <c r="W743" s="205"/>
      <c r="X743" s="205"/>
    </row>
    <row r="744" spans="21:24" x14ac:dyDescent="0.2">
      <c r="U744" s="205"/>
      <c r="V744" s="205"/>
      <c r="W744" s="205"/>
      <c r="X744" s="205"/>
    </row>
    <row r="745" spans="21:24" x14ac:dyDescent="0.2">
      <c r="U745" s="205"/>
      <c r="V745" s="205"/>
      <c r="W745" s="205"/>
      <c r="X745" s="205"/>
    </row>
    <row r="746" spans="21:24" x14ac:dyDescent="0.2">
      <c r="U746" s="205"/>
      <c r="V746" s="205"/>
      <c r="W746" s="205"/>
      <c r="X746" s="205"/>
    </row>
    <row r="747" spans="21:24" x14ac:dyDescent="0.2">
      <c r="U747" s="205"/>
      <c r="V747" s="205"/>
      <c r="W747" s="205"/>
      <c r="X747" s="205"/>
    </row>
    <row r="748" spans="21:24" x14ac:dyDescent="0.2">
      <c r="U748" s="205"/>
      <c r="V748" s="205"/>
      <c r="W748" s="205"/>
      <c r="X748" s="205"/>
    </row>
    <row r="749" spans="21:24" x14ac:dyDescent="0.2">
      <c r="U749" s="205"/>
      <c r="V749" s="205"/>
      <c r="W749" s="205"/>
      <c r="X749" s="205"/>
    </row>
    <row r="750" spans="21:24" x14ac:dyDescent="0.2">
      <c r="U750" s="205"/>
      <c r="V750" s="205"/>
      <c r="W750" s="205"/>
      <c r="X750" s="205"/>
    </row>
    <row r="751" spans="21:24" x14ac:dyDescent="0.2">
      <c r="U751" s="205"/>
      <c r="V751" s="205"/>
      <c r="W751" s="205"/>
      <c r="X751" s="205"/>
    </row>
    <row r="752" spans="21:24" x14ac:dyDescent="0.2">
      <c r="U752" s="205"/>
      <c r="V752" s="205"/>
      <c r="W752" s="205"/>
      <c r="X752" s="205"/>
    </row>
    <row r="753" spans="21:24" x14ac:dyDescent="0.2">
      <c r="U753" s="205"/>
      <c r="V753" s="205"/>
      <c r="W753" s="205"/>
      <c r="X753" s="205"/>
    </row>
    <row r="754" spans="21:24" x14ac:dyDescent="0.2">
      <c r="U754" s="205"/>
      <c r="V754" s="205"/>
      <c r="W754" s="205"/>
      <c r="X754" s="205"/>
    </row>
    <row r="755" spans="21:24" x14ac:dyDescent="0.2">
      <c r="U755" s="205"/>
      <c r="V755" s="205"/>
      <c r="W755" s="205"/>
      <c r="X755" s="205"/>
    </row>
    <row r="756" spans="21:24" x14ac:dyDescent="0.2">
      <c r="U756" s="205"/>
      <c r="V756" s="205"/>
      <c r="W756" s="205"/>
      <c r="X756" s="205"/>
    </row>
    <row r="757" spans="21:24" x14ac:dyDescent="0.2">
      <c r="U757" s="205"/>
      <c r="V757" s="205"/>
      <c r="W757" s="205"/>
      <c r="X757" s="205"/>
    </row>
    <row r="758" spans="21:24" x14ac:dyDescent="0.2">
      <c r="U758" s="205"/>
      <c r="V758" s="205"/>
      <c r="W758" s="205"/>
      <c r="X758" s="205"/>
    </row>
    <row r="759" spans="21:24" x14ac:dyDescent="0.2">
      <c r="U759" s="205"/>
      <c r="V759" s="205"/>
      <c r="W759" s="205"/>
      <c r="X759" s="205"/>
    </row>
    <row r="760" spans="21:24" x14ac:dyDescent="0.2">
      <c r="U760" s="205"/>
      <c r="V760" s="205"/>
      <c r="W760" s="205"/>
      <c r="X760" s="205"/>
    </row>
    <row r="761" spans="21:24" x14ac:dyDescent="0.2">
      <c r="U761" s="205"/>
      <c r="V761" s="205"/>
      <c r="W761" s="205"/>
      <c r="X761" s="205"/>
    </row>
    <row r="762" spans="21:24" x14ac:dyDescent="0.2">
      <c r="U762" s="205"/>
      <c r="V762" s="205"/>
      <c r="W762" s="205"/>
      <c r="X762" s="205"/>
    </row>
    <row r="763" spans="21:24" x14ac:dyDescent="0.2">
      <c r="U763" s="205"/>
      <c r="V763" s="205"/>
      <c r="W763" s="205"/>
      <c r="X763" s="205"/>
    </row>
    <row r="764" spans="21:24" x14ac:dyDescent="0.2">
      <c r="U764" s="205"/>
      <c r="V764" s="205"/>
      <c r="W764" s="205"/>
      <c r="X764" s="205"/>
    </row>
    <row r="765" spans="21:24" x14ac:dyDescent="0.2">
      <c r="U765" s="205"/>
      <c r="V765" s="205"/>
      <c r="W765" s="205"/>
      <c r="X765" s="205"/>
    </row>
    <row r="766" spans="21:24" x14ac:dyDescent="0.2">
      <c r="U766" s="205"/>
      <c r="V766" s="205"/>
      <c r="W766" s="205"/>
      <c r="X766" s="205"/>
    </row>
    <row r="767" spans="21:24" x14ac:dyDescent="0.2">
      <c r="U767" s="205"/>
      <c r="V767" s="205"/>
      <c r="W767" s="205"/>
      <c r="X767" s="205"/>
    </row>
    <row r="768" spans="21:24" x14ac:dyDescent="0.2">
      <c r="U768" s="205"/>
      <c r="V768" s="205"/>
      <c r="W768" s="205"/>
      <c r="X768" s="205"/>
    </row>
    <row r="769" spans="21:24" x14ac:dyDescent="0.2">
      <c r="U769" s="205"/>
      <c r="V769" s="205"/>
      <c r="W769" s="205"/>
      <c r="X769" s="205"/>
    </row>
    <row r="770" spans="21:24" x14ac:dyDescent="0.2">
      <c r="U770" s="205"/>
      <c r="V770" s="205"/>
      <c r="W770" s="205"/>
      <c r="X770" s="205"/>
    </row>
    <row r="771" spans="21:24" x14ac:dyDescent="0.2">
      <c r="U771" s="205"/>
      <c r="V771" s="205"/>
      <c r="W771" s="205"/>
      <c r="X771" s="205"/>
    </row>
    <row r="772" spans="21:24" x14ac:dyDescent="0.2">
      <c r="U772" s="205"/>
      <c r="V772" s="205"/>
      <c r="W772" s="205"/>
      <c r="X772" s="205"/>
    </row>
    <row r="773" spans="21:24" x14ac:dyDescent="0.2">
      <c r="U773" s="205"/>
      <c r="V773" s="205"/>
      <c r="W773" s="205"/>
      <c r="X773" s="205"/>
    </row>
    <row r="774" spans="21:24" x14ac:dyDescent="0.2">
      <c r="U774" s="205"/>
      <c r="V774" s="205"/>
      <c r="W774" s="205"/>
      <c r="X774" s="205"/>
    </row>
    <row r="775" spans="21:24" x14ac:dyDescent="0.2">
      <c r="U775" s="205"/>
      <c r="V775" s="205"/>
      <c r="W775" s="205"/>
      <c r="X775" s="205"/>
    </row>
    <row r="776" spans="21:24" x14ac:dyDescent="0.2">
      <c r="U776" s="205"/>
      <c r="V776" s="205"/>
      <c r="W776" s="205"/>
      <c r="X776" s="205"/>
    </row>
    <row r="777" spans="21:24" x14ac:dyDescent="0.2">
      <c r="U777" s="205"/>
      <c r="V777" s="205"/>
      <c r="W777" s="205"/>
      <c r="X777" s="205"/>
    </row>
    <row r="778" spans="21:24" x14ac:dyDescent="0.2">
      <c r="U778" s="205"/>
      <c r="V778" s="205"/>
      <c r="W778" s="205"/>
      <c r="X778" s="205"/>
    </row>
    <row r="779" spans="21:24" x14ac:dyDescent="0.2">
      <c r="U779" s="205"/>
      <c r="V779" s="205"/>
      <c r="W779" s="205"/>
      <c r="X779" s="205"/>
    </row>
    <row r="780" spans="21:24" x14ac:dyDescent="0.2">
      <c r="U780" s="205"/>
      <c r="V780" s="205"/>
      <c r="W780" s="205"/>
      <c r="X780" s="205"/>
    </row>
    <row r="781" spans="21:24" x14ac:dyDescent="0.2">
      <c r="U781" s="205"/>
      <c r="V781" s="205"/>
      <c r="W781" s="205"/>
      <c r="X781" s="205"/>
    </row>
    <row r="782" spans="21:24" x14ac:dyDescent="0.2">
      <c r="U782" s="205"/>
      <c r="V782" s="205"/>
      <c r="W782" s="205"/>
      <c r="X782" s="205"/>
    </row>
    <row r="783" spans="21:24" x14ac:dyDescent="0.2">
      <c r="U783" s="205"/>
      <c r="V783" s="205"/>
      <c r="W783" s="205"/>
      <c r="X783" s="205"/>
    </row>
    <row r="784" spans="21:24" x14ac:dyDescent="0.2">
      <c r="U784" s="205"/>
      <c r="V784" s="205"/>
      <c r="W784" s="205"/>
      <c r="X784" s="205"/>
    </row>
    <row r="785" spans="21:24" x14ac:dyDescent="0.2">
      <c r="U785" s="205"/>
      <c r="V785" s="205"/>
      <c r="W785" s="205"/>
      <c r="X785" s="205"/>
    </row>
    <row r="786" spans="21:24" x14ac:dyDescent="0.2">
      <c r="U786" s="205"/>
      <c r="V786" s="205"/>
      <c r="W786" s="205"/>
      <c r="X786" s="205"/>
    </row>
    <row r="787" spans="21:24" x14ac:dyDescent="0.2">
      <c r="U787" s="205"/>
      <c r="V787" s="205"/>
      <c r="W787" s="205"/>
      <c r="X787" s="205"/>
    </row>
    <row r="788" spans="21:24" x14ac:dyDescent="0.2">
      <c r="U788" s="205"/>
      <c r="V788" s="205"/>
      <c r="W788" s="205"/>
      <c r="X788" s="205"/>
    </row>
    <row r="789" spans="21:24" x14ac:dyDescent="0.2">
      <c r="U789" s="205"/>
      <c r="V789" s="205"/>
      <c r="W789" s="205"/>
      <c r="X789" s="205"/>
    </row>
    <row r="790" spans="21:24" x14ac:dyDescent="0.2">
      <c r="U790" s="205"/>
      <c r="V790" s="205"/>
      <c r="W790" s="205"/>
      <c r="X790" s="205"/>
    </row>
    <row r="791" spans="21:24" x14ac:dyDescent="0.2">
      <c r="U791" s="205"/>
      <c r="V791" s="205"/>
      <c r="W791" s="205"/>
      <c r="X791" s="205"/>
    </row>
    <row r="792" spans="21:24" x14ac:dyDescent="0.2">
      <c r="U792" s="205"/>
      <c r="V792" s="205"/>
      <c r="W792" s="205"/>
      <c r="X792" s="205"/>
    </row>
    <row r="793" spans="21:24" x14ac:dyDescent="0.2">
      <c r="U793" s="205"/>
      <c r="V793" s="205"/>
      <c r="W793" s="205"/>
      <c r="X793" s="205"/>
    </row>
    <row r="794" spans="21:24" x14ac:dyDescent="0.2">
      <c r="U794" s="205"/>
      <c r="V794" s="205"/>
      <c r="W794" s="205"/>
      <c r="X794" s="205"/>
    </row>
    <row r="795" spans="21:24" x14ac:dyDescent="0.2">
      <c r="U795" s="205"/>
      <c r="V795" s="205"/>
      <c r="W795" s="205"/>
      <c r="X795" s="205"/>
    </row>
    <row r="796" spans="21:24" x14ac:dyDescent="0.2">
      <c r="U796" s="205"/>
      <c r="V796" s="205"/>
      <c r="W796" s="205"/>
      <c r="X796" s="205"/>
    </row>
    <row r="797" spans="21:24" x14ac:dyDescent="0.2">
      <c r="U797" s="205"/>
      <c r="V797" s="205"/>
      <c r="W797" s="205"/>
      <c r="X797" s="205"/>
    </row>
    <row r="798" spans="21:24" x14ac:dyDescent="0.2">
      <c r="U798" s="205"/>
      <c r="V798" s="205"/>
      <c r="W798" s="205"/>
      <c r="X798" s="205"/>
    </row>
    <row r="799" spans="21:24" x14ac:dyDescent="0.2">
      <c r="U799" s="205"/>
      <c r="V799" s="205"/>
      <c r="W799" s="205"/>
      <c r="X799" s="205"/>
    </row>
    <row r="800" spans="21:24" x14ac:dyDescent="0.2">
      <c r="U800" s="205"/>
      <c r="V800" s="205"/>
      <c r="W800" s="205"/>
      <c r="X800" s="205"/>
    </row>
    <row r="801" spans="21:24" x14ac:dyDescent="0.2">
      <c r="U801" s="205"/>
      <c r="V801" s="205"/>
      <c r="W801" s="205"/>
      <c r="X801" s="205"/>
    </row>
    <row r="802" spans="21:24" x14ac:dyDescent="0.2">
      <c r="U802" s="205"/>
      <c r="V802" s="205"/>
      <c r="W802" s="205"/>
      <c r="X802" s="205"/>
    </row>
    <row r="803" spans="21:24" x14ac:dyDescent="0.2">
      <c r="U803" s="205"/>
      <c r="V803" s="205"/>
      <c r="W803" s="205"/>
      <c r="X803" s="205"/>
    </row>
    <row r="804" spans="21:24" x14ac:dyDescent="0.2">
      <c r="U804" s="205"/>
      <c r="V804" s="205"/>
      <c r="W804" s="205"/>
      <c r="X804" s="205"/>
    </row>
    <row r="805" spans="21:24" x14ac:dyDescent="0.2">
      <c r="U805" s="205"/>
      <c r="V805" s="205"/>
      <c r="W805" s="205"/>
      <c r="X805" s="205"/>
    </row>
    <row r="806" spans="21:24" x14ac:dyDescent="0.2">
      <c r="U806" s="205"/>
      <c r="V806" s="205"/>
      <c r="W806" s="205"/>
      <c r="X806" s="205"/>
    </row>
    <row r="807" spans="21:24" x14ac:dyDescent="0.2">
      <c r="U807" s="205"/>
      <c r="V807" s="205"/>
      <c r="W807" s="205"/>
      <c r="X807" s="205"/>
    </row>
    <row r="808" spans="21:24" x14ac:dyDescent="0.2">
      <c r="U808" s="205"/>
      <c r="V808" s="205"/>
      <c r="W808" s="205"/>
      <c r="X808" s="205"/>
    </row>
    <row r="809" spans="21:24" x14ac:dyDescent="0.2">
      <c r="U809" s="205"/>
      <c r="V809" s="205"/>
      <c r="W809" s="205"/>
      <c r="X809" s="205"/>
    </row>
    <row r="810" spans="21:24" x14ac:dyDescent="0.2">
      <c r="U810" s="205"/>
      <c r="V810" s="205"/>
      <c r="W810" s="205"/>
      <c r="X810" s="205"/>
    </row>
    <row r="811" spans="21:24" x14ac:dyDescent="0.2">
      <c r="U811" s="205"/>
      <c r="V811" s="205"/>
      <c r="W811" s="205"/>
      <c r="X811" s="205"/>
    </row>
    <row r="812" spans="21:24" x14ac:dyDescent="0.2">
      <c r="U812" s="205"/>
      <c r="V812" s="205"/>
      <c r="W812" s="205"/>
      <c r="X812" s="205"/>
    </row>
    <row r="813" spans="21:24" x14ac:dyDescent="0.2">
      <c r="U813" s="205"/>
      <c r="V813" s="205"/>
      <c r="W813" s="205"/>
      <c r="X813" s="205"/>
    </row>
    <row r="814" spans="21:24" x14ac:dyDescent="0.2">
      <c r="U814" s="205"/>
      <c r="V814" s="205"/>
      <c r="W814" s="205"/>
      <c r="X814" s="205"/>
    </row>
    <row r="815" spans="21:24" x14ac:dyDescent="0.2">
      <c r="U815" s="205"/>
      <c r="V815" s="205"/>
      <c r="W815" s="205"/>
      <c r="X815" s="205"/>
    </row>
    <row r="816" spans="21:24" x14ac:dyDescent="0.2">
      <c r="U816" s="205"/>
      <c r="V816" s="205"/>
      <c r="W816" s="205"/>
      <c r="X816" s="205"/>
    </row>
    <row r="817" spans="21:24" x14ac:dyDescent="0.2">
      <c r="U817" s="205"/>
      <c r="V817" s="205"/>
      <c r="W817" s="205"/>
      <c r="X817" s="205"/>
    </row>
    <row r="818" spans="21:24" x14ac:dyDescent="0.2">
      <c r="U818" s="205"/>
      <c r="V818" s="205"/>
      <c r="W818" s="205"/>
      <c r="X818" s="205"/>
    </row>
    <row r="819" spans="21:24" x14ac:dyDescent="0.2">
      <c r="U819" s="205"/>
      <c r="V819" s="205"/>
      <c r="W819" s="205"/>
      <c r="X819" s="205"/>
    </row>
    <row r="820" spans="21:24" x14ac:dyDescent="0.2">
      <c r="U820" s="205"/>
      <c r="V820" s="205"/>
      <c r="W820" s="205"/>
      <c r="X820" s="205"/>
    </row>
    <row r="821" spans="21:24" x14ac:dyDescent="0.2">
      <c r="U821" s="205"/>
      <c r="V821" s="205"/>
      <c r="W821" s="205"/>
      <c r="X821" s="205"/>
    </row>
    <row r="822" spans="21:24" x14ac:dyDescent="0.2">
      <c r="U822" s="205"/>
      <c r="V822" s="205"/>
      <c r="W822" s="205"/>
      <c r="X822" s="205"/>
    </row>
    <row r="823" spans="21:24" x14ac:dyDescent="0.2">
      <c r="U823" s="205"/>
      <c r="V823" s="205"/>
      <c r="W823" s="205"/>
      <c r="X823" s="205"/>
    </row>
    <row r="824" spans="21:24" x14ac:dyDescent="0.2">
      <c r="U824" s="205"/>
      <c r="V824" s="205"/>
      <c r="W824" s="205"/>
      <c r="X824" s="205"/>
    </row>
    <row r="825" spans="21:24" x14ac:dyDescent="0.2">
      <c r="U825" s="205"/>
      <c r="V825" s="205"/>
      <c r="W825" s="205"/>
      <c r="X825" s="205"/>
    </row>
    <row r="826" spans="21:24" x14ac:dyDescent="0.2">
      <c r="U826" s="205"/>
      <c r="V826" s="205"/>
      <c r="W826" s="205"/>
      <c r="X826" s="205"/>
    </row>
    <row r="827" spans="21:24" x14ac:dyDescent="0.2">
      <c r="U827" s="205"/>
      <c r="V827" s="205"/>
      <c r="W827" s="205"/>
      <c r="X827" s="205"/>
    </row>
    <row r="828" spans="21:24" x14ac:dyDescent="0.2">
      <c r="U828" s="205"/>
      <c r="V828" s="205"/>
      <c r="W828" s="205"/>
      <c r="X828" s="205"/>
    </row>
    <row r="829" spans="21:24" x14ac:dyDescent="0.2">
      <c r="U829" s="205"/>
      <c r="V829" s="205"/>
      <c r="W829" s="205"/>
      <c r="X829" s="205"/>
    </row>
    <row r="830" spans="21:24" x14ac:dyDescent="0.2">
      <c r="U830" s="205"/>
      <c r="V830" s="205"/>
      <c r="W830" s="205"/>
      <c r="X830" s="205"/>
    </row>
    <row r="831" spans="21:24" x14ac:dyDescent="0.2">
      <c r="U831" s="205"/>
      <c r="V831" s="205"/>
      <c r="W831" s="205"/>
      <c r="X831" s="205"/>
    </row>
    <row r="832" spans="21:24" x14ac:dyDescent="0.2">
      <c r="U832" s="205"/>
      <c r="V832" s="205"/>
      <c r="W832" s="205"/>
      <c r="X832" s="205"/>
    </row>
    <row r="833" spans="21:24" x14ac:dyDescent="0.2">
      <c r="U833" s="205"/>
      <c r="V833" s="205"/>
      <c r="W833" s="205"/>
      <c r="X833" s="205"/>
    </row>
    <row r="834" spans="21:24" x14ac:dyDescent="0.2">
      <c r="U834" s="205"/>
      <c r="V834" s="205"/>
      <c r="W834" s="205"/>
      <c r="X834" s="205"/>
    </row>
    <row r="835" spans="21:24" x14ac:dyDescent="0.2">
      <c r="U835" s="205"/>
      <c r="V835" s="205"/>
      <c r="W835" s="205"/>
      <c r="X835" s="205"/>
    </row>
    <row r="836" spans="21:24" x14ac:dyDescent="0.2">
      <c r="U836" s="205"/>
      <c r="V836" s="205"/>
      <c r="W836" s="205"/>
      <c r="X836" s="205"/>
    </row>
    <row r="837" spans="21:24" x14ac:dyDescent="0.2">
      <c r="U837" s="205"/>
      <c r="V837" s="205"/>
      <c r="W837" s="205"/>
      <c r="X837" s="205"/>
    </row>
    <row r="838" spans="21:24" x14ac:dyDescent="0.2">
      <c r="U838" s="205"/>
      <c r="V838" s="205"/>
      <c r="W838" s="205"/>
      <c r="X838" s="205"/>
    </row>
    <row r="839" spans="21:24" x14ac:dyDescent="0.2">
      <c r="U839" s="205"/>
      <c r="V839" s="205"/>
      <c r="W839" s="205"/>
      <c r="X839" s="205"/>
    </row>
    <row r="840" spans="21:24" x14ac:dyDescent="0.2">
      <c r="U840" s="205"/>
      <c r="V840" s="205"/>
      <c r="W840" s="205"/>
      <c r="X840" s="205"/>
    </row>
    <row r="841" spans="21:24" x14ac:dyDescent="0.2">
      <c r="U841" s="205"/>
      <c r="V841" s="205"/>
      <c r="W841" s="205"/>
      <c r="X841" s="205"/>
    </row>
    <row r="842" spans="21:24" x14ac:dyDescent="0.2">
      <c r="U842" s="205"/>
      <c r="V842" s="205"/>
      <c r="W842" s="205"/>
      <c r="X842" s="205"/>
    </row>
    <row r="843" spans="21:24" x14ac:dyDescent="0.2">
      <c r="U843" s="205"/>
      <c r="V843" s="205"/>
      <c r="W843" s="205"/>
      <c r="X843" s="205"/>
    </row>
    <row r="844" spans="21:24" x14ac:dyDescent="0.2">
      <c r="U844" s="205"/>
      <c r="V844" s="205"/>
      <c r="W844" s="205"/>
      <c r="X844" s="205"/>
    </row>
    <row r="845" spans="21:24" x14ac:dyDescent="0.2">
      <c r="U845" s="205"/>
      <c r="V845" s="205"/>
      <c r="W845" s="205"/>
      <c r="X845" s="205"/>
    </row>
    <row r="846" spans="21:24" x14ac:dyDescent="0.2">
      <c r="U846" s="205"/>
      <c r="V846" s="205"/>
      <c r="W846" s="205"/>
      <c r="X846" s="205"/>
    </row>
    <row r="847" spans="21:24" x14ac:dyDescent="0.2">
      <c r="U847" s="205"/>
      <c r="V847" s="205"/>
      <c r="W847" s="205"/>
      <c r="X847" s="205"/>
    </row>
    <row r="848" spans="21:24" x14ac:dyDescent="0.2">
      <c r="U848" s="205"/>
      <c r="V848" s="205"/>
      <c r="W848" s="205"/>
      <c r="X848" s="205"/>
    </row>
    <row r="849" spans="21:24" x14ac:dyDescent="0.2">
      <c r="U849" s="205"/>
      <c r="V849" s="205"/>
      <c r="W849" s="205"/>
      <c r="X849" s="205"/>
    </row>
    <row r="850" spans="21:24" x14ac:dyDescent="0.2">
      <c r="U850" s="205"/>
      <c r="V850" s="205"/>
      <c r="W850" s="205"/>
      <c r="X850" s="205"/>
    </row>
    <row r="851" spans="21:24" x14ac:dyDescent="0.2">
      <c r="U851" s="205"/>
      <c r="V851" s="205"/>
      <c r="W851" s="205"/>
      <c r="X851" s="205"/>
    </row>
    <row r="852" spans="21:24" x14ac:dyDescent="0.2">
      <c r="U852" s="205"/>
      <c r="V852" s="205"/>
      <c r="W852" s="205"/>
      <c r="X852" s="205"/>
    </row>
    <row r="853" spans="21:24" x14ac:dyDescent="0.2">
      <c r="U853" s="205"/>
      <c r="V853" s="205"/>
      <c r="W853" s="205"/>
      <c r="X853" s="205"/>
    </row>
    <row r="854" spans="21:24" x14ac:dyDescent="0.2">
      <c r="U854" s="205"/>
      <c r="V854" s="205"/>
      <c r="W854" s="205"/>
      <c r="X854" s="205"/>
    </row>
    <row r="855" spans="21:24" x14ac:dyDescent="0.2">
      <c r="U855" s="205"/>
      <c r="V855" s="205"/>
      <c r="W855" s="205"/>
      <c r="X855" s="205"/>
    </row>
    <row r="856" spans="21:24" x14ac:dyDescent="0.2">
      <c r="U856" s="205"/>
      <c r="V856" s="205"/>
      <c r="W856" s="205"/>
      <c r="X856" s="205"/>
    </row>
    <row r="857" spans="21:24" x14ac:dyDescent="0.2">
      <c r="U857" s="205"/>
      <c r="V857" s="205"/>
      <c r="W857" s="205"/>
      <c r="X857" s="205"/>
    </row>
    <row r="858" spans="21:24" x14ac:dyDescent="0.2">
      <c r="U858" s="205"/>
      <c r="V858" s="205"/>
      <c r="W858" s="205"/>
      <c r="X858" s="205"/>
    </row>
    <row r="859" spans="21:24" x14ac:dyDescent="0.2">
      <c r="U859" s="205"/>
      <c r="V859" s="205"/>
      <c r="W859" s="205"/>
      <c r="X859" s="205"/>
    </row>
    <row r="860" spans="21:24" x14ac:dyDescent="0.2">
      <c r="U860" s="205"/>
      <c r="V860" s="205"/>
      <c r="W860" s="205"/>
      <c r="X860" s="205"/>
    </row>
    <row r="861" spans="21:24" x14ac:dyDescent="0.2">
      <c r="U861" s="205"/>
      <c r="V861" s="205"/>
      <c r="W861" s="205"/>
      <c r="X861" s="205"/>
    </row>
    <row r="862" spans="21:24" x14ac:dyDescent="0.2">
      <c r="U862" s="205"/>
      <c r="V862" s="205"/>
      <c r="W862" s="205"/>
      <c r="X862" s="205"/>
    </row>
    <row r="863" spans="21:24" x14ac:dyDescent="0.2">
      <c r="U863" s="205"/>
      <c r="V863" s="205"/>
      <c r="W863" s="205"/>
      <c r="X863" s="205"/>
    </row>
    <row r="864" spans="21:24" x14ac:dyDescent="0.2">
      <c r="U864" s="205"/>
      <c r="V864" s="205"/>
      <c r="W864" s="205"/>
      <c r="X864" s="205"/>
    </row>
    <row r="865" spans="21:24" x14ac:dyDescent="0.2">
      <c r="U865" s="205"/>
      <c r="V865" s="205"/>
      <c r="W865" s="205"/>
      <c r="X865" s="205"/>
    </row>
    <row r="866" spans="21:24" x14ac:dyDescent="0.2">
      <c r="U866" s="205"/>
      <c r="V866" s="205"/>
      <c r="W866" s="205"/>
      <c r="X866" s="205"/>
    </row>
    <row r="867" spans="21:24" x14ac:dyDescent="0.2">
      <c r="U867" s="205"/>
      <c r="V867" s="205"/>
      <c r="W867" s="205"/>
      <c r="X867" s="205"/>
    </row>
    <row r="868" spans="21:24" x14ac:dyDescent="0.2">
      <c r="U868" s="205"/>
      <c r="V868" s="205"/>
      <c r="W868" s="205"/>
      <c r="X868" s="205"/>
    </row>
    <row r="869" spans="21:24" x14ac:dyDescent="0.2">
      <c r="U869" s="205"/>
      <c r="V869" s="205"/>
      <c r="W869" s="205"/>
      <c r="X869" s="205"/>
    </row>
    <row r="870" spans="21:24" x14ac:dyDescent="0.2">
      <c r="U870" s="205"/>
      <c r="V870" s="205"/>
      <c r="W870" s="205"/>
      <c r="X870" s="205"/>
    </row>
    <row r="871" spans="21:24" x14ac:dyDescent="0.2">
      <c r="U871" s="205"/>
      <c r="V871" s="205"/>
      <c r="W871" s="205"/>
      <c r="X871" s="205"/>
    </row>
    <row r="872" spans="21:24" x14ac:dyDescent="0.2">
      <c r="U872" s="205"/>
      <c r="V872" s="205"/>
      <c r="W872" s="205"/>
      <c r="X872" s="205"/>
    </row>
    <row r="873" spans="21:24" x14ac:dyDescent="0.2">
      <c r="U873" s="205"/>
      <c r="V873" s="205"/>
      <c r="W873" s="205"/>
      <c r="X873" s="205"/>
    </row>
    <row r="874" spans="21:24" x14ac:dyDescent="0.2">
      <c r="U874" s="205"/>
      <c r="V874" s="205"/>
      <c r="W874" s="205"/>
      <c r="X874" s="205"/>
    </row>
    <row r="875" spans="21:24" x14ac:dyDescent="0.2">
      <c r="U875" s="205"/>
      <c r="V875" s="205"/>
      <c r="W875" s="205"/>
      <c r="X875" s="205"/>
    </row>
    <row r="876" spans="21:24" x14ac:dyDescent="0.2">
      <c r="U876" s="205"/>
      <c r="V876" s="205"/>
      <c r="W876" s="205"/>
      <c r="X876" s="205"/>
    </row>
    <row r="877" spans="21:24" x14ac:dyDescent="0.2">
      <c r="U877" s="205"/>
      <c r="V877" s="205"/>
      <c r="W877" s="205"/>
      <c r="X877" s="205"/>
    </row>
    <row r="878" spans="21:24" x14ac:dyDescent="0.2">
      <c r="U878" s="205"/>
      <c r="V878" s="205"/>
      <c r="W878" s="205"/>
      <c r="X878" s="205"/>
    </row>
    <row r="879" spans="21:24" x14ac:dyDescent="0.2">
      <c r="U879" s="205"/>
      <c r="V879" s="205"/>
      <c r="W879" s="205"/>
      <c r="X879" s="205"/>
    </row>
    <row r="880" spans="21:24" x14ac:dyDescent="0.2">
      <c r="U880" s="205"/>
      <c r="V880" s="205"/>
      <c r="W880" s="205"/>
      <c r="X880" s="205"/>
    </row>
    <row r="881" spans="21:24" x14ac:dyDescent="0.2">
      <c r="U881" s="205"/>
      <c r="V881" s="205"/>
      <c r="W881" s="205"/>
      <c r="X881" s="205"/>
    </row>
    <row r="882" spans="21:24" x14ac:dyDescent="0.2">
      <c r="U882" s="205"/>
      <c r="V882" s="205"/>
      <c r="W882" s="205"/>
      <c r="X882" s="205"/>
    </row>
    <row r="883" spans="21:24" x14ac:dyDescent="0.2">
      <c r="U883" s="205"/>
      <c r="V883" s="205"/>
      <c r="W883" s="205"/>
      <c r="X883" s="205"/>
    </row>
    <row r="884" spans="21:24" x14ac:dyDescent="0.2">
      <c r="U884" s="205"/>
      <c r="V884" s="205"/>
      <c r="W884" s="205"/>
      <c r="X884" s="205"/>
    </row>
    <row r="885" spans="21:24" x14ac:dyDescent="0.2">
      <c r="U885" s="205"/>
      <c r="V885" s="205"/>
      <c r="W885" s="205"/>
      <c r="X885" s="205"/>
    </row>
    <row r="886" spans="21:24" x14ac:dyDescent="0.2">
      <c r="U886" s="205"/>
      <c r="V886" s="205"/>
      <c r="W886" s="205"/>
      <c r="X886" s="205"/>
    </row>
    <row r="887" spans="21:24" x14ac:dyDescent="0.2">
      <c r="U887" s="205"/>
      <c r="V887" s="205"/>
      <c r="W887" s="205"/>
      <c r="X887" s="205"/>
    </row>
    <row r="888" spans="21:24" x14ac:dyDescent="0.2">
      <c r="U888" s="205"/>
      <c r="V888" s="205"/>
      <c r="W888" s="205"/>
      <c r="X888" s="205"/>
    </row>
    <row r="889" spans="21:24" x14ac:dyDescent="0.2">
      <c r="U889" s="205"/>
      <c r="V889" s="205"/>
      <c r="W889" s="205"/>
      <c r="X889" s="205"/>
    </row>
    <row r="890" spans="21:24" x14ac:dyDescent="0.2">
      <c r="U890" s="205"/>
      <c r="V890" s="205"/>
      <c r="W890" s="205"/>
      <c r="X890" s="205"/>
    </row>
    <row r="891" spans="21:24" x14ac:dyDescent="0.2">
      <c r="U891" s="205"/>
      <c r="V891" s="205"/>
      <c r="W891" s="205"/>
      <c r="X891" s="205"/>
    </row>
    <row r="892" spans="21:24" x14ac:dyDescent="0.2">
      <c r="U892" s="205"/>
      <c r="V892" s="205"/>
      <c r="W892" s="205"/>
      <c r="X892" s="205"/>
    </row>
    <row r="893" spans="21:24" x14ac:dyDescent="0.2">
      <c r="U893" s="205"/>
      <c r="V893" s="205"/>
      <c r="W893" s="205"/>
      <c r="X893" s="205"/>
    </row>
    <row r="894" spans="21:24" x14ac:dyDescent="0.2">
      <c r="U894" s="205"/>
      <c r="V894" s="205"/>
      <c r="W894" s="205"/>
      <c r="X894" s="205"/>
    </row>
    <row r="895" spans="21:24" x14ac:dyDescent="0.2">
      <c r="U895" s="205"/>
      <c r="V895" s="205"/>
      <c r="W895" s="205"/>
      <c r="X895" s="205"/>
    </row>
    <row r="896" spans="21:24" x14ac:dyDescent="0.2">
      <c r="U896" s="205"/>
      <c r="V896" s="205"/>
      <c r="W896" s="205"/>
      <c r="X896" s="205"/>
    </row>
    <row r="897" spans="21:24" x14ac:dyDescent="0.2">
      <c r="U897" s="205"/>
      <c r="V897" s="205"/>
      <c r="W897" s="205"/>
      <c r="X897" s="205"/>
    </row>
    <row r="898" spans="21:24" x14ac:dyDescent="0.2">
      <c r="U898" s="205"/>
      <c r="V898" s="205"/>
      <c r="W898" s="205"/>
      <c r="X898" s="205"/>
    </row>
    <row r="899" spans="21:24" x14ac:dyDescent="0.2">
      <c r="U899" s="205"/>
      <c r="V899" s="205"/>
      <c r="W899" s="205"/>
      <c r="X899" s="205"/>
    </row>
    <row r="900" spans="21:24" x14ac:dyDescent="0.2">
      <c r="U900" s="205"/>
      <c r="V900" s="205"/>
      <c r="W900" s="205"/>
      <c r="X900" s="205"/>
    </row>
    <row r="901" spans="21:24" x14ac:dyDescent="0.2">
      <c r="U901" s="205"/>
      <c r="V901" s="205"/>
      <c r="W901" s="205"/>
      <c r="X901" s="205"/>
    </row>
    <row r="902" spans="21:24" x14ac:dyDescent="0.2">
      <c r="U902" s="205"/>
      <c r="V902" s="205"/>
      <c r="W902" s="205"/>
      <c r="X902" s="205"/>
    </row>
    <row r="903" spans="21:24" x14ac:dyDescent="0.2">
      <c r="U903" s="205"/>
      <c r="V903" s="205"/>
      <c r="W903" s="205"/>
      <c r="X903" s="205"/>
    </row>
    <row r="904" spans="21:24" x14ac:dyDescent="0.2">
      <c r="U904" s="205"/>
      <c r="V904" s="205"/>
      <c r="W904" s="205"/>
      <c r="X904" s="205"/>
    </row>
    <row r="905" spans="21:24" x14ac:dyDescent="0.2">
      <c r="U905" s="205"/>
      <c r="V905" s="205"/>
      <c r="W905" s="205"/>
      <c r="X905" s="205"/>
    </row>
    <row r="906" spans="21:24" x14ac:dyDescent="0.2">
      <c r="U906" s="205"/>
      <c r="V906" s="205"/>
      <c r="W906" s="205"/>
      <c r="X906" s="205"/>
    </row>
    <row r="907" spans="21:24" x14ac:dyDescent="0.2">
      <c r="U907" s="205"/>
      <c r="V907" s="205"/>
      <c r="W907" s="205"/>
      <c r="X907" s="205"/>
    </row>
    <row r="908" spans="21:24" x14ac:dyDescent="0.2">
      <c r="U908" s="205"/>
      <c r="V908" s="205"/>
      <c r="W908" s="205"/>
      <c r="X908" s="205"/>
    </row>
    <row r="909" spans="21:24" x14ac:dyDescent="0.2">
      <c r="U909" s="205"/>
      <c r="V909" s="205"/>
      <c r="W909" s="205"/>
      <c r="X909" s="205"/>
    </row>
    <row r="910" spans="21:24" x14ac:dyDescent="0.2">
      <c r="U910" s="205"/>
      <c r="V910" s="205"/>
      <c r="W910" s="205"/>
      <c r="X910" s="205"/>
    </row>
    <row r="911" spans="21:24" x14ac:dyDescent="0.2">
      <c r="U911" s="205"/>
      <c r="V911" s="205"/>
      <c r="W911" s="205"/>
      <c r="X911" s="205"/>
    </row>
    <row r="912" spans="21:24" x14ac:dyDescent="0.2">
      <c r="U912" s="205"/>
      <c r="V912" s="205"/>
      <c r="W912" s="205"/>
      <c r="X912" s="205"/>
    </row>
    <row r="913" spans="21:24" x14ac:dyDescent="0.2">
      <c r="U913" s="205"/>
      <c r="V913" s="205"/>
      <c r="W913" s="205"/>
      <c r="X913" s="205"/>
    </row>
    <row r="914" spans="21:24" x14ac:dyDescent="0.2">
      <c r="U914" s="205"/>
      <c r="V914" s="205"/>
      <c r="W914" s="205"/>
      <c r="X914" s="205"/>
    </row>
    <row r="915" spans="21:24" x14ac:dyDescent="0.2">
      <c r="U915" s="205"/>
      <c r="V915" s="205"/>
      <c r="W915" s="205"/>
      <c r="X915" s="205"/>
    </row>
    <row r="916" spans="21:24" x14ac:dyDescent="0.2">
      <c r="U916" s="205"/>
      <c r="V916" s="205"/>
      <c r="W916" s="205"/>
      <c r="X916" s="205"/>
    </row>
    <row r="917" spans="21:24" x14ac:dyDescent="0.2">
      <c r="U917" s="205"/>
      <c r="V917" s="205"/>
      <c r="W917" s="205"/>
      <c r="X917" s="205"/>
    </row>
    <row r="918" spans="21:24" x14ac:dyDescent="0.2">
      <c r="U918" s="205"/>
      <c r="V918" s="205"/>
      <c r="W918" s="205"/>
      <c r="X918" s="205"/>
    </row>
    <row r="919" spans="21:24" x14ac:dyDescent="0.2">
      <c r="U919" s="205"/>
      <c r="V919" s="205"/>
      <c r="W919" s="205"/>
      <c r="X919" s="205"/>
    </row>
    <row r="920" spans="21:24" x14ac:dyDescent="0.2">
      <c r="U920" s="205"/>
      <c r="V920" s="205"/>
      <c r="W920" s="205"/>
      <c r="X920" s="205"/>
    </row>
    <row r="921" spans="21:24" x14ac:dyDescent="0.2">
      <c r="U921" s="205"/>
      <c r="V921" s="205"/>
      <c r="W921" s="205"/>
      <c r="X921" s="205"/>
    </row>
    <row r="922" spans="21:24" x14ac:dyDescent="0.2">
      <c r="U922" s="205"/>
      <c r="V922" s="205"/>
      <c r="W922" s="205"/>
      <c r="X922" s="205"/>
    </row>
    <row r="923" spans="21:24" x14ac:dyDescent="0.2">
      <c r="U923" s="205"/>
      <c r="V923" s="205"/>
      <c r="W923" s="205"/>
      <c r="X923" s="205"/>
    </row>
    <row r="924" spans="21:24" x14ac:dyDescent="0.2">
      <c r="U924" s="205"/>
      <c r="V924" s="205"/>
      <c r="W924" s="205"/>
      <c r="X924" s="205"/>
    </row>
    <row r="925" spans="21:24" x14ac:dyDescent="0.2">
      <c r="U925" s="205"/>
      <c r="V925" s="205"/>
      <c r="W925" s="205"/>
      <c r="X925" s="205"/>
    </row>
    <row r="926" spans="21:24" x14ac:dyDescent="0.2">
      <c r="U926" s="205"/>
      <c r="V926" s="205"/>
      <c r="W926" s="205"/>
      <c r="X926" s="205"/>
    </row>
    <row r="927" spans="21:24" x14ac:dyDescent="0.2">
      <c r="U927" s="205"/>
      <c r="V927" s="205"/>
      <c r="W927" s="205"/>
      <c r="X927" s="205"/>
    </row>
    <row r="928" spans="21:24" x14ac:dyDescent="0.2">
      <c r="U928" s="205"/>
      <c r="V928" s="205"/>
      <c r="W928" s="205"/>
      <c r="X928" s="205"/>
    </row>
    <row r="929" spans="21:24" x14ac:dyDescent="0.2">
      <c r="U929" s="205"/>
      <c r="V929" s="205"/>
      <c r="W929" s="205"/>
      <c r="X929" s="205"/>
    </row>
    <row r="930" spans="21:24" x14ac:dyDescent="0.2">
      <c r="U930" s="205"/>
      <c r="V930" s="205"/>
      <c r="W930" s="205"/>
      <c r="X930" s="205"/>
    </row>
    <row r="931" spans="21:24" x14ac:dyDescent="0.2">
      <c r="U931" s="205"/>
      <c r="V931" s="205"/>
      <c r="W931" s="205"/>
      <c r="X931" s="205"/>
    </row>
    <row r="932" spans="21:24" x14ac:dyDescent="0.2">
      <c r="U932" s="205"/>
      <c r="V932" s="205"/>
      <c r="W932" s="205"/>
      <c r="X932" s="205"/>
    </row>
    <row r="933" spans="21:24" x14ac:dyDescent="0.2">
      <c r="U933" s="205"/>
      <c r="V933" s="205"/>
      <c r="W933" s="205"/>
      <c r="X933" s="205"/>
    </row>
    <row r="934" spans="21:24" x14ac:dyDescent="0.2">
      <c r="U934" s="205"/>
      <c r="V934" s="205"/>
      <c r="W934" s="205"/>
      <c r="X934" s="205"/>
    </row>
    <row r="935" spans="21:24" x14ac:dyDescent="0.2">
      <c r="U935" s="205"/>
      <c r="V935" s="205"/>
      <c r="W935" s="205"/>
      <c r="X935" s="205"/>
    </row>
    <row r="936" spans="21:24" x14ac:dyDescent="0.2">
      <c r="U936" s="205"/>
      <c r="V936" s="205"/>
      <c r="W936" s="205"/>
      <c r="X936" s="205"/>
    </row>
    <row r="937" spans="21:24" x14ac:dyDescent="0.2">
      <c r="U937" s="205"/>
      <c r="V937" s="205"/>
      <c r="W937" s="205"/>
      <c r="X937" s="205"/>
    </row>
    <row r="938" spans="21:24" x14ac:dyDescent="0.2">
      <c r="U938" s="205"/>
      <c r="V938" s="205"/>
      <c r="W938" s="205"/>
      <c r="X938" s="205"/>
    </row>
    <row r="939" spans="21:24" x14ac:dyDescent="0.2">
      <c r="U939" s="205"/>
      <c r="V939" s="205"/>
      <c r="W939" s="205"/>
      <c r="X939" s="205"/>
    </row>
    <row r="940" spans="21:24" x14ac:dyDescent="0.2">
      <c r="U940" s="205"/>
      <c r="V940" s="205"/>
      <c r="W940" s="205"/>
      <c r="X940" s="205"/>
    </row>
    <row r="941" spans="21:24" x14ac:dyDescent="0.2">
      <c r="U941" s="205"/>
      <c r="V941" s="205"/>
      <c r="W941" s="205"/>
      <c r="X941" s="205"/>
    </row>
    <row r="942" spans="21:24" x14ac:dyDescent="0.2">
      <c r="U942" s="205"/>
      <c r="V942" s="205"/>
      <c r="W942" s="205"/>
      <c r="X942" s="205"/>
    </row>
    <row r="943" spans="21:24" x14ac:dyDescent="0.2">
      <c r="U943" s="205"/>
      <c r="V943" s="205"/>
      <c r="W943" s="205"/>
      <c r="X943" s="205"/>
    </row>
    <row r="944" spans="21:24" x14ac:dyDescent="0.2">
      <c r="U944" s="205"/>
      <c r="V944" s="205"/>
      <c r="W944" s="205"/>
      <c r="X944" s="205"/>
    </row>
    <row r="945" spans="21:24" x14ac:dyDescent="0.2">
      <c r="U945" s="205"/>
      <c r="V945" s="205"/>
      <c r="W945" s="205"/>
      <c r="X945" s="205"/>
    </row>
    <row r="946" spans="21:24" x14ac:dyDescent="0.2">
      <c r="U946" s="205"/>
      <c r="V946" s="205"/>
      <c r="W946" s="205"/>
      <c r="X946" s="205"/>
    </row>
    <row r="947" spans="21:24" x14ac:dyDescent="0.2">
      <c r="U947" s="205"/>
      <c r="V947" s="205"/>
      <c r="W947" s="205"/>
      <c r="X947" s="205"/>
    </row>
    <row r="948" spans="21:24" x14ac:dyDescent="0.2">
      <c r="U948" s="205"/>
      <c r="V948" s="205"/>
      <c r="W948" s="205"/>
      <c r="X948" s="205"/>
    </row>
    <row r="949" spans="21:24" x14ac:dyDescent="0.2">
      <c r="U949" s="205"/>
      <c r="V949" s="205"/>
      <c r="W949" s="205"/>
      <c r="X949" s="205"/>
    </row>
    <row r="950" spans="21:24" x14ac:dyDescent="0.2">
      <c r="U950" s="205"/>
      <c r="V950" s="205"/>
      <c r="W950" s="205"/>
      <c r="X950" s="205"/>
    </row>
    <row r="951" spans="21:24" x14ac:dyDescent="0.2">
      <c r="U951" s="205"/>
      <c r="V951" s="205"/>
      <c r="W951" s="205"/>
      <c r="X951" s="205"/>
    </row>
    <row r="952" spans="21:24" x14ac:dyDescent="0.2">
      <c r="U952" s="205"/>
      <c r="V952" s="205"/>
      <c r="W952" s="205"/>
      <c r="X952" s="205"/>
    </row>
    <row r="953" spans="21:24" x14ac:dyDescent="0.2">
      <c r="U953" s="205"/>
      <c r="V953" s="205"/>
      <c r="W953" s="205"/>
      <c r="X953" s="205"/>
    </row>
    <row r="954" spans="21:24" x14ac:dyDescent="0.2">
      <c r="U954" s="205"/>
      <c r="V954" s="205"/>
      <c r="W954" s="205"/>
      <c r="X954" s="205"/>
    </row>
    <row r="955" spans="21:24" x14ac:dyDescent="0.2">
      <c r="U955" s="205"/>
      <c r="V955" s="205"/>
      <c r="W955" s="205"/>
      <c r="X955" s="205"/>
    </row>
    <row r="956" spans="21:24" x14ac:dyDescent="0.2">
      <c r="U956" s="205"/>
      <c r="V956" s="205"/>
      <c r="W956" s="205"/>
      <c r="X956" s="205"/>
    </row>
    <row r="957" spans="21:24" x14ac:dyDescent="0.2">
      <c r="U957" s="205"/>
      <c r="V957" s="205"/>
      <c r="W957" s="205"/>
      <c r="X957" s="205"/>
    </row>
    <row r="958" spans="21:24" x14ac:dyDescent="0.2">
      <c r="U958" s="205"/>
      <c r="V958" s="205"/>
      <c r="W958" s="205"/>
      <c r="X958" s="205"/>
    </row>
    <row r="959" spans="21:24" x14ac:dyDescent="0.2">
      <c r="U959" s="205"/>
      <c r="V959" s="205"/>
      <c r="W959" s="205"/>
      <c r="X959" s="205"/>
    </row>
    <row r="960" spans="21:24" x14ac:dyDescent="0.2">
      <c r="U960" s="205"/>
      <c r="V960" s="205"/>
      <c r="W960" s="205"/>
      <c r="X960" s="205"/>
    </row>
    <row r="961" spans="21:24" x14ac:dyDescent="0.2">
      <c r="U961" s="205"/>
      <c r="V961" s="205"/>
      <c r="W961" s="205"/>
      <c r="X961" s="205"/>
    </row>
    <row r="962" spans="21:24" x14ac:dyDescent="0.2">
      <c r="U962" s="205"/>
      <c r="V962" s="205"/>
      <c r="W962" s="205"/>
      <c r="X962" s="205"/>
    </row>
    <row r="963" spans="21:24" x14ac:dyDescent="0.2">
      <c r="U963" s="205"/>
      <c r="V963" s="205"/>
      <c r="W963" s="205"/>
      <c r="X963" s="205"/>
    </row>
    <row r="964" spans="21:24" x14ac:dyDescent="0.2">
      <c r="U964" s="205"/>
      <c r="V964" s="205"/>
      <c r="W964" s="205"/>
      <c r="X964" s="205"/>
    </row>
    <row r="965" spans="21:24" x14ac:dyDescent="0.2">
      <c r="U965" s="205"/>
      <c r="V965" s="205"/>
      <c r="W965" s="205"/>
      <c r="X965" s="205"/>
    </row>
    <row r="966" spans="21:24" x14ac:dyDescent="0.2">
      <c r="U966" s="205"/>
      <c r="V966" s="205"/>
      <c r="W966" s="205"/>
      <c r="X966" s="205"/>
    </row>
    <row r="967" spans="21:24" x14ac:dyDescent="0.2">
      <c r="U967" s="205"/>
      <c r="V967" s="205"/>
      <c r="W967" s="205"/>
      <c r="X967" s="205"/>
    </row>
    <row r="968" spans="21:24" x14ac:dyDescent="0.2">
      <c r="U968" s="205"/>
      <c r="V968" s="205"/>
      <c r="W968" s="205"/>
      <c r="X968" s="205"/>
    </row>
    <row r="969" spans="21:24" x14ac:dyDescent="0.2">
      <c r="U969" s="205"/>
      <c r="V969" s="205"/>
      <c r="W969" s="205"/>
      <c r="X969" s="205"/>
    </row>
    <row r="970" spans="21:24" x14ac:dyDescent="0.2">
      <c r="U970" s="205"/>
      <c r="V970" s="205"/>
      <c r="W970" s="205"/>
      <c r="X970" s="205"/>
    </row>
    <row r="971" spans="21:24" x14ac:dyDescent="0.2">
      <c r="U971" s="205"/>
      <c r="V971" s="205"/>
      <c r="W971" s="205"/>
      <c r="X971" s="205"/>
    </row>
    <row r="972" spans="21:24" x14ac:dyDescent="0.2">
      <c r="U972" s="205"/>
      <c r="V972" s="205"/>
      <c r="W972" s="205"/>
      <c r="X972" s="205"/>
    </row>
    <row r="973" spans="21:24" x14ac:dyDescent="0.2">
      <c r="U973" s="205"/>
      <c r="V973" s="205"/>
      <c r="W973" s="205"/>
      <c r="X973" s="205"/>
    </row>
    <row r="974" spans="21:24" x14ac:dyDescent="0.2">
      <c r="U974" s="205"/>
      <c r="V974" s="205"/>
      <c r="W974" s="205"/>
      <c r="X974" s="205"/>
    </row>
    <row r="975" spans="21:24" x14ac:dyDescent="0.2">
      <c r="U975" s="205"/>
      <c r="V975" s="205"/>
      <c r="W975" s="205"/>
      <c r="X975" s="205"/>
    </row>
    <row r="976" spans="21:24" x14ac:dyDescent="0.2">
      <c r="U976" s="205"/>
      <c r="V976" s="205"/>
      <c r="W976" s="205"/>
      <c r="X976" s="205"/>
    </row>
    <row r="977" spans="21:24" x14ac:dyDescent="0.2">
      <c r="U977" s="205"/>
      <c r="V977" s="205"/>
      <c r="W977" s="205"/>
      <c r="X977" s="205"/>
    </row>
    <row r="978" spans="21:24" x14ac:dyDescent="0.2">
      <c r="U978" s="205"/>
      <c r="V978" s="205"/>
      <c r="W978" s="205"/>
      <c r="X978" s="205"/>
    </row>
    <row r="979" spans="21:24" x14ac:dyDescent="0.2">
      <c r="U979" s="205"/>
      <c r="V979" s="205"/>
      <c r="W979" s="205"/>
      <c r="X979" s="205"/>
    </row>
    <row r="980" spans="21:24" x14ac:dyDescent="0.2">
      <c r="U980" s="205"/>
      <c r="V980" s="205"/>
      <c r="W980" s="205"/>
      <c r="X980" s="205"/>
    </row>
    <row r="981" spans="21:24" x14ac:dyDescent="0.2">
      <c r="U981" s="205"/>
      <c r="V981" s="205"/>
      <c r="W981" s="205"/>
      <c r="X981" s="205"/>
    </row>
    <row r="982" spans="21:24" x14ac:dyDescent="0.2">
      <c r="U982" s="205"/>
      <c r="V982" s="205"/>
      <c r="W982" s="205"/>
      <c r="X982" s="205"/>
    </row>
    <row r="983" spans="21:24" x14ac:dyDescent="0.2">
      <c r="U983" s="205"/>
      <c r="V983" s="205"/>
      <c r="W983" s="205"/>
      <c r="X983" s="205"/>
    </row>
    <row r="984" spans="21:24" x14ac:dyDescent="0.2">
      <c r="U984" s="205"/>
      <c r="V984" s="205"/>
      <c r="W984" s="205"/>
      <c r="X984" s="205"/>
    </row>
    <row r="985" spans="21:24" x14ac:dyDescent="0.2">
      <c r="U985" s="205"/>
      <c r="V985" s="205"/>
      <c r="W985" s="205"/>
      <c r="X985" s="205"/>
    </row>
    <row r="986" spans="21:24" x14ac:dyDescent="0.2">
      <c r="U986" s="205"/>
      <c r="V986" s="205"/>
      <c r="W986" s="205"/>
      <c r="X986" s="205"/>
    </row>
    <row r="987" spans="21:24" x14ac:dyDescent="0.2">
      <c r="U987" s="205"/>
      <c r="V987" s="205"/>
      <c r="W987" s="205"/>
      <c r="X987" s="205"/>
    </row>
    <row r="988" spans="21:24" x14ac:dyDescent="0.2">
      <c r="U988" s="205"/>
      <c r="V988" s="205"/>
      <c r="W988" s="205"/>
      <c r="X988" s="205"/>
    </row>
    <row r="989" spans="21:24" x14ac:dyDescent="0.2">
      <c r="U989" s="205"/>
      <c r="V989" s="205"/>
      <c r="W989" s="205"/>
      <c r="X989" s="205"/>
    </row>
    <row r="990" spans="21:24" x14ac:dyDescent="0.2">
      <c r="U990" s="205"/>
      <c r="V990" s="205"/>
      <c r="W990" s="205"/>
      <c r="X990" s="205"/>
    </row>
    <row r="991" spans="21:24" x14ac:dyDescent="0.2">
      <c r="U991" s="205"/>
      <c r="V991" s="205"/>
      <c r="W991" s="205"/>
      <c r="X991" s="205"/>
    </row>
    <row r="992" spans="21:24" x14ac:dyDescent="0.2">
      <c r="U992" s="205"/>
      <c r="V992" s="205"/>
      <c r="W992" s="205"/>
      <c r="X992" s="205"/>
    </row>
    <row r="993" spans="21:24" x14ac:dyDescent="0.2">
      <c r="U993" s="205"/>
      <c r="V993" s="205"/>
      <c r="W993" s="205"/>
      <c r="X993" s="205"/>
    </row>
    <row r="994" spans="21:24" x14ac:dyDescent="0.2">
      <c r="U994" s="205"/>
      <c r="V994" s="205"/>
      <c r="W994" s="205"/>
      <c r="X994" s="205"/>
    </row>
    <row r="995" spans="21:24" x14ac:dyDescent="0.2">
      <c r="U995" s="205"/>
      <c r="V995" s="205"/>
      <c r="W995" s="205"/>
      <c r="X995" s="205"/>
    </row>
    <row r="996" spans="21:24" x14ac:dyDescent="0.2">
      <c r="U996" s="205"/>
      <c r="V996" s="205"/>
      <c r="W996" s="205"/>
      <c r="X996" s="205"/>
    </row>
    <row r="997" spans="21:24" x14ac:dyDescent="0.2">
      <c r="U997" s="205"/>
      <c r="V997" s="205"/>
      <c r="W997" s="205"/>
      <c r="X997" s="205"/>
    </row>
    <row r="998" spans="21:24" x14ac:dyDescent="0.2">
      <c r="U998" s="205"/>
      <c r="V998" s="205"/>
      <c r="W998" s="205"/>
      <c r="X998" s="205"/>
    </row>
    <row r="999" spans="21:24" x14ac:dyDescent="0.2">
      <c r="U999" s="205"/>
      <c r="V999" s="205"/>
      <c r="W999" s="205"/>
      <c r="X999" s="205"/>
    </row>
    <row r="1000" spans="21:24" x14ac:dyDescent="0.2">
      <c r="U1000" s="205"/>
      <c r="V1000" s="205"/>
      <c r="W1000" s="205"/>
      <c r="X1000" s="205"/>
    </row>
    <row r="1001" spans="21:24" x14ac:dyDescent="0.2">
      <c r="U1001" s="205"/>
      <c r="V1001" s="205"/>
      <c r="W1001" s="205"/>
      <c r="X1001" s="205"/>
    </row>
    <row r="1002" spans="21:24" x14ac:dyDescent="0.2">
      <c r="U1002" s="205"/>
      <c r="V1002" s="205"/>
      <c r="W1002" s="205"/>
      <c r="X1002" s="205"/>
    </row>
    <row r="1003" spans="21:24" x14ac:dyDescent="0.2">
      <c r="U1003" s="205"/>
      <c r="V1003" s="205"/>
      <c r="W1003" s="205"/>
      <c r="X1003" s="205"/>
    </row>
    <row r="1004" spans="21:24" x14ac:dyDescent="0.2">
      <c r="U1004" s="205"/>
      <c r="V1004" s="205"/>
      <c r="W1004" s="205"/>
      <c r="X1004" s="205"/>
    </row>
    <row r="1005" spans="21:24" x14ac:dyDescent="0.2">
      <c r="U1005" s="205"/>
      <c r="V1005" s="205"/>
      <c r="W1005" s="205"/>
      <c r="X1005" s="205"/>
    </row>
    <row r="1006" spans="21:24" x14ac:dyDescent="0.2">
      <c r="U1006" s="205"/>
      <c r="V1006" s="205"/>
      <c r="W1006" s="205"/>
      <c r="X1006" s="205"/>
    </row>
    <row r="1007" spans="21:24" x14ac:dyDescent="0.2">
      <c r="U1007" s="205"/>
      <c r="V1007" s="205"/>
      <c r="W1007" s="205"/>
      <c r="X1007" s="205"/>
    </row>
    <row r="1008" spans="21:24" x14ac:dyDescent="0.2">
      <c r="U1008" s="205"/>
      <c r="V1008" s="205"/>
      <c r="W1008" s="205"/>
      <c r="X1008" s="205"/>
    </row>
    <row r="1009" spans="21:24" x14ac:dyDescent="0.2">
      <c r="U1009" s="205"/>
      <c r="V1009" s="205"/>
      <c r="W1009" s="205"/>
      <c r="X1009" s="205"/>
    </row>
    <row r="1010" spans="21:24" x14ac:dyDescent="0.2">
      <c r="U1010" s="205"/>
      <c r="V1010" s="205"/>
      <c r="W1010" s="205"/>
      <c r="X1010" s="205"/>
    </row>
    <row r="1011" spans="21:24" x14ac:dyDescent="0.2">
      <c r="U1011" s="205"/>
      <c r="V1011" s="205"/>
      <c r="W1011" s="205"/>
      <c r="X1011" s="205"/>
    </row>
    <row r="1012" spans="21:24" x14ac:dyDescent="0.2">
      <c r="U1012" s="205"/>
      <c r="V1012" s="205"/>
      <c r="W1012" s="205"/>
      <c r="X1012" s="205"/>
    </row>
    <row r="1013" spans="21:24" x14ac:dyDescent="0.2">
      <c r="U1013" s="205"/>
      <c r="V1013" s="205"/>
      <c r="W1013" s="205"/>
      <c r="X1013" s="205"/>
    </row>
    <row r="1014" spans="21:24" x14ac:dyDescent="0.2">
      <c r="U1014" s="205"/>
      <c r="V1014" s="205"/>
      <c r="W1014" s="205"/>
      <c r="X1014" s="205"/>
    </row>
    <row r="1015" spans="21:24" x14ac:dyDescent="0.2">
      <c r="U1015" s="205"/>
      <c r="V1015" s="205"/>
      <c r="W1015" s="205"/>
      <c r="X1015" s="205"/>
    </row>
    <row r="1016" spans="21:24" x14ac:dyDescent="0.2">
      <c r="U1016" s="205"/>
      <c r="V1016" s="205"/>
      <c r="W1016" s="205"/>
      <c r="X1016" s="205"/>
    </row>
    <row r="1017" spans="21:24" x14ac:dyDescent="0.2">
      <c r="U1017" s="205"/>
      <c r="V1017" s="205"/>
      <c r="W1017" s="205"/>
      <c r="X1017" s="205"/>
    </row>
    <row r="1018" spans="21:24" x14ac:dyDescent="0.2">
      <c r="U1018" s="205"/>
      <c r="V1018" s="205"/>
      <c r="W1018" s="205"/>
      <c r="X1018" s="205"/>
    </row>
    <row r="1019" spans="21:24" x14ac:dyDescent="0.2">
      <c r="U1019" s="205"/>
      <c r="V1019" s="205"/>
      <c r="W1019" s="205"/>
      <c r="X1019" s="205"/>
    </row>
    <row r="1020" spans="21:24" x14ac:dyDescent="0.2">
      <c r="U1020" s="205"/>
      <c r="V1020" s="205"/>
      <c r="W1020" s="205"/>
      <c r="X1020" s="205"/>
    </row>
    <row r="1021" spans="21:24" x14ac:dyDescent="0.2">
      <c r="U1021" s="205"/>
      <c r="V1021" s="205"/>
      <c r="W1021" s="205"/>
      <c r="X1021" s="205"/>
    </row>
    <row r="1022" spans="21:24" x14ac:dyDescent="0.2">
      <c r="U1022" s="205"/>
      <c r="V1022" s="205"/>
      <c r="W1022" s="205"/>
      <c r="X1022" s="205"/>
    </row>
    <row r="1023" spans="21:24" x14ac:dyDescent="0.2">
      <c r="U1023" s="205"/>
      <c r="V1023" s="205"/>
      <c r="W1023" s="205"/>
      <c r="X1023" s="205"/>
    </row>
    <row r="1024" spans="21:24" x14ac:dyDescent="0.2">
      <c r="U1024" s="205"/>
      <c r="V1024" s="205"/>
      <c r="W1024" s="205"/>
      <c r="X1024" s="205"/>
    </row>
    <row r="1025" spans="21:24" x14ac:dyDescent="0.2">
      <c r="U1025" s="205"/>
      <c r="V1025" s="205"/>
      <c r="W1025" s="205"/>
      <c r="X1025" s="205"/>
    </row>
    <row r="1026" spans="21:24" x14ac:dyDescent="0.2">
      <c r="U1026" s="205"/>
      <c r="V1026" s="205"/>
      <c r="W1026" s="205"/>
      <c r="X1026" s="205"/>
    </row>
    <row r="1027" spans="21:24" x14ac:dyDescent="0.2">
      <c r="U1027" s="205"/>
      <c r="V1027" s="205"/>
      <c r="W1027" s="205"/>
      <c r="X1027" s="205"/>
    </row>
    <row r="1028" spans="21:24" x14ac:dyDescent="0.2">
      <c r="U1028" s="205"/>
      <c r="V1028" s="205"/>
      <c r="W1028" s="205"/>
      <c r="X1028" s="205"/>
    </row>
    <row r="1029" spans="21:24" x14ac:dyDescent="0.2">
      <c r="U1029" s="205"/>
      <c r="V1029" s="205"/>
      <c r="W1029" s="205"/>
      <c r="X1029" s="205"/>
    </row>
    <row r="1030" spans="21:24" x14ac:dyDescent="0.2">
      <c r="U1030" s="205"/>
      <c r="V1030" s="205"/>
      <c r="W1030" s="205"/>
      <c r="X1030" s="205"/>
    </row>
    <row r="1031" spans="21:24" x14ac:dyDescent="0.2">
      <c r="U1031" s="205"/>
      <c r="V1031" s="205"/>
      <c r="W1031" s="205"/>
      <c r="X1031" s="205"/>
    </row>
    <row r="1032" spans="21:24" x14ac:dyDescent="0.2">
      <c r="U1032" s="205"/>
      <c r="V1032" s="205"/>
      <c r="W1032" s="205"/>
      <c r="X1032" s="205"/>
    </row>
    <row r="1033" spans="21:24" x14ac:dyDescent="0.2">
      <c r="U1033" s="205"/>
      <c r="V1033" s="205"/>
      <c r="W1033" s="205"/>
      <c r="X1033" s="205"/>
    </row>
    <row r="1034" spans="21:24" x14ac:dyDescent="0.2">
      <c r="U1034" s="205"/>
      <c r="V1034" s="205"/>
      <c r="W1034" s="205"/>
      <c r="X1034" s="205"/>
    </row>
    <row r="1035" spans="21:24" x14ac:dyDescent="0.2">
      <c r="U1035" s="205"/>
      <c r="V1035" s="205"/>
      <c r="W1035" s="205"/>
      <c r="X1035" s="205"/>
    </row>
    <row r="1036" spans="21:24" x14ac:dyDescent="0.2">
      <c r="U1036" s="205"/>
      <c r="V1036" s="205"/>
      <c r="W1036" s="205"/>
      <c r="X1036" s="205"/>
    </row>
    <row r="1037" spans="21:24" x14ac:dyDescent="0.2">
      <c r="U1037" s="205"/>
      <c r="V1037" s="205"/>
      <c r="W1037" s="205"/>
      <c r="X1037" s="205"/>
    </row>
    <row r="1038" spans="21:24" x14ac:dyDescent="0.2">
      <c r="U1038" s="205"/>
      <c r="V1038" s="205"/>
      <c r="W1038" s="205"/>
      <c r="X1038" s="205"/>
    </row>
    <row r="1039" spans="21:24" x14ac:dyDescent="0.2">
      <c r="U1039" s="205"/>
      <c r="V1039" s="205"/>
      <c r="W1039" s="205"/>
      <c r="X1039" s="205"/>
    </row>
    <row r="1040" spans="21:24" x14ac:dyDescent="0.2">
      <c r="U1040" s="205"/>
      <c r="V1040" s="205"/>
      <c r="W1040" s="205"/>
      <c r="X1040" s="205"/>
    </row>
    <row r="1041" spans="21:24" x14ac:dyDescent="0.2">
      <c r="U1041" s="205"/>
      <c r="V1041" s="205"/>
      <c r="W1041" s="205"/>
      <c r="X1041" s="205"/>
    </row>
    <row r="1042" spans="21:24" x14ac:dyDescent="0.2">
      <c r="U1042" s="205"/>
      <c r="V1042" s="205"/>
      <c r="W1042" s="205"/>
      <c r="X1042" s="205"/>
    </row>
    <row r="1043" spans="21:24" x14ac:dyDescent="0.2">
      <c r="U1043" s="205"/>
      <c r="V1043" s="205"/>
      <c r="W1043" s="205"/>
      <c r="X1043" s="205"/>
    </row>
    <row r="1044" spans="21:24" x14ac:dyDescent="0.2">
      <c r="U1044" s="205"/>
      <c r="V1044" s="205"/>
      <c r="W1044" s="205"/>
      <c r="X1044" s="205"/>
    </row>
    <row r="1045" spans="21:24" x14ac:dyDescent="0.2">
      <c r="U1045" s="205"/>
      <c r="V1045" s="205"/>
      <c r="W1045" s="205"/>
      <c r="X1045" s="205"/>
    </row>
    <row r="1046" spans="21:24" x14ac:dyDescent="0.2">
      <c r="U1046" s="205"/>
      <c r="V1046" s="205"/>
      <c r="W1046" s="205"/>
      <c r="X1046" s="205"/>
    </row>
    <row r="1047" spans="21:24" x14ac:dyDescent="0.2">
      <c r="U1047" s="205"/>
      <c r="V1047" s="205"/>
      <c r="W1047" s="205"/>
      <c r="X1047" s="205"/>
    </row>
    <row r="1048" spans="21:24" x14ac:dyDescent="0.2">
      <c r="U1048" s="205"/>
      <c r="V1048" s="205"/>
      <c r="W1048" s="205"/>
      <c r="X1048" s="205"/>
    </row>
    <row r="1049" spans="21:24" x14ac:dyDescent="0.2">
      <c r="U1049" s="205"/>
      <c r="V1049" s="205"/>
      <c r="W1049" s="205"/>
      <c r="X1049" s="205"/>
    </row>
    <row r="1050" spans="21:24" x14ac:dyDescent="0.2">
      <c r="U1050" s="205"/>
      <c r="V1050" s="205"/>
      <c r="W1050" s="205"/>
      <c r="X1050" s="205"/>
    </row>
    <row r="1051" spans="21:24" x14ac:dyDescent="0.2">
      <c r="U1051" s="205"/>
      <c r="V1051" s="205"/>
      <c r="W1051" s="205"/>
      <c r="X1051" s="205"/>
    </row>
    <row r="1052" spans="21:24" x14ac:dyDescent="0.2">
      <c r="U1052" s="205"/>
      <c r="V1052" s="205"/>
      <c r="W1052" s="205"/>
      <c r="X1052" s="205"/>
    </row>
    <row r="1053" spans="21:24" x14ac:dyDescent="0.2">
      <c r="U1053" s="205"/>
      <c r="V1053" s="205"/>
      <c r="W1053" s="205"/>
      <c r="X1053" s="205"/>
    </row>
    <row r="1054" spans="21:24" x14ac:dyDescent="0.2">
      <c r="U1054" s="205"/>
      <c r="V1054" s="205"/>
      <c r="W1054" s="205"/>
      <c r="X1054" s="205"/>
    </row>
    <row r="1055" spans="21:24" x14ac:dyDescent="0.2">
      <c r="U1055" s="205"/>
      <c r="V1055" s="205"/>
      <c r="W1055" s="205"/>
      <c r="X1055" s="205"/>
    </row>
    <row r="1056" spans="21:24" x14ac:dyDescent="0.2">
      <c r="U1056" s="205"/>
      <c r="V1056" s="205"/>
      <c r="W1056" s="205"/>
      <c r="X1056" s="205"/>
    </row>
    <row r="1057" spans="21:24" x14ac:dyDescent="0.2">
      <c r="U1057" s="205"/>
      <c r="V1057" s="205"/>
      <c r="W1057" s="205"/>
      <c r="X1057" s="205"/>
    </row>
    <row r="1058" spans="21:24" x14ac:dyDescent="0.2">
      <c r="U1058" s="205"/>
      <c r="V1058" s="205"/>
      <c r="W1058" s="205"/>
      <c r="X1058" s="205"/>
    </row>
    <row r="1059" spans="21:24" x14ac:dyDescent="0.2">
      <c r="U1059" s="205"/>
      <c r="V1059" s="205"/>
      <c r="W1059" s="205"/>
      <c r="X1059" s="205"/>
    </row>
    <row r="1060" spans="21:24" x14ac:dyDescent="0.2">
      <c r="U1060" s="205"/>
      <c r="V1060" s="205"/>
      <c r="W1060" s="205"/>
      <c r="X1060" s="205"/>
    </row>
    <row r="1061" spans="21:24" x14ac:dyDescent="0.2">
      <c r="U1061" s="205"/>
      <c r="V1061" s="205"/>
      <c r="W1061" s="205"/>
      <c r="X1061" s="205"/>
    </row>
    <row r="1062" spans="21:24" x14ac:dyDescent="0.2">
      <c r="U1062" s="205"/>
      <c r="V1062" s="205"/>
      <c r="W1062" s="205"/>
      <c r="X1062" s="205"/>
    </row>
    <row r="1063" spans="21:24" x14ac:dyDescent="0.2">
      <c r="U1063" s="205"/>
      <c r="V1063" s="205"/>
      <c r="W1063" s="205"/>
      <c r="X1063" s="205"/>
    </row>
    <row r="1064" spans="21:24" x14ac:dyDescent="0.2">
      <c r="U1064" s="205"/>
      <c r="V1064" s="205"/>
      <c r="W1064" s="205"/>
      <c r="X1064" s="205"/>
    </row>
    <row r="1065" spans="21:24" x14ac:dyDescent="0.2">
      <c r="U1065" s="205"/>
      <c r="V1065" s="205"/>
      <c r="W1065" s="205"/>
      <c r="X1065" s="205"/>
    </row>
    <row r="1066" spans="21:24" x14ac:dyDescent="0.2">
      <c r="U1066" s="205"/>
      <c r="V1066" s="205"/>
      <c r="W1066" s="205"/>
      <c r="X1066" s="205"/>
    </row>
    <row r="1067" spans="21:24" x14ac:dyDescent="0.2">
      <c r="U1067" s="205"/>
      <c r="V1067" s="205"/>
      <c r="W1067" s="205"/>
      <c r="X1067" s="205"/>
    </row>
    <row r="1068" spans="21:24" x14ac:dyDescent="0.2">
      <c r="U1068" s="205"/>
      <c r="V1068" s="205"/>
      <c r="W1068" s="205"/>
      <c r="X1068" s="205"/>
    </row>
    <row r="1069" spans="21:24" x14ac:dyDescent="0.2">
      <c r="U1069" s="205"/>
      <c r="V1069" s="205"/>
      <c r="W1069" s="205"/>
      <c r="X1069" s="205"/>
    </row>
    <row r="1070" spans="21:24" x14ac:dyDescent="0.2">
      <c r="U1070" s="205"/>
      <c r="V1070" s="205"/>
      <c r="W1070" s="205"/>
      <c r="X1070" s="205"/>
    </row>
    <row r="1071" spans="21:24" x14ac:dyDescent="0.2">
      <c r="U1071" s="205"/>
      <c r="V1071" s="205"/>
      <c r="W1071" s="205"/>
      <c r="X1071" s="205"/>
    </row>
    <row r="1072" spans="21:24" x14ac:dyDescent="0.2">
      <c r="U1072" s="205"/>
      <c r="V1072" s="205"/>
      <c r="W1072" s="205"/>
      <c r="X1072" s="205"/>
    </row>
    <row r="1073" spans="21:24" x14ac:dyDescent="0.2">
      <c r="U1073" s="205"/>
      <c r="V1073" s="205"/>
      <c r="W1073" s="205"/>
      <c r="X1073" s="205"/>
    </row>
    <row r="1074" spans="21:24" x14ac:dyDescent="0.2">
      <c r="U1074" s="205"/>
      <c r="V1074" s="205"/>
      <c r="W1074" s="205"/>
      <c r="X1074" s="205"/>
    </row>
    <row r="1075" spans="21:24" x14ac:dyDescent="0.2">
      <c r="U1075" s="205"/>
      <c r="V1075" s="205"/>
      <c r="W1075" s="205"/>
      <c r="X1075" s="205"/>
    </row>
    <row r="1076" spans="21:24" x14ac:dyDescent="0.2">
      <c r="U1076" s="205"/>
      <c r="V1076" s="205"/>
      <c r="W1076" s="205"/>
      <c r="X1076" s="205"/>
    </row>
    <row r="1077" spans="21:24" x14ac:dyDescent="0.2">
      <c r="U1077" s="205"/>
      <c r="V1077" s="205"/>
      <c r="W1077" s="205"/>
      <c r="X1077" s="205"/>
    </row>
    <row r="1078" spans="21:24" x14ac:dyDescent="0.2">
      <c r="U1078" s="205"/>
      <c r="V1078" s="205"/>
      <c r="W1078" s="205"/>
      <c r="X1078" s="205"/>
    </row>
    <row r="1079" spans="21:24" x14ac:dyDescent="0.2">
      <c r="U1079" s="205"/>
      <c r="V1079" s="205"/>
      <c r="W1079" s="205"/>
      <c r="X1079" s="205"/>
    </row>
    <row r="1080" spans="21:24" x14ac:dyDescent="0.2">
      <c r="U1080" s="205"/>
      <c r="V1080" s="205"/>
      <c r="W1080" s="205"/>
      <c r="X1080" s="205"/>
    </row>
    <row r="1081" spans="21:24" x14ac:dyDescent="0.2">
      <c r="U1081" s="205"/>
      <c r="V1081" s="205"/>
      <c r="W1081" s="205"/>
      <c r="X1081" s="205"/>
    </row>
    <row r="1082" spans="21:24" x14ac:dyDescent="0.2">
      <c r="U1082" s="205"/>
      <c r="V1082" s="205"/>
      <c r="W1082" s="205"/>
      <c r="X1082" s="205"/>
    </row>
    <row r="1083" spans="21:24" x14ac:dyDescent="0.2">
      <c r="U1083" s="205"/>
      <c r="V1083" s="205"/>
      <c r="W1083" s="205"/>
      <c r="X1083" s="205"/>
    </row>
    <row r="1084" spans="21:24" x14ac:dyDescent="0.2">
      <c r="U1084" s="205"/>
      <c r="V1084" s="205"/>
      <c r="W1084" s="205"/>
      <c r="X1084" s="205"/>
    </row>
    <row r="1085" spans="21:24" x14ac:dyDescent="0.2">
      <c r="U1085" s="205"/>
      <c r="V1085" s="205"/>
      <c r="W1085" s="205"/>
      <c r="X1085" s="205"/>
    </row>
    <row r="1086" spans="21:24" x14ac:dyDescent="0.2">
      <c r="U1086" s="205"/>
      <c r="V1086" s="205"/>
      <c r="W1086" s="205"/>
      <c r="X1086" s="205"/>
    </row>
    <row r="1087" spans="21:24" x14ac:dyDescent="0.2">
      <c r="U1087" s="205"/>
      <c r="V1087" s="205"/>
      <c r="W1087" s="205"/>
      <c r="X1087" s="205"/>
    </row>
    <row r="1088" spans="21:24" x14ac:dyDescent="0.2">
      <c r="U1088" s="205"/>
      <c r="V1088" s="205"/>
      <c r="W1088" s="205"/>
      <c r="X1088" s="205"/>
    </row>
    <row r="1089" spans="21:24" x14ac:dyDescent="0.2">
      <c r="U1089" s="205"/>
      <c r="V1089" s="205"/>
      <c r="W1089" s="205"/>
      <c r="X1089" s="205"/>
    </row>
    <row r="1090" spans="21:24" x14ac:dyDescent="0.2">
      <c r="U1090" s="205"/>
      <c r="V1090" s="205"/>
      <c r="W1090" s="205"/>
      <c r="X1090" s="205"/>
    </row>
    <row r="1091" spans="21:24" x14ac:dyDescent="0.2">
      <c r="U1091" s="205"/>
      <c r="V1091" s="205"/>
      <c r="W1091" s="205"/>
      <c r="X1091" s="205"/>
    </row>
    <row r="1092" spans="21:24" x14ac:dyDescent="0.2">
      <c r="U1092" s="205"/>
      <c r="V1092" s="205"/>
      <c r="W1092" s="205"/>
      <c r="X1092" s="205"/>
    </row>
    <row r="1093" spans="21:24" x14ac:dyDescent="0.2">
      <c r="U1093" s="205"/>
      <c r="V1093" s="205"/>
      <c r="W1093" s="205"/>
      <c r="X1093" s="205"/>
    </row>
    <row r="1094" spans="21:24" x14ac:dyDescent="0.2">
      <c r="U1094" s="205"/>
      <c r="V1094" s="205"/>
      <c r="W1094" s="205"/>
      <c r="X1094" s="205"/>
    </row>
    <row r="1095" spans="21:24" x14ac:dyDescent="0.2">
      <c r="U1095" s="205"/>
      <c r="V1095" s="205"/>
      <c r="W1095" s="205"/>
      <c r="X1095" s="205"/>
    </row>
    <row r="1096" spans="21:24" x14ac:dyDescent="0.2">
      <c r="U1096" s="205"/>
      <c r="V1096" s="205"/>
      <c r="W1096" s="205"/>
      <c r="X1096" s="205"/>
    </row>
    <row r="1097" spans="21:24" x14ac:dyDescent="0.2">
      <c r="U1097" s="205"/>
      <c r="V1097" s="205"/>
      <c r="W1097" s="205"/>
      <c r="X1097" s="205"/>
    </row>
    <row r="1098" spans="21:24" x14ac:dyDescent="0.2">
      <c r="U1098" s="205"/>
      <c r="V1098" s="205"/>
      <c r="W1098" s="205"/>
      <c r="X1098" s="205"/>
    </row>
    <row r="1099" spans="21:24" x14ac:dyDescent="0.2">
      <c r="U1099" s="205"/>
      <c r="V1099" s="205"/>
      <c r="W1099" s="205"/>
      <c r="X1099" s="205"/>
    </row>
    <row r="1100" spans="21:24" x14ac:dyDescent="0.2">
      <c r="U1100" s="205"/>
      <c r="V1100" s="205"/>
      <c r="W1100" s="205"/>
      <c r="X1100" s="205"/>
    </row>
    <row r="1101" spans="21:24" x14ac:dyDescent="0.2">
      <c r="U1101" s="205"/>
      <c r="V1101" s="205"/>
      <c r="W1101" s="205"/>
      <c r="X1101" s="205"/>
    </row>
    <row r="1102" spans="21:24" x14ac:dyDescent="0.2">
      <c r="U1102" s="205"/>
      <c r="V1102" s="205"/>
      <c r="W1102" s="205"/>
      <c r="X1102" s="205"/>
    </row>
    <row r="1103" spans="21:24" x14ac:dyDescent="0.2">
      <c r="U1103" s="205"/>
      <c r="V1103" s="205"/>
      <c r="W1103" s="205"/>
      <c r="X1103" s="205"/>
    </row>
    <row r="1104" spans="21:24" x14ac:dyDescent="0.2">
      <c r="U1104" s="205"/>
      <c r="V1104" s="205"/>
      <c r="W1104" s="205"/>
      <c r="X1104" s="205"/>
    </row>
    <row r="1105" spans="21:24" x14ac:dyDescent="0.2">
      <c r="U1105" s="205"/>
      <c r="V1105" s="205"/>
      <c r="W1105" s="205"/>
      <c r="X1105" s="205"/>
    </row>
    <row r="1106" spans="21:24" x14ac:dyDescent="0.2">
      <c r="U1106" s="205"/>
      <c r="V1106" s="205"/>
      <c r="W1106" s="205"/>
      <c r="X1106" s="205"/>
    </row>
    <row r="1107" spans="21:24" x14ac:dyDescent="0.2">
      <c r="U1107" s="205"/>
      <c r="V1107" s="205"/>
      <c r="W1107" s="205"/>
      <c r="X1107" s="205"/>
    </row>
    <row r="1108" spans="21:24" x14ac:dyDescent="0.2">
      <c r="U1108" s="205"/>
      <c r="V1108" s="205"/>
      <c r="W1108" s="205"/>
      <c r="X1108" s="205"/>
    </row>
    <row r="1109" spans="21:24" x14ac:dyDescent="0.2">
      <c r="U1109" s="205"/>
      <c r="V1109" s="205"/>
      <c r="W1109" s="205"/>
      <c r="X1109" s="205"/>
    </row>
    <row r="1110" spans="21:24" x14ac:dyDescent="0.2">
      <c r="U1110" s="205"/>
      <c r="V1110" s="205"/>
      <c r="W1110" s="205"/>
      <c r="X1110" s="205"/>
    </row>
    <row r="1111" spans="21:24" x14ac:dyDescent="0.2">
      <c r="U1111" s="205"/>
      <c r="V1111" s="205"/>
      <c r="W1111" s="205"/>
      <c r="X1111" s="205"/>
    </row>
    <row r="1112" spans="21:24" x14ac:dyDescent="0.2">
      <c r="U1112" s="205"/>
      <c r="V1112" s="205"/>
      <c r="W1112" s="205"/>
      <c r="X1112" s="205"/>
    </row>
    <row r="1113" spans="21:24" x14ac:dyDescent="0.2">
      <c r="U1113" s="205"/>
      <c r="V1113" s="205"/>
      <c r="W1113" s="205"/>
      <c r="X1113" s="205"/>
    </row>
    <row r="1114" spans="21:24" x14ac:dyDescent="0.2">
      <c r="U1114" s="205"/>
      <c r="V1114" s="205"/>
      <c r="W1114" s="205"/>
      <c r="X1114" s="205"/>
    </row>
    <row r="1115" spans="21:24" x14ac:dyDescent="0.2">
      <c r="U1115" s="205"/>
      <c r="V1115" s="205"/>
      <c r="W1115" s="205"/>
      <c r="X1115" s="205"/>
    </row>
    <row r="1116" spans="21:24" x14ac:dyDescent="0.2">
      <c r="U1116" s="205"/>
      <c r="V1116" s="205"/>
      <c r="W1116" s="205"/>
      <c r="X1116" s="205"/>
    </row>
    <row r="1117" spans="21:24" x14ac:dyDescent="0.2">
      <c r="U1117" s="205"/>
      <c r="V1117" s="205"/>
      <c r="W1117" s="205"/>
      <c r="X1117" s="205"/>
    </row>
    <row r="1118" spans="21:24" x14ac:dyDescent="0.2">
      <c r="U1118" s="205"/>
      <c r="V1118" s="205"/>
      <c r="W1118" s="205"/>
      <c r="X1118" s="205"/>
    </row>
    <row r="1119" spans="21:24" x14ac:dyDescent="0.2">
      <c r="U1119" s="205"/>
      <c r="V1119" s="205"/>
      <c r="W1119" s="205"/>
      <c r="X1119" s="205"/>
    </row>
    <row r="1120" spans="21:24" x14ac:dyDescent="0.2">
      <c r="U1120" s="205"/>
      <c r="V1120" s="205"/>
      <c r="W1120" s="205"/>
      <c r="X1120" s="205"/>
    </row>
    <row r="1121" spans="21:24" x14ac:dyDescent="0.2">
      <c r="U1121" s="205"/>
      <c r="V1121" s="205"/>
      <c r="W1121" s="205"/>
      <c r="X1121" s="205"/>
    </row>
    <row r="1122" spans="21:24" x14ac:dyDescent="0.2">
      <c r="U1122" s="205"/>
      <c r="V1122" s="205"/>
      <c r="W1122" s="205"/>
      <c r="X1122" s="205"/>
    </row>
    <row r="1123" spans="21:24" x14ac:dyDescent="0.2">
      <c r="U1123" s="205"/>
      <c r="V1123" s="205"/>
      <c r="W1123" s="205"/>
      <c r="X1123" s="205"/>
    </row>
    <row r="1124" spans="21:24" x14ac:dyDescent="0.2">
      <c r="U1124" s="205"/>
      <c r="V1124" s="205"/>
      <c r="W1124" s="205"/>
      <c r="X1124" s="205"/>
    </row>
    <row r="1125" spans="21:24" x14ac:dyDescent="0.2">
      <c r="U1125" s="205"/>
      <c r="V1125" s="205"/>
      <c r="W1125" s="205"/>
      <c r="X1125" s="205"/>
    </row>
    <row r="1126" spans="21:24" x14ac:dyDescent="0.2">
      <c r="U1126" s="205"/>
      <c r="V1126" s="205"/>
      <c r="W1126" s="205"/>
      <c r="X1126" s="205"/>
    </row>
    <row r="1127" spans="21:24" x14ac:dyDescent="0.2">
      <c r="U1127" s="205"/>
      <c r="V1127" s="205"/>
      <c r="W1127" s="205"/>
      <c r="X1127" s="205"/>
    </row>
    <row r="1128" spans="21:24" x14ac:dyDescent="0.2">
      <c r="U1128" s="205"/>
      <c r="V1128" s="205"/>
      <c r="W1128" s="205"/>
      <c r="X1128" s="205"/>
    </row>
    <row r="1129" spans="21:24" x14ac:dyDescent="0.2">
      <c r="U1129" s="205"/>
      <c r="V1129" s="205"/>
      <c r="W1129" s="205"/>
      <c r="X1129" s="205"/>
    </row>
    <row r="1130" spans="21:24" x14ac:dyDescent="0.2">
      <c r="U1130" s="205"/>
      <c r="V1130" s="205"/>
      <c r="W1130" s="205"/>
      <c r="X1130" s="205"/>
    </row>
    <row r="1131" spans="21:24" x14ac:dyDescent="0.2">
      <c r="U1131" s="205"/>
      <c r="V1131" s="205"/>
      <c r="W1131" s="205"/>
      <c r="X1131" s="205"/>
    </row>
    <row r="1132" spans="21:24" x14ac:dyDescent="0.2">
      <c r="U1132" s="205"/>
      <c r="V1132" s="205"/>
      <c r="W1132" s="205"/>
      <c r="X1132" s="205"/>
    </row>
    <row r="1133" spans="21:24" x14ac:dyDescent="0.2">
      <c r="U1133" s="205"/>
      <c r="V1133" s="205"/>
      <c r="W1133" s="205"/>
      <c r="X1133" s="205"/>
    </row>
    <row r="1134" spans="21:24" x14ac:dyDescent="0.2">
      <c r="U1134" s="205"/>
      <c r="V1134" s="205"/>
      <c r="W1134" s="205"/>
      <c r="X1134" s="205"/>
    </row>
    <row r="1135" spans="21:24" x14ac:dyDescent="0.2">
      <c r="U1135" s="205"/>
      <c r="V1135" s="205"/>
      <c r="W1135" s="205"/>
      <c r="X1135" s="205"/>
    </row>
    <row r="1136" spans="21:24" x14ac:dyDescent="0.2">
      <c r="U1136" s="205"/>
      <c r="V1136" s="205"/>
      <c r="W1136" s="205"/>
      <c r="X1136" s="205"/>
    </row>
    <row r="1137" spans="21:24" x14ac:dyDescent="0.2">
      <c r="U1137" s="205"/>
      <c r="V1137" s="205"/>
      <c r="W1137" s="205"/>
      <c r="X1137" s="205"/>
    </row>
    <row r="1138" spans="21:24" x14ac:dyDescent="0.2">
      <c r="U1138" s="205"/>
      <c r="V1138" s="205"/>
      <c r="W1138" s="205"/>
      <c r="X1138" s="205"/>
    </row>
    <row r="1139" spans="21:24" x14ac:dyDescent="0.2">
      <c r="U1139" s="205"/>
      <c r="V1139" s="205"/>
      <c r="W1139" s="205"/>
      <c r="X1139" s="205"/>
    </row>
    <row r="1140" spans="21:24" x14ac:dyDescent="0.2">
      <c r="U1140" s="205"/>
      <c r="V1140" s="205"/>
      <c r="W1140" s="205"/>
      <c r="X1140" s="205"/>
    </row>
    <row r="1141" spans="21:24" x14ac:dyDescent="0.2">
      <c r="U1141" s="205"/>
      <c r="V1141" s="205"/>
      <c r="W1141" s="205"/>
      <c r="X1141" s="205"/>
    </row>
    <row r="1142" spans="21:24" x14ac:dyDescent="0.2">
      <c r="U1142" s="205"/>
      <c r="V1142" s="205"/>
      <c r="W1142" s="205"/>
      <c r="X1142" s="205"/>
    </row>
    <row r="1143" spans="21:24" x14ac:dyDescent="0.2">
      <c r="U1143" s="205"/>
      <c r="V1143" s="205"/>
      <c r="W1143" s="205"/>
      <c r="X1143" s="205"/>
    </row>
    <row r="1144" spans="21:24" x14ac:dyDescent="0.2">
      <c r="U1144" s="205"/>
      <c r="V1144" s="205"/>
      <c r="W1144" s="205"/>
      <c r="X1144" s="205"/>
    </row>
    <row r="1145" spans="21:24" x14ac:dyDescent="0.2">
      <c r="U1145" s="205"/>
      <c r="V1145" s="205"/>
      <c r="W1145" s="205"/>
      <c r="X1145" s="205"/>
    </row>
    <row r="1146" spans="21:24" x14ac:dyDescent="0.2">
      <c r="U1146" s="205"/>
      <c r="V1146" s="205"/>
      <c r="W1146" s="205"/>
      <c r="X1146" s="205"/>
    </row>
    <row r="1147" spans="21:24" x14ac:dyDescent="0.2">
      <c r="U1147" s="205"/>
      <c r="V1147" s="205"/>
      <c r="W1147" s="205"/>
      <c r="X1147" s="205"/>
    </row>
    <row r="1148" spans="21:24" x14ac:dyDescent="0.2">
      <c r="U1148" s="205"/>
      <c r="V1148" s="205"/>
      <c r="W1148" s="205"/>
      <c r="X1148" s="205"/>
    </row>
    <row r="1149" spans="21:24" x14ac:dyDescent="0.2">
      <c r="U1149" s="205"/>
      <c r="V1149" s="205"/>
      <c r="W1149" s="205"/>
      <c r="X1149" s="205"/>
    </row>
    <row r="1150" spans="21:24" x14ac:dyDescent="0.2">
      <c r="U1150" s="205"/>
      <c r="V1150" s="205"/>
      <c r="W1150" s="205"/>
      <c r="X1150" s="205"/>
    </row>
    <row r="1151" spans="21:24" x14ac:dyDescent="0.2">
      <c r="U1151" s="205"/>
      <c r="V1151" s="205"/>
      <c r="W1151" s="205"/>
      <c r="X1151" s="205"/>
    </row>
    <row r="1152" spans="21:24" x14ac:dyDescent="0.2">
      <c r="U1152" s="205"/>
      <c r="V1152" s="205"/>
      <c r="W1152" s="205"/>
      <c r="X1152" s="205"/>
    </row>
    <row r="1153" spans="21:24" x14ac:dyDescent="0.2">
      <c r="U1153" s="205"/>
      <c r="V1153" s="205"/>
      <c r="W1153" s="205"/>
      <c r="X1153" s="205"/>
    </row>
    <row r="1154" spans="21:24" x14ac:dyDescent="0.2">
      <c r="U1154" s="205"/>
      <c r="V1154" s="205"/>
      <c r="W1154" s="205"/>
      <c r="X1154" s="205"/>
    </row>
    <row r="1155" spans="21:24" x14ac:dyDescent="0.2">
      <c r="U1155" s="205"/>
      <c r="V1155" s="205"/>
      <c r="W1155" s="205"/>
      <c r="X1155" s="205"/>
    </row>
    <row r="1156" spans="21:24" x14ac:dyDescent="0.2">
      <c r="U1156" s="205"/>
      <c r="V1156" s="205"/>
      <c r="W1156" s="205"/>
      <c r="X1156" s="205"/>
    </row>
    <row r="1157" spans="21:24" x14ac:dyDescent="0.2">
      <c r="U1157" s="205"/>
      <c r="V1157" s="205"/>
      <c r="W1157" s="205"/>
      <c r="X1157" s="205"/>
    </row>
    <row r="1158" spans="21:24" x14ac:dyDescent="0.2">
      <c r="U1158" s="205"/>
      <c r="V1158" s="205"/>
      <c r="W1158" s="205"/>
      <c r="X1158" s="205"/>
    </row>
    <row r="1159" spans="21:24" x14ac:dyDescent="0.2">
      <c r="U1159" s="205"/>
      <c r="V1159" s="205"/>
      <c r="W1159" s="205"/>
      <c r="X1159" s="205"/>
    </row>
    <row r="1160" spans="21:24" x14ac:dyDescent="0.2">
      <c r="U1160" s="205"/>
      <c r="V1160" s="205"/>
      <c r="W1160" s="205"/>
      <c r="X1160" s="205"/>
    </row>
    <row r="1161" spans="21:24" x14ac:dyDescent="0.2">
      <c r="U1161" s="205"/>
      <c r="V1161" s="205"/>
      <c r="W1161" s="205"/>
      <c r="X1161" s="205"/>
    </row>
    <row r="1162" spans="21:24" x14ac:dyDescent="0.2">
      <c r="U1162" s="205"/>
      <c r="V1162" s="205"/>
      <c r="W1162" s="205"/>
      <c r="X1162" s="205"/>
    </row>
    <row r="1163" spans="21:24" x14ac:dyDescent="0.2">
      <c r="U1163" s="205"/>
      <c r="V1163" s="205"/>
      <c r="W1163" s="205"/>
      <c r="X1163" s="205"/>
    </row>
    <row r="1164" spans="21:24" x14ac:dyDescent="0.2">
      <c r="U1164" s="205"/>
      <c r="V1164" s="205"/>
      <c r="W1164" s="205"/>
      <c r="X1164" s="205"/>
    </row>
    <row r="1165" spans="21:24" x14ac:dyDescent="0.2">
      <c r="U1165" s="205"/>
      <c r="V1165" s="205"/>
      <c r="W1165" s="205"/>
      <c r="X1165" s="205"/>
    </row>
    <row r="1166" spans="21:24" x14ac:dyDescent="0.2">
      <c r="U1166" s="205"/>
      <c r="V1166" s="205"/>
      <c r="W1166" s="205"/>
      <c r="X1166" s="205"/>
    </row>
    <row r="1167" spans="21:24" x14ac:dyDescent="0.2">
      <c r="U1167" s="205"/>
      <c r="V1167" s="205"/>
      <c r="W1167" s="205"/>
      <c r="X1167" s="205"/>
    </row>
    <row r="1168" spans="21:24" x14ac:dyDescent="0.2">
      <c r="U1168" s="205"/>
      <c r="V1168" s="205"/>
      <c r="W1168" s="205"/>
      <c r="X1168" s="205"/>
    </row>
    <row r="1169" spans="21:24" x14ac:dyDescent="0.2">
      <c r="U1169" s="205"/>
      <c r="V1169" s="205"/>
      <c r="W1169" s="205"/>
      <c r="X1169" s="205"/>
    </row>
    <row r="1170" spans="21:24" x14ac:dyDescent="0.2">
      <c r="U1170" s="205"/>
      <c r="V1170" s="205"/>
      <c r="W1170" s="205"/>
      <c r="X1170" s="205"/>
    </row>
    <row r="1171" spans="21:24" x14ac:dyDescent="0.2">
      <c r="U1171" s="205"/>
      <c r="V1171" s="205"/>
      <c r="W1171" s="205"/>
      <c r="X1171" s="205"/>
    </row>
    <row r="1172" spans="21:24" x14ac:dyDescent="0.2">
      <c r="U1172" s="205"/>
      <c r="V1172" s="205"/>
      <c r="W1172" s="205"/>
      <c r="X1172" s="205"/>
    </row>
    <row r="1173" spans="21:24" x14ac:dyDescent="0.2">
      <c r="U1173" s="205"/>
      <c r="V1173" s="205"/>
      <c r="W1173" s="205"/>
      <c r="X1173" s="205"/>
    </row>
    <row r="1174" spans="21:24" x14ac:dyDescent="0.2">
      <c r="U1174" s="205"/>
      <c r="V1174" s="205"/>
      <c r="W1174" s="205"/>
      <c r="X1174" s="205"/>
    </row>
    <row r="1175" spans="21:24" x14ac:dyDescent="0.2">
      <c r="U1175" s="205"/>
      <c r="V1175" s="205"/>
      <c r="W1175" s="205"/>
      <c r="X1175" s="205"/>
    </row>
    <row r="1176" spans="21:24" x14ac:dyDescent="0.2">
      <c r="U1176" s="205"/>
      <c r="V1176" s="205"/>
      <c r="W1176" s="205"/>
      <c r="X1176" s="205"/>
    </row>
    <row r="1177" spans="21:24" x14ac:dyDescent="0.2">
      <c r="U1177" s="205"/>
      <c r="V1177" s="205"/>
      <c r="W1177" s="205"/>
      <c r="X1177" s="205"/>
    </row>
    <row r="1178" spans="21:24" x14ac:dyDescent="0.2">
      <c r="U1178" s="205"/>
      <c r="V1178" s="205"/>
      <c r="W1178" s="205"/>
      <c r="X1178" s="205"/>
    </row>
    <row r="1179" spans="21:24" x14ac:dyDescent="0.2">
      <c r="U1179" s="205"/>
      <c r="V1179" s="205"/>
      <c r="W1179" s="205"/>
      <c r="X1179" s="205"/>
    </row>
    <row r="1180" spans="21:24" x14ac:dyDescent="0.2">
      <c r="U1180" s="205"/>
      <c r="V1180" s="205"/>
      <c r="W1180" s="205"/>
      <c r="X1180" s="205"/>
    </row>
    <row r="1181" spans="21:24" x14ac:dyDescent="0.2">
      <c r="U1181" s="205"/>
      <c r="V1181" s="205"/>
      <c r="W1181" s="205"/>
      <c r="X1181" s="205"/>
    </row>
    <row r="1182" spans="21:24" x14ac:dyDescent="0.2">
      <c r="U1182" s="205"/>
      <c r="V1182" s="205"/>
      <c r="W1182" s="205"/>
      <c r="X1182" s="205"/>
    </row>
    <row r="1183" spans="21:24" x14ac:dyDescent="0.2">
      <c r="U1183" s="205"/>
      <c r="V1183" s="205"/>
      <c r="W1183" s="205"/>
      <c r="X1183" s="205"/>
    </row>
    <row r="1184" spans="21:24" x14ac:dyDescent="0.2">
      <c r="U1184" s="205"/>
      <c r="V1184" s="205"/>
      <c r="W1184" s="205"/>
      <c r="X1184" s="205"/>
    </row>
    <row r="1185" spans="21:24" x14ac:dyDescent="0.2">
      <c r="U1185" s="205"/>
      <c r="V1185" s="205"/>
      <c r="W1185" s="205"/>
      <c r="X1185" s="205"/>
    </row>
    <row r="1186" spans="21:24" x14ac:dyDescent="0.2">
      <c r="U1186" s="205"/>
      <c r="V1186" s="205"/>
      <c r="W1186" s="205"/>
      <c r="X1186" s="205"/>
    </row>
    <row r="1187" spans="21:24" x14ac:dyDescent="0.2">
      <c r="U1187" s="205"/>
      <c r="V1187" s="205"/>
      <c r="W1187" s="205"/>
      <c r="X1187" s="205"/>
    </row>
    <row r="1188" spans="21:24" x14ac:dyDescent="0.2">
      <c r="U1188" s="205"/>
      <c r="V1188" s="205"/>
      <c r="W1188" s="205"/>
      <c r="X1188" s="205"/>
    </row>
    <row r="1189" spans="21:24" x14ac:dyDescent="0.2">
      <c r="U1189" s="205"/>
      <c r="V1189" s="205"/>
      <c r="W1189" s="205"/>
      <c r="X1189" s="205"/>
    </row>
    <row r="1190" spans="21:24" x14ac:dyDescent="0.2">
      <c r="U1190" s="205"/>
      <c r="V1190" s="205"/>
      <c r="W1190" s="205"/>
      <c r="X1190" s="205"/>
    </row>
    <row r="1191" spans="21:24" x14ac:dyDescent="0.2">
      <c r="U1191" s="205"/>
      <c r="V1191" s="205"/>
      <c r="W1191" s="205"/>
      <c r="X1191" s="205"/>
    </row>
    <row r="1192" spans="21:24" x14ac:dyDescent="0.2">
      <c r="U1192" s="205"/>
      <c r="V1192" s="205"/>
      <c r="W1192" s="205"/>
      <c r="X1192" s="205"/>
    </row>
    <row r="1193" spans="21:24" x14ac:dyDescent="0.2">
      <c r="U1193" s="205"/>
      <c r="V1193" s="205"/>
      <c r="W1193" s="205"/>
      <c r="X1193" s="205"/>
    </row>
    <row r="1194" spans="21:24" x14ac:dyDescent="0.2">
      <c r="U1194" s="205"/>
      <c r="V1194" s="205"/>
      <c r="W1194" s="205"/>
      <c r="X1194" s="205"/>
    </row>
    <row r="1195" spans="21:24" x14ac:dyDescent="0.2">
      <c r="U1195" s="205"/>
      <c r="V1195" s="205"/>
      <c r="W1195" s="205"/>
      <c r="X1195" s="205"/>
    </row>
    <row r="1196" spans="21:24" x14ac:dyDescent="0.2">
      <c r="U1196" s="205"/>
      <c r="V1196" s="205"/>
      <c r="W1196" s="205"/>
      <c r="X1196" s="205"/>
    </row>
    <row r="1197" spans="21:24" x14ac:dyDescent="0.2">
      <c r="U1197" s="205"/>
      <c r="V1197" s="205"/>
      <c r="W1197" s="205"/>
      <c r="X1197" s="205"/>
    </row>
    <row r="1198" spans="21:24" x14ac:dyDescent="0.2">
      <c r="U1198" s="205"/>
      <c r="V1198" s="205"/>
      <c r="W1198" s="205"/>
      <c r="X1198" s="205"/>
    </row>
    <row r="1199" spans="21:24" x14ac:dyDescent="0.2">
      <c r="U1199" s="205"/>
      <c r="V1199" s="205"/>
      <c r="W1199" s="205"/>
      <c r="X1199" s="205"/>
    </row>
    <row r="1200" spans="21:24" x14ac:dyDescent="0.2">
      <c r="U1200" s="205"/>
      <c r="V1200" s="205"/>
      <c r="W1200" s="205"/>
      <c r="X1200" s="205"/>
    </row>
    <row r="1201" spans="21:24" x14ac:dyDescent="0.2">
      <c r="U1201" s="205"/>
      <c r="V1201" s="205"/>
      <c r="W1201" s="205"/>
      <c r="X1201" s="205"/>
    </row>
    <row r="1202" spans="21:24" x14ac:dyDescent="0.2">
      <c r="U1202" s="205"/>
      <c r="V1202" s="205"/>
      <c r="W1202" s="205"/>
      <c r="X1202" s="205"/>
    </row>
    <row r="1203" spans="21:24" x14ac:dyDescent="0.2">
      <c r="U1203" s="205"/>
      <c r="V1203" s="205"/>
      <c r="W1203" s="205"/>
      <c r="X1203" s="205"/>
    </row>
    <row r="1204" spans="21:24" x14ac:dyDescent="0.2">
      <c r="U1204" s="205"/>
      <c r="V1204" s="205"/>
      <c r="W1204" s="205"/>
      <c r="X1204" s="205"/>
    </row>
    <row r="1205" spans="21:24" x14ac:dyDescent="0.2">
      <c r="U1205" s="205"/>
      <c r="V1205" s="205"/>
      <c r="W1205" s="205"/>
      <c r="X1205" s="205"/>
    </row>
    <row r="1206" spans="21:24" x14ac:dyDescent="0.2">
      <c r="U1206" s="205"/>
      <c r="V1206" s="205"/>
      <c r="W1206" s="205"/>
      <c r="X1206" s="205"/>
    </row>
    <row r="1207" spans="21:24" x14ac:dyDescent="0.2">
      <c r="U1207" s="205"/>
      <c r="V1207" s="205"/>
      <c r="W1207" s="205"/>
      <c r="X1207" s="205"/>
    </row>
    <row r="1208" spans="21:24" x14ac:dyDescent="0.2">
      <c r="U1208" s="205"/>
      <c r="V1208" s="205"/>
      <c r="W1208" s="205"/>
      <c r="X1208" s="205"/>
    </row>
    <row r="1209" spans="21:24" x14ac:dyDescent="0.2">
      <c r="U1209" s="205"/>
      <c r="V1209" s="205"/>
      <c r="W1209" s="205"/>
      <c r="X1209" s="205"/>
    </row>
    <row r="1210" spans="21:24" x14ac:dyDescent="0.2">
      <c r="U1210" s="205"/>
      <c r="V1210" s="205"/>
      <c r="W1210" s="205"/>
      <c r="X1210" s="205"/>
    </row>
    <row r="1211" spans="21:24" x14ac:dyDescent="0.2">
      <c r="U1211" s="205"/>
      <c r="V1211" s="205"/>
      <c r="W1211" s="205"/>
      <c r="X1211" s="205"/>
    </row>
    <row r="1212" spans="21:24" x14ac:dyDescent="0.2">
      <c r="U1212" s="205"/>
      <c r="V1212" s="205"/>
      <c r="W1212" s="205"/>
      <c r="X1212" s="205"/>
    </row>
    <row r="1213" spans="21:24" x14ac:dyDescent="0.2">
      <c r="U1213" s="205"/>
      <c r="V1213" s="205"/>
      <c r="W1213" s="205"/>
      <c r="X1213" s="205"/>
    </row>
    <row r="1214" spans="21:24" x14ac:dyDescent="0.2">
      <c r="U1214" s="205"/>
      <c r="V1214" s="205"/>
      <c r="W1214" s="205"/>
      <c r="X1214" s="205"/>
    </row>
    <row r="1215" spans="21:24" x14ac:dyDescent="0.2">
      <c r="U1215" s="205"/>
      <c r="V1215" s="205"/>
      <c r="W1215" s="205"/>
      <c r="X1215" s="205"/>
    </row>
    <row r="1216" spans="21:24" x14ac:dyDescent="0.2">
      <c r="U1216" s="205"/>
      <c r="V1216" s="205"/>
      <c r="W1216" s="205"/>
      <c r="X1216" s="205"/>
    </row>
    <row r="1217" spans="21:24" x14ac:dyDescent="0.2">
      <c r="U1217" s="205"/>
      <c r="V1217" s="205"/>
      <c r="W1217" s="205"/>
      <c r="X1217" s="205"/>
    </row>
    <row r="1218" spans="21:24" x14ac:dyDescent="0.2">
      <c r="U1218" s="205"/>
      <c r="V1218" s="205"/>
      <c r="W1218" s="205"/>
      <c r="X1218" s="205"/>
    </row>
    <row r="1219" spans="21:24" x14ac:dyDescent="0.2">
      <c r="U1219" s="205"/>
      <c r="V1219" s="205"/>
      <c r="W1219" s="205"/>
      <c r="X1219" s="205"/>
    </row>
    <row r="1220" spans="21:24" x14ac:dyDescent="0.2">
      <c r="U1220" s="205"/>
      <c r="V1220" s="205"/>
      <c r="W1220" s="205"/>
      <c r="X1220" s="205"/>
    </row>
    <row r="1221" spans="21:24" x14ac:dyDescent="0.2">
      <c r="U1221" s="205"/>
      <c r="V1221" s="205"/>
      <c r="W1221" s="205"/>
      <c r="X1221" s="205"/>
    </row>
    <row r="1222" spans="21:24" x14ac:dyDescent="0.2">
      <c r="U1222" s="205"/>
      <c r="V1222" s="205"/>
      <c r="W1222" s="205"/>
      <c r="X1222" s="205"/>
    </row>
    <row r="1223" spans="21:24" x14ac:dyDescent="0.2">
      <c r="U1223" s="205"/>
      <c r="V1223" s="205"/>
      <c r="W1223" s="205"/>
      <c r="X1223" s="205"/>
    </row>
    <row r="1224" spans="21:24" x14ac:dyDescent="0.2">
      <c r="U1224" s="205"/>
      <c r="V1224" s="205"/>
      <c r="W1224" s="205"/>
      <c r="X1224" s="205"/>
    </row>
    <row r="1225" spans="21:24" x14ac:dyDescent="0.2">
      <c r="U1225" s="205"/>
      <c r="V1225" s="205"/>
      <c r="W1225" s="205"/>
      <c r="X1225" s="205"/>
    </row>
    <row r="1226" spans="21:24" x14ac:dyDescent="0.2">
      <c r="U1226" s="205"/>
      <c r="V1226" s="205"/>
      <c r="W1226" s="205"/>
      <c r="X1226" s="205"/>
    </row>
    <row r="1227" spans="21:24" x14ac:dyDescent="0.2">
      <c r="U1227" s="205"/>
      <c r="V1227" s="205"/>
      <c r="W1227" s="205"/>
      <c r="X1227" s="205"/>
    </row>
    <row r="1228" spans="21:24" x14ac:dyDescent="0.2">
      <c r="U1228" s="205"/>
      <c r="V1228" s="205"/>
      <c r="W1228" s="205"/>
      <c r="X1228" s="205"/>
    </row>
    <row r="1229" spans="21:24" x14ac:dyDescent="0.2">
      <c r="U1229" s="205"/>
      <c r="V1229" s="205"/>
      <c r="W1229" s="205"/>
      <c r="X1229" s="205"/>
    </row>
    <row r="1230" spans="21:24" x14ac:dyDescent="0.2">
      <c r="U1230" s="205"/>
      <c r="V1230" s="205"/>
      <c r="W1230" s="205"/>
      <c r="X1230" s="205"/>
    </row>
    <row r="1231" spans="21:24" x14ac:dyDescent="0.2">
      <c r="U1231" s="205"/>
      <c r="V1231" s="205"/>
      <c r="W1231" s="205"/>
      <c r="X1231" s="205"/>
    </row>
    <row r="1232" spans="21:24" x14ac:dyDescent="0.2">
      <c r="U1232" s="205"/>
      <c r="V1232" s="205"/>
      <c r="W1232" s="205"/>
      <c r="X1232" s="205"/>
    </row>
    <row r="1233" spans="21:24" x14ac:dyDescent="0.2">
      <c r="U1233" s="205"/>
      <c r="V1233" s="205"/>
      <c r="W1233" s="205"/>
      <c r="X1233" s="205"/>
    </row>
    <row r="1234" spans="21:24" x14ac:dyDescent="0.2">
      <c r="U1234" s="205"/>
      <c r="V1234" s="205"/>
      <c r="W1234" s="205"/>
      <c r="X1234" s="205"/>
    </row>
    <row r="1235" spans="21:24" x14ac:dyDescent="0.2">
      <c r="U1235" s="205"/>
      <c r="V1235" s="205"/>
      <c r="W1235" s="205"/>
      <c r="X1235" s="205"/>
    </row>
    <row r="1236" spans="21:24" x14ac:dyDescent="0.2">
      <c r="U1236" s="205"/>
      <c r="V1236" s="205"/>
      <c r="W1236" s="205"/>
      <c r="X1236" s="205"/>
    </row>
    <row r="1237" spans="21:24" x14ac:dyDescent="0.2">
      <c r="U1237" s="205"/>
      <c r="V1237" s="205"/>
      <c r="W1237" s="205"/>
      <c r="X1237" s="205"/>
    </row>
    <row r="1238" spans="21:24" x14ac:dyDescent="0.2">
      <c r="U1238" s="205"/>
      <c r="V1238" s="205"/>
      <c r="W1238" s="205"/>
      <c r="X1238" s="205"/>
    </row>
    <row r="1239" spans="21:24" x14ac:dyDescent="0.2">
      <c r="U1239" s="205"/>
      <c r="V1239" s="205"/>
      <c r="W1239" s="205"/>
      <c r="X1239" s="205"/>
    </row>
    <row r="1240" spans="21:24" x14ac:dyDescent="0.2">
      <c r="U1240" s="205"/>
      <c r="V1240" s="205"/>
      <c r="W1240" s="205"/>
      <c r="X1240" s="205"/>
    </row>
    <row r="1241" spans="21:24" x14ac:dyDescent="0.2">
      <c r="U1241" s="205"/>
      <c r="V1241" s="205"/>
      <c r="W1241" s="205"/>
      <c r="X1241" s="205"/>
    </row>
    <row r="1242" spans="21:24" x14ac:dyDescent="0.2">
      <c r="U1242" s="205"/>
      <c r="V1242" s="205"/>
      <c r="W1242" s="205"/>
      <c r="X1242" s="205"/>
    </row>
    <row r="1243" spans="21:24" x14ac:dyDescent="0.2">
      <c r="U1243" s="205"/>
      <c r="V1243" s="205"/>
      <c r="W1243" s="205"/>
      <c r="X1243" s="205"/>
    </row>
    <row r="1244" spans="21:24" x14ac:dyDescent="0.2">
      <c r="U1244" s="205"/>
      <c r="V1244" s="205"/>
      <c r="W1244" s="205"/>
      <c r="X1244" s="205"/>
    </row>
    <row r="1245" spans="21:24" x14ac:dyDescent="0.2">
      <c r="U1245" s="205"/>
      <c r="V1245" s="205"/>
      <c r="W1245" s="205"/>
      <c r="X1245" s="205"/>
    </row>
    <row r="1246" spans="21:24" x14ac:dyDescent="0.2">
      <c r="U1246" s="205"/>
      <c r="V1246" s="205"/>
      <c r="W1246" s="205"/>
      <c r="X1246" s="205"/>
    </row>
    <row r="1247" spans="21:24" x14ac:dyDescent="0.2">
      <c r="U1247" s="205"/>
      <c r="V1247" s="205"/>
      <c r="W1247" s="205"/>
      <c r="X1247" s="205"/>
    </row>
    <row r="1248" spans="21:24" x14ac:dyDescent="0.2">
      <c r="U1248" s="205"/>
      <c r="V1248" s="205"/>
      <c r="W1248" s="205"/>
      <c r="X1248" s="205"/>
    </row>
    <row r="1249" spans="21:24" x14ac:dyDescent="0.2">
      <c r="U1249" s="205"/>
      <c r="V1249" s="205"/>
      <c r="W1249" s="205"/>
      <c r="X1249" s="205"/>
    </row>
    <row r="1250" spans="21:24" x14ac:dyDescent="0.2">
      <c r="U1250" s="205"/>
      <c r="V1250" s="205"/>
      <c r="W1250" s="205"/>
      <c r="X1250" s="205"/>
    </row>
    <row r="1251" spans="21:24" x14ac:dyDescent="0.2">
      <c r="U1251" s="205"/>
      <c r="V1251" s="205"/>
      <c r="W1251" s="205"/>
      <c r="X1251" s="205"/>
    </row>
    <row r="1252" spans="21:24" x14ac:dyDescent="0.2">
      <c r="U1252" s="205"/>
      <c r="V1252" s="205"/>
      <c r="W1252" s="205"/>
      <c r="X1252" s="205"/>
    </row>
    <row r="1253" spans="21:24" x14ac:dyDescent="0.2">
      <c r="U1253" s="205"/>
      <c r="V1253" s="205"/>
      <c r="W1253" s="205"/>
      <c r="X1253" s="205"/>
    </row>
    <row r="1254" spans="21:24" x14ac:dyDescent="0.2">
      <c r="U1254" s="205"/>
      <c r="V1254" s="205"/>
      <c r="W1254" s="205"/>
      <c r="X1254" s="205"/>
    </row>
    <row r="1255" spans="21:24" x14ac:dyDescent="0.2">
      <c r="U1255" s="205"/>
      <c r="V1255" s="205"/>
      <c r="W1255" s="205"/>
      <c r="X1255" s="205"/>
    </row>
    <row r="1256" spans="21:24" x14ac:dyDescent="0.2">
      <c r="U1256" s="205"/>
      <c r="V1256" s="205"/>
      <c r="W1256" s="205"/>
      <c r="X1256" s="205"/>
    </row>
    <row r="1257" spans="21:24" x14ac:dyDescent="0.2">
      <c r="U1257" s="205"/>
      <c r="V1257" s="205"/>
      <c r="W1257" s="205"/>
      <c r="X1257" s="205"/>
    </row>
    <row r="1258" spans="21:24" x14ac:dyDescent="0.2">
      <c r="U1258" s="205"/>
      <c r="V1258" s="205"/>
      <c r="W1258" s="205"/>
      <c r="X1258" s="205"/>
    </row>
    <row r="1259" spans="21:24" x14ac:dyDescent="0.2">
      <c r="U1259" s="205"/>
      <c r="V1259" s="205"/>
      <c r="W1259" s="205"/>
      <c r="X1259" s="205"/>
    </row>
    <row r="1260" spans="21:24" x14ac:dyDescent="0.2">
      <c r="U1260" s="205"/>
      <c r="V1260" s="205"/>
      <c r="W1260" s="205"/>
      <c r="X1260" s="205"/>
    </row>
    <row r="1261" spans="21:24" x14ac:dyDescent="0.2">
      <c r="U1261" s="205"/>
      <c r="V1261" s="205"/>
      <c r="W1261" s="205"/>
      <c r="X1261" s="205"/>
    </row>
    <row r="1262" spans="21:24" x14ac:dyDescent="0.2">
      <c r="U1262" s="205"/>
      <c r="V1262" s="205"/>
      <c r="W1262" s="205"/>
      <c r="X1262" s="205"/>
    </row>
    <row r="1263" spans="21:24" x14ac:dyDescent="0.2">
      <c r="U1263" s="205"/>
      <c r="V1263" s="205"/>
      <c r="W1263" s="205"/>
      <c r="X1263" s="205"/>
    </row>
    <row r="1264" spans="21:24" x14ac:dyDescent="0.2">
      <c r="U1264" s="205"/>
      <c r="V1264" s="205"/>
      <c r="W1264" s="205"/>
      <c r="X1264" s="205"/>
    </row>
    <row r="1265" spans="21:24" x14ac:dyDescent="0.2">
      <c r="U1265" s="205"/>
      <c r="V1265" s="205"/>
      <c r="W1265" s="205"/>
      <c r="X1265" s="205"/>
    </row>
    <row r="1266" spans="21:24" x14ac:dyDescent="0.2">
      <c r="U1266" s="205"/>
      <c r="V1266" s="205"/>
      <c r="W1266" s="205"/>
      <c r="X1266" s="205"/>
    </row>
    <row r="1267" spans="21:24" x14ac:dyDescent="0.2">
      <c r="U1267" s="205"/>
      <c r="V1267" s="205"/>
      <c r="W1267" s="205"/>
      <c r="X1267" s="205"/>
    </row>
    <row r="1268" spans="21:24" x14ac:dyDescent="0.2">
      <c r="U1268" s="205"/>
      <c r="V1268" s="205"/>
      <c r="W1268" s="205"/>
      <c r="X1268" s="205"/>
    </row>
    <row r="1269" spans="21:24" x14ac:dyDescent="0.2">
      <c r="U1269" s="205"/>
      <c r="V1269" s="205"/>
      <c r="W1269" s="205"/>
      <c r="X1269" s="205"/>
    </row>
    <row r="1270" spans="21:24" x14ac:dyDescent="0.2">
      <c r="U1270" s="205"/>
      <c r="V1270" s="205"/>
      <c r="W1270" s="205"/>
      <c r="X1270" s="205"/>
    </row>
    <row r="1271" spans="21:24" x14ac:dyDescent="0.2">
      <c r="U1271" s="205"/>
      <c r="V1271" s="205"/>
      <c r="W1271" s="205"/>
      <c r="X1271" s="205"/>
    </row>
    <row r="1272" spans="21:24" x14ac:dyDescent="0.2">
      <c r="U1272" s="205"/>
      <c r="V1272" s="205"/>
      <c r="W1272" s="205"/>
      <c r="X1272" s="205"/>
    </row>
    <row r="1273" spans="21:24" x14ac:dyDescent="0.2">
      <c r="U1273" s="205"/>
      <c r="V1273" s="205"/>
      <c r="W1273" s="205"/>
      <c r="X1273" s="205"/>
    </row>
    <row r="1274" spans="21:24" x14ac:dyDescent="0.2">
      <c r="U1274" s="205"/>
      <c r="V1274" s="205"/>
      <c r="W1274" s="205"/>
      <c r="X1274" s="205"/>
    </row>
    <row r="1275" spans="21:24" x14ac:dyDescent="0.2">
      <c r="U1275" s="205"/>
      <c r="V1275" s="205"/>
      <c r="W1275" s="205"/>
      <c r="X1275" s="205"/>
    </row>
    <row r="1276" spans="21:24" x14ac:dyDescent="0.2">
      <c r="U1276" s="205"/>
      <c r="V1276" s="205"/>
      <c r="W1276" s="205"/>
      <c r="X1276" s="205"/>
    </row>
    <row r="1277" spans="21:24" x14ac:dyDescent="0.2">
      <c r="U1277" s="205"/>
      <c r="V1277" s="205"/>
      <c r="W1277" s="205"/>
      <c r="X1277" s="205"/>
    </row>
    <row r="1278" spans="21:24" x14ac:dyDescent="0.2">
      <c r="U1278" s="205"/>
      <c r="V1278" s="205"/>
      <c r="W1278" s="205"/>
      <c r="X1278" s="205"/>
    </row>
    <row r="1279" spans="21:24" x14ac:dyDescent="0.2">
      <c r="U1279" s="205"/>
      <c r="V1279" s="205"/>
      <c r="W1279" s="205"/>
      <c r="X1279" s="205"/>
    </row>
    <row r="1280" spans="21:24" x14ac:dyDescent="0.2">
      <c r="U1280" s="205"/>
      <c r="V1280" s="205"/>
      <c r="W1280" s="205"/>
      <c r="X1280" s="205"/>
    </row>
    <row r="1281" spans="21:24" x14ac:dyDescent="0.2">
      <c r="U1281" s="205"/>
      <c r="V1281" s="205"/>
      <c r="W1281" s="205"/>
      <c r="X1281" s="205"/>
    </row>
    <row r="1282" spans="21:24" x14ac:dyDescent="0.2">
      <c r="U1282" s="205"/>
      <c r="V1282" s="205"/>
      <c r="W1282" s="205"/>
      <c r="X1282" s="205"/>
    </row>
    <row r="1283" spans="21:24" x14ac:dyDescent="0.2">
      <c r="U1283" s="205"/>
      <c r="V1283" s="205"/>
      <c r="W1283" s="205"/>
      <c r="X1283" s="205"/>
    </row>
    <row r="1284" spans="21:24" x14ac:dyDescent="0.2">
      <c r="U1284" s="205"/>
      <c r="V1284" s="205"/>
      <c r="W1284" s="205"/>
      <c r="X1284" s="205"/>
    </row>
    <row r="1285" spans="21:24" x14ac:dyDescent="0.2">
      <c r="U1285" s="205"/>
      <c r="V1285" s="205"/>
      <c r="W1285" s="205"/>
      <c r="X1285" s="205"/>
    </row>
    <row r="1286" spans="21:24" x14ac:dyDescent="0.2">
      <c r="U1286" s="205"/>
      <c r="V1286" s="205"/>
      <c r="W1286" s="205"/>
      <c r="X1286" s="205"/>
    </row>
    <row r="1287" spans="21:24" x14ac:dyDescent="0.2">
      <c r="U1287" s="205"/>
      <c r="V1287" s="205"/>
      <c r="W1287" s="205"/>
      <c r="X1287" s="205"/>
    </row>
    <row r="1288" spans="21:24" x14ac:dyDescent="0.2">
      <c r="U1288" s="205"/>
      <c r="V1288" s="205"/>
      <c r="W1288" s="205"/>
      <c r="X1288" s="205"/>
    </row>
    <row r="1289" spans="21:24" x14ac:dyDescent="0.2">
      <c r="U1289" s="205"/>
      <c r="V1289" s="205"/>
      <c r="W1289" s="205"/>
      <c r="X1289" s="205"/>
    </row>
    <row r="1290" spans="21:24" x14ac:dyDescent="0.2">
      <c r="U1290" s="205"/>
      <c r="V1290" s="205"/>
      <c r="W1290" s="205"/>
      <c r="X1290" s="205"/>
    </row>
    <row r="1291" spans="21:24" x14ac:dyDescent="0.2">
      <c r="U1291" s="205"/>
      <c r="V1291" s="205"/>
      <c r="W1291" s="205"/>
      <c r="X1291" s="205"/>
    </row>
    <row r="1292" spans="21:24" x14ac:dyDescent="0.2">
      <c r="U1292" s="205"/>
      <c r="V1292" s="205"/>
      <c r="W1292" s="205"/>
      <c r="X1292" s="205"/>
    </row>
    <row r="1293" spans="21:24" x14ac:dyDescent="0.2">
      <c r="U1293" s="205"/>
      <c r="V1293" s="205"/>
      <c r="W1293" s="205"/>
      <c r="X1293" s="205"/>
    </row>
    <row r="1294" spans="21:24" x14ac:dyDescent="0.2">
      <c r="U1294" s="205"/>
      <c r="V1294" s="205"/>
      <c r="W1294" s="205"/>
      <c r="X1294" s="205"/>
    </row>
    <row r="1295" spans="21:24" x14ac:dyDescent="0.2">
      <c r="U1295" s="205"/>
      <c r="V1295" s="205"/>
      <c r="W1295" s="205"/>
      <c r="X1295" s="205"/>
    </row>
    <row r="1296" spans="21:24" x14ac:dyDescent="0.2">
      <c r="U1296" s="205"/>
      <c r="V1296" s="205"/>
      <c r="W1296" s="205"/>
      <c r="X1296" s="205"/>
    </row>
    <row r="1297" spans="21:24" x14ac:dyDescent="0.2">
      <c r="U1297" s="205"/>
      <c r="V1297" s="205"/>
      <c r="W1297" s="205"/>
      <c r="X1297" s="205"/>
    </row>
    <row r="1298" spans="21:24" x14ac:dyDescent="0.2">
      <c r="U1298" s="205"/>
      <c r="V1298" s="205"/>
      <c r="W1298" s="205"/>
      <c r="X1298" s="205"/>
    </row>
    <row r="1299" spans="21:24" x14ac:dyDescent="0.2">
      <c r="U1299" s="205"/>
      <c r="V1299" s="205"/>
      <c r="W1299" s="205"/>
      <c r="X1299" s="205"/>
    </row>
    <row r="1300" spans="21:24" x14ac:dyDescent="0.2">
      <c r="U1300" s="205"/>
      <c r="V1300" s="205"/>
      <c r="W1300" s="205"/>
      <c r="X1300" s="205"/>
    </row>
    <row r="1301" spans="21:24" x14ac:dyDescent="0.2">
      <c r="U1301" s="205"/>
      <c r="V1301" s="205"/>
      <c r="W1301" s="205"/>
      <c r="X1301" s="205"/>
    </row>
    <row r="1302" spans="21:24" x14ac:dyDescent="0.2">
      <c r="U1302" s="205"/>
      <c r="V1302" s="205"/>
      <c r="W1302" s="205"/>
      <c r="X1302" s="205"/>
    </row>
    <row r="1303" spans="21:24" x14ac:dyDescent="0.2">
      <c r="U1303" s="205"/>
      <c r="V1303" s="205"/>
      <c r="W1303" s="205"/>
      <c r="X1303" s="205"/>
    </row>
    <row r="1304" spans="21:24" x14ac:dyDescent="0.2">
      <c r="U1304" s="205"/>
      <c r="V1304" s="205"/>
      <c r="W1304" s="205"/>
      <c r="X1304" s="205"/>
    </row>
    <row r="1305" spans="21:24" x14ac:dyDescent="0.2">
      <c r="U1305" s="205"/>
      <c r="V1305" s="205"/>
      <c r="W1305" s="205"/>
      <c r="X1305" s="205"/>
    </row>
    <row r="1306" spans="21:24" x14ac:dyDescent="0.2">
      <c r="U1306" s="205"/>
      <c r="V1306" s="205"/>
      <c r="W1306" s="205"/>
      <c r="X1306" s="205"/>
    </row>
    <row r="1307" spans="21:24" x14ac:dyDescent="0.2">
      <c r="U1307" s="205"/>
      <c r="V1307" s="205"/>
      <c r="W1307" s="205"/>
      <c r="X1307" s="205"/>
    </row>
    <row r="1308" spans="21:24" x14ac:dyDescent="0.2">
      <c r="U1308" s="205"/>
      <c r="V1308" s="205"/>
      <c r="W1308" s="205"/>
      <c r="X1308" s="205"/>
    </row>
    <row r="1309" spans="21:24" x14ac:dyDescent="0.2">
      <c r="U1309" s="205"/>
      <c r="V1309" s="205"/>
      <c r="W1309" s="205"/>
      <c r="X1309" s="205"/>
    </row>
    <row r="1310" spans="21:24" x14ac:dyDescent="0.2">
      <c r="U1310" s="205"/>
      <c r="V1310" s="205"/>
      <c r="W1310" s="205"/>
      <c r="X1310" s="205"/>
    </row>
    <row r="1311" spans="21:24" x14ac:dyDescent="0.2">
      <c r="U1311" s="205"/>
      <c r="V1311" s="205"/>
      <c r="W1311" s="205"/>
      <c r="X1311" s="205"/>
    </row>
    <row r="1312" spans="21:24" x14ac:dyDescent="0.2">
      <c r="U1312" s="205"/>
      <c r="V1312" s="205"/>
      <c r="W1312" s="205"/>
      <c r="X1312" s="205"/>
    </row>
    <row r="1313" spans="21:24" x14ac:dyDescent="0.2">
      <c r="U1313" s="205"/>
      <c r="V1313" s="205"/>
      <c r="W1313" s="205"/>
      <c r="X1313" s="205"/>
    </row>
    <row r="1314" spans="21:24" x14ac:dyDescent="0.2">
      <c r="U1314" s="205"/>
      <c r="V1314" s="205"/>
      <c r="W1314" s="205"/>
      <c r="X1314" s="205"/>
    </row>
    <row r="1315" spans="21:24" x14ac:dyDescent="0.2">
      <c r="U1315" s="205"/>
      <c r="V1315" s="205"/>
      <c r="W1315" s="205"/>
      <c r="X1315" s="205"/>
    </row>
    <row r="1316" spans="21:24" x14ac:dyDescent="0.2">
      <c r="U1316" s="205"/>
      <c r="V1316" s="205"/>
      <c r="W1316" s="205"/>
      <c r="X1316" s="205"/>
    </row>
    <row r="1317" spans="21:24" x14ac:dyDescent="0.2">
      <c r="U1317" s="205"/>
      <c r="V1317" s="205"/>
      <c r="W1317" s="205"/>
      <c r="X1317" s="205"/>
    </row>
    <row r="1318" spans="21:24" x14ac:dyDescent="0.2">
      <c r="U1318" s="205"/>
      <c r="V1318" s="205"/>
      <c r="W1318" s="205"/>
      <c r="X1318" s="205"/>
    </row>
    <row r="1319" spans="21:24" x14ac:dyDescent="0.2">
      <c r="U1319" s="205"/>
      <c r="V1319" s="205"/>
      <c r="W1319" s="205"/>
      <c r="X1319" s="205"/>
    </row>
    <row r="1320" spans="21:24" x14ac:dyDescent="0.2">
      <c r="U1320" s="205"/>
      <c r="V1320" s="205"/>
      <c r="W1320" s="205"/>
      <c r="X1320" s="205"/>
    </row>
    <row r="1321" spans="21:24" x14ac:dyDescent="0.2">
      <c r="U1321" s="205"/>
      <c r="V1321" s="205"/>
      <c r="W1321" s="205"/>
      <c r="X1321" s="205"/>
    </row>
    <row r="1322" spans="21:24" x14ac:dyDescent="0.2">
      <c r="U1322" s="205"/>
      <c r="V1322" s="205"/>
      <c r="W1322" s="205"/>
      <c r="X1322" s="205"/>
    </row>
    <row r="1323" spans="21:24" x14ac:dyDescent="0.2">
      <c r="U1323" s="205"/>
      <c r="V1323" s="205"/>
      <c r="W1323" s="205"/>
      <c r="X1323" s="205"/>
    </row>
    <row r="1324" spans="21:24" x14ac:dyDescent="0.2">
      <c r="U1324" s="205"/>
      <c r="V1324" s="205"/>
      <c r="W1324" s="205"/>
      <c r="X1324" s="205"/>
    </row>
    <row r="1325" spans="21:24" x14ac:dyDescent="0.2">
      <c r="U1325" s="205"/>
      <c r="V1325" s="205"/>
      <c r="W1325" s="205"/>
      <c r="X1325" s="205"/>
    </row>
    <row r="1326" spans="21:24" x14ac:dyDescent="0.2">
      <c r="U1326" s="205"/>
      <c r="V1326" s="205"/>
      <c r="W1326" s="205"/>
      <c r="X1326" s="205"/>
    </row>
    <row r="1327" spans="21:24" x14ac:dyDescent="0.2">
      <c r="U1327" s="205"/>
      <c r="V1327" s="205"/>
      <c r="W1327" s="205"/>
      <c r="X1327" s="205"/>
    </row>
    <row r="1328" spans="21:24" x14ac:dyDescent="0.2">
      <c r="U1328" s="205"/>
      <c r="V1328" s="205"/>
      <c r="W1328" s="205"/>
      <c r="X1328" s="205"/>
    </row>
    <row r="1329" spans="21:24" x14ac:dyDescent="0.2">
      <c r="U1329" s="205"/>
      <c r="V1329" s="205"/>
      <c r="W1329" s="205"/>
      <c r="X1329" s="205"/>
    </row>
    <row r="1330" spans="21:24" x14ac:dyDescent="0.2">
      <c r="U1330" s="205"/>
      <c r="V1330" s="205"/>
      <c r="W1330" s="205"/>
      <c r="X1330" s="205"/>
    </row>
    <row r="1331" spans="21:24" x14ac:dyDescent="0.2">
      <c r="U1331" s="205"/>
      <c r="V1331" s="205"/>
      <c r="W1331" s="205"/>
      <c r="X1331" s="205"/>
    </row>
    <row r="1332" spans="21:24" x14ac:dyDescent="0.2">
      <c r="U1332" s="205"/>
      <c r="V1332" s="205"/>
      <c r="W1332" s="205"/>
      <c r="X1332" s="205"/>
    </row>
    <row r="1333" spans="21:24" x14ac:dyDescent="0.2">
      <c r="U1333" s="205"/>
      <c r="V1333" s="205"/>
      <c r="W1333" s="205"/>
      <c r="X1333" s="205"/>
    </row>
    <row r="1334" spans="21:24" x14ac:dyDescent="0.2">
      <c r="U1334" s="205"/>
      <c r="V1334" s="205"/>
      <c r="W1334" s="205"/>
      <c r="X1334" s="205"/>
    </row>
    <row r="1335" spans="21:24" x14ac:dyDescent="0.2">
      <c r="U1335" s="205"/>
      <c r="V1335" s="205"/>
      <c r="W1335" s="205"/>
      <c r="X1335" s="205"/>
    </row>
    <row r="1336" spans="21:24" x14ac:dyDescent="0.2">
      <c r="U1336" s="205"/>
      <c r="V1336" s="205"/>
      <c r="W1336" s="205"/>
      <c r="X1336" s="205"/>
    </row>
    <row r="1337" spans="21:24" x14ac:dyDescent="0.2">
      <c r="U1337" s="205"/>
      <c r="V1337" s="205"/>
      <c r="W1337" s="205"/>
      <c r="X1337" s="205"/>
    </row>
    <row r="1338" spans="21:24" x14ac:dyDescent="0.2">
      <c r="U1338" s="205"/>
      <c r="V1338" s="205"/>
      <c r="W1338" s="205"/>
      <c r="X1338" s="205"/>
    </row>
    <row r="1339" spans="21:24" x14ac:dyDescent="0.2">
      <c r="U1339" s="205"/>
      <c r="V1339" s="205"/>
      <c r="W1339" s="205"/>
      <c r="X1339" s="205"/>
    </row>
    <row r="1340" spans="21:24" x14ac:dyDescent="0.2">
      <c r="U1340" s="205"/>
      <c r="V1340" s="205"/>
      <c r="W1340" s="205"/>
      <c r="X1340" s="205"/>
    </row>
    <row r="1341" spans="21:24" x14ac:dyDescent="0.2">
      <c r="U1341" s="205"/>
      <c r="V1341" s="205"/>
      <c r="W1341" s="205"/>
      <c r="X1341" s="205"/>
    </row>
    <row r="1342" spans="21:24" x14ac:dyDescent="0.2">
      <c r="U1342" s="205"/>
      <c r="V1342" s="205"/>
      <c r="W1342" s="205"/>
      <c r="X1342" s="205"/>
    </row>
    <row r="1343" spans="21:24" x14ac:dyDescent="0.2">
      <c r="U1343" s="205"/>
      <c r="V1343" s="205"/>
      <c r="W1343" s="205"/>
      <c r="X1343" s="205"/>
    </row>
    <row r="1344" spans="21:24" x14ac:dyDescent="0.2">
      <c r="U1344" s="205"/>
      <c r="V1344" s="205"/>
      <c r="W1344" s="205"/>
      <c r="X1344" s="205"/>
    </row>
    <row r="1345" spans="21:24" x14ac:dyDescent="0.2">
      <c r="U1345" s="205"/>
      <c r="V1345" s="205"/>
      <c r="W1345" s="205"/>
      <c r="X1345" s="205"/>
    </row>
    <row r="1346" spans="21:24" x14ac:dyDescent="0.2">
      <c r="U1346" s="205"/>
      <c r="V1346" s="205"/>
      <c r="W1346" s="205"/>
      <c r="X1346" s="205"/>
    </row>
    <row r="1347" spans="21:24" x14ac:dyDescent="0.2">
      <c r="U1347" s="205"/>
      <c r="V1347" s="205"/>
      <c r="W1347" s="205"/>
      <c r="X1347" s="205"/>
    </row>
    <row r="1348" spans="21:24" x14ac:dyDescent="0.2">
      <c r="U1348" s="205"/>
      <c r="V1348" s="205"/>
      <c r="W1348" s="205"/>
      <c r="X1348" s="205"/>
    </row>
    <row r="1349" spans="21:24" x14ac:dyDescent="0.2">
      <c r="U1349" s="205"/>
      <c r="V1349" s="205"/>
      <c r="W1349" s="205"/>
      <c r="X1349" s="205"/>
    </row>
    <row r="1350" spans="21:24" x14ac:dyDescent="0.2">
      <c r="U1350" s="205"/>
      <c r="V1350" s="205"/>
      <c r="W1350" s="205"/>
      <c r="X1350" s="205"/>
    </row>
    <row r="1351" spans="21:24" x14ac:dyDescent="0.2">
      <c r="U1351" s="205"/>
      <c r="V1351" s="205"/>
      <c r="W1351" s="205"/>
      <c r="X1351" s="205"/>
    </row>
    <row r="1352" spans="21:24" x14ac:dyDescent="0.2">
      <c r="U1352" s="205"/>
      <c r="V1352" s="205"/>
      <c r="W1352" s="205"/>
      <c r="X1352" s="205"/>
    </row>
    <row r="1353" spans="21:24" x14ac:dyDescent="0.2">
      <c r="U1353" s="205"/>
      <c r="V1353" s="205"/>
      <c r="W1353" s="205"/>
      <c r="X1353" s="205"/>
    </row>
    <row r="1354" spans="21:24" x14ac:dyDescent="0.2">
      <c r="U1354" s="205"/>
      <c r="V1354" s="205"/>
      <c r="W1354" s="205"/>
      <c r="X1354" s="205"/>
    </row>
    <row r="1355" spans="21:24" x14ac:dyDescent="0.2">
      <c r="U1355" s="205"/>
      <c r="V1355" s="205"/>
      <c r="W1355" s="205"/>
      <c r="X1355" s="205"/>
    </row>
    <row r="1356" spans="21:24" x14ac:dyDescent="0.2">
      <c r="U1356" s="205"/>
      <c r="V1356" s="205"/>
      <c r="W1356" s="205"/>
      <c r="X1356" s="205"/>
    </row>
    <row r="1357" spans="21:24" x14ac:dyDescent="0.2">
      <c r="U1357" s="205"/>
      <c r="V1357" s="205"/>
      <c r="W1357" s="205"/>
      <c r="X1357" s="205"/>
    </row>
    <row r="1358" spans="21:24" x14ac:dyDescent="0.2">
      <c r="U1358" s="205"/>
      <c r="V1358" s="205"/>
      <c r="W1358" s="205"/>
      <c r="X1358" s="205"/>
    </row>
    <row r="1359" spans="21:24" x14ac:dyDescent="0.2">
      <c r="U1359" s="205"/>
      <c r="V1359" s="205"/>
      <c r="W1359" s="205"/>
      <c r="X1359" s="205"/>
    </row>
    <row r="1360" spans="21:24" x14ac:dyDescent="0.2">
      <c r="U1360" s="205"/>
      <c r="V1360" s="205"/>
      <c r="W1360" s="205"/>
      <c r="X1360" s="205"/>
    </row>
    <row r="1361" spans="21:24" x14ac:dyDescent="0.2">
      <c r="U1361" s="205"/>
      <c r="V1361" s="205"/>
      <c r="W1361" s="205"/>
      <c r="X1361" s="205"/>
    </row>
    <row r="1362" spans="21:24" x14ac:dyDescent="0.2">
      <c r="U1362" s="205"/>
      <c r="V1362" s="205"/>
      <c r="W1362" s="205"/>
      <c r="X1362" s="205"/>
    </row>
    <row r="1363" spans="21:24" x14ac:dyDescent="0.2">
      <c r="U1363" s="205"/>
      <c r="V1363" s="205"/>
      <c r="W1363" s="205"/>
      <c r="X1363" s="205"/>
    </row>
    <row r="1364" spans="21:24" x14ac:dyDescent="0.2">
      <c r="U1364" s="205"/>
      <c r="V1364" s="205"/>
      <c r="W1364" s="205"/>
      <c r="X1364" s="205"/>
    </row>
    <row r="1365" spans="21:24" x14ac:dyDescent="0.2">
      <c r="U1365" s="205"/>
      <c r="V1365" s="205"/>
      <c r="W1365" s="205"/>
      <c r="X1365" s="205"/>
    </row>
    <row r="1366" spans="21:24" x14ac:dyDescent="0.2">
      <c r="U1366" s="205"/>
      <c r="V1366" s="205"/>
      <c r="W1366" s="205"/>
      <c r="X1366" s="205"/>
    </row>
    <row r="1367" spans="21:24" x14ac:dyDescent="0.2">
      <c r="U1367" s="205"/>
      <c r="V1367" s="205"/>
      <c r="W1367" s="205"/>
      <c r="X1367" s="205"/>
    </row>
    <row r="1368" spans="21:24" x14ac:dyDescent="0.2">
      <c r="U1368" s="205"/>
      <c r="V1368" s="205"/>
      <c r="W1368" s="205"/>
      <c r="X1368" s="205"/>
    </row>
    <row r="1369" spans="21:24" x14ac:dyDescent="0.2">
      <c r="U1369" s="205"/>
      <c r="V1369" s="205"/>
      <c r="W1369" s="205"/>
      <c r="X1369" s="205"/>
    </row>
    <row r="1370" spans="21:24" x14ac:dyDescent="0.2">
      <c r="U1370" s="205"/>
      <c r="V1370" s="205"/>
      <c r="W1370" s="205"/>
      <c r="X1370" s="205"/>
    </row>
    <row r="1371" spans="21:24" x14ac:dyDescent="0.2">
      <c r="U1371" s="205"/>
      <c r="V1371" s="205"/>
      <c r="W1371" s="205"/>
      <c r="X1371" s="205"/>
    </row>
    <row r="1372" spans="21:24" x14ac:dyDescent="0.2">
      <c r="U1372" s="205"/>
      <c r="V1372" s="205"/>
      <c r="W1372" s="205"/>
      <c r="X1372" s="205"/>
    </row>
    <row r="1373" spans="21:24" x14ac:dyDescent="0.2">
      <c r="U1373" s="205"/>
      <c r="V1373" s="205"/>
      <c r="W1373" s="205"/>
      <c r="X1373" s="205"/>
    </row>
    <row r="1374" spans="21:24" x14ac:dyDescent="0.2">
      <c r="U1374" s="205"/>
      <c r="V1374" s="205"/>
      <c r="W1374" s="205"/>
      <c r="X1374" s="205"/>
    </row>
    <row r="1375" spans="21:24" x14ac:dyDescent="0.2">
      <c r="U1375" s="205"/>
      <c r="V1375" s="205"/>
      <c r="W1375" s="205"/>
      <c r="X1375" s="205"/>
    </row>
    <row r="1376" spans="21:24" x14ac:dyDescent="0.2">
      <c r="U1376" s="205"/>
      <c r="V1376" s="205"/>
      <c r="W1376" s="205"/>
      <c r="X1376" s="205"/>
    </row>
    <row r="1377" spans="21:24" x14ac:dyDescent="0.2">
      <c r="U1377" s="205"/>
      <c r="V1377" s="205"/>
      <c r="W1377" s="205"/>
      <c r="X1377" s="205"/>
    </row>
    <row r="1378" spans="21:24" x14ac:dyDescent="0.2">
      <c r="U1378" s="205"/>
      <c r="V1378" s="205"/>
      <c r="W1378" s="205"/>
      <c r="X1378" s="205"/>
    </row>
    <row r="1379" spans="21:24" x14ac:dyDescent="0.2">
      <c r="U1379" s="205"/>
      <c r="V1379" s="205"/>
      <c r="W1379" s="205"/>
      <c r="X1379" s="205"/>
    </row>
    <row r="1380" spans="21:24" x14ac:dyDescent="0.2">
      <c r="U1380" s="205"/>
      <c r="V1380" s="205"/>
      <c r="W1380" s="205"/>
      <c r="X1380" s="205"/>
    </row>
    <row r="1381" spans="21:24" x14ac:dyDescent="0.2">
      <c r="U1381" s="205"/>
      <c r="V1381" s="205"/>
      <c r="W1381" s="205"/>
      <c r="X1381" s="205"/>
    </row>
    <row r="1382" spans="21:24" x14ac:dyDescent="0.2">
      <c r="U1382" s="205"/>
      <c r="V1382" s="205"/>
      <c r="W1382" s="205"/>
      <c r="X1382" s="205"/>
    </row>
    <row r="1383" spans="21:24" x14ac:dyDescent="0.2">
      <c r="U1383" s="205"/>
      <c r="V1383" s="205"/>
      <c r="W1383" s="205"/>
      <c r="X1383" s="205"/>
    </row>
    <row r="1384" spans="21:24" x14ac:dyDescent="0.2">
      <c r="U1384" s="205"/>
      <c r="V1384" s="205"/>
      <c r="W1384" s="205"/>
      <c r="X1384" s="205"/>
    </row>
    <row r="1385" spans="21:24" x14ac:dyDescent="0.2">
      <c r="U1385" s="205"/>
      <c r="V1385" s="205"/>
      <c r="W1385" s="205"/>
      <c r="X1385" s="205"/>
    </row>
    <row r="1386" spans="21:24" x14ac:dyDescent="0.2">
      <c r="U1386" s="205"/>
      <c r="V1386" s="205"/>
      <c r="W1386" s="205"/>
      <c r="X1386" s="205"/>
    </row>
    <row r="1387" spans="21:24" x14ac:dyDescent="0.2">
      <c r="U1387" s="205"/>
      <c r="V1387" s="205"/>
      <c r="W1387" s="205"/>
      <c r="X1387" s="205"/>
    </row>
    <row r="1388" spans="21:24" x14ac:dyDescent="0.2">
      <c r="U1388" s="205"/>
      <c r="V1388" s="205"/>
      <c r="W1388" s="205"/>
      <c r="X1388" s="205"/>
    </row>
    <row r="1389" spans="21:24" x14ac:dyDescent="0.2">
      <c r="U1389" s="205"/>
      <c r="V1389" s="205"/>
      <c r="W1389" s="205"/>
      <c r="X1389" s="205"/>
    </row>
    <row r="1390" spans="21:24" x14ac:dyDescent="0.2">
      <c r="U1390" s="205"/>
      <c r="V1390" s="205"/>
      <c r="W1390" s="205"/>
      <c r="X1390" s="205"/>
    </row>
    <row r="1391" spans="21:24" x14ac:dyDescent="0.2">
      <c r="U1391" s="205"/>
      <c r="V1391" s="205"/>
      <c r="W1391" s="205"/>
      <c r="X1391" s="205"/>
    </row>
    <row r="1392" spans="21:24" x14ac:dyDescent="0.2">
      <c r="U1392" s="205"/>
      <c r="V1392" s="205"/>
      <c r="W1392" s="205"/>
      <c r="X1392" s="205"/>
    </row>
    <row r="1393" spans="21:24" x14ac:dyDescent="0.2">
      <c r="U1393" s="205"/>
      <c r="V1393" s="205"/>
      <c r="W1393" s="205"/>
      <c r="X1393" s="205"/>
    </row>
    <row r="1394" spans="21:24" x14ac:dyDescent="0.2">
      <c r="U1394" s="205"/>
      <c r="V1394" s="205"/>
      <c r="W1394" s="205"/>
      <c r="X1394" s="205"/>
    </row>
    <row r="1395" spans="21:24" x14ac:dyDescent="0.2">
      <c r="U1395" s="205"/>
      <c r="V1395" s="205"/>
      <c r="W1395" s="205"/>
      <c r="X1395" s="205"/>
    </row>
    <row r="1396" spans="21:24" x14ac:dyDescent="0.2">
      <c r="U1396" s="205"/>
      <c r="V1396" s="205"/>
      <c r="W1396" s="205"/>
      <c r="X1396" s="205"/>
    </row>
    <row r="1397" spans="21:24" x14ac:dyDescent="0.2">
      <c r="U1397" s="205"/>
      <c r="V1397" s="205"/>
      <c r="W1397" s="205"/>
      <c r="X1397" s="205"/>
    </row>
    <row r="1398" spans="21:24" x14ac:dyDescent="0.2">
      <c r="U1398" s="205"/>
      <c r="V1398" s="205"/>
      <c r="W1398" s="205"/>
      <c r="X1398" s="205"/>
    </row>
    <row r="1399" spans="21:24" x14ac:dyDescent="0.2">
      <c r="U1399" s="205"/>
      <c r="V1399" s="205"/>
      <c r="W1399" s="205"/>
      <c r="X1399" s="205"/>
    </row>
    <row r="1400" spans="21:24" x14ac:dyDescent="0.2">
      <c r="U1400" s="205"/>
      <c r="V1400" s="205"/>
      <c r="W1400" s="205"/>
      <c r="X1400" s="205"/>
    </row>
    <row r="1401" spans="21:24" x14ac:dyDescent="0.2">
      <c r="U1401" s="205"/>
      <c r="V1401" s="205"/>
      <c r="W1401" s="205"/>
      <c r="X1401" s="205"/>
    </row>
    <row r="1402" spans="21:24" x14ac:dyDescent="0.2">
      <c r="U1402" s="205"/>
      <c r="V1402" s="205"/>
      <c r="W1402" s="205"/>
      <c r="X1402" s="205"/>
    </row>
    <row r="1403" spans="21:24" x14ac:dyDescent="0.2">
      <c r="U1403" s="205"/>
      <c r="V1403" s="205"/>
      <c r="W1403" s="205"/>
      <c r="X1403" s="205"/>
    </row>
    <row r="1404" spans="21:24" x14ac:dyDescent="0.2">
      <c r="U1404" s="205"/>
      <c r="V1404" s="205"/>
      <c r="W1404" s="205"/>
      <c r="X1404" s="205"/>
    </row>
    <row r="1405" spans="21:24" x14ac:dyDescent="0.2">
      <c r="U1405" s="205"/>
      <c r="V1405" s="205"/>
      <c r="W1405" s="205"/>
      <c r="X1405" s="205"/>
    </row>
    <row r="1406" spans="21:24" x14ac:dyDescent="0.2">
      <c r="U1406" s="205"/>
      <c r="V1406" s="205"/>
      <c r="W1406" s="205"/>
      <c r="X1406" s="205"/>
    </row>
    <row r="1407" spans="21:24" x14ac:dyDescent="0.2">
      <c r="U1407" s="205"/>
      <c r="V1407" s="205"/>
      <c r="W1407" s="205"/>
      <c r="X1407" s="205"/>
    </row>
    <row r="1408" spans="21:24" x14ac:dyDescent="0.2">
      <c r="U1408" s="205"/>
      <c r="V1408" s="205"/>
      <c r="W1408" s="205"/>
      <c r="X1408" s="205"/>
    </row>
    <row r="1409" spans="21:24" x14ac:dyDescent="0.2">
      <c r="U1409" s="205"/>
      <c r="V1409" s="205"/>
      <c r="W1409" s="205"/>
      <c r="X1409" s="205"/>
    </row>
    <row r="1410" spans="21:24" x14ac:dyDescent="0.2">
      <c r="U1410" s="205"/>
      <c r="V1410" s="205"/>
      <c r="W1410" s="205"/>
      <c r="X1410" s="205"/>
    </row>
    <row r="1411" spans="21:24" x14ac:dyDescent="0.2">
      <c r="U1411" s="205"/>
      <c r="V1411" s="205"/>
      <c r="W1411" s="205"/>
      <c r="X1411" s="205"/>
    </row>
    <row r="1412" spans="21:24" x14ac:dyDescent="0.2">
      <c r="U1412" s="205"/>
      <c r="V1412" s="205"/>
      <c r="W1412" s="205"/>
      <c r="X1412" s="205"/>
    </row>
    <row r="1413" spans="21:24" x14ac:dyDescent="0.2">
      <c r="U1413" s="205"/>
      <c r="V1413" s="205"/>
      <c r="W1413" s="205"/>
      <c r="X1413" s="205"/>
    </row>
    <row r="1414" spans="21:24" x14ac:dyDescent="0.2">
      <c r="U1414" s="205"/>
      <c r="V1414" s="205"/>
      <c r="W1414" s="205"/>
      <c r="X1414" s="205"/>
    </row>
    <row r="1415" spans="21:24" x14ac:dyDescent="0.2">
      <c r="U1415" s="205"/>
      <c r="V1415" s="205"/>
      <c r="W1415" s="205"/>
      <c r="X1415" s="205"/>
    </row>
    <row r="1416" spans="21:24" x14ac:dyDescent="0.2">
      <c r="U1416" s="205"/>
      <c r="V1416" s="205"/>
      <c r="W1416" s="205"/>
      <c r="X1416" s="205"/>
    </row>
    <row r="1417" spans="21:24" x14ac:dyDescent="0.2">
      <c r="U1417" s="205"/>
      <c r="V1417" s="205"/>
      <c r="W1417" s="205"/>
      <c r="X1417" s="205"/>
    </row>
    <row r="1418" spans="21:24" x14ac:dyDescent="0.2">
      <c r="U1418" s="205"/>
      <c r="V1418" s="205"/>
      <c r="W1418" s="205"/>
      <c r="X1418" s="205"/>
    </row>
    <row r="1419" spans="21:24" x14ac:dyDescent="0.2">
      <c r="U1419" s="205"/>
      <c r="V1419" s="205"/>
      <c r="W1419" s="205"/>
      <c r="X1419" s="205"/>
    </row>
    <row r="1420" spans="21:24" x14ac:dyDescent="0.2">
      <c r="U1420" s="205"/>
      <c r="V1420" s="205"/>
      <c r="W1420" s="205"/>
      <c r="X1420" s="205"/>
    </row>
    <row r="1421" spans="21:24" x14ac:dyDescent="0.2">
      <c r="U1421" s="205"/>
      <c r="V1421" s="205"/>
      <c r="W1421" s="205"/>
      <c r="X1421" s="205"/>
    </row>
    <row r="1422" spans="21:24" x14ac:dyDescent="0.2">
      <c r="U1422" s="205"/>
      <c r="V1422" s="205"/>
      <c r="W1422" s="205"/>
      <c r="X1422" s="205"/>
    </row>
    <row r="1423" spans="21:24" x14ac:dyDescent="0.2">
      <c r="U1423" s="205"/>
      <c r="V1423" s="205"/>
      <c r="W1423" s="205"/>
      <c r="X1423" s="205"/>
    </row>
    <row r="1424" spans="21:24" x14ac:dyDescent="0.2">
      <c r="U1424" s="205"/>
      <c r="V1424" s="205"/>
      <c r="W1424" s="205"/>
      <c r="X1424" s="205"/>
    </row>
    <row r="1425" spans="21:24" x14ac:dyDescent="0.2">
      <c r="U1425" s="205"/>
      <c r="V1425" s="205"/>
      <c r="W1425" s="205"/>
      <c r="X1425" s="205"/>
    </row>
    <row r="1426" spans="21:24" x14ac:dyDescent="0.2">
      <c r="U1426" s="205"/>
      <c r="V1426" s="205"/>
      <c r="W1426" s="205"/>
      <c r="X1426" s="205"/>
    </row>
    <row r="1427" spans="21:24" x14ac:dyDescent="0.2">
      <c r="U1427" s="205"/>
      <c r="V1427" s="205"/>
      <c r="W1427" s="205"/>
      <c r="X1427" s="205"/>
    </row>
    <row r="1428" spans="21:24" x14ac:dyDescent="0.2">
      <c r="U1428" s="205"/>
      <c r="V1428" s="205"/>
      <c r="W1428" s="205"/>
      <c r="X1428" s="205"/>
    </row>
    <row r="1429" spans="21:24" x14ac:dyDescent="0.2">
      <c r="U1429" s="205"/>
      <c r="V1429" s="205"/>
      <c r="W1429" s="205"/>
      <c r="X1429" s="205"/>
    </row>
    <row r="1430" spans="21:24" x14ac:dyDescent="0.2">
      <c r="U1430" s="205"/>
      <c r="V1430" s="205"/>
      <c r="W1430" s="205"/>
      <c r="X1430" s="205"/>
    </row>
    <row r="1431" spans="21:24" x14ac:dyDescent="0.2">
      <c r="U1431" s="205"/>
      <c r="V1431" s="205"/>
      <c r="W1431" s="205"/>
      <c r="X1431" s="205"/>
    </row>
    <row r="1432" spans="21:24" x14ac:dyDescent="0.2">
      <c r="U1432" s="205"/>
      <c r="V1432" s="205"/>
      <c r="W1432" s="205"/>
      <c r="X1432" s="205"/>
    </row>
    <row r="1433" spans="21:24" x14ac:dyDescent="0.2">
      <c r="U1433" s="205"/>
      <c r="V1433" s="205"/>
      <c r="W1433" s="205"/>
      <c r="X1433" s="205"/>
    </row>
    <row r="1434" spans="21:24" x14ac:dyDescent="0.2">
      <c r="U1434" s="205"/>
      <c r="V1434" s="205"/>
      <c r="W1434" s="205"/>
      <c r="X1434" s="205"/>
    </row>
    <row r="1435" spans="21:24" x14ac:dyDescent="0.2">
      <c r="U1435" s="205"/>
      <c r="V1435" s="205"/>
      <c r="W1435" s="205"/>
      <c r="X1435" s="205"/>
    </row>
    <row r="1436" spans="21:24" x14ac:dyDescent="0.2">
      <c r="U1436" s="205"/>
      <c r="V1436" s="205"/>
      <c r="W1436" s="205"/>
      <c r="X1436" s="205"/>
    </row>
    <row r="1437" spans="21:24" x14ac:dyDescent="0.2">
      <c r="U1437" s="205"/>
      <c r="V1437" s="205"/>
      <c r="W1437" s="205"/>
      <c r="X1437" s="205"/>
    </row>
    <row r="1438" spans="21:24" x14ac:dyDescent="0.2">
      <c r="U1438" s="205"/>
      <c r="V1438" s="205"/>
      <c r="W1438" s="205"/>
      <c r="X1438" s="205"/>
    </row>
    <row r="1439" spans="21:24" x14ac:dyDescent="0.2">
      <c r="U1439" s="205"/>
      <c r="V1439" s="205"/>
      <c r="W1439" s="205"/>
      <c r="X1439" s="205"/>
    </row>
    <row r="1440" spans="21:24" x14ac:dyDescent="0.2">
      <c r="U1440" s="205"/>
      <c r="V1440" s="205"/>
      <c r="W1440" s="205"/>
      <c r="X1440" s="205"/>
    </row>
    <row r="1441" spans="21:24" x14ac:dyDescent="0.2">
      <c r="U1441" s="205"/>
      <c r="V1441" s="205"/>
      <c r="W1441" s="205"/>
      <c r="X1441" s="205"/>
    </row>
    <row r="1442" spans="21:24" x14ac:dyDescent="0.2">
      <c r="U1442" s="205"/>
      <c r="V1442" s="205"/>
      <c r="W1442" s="205"/>
      <c r="X1442" s="205"/>
    </row>
    <row r="1443" spans="21:24" x14ac:dyDescent="0.2">
      <c r="U1443" s="205"/>
      <c r="V1443" s="205"/>
      <c r="W1443" s="205"/>
      <c r="X1443" s="205"/>
    </row>
    <row r="1444" spans="21:24" x14ac:dyDescent="0.2">
      <c r="U1444" s="205"/>
      <c r="V1444" s="205"/>
      <c r="W1444" s="205"/>
      <c r="X1444" s="205"/>
    </row>
    <row r="1445" spans="21:24" x14ac:dyDescent="0.2">
      <c r="U1445" s="205"/>
      <c r="V1445" s="205"/>
      <c r="W1445" s="205"/>
      <c r="X1445" s="205"/>
    </row>
    <row r="1446" spans="21:24" x14ac:dyDescent="0.2">
      <c r="U1446" s="205"/>
      <c r="V1446" s="205"/>
      <c r="W1446" s="205"/>
      <c r="X1446" s="205"/>
    </row>
    <row r="1447" spans="21:24" x14ac:dyDescent="0.2">
      <c r="U1447" s="205"/>
      <c r="V1447" s="205"/>
      <c r="W1447" s="205"/>
      <c r="X1447" s="205"/>
    </row>
    <row r="1448" spans="21:24" x14ac:dyDescent="0.2">
      <c r="U1448" s="205"/>
      <c r="V1448" s="205"/>
      <c r="W1448" s="205"/>
      <c r="X1448" s="205"/>
    </row>
    <row r="1449" spans="21:24" x14ac:dyDescent="0.2">
      <c r="U1449" s="205"/>
      <c r="V1449" s="205"/>
      <c r="W1449" s="205"/>
      <c r="X1449" s="205"/>
    </row>
    <row r="1450" spans="21:24" x14ac:dyDescent="0.2">
      <c r="U1450" s="205"/>
      <c r="V1450" s="205"/>
      <c r="W1450" s="205"/>
      <c r="X1450" s="205"/>
    </row>
    <row r="1451" spans="21:24" x14ac:dyDescent="0.2">
      <c r="U1451" s="205"/>
      <c r="V1451" s="205"/>
      <c r="W1451" s="205"/>
      <c r="X1451" s="205"/>
    </row>
    <row r="1452" spans="21:24" x14ac:dyDescent="0.2">
      <c r="U1452" s="205"/>
      <c r="V1452" s="205"/>
      <c r="W1452" s="205"/>
      <c r="X1452" s="205"/>
    </row>
    <row r="1453" spans="21:24" x14ac:dyDescent="0.2">
      <c r="U1453" s="205"/>
      <c r="V1453" s="205"/>
      <c r="W1453" s="205"/>
      <c r="X1453" s="205"/>
    </row>
    <row r="1454" spans="21:24" x14ac:dyDescent="0.2">
      <c r="U1454" s="205"/>
      <c r="V1454" s="205"/>
      <c r="W1454" s="205"/>
      <c r="X1454" s="205"/>
    </row>
    <row r="1455" spans="21:24" x14ac:dyDescent="0.2">
      <c r="U1455" s="205"/>
      <c r="V1455" s="205"/>
      <c r="W1455" s="205"/>
      <c r="X1455" s="205"/>
    </row>
    <row r="1456" spans="21:24" x14ac:dyDescent="0.2">
      <c r="U1456" s="205"/>
      <c r="V1456" s="205"/>
      <c r="W1456" s="205"/>
      <c r="X1456" s="205"/>
    </row>
    <row r="1457" spans="21:24" x14ac:dyDescent="0.2">
      <c r="U1457" s="205"/>
      <c r="V1457" s="205"/>
      <c r="W1457" s="205"/>
      <c r="X1457" s="205"/>
    </row>
    <row r="1458" spans="21:24" x14ac:dyDescent="0.2">
      <c r="U1458" s="205"/>
      <c r="V1458" s="205"/>
      <c r="W1458" s="205"/>
      <c r="X1458" s="205"/>
    </row>
    <row r="1459" spans="21:24" x14ac:dyDescent="0.2">
      <c r="U1459" s="205"/>
      <c r="V1459" s="205"/>
      <c r="W1459" s="205"/>
      <c r="X1459" s="205"/>
    </row>
    <row r="1460" spans="21:24" x14ac:dyDescent="0.2">
      <c r="U1460" s="205"/>
      <c r="V1460" s="205"/>
      <c r="W1460" s="205"/>
      <c r="X1460" s="205"/>
    </row>
    <row r="1461" spans="21:24" x14ac:dyDescent="0.2">
      <c r="U1461" s="205"/>
      <c r="V1461" s="205"/>
      <c r="W1461" s="205"/>
      <c r="X1461" s="205"/>
    </row>
    <row r="1462" spans="21:24" x14ac:dyDescent="0.2">
      <c r="U1462" s="205"/>
      <c r="V1462" s="205"/>
      <c r="W1462" s="205"/>
      <c r="X1462" s="205"/>
    </row>
    <row r="1463" spans="21:24" x14ac:dyDescent="0.2">
      <c r="U1463" s="205"/>
      <c r="V1463" s="205"/>
      <c r="W1463" s="205"/>
      <c r="X1463" s="205"/>
    </row>
    <row r="1464" spans="21:24" x14ac:dyDescent="0.2">
      <c r="U1464" s="205"/>
      <c r="V1464" s="205"/>
      <c r="W1464" s="205"/>
      <c r="X1464" s="205"/>
    </row>
    <row r="1465" spans="21:24" x14ac:dyDescent="0.2">
      <c r="U1465" s="205"/>
      <c r="V1465" s="205"/>
      <c r="W1465" s="205"/>
      <c r="X1465" s="205"/>
    </row>
    <row r="1466" spans="21:24" x14ac:dyDescent="0.2">
      <c r="U1466" s="205"/>
      <c r="V1466" s="205"/>
      <c r="W1466" s="205"/>
      <c r="X1466" s="205"/>
    </row>
    <row r="1467" spans="21:24" x14ac:dyDescent="0.2">
      <c r="U1467" s="205"/>
      <c r="V1467" s="205"/>
      <c r="W1467" s="205"/>
      <c r="X1467" s="205"/>
    </row>
    <row r="1468" spans="21:24" x14ac:dyDescent="0.2">
      <c r="U1468" s="205"/>
      <c r="V1468" s="205"/>
      <c r="W1468" s="205"/>
      <c r="X1468" s="205"/>
    </row>
    <row r="1469" spans="21:24" x14ac:dyDescent="0.2">
      <c r="U1469" s="205"/>
      <c r="V1469" s="205"/>
      <c r="W1469" s="205"/>
      <c r="X1469" s="205"/>
    </row>
    <row r="1470" spans="21:24" x14ac:dyDescent="0.2">
      <c r="U1470" s="205"/>
      <c r="V1470" s="205"/>
      <c r="W1470" s="205"/>
      <c r="X1470" s="205"/>
    </row>
    <row r="1471" spans="21:24" x14ac:dyDescent="0.2">
      <c r="U1471" s="205"/>
      <c r="V1471" s="205"/>
      <c r="W1471" s="205"/>
      <c r="X1471" s="205"/>
    </row>
    <row r="1472" spans="21:24" x14ac:dyDescent="0.2">
      <c r="U1472" s="205"/>
      <c r="V1472" s="205"/>
      <c r="W1472" s="205"/>
      <c r="X1472" s="205"/>
    </row>
    <row r="1473" spans="21:24" x14ac:dyDescent="0.2">
      <c r="U1473" s="205"/>
      <c r="V1473" s="205"/>
      <c r="W1473" s="205"/>
      <c r="X1473" s="205"/>
    </row>
    <row r="1474" spans="21:24" x14ac:dyDescent="0.2">
      <c r="U1474" s="205"/>
      <c r="V1474" s="205"/>
      <c r="W1474" s="205"/>
      <c r="X1474" s="205"/>
    </row>
    <row r="1475" spans="21:24" x14ac:dyDescent="0.2">
      <c r="U1475" s="205"/>
      <c r="V1475" s="205"/>
      <c r="W1475" s="205"/>
      <c r="X1475" s="205"/>
    </row>
    <row r="1476" spans="21:24" x14ac:dyDescent="0.2">
      <c r="U1476" s="205"/>
      <c r="V1476" s="205"/>
      <c r="W1476" s="205"/>
      <c r="X1476" s="205"/>
    </row>
    <row r="1477" spans="21:24" x14ac:dyDescent="0.2">
      <c r="U1477" s="205"/>
      <c r="V1477" s="205"/>
      <c r="W1477" s="205"/>
      <c r="X1477" s="205"/>
    </row>
    <row r="1478" spans="21:24" x14ac:dyDescent="0.2">
      <c r="U1478" s="205"/>
      <c r="V1478" s="205"/>
      <c r="W1478" s="205"/>
      <c r="X1478" s="205"/>
    </row>
    <row r="1479" spans="21:24" x14ac:dyDescent="0.2">
      <c r="U1479" s="205"/>
      <c r="V1479" s="205"/>
      <c r="W1479" s="205"/>
      <c r="X1479" s="205"/>
    </row>
    <row r="1480" spans="21:24" x14ac:dyDescent="0.2">
      <c r="U1480" s="205"/>
      <c r="V1480" s="205"/>
      <c r="W1480" s="205"/>
      <c r="X1480" s="205"/>
    </row>
    <row r="1481" spans="21:24" x14ac:dyDescent="0.2">
      <c r="U1481" s="205"/>
      <c r="V1481" s="205"/>
      <c r="W1481" s="205"/>
      <c r="X1481" s="205"/>
    </row>
    <row r="1482" spans="21:24" x14ac:dyDescent="0.2">
      <c r="U1482" s="205"/>
      <c r="V1482" s="205"/>
      <c r="W1482" s="205"/>
      <c r="X1482" s="205"/>
    </row>
    <row r="1483" spans="21:24" x14ac:dyDescent="0.2">
      <c r="U1483" s="205"/>
      <c r="V1483" s="205"/>
      <c r="W1483" s="205"/>
      <c r="X1483" s="205"/>
    </row>
    <row r="1484" spans="21:24" x14ac:dyDescent="0.2">
      <c r="U1484" s="205"/>
      <c r="V1484" s="205"/>
      <c r="W1484" s="205"/>
      <c r="X1484" s="205"/>
    </row>
    <row r="1485" spans="21:24" x14ac:dyDescent="0.2">
      <c r="U1485" s="205"/>
      <c r="V1485" s="205"/>
      <c r="W1485" s="205"/>
      <c r="X1485" s="205"/>
    </row>
    <row r="1486" spans="21:24" x14ac:dyDescent="0.2">
      <c r="U1486" s="205"/>
      <c r="V1486" s="205"/>
      <c r="W1486" s="205"/>
      <c r="X1486" s="205"/>
    </row>
    <row r="1487" spans="21:24" x14ac:dyDescent="0.2">
      <c r="U1487" s="205"/>
      <c r="V1487" s="205"/>
      <c r="W1487" s="205"/>
      <c r="X1487" s="205"/>
    </row>
    <row r="1488" spans="21:24" x14ac:dyDescent="0.2">
      <c r="U1488" s="205"/>
      <c r="V1488" s="205"/>
      <c r="W1488" s="205"/>
      <c r="X1488" s="205"/>
    </row>
    <row r="1489" spans="21:24" x14ac:dyDescent="0.2">
      <c r="U1489" s="205"/>
      <c r="V1489" s="205"/>
      <c r="W1489" s="205"/>
      <c r="X1489" s="205"/>
    </row>
    <row r="1490" spans="21:24" x14ac:dyDescent="0.2">
      <c r="U1490" s="205"/>
      <c r="V1490" s="205"/>
      <c r="W1490" s="205"/>
      <c r="X1490" s="205"/>
    </row>
    <row r="1491" spans="21:24" x14ac:dyDescent="0.2">
      <c r="U1491" s="205"/>
      <c r="V1491" s="205"/>
      <c r="W1491" s="205"/>
      <c r="X1491" s="205"/>
    </row>
    <row r="1492" spans="21:24" x14ac:dyDescent="0.2">
      <c r="U1492" s="205"/>
      <c r="V1492" s="205"/>
      <c r="W1492" s="205"/>
      <c r="X1492" s="205"/>
    </row>
    <row r="1493" spans="21:24" x14ac:dyDescent="0.2">
      <c r="U1493" s="205"/>
      <c r="V1493" s="205"/>
      <c r="W1493" s="205"/>
      <c r="X1493" s="205"/>
    </row>
    <row r="1494" spans="21:24" x14ac:dyDescent="0.2">
      <c r="U1494" s="205"/>
      <c r="V1494" s="205"/>
      <c r="W1494" s="205"/>
      <c r="X1494" s="205"/>
    </row>
    <row r="1495" spans="21:24" x14ac:dyDescent="0.2">
      <c r="U1495" s="205"/>
      <c r="V1495" s="205"/>
      <c r="W1495" s="205"/>
      <c r="X1495" s="205"/>
    </row>
    <row r="1496" spans="21:24" x14ac:dyDescent="0.2">
      <c r="U1496" s="205"/>
      <c r="V1496" s="205"/>
      <c r="W1496" s="205"/>
      <c r="X1496" s="205"/>
    </row>
    <row r="1497" spans="21:24" x14ac:dyDescent="0.2">
      <c r="U1497" s="205"/>
      <c r="V1497" s="205"/>
      <c r="W1497" s="205"/>
      <c r="X1497" s="205"/>
    </row>
    <row r="1498" spans="21:24" x14ac:dyDescent="0.2">
      <c r="U1498" s="205"/>
      <c r="V1498" s="205"/>
      <c r="W1498" s="205"/>
      <c r="X1498" s="205"/>
    </row>
    <row r="1499" spans="21:24" x14ac:dyDescent="0.2">
      <c r="U1499" s="205"/>
      <c r="V1499" s="205"/>
      <c r="W1499" s="205"/>
      <c r="X1499" s="205"/>
    </row>
    <row r="1500" spans="21:24" x14ac:dyDescent="0.2">
      <c r="U1500" s="205"/>
      <c r="V1500" s="205"/>
      <c r="W1500" s="205"/>
      <c r="X1500" s="205"/>
    </row>
    <row r="1501" spans="21:24" x14ac:dyDescent="0.2">
      <c r="U1501" s="205"/>
      <c r="V1501" s="205"/>
      <c r="W1501" s="205"/>
      <c r="X1501" s="205"/>
    </row>
    <row r="1502" spans="21:24" x14ac:dyDescent="0.2">
      <c r="U1502" s="205"/>
      <c r="V1502" s="205"/>
      <c r="W1502" s="205"/>
      <c r="X1502" s="205"/>
    </row>
    <row r="1503" spans="21:24" x14ac:dyDescent="0.2">
      <c r="U1503" s="205"/>
      <c r="V1503" s="205"/>
      <c r="W1503" s="205"/>
      <c r="X1503" s="205"/>
    </row>
    <row r="1504" spans="21:24" x14ac:dyDescent="0.2">
      <c r="U1504" s="205"/>
      <c r="V1504" s="205"/>
      <c r="W1504" s="205"/>
      <c r="X1504" s="205"/>
    </row>
    <row r="1505" spans="21:24" x14ac:dyDescent="0.2">
      <c r="U1505" s="205"/>
      <c r="V1505" s="205"/>
      <c r="W1505" s="205"/>
      <c r="X1505" s="205"/>
    </row>
    <row r="1506" spans="21:24" x14ac:dyDescent="0.2">
      <c r="U1506" s="205"/>
      <c r="V1506" s="205"/>
      <c r="W1506" s="205"/>
      <c r="X1506" s="205"/>
    </row>
    <row r="1507" spans="21:24" x14ac:dyDescent="0.2">
      <c r="U1507" s="205"/>
      <c r="V1507" s="205"/>
      <c r="W1507" s="205"/>
      <c r="X1507" s="205"/>
    </row>
    <row r="1508" spans="21:24" x14ac:dyDescent="0.2">
      <c r="U1508" s="205"/>
      <c r="V1508" s="205"/>
      <c r="W1508" s="205"/>
      <c r="X1508" s="205"/>
    </row>
    <row r="1509" spans="21:24" x14ac:dyDescent="0.2">
      <c r="U1509" s="205"/>
      <c r="V1509" s="205"/>
      <c r="W1509" s="205"/>
      <c r="X1509" s="205"/>
    </row>
    <row r="1510" spans="21:24" x14ac:dyDescent="0.2">
      <c r="U1510" s="205"/>
      <c r="V1510" s="205"/>
      <c r="W1510" s="205"/>
      <c r="X1510" s="205"/>
    </row>
    <row r="1511" spans="21:24" x14ac:dyDescent="0.2">
      <c r="U1511" s="205"/>
      <c r="V1511" s="205"/>
      <c r="W1511" s="205"/>
      <c r="X1511" s="205"/>
    </row>
    <row r="1512" spans="21:24" x14ac:dyDescent="0.2">
      <c r="U1512" s="205"/>
      <c r="V1512" s="205"/>
      <c r="W1512" s="205"/>
      <c r="X1512" s="205"/>
    </row>
    <row r="1513" spans="21:24" x14ac:dyDescent="0.2">
      <c r="U1513" s="205"/>
      <c r="V1513" s="205"/>
      <c r="W1513" s="205"/>
      <c r="X1513" s="205"/>
    </row>
    <row r="1514" spans="21:24" x14ac:dyDescent="0.2">
      <c r="U1514" s="205"/>
      <c r="V1514" s="205"/>
      <c r="W1514" s="205"/>
      <c r="X1514" s="205"/>
    </row>
    <row r="1515" spans="21:24" x14ac:dyDescent="0.2">
      <c r="U1515" s="205"/>
      <c r="V1515" s="205"/>
      <c r="W1515" s="205"/>
      <c r="X1515" s="205"/>
    </row>
    <row r="1516" spans="21:24" x14ac:dyDescent="0.2">
      <c r="U1516" s="205"/>
      <c r="V1516" s="205"/>
      <c r="W1516" s="205"/>
      <c r="X1516" s="205"/>
    </row>
    <row r="1517" spans="21:24" x14ac:dyDescent="0.2">
      <c r="U1517" s="205"/>
      <c r="V1517" s="205"/>
      <c r="W1517" s="205"/>
      <c r="X1517" s="205"/>
    </row>
    <row r="1518" spans="21:24" x14ac:dyDescent="0.2">
      <c r="U1518" s="205"/>
      <c r="V1518" s="205"/>
      <c r="W1518" s="205"/>
      <c r="X1518" s="205"/>
    </row>
    <row r="1519" spans="21:24" x14ac:dyDescent="0.2">
      <c r="U1519" s="205"/>
      <c r="V1519" s="205"/>
      <c r="W1519" s="205"/>
      <c r="X1519" s="205"/>
    </row>
    <row r="1520" spans="21:24" x14ac:dyDescent="0.2">
      <c r="U1520" s="205"/>
      <c r="V1520" s="205"/>
      <c r="W1520" s="205"/>
      <c r="X1520" s="205"/>
    </row>
    <row r="1521" spans="21:24" x14ac:dyDescent="0.2">
      <c r="U1521" s="205"/>
      <c r="V1521" s="205"/>
      <c r="W1521" s="205"/>
      <c r="X1521" s="205"/>
    </row>
    <row r="1522" spans="21:24" x14ac:dyDescent="0.2">
      <c r="U1522" s="205"/>
      <c r="V1522" s="205"/>
      <c r="W1522" s="205"/>
      <c r="X1522" s="205"/>
    </row>
    <row r="1523" spans="21:24" x14ac:dyDescent="0.2">
      <c r="U1523" s="205"/>
      <c r="V1523" s="205"/>
      <c r="W1523" s="205"/>
      <c r="X1523" s="205"/>
    </row>
    <row r="1524" spans="21:24" x14ac:dyDescent="0.2">
      <c r="U1524" s="205"/>
      <c r="V1524" s="205"/>
      <c r="W1524" s="205"/>
      <c r="X1524" s="205"/>
    </row>
    <row r="1525" spans="21:24" x14ac:dyDescent="0.2">
      <c r="U1525" s="205"/>
      <c r="V1525" s="205"/>
      <c r="W1525" s="205"/>
      <c r="X1525" s="205"/>
    </row>
    <row r="1526" spans="21:24" x14ac:dyDescent="0.2">
      <c r="U1526" s="205"/>
      <c r="V1526" s="205"/>
      <c r="W1526" s="205"/>
      <c r="X1526" s="205"/>
    </row>
    <row r="1527" spans="21:24" x14ac:dyDescent="0.2">
      <c r="U1527" s="205"/>
      <c r="V1527" s="205"/>
      <c r="W1527" s="205"/>
      <c r="X1527" s="205"/>
    </row>
    <row r="1528" spans="21:24" x14ac:dyDescent="0.2">
      <c r="U1528" s="205"/>
      <c r="V1528" s="205"/>
      <c r="W1528" s="205"/>
      <c r="X1528" s="205"/>
    </row>
    <row r="1529" spans="21:24" x14ac:dyDescent="0.2">
      <c r="U1529" s="205"/>
      <c r="V1529" s="205"/>
      <c r="W1529" s="205"/>
      <c r="X1529" s="205"/>
    </row>
    <row r="1530" spans="21:24" x14ac:dyDescent="0.2">
      <c r="U1530" s="205"/>
      <c r="V1530" s="205"/>
      <c r="W1530" s="205"/>
      <c r="X1530" s="205"/>
    </row>
    <row r="1531" spans="21:24" x14ac:dyDescent="0.2">
      <c r="U1531" s="205"/>
      <c r="V1531" s="205"/>
      <c r="W1531" s="205"/>
      <c r="X1531" s="205"/>
    </row>
    <row r="1532" spans="21:24" x14ac:dyDescent="0.2">
      <c r="U1532" s="205"/>
      <c r="V1532" s="205"/>
      <c r="W1532" s="205"/>
      <c r="X1532" s="205"/>
    </row>
    <row r="1533" spans="21:24" x14ac:dyDescent="0.2">
      <c r="U1533" s="205"/>
      <c r="V1533" s="205"/>
      <c r="W1533" s="205"/>
      <c r="X1533" s="205"/>
    </row>
    <row r="1534" spans="21:24" x14ac:dyDescent="0.2">
      <c r="U1534" s="205"/>
      <c r="V1534" s="205"/>
      <c r="W1534" s="205"/>
      <c r="X1534" s="205"/>
    </row>
    <row r="1535" spans="21:24" x14ac:dyDescent="0.2">
      <c r="U1535" s="205"/>
      <c r="V1535" s="205"/>
      <c r="W1535" s="205"/>
      <c r="X1535" s="205"/>
    </row>
    <row r="1536" spans="21:24" x14ac:dyDescent="0.2">
      <c r="U1536" s="205"/>
      <c r="V1536" s="205"/>
      <c r="W1536" s="205"/>
      <c r="X1536" s="205"/>
    </row>
    <row r="1537" spans="21:24" x14ac:dyDescent="0.2">
      <c r="U1537" s="205"/>
      <c r="V1537" s="205"/>
      <c r="W1537" s="205"/>
      <c r="X1537" s="205"/>
    </row>
    <row r="1538" spans="21:24" x14ac:dyDescent="0.2">
      <c r="U1538" s="205"/>
      <c r="V1538" s="205"/>
      <c r="W1538" s="205"/>
      <c r="X1538" s="205"/>
    </row>
    <row r="1539" spans="21:24" x14ac:dyDescent="0.2">
      <c r="U1539" s="205"/>
      <c r="V1539" s="205"/>
      <c r="W1539" s="205"/>
      <c r="X1539" s="205"/>
    </row>
    <row r="1540" spans="21:24" x14ac:dyDescent="0.2">
      <c r="U1540" s="205"/>
      <c r="V1540" s="205"/>
      <c r="W1540" s="205"/>
      <c r="X1540" s="205"/>
    </row>
    <row r="1541" spans="21:24" x14ac:dyDescent="0.2">
      <c r="U1541" s="205"/>
      <c r="V1541" s="205"/>
      <c r="W1541" s="205"/>
      <c r="X1541" s="205"/>
    </row>
    <row r="1542" spans="21:24" x14ac:dyDescent="0.2">
      <c r="U1542" s="205"/>
      <c r="V1542" s="205"/>
      <c r="W1542" s="205"/>
      <c r="X1542" s="205"/>
    </row>
    <row r="1543" spans="21:24" x14ac:dyDescent="0.2">
      <c r="U1543" s="205"/>
      <c r="V1543" s="205"/>
      <c r="W1543" s="205"/>
      <c r="X1543" s="205"/>
    </row>
    <row r="1544" spans="21:24" x14ac:dyDescent="0.2">
      <c r="U1544" s="205"/>
      <c r="V1544" s="205"/>
      <c r="W1544" s="205"/>
      <c r="X1544" s="205"/>
    </row>
    <row r="1545" spans="21:24" x14ac:dyDescent="0.2">
      <c r="U1545" s="205"/>
      <c r="V1545" s="205"/>
      <c r="W1545" s="205"/>
      <c r="X1545" s="205"/>
    </row>
    <row r="1546" spans="21:24" x14ac:dyDescent="0.2">
      <c r="U1546" s="205"/>
      <c r="V1546" s="205"/>
      <c r="W1546" s="205"/>
      <c r="X1546" s="205"/>
    </row>
    <row r="1547" spans="21:24" x14ac:dyDescent="0.2">
      <c r="U1547" s="205"/>
      <c r="V1547" s="205"/>
      <c r="W1547" s="205"/>
      <c r="X1547" s="205"/>
    </row>
    <row r="1548" spans="21:24" x14ac:dyDescent="0.2">
      <c r="U1548" s="205"/>
      <c r="V1548" s="205"/>
      <c r="W1548" s="205"/>
      <c r="X1548" s="205"/>
    </row>
    <row r="1549" spans="21:24" x14ac:dyDescent="0.2">
      <c r="U1549" s="205"/>
      <c r="V1549" s="205"/>
      <c r="W1549" s="205"/>
      <c r="X1549" s="205"/>
    </row>
    <row r="1550" spans="21:24" x14ac:dyDescent="0.2">
      <c r="U1550" s="205"/>
      <c r="V1550" s="205"/>
      <c r="W1550" s="205"/>
      <c r="X1550" s="205"/>
    </row>
    <row r="1551" spans="21:24" x14ac:dyDescent="0.2">
      <c r="U1551" s="205"/>
      <c r="V1551" s="205"/>
      <c r="W1551" s="205"/>
      <c r="X1551" s="205"/>
    </row>
    <row r="1552" spans="21:24" x14ac:dyDescent="0.2">
      <c r="U1552" s="205"/>
      <c r="V1552" s="205"/>
      <c r="W1552" s="205"/>
      <c r="X1552" s="205"/>
    </row>
    <row r="1553" spans="21:24" x14ac:dyDescent="0.2">
      <c r="U1553" s="205"/>
      <c r="V1553" s="205"/>
      <c r="W1553" s="205"/>
      <c r="X1553" s="205"/>
    </row>
    <row r="1554" spans="21:24" x14ac:dyDescent="0.2">
      <c r="U1554" s="205"/>
      <c r="V1554" s="205"/>
      <c r="W1554" s="205"/>
      <c r="X1554" s="205"/>
    </row>
    <row r="1555" spans="21:24" x14ac:dyDescent="0.2">
      <c r="U1555" s="205"/>
      <c r="V1555" s="205"/>
      <c r="W1555" s="205"/>
      <c r="X1555" s="205"/>
    </row>
    <row r="1556" spans="21:24" x14ac:dyDescent="0.2">
      <c r="U1556" s="205"/>
      <c r="V1556" s="205"/>
      <c r="W1556" s="205"/>
      <c r="X1556" s="205"/>
    </row>
    <row r="1557" spans="21:24" x14ac:dyDescent="0.2">
      <c r="U1557" s="205"/>
      <c r="V1557" s="205"/>
      <c r="W1557" s="205"/>
      <c r="X1557" s="205"/>
    </row>
    <row r="1558" spans="21:24" x14ac:dyDescent="0.2">
      <c r="U1558" s="205"/>
      <c r="V1558" s="205"/>
      <c r="W1558" s="205"/>
      <c r="X1558" s="205"/>
    </row>
    <row r="1559" spans="21:24" x14ac:dyDescent="0.2">
      <c r="U1559" s="205"/>
      <c r="V1559" s="205"/>
      <c r="W1559" s="205"/>
      <c r="X1559" s="205"/>
    </row>
    <row r="1560" spans="21:24" x14ac:dyDescent="0.2">
      <c r="U1560" s="205"/>
      <c r="V1560" s="205"/>
      <c r="W1560" s="205"/>
      <c r="X1560" s="205"/>
    </row>
    <row r="1561" spans="21:24" x14ac:dyDescent="0.2">
      <c r="U1561" s="205"/>
      <c r="V1561" s="205"/>
      <c r="W1561" s="205"/>
      <c r="X1561" s="205"/>
    </row>
    <row r="1562" spans="21:24" x14ac:dyDescent="0.2">
      <c r="U1562" s="205"/>
      <c r="V1562" s="205"/>
      <c r="W1562" s="205"/>
      <c r="X1562" s="205"/>
    </row>
    <row r="1563" spans="21:24" x14ac:dyDescent="0.2">
      <c r="U1563" s="205"/>
      <c r="V1563" s="205"/>
      <c r="W1563" s="205"/>
      <c r="X1563" s="205"/>
    </row>
    <row r="1564" spans="21:24" x14ac:dyDescent="0.2">
      <c r="U1564" s="205"/>
      <c r="V1564" s="205"/>
      <c r="W1564" s="205"/>
      <c r="X1564" s="205"/>
    </row>
    <row r="1565" spans="21:24" x14ac:dyDescent="0.2">
      <c r="U1565" s="205"/>
      <c r="V1565" s="205"/>
      <c r="W1565" s="205"/>
      <c r="X1565" s="205"/>
    </row>
    <row r="1566" spans="21:24" x14ac:dyDescent="0.2">
      <c r="U1566" s="205"/>
      <c r="V1566" s="205"/>
      <c r="W1566" s="205"/>
      <c r="X1566" s="205"/>
    </row>
    <row r="1567" spans="21:24" x14ac:dyDescent="0.2">
      <c r="U1567" s="205"/>
      <c r="V1567" s="205"/>
      <c r="W1567" s="205"/>
      <c r="X1567" s="205"/>
    </row>
    <row r="1568" spans="21:24" x14ac:dyDescent="0.2">
      <c r="U1568" s="205"/>
      <c r="V1568" s="205"/>
      <c r="W1568" s="205"/>
      <c r="X1568" s="205"/>
    </row>
    <row r="1569" spans="21:24" x14ac:dyDescent="0.2">
      <c r="U1569" s="205"/>
      <c r="V1569" s="205"/>
      <c r="W1569" s="205"/>
      <c r="X1569" s="205"/>
    </row>
    <row r="1570" spans="21:24" x14ac:dyDescent="0.2">
      <c r="U1570" s="205"/>
      <c r="V1570" s="205"/>
      <c r="W1570" s="205"/>
      <c r="X1570" s="205"/>
    </row>
    <row r="1571" spans="21:24" x14ac:dyDescent="0.2">
      <c r="U1571" s="205"/>
      <c r="V1571" s="205"/>
      <c r="W1571" s="205"/>
      <c r="X1571" s="205"/>
    </row>
    <row r="1572" spans="21:24" x14ac:dyDescent="0.2">
      <c r="U1572" s="205"/>
      <c r="V1572" s="205"/>
      <c r="W1572" s="205"/>
      <c r="X1572" s="205"/>
    </row>
    <row r="1573" spans="21:24" x14ac:dyDescent="0.2">
      <c r="U1573" s="205"/>
      <c r="V1573" s="205"/>
      <c r="W1573" s="205"/>
      <c r="X1573" s="205"/>
    </row>
    <row r="1574" spans="21:24" x14ac:dyDescent="0.2">
      <c r="U1574" s="205"/>
      <c r="V1574" s="205"/>
      <c r="W1574" s="205"/>
      <c r="X1574" s="205"/>
    </row>
    <row r="1575" spans="21:24" x14ac:dyDescent="0.2">
      <c r="U1575" s="205"/>
      <c r="V1575" s="205"/>
      <c r="W1575" s="205"/>
      <c r="X1575" s="205"/>
    </row>
    <row r="1576" spans="21:24" x14ac:dyDescent="0.2">
      <c r="U1576" s="205"/>
      <c r="V1576" s="205"/>
      <c r="W1576" s="205"/>
      <c r="X1576" s="205"/>
    </row>
    <row r="1577" spans="21:24" x14ac:dyDescent="0.2">
      <c r="U1577" s="205"/>
      <c r="V1577" s="205"/>
      <c r="W1577" s="205"/>
      <c r="X1577" s="205"/>
    </row>
    <row r="1578" spans="21:24" x14ac:dyDescent="0.2">
      <c r="U1578" s="205"/>
      <c r="V1578" s="205"/>
      <c r="W1578" s="205"/>
      <c r="X1578" s="205"/>
    </row>
    <row r="1579" spans="21:24" x14ac:dyDescent="0.2">
      <c r="U1579" s="205"/>
      <c r="V1579" s="205"/>
      <c r="W1579" s="205"/>
      <c r="X1579" s="205"/>
    </row>
    <row r="1580" spans="21:24" x14ac:dyDescent="0.2">
      <c r="U1580" s="205"/>
      <c r="V1580" s="205"/>
      <c r="W1580" s="205"/>
      <c r="X1580" s="205"/>
    </row>
    <row r="1581" spans="21:24" x14ac:dyDescent="0.2">
      <c r="U1581" s="205"/>
      <c r="V1581" s="205"/>
      <c r="W1581" s="205"/>
      <c r="X1581" s="205"/>
    </row>
    <row r="1582" spans="21:24" x14ac:dyDescent="0.2">
      <c r="U1582" s="205"/>
      <c r="V1582" s="205"/>
      <c r="W1582" s="205"/>
      <c r="X1582" s="205"/>
    </row>
    <row r="1583" spans="21:24" x14ac:dyDescent="0.2">
      <c r="U1583" s="205"/>
      <c r="V1583" s="205"/>
      <c r="W1583" s="205"/>
      <c r="X1583" s="205"/>
    </row>
    <row r="1584" spans="21:24" x14ac:dyDescent="0.2">
      <c r="U1584" s="205"/>
      <c r="V1584" s="205"/>
      <c r="W1584" s="205"/>
      <c r="X1584" s="205"/>
    </row>
    <row r="1585" spans="21:24" x14ac:dyDescent="0.2">
      <c r="U1585" s="205"/>
      <c r="V1585" s="205"/>
      <c r="W1585" s="205"/>
      <c r="X1585" s="205"/>
    </row>
    <row r="1586" spans="21:24" x14ac:dyDescent="0.2">
      <c r="U1586" s="205"/>
      <c r="V1586" s="205"/>
      <c r="W1586" s="205"/>
      <c r="X1586" s="205"/>
    </row>
    <row r="1587" spans="21:24" x14ac:dyDescent="0.2">
      <c r="U1587" s="205"/>
      <c r="V1587" s="205"/>
      <c r="W1587" s="205"/>
      <c r="X1587" s="205"/>
    </row>
    <row r="1588" spans="21:24" x14ac:dyDescent="0.2">
      <c r="U1588" s="205"/>
      <c r="V1588" s="205"/>
      <c r="W1588" s="205"/>
      <c r="X1588" s="205"/>
    </row>
    <row r="1589" spans="21:24" x14ac:dyDescent="0.2">
      <c r="U1589" s="205"/>
      <c r="V1589" s="205"/>
      <c r="W1589" s="205"/>
      <c r="X1589" s="205"/>
    </row>
    <row r="1590" spans="21:24" x14ac:dyDescent="0.2">
      <c r="U1590" s="205"/>
      <c r="V1590" s="205"/>
      <c r="W1590" s="205"/>
      <c r="X1590" s="205"/>
    </row>
    <row r="1591" spans="21:24" x14ac:dyDescent="0.2">
      <c r="U1591" s="205"/>
      <c r="V1591" s="205"/>
      <c r="W1591" s="205"/>
      <c r="X1591" s="205"/>
    </row>
    <row r="1592" spans="21:24" x14ac:dyDescent="0.2">
      <c r="U1592" s="205"/>
      <c r="V1592" s="205"/>
      <c r="W1592" s="205"/>
      <c r="X1592" s="205"/>
    </row>
    <row r="1593" spans="21:24" x14ac:dyDescent="0.2">
      <c r="U1593" s="205"/>
      <c r="V1593" s="205"/>
      <c r="W1593" s="205"/>
      <c r="X1593" s="205"/>
    </row>
    <row r="1594" spans="21:24" x14ac:dyDescent="0.2">
      <c r="U1594" s="205"/>
      <c r="V1594" s="205"/>
      <c r="W1594" s="205"/>
      <c r="X1594" s="205"/>
    </row>
    <row r="1595" spans="21:24" x14ac:dyDescent="0.2">
      <c r="U1595" s="205"/>
      <c r="V1595" s="205"/>
      <c r="W1595" s="205"/>
      <c r="X1595" s="205"/>
    </row>
    <row r="1596" spans="21:24" x14ac:dyDescent="0.2">
      <c r="U1596" s="205"/>
      <c r="V1596" s="205"/>
      <c r="W1596" s="205"/>
      <c r="X1596" s="205"/>
    </row>
    <row r="1597" spans="21:24" x14ac:dyDescent="0.2">
      <c r="U1597" s="205"/>
      <c r="V1597" s="205"/>
      <c r="W1597" s="205"/>
      <c r="X1597" s="205"/>
    </row>
    <row r="1598" spans="21:24" x14ac:dyDescent="0.2">
      <c r="U1598" s="205"/>
      <c r="V1598" s="205"/>
      <c r="W1598" s="205"/>
      <c r="X1598" s="205"/>
    </row>
    <row r="1599" spans="21:24" x14ac:dyDescent="0.2">
      <c r="U1599" s="205"/>
      <c r="V1599" s="205"/>
      <c r="W1599" s="205"/>
      <c r="X1599" s="205"/>
    </row>
    <row r="1600" spans="21:24" x14ac:dyDescent="0.2">
      <c r="U1600" s="205"/>
      <c r="V1600" s="205"/>
      <c r="W1600" s="205"/>
      <c r="X1600" s="205"/>
    </row>
    <row r="1601" spans="21:24" x14ac:dyDescent="0.2">
      <c r="U1601" s="205"/>
      <c r="V1601" s="205"/>
      <c r="W1601" s="205"/>
      <c r="X1601" s="205"/>
    </row>
    <row r="1602" spans="21:24" x14ac:dyDescent="0.2">
      <c r="U1602" s="205"/>
      <c r="V1602" s="205"/>
      <c r="W1602" s="205"/>
      <c r="X1602" s="205"/>
    </row>
    <row r="1603" spans="21:24" x14ac:dyDescent="0.2">
      <c r="U1603" s="205"/>
      <c r="V1603" s="205"/>
      <c r="W1603" s="205"/>
      <c r="X1603" s="205"/>
    </row>
    <row r="1604" spans="21:24" x14ac:dyDescent="0.2">
      <c r="U1604" s="205"/>
      <c r="V1604" s="205"/>
      <c r="W1604" s="205"/>
      <c r="X1604" s="205"/>
    </row>
    <row r="1605" spans="21:24" x14ac:dyDescent="0.2">
      <c r="U1605" s="205"/>
      <c r="V1605" s="205"/>
      <c r="W1605" s="205"/>
      <c r="X1605" s="205"/>
    </row>
    <row r="1606" spans="21:24" x14ac:dyDescent="0.2">
      <c r="U1606" s="205"/>
      <c r="V1606" s="205"/>
      <c r="W1606" s="205"/>
      <c r="X1606" s="205"/>
    </row>
    <row r="1607" spans="21:24" x14ac:dyDescent="0.2">
      <c r="U1607" s="205"/>
      <c r="V1607" s="205"/>
      <c r="W1607" s="205"/>
      <c r="X1607" s="205"/>
    </row>
    <row r="1608" spans="21:24" x14ac:dyDescent="0.2">
      <c r="U1608" s="205"/>
      <c r="V1608" s="205"/>
      <c r="W1608" s="205"/>
      <c r="X1608" s="205"/>
    </row>
    <row r="1609" spans="21:24" x14ac:dyDescent="0.2">
      <c r="U1609" s="205"/>
      <c r="V1609" s="205"/>
      <c r="W1609" s="205"/>
      <c r="X1609" s="205"/>
    </row>
    <row r="1610" spans="21:24" x14ac:dyDescent="0.2">
      <c r="U1610" s="205"/>
      <c r="V1610" s="205"/>
      <c r="W1610" s="205"/>
      <c r="X1610" s="205"/>
    </row>
    <row r="1611" spans="21:24" x14ac:dyDescent="0.2">
      <c r="U1611" s="205"/>
      <c r="V1611" s="205"/>
      <c r="W1611" s="205"/>
      <c r="X1611" s="205"/>
    </row>
    <row r="1612" spans="21:24" x14ac:dyDescent="0.2">
      <c r="U1612" s="205"/>
      <c r="V1612" s="205"/>
      <c r="W1612" s="205"/>
      <c r="X1612" s="205"/>
    </row>
    <row r="1613" spans="21:24" x14ac:dyDescent="0.2">
      <c r="U1613" s="205"/>
      <c r="V1613" s="205"/>
      <c r="W1613" s="205"/>
      <c r="X1613" s="205"/>
    </row>
    <row r="1614" spans="21:24" x14ac:dyDescent="0.2">
      <c r="U1614" s="205"/>
      <c r="V1614" s="205"/>
      <c r="W1614" s="205"/>
      <c r="X1614" s="205"/>
    </row>
    <row r="1615" spans="21:24" x14ac:dyDescent="0.2">
      <c r="U1615" s="205"/>
      <c r="V1615" s="205"/>
      <c r="W1615" s="205"/>
      <c r="X1615" s="205"/>
    </row>
    <row r="1616" spans="21:24" x14ac:dyDescent="0.2">
      <c r="U1616" s="205"/>
      <c r="V1616" s="205"/>
      <c r="W1616" s="205"/>
      <c r="X1616" s="205"/>
    </row>
    <row r="1617" spans="21:24" x14ac:dyDescent="0.2">
      <c r="U1617" s="205"/>
      <c r="V1617" s="205"/>
      <c r="W1617" s="205"/>
      <c r="X1617" s="205"/>
    </row>
    <row r="1618" spans="21:24" x14ac:dyDescent="0.2">
      <c r="U1618" s="205"/>
      <c r="V1618" s="205"/>
      <c r="W1618" s="205"/>
      <c r="X1618" s="205"/>
    </row>
    <row r="1619" spans="21:24" x14ac:dyDescent="0.2">
      <c r="U1619" s="205"/>
      <c r="V1619" s="205"/>
      <c r="W1619" s="205"/>
      <c r="X1619" s="205"/>
    </row>
    <row r="1620" spans="21:24" x14ac:dyDescent="0.2">
      <c r="U1620" s="205"/>
      <c r="V1620" s="205"/>
      <c r="W1620" s="205"/>
      <c r="X1620" s="205"/>
    </row>
    <row r="1621" spans="21:24" x14ac:dyDescent="0.2">
      <c r="U1621" s="205"/>
      <c r="V1621" s="205"/>
      <c r="W1621" s="205"/>
      <c r="X1621" s="205"/>
    </row>
    <row r="1622" spans="21:24" x14ac:dyDescent="0.2">
      <c r="U1622" s="205"/>
      <c r="V1622" s="205"/>
      <c r="W1622" s="205"/>
      <c r="X1622" s="205"/>
    </row>
    <row r="1623" spans="21:24" x14ac:dyDescent="0.2">
      <c r="U1623" s="205"/>
      <c r="V1623" s="205"/>
      <c r="W1623" s="205"/>
      <c r="X1623" s="205"/>
    </row>
    <row r="1624" spans="21:24" x14ac:dyDescent="0.2">
      <c r="U1624" s="205"/>
      <c r="V1624" s="205"/>
      <c r="W1624" s="205"/>
      <c r="X1624" s="205"/>
    </row>
    <row r="1625" spans="21:24" x14ac:dyDescent="0.2">
      <c r="U1625" s="205"/>
      <c r="V1625" s="205"/>
      <c r="W1625" s="205"/>
      <c r="X1625" s="205"/>
    </row>
    <row r="1626" spans="21:24" x14ac:dyDescent="0.2">
      <c r="U1626" s="205"/>
      <c r="V1626" s="205"/>
      <c r="W1626" s="205"/>
      <c r="X1626" s="205"/>
    </row>
    <row r="1627" spans="21:24" x14ac:dyDescent="0.2">
      <c r="U1627" s="205"/>
      <c r="V1627" s="205"/>
      <c r="W1627" s="205"/>
      <c r="X1627" s="205"/>
    </row>
    <row r="1628" spans="21:24" x14ac:dyDescent="0.2">
      <c r="U1628" s="205"/>
      <c r="V1628" s="205"/>
      <c r="W1628" s="205"/>
      <c r="X1628" s="205"/>
    </row>
    <row r="1629" spans="21:24" x14ac:dyDescent="0.2">
      <c r="U1629" s="205"/>
      <c r="V1629" s="205"/>
      <c r="W1629" s="205"/>
      <c r="X1629" s="205"/>
    </row>
    <row r="1630" spans="21:24" x14ac:dyDescent="0.2">
      <c r="U1630" s="205"/>
      <c r="V1630" s="205"/>
      <c r="W1630" s="205"/>
      <c r="X1630" s="205"/>
    </row>
    <row r="1631" spans="21:24" x14ac:dyDescent="0.2">
      <c r="U1631" s="205"/>
      <c r="V1631" s="205"/>
      <c r="W1631" s="205"/>
      <c r="X1631" s="205"/>
    </row>
    <row r="1632" spans="21:24" x14ac:dyDescent="0.2">
      <c r="U1632" s="205"/>
      <c r="V1632" s="205"/>
      <c r="W1632" s="205"/>
      <c r="X1632" s="205"/>
    </row>
    <row r="1633" spans="21:24" x14ac:dyDescent="0.2">
      <c r="U1633" s="205"/>
      <c r="V1633" s="205"/>
      <c r="W1633" s="205"/>
      <c r="X1633" s="205"/>
    </row>
    <row r="1634" spans="21:24" x14ac:dyDescent="0.2">
      <c r="U1634" s="205"/>
      <c r="V1634" s="205"/>
      <c r="W1634" s="205"/>
      <c r="X1634" s="205"/>
    </row>
    <row r="1635" spans="21:24" x14ac:dyDescent="0.2">
      <c r="U1635" s="205"/>
      <c r="V1635" s="205"/>
      <c r="W1635" s="205"/>
      <c r="X1635" s="205"/>
    </row>
    <row r="1636" spans="21:24" x14ac:dyDescent="0.2">
      <c r="U1636" s="205"/>
      <c r="V1636" s="205"/>
      <c r="W1636" s="205"/>
      <c r="X1636" s="205"/>
    </row>
    <row r="1637" spans="21:24" x14ac:dyDescent="0.2">
      <c r="U1637" s="205"/>
      <c r="V1637" s="205"/>
      <c r="W1637" s="205"/>
      <c r="X1637" s="205"/>
    </row>
    <row r="1638" spans="21:24" x14ac:dyDescent="0.2">
      <c r="U1638" s="205"/>
      <c r="V1638" s="205"/>
      <c r="W1638" s="205"/>
      <c r="X1638" s="205"/>
    </row>
    <row r="1639" spans="21:24" x14ac:dyDescent="0.2">
      <c r="U1639" s="205"/>
      <c r="V1639" s="205"/>
      <c r="W1639" s="205"/>
      <c r="X1639" s="205"/>
    </row>
    <row r="1640" spans="21:24" x14ac:dyDescent="0.2">
      <c r="U1640" s="205"/>
      <c r="V1640" s="205"/>
      <c r="W1640" s="205"/>
      <c r="X1640" s="205"/>
    </row>
    <row r="1641" spans="21:24" x14ac:dyDescent="0.2">
      <c r="U1641" s="205"/>
      <c r="V1641" s="205"/>
      <c r="W1641" s="205"/>
      <c r="X1641" s="205"/>
    </row>
    <row r="1642" spans="21:24" x14ac:dyDescent="0.2">
      <c r="U1642" s="205"/>
      <c r="V1642" s="205"/>
      <c r="W1642" s="205"/>
      <c r="X1642" s="205"/>
    </row>
    <row r="1643" spans="21:24" x14ac:dyDescent="0.2">
      <c r="U1643" s="205"/>
      <c r="V1643" s="205"/>
      <c r="W1643" s="205"/>
      <c r="X1643" s="205"/>
    </row>
    <row r="1644" spans="21:24" x14ac:dyDescent="0.2">
      <c r="U1644" s="205"/>
      <c r="V1644" s="205"/>
      <c r="W1644" s="205"/>
      <c r="X1644" s="205"/>
    </row>
    <row r="1645" spans="21:24" x14ac:dyDescent="0.2">
      <c r="U1645" s="205"/>
      <c r="V1645" s="205"/>
      <c r="W1645" s="205"/>
      <c r="X1645" s="205"/>
    </row>
    <row r="1646" spans="21:24" x14ac:dyDescent="0.2">
      <c r="U1646" s="205"/>
      <c r="V1646" s="205"/>
      <c r="W1646" s="205"/>
      <c r="X1646" s="205"/>
    </row>
    <row r="1647" spans="21:24" x14ac:dyDescent="0.2">
      <c r="U1647" s="205"/>
      <c r="V1647" s="205"/>
      <c r="W1647" s="205"/>
      <c r="X1647" s="205"/>
    </row>
    <row r="1648" spans="21:24" x14ac:dyDescent="0.2">
      <c r="U1648" s="205"/>
      <c r="V1648" s="205"/>
      <c r="W1648" s="205"/>
      <c r="X1648" s="205"/>
    </row>
    <row r="1649" spans="21:24" x14ac:dyDescent="0.2">
      <c r="U1649" s="205"/>
      <c r="V1649" s="205"/>
      <c r="W1649" s="205"/>
      <c r="X1649" s="205"/>
    </row>
    <row r="1650" spans="21:24" x14ac:dyDescent="0.2">
      <c r="U1650" s="205"/>
      <c r="V1650" s="205"/>
      <c r="W1650" s="205"/>
      <c r="X1650" s="205"/>
    </row>
    <row r="1651" spans="21:24" x14ac:dyDescent="0.2">
      <c r="U1651" s="205"/>
      <c r="V1651" s="205"/>
      <c r="W1651" s="205"/>
      <c r="X1651" s="205"/>
    </row>
    <row r="1652" spans="21:24" x14ac:dyDescent="0.2">
      <c r="U1652" s="205"/>
      <c r="V1652" s="205"/>
      <c r="W1652" s="205"/>
      <c r="X1652" s="205"/>
    </row>
    <row r="1653" spans="21:24" x14ac:dyDescent="0.2">
      <c r="U1653" s="205"/>
      <c r="V1653" s="205"/>
      <c r="W1653" s="205"/>
      <c r="X1653" s="205"/>
    </row>
    <row r="1654" spans="21:24" x14ac:dyDescent="0.2">
      <c r="U1654" s="205"/>
      <c r="V1654" s="205"/>
      <c r="W1654" s="205"/>
      <c r="X1654" s="205"/>
    </row>
    <row r="1655" spans="21:24" x14ac:dyDescent="0.2">
      <c r="U1655" s="205"/>
      <c r="V1655" s="205"/>
      <c r="W1655" s="205"/>
      <c r="X1655" s="205"/>
    </row>
    <row r="1656" spans="21:24" x14ac:dyDescent="0.2">
      <c r="U1656" s="205"/>
      <c r="V1656" s="205"/>
      <c r="W1656" s="205"/>
      <c r="X1656" s="205"/>
    </row>
    <row r="1657" spans="21:24" x14ac:dyDescent="0.2">
      <c r="U1657" s="205"/>
      <c r="V1657" s="205"/>
      <c r="W1657" s="205"/>
      <c r="X1657" s="205"/>
    </row>
    <row r="1658" spans="21:24" x14ac:dyDescent="0.2">
      <c r="U1658" s="205"/>
      <c r="V1658" s="205"/>
      <c r="W1658" s="205"/>
      <c r="X1658" s="205"/>
    </row>
    <row r="1659" spans="21:24" x14ac:dyDescent="0.2">
      <c r="U1659" s="205"/>
      <c r="V1659" s="205"/>
      <c r="W1659" s="205"/>
      <c r="X1659" s="205"/>
    </row>
    <row r="1660" spans="21:24" x14ac:dyDescent="0.2">
      <c r="U1660" s="205"/>
      <c r="V1660" s="205"/>
      <c r="W1660" s="205"/>
      <c r="X1660" s="205"/>
    </row>
    <row r="1661" spans="21:24" x14ac:dyDescent="0.2">
      <c r="U1661" s="205"/>
      <c r="V1661" s="205"/>
      <c r="W1661" s="205"/>
      <c r="X1661" s="205"/>
    </row>
    <row r="1662" spans="21:24" x14ac:dyDescent="0.2">
      <c r="U1662" s="205"/>
      <c r="V1662" s="205"/>
      <c r="W1662" s="205"/>
      <c r="X1662" s="205"/>
    </row>
    <row r="1663" spans="21:24" x14ac:dyDescent="0.2">
      <c r="U1663" s="205"/>
      <c r="V1663" s="205"/>
      <c r="W1663" s="205"/>
      <c r="X1663" s="205"/>
    </row>
    <row r="1664" spans="21:24" x14ac:dyDescent="0.2">
      <c r="U1664" s="205"/>
      <c r="V1664" s="205"/>
      <c r="W1664" s="205"/>
      <c r="X1664" s="205"/>
    </row>
    <row r="1665" spans="21:24" x14ac:dyDescent="0.2">
      <c r="U1665" s="205"/>
      <c r="V1665" s="205"/>
      <c r="W1665" s="205"/>
      <c r="X1665" s="205"/>
    </row>
    <row r="1666" spans="21:24" x14ac:dyDescent="0.2">
      <c r="U1666" s="205"/>
      <c r="V1666" s="205"/>
      <c r="W1666" s="205"/>
      <c r="X1666" s="205"/>
    </row>
    <row r="1667" spans="21:24" x14ac:dyDescent="0.2">
      <c r="U1667" s="205"/>
      <c r="V1667" s="205"/>
      <c r="W1667" s="205"/>
      <c r="X1667" s="205"/>
    </row>
    <row r="1668" spans="21:24" x14ac:dyDescent="0.2">
      <c r="U1668" s="205"/>
      <c r="V1668" s="205"/>
      <c r="W1668" s="205"/>
      <c r="X1668" s="205"/>
    </row>
    <row r="1669" spans="21:24" x14ac:dyDescent="0.2">
      <c r="U1669" s="205"/>
      <c r="V1669" s="205"/>
      <c r="W1669" s="205"/>
      <c r="X1669" s="205"/>
    </row>
    <row r="1670" spans="21:24" x14ac:dyDescent="0.2">
      <c r="U1670" s="205"/>
      <c r="V1670" s="205"/>
      <c r="W1670" s="205"/>
      <c r="X1670" s="205"/>
    </row>
    <row r="1671" spans="21:24" x14ac:dyDescent="0.2">
      <c r="U1671" s="205"/>
      <c r="V1671" s="205"/>
      <c r="W1671" s="205"/>
      <c r="X1671" s="205"/>
    </row>
    <row r="1672" spans="21:24" x14ac:dyDescent="0.2">
      <c r="U1672" s="205"/>
      <c r="V1672" s="205"/>
      <c r="W1672" s="205"/>
      <c r="X1672" s="205"/>
    </row>
    <row r="1673" spans="21:24" x14ac:dyDescent="0.2">
      <c r="U1673" s="205"/>
      <c r="V1673" s="205"/>
      <c r="W1673" s="205"/>
      <c r="X1673" s="205"/>
    </row>
    <row r="1674" spans="21:24" x14ac:dyDescent="0.2">
      <c r="U1674" s="205"/>
      <c r="V1674" s="205"/>
      <c r="W1674" s="205"/>
      <c r="X1674" s="205"/>
    </row>
    <row r="1675" spans="21:24" x14ac:dyDescent="0.2">
      <c r="U1675" s="205"/>
      <c r="V1675" s="205"/>
      <c r="W1675" s="205"/>
      <c r="X1675" s="205"/>
    </row>
    <row r="1676" spans="21:24" x14ac:dyDescent="0.2">
      <c r="U1676" s="205"/>
      <c r="V1676" s="205"/>
      <c r="W1676" s="205"/>
      <c r="X1676" s="205"/>
    </row>
    <row r="1677" spans="21:24" x14ac:dyDescent="0.2">
      <c r="U1677" s="205"/>
      <c r="V1677" s="205"/>
      <c r="W1677" s="205"/>
      <c r="X1677" s="205"/>
    </row>
    <row r="1678" spans="21:24" x14ac:dyDescent="0.2">
      <c r="U1678" s="205"/>
      <c r="V1678" s="205"/>
      <c r="W1678" s="205"/>
      <c r="X1678" s="205"/>
    </row>
    <row r="1679" spans="21:24" x14ac:dyDescent="0.2">
      <c r="U1679" s="205"/>
      <c r="V1679" s="205"/>
      <c r="W1679" s="205"/>
      <c r="X1679" s="205"/>
    </row>
    <row r="1680" spans="21:24" x14ac:dyDescent="0.2">
      <c r="U1680" s="205"/>
      <c r="V1680" s="205"/>
      <c r="W1680" s="205"/>
      <c r="X1680" s="205"/>
    </row>
    <row r="1681" spans="21:24" x14ac:dyDescent="0.2">
      <c r="U1681" s="205"/>
      <c r="V1681" s="205"/>
      <c r="W1681" s="205"/>
      <c r="X1681" s="205"/>
    </row>
    <row r="1682" spans="21:24" x14ac:dyDescent="0.2">
      <c r="U1682" s="205"/>
      <c r="V1682" s="205"/>
      <c r="W1682" s="205"/>
      <c r="X1682" s="205"/>
    </row>
    <row r="1683" spans="21:24" x14ac:dyDescent="0.2">
      <c r="U1683" s="205"/>
      <c r="V1683" s="205"/>
      <c r="W1683" s="205"/>
      <c r="X1683" s="205"/>
    </row>
    <row r="1684" spans="21:24" x14ac:dyDescent="0.2">
      <c r="U1684" s="205"/>
      <c r="V1684" s="205"/>
      <c r="W1684" s="205"/>
      <c r="X1684" s="205"/>
    </row>
    <row r="1685" spans="21:24" x14ac:dyDescent="0.2">
      <c r="U1685" s="205"/>
      <c r="V1685" s="205"/>
      <c r="W1685" s="205"/>
      <c r="X1685" s="205"/>
    </row>
    <row r="1686" spans="21:24" x14ac:dyDescent="0.2">
      <c r="U1686" s="205"/>
      <c r="V1686" s="205"/>
      <c r="W1686" s="205"/>
      <c r="X1686" s="205"/>
    </row>
    <row r="1687" spans="21:24" x14ac:dyDescent="0.2">
      <c r="U1687" s="205"/>
      <c r="V1687" s="205"/>
      <c r="W1687" s="205"/>
      <c r="X1687" s="205"/>
    </row>
    <row r="1688" spans="21:24" x14ac:dyDescent="0.2">
      <c r="U1688" s="205"/>
      <c r="V1688" s="205"/>
      <c r="W1688" s="205"/>
      <c r="X1688" s="205"/>
    </row>
    <row r="1689" spans="21:24" x14ac:dyDescent="0.2">
      <c r="U1689" s="205"/>
      <c r="V1689" s="205"/>
      <c r="W1689" s="205"/>
      <c r="X1689" s="205"/>
    </row>
    <row r="1690" spans="21:24" x14ac:dyDescent="0.2">
      <c r="U1690" s="205"/>
      <c r="V1690" s="205"/>
      <c r="W1690" s="205"/>
      <c r="X1690" s="205"/>
    </row>
    <row r="1691" spans="21:24" x14ac:dyDescent="0.2">
      <c r="U1691" s="205"/>
      <c r="V1691" s="205"/>
      <c r="W1691" s="205"/>
      <c r="X1691" s="205"/>
    </row>
    <row r="1692" spans="21:24" x14ac:dyDescent="0.2">
      <c r="U1692" s="205"/>
      <c r="V1692" s="205"/>
      <c r="W1692" s="205"/>
      <c r="X1692" s="205"/>
    </row>
    <row r="1693" spans="21:24" x14ac:dyDescent="0.2">
      <c r="U1693" s="205"/>
      <c r="V1693" s="205"/>
      <c r="W1693" s="205"/>
      <c r="X1693" s="205"/>
    </row>
    <row r="1694" spans="21:24" x14ac:dyDescent="0.2">
      <c r="U1694" s="205"/>
      <c r="V1694" s="205"/>
      <c r="W1694" s="205"/>
      <c r="X1694" s="205"/>
    </row>
    <row r="1695" spans="21:24" x14ac:dyDescent="0.2">
      <c r="U1695" s="205"/>
      <c r="V1695" s="205"/>
      <c r="W1695" s="205"/>
      <c r="X1695" s="205"/>
    </row>
    <row r="1696" spans="21:24" x14ac:dyDescent="0.2">
      <c r="U1696" s="205"/>
      <c r="V1696" s="205"/>
      <c r="W1696" s="205"/>
      <c r="X1696" s="205"/>
    </row>
    <row r="1697" spans="21:24" x14ac:dyDescent="0.2">
      <c r="U1697" s="205"/>
      <c r="V1697" s="205"/>
      <c r="W1697" s="205"/>
      <c r="X1697" s="205"/>
    </row>
    <row r="1698" spans="21:24" x14ac:dyDescent="0.2">
      <c r="U1698" s="205"/>
      <c r="V1698" s="205"/>
      <c r="W1698" s="205"/>
      <c r="X1698" s="205"/>
    </row>
    <row r="1699" spans="21:24" x14ac:dyDescent="0.2">
      <c r="U1699" s="205"/>
      <c r="V1699" s="205"/>
      <c r="W1699" s="205"/>
      <c r="X1699" s="205"/>
    </row>
    <row r="1700" spans="21:24" x14ac:dyDescent="0.2">
      <c r="U1700" s="205"/>
      <c r="V1700" s="205"/>
      <c r="W1700" s="205"/>
      <c r="X1700" s="205"/>
    </row>
    <row r="1701" spans="21:24" x14ac:dyDescent="0.2">
      <c r="U1701" s="205"/>
      <c r="V1701" s="205"/>
      <c r="W1701" s="205"/>
      <c r="X1701" s="205"/>
    </row>
    <row r="1702" spans="21:24" x14ac:dyDescent="0.2">
      <c r="U1702" s="205"/>
      <c r="V1702" s="205"/>
      <c r="W1702" s="205"/>
      <c r="X1702" s="205"/>
    </row>
    <row r="1703" spans="21:24" x14ac:dyDescent="0.2">
      <c r="U1703" s="205"/>
      <c r="V1703" s="205"/>
      <c r="W1703" s="205"/>
      <c r="X1703" s="205"/>
    </row>
    <row r="1704" spans="21:24" x14ac:dyDescent="0.2">
      <c r="U1704" s="205"/>
      <c r="V1704" s="205"/>
      <c r="W1704" s="205"/>
      <c r="X1704" s="205"/>
    </row>
    <row r="1705" spans="21:24" x14ac:dyDescent="0.2">
      <c r="U1705" s="205"/>
      <c r="V1705" s="205"/>
      <c r="W1705" s="205"/>
      <c r="X1705" s="205"/>
    </row>
    <row r="1706" spans="21:24" x14ac:dyDescent="0.2">
      <c r="U1706" s="205"/>
      <c r="V1706" s="205"/>
      <c r="W1706" s="205"/>
      <c r="X1706" s="205"/>
    </row>
    <row r="1707" spans="21:24" x14ac:dyDescent="0.2">
      <c r="U1707" s="205"/>
      <c r="V1707" s="205"/>
      <c r="W1707" s="205"/>
      <c r="X1707" s="205"/>
    </row>
    <row r="1708" spans="21:24" x14ac:dyDescent="0.2">
      <c r="U1708" s="205"/>
      <c r="V1708" s="205"/>
      <c r="W1708" s="205"/>
      <c r="X1708" s="205"/>
    </row>
    <row r="1709" spans="21:24" x14ac:dyDescent="0.2">
      <c r="U1709" s="205"/>
      <c r="V1709" s="205"/>
      <c r="W1709" s="205"/>
      <c r="X1709" s="205"/>
    </row>
    <row r="1710" spans="21:24" x14ac:dyDescent="0.2">
      <c r="U1710" s="205"/>
      <c r="V1710" s="205"/>
      <c r="W1710" s="205"/>
      <c r="X1710" s="205"/>
    </row>
    <row r="1711" spans="21:24" x14ac:dyDescent="0.2">
      <c r="U1711" s="205"/>
      <c r="V1711" s="205"/>
      <c r="W1711" s="205"/>
      <c r="X1711" s="205"/>
    </row>
    <row r="1712" spans="21:24" x14ac:dyDescent="0.2">
      <c r="U1712" s="205"/>
      <c r="V1712" s="205"/>
      <c r="W1712" s="205"/>
      <c r="X1712" s="205"/>
    </row>
    <row r="1713" spans="21:24" x14ac:dyDescent="0.2">
      <c r="U1713" s="205"/>
      <c r="V1713" s="205"/>
      <c r="W1713" s="205"/>
      <c r="X1713" s="205"/>
    </row>
    <row r="1714" spans="21:24" x14ac:dyDescent="0.2">
      <c r="U1714" s="205"/>
      <c r="V1714" s="205"/>
      <c r="W1714" s="205"/>
      <c r="X1714" s="205"/>
    </row>
    <row r="1715" spans="21:24" x14ac:dyDescent="0.2">
      <c r="U1715" s="205"/>
      <c r="V1715" s="205"/>
      <c r="W1715" s="205"/>
      <c r="X1715" s="205"/>
    </row>
    <row r="1716" spans="21:24" x14ac:dyDescent="0.2">
      <c r="U1716" s="205"/>
      <c r="V1716" s="205"/>
      <c r="W1716" s="205"/>
      <c r="X1716" s="205"/>
    </row>
    <row r="1717" spans="21:24" x14ac:dyDescent="0.2">
      <c r="U1717" s="205"/>
      <c r="V1717" s="205"/>
      <c r="W1717" s="205"/>
      <c r="X1717" s="205"/>
    </row>
    <row r="1718" spans="21:24" x14ac:dyDescent="0.2">
      <c r="U1718" s="205"/>
      <c r="V1718" s="205"/>
      <c r="W1718" s="205"/>
      <c r="X1718" s="205"/>
    </row>
    <row r="1719" spans="21:24" x14ac:dyDescent="0.2">
      <c r="U1719" s="205"/>
      <c r="V1719" s="205"/>
      <c r="W1719" s="205"/>
      <c r="X1719" s="205"/>
    </row>
    <row r="1720" spans="21:24" x14ac:dyDescent="0.2">
      <c r="U1720" s="205"/>
      <c r="V1720" s="205"/>
      <c r="W1720" s="205"/>
      <c r="X1720" s="205"/>
    </row>
    <row r="1721" spans="21:24" x14ac:dyDescent="0.2">
      <c r="U1721" s="205"/>
      <c r="V1721" s="205"/>
      <c r="W1721" s="205"/>
      <c r="X1721" s="205"/>
    </row>
    <row r="1722" spans="21:24" x14ac:dyDescent="0.2">
      <c r="U1722" s="205"/>
      <c r="V1722" s="205"/>
      <c r="W1722" s="205"/>
      <c r="X1722" s="205"/>
    </row>
    <row r="1723" spans="21:24" x14ac:dyDescent="0.2">
      <c r="U1723" s="205"/>
      <c r="V1723" s="205"/>
      <c r="W1723" s="205"/>
      <c r="X1723" s="205"/>
    </row>
    <row r="1724" spans="21:24" x14ac:dyDescent="0.2">
      <c r="U1724" s="205"/>
      <c r="V1724" s="205"/>
      <c r="W1724" s="205"/>
      <c r="X1724" s="205"/>
    </row>
    <row r="1725" spans="21:24" x14ac:dyDescent="0.2">
      <c r="U1725" s="205"/>
      <c r="V1725" s="205"/>
      <c r="W1725" s="205"/>
      <c r="X1725" s="205"/>
    </row>
    <row r="1726" spans="21:24" x14ac:dyDescent="0.2">
      <c r="U1726" s="205"/>
      <c r="V1726" s="205"/>
      <c r="W1726" s="205"/>
      <c r="X1726" s="205"/>
    </row>
    <row r="1727" spans="21:24" x14ac:dyDescent="0.2">
      <c r="U1727" s="205"/>
      <c r="V1727" s="205"/>
      <c r="W1727" s="205"/>
      <c r="X1727" s="205"/>
    </row>
    <row r="1728" spans="21:24" x14ac:dyDescent="0.2">
      <c r="U1728" s="205"/>
      <c r="V1728" s="205"/>
      <c r="W1728" s="205"/>
      <c r="X1728" s="205"/>
    </row>
    <row r="1729" spans="21:24" x14ac:dyDescent="0.2">
      <c r="U1729" s="205"/>
      <c r="V1729" s="205"/>
      <c r="W1729" s="205"/>
      <c r="X1729" s="205"/>
    </row>
    <row r="1730" spans="21:24" x14ac:dyDescent="0.2">
      <c r="U1730" s="205"/>
      <c r="V1730" s="205"/>
      <c r="W1730" s="205"/>
      <c r="X1730" s="205"/>
    </row>
    <row r="1731" spans="21:24" x14ac:dyDescent="0.2">
      <c r="U1731" s="205"/>
      <c r="V1731" s="205"/>
      <c r="W1731" s="205"/>
      <c r="X1731" s="205"/>
    </row>
    <row r="1732" spans="21:24" x14ac:dyDescent="0.2">
      <c r="U1732" s="205"/>
      <c r="V1732" s="205"/>
      <c r="W1732" s="205"/>
      <c r="X1732" s="205"/>
    </row>
    <row r="1733" spans="21:24" x14ac:dyDescent="0.2">
      <c r="U1733" s="205"/>
      <c r="V1733" s="205"/>
      <c r="W1733" s="205"/>
      <c r="X1733" s="205"/>
    </row>
    <row r="1734" spans="21:24" x14ac:dyDescent="0.2">
      <c r="U1734" s="205"/>
      <c r="V1734" s="205"/>
      <c r="W1734" s="205"/>
      <c r="X1734" s="205"/>
    </row>
    <row r="1735" spans="21:24" x14ac:dyDescent="0.2">
      <c r="U1735" s="205"/>
      <c r="V1735" s="205"/>
      <c r="W1735" s="205"/>
      <c r="X1735" s="205"/>
    </row>
    <row r="1736" spans="21:24" x14ac:dyDescent="0.2">
      <c r="U1736" s="205"/>
      <c r="V1736" s="205"/>
      <c r="W1736" s="205"/>
      <c r="X1736" s="205"/>
    </row>
    <row r="1737" spans="21:24" x14ac:dyDescent="0.2">
      <c r="U1737" s="205"/>
      <c r="V1737" s="205"/>
      <c r="W1737" s="205"/>
      <c r="X1737" s="205"/>
    </row>
    <row r="1738" spans="21:24" x14ac:dyDescent="0.2">
      <c r="U1738" s="205"/>
      <c r="V1738" s="205"/>
      <c r="W1738" s="205"/>
      <c r="X1738" s="205"/>
    </row>
    <row r="1739" spans="21:24" x14ac:dyDescent="0.2">
      <c r="U1739" s="205"/>
      <c r="V1739" s="205"/>
      <c r="W1739" s="205"/>
      <c r="X1739" s="205"/>
    </row>
    <row r="1740" spans="21:24" x14ac:dyDescent="0.2">
      <c r="U1740" s="205"/>
      <c r="V1740" s="205"/>
      <c r="W1740" s="205"/>
      <c r="X1740" s="205"/>
    </row>
    <row r="1741" spans="21:24" x14ac:dyDescent="0.2">
      <c r="U1741" s="205"/>
      <c r="V1741" s="205"/>
      <c r="W1741" s="205"/>
      <c r="X1741" s="205"/>
    </row>
    <row r="1742" spans="21:24" x14ac:dyDescent="0.2">
      <c r="U1742" s="205"/>
      <c r="V1742" s="205"/>
      <c r="W1742" s="205"/>
      <c r="X1742" s="205"/>
    </row>
    <row r="1743" spans="21:24" x14ac:dyDescent="0.2">
      <c r="U1743" s="205"/>
      <c r="V1743" s="205"/>
      <c r="W1743" s="205"/>
      <c r="X1743" s="205"/>
    </row>
    <row r="1744" spans="21:24" x14ac:dyDescent="0.2">
      <c r="U1744" s="205"/>
      <c r="V1744" s="205"/>
      <c r="W1744" s="205"/>
      <c r="X1744" s="205"/>
    </row>
    <row r="1745" spans="21:24" x14ac:dyDescent="0.2">
      <c r="U1745" s="205"/>
      <c r="V1745" s="205"/>
      <c r="W1745" s="205"/>
      <c r="X1745" s="205"/>
    </row>
    <row r="1746" spans="21:24" x14ac:dyDescent="0.2">
      <c r="U1746" s="205"/>
      <c r="V1746" s="205"/>
      <c r="W1746" s="205"/>
      <c r="X1746" s="205"/>
    </row>
    <row r="1747" spans="21:24" x14ac:dyDescent="0.2">
      <c r="U1747" s="205"/>
      <c r="V1747" s="205"/>
      <c r="W1747" s="205"/>
      <c r="X1747" s="205"/>
    </row>
    <row r="1748" spans="21:24" x14ac:dyDescent="0.2">
      <c r="U1748" s="205"/>
      <c r="V1748" s="205"/>
      <c r="W1748" s="205"/>
      <c r="X1748" s="205"/>
    </row>
    <row r="1749" spans="21:24" x14ac:dyDescent="0.2">
      <c r="U1749" s="205"/>
      <c r="V1749" s="205"/>
      <c r="W1749" s="205"/>
      <c r="X1749" s="205"/>
    </row>
    <row r="1750" spans="21:24" x14ac:dyDescent="0.2">
      <c r="U1750" s="205"/>
      <c r="V1750" s="205"/>
      <c r="W1750" s="205"/>
      <c r="X1750" s="205"/>
    </row>
    <row r="1751" spans="21:24" x14ac:dyDescent="0.2">
      <c r="U1751" s="205"/>
      <c r="V1751" s="205"/>
      <c r="W1751" s="205"/>
      <c r="X1751" s="205"/>
    </row>
    <row r="1752" spans="21:24" x14ac:dyDescent="0.2">
      <c r="U1752" s="205"/>
      <c r="V1752" s="205"/>
      <c r="W1752" s="205"/>
      <c r="X1752" s="205"/>
    </row>
    <row r="1753" spans="21:24" x14ac:dyDescent="0.2">
      <c r="U1753" s="205"/>
      <c r="V1753" s="205"/>
      <c r="W1753" s="205"/>
      <c r="X1753" s="205"/>
    </row>
    <row r="1754" spans="21:24" x14ac:dyDescent="0.2">
      <c r="U1754" s="205"/>
      <c r="V1754" s="205"/>
      <c r="W1754" s="205"/>
      <c r="X1754" s="205"/>
    </row>
    <row r="1755" spans="21:24" x14ac:dyDescent="0.2">
      <c r="U1755" s="205"/>
      <c r="V1755" s="205"/>
      <c r="W1755" s="205"/>
      <c r="X1755" s="205"/>
    </row>
    <row r="1756" spans="21:24" x14ac:dyDescent="0.2">
      <c r="U1756" s="205"/>
      <c r="V1756" s="205"/>
      <c r="W1756" s="205"/>
      <c r="X1756" s="205"/>
    </row>
    <row r="1757" spans="21:24" x14ac:dyDescent="0.2">
      <c r="U1757" s="205"/>
      <c r="V1757" s="205"/>
      <c r="W1757" s="205"/>
      <c r="X1757" s="205"/>
    </row>
    <row r="1758" spans="21:24" x14ac:dyDescent="0.2">
      <c r="U1758" s="205"/>
      <c r="V1758" s="205"/>
      <c r="W1758" s="205"/>
      <c r="X1758" s="205"/>
    </row>
    <row r="1759" spans="21:24" x14ac:dyDescent="0.2">
      <c r="U1759" s="205"/>
      <c r="V1759" s="205"/>
      <c r="W1759" s="205"/>
      <c r="X1759" s="205"/>
    </row>
    <row r="1760" spans="21:24" x14ac:dyDescent="0.2">
      <c r="U1760" s="205"/>
      <c r="V1760" s="205"/>
      <c r="W1760" s="205"/>
      <c r="X1760" s="205"/>
    </row>
    <row r="1761" spans="21:24" x14ac:dyDescent="0.2">
      <c r="U1761" s="205"/>
      <c r="V1761" s="205"/>
      <c r="W1761" s="205"/>
      <c r="X1761" s="205"/>
    </row>
    <row r="1762" spans="21:24" x14ac:dyDescent="0.2">
      <c r="U1762" s="205"/>
      <c r="V1762" s="205"/>
      <c r="W1762" s="205"/>
      <c r="X1762" s="205"/>
    </row>
    <row r="1763" spans="21:24" x14ac:dyDescent="0.2">
      <c r="U1763" s="205"/>
      <c r="V1763" s="205"/>
      <c r="W1763" s="205"/>
      <c r="X1763" s="205"/>
    </row>
    <row r="1764" spans="21:24" x14ac:dyDescent="0.2">
      <c r="U1764" s="205"/>
      <c r="V1764" s="205"/>
      <c r="W1764" s="205"/>
      <c r="X1764" s="205"/>
    </row>
    <row r="1765" spans="21:24" x14ac:dyDescent="0.2">
      <c r="U1765" s="205"/>
      <c r="V1765" s="205"/>
      <c r="W1765" s="205"/>
      <c r="X1765" s="205"/>
    </row>
    <row r="1766" spans="21:24" x14ac:dyDescent="0.2">
      <c r="U1766" s="205"/>
      <c r="V1766" s="205"/>
      <c r="W1766" s="205"/>
      <c r="X1766" s="205"/>
    </row>
    <row r="1767" spans="21:24" x14ac:dyDescent="0.2">
      <c r="U1767" s="205"/>
      <c r="V1767" s="205"/>
      <c r="W1767" s="205"/>
      <c r="X1767" s="205"/>
    </row>
    <row r="1768" spans="21:24" x14ac:dyDescent="0.2">
      <c r="U1768" s="205"/>
      <c r="V1768" s="205"/>
      <c r="W1768" s="205"/>
      <c r="X1768" s="205"/>
    </row>
    <row r="1769" spans="21:24" x14ac:dyDescent="0.2">
      <c r="U1769" s="205"/>
      <c r="V1769" s="205"/>
      <c r="W1769" s="205"/>
      <c r="X1769" s="205"/>
    </row>
    <row r="1770" spans="21:24" x14ac:dyDescent="0.2">
      <c r="U1770" s="205"/>
      <c r="V1770" s="205"/>
      <c r="W1770" s="205"/>
      <c r="X1770" s="205"/>
    </row>
    <row r="1771" spans="21:24" x14ac:dyDescent="0.2">
      <c r="U1771" s="205"/>
      <c r="V1771" s="205"/>
      <c r="W1771" s="205"/>
      <c r="X1771" s="205"/>
    </row>
    <row r="1772" spans="21:24" x14ac:dyDescent="0.2">
      <c r="U1772" s="205"/>
      <c r="V1772" s="205"/>
      <c r="W1772" s="205"/>
      <c r="X1772" s="205"/>
    </row>
    <row r="1773" spans="21:24" x14ac:dyDescent="0.2">
      <c r="U1773" s="205"/>
      <c r="V1773" s="205"/>
      <c r="W1773" s="205"/>
      <c r="X1773" s="205"/>
    </row>
    <row r="1774" spans="21:24" x14ac:dyDescent="0.2">
      <c r="U1774" s="205"/>
      <c r="V1774" s="205"/>
      <c r="W1774" s="205"/>
      <c r="X1774" s="205"/>
    </row>
    <row r="1775" spans="21:24" x14ac:dyDescent="0.2">
      <c r="U1775" s="205"/>
      <c r="V1775" s="205"/>
      <c r="W1775" s="205"/>
      <c r="X1775" s="205"/>
    </row>
    <row r="1776" spans="21:24" x14ac:dyDescent="0.2">
      <c r="U1776" s="205"/>
      <c r="V1776" s="205"/>
      <c r="W1776" s="205"/>
      <c r="X1776" s="205"/>
    </row>
    <row r="1777" spans="21:24" x14ac:dyDescent="0.2">
      <c r="U1777" s="205"/>
      <c r="V1777" s="205"/>
      <c r="W1777" s="205"/>
      <c r="X1777" s="205"/>
    </row>
    <row r="1778" spans="21:24" x14ac:dyDescent="0.2">
      <c r="U1778" s="205"/>
      <c r="V1778" s="205"/>
      <c r="W1778" s="205"/>
      <c r="X1778" s="205"/>
    </row>
    <row r="1779" spans="21:24" x14ac:dyDescent="0.2">
      <c r="U1779" s="205"/>
      <c r="V1779" s="205"/>
      <c r="W1779" s="205"/>
      <c r="X1779" s="205"/>
    </row>
    <row r="1780" spans="21:24" x14ac:dyDescent="0.2">
      <c r="U1780" s="205"/>
      <c r="V1780" s="205"/>
      <c r="W1780" s="205"/>
      <c r="X1780" s="205"/>
    </row>
    <row r="1781" spans="21:24" x14ac:dyDescent="0.2">
      <c r="U1781" s="205"/>
      <c r="V1781" s="205"/>
      <c r="W1781" s="205"/>
      <c r="X1781" s="205"/>
    </row>
    <row r="1782" spans="21:24" x14ac:dyDescent="0.2">
      <c r="U1782" s="205"/>
      <c r="V1782" s="205"/>
      <c r="W1782" s="205"/>
      <c r="X1782" s="205"/>
    </row>
    <row r="1783" spans="21:24" x14ac:dyDescent="0.2">
      <c r="U1783" s="205"/>
      <c r="V1783" s="205"/>
      <c r="W1783" s="205"/>
      <c r="X1783" s="205"/>
    </row>
    <row r="1784" spans="21:24" x14ac:dyDescent="0.2">
      <c r="U1784" s="205"/>
      <c r="V1784" s="205"/>
      <c r="W1784" s="205"/>
      <c r="X1784" s="205"/>
    </row>
    <row r="1785" spans="21:24" x14ac:dyDescent="0.2">
      <c r="U1785" s="205"/>
      <c r="V1785" s="205"/>
      <c r="W1785" s="205"/>
      <c r="X1785" s="205"/>
    </row>
    <row r="1786" spans="21:24" x14ac:dyDescent="0.2">
      <c r="U1786" s="205"/>
      <c r="V1786" s="205"/>
      <c r="W1786" s="205"/>
      <c r="X1786" s="205"/>
    </row>
    <row r="1787" spans="21:24" x14ac:dyDescent="0.2">
      <c r="U1787" s="205"/>
      <c r="V1787" s="205"/>
      <c r="W1787" s="205"/>
      <c r="X1787" s="205"/>
    </row>
    <row r="1788" spans="21:24" x14ac:dyDescent="0.2">
      <c r="U1788" s="205"/>
      <c r="V1788" s="205"/>
      <c r="W1788" s="205"/>
      <c r="X1788" s="205"/>
    </row>
    <row r="1789" spans="21:24" x14ac:dyDescent="0.2">
      <c r="U1789" s="205"/>
      <c r="V1789" s="205"/>
      <c r="W1789" s="205"/>
      <c r="X1789" s="205"/>
    </row>
    <row r="1790" spans="21:24" x14ac:dyDescent="0.2">
      <c r="U1790" s="205"/>
      <c r="V1790" s="205"/>
      <c r="W1790" s="205"/>
      <c r="X1790" s="205"/>
    </row>
    <row r="1791" spans="21:24" x14ac:dyDescent="0.2">
      <c r="U1791" s="205"/>
      <c r="V1791" s="205"/>
      <c r="W1791" s="205"/>
      <c r="X1791" s="205"/>
    </row>
    <row r="1792" spans="21:24" x14ac:dyDescent="0.2">
      <c r="U1792" s="205"/>
      <c r="V1792" s="205"/>
      <c r="W1792" s="205"/>
      <c r="X1792" s="205"/>
    </row>
    <row r="1793" spans="21:24" x14ac:dyDescent="0.2">
      <c r="U1793" s="205"/>
      <c r="V1793" s="205"/>
      <c r="W1793" s="205"/>
      <c r="X1793" s="205"/>
    </row>
    <row r="1794" spans="21:24" x14ac:dyDescent="0.2">
      <c r="U1794" s="205"/>
      <c r="V1794" s="205"/>
      <c r="W1794" s="205"/>
      <c r="X1794" s="205"/>
    </row>
    <row r="1795" spans="21:24" x14ac:dyDescent="0.2">
      <c r="U1795" s="205"/>
      <c r="V1795" s="205"/>
      <c r="W1795" s="205"/>
      <c r="X1795" s="205"/>
    </row>
    <row r="1796" spans="21:24" x14ac:dyDescent="0.2">
      <c r="U1796" s="205"/>
      <c r="V1796" s="205"/>
      <c r="W1796" s="205"/>
      <c r="X1796" s="205"/>
    </row>
    <row r="1797" spans="21:24" x14ac:dyDescent="0.2">
      <c r="U1797" s="205"/>
      <c r="V1797" s="205"/>
      <c r="W1797" s="205"/>
      <c r="X1797" s="205"/>
    </row>
    <row r="1798" spans="21:24" x14ac:dyDescent="0.2">
      <c r="U1798" s="205"/>
      <c r="V1798" s="205"/>
      <c r="W1798" s="205"/>
      <c r="X1798" s="205"/>
    </row>
    <row r="1799" spans="21:24" x14ac:dyDescent="0.2">
      <c r="U1799" s="205"/>
      <c r="V1799" s="205"/>
      <c r="W1799" s="205"/>
      <c r="X1799" s="205"/>
    </row>
    <row r="1800" spans="21:24" x14ac:dyDescent="0.2">
      <c r="U1800" s="205"/>
      <c r="V1800" s="205"/>
      <c r="W1800" s="205"/>
      <c r="X1800" s="205"/>
    </row>
    <row r="1801" spans="21:24" x14ac:dyDescent="0.2">
      <c r="U1801" s="205"/>
      <c r="V1801" s="205"/>
      <c r="W1801" s="205"/>
      <c r="X1801" s="205"/>
    </row>
    <row r="1802" spans="21:24" x14ac:dyDescent="0.2">
      <c r="U1802" s="205"/>
      <c r="V1802" s="205"/>
      <c r="W1802" s="205"/>
      <c r="X1802" s="205"/>
    </row>
    <row r="1803" spans="21:24" x14ac:dyDescent="0.2">
      <c r="U1803" s="205"/>
      <c r="V1803" s="205"/>
      <c r="W1803" s="205"/>
      <c r="X1803" s="205"/>
    </row>
    <row r="1804" spans="21:24" x14ac:dyDescent="0.2">
      <c r="U1804" s="205"/>
      <c r="V1804" s="205"/>
      <c r="W1804" s="205"/>
      <c r="X1804" s="205"/>
    </row>
    <row r="1805" spans="21:24" x14ac:dyDescent="0.2">
      <c r="U1805" s="205"/>
      <c r="V1805" s="205"/>
      <c r="W1805" s="205"/>
      <c r="X1805" s="205"/>
    </row>
    <row r="1806" spans="21:24" x14ac:dyDescent="0.2">
      <c r="U1806" s="205"/>
      <c r="V1806" s="205"/>
      <c r="W1806" s="205"/>
      <c r="X1806" s="205"/>
    </row>
    <row r="1807" spans="21:24" x14ac:dyDescent="0.2">
      <c r="U1807" s="205"/>
      <c r="V1807" s="205"/>
      <c r="W1807" s="205"/>
      <c r="X1807" s="205"/>
    </row>
    <row r="1808" spans="21:24" x14ac:dyDescent="0.2">
      <c r="U1808" s="205"/>
      <c r="V1808" s="205"/>
      <c r="W1808" s="205"/>
      <c r="X1808" s="205"/>
    </row>
    <row r="1809" spans="21:24" x14ac:dyDescent="0.2">
      <c r="U1809" s="205"/>
      <c r="V1809" s="205"/>
      <c r="W1809" s="205"/>
      <c r="X1809" s="205"/>
    </row>
    <row r="1810" spans="21:24" x14ac:dyDescent="0.2">
      <c r="U1810" s="205"/>
      <c r="V1810" s="205"/>
      <c r="W1810" s="205"/>
      <c r="X1810" s="205"/>
    </row>
    <row r="1811" spans="21:24" x14ac:dyDescent="0.2">
      <c r="U1811" s="205"/>
      <c r="V1811" s="205"/>
      <c r="W1811" s="205"/>
      <c r="X1811" s="205"/>
    </row>
    <row r="1812" spans="21:24" x14ac:dyDescent="0.2">
      <c r="U1812" s="205"/>
      <c r="V1812" s="205"/>
      <c r="W1812" s="205"/>
      <c r="X1812" s="205"/>
    </row>
    <row r="1813" spans="21:24" x14ac:dyDescent="0.2">
      <c r="U1813" s="205"/>
      <c r="V1813" s="205"/>
      <c r="W1813" s="205"/>
      <c r="X1813" s="205"/>
    </row>
    <row r="1814" spans="21:24" x14ac:dyDescent="0.2">
      <c r="U1814" s="205"/>
      <c r="V1814" s="205"/>
      <c r="W1814" s="205"/>
      <c r="X1814" s="205"/>
    </row>
    <row r="1815" spans="21:24" x14ac:dyDescent="0.2">
      <c r="U1815" s="205"/>
      <c r="V1815" s="205"/>
      <c r="W1815" s="205"/>
      <c r="X1815" s="205"/>
    </row>
    <row r="1816" spans="21:24" x14ac:dyDescent="0.2">
      <c r="U1816" s="205"/>
      <c r="V1816" s="205"/>
      <c r="W1816" s="205"/>
      <c r="X1816" s="205"/>
    </row>
    <row r="1817" spans="21:24" x14ac:dyDescent="0.2">
      <c r="U1817" s="205"/>
      <c r="V1817" s="205"/>
      <c r="W1817" s="205"/>
      <c r="X1817" s="205"/>
    </row>
    <row r="1818" spans="21:24" x14ac:dyDescent="0.2">
      <c r="U1818" s="205"/>
      <c r="V1818" s="205"/>
      <c r="W1818" s="205"/>
      <c r="X1818" s="205"/>
    </row>
    <row r="1819" spans="21:24" x14ac:dyDescent="0.2">
      <c r="U1819" s="205"/>
      <c r="V1819" s="205"/>
      <c r="W1819" s="205"/>
      <c r="X1819" s="205"/>
    </row>
    <row r="1820" spans="21:24" x14ac:dyDescent="0.2">
      <c r="U1820" s="205"/>
      <c r="V1820" s="205"/>
      <c r="W1820" s="205"/>
      <c r="X1820" s="205"/>
    </row>
    <row r="1821" spans="21:24" x14ac:dyDescent="0.2">
      <c r="U1821" s="205"/>
      <c r="V1821" s="205"/>
      <c r="W1821" s="205"/>
      <c r="X1821" s="205"/>
    </row>
    <row r="1822" spans="21:24" x14ac:dyDescent="0.2">
      <c r="U1822" s="205"/>
      <c r="V1822" s="205"/>
      <c r="W1822" s="205"/>
      <c r="X1822" s="205"/>
    </row>
    <row r="1823" spans="21:24" x14ac:dyDescent="0.2">
      <c r="U1823" s="205"/>
      <c r="V1823" s="205"/>
      <c r="W1823" s="205"/>
      <c r="X1823" s="205"/>
    </row>
    <row r="1824" spans="21:24" x14ac:dyDescent="0.2">
      <c r="U1824" s="205"/>
      <c r="V1824" s="205"/>
      <c r="W1824" s="205"/>
      <c r="X1824" s="205"/>
    </row>
    <row r="1825" spans="21:24" x14ac:dyDescent="0.2">
      <c r="U1825" s="205"/>
      <c r="V1825" s="205"/>
      <c r="W1825" s="205"/>
      <c r="X1825" s="205"/>
    </row>
    <row r="1826" spans="21:24" x14ac:dyDescent="0.2">
      <c r="U1826" s="205"/>
      <c r="V1826" s="205"/>
      <c r="W1826" s="205"/>
      <c r="X1826" s="205"/>
    </row>
    <row r="1827" spans="21:24" x14ac:dyDescent="0.2">
      <c r="U1827" s="205"/>
      <c r="V1827" s="205"/>
      <c r="W1827" s="205"/>
      <c r="X1827" s="205"/>
    </row>
    <row r="1828" spans="21:24" x14ac:dyDescent="0.2">
      <c r="U1828" s="205"/>
      <c r="V1828" s="205"/>
      <c r="W1828" s="205"/>
      <c r="X1828" s="205"/>
    </row>
    <row r="1829" spans="21:24" x14ac:dyDescent="0.2">
      <c r="U1829" s="205"/>
      <c r="V1829" s="205"/>
      <c r="W1829" s="205"/>
      <c r="X1829" s="205"/>
    </row>
    <row r="1830" spans="21:24" x14ac:dyDescent="0.2">
      <c r="U1830" s="205"/>
      <c r="V1830" s="205"/>
      <c r="W1830" s="205"/>
      <c r="X1830" s="205"/>
    </row>
    <row r="1831" spans="21:24" x14ac:dyDescent="0.2">
      <c r="U1831" s="205"/>
      <c r="V1831" s="205"/>
      <c r="W1831" s="205"/>
      <c r="X1831" s="205"/>
    </row>
    <row r="1832" spans="21:24" x14ac:dyDescent="0.2">
      <c r="U1832" s="205"/>
      <c r="V1832" s="205"/>
      <c r="W1832" s="205"/>
      <c r="X1832" s="205"/>
    </row>
    <row r="1833" spans="21:24" x14ac:dyDescent="0.2">
      <c r="U1833" s="205"/>
      <c r="V1833" s="205"/>
      <c r="W1833" s="205"/>
      <c r="X1833" s="205"/>
    </row>
    <row r="1834" spans="21:24" x14ac:dyDescent="0.2">
      <c r="U1834" s="205"/>
      <c r="V1834" s="205"/>
      <c r="W1834" s="205"/>
      <c r="X1834" s="205"/>
    </row>
    <row r="1835" spans="21:24" x14ac:dyDescent="0.2">
      <c r="U1835" s="205"/>
      <c r="V1835" s="205"/>
      <c r="W1835" s="205"/>
      <c r="X1835" s="205"/>
    </row>
    <row r="1836" spans="21:24" x14ac:dyDescent="0.2">
      <c r="U1836" s="205"/>
      <c r="V1836" s="205"/>
      <c r="W1836" s="205"/>
      <c r="X1836" s="205"/>
    </row>
    <row r="1837" spans="21:24" x14ac:dyDescent="0.2">
      <c r="U1837" s="205"/>
      <c r="V1837" s="205"/>
      <c r="W1837" s="205"/>
      <c r="X1837" s="205"/>
    </row>
    <row r="1838" spans="21:24" x14ac:dyDescent="0.2">
      <c r="U1838" s="205"/>
      <c r="V1838" s="205"/>
      <c r="W1838" s="205"/>
      <c r="X1838" s="205"/>
    </row>
    <row r="1839" spans="21:24" x14ac:dyDescent="0.2">
      <c r="U1839" s="205"/>
      <c r="V1839" s="205"/>
      <c r="W1839" s="205"/>
      <c r="X1839" s="205"/>
    </row>
    <row r="1840" spans="21:24" x14ac:dyDescent="0.2">
      <c r="U1840" s="205"/>
      <c r="V1840" s="205"/>
      <c r="W1840" s="205"/>
      <c r="X1840" s="205"/>
    </row>
    <row r="1841" spans="21:24" x14ac:dyDescent="0.2">
      <c r="U1841" s="205"/>
      <c r="V1841" s="205"/>
      <c r="W1841" s="205"/>
      <c r="X1841" s="205"/>
    </row>
    <row r="1842" spans="21:24" x14ac:dyDescent="0.2">
      <c r="U1842" s="205"/>
      <c r="V1842" s="205"/>
      <c r="W1842" s="205"/>
      <c r="X1842" s="205"/>
    </row>
    <row r="1843" spans="21:24" x14ac:dyDescent="0.2">
      <c r="U1843" s="205"/>
      <c r="V1843" s="205"/>
      <c r="W1843" s="205"/>
      <c r="X1843" s="205"/>
    </row>
    <row r="1844" spans="21:24" x14ac:dyDescent="0.2">
      <c r="U1844" s="205"/>
      <c r="V1844" s="205"/>
      <c r="W1844" s="205"/>
      <c r="X1844" s="205"/>
    </row>
    <row r="1845" spans="21:24" x14ac:dyDescent="0.2">
      <c r="U1845" s="205"/>
      <c r="V1845" s="205"/>
      <c r="W1845" s="205"/>
      <c r="X1845" s="205"/>
    </row>
    <row r="1846" spans="21:24" x14ac:dyDescent="0.2">
      <c r="U1846" s="205"/>
      <c r="V1846" s="205"/>
      <c r="W1846" s="205"/>
      <c r="X1846" s="205"/>
    </row>
    <row r="1847" spans="21:24" x14ac:dyDescent="0.2">
      <c r="U1847" s="205"/>
      <c r="V1847" s="205"/>
      <c r="W1847" s="205"/>
      <c r="X1847" s="205"/>
    </row>
    <row r="1848" spans="21:24" x14ac:dyDescent="0.2">
      <c r="U1848" s="205"/>
      <c r="V1848" s="205"/>
      <c r="W1848" s="205"/>
      <c r="X1848" s="205"/>
    </row>
    <row r="1849" spans="21:24" x14ac:dyDescent="0.2">
      <c r="U1849" s="205"/>
      <c r="V1849" s="205"/>
      <c r="W1849" s="205"/>
      <c r="X1849" s="205"/>
    </row>
    <row r="1850" spans="21:24" x14ac:dyDescent="0.2">
      <c r="U1850" s="205"/>
      <c r="V1850" s="205"/>
      <c r="W1850" s="205"/>
      <c r="X1850" s="205"/>
    </row>
    <row r="1851" spans="21:24" x14ac:dyDescent="0.2">
      <c r="U1851" s="205"/>
      <c r="V1851" s="205"/>
      <c r="W1851" s="205"/>
      <c r="X1851" s="205"/>
    </row>
    <row r="1852" spans="21:24" x14ac:dyDescent="0.2">
      <c r="U1852" s="205"/>
      <c r="V1852" s="205"/>
      <c r="W1852" s="205"/>
      <c r="X1852" s="205"/>
    </row>
    <row r="1853" spans="21:24" x14ac:dyDescent="0.2">
      <c r="U1853" s="205"/>
      <c r="V1853" s="205"/>
      <c r="W1853" s="205"/>
      <c r="X1853" s="205"/>
    </row>
    <row r="1854" spans="21:24" x14ac:dyDescent="0.2">
      <c r="U1854" s="205"/>
      <c r="V1854" s="205"/>
      <c r="W1854" s="205"/>
      <c r="X1854" s="205"/>
    </row>
    <row r="1855" spans="21:24" x14ac:dyDescent="0.2">
      <c r="U1855" s="205"/>
      <c r="V1855" s="205"/>
      <c r="W1855" s="205"/>
      <c r="X1855" s="205"/>
    </row>
    <row r="1856" spans="21:24" x14ac:dyDescent="0.2">
      <c r="U1856" s="205"/>
      <c r="V1856" s="205"/>
      <c r="W1856" s="205"/>
      <c r="X1856" s="205"/>
    </row>
    <row r="1857" spans="21:24" x14ac:dyDescent="0.2">
      <c r="U1857" s="205"/>
      <c r="V1857" s="205"/>
      <c r="W1857" s="205"/>
      <c r="X1857" s="205"/>
    </row>
    <row r="1858" spans="21:24" x14ac:dyDescent="0.2">
      <c r="U1858" s="205"/>
      <c r="V1858" s="205"/>
      <c r="W1858" s="205"/>
      <c r="X1858" s="205"/>
    </row>
    <row r="1859" spans="21:24" x14ac:dyDescent="0.2">
      <c r="U1859" s="205"/>
      <c r="V1859" s="205"/>
      <c r="W1859" s="205"/>
      <c r="X1859" s="205"/>
    </row>
    <row r="1860" spans="21:24" x14ac:dyDescent="0.2">
      <c r="U1860" s="205"/>
      <c r="V1860" s="205"/>
      <c r="W1860" s="205"/>
      <c r="X1860" s="205"/>
    </row>
    <row r="1861" spans="21:24" x14ac:dyDescent="0.2">
      <c r="U1861" s="205"/>
      <c r="V1861" s="205"/>
      <c r="W1861" s="205"/>
      <c r="X1861" s="205"/>
    </row>
    <row r="1862" spans="21:24" x14ac:dyDescent="0.2">
      <c r="U1862" s="205"/>
      <c r="V1862" s="205"/>
      <c r="W1862" s="205"/>
      <c r="X1862" s="205"/>
    </row>
    <row r="1863" spans="21:24" x14ac:dyDescent="0.2">
      <c r="U1863" s="205"/>
      <c r="V1863" s="205"/>
      <c r="W1863" s="205"/>
      <c r="X1863" s="205"/>
    </row>
    <row r="1864" spans="21:24" x14ac:dyDescent="0.2">
      <c r="U1864" s="205"/>
      <c r="V1864" s="205"/>
      <c r="W1864" s="205"/>
      <c r="X1864" s="205"/>
    </row>
    <row r="1865" spans="21:24" x14ac:dyDescent="0.2">
      <c r="U1865" s="205"/>
      <c r="V1865" s="205"/>
      <c r="W1865" s="205"/>
      <c r="X1865" s="205"/>
    </row>
    <row r="1866" spans="21:24" x14ac:dyDescent="0.2">
      <c r="U1866" s="205"/>
      <c r="V1866" s="205"/>
      <c r="W1866" s="205"/>
      <c r="X1866" s="205"/>
    </row>
    <row r="1867" spans="21:24" x14ac:dyDescent="0.2">
      <c r="U1867" s="205"/>
      <c r="V1867" s="205"/>
      <c r="W1867" s="205"/>
      <c r="X1867" s="205"/>
    </row>
    <row r="1868" spans="21:24" x14ac:dyDescent="0.2">
      <c r="U1868" s="205"/>
      <c r="V1868" s="205"/>
      <c r="W1868" s="205"/>
      <c r="X1868" s="205"/>
    </row>
    <row r="1869" spans="21:24" x14ac:dyDescent="0.2">
      <c r="U1869" s="205"/>
      <c r="V1869" s="205"/>
      <c r="W1869" s="205"/>
      <c r="X1869" s="205"/>
    </row>
    <row r="1870" spans="21:24" x14ac:dyDescent="0.2">
      <c r="U1870" s="205"/>
      <c r="V1870" s="205"/>
      <c r="W1870" s="205"/>
      <c r="X1870" s="205"/>
    </row>
    <row r="1871" spans="21:24" x14ac:dyDescent="0.2">
      <c r="U1871" s="205"/>
      <c r="V1871" s="205"/>
      <c r="W1871" s="205"/>
      <c r="X1871" s="205"/>
    </row>
    <row r="1872" spans="21:24" x14ac:dyDescent="0.2">
      <c r="U1872" s="205"/>
      <c r="V1872" s="205"/>
      <c r="W1872" s="205"/>
      <c r="X1872" s="205"/>
    </row>
    <row r="1873" spans="21:24" x14ac:dyDescent="0.2">
      <c r="U1873" s="205"/>
      <c r="V1873" s="205"/>
      <c r="W1873" s="205"/>
      <c r="X1873" s="205"/>
    </row>
    <row r="1874" spans="21:24" x14ac:dyDescent="0.2">
      <c r="U1874" s="205"/>
      <c r="V1874" s="205"/>
      <c r="W1874" s="205"/>
      <c r="X1874" s="205"/>
    </row>
    <row r="1875" spans="21:24" x14ac:dyDescent="0.2">
      <c r="U1875" s="205"/>
      <c r="V1875" s="205"/>
      <c r="W1875" s="205"/>
      <c r="X1875" s="205"/>
    </row>
    <row r="1876" spans="21:24" x14ac:dyDescent="0.2">
      <c r="U1876" s="205"/>
      <c r="V1876" s="205"/>
      <c r="W1876" s="205"/>
      <c r="X1876" s="205"/>
    </row>
    <row r="1877" spans="21:24" x14ac:dyDescent="0.2">
      <c r="U1877" s="205"/>
      <c r="V1877" s="205"/>
      <c r="W1877" s="205"/>
      <c r="X1877" s="205"/>
    </row>
    <row r="1878" spans="21:24" x14ac:dyDescent="0.2">
      <c r="U1878" s="205"/>
      <c r="V1878" s="205"/>
      <c r="W1878" s="205"/>
      <c r="X1878" s="205"/>
    </row>
    <row r="1879" spans="21:24" x14ac:dyDescent="0.2">
      <c r="U1879" s="205"/>
      <c r="V1879" s="205"/>
      <c r="W1879" s="205"/>
      <c r="X1879" s="205"/>
    </row>
    <row r="1880" spans="21:24" x14ac:dyDescent="0.2">
      <c r="U1880" s="205"/>
      <c r="V1880" s="205"/>
      <c r="W1880" s="205"/>
      <c r="X1880" s="205"/>
    </row>
    <row r="1881" spans="21:24" x14ac:dyDescent="0.2">
      <c r="U1881" s="205"/>
      <c r="V1881" s="205"/>
      <c r="W1881" s="205"/>
      <c r="X1881" s="205"/>
    </row>
    <row r="1882" spans="21:24" x14ac:dyDescent="0.2">
      <c r="U1882" s="205"/>
      <c r="V1882" s="205"/>
      <c r="W1882" s="205"/>
      <c r="X1882" s="205"/>
    </row>
    <row r="1883" spans="21:24" x14ac:dyDescent="0.2">
      <c r="U1883" s="205"/>
      <c r="V1883" s="205"/>
      <c r="W1883" s="205"/>
      <c r="X1883" s="205"/>
    </row>
    <row r="1884" spans="21:24" x14ac:dyDescent="0.2">
      <c r="U1884" s="205"/>
      <c r="V1884" s="205"/>
      <c r="W1884" s="205"/>
      <c r="X1884" s="205"/>
    </row>
    <row r="1885" spans="21:24" x14ac:dyDescent="0.2">
      <c r="U1885" s="205"/>
      <c r="V1885" s="205"/>
      <c r="W1885" s="205"/>
      <c r="X1885" s="205"/>
    </row>
    <row r="1886" spans="21:24" x14ac:dyDescent="0.2">
      <c r="U1886" s="205"/>
      <c r="V1886" s="205"/>
      <c r="W1886" s="205"/>
      <c r="X1886" s="205"/>
    </row>
    <row r="1887" spans="21:24" x14ac:dyDescent="0.2">
      <c r="U1887" s="205"/>
      <c r="V1887" s="205"/>
      <c r="W1887" s="205"/>
      <c r="X1887" s="205"/>
    </row>
    <row r="1888" spans="21:24" x14ac:dyDescent="0.2">
      <c r="U1888" s="205"/>
      <c r="V1888" s="205"/>
      <c r="W1888" s="205"/>
      <c r="X1888" s="205"/>
    </row>
    <row r="1889" spans="21:24" x14ac:dyDescent="0.2">
      <c r="U1889" s="205"/>
      <c r="V1889" s="205"/>
      <c r="W1889" s="205"/>
      <c r="X1889" s="205"/>
    </row>
    <row r="1890" spans="21:24" x14ac:dyDescent="0.2">
      <c r="U1890" s="205"/>
      <c r="V1890" s="205"/>
      <c r="W1890" s="205"/>
      <c r="X1890" s="205"/>
    </row>
    <row r="1891" spans="21:24" x14ac:dyDescent="0.2">
      <c r="U1891" s="205"/>
      <c r="V1891" s="205"/>
      <c r="W1891" s="205"/>
      <c r="X1891" s="205"/>
    </row>
    <row r="1892" spans="21:24" x14ac:dyDescent="0.2">
      <c r="U1892" s="205"/>
      <c r="V1892" s="205"/>
      <c r="W1892" s="205"/>
      <c r="X1892" s="205"/>
    </row>
    <row r="1893" spans="21:24" x14ac:dyDescent="0.2">
      <c r="U1893" s="205"/>
      <c r="V1893" s="205"/>
      <c r="W1893" s="205"/>
      <c r="X1893" s="205"/>
    </row>
    <row r="1894" spans="21:24" x14ac:dyDescent="0.2">
      <c r="U1894" s="205"/>
      <c r="V1894" s="205"/>
      <c r="W1894" s="205"/>
      <c r="X1894" s="205"/>
    </row>
    <row r="1895" spans="21:24" x14ac:dyDescent="0.2">
      <c r="U1895" s="205"/>
      <c r="V1895" s="205"/>
      <c r="W1895" s="205"/>
      <c r="X1895" s="205"/>
    </row>
    <row r="1896" spans="21:24" x14ac:dyDescent="0.2">
      <c r="U1896" s="205"/>
      <c r="V1896" s="205"/>
      <c r="W1896" s="205"/>
      <c r="X1896" s="205"/>
    </row>
    <row r="1897" spans="21:24" x14ac:dyDescent="0.2">
      <c r="U1897" s="205"/>
      <c r="V1897" s="205"/>
      <c r="W1897" s="205"/>
      <c r="X1897" s="205"/>
    </row>
    <row r="1898" spans="21:24" x14ac:dyDescent="0.2">
      <c r="U1898" s="205"/>
      <c r="V1898" s="205"/>
      <c r="W1898" s="205"/>
      <c r="X1898" s="205"/>
    </row>
    <row r="1899" spans="21:24" x14ac:dyDescent="0.2">
      <c r="U1899" s="205"/>
      <c r="V1899" s="205"/>
      <c r="W1899" s="205"/>
      <c r="X1899" s="205"/>
    </row>
    <row r="1900" spans="21:24" x14ac:dyDescent="0.2">
      <c r="U1900" s="205"/>
      <c r="V1900" s="205"/>
      <c r="W1900" s="205"/>
      <c r="X1900" s="205"/>
    </row>
    <row r="1901" spans="21:24" x14ac:dyDescent="0.2">
      <c r="U1901" s="205"/>
      <c r="V1901" s="205"/>
      <c r="W1901" s="205"/>
      <c r="X1901" s="205"/>
    </row>
    <row r="1902" spans="21:24" x14ac:dyDescent="0.2">
      <c r="U1902" s="205"/>
      <c r="V1902" s="205"/>
      <c r="W1902" s="205"/>
      <c r="X1902" s="205"/>
    </row>
    <row r="1903" spans="21:24" x14ac:dyDescent="0.2">
      <c r="U1903" s="205"/>
      <c r="V1903" s="205"/>
      <c r="W1903" s="205"/>
      <c r="X1903" s="205"/>
    </row>
    <row r="1904" spans="21:24" x14ac:dyDescent="0.2">
      <c r="U1904" s="205"/>
      <c r="V1904" s="205"/>
      <c r="W1904" s="205"/>
      <c r="X1904" s="205"/>
    </row>
    <row r="1905" spans="21:24" x14ac:dyDescent="0.2">
      <c r="U1905" s="205"/>
      <c r="V1905" s="205"/>
      <c r="W1905" s="205"/>
      <c r="X1905" s="205"/>
    </row>
    <row r="1906" spans="21:24" x14ac:dyDescent="0.2">
      <c r="U1906" s="205"/>
      <c r="V1906" s="205"/>
      <c r="W1906" s="205"/>
      <c r="X1906" s="205"/>
    </row>
    <row r="1907" spans="21:24" x14ac:dyDescent="0.2">
      <c r="U1907" s="205"/>
      <c r="V1907" s="205"/>
      <c r="W1907" s="205"/>
      <c r="X1907" s="205"/>
    </row>
    <row r="1908" spans="21:24" x14ac:dyDescent="0.2">
      <c r="U1908" s="205"/>
      <c r="V1908" s="205"/>
      <c r="W1908" s="205"/>
      <c r="X1908" s="205"/>
    </row>
    <row r="1909" spans="21:24" x14ac:dyDescent="0.2">
      <c r="U1909" s="205"/>
      <c r="V1909" s="205"/>
      <c r="W1909" s="205"/>
      <c r="X1909" s="205"/>
    </row>
    <row r="1910" spans="21:24" x14ac:dyDescent="0.2">
      <c r="U1910" s="205"/>
      <c r="V1910" s="205"/>
      <c r="W1910" s="205"/>
      <c r="X1910" s="205"/>
    </row>
    <row r="1911" spans="21:24" x14ac:dyDescent="0.2">
      <c r="U1911" s="205"/>
      <c r="V1911" s="205"/>
      <c r="W1911" s="205"/>
      <c r="X1911" s="205"/>
    </row>
    <row r="1912" spans="21:24" x14ac:dyDescent="0.2">
      <c r="U1912" s="205"/>
      <c r="V1912" s="205"/>
      <c r="W1912" s="205"/>
      <c r="X1912" s="205"/>
    </row>
    <row r="1913" spans="21:24" x14ac:dyDescent="0.2">
      <c r="U1913" s="205"/>
      <c r="V1913" s="205"/>
      <c r="W1913" s="205"/>
      <c r="X1913" s="205"/>
    </row>
    <row r="1914" spans="21:24" x14ac:dyDescent="0.2">
      <c r="U1914" s="205"/>
      <c r="V1914" s="205"/>
      <c r="W1914" s="205"/>
      <c r="X1914" s="205"/>
    </row>
    <row r="1915" spans="21:24" x14ac:dyDescent="0.2">
      <c r="U1915" s="205"/>
      <c r="V1915" s="205"/>
      <c r="W1915" s="205"/>
      <c r="X1915" s="205"/>
    </row>
    <row r="1916" spans="21:24" x14ac:dyDescent="0.2">
      <c r="U1916" s="205"/>
      <c r="V1916" s="205"/>
      <c r="W1916" s="205"/>
      <c r="X1916" s="205"/>
    </row>
    <row r="1917" spans="21:24" x14ac:dyDescent="0.2">
      <c r="U1917" s="205"/>
      <c r="V1917" s="205"/>
      <c r="W1917" s="205"/>
      <c r="X1917" s="205"/>
    </row>
    <row r="1918" spans="21:24" x14ac:dyDescent="0.2">
      <c r="U1918" s="205"/>
      <c r="V1918" s="205"/>
      <c r="W1918" s="205"/>
      <c r="X1918" s="205"/>
    </row>
    <row r="1919" spans="21:24" x14ac:dyDescent="0.2">
      <c r="U1919" s="205"/>
      <c r="V1919" s="205"/>
      <c r="W1919" s="205"/>
      <c r="X1919" s="205"/>
    </row>
    <row r="1920" spans="21:24" x14ac:dyDescent="0.2">
      <c r="U1920" s="205"/>
      <c r="V1920" s="205"/>
      <c r="W1920" s="205"/>
      <c r="X1920" s="205"/>
    </row>
    <row r="1921" spans="21:24" x14ac:dyDescent="0.2">
      <c r="U1921" s="205"/>
      <c r="V1921" s="205"/>
      <c r="W1921" s="205"/>
      <c r="X1921" s="205"/>
    </row>
    <row r="1922" spans="21:24" x14ac:dyDescent="0.2">
      <c r="U1922" s="205"/>
      <c r="V1922" s="205"/>
      <c r="W1922" s="205"/>
      <c r="X1922" s="205"/>
    </row>
    <row r="1923" spans="21:24" x14ac:dyDescent="0.2">
      <c r="U1923" s="205"/>
      <c r="V1923" s="205"/>
      <c r="W1923" s="205"/>
      <c r="X1923" s="205"/>
    </row>
    <row r="1924" spans="21:24" x14ac:dyDescent="0.2">
      <c r="U1924" s="205"/>
      <c r="V1924" s="205"/>
      <c r="W1924" s="205"/>
      <c r="X1924" s="205"/>
    </row>
    <row r="1925" spans="21:24" x14ac:dyDescent="0.2">
      <c r="U1925" s="205"/>
      <c r="V1925" s="205"/>
      <c r="W1925" s="205"/>
      <c r="X1925" s="205"/>
    </row>
    <row r="1926" spans="21:24" x14ac:dyDescent="0.2">
      <c r="U1926" s="205"/>
      <c r="V1926" s="205"/>
      <c r="W1926" s="205"/>
      <c r="X1926" s="205"/>
    </row>
    <row r="1927" spans="21:24" x14ac:dyDescent="0.2">
      <c r="U1927" s="205"/>
      <c r="V1927" s="205"/>
      <c r="W1927" s="205"/>
      <c r="X1927" s="205"/>
    </row>
    <row r="1928" spans="21:24" x14ac:dyDescent="0.2">
      <c r="U1928" s="205"/>
      <c r="V1928" s="205"/>
      <c r="W1928" s="205"/>
      <c r="X1928" s="205"/>
    </row>
    <row r="1929" spans="21:24" x14ac:dyDescent="0.2">
      <c r="U1929" s="205"/>
      <c r="V1929" s="205"/>
      <c r="W1929" s="205"/>
      <c r="X1929" s="205"/>
    </row>
    <row r="1930" spans="21:24" x14ac:dyDescent="0.2">
      <c r="U1930" s="205"/>
      <c r="V1930" s="205"/>
      <c r="W1930" s="205"/>
      <c r="X1930" s="205"/>
    </row>
    <row r="1931" spans="21:24" x14ac:dyDescent="0.2">
      <c r="U1931" s="205"/>
      <c r="V1931" s="205"/>
      <c r="W1931" s="205"/>
      <c r="X1931" s="205"/>
    </row>
    <row r="1932" spans="21:24" x14ac:dyDescent="0.2">
      <c r="U1932" s="205"/>
      <c r="V1932" s="205"/>
      <c r="W1932" s="205"/>
      <c r="X1932" s="205"/>
    </row>
    <row r="1933" spans="21:24" x14ac:dyDescent="0.2">
      <c r="U1933" s="205"/>
      <c r="V1933" s="205"/>
      <c r="W1933" s="205"/>
      <c r="X1933" s="205"/>
    </row>
    <row r="1934" spans="21:24" x14ac:dyDescent="0.2">
      <c r="U1934" s="205"/>
      <c r="V1934" s="205"/>
      <c r="W1934" s="205"/>
      <c r="X1934" s="205"/>
    </row>
    <row r="1935" spans="21:24" x14ac:dyDescent="0.2">
      <c r="U1935" s="205"/>
      <c r="V1935" s="205"/>
      <c r="W1935" s="205"/>
      <c r="X1935" s="205"/>
    </row>
    <row r="1936" spans="21:24" x14ac:dyDescent="0.2">
      <c r="U1936" s="205"/>
      <c r="V1936" s="205"/>
      <c r="W1936" s="205"/>
      <c r="X1936" s="205"/>
    </row>
    <row r="1937" spans="21:24" x14ac:dyDescent="0.2">
      <c r="U1937" s="205"/>
      <c r="V1937" s="205"/>
      <c r="W1937" s="205"/>
      <c r="X1937" s="205"/>
    </row>
    <row r="1938" spans="21:24" x14ac:dyDescent="0.2">
      <c r="U1938" s="205"/>
      <c r="V1938" s="205"/>
      <c r="W1938" s="205"/>
      <c r="X1938" s="205"/>
    </row>
    <row r="1939" spans="21:24" x14ac:dyDescent="0.2">
      <c r="U1939" s="205"/>
      <c r="V1939" s="205"/>
      <c r="W1939" s="205"/>
      <c r="X1939" s="205"/>
    </row>
    <row r="1940" spans="21:24" x14ac:dyDescent="0.2">
      <c r="U1940" s="205"/>
      <c r="V1940" s="205"/>
      <c r="W1940" s="205"/>
      <c r="X1940" s="205"/>
    </row>
    <row r="1941" spans="21:24" x14ac:dyDescent="0.2">
      <c r="U1941" s="205"/>
      <c r="V1941" s="205"/>
      <c r="W1941" s="205"/>
      <c r="X1941" s="205"/>
    </row>
    <row r="1942" spans="21:24" x14ac:dyDescent="0.2">
      <c r="U1942" s="205"/>
      <c r="V1942" s="205"/>
      <c r="W1942" s="205"/>
      <c r="X1942" s="205"/>
    </row>
    <row r="1943" spans="21:24" x14ac:dyDescent="0.2">
      <c r="U1943" s="205"/>
      <c r="V1943" s="205"/>
      <c r="W1943" s="205"/>
      <c r="X1943" s="205"/>
    </row>
    <row r="1944" spans="21:24" x14ac:dyDescent="0.2">
      <c r="U1944" s="205"/>
      <c r="V1944" s="205"/>
      <c r="W1944" s="205"/>
      <c r="X1944" s="205"/>
    </row>
    <row r="1945" spans="21:24" x14ac:dyDescent="0.2">
      <c r="U1945" s="205"/>
      <c r="V1945" s="205"/>
      <c r="W1945" s="205"/>
      <c r="X1945" s="205"/>
    </row>
    <row r="1946" spans="21:24" x14ac:dyDescent="0.2">
      <c r="U1946" s="205"/>
      <c r="V1946" s="205"/>
      <c r="W1946" s="205"/>
      <c r="X1946" s="205"/>
    </row>
    <row r="1947" spans="21:24" x14ac:dyDescent="0.2">
      <c r="U1947" s="205"/>
      <c r="V1947" s="205"/>
      <c r="W1947" s="205"/>
      <c r="X1947" s="205"/>
    </row>
    <row r="1948" spans="21:24" x14ac:dyDescent="0.2">
      <c r="U1948" s="205"/>
      <c r="V1948" s="205"/>
      <c r="W1948" s="205"/>
      <c r="X1948" s="205"/>
    </row>
    <row r="1949" spans="21:24" x14ac:dyDescent="0.2">
      <c r="U1949" s="205"/>
      <c r="V1949" s="205"/>
      <c r="W1949" s="205"/>
      <c r="X1949" s="205"/>
    </row>
    <row r="1950" spans="21:24" x14ac:dyDescent="0.2">
      <c r="U1950" s="205"/>
      <c r="V1950" s="205"/>
      <c r="W1950" s="205"/>
      <c r="X1950" s="205"/>
    </row>
    <row r="1951" spans="21:24" x14ac:dyDescent="0.2">
      <c r="U1951" s="205"/>
      <c r="V1951" s="205"/>
      <c r="W1951" s="205"/>
      <c r="X1951" s="205"/>
    </row>
    <row r="1952" spans="21:24" x14ac:dyDescent="0.2">
      <c r="U1952" s="205"/>
      <c r="V1952" s="205"/>
      <c r="W1952" s="205"/>
      <c r="X1952" s="205"/>
    </row>
    <row r="1953" spans="21:24" x14ac:dyDescent="0.2">
      <c r="U1953" s="205"/>
      <c r="V1953" s="205"/>
      <c r="W1953" s="205"/>
      <c r="X1953" s="205"/>
    </row>
    <row r="1954" spans="21:24" x14ac:dyDescent="0.2">
      <c r="U1954" s="205"/>
      <c r="V1954" s="205"/>
      <c r="W1954" s="205"/>
      <c r="X1954" s="205"/>
    </row>
    <row r="1955" spans="21:24" x14ac:dyDescent="0.2">
      <c r="U1955" s="205"/>
      <c r="V1955" s="205"/>
      <c r="W1955" s="205"/>
      <c r="X1955" s="205"/>
    </row>
    <row r="1956" spans="21:24" x14ac:dyDescent="0.2">
      <c r="U1956" s="205"/>
      <c r="V1956" s="205"/>
      <c r="W1956" s="205"/>
      <c r="X1956" s="205"/>
    </row>
    <row r="1957" spans="21:24" x14ac:dyDescent="0.2">
      <c r="U1957" s="205"/>
      <c r="V1957" s="205"/>
      <c r="W1957" s="205"/>
      <c r="X1957" s="205"/>
    </row>
    <row r="1958" spans="21:24" x14ac:dyDescent="0.2">
      <c r="U1958" s="205"/>
      <c r="V1958" s="205"/>
      <c r="W1958" s="205"/>
      <c r="X1958" s="205"/>
    </row>
    <row r="1959" spans="21:24" x14ac:dyDescent="0.2">
      <c r="U1959" s="205"/>
      <c r="V1959" s="205"/>
      <c r="W1959" s="205"/>
      <c r="X1959" s="205"/>
    </row>
    <row r="1960" spans="21:24" x14ac:dyDescent="0.2">
      <c r="U1960" s="205"/>
      <c r="V1960" s="205"/>
      <c r="W1960" s="205"/>
      <c r="X1960" s="205"/>
    </row>
    <row r="1961" spans="21:24" x14ac:dyDescent="0.2">
      <c r="U1961" s="205"/>
      <c r="V1961" s="205"/>
      <c r="W1961" s="205"/>
      <c r="X1961" s="205"/>
    </row>
    <row r="1962" spans="21:24" x14ac:dyDescent="0.2">
      <c r="U1962" s="205"/>
      <c r="V1962" s="205"/>
      <c r="W1962" s="205"/>
      <c r="X1962" s="205"/>
    </row>
    <row r="1963" spans="21:24" x14ac:dyDescent="0.2">
      <c r="U1963" s="205"/>
      <c r="V1963" s="205"/>
      <c r="W1963" s="205"/>
      <c r="X1963" s="205"/>
    </row>
    <row r="1964" spans="21:24" x14ac:dyDescent="0.2">
      <c r="U1964" s="205"/>
      <c r="V1964" s="205"/>
      <c r="W1964" s="205"/>
      <c r="X1964" s="205"/>
    </row>
    <row r="1965" spans="21:24" x14ac:dyDescent="0.2">
      <c r="U1965" s="205"/>
      <c r="V1965" s="205"/>
      <c r="W1965" s="205"/>
      <c r="X1965" s="205"/>
    </row>
    <row r="1966" spans="21:24" x14ac:dyDescent="0.2">
      <c r="U1966" s="205"/>
      <c r="V1966" s="205"/>
      <c r="W1966" s="205"/>
      <c r="X1966" s="205"/>
    </row>
    <row r="1967" spans="21:24" x14ac:dyDescent="0.2">
      <c r="U1967" s="205"/>
      <c r="V1967" s="205"/>
      <c r="W1967" s="205"/>
      <c r="X1967" s="205"/>
    </row>
    <row r="1968" spans="21:24" x14ac:dyDescent="0.2">
      <c r="U1968" s="205"/>
      <c r="V1968" s="205"/>
      <c r="W1968" s="205"/>
      <c r="X1968" s="205"/>
    </row>
    <row r="1969" spans="21:24" x14ac:dyDescent="0.2">
      <c r="U1969" s="205"/>
      <c r="V1969" s="205"/>
      <c r="W1969" s="205"/>
      <c r="X1969" s="205"/>
    </row>
    <row r="1970" spans="21:24" x14ac:dyDescent="0.2">
      <c r="U1970" s="205"/>
      <c r="V1970" s="205"/>
      <c r="W1970" s="205"/>
      <c r="X1970" s="205"/>
    </row>
    <row r="1971" spans="21:24" x14ac:dyDescent="0.2">
      <c r="U1971" s="205"/>
      <c r="V1971" s="205"/>
      <c r="W1971" s="205"/>
      <c r="X1971" s="205"/>
    </row>
    <row r="1972" spans="21:24" x14ac:dyDescent="0.2">
      <c r="U1972" s="205"/>
      <c r="V1972" s="205"/>
      <c r="W1972" s="205"/>
      <c r="X1972" s="205"/>
    </row>
    <row r="1973" spans="21:24" x14ac:dyDescent="0.2">
      <c r="U1973" s="205"/>
      <c r="V1973" s="205"/>
      <c r="W1973" s="205"/>
      <c r="X1973" s="205"/>
    </row>
    <row r="1974" spans="21:24" x14ac:dyDescent="0.2">
      <c r="U1974" s="205"/>
      <c r="V1974" s="205"/>
      <c r="W1974" s="205"/>
      <c r="X1974" s="205"/>
    </row>
    <row r="1975" spans="21:24" x14ac:dyDescent="0.2">
      <c r="U1975" s="205"/>
      <c r="V1975" s="205"/>
      <c r="W1975" s="205"/>
      <c r="X1975" s="205"/>
    </row>
    <row r="1976" spans="21:24" x14ac:dyDescent="0.2">
      <c r="U1976" s="205"/>
      <c r="V1976" s="205"/>
      <c r="W1976" s="205"/>
      <c r="X1976" s="205"/>
    </row>
    <row r="1977" spans="21:24" x14ac:dyDescent="0.2">
      <c r="U1977" s="205"/>
      <c r="V1977" s="205"/>
      <c r="W1977" s="205"/>
      <c r="X1977" s="205"/>
    </row>
    <row r="1978" spans="21:24" x14ac:dyDescent="0.2">
      <c r="U1978" s="205"/>
      <c r="V1978" s="205"/>
      <c r="W1978" s="205"/>
      <c r="X1978" s="205"/>
    </row>
    <row r="1979" spans="21:24" x14ac:dyDescent="0.2">
      <c r="U1979" s="205"/>
      <c r="V1979" s="205"/>
      <c r="W1979" s="205"/>
      <c r="X1979" s="205"/>
    </row>
    <row r="1980" spans="21:24" x14ac:dyDescent="0.2">
      <c r="U1980" s="205"/>
      <c r="V1980" s="205"/>
      <c r="W1980" s="205"/>
      <c r="X1980" s="205"/>
    </row>
    <row r="1981" spans="21:24" x14ac:dyDescent="0.2">
      <c r="U1981" s="205"/>
      <c r="V1981" s="205"/>
      <c r="W1981" s="205"/>
      <c r="X1981" s="205"/>
    </row>
    <row r="1982" spans="21:24" x14ac:dyDescent="0.2">
      <c r="U1982" s="205"/>
      <c r="V1982" s="205"/>
      <c r="W1982" s="205"/>
      <c r="X1982" s="205"/>
    </row>
    <row r="1983" spans="21:24" x14ac:dyDescent="0.2">
      <c r="U1983" s="205"/>
      <c r="V1983" s="205"/>
      <c r="W1983" s="205"/>
      <c r="X1983" s="205"/>
    </row>
    <row r="1984" spans="21:24" x14ac:dyDescent="0.2">
      <c r="U1984" s="205"/>
      <c r="V1984" s="205"/>
      <c r="W1984" s="205"/>
      <c r="X1984" s="205"/>
    </row>
    <row r="1985" spans="21:24" x14ac:dyDescent="0.2">
      <c r="U1985" s="205"/>
      <c r="V1985" s="205"/>
      <c r="W1985" s="205"/>
      <c r="X1985" s="205"/>
    </row>
    <row r="1986" spans="21:24" x14ac:dyDescent="0.2">
      <c r="U1986" s="205"/>
      <c r="V1986" s="205"/>
      <c r="W1986" s="205"/>
      <c r="X1986" s="205"/>
    </row>
    <row r="1987" spans="21:24" x14ac:dyDescent="0.2">
      <c r="U1987" s="205"/>
      <c r="V1987" s="205"/>
      <c r="W1987" s="205"/>
      <c r="X1987" s="205"/>
    </row>
    <row r="1988" spans="21:24" x14ac:dyDescent="0.2">
      <c r="U1988" s="205"/>
      <c r="V1988" s="205"/>
      <c r="W1988" s="205"/>
      <c r="X1988" s="205"/>
    </row>
    <row r="1989" spans="21:24" x14ac:dyDescent="0.2">
      <c r="U1989" s="205"/>
      <c r="V1989" s="205"/>
      <c r="W1989" s="205"/>
      <c r="X1989" s="205"/>
    </row>
    <row r="1990" spans="21:24" x14ac:dyDescent="0.2">
      <c r="U1990" s="205"/>
      <c r="V1990" s="205"/>
      <c r="W1990" s="205"/>
      <c r="X1990" s="205"/>
    </row>
    <row r="1991" spans="21:24" x14ac:dyDescent="0.2">
      <c r="U1991" s="205"/>
      <c r="V1991" s="205"/>
      <c r="W1991" s="205"/>
      <c r="X1991" s="205"/>
    </row>
    <row r="1992" spans="21:24" x14ac:dyDescent="0.2">
      <c r="U1992" s="205"/>
      <c r="V1992" s="205"/>
      <c r="W1992" s="205"/>
      <c r="X1992" s="205"/>
    </row>
    <row r="1993" spans="21:24" x14ac:dyDescent="0.2">
      <c r="U1993" s="205"/>
      <c r="V1993" s="205"/>
      <c r="W1993" s="205"/>
      <c r="X1993" s="205"/>
    </row>
    <row r="1994" spans="21:24" x14ac:dyDescent="0.2">
      <c r="U1994" s="205"/>
      <c r="V1994" s="205"/>
      <c r="W1994" s="205"/>
      <c r="X1994" s="205"/>
    </row>
    <row r="1995" spans="21:24" x14ac:dyDescent="0.2">
      <c r="U1995" s="205"/>
      <c r="V1995" s="205"/>
      <c r="W1995" s="205"/>
      <c r="X1995" s="205"/>
    </row>
    <row r="1996" spans="21:24" x14ac:dyDescent="0.2">
      <c r="U1996" s="205"/>
      <c r="V1996" s="205"/>
      <c r="W1996" s="205"/>
      <c r="X1996" s="205"/>
    </row>
    <row r="1997" spans="21:24" x14ac:dyDescent="0.2">
      <c r="U1997" s="205"/>
      <c r="V1997" s="205"/>
      <c r="W1997" s="205"/>
      <c r="X1997" s="205"/>
    </row>
    <row r="1998" spans="21:24" x14ac:dyDescent="0.2">
      <c r="U1998" s="205"/>
      <c r="V1998" s="205"/>
      <c r="W1998" s="205"/>
      <c r="X1998" s="205"/>
    </row>
    <row r="1999" spans="21:24" x14ac:dyDescent="0.2">
      <c r="U1999" s="205"/>
      <c r="V1999" s="205"/>
      <c r="W1999" s="205"/>
      <c r="X1999" s="205"/>
    </row>
    <row r="2000" spans="21:24" x14ac:dyDescent="0.2">
      <c r="U2000" s="205"/>
      <c r="V2000" s="205"/>
      <c r="W2000" s="205"/>
      <c r="X2000" s="205"/>
    </row>
    <row r="2001" spans="21:24" x14ac:dyDescent="0.2">
      <c r="U2001" s="205"/>
      <c r="V2001" s="205"/>
      <c r="W2001" s="205"/>
      <c r="X2001" s="205"/>
    </row>
    <row r="2002" spans="21:24" x14ac:dyDescent="0.2">
      <c r="U2002" s="205"/>
      <c r="V2002" s="205"/>
      <c r="W2002" s="205"/>
      <c r="X2002" s="205"/>
    </row>
    <row r="2003" spans="21:24" x14ac:dyDescent="0.2">
      <c r="U2003" s="205"/>
      <c r="V2003" s="205"/>
      <c r="W2003" s="205"/>
      <c r="X2003" s="205"/>
    </row>
    <row r="2004" spans="21:24" x14ac:dyDescent="0.2">
      <c r="U2004" s="205"/>
      <c r="V2004" s="205"/>
      <c r="W2004" s="205"/>
      <c r="X2004" s="205"/>
    </row>
    <row r="2005" spans="21:24" x14ac:dyDescent="0.2">
      <c r="U2005" s="205"/>
      <c r="V2005" s="205"/>
      <c r="W2005" s="205"/>
      <c r="X2005" s="205"/>
    </row>
    <row r="2006" spans="21:24" x14ac:dyDescent="0.2">
      <c r="U2006" s="205"/>
      <c r="V2006" s="205"/>
      <c r="W2006" s="205"/>
      <c r="X2006" s="205"/>
    </row>
    <row r="2007" spans="21:24" x14ac:dyDescent="0.2">
      <c r="U2007" s="205"/>
      <c r="V2007" s="205"/>
      <c r="W2007" s="205"/>
      <c r="X2007" s="205"/>
    </row>
    <row r="2008" spans="21:24" x14ac:dyDescent="0.2">
      <c r="U2008" s="205"/>
      <c r="V2008" s="205"/>
      <c r="W2008" s="205"/>
      <c r="X2008" s="205"/>
    </row>
    <row r="2009" spans="21:24" x14ac:dyDescent="0.2">
      <c r="U2009" s="205"/>
      <c r="V2009" s="205"/>
      <c r="W2009" s="205"/>
      <c r="X2009" s="205"/>
    </row>
    <row r="2010" spans="21:24" x14ac:dyDescent="0.2">
      <c r="U2010" s="205"/>
      <c r="V2010" s="205"/>
      <c r="W2010" s="205"/>
      <c r="X2010" s="205"/>
    </row>
    <row r="2011" spans="21:24" x14ac:dyDescent="0.2">
      <c r="U2011" s="205"/>
      <c r="V2011" s="205"/>
      <c r="W2011" s="205"/>
      <c r="X2011" s="205"/>
    </row>
    <row r="2012" spans="21:24" x14ac:dyDescent="0.2">
      <c r="U2012" s="205"/>
      <c r="V2012" s="205"/>
      <c r="W2012" s="205"/>
      <c r="X2012" s="205"/>
    </row>
    <row r="2013" spans="21:24" x14ac:dyDescent="0.2">
      <c r="U2013" s="205"/>
      <c r="V2013" s="205"/>
      <c r="W2013" s="205"/>
      <c r="X2013" s="205"/>
    </row>
    <row r="2014" spans="21:24" x14ac:dyDescent="0.2">
      <c r="U2014" s="205"/>
      <c r="V2014" s="205"/>
      <c r="W2014" s="205"/>
      <c r="X2014" s="205"/>
    </row>
    <row r="2015" spans="21:24" x14ac:dyDescent="0.2">
      <c r="U2015" s="205"/>
      <c r="V2015" s="205"/>
      <c r="W2015" s="205"/>
      <c r="X2015" s="205"/>
    </row>
    <row r="2016" spans="21:24" x14ac:dyDescent="0.2">
      <c r="U2016" s="205"/>
      <c r="V2016" s="205"/>
      <c r="W2016" s="205"/>
      <c r="X2016" s="205"/>
    </row>
    <row r="2017" spans="21:24" x14ac:dyDescent="0.2">
      <c r="U2017" s="205"/>
      <c r="V2017" s="205"/>
      <c r="W2017" s="205"/>
      <c r="X2017" s="205"/>
    </row>
    <row r="2018" spans="21:24" x14ac:dyDescent="0.2">
      <c r="U2018" s="205"/>
      <c r="V2018" s="205"/>
      <c r="W2018" s="205"/>
      <c r="X2018" s="205"/>
    </row>
    <row r="2019" spans="21:24" x14ac:dyDescent="0.2">
      <c r="U2019" s="205"/>
      <c r="V2019" s="205"/>
      <c r="W2019" s="205"/>
      <c r="X2019" s="205"/>
    </row>
    <row r="2020" spans="21:24" x14ac:dyDescent="0.2">
      <c r="U2020" s="205"/>
      <c r="V2020" s="205"/>
      <c r="W2020" s="205"/>
      <c r="X2020" s="205"/>
    </row>
    <row r="2021" spans="21:24" x14ac:dyDescent="0.2">
      <c r="U2021" s="205"/>
      <c r="V2021" s="205"/>
      <c r="W2021" s="205"/>
      <c r="X2021" s="205"/>
    </row>
    <row r="2022" spans="21:24" x14ac:dyDescent="0.2">
      <c r="U2022" s="205"/>
      <c r="V2022" s="205"/>
      <c r="W2022" s="205"/>
      <c r="X2022" s="205"/>
    </row>
    <row r="2023" spans="21:24" x14ac:dyDescent="0.2">
      <c r="U2023" s="205"/>
      <c r="V2023" s="205"/>
      <c r="W2023" s="205"/>
      <c r="X2023" s="205"/>
    </row>
    <row r="2024" spans="21:24" x14ac:dyDescent="0.2">
      <c r="U2024" s="205"/>
      <c r="V2024" s="205"/>
      <c r="W2024" s="205"/>
      <c r="X2024" s="205"/>
    </row>
    <row r="2025" spans="21:24" x14ac:dyDescent="0.2">
      <c r="U2025" s="205"/>
      <c r="V2025" s="205"/>
      <c r="W2025" s="205"/>
      <c r="X2025" s="205"/>
    </row>
    <row r="2026" spans="21:24" x14ac:dyDescent="0.2">
      <c r="U2026" s="205"/>
      <c r="V2026" s="205"/>
      <c r="W2026" s="205"/>
      <c r="X2026" s="205"/>
    </row>
    <row r="2027" spans="21:24" x14ac:dyDescent="0.2">
      <c r="U2027" s="205"/>
      <c r="V2027" s="205"/>
      <c r="W2027" s="205"/>
      <c r="X2027" s="205"/>
    </row>
    <row r="2028" spans="21:24" x14ac:dyDescent="0.2">
      <c r="U2028" s="205"/>
      <c r="V2028" s="205"/>
      <c r="W2028" s="205"/>
      <c r="X2028" s="205"/>
    </row>
    <row r="2029" spans="21:24" x14ac:dyDescent="0.2">
      <c r="U2029" s="205"/>
      <c r="V2029" s="205"/>
      <c r="W2029" s="205"/>
      <c r="X2029" s="205"/>
    </row>
    <row r="2030" spans="21:24" x14ac:dyDescent="0.2">
      <c r="U2030" s="205"/>
      <c r="V2030" s="205"/>
      <c r="W2030" s="205"/>
      <c r="X2030" s="205"/>
    </row>
    <row r="2031" spans="21:24" x14ac:dyDescent="0.2">
      <c r="U2031" s="205"/>
      <c r="V2031" s="205"/>
      <c r="W2031" s="205"/>
      <c r="X2031" s="205"/>
    </row>
    <row r="2032" spans="21:24" x14ac:dyDescent="0.2">
      <c r="U2032" s="205"/>
      <c r="V2032" s="205"/>
      <c r="W2032" s="205"/>
      <c r="X2032" s="205"/>
    </row>
    <row r="2033" spans="21:24" x14ac:dyDescent="0.2">
      <c r="U2033" s="205"/>
      <c r="V2033" s="205"/>
      <c r="W2033" s="205"/>
      <c r="X2033" s="205"/>
    </row>
    <row r="2034" spans="21:24" x14ac:dyDescent="0.2">
      <c r="U2034" s="205"/>
      <c r="V2034" s="205"/>
      <c r="W2034" s="205"/>
      <c r="X2034" s="205"/>
    </row>
    <row r="2035" spans="21:24" x14ac:dyDescent="0.2">
      <c r="U2035" s="205"/>
      <c r="V2035" s="205"/>
      <c r="W2035" s="205"/>
      <c r="X2035" s="205"/>
    </row>
    <row r="2036" spans="21:24" x14ac:dyDescent="0.2">
      <c r="U2036" s="205"/>
      <c r="V2036" s="205"/>
      <c r="W2036" s="205"/>
      <c r="X2036" s="205"/>
    </row>
    <row r="2037" spans="21:24" x14ac:dyDescent="0.2">
      <c r="U2037" s="205"/>
      <c r="V2037" s="205"/>
      <c r="W2037" s="205"/>
      <c r="X2037" s="205"/>
    </row>
    <row r="2038" spans="21:24" x14ac:dyDescent="0.2">
      <c r="U2038" s="205"/>
      <c r="V2038" s="205"/>
      <c r="W2038" s="205"/>
      <c r="X2038" s="205"/>
    </row>
    <row r="2039" spans="21:24" x14ac:dyDescent="0.2">
      <c r="U2039" s="205"/>
      <c r="V2039" s="205"/>
      <c r="W2039" s="205"/>
      <c r="X2039" s="205"/>
    </row>
    <row r="2040" spans="21:24" x14ac:dyDescent="0.2">
      <c r="U2040" s="205"/>
      <c r="V2040" s="205"/>
      <c r="W2040" s="205"/>
      <c r="X2040" s="205"/>
    </row>
    <row r="2041" spans="21:24" x14ac:dyDescent="0.2">
      <c r="U2041" s="205"/>
      <c r="V2041" s="205"/>
      <c r="W2041" s="205"/>
      <c r="X2041" s="205"/>
    </row>
    <row r="2042" spans="21:24" x14ac:dyDescent="0.2">
      <c r="U2042" s="205"/>
      <c r="V2042" s="205"/>
      <c r="W2042" s="205"/>
      <c r="X2042" s="205"/>
    </row>
    <row r="2043" spans="21:24" x14ac:dyDescent="0.2">
      <c r="U2043" s="205"/>
      <c r="V2043" s="205"/>
      <c r="W2043" s="205"/>
      <c r="X2043" s="205"/>
    </row>
    <row r="2044" spans="21:24" x14ac:dyDescent="0.2">
      <c r="U2044" s="205"/>
      <c r="V2044" s="205"/>
      <c r="W2044" s="205"/>
      <c r="X2044" s="205"/>
    </row>
    <row r="2045" spans="21:24" x14ac:dyDescent="0.2">
      <c r="U2045" s="205"/>
      <c r="V2045" s="205"/>
      <c r="W2045" s="205"/>
      <c r="X2045" s="205"/>
    </row>
    <row r="2046" spans="21:24" x14ac:dyDescent="0.2">
      <c r="U2046" s="205"/>
      <c r="V2046" s="205"/>
      <c r="W2046" s="205"/>
      <c r="X2046" s="205"/>
    </row>
    <row r="2047" spans="21:24" x14ac:dyDescent="0.2">
      <c r="U2047" s="205"/>
      <c r="V2047" s="205"/>
      <c r="W2047" s="205"/>
      <c r="X2047" s="205"/>
    </row>
    <row r="2048" spans="21:24" x14ac:dyDescent="0.2">
      <c r="U2048" s="205"/>
      <c r="V2048" s="205"/>
      <c r="W2048" s="205"/>
      <c r="X2048" s="205"/>
    </row>
    <row r="2049" spans="21:24" x14ac:dyDescent="0.2">
      <c r="U2049" s="205"/>
      <c r="V2049" s="205"/>
      <c r="W2049" s="205"/>
      <c r="X2049" s="205"/>
    </row>
    <row r="2050" spans="21:24" x14ac:dyDescent="0.2">
      <c r="U2050" s="205"/>
      <c r="V2050" s="205"/>
      <c r="W2050" s="205"/>
      <c r="X2050" s="205"/>
    </row>
    <row r="2051" spans="21:24" x14ac:dyDescent="0.2">
      <c r="U2051" s="205"/>
      <c r="V2051" s="205"/>
      <c r="W2051" s="205"/>
      <c r="X2051" s="205"/>
    </row>
    <row r="2052" spans="21:24" x14ac:dyDescent="0.2">
      <c r="U2052" s="205"/>
      <c r="V2052" s="205"/>
      <c r="W2052" s="205"/>
      <c r="X2052" s="205"/>
    </row>
    <row r="2053" spans="21:24" x14ac:dyDescent="0.2">
      <c r="U2053" s="205"/>
      <c r="V2053" s="205"/>
      <c r="W2053" s="205"/>
      <c r="X2053" s="205"/>
    </row>
    <row r="2054" spans="21:24" x14ac:dyDescent="0.2">
      <c r="U2054" s="205"/>
      <c r="V2054" s="205"/>
      <c r="W2054" s="205"/>
      <c r="X2054" s="205"/>
    </row>
    <row r="2055" spans="21:24" x14ac:dyDescent="0.2">
      <c r="U2055" s="205"/>
      <c r="V2055" s="205"/>
      <c r="W2055" s="205"/>
      <c r="X2055" s="205"/>
    </row>
    <row r="2056" spans="21:24" x14ac:dyDescent="0.2">
      <c r="U2056" s="205"/>
      <c r="V2056" s="205"/>
      <c r="W2056" s="205"/>
      <c r="X2056" s="205"/>
    </row>
    <row r="2057" spans="21:24" x14ac:dyDescent="0.2">
      <c r="U2057" s="205"/>
      <c r="V2057" s="205"/>
      <c r="W2057" s="205"/>
      <c r="X2057" s="205"/>
    </row>
    <row r="2058" spans="21:24" x14ac:dyDescent="0.2">
      <c r="U2058" s="205"/>
      <c r="V2058" s="205"/>
      <c r="W2058" s="205"/>
      <c r="X2058" s="205"/>
    </row>
    <row r="2059" spans="21:24" x14ac:dyDescent="0.2">
      <c r="U2059" s="205"/>
      <c r="V2059" s="205"/>
      <c r="W2059" s="205"/>
      <c r="X2059" s="205"/>
    </row>
    <row r="2060" spans="21:24" x14ac:dyDescent="0.2">
      <c r="U2060" s="205"/>
      <c r="V2060" s="205"/>
      <c r="W2060" s="205"/>
      <c r="X2060" s="205"/>
    </row>
    <row r="2061" spans="21:24" x14ac:dyDescent="0.2">
      <c r="U2061" s="205"/>
      <c r="V2061" s="205"/>
      <c r="W2061" s="205"/>
      <c r="X2061" s="205"/>
    </row>
    <row r="2062" spans="21:24" x14ac:dyDescent="0.2">
      <c r="U2062" s="205"/>
      <c r="V2062" s="205"/>
      <c r="W2062" s="205"/>
      <c r="X2062" s="205"/>
    </row>
    <row r="2063" spans="21:24" x14ac:dyDescent="0.2">
      <c r="U2063" s="205"/>
      <c r="V2063" s="205"/>
      <c r="W2063" s="205"/>
      <c r="X2063" s="205"/>
    </row>
    <row r="2064" spans="21:24" x14ac:dyDescent="0.2">
      <c r="U2064" s="205"/>
      <c r="V2064" s="205"/>
      <c r="W2064" s="205"/>
      <c r="X2064" s="205"/>
    </row>
    <row r="2065" spans="21:24" x14ac:dyDescent="0.2">
      <c r="U2065" s="205"/>
      <c r="V2065" s="205"/>
      <c r="W2065" s="205"/>
      <c r="X2065" s="205"/>
    </row>
    <row r="2066" spans="21:24" x14ac:dyDescent="0.2">
      <c r="U2066" s="205"/>
      <c r="V2066" s="205"/>
      <c r="W2066" s="205"/>
      <c r="X2066" s="205"/>
    </row>
    <row r="2067" spans="21:24" x14ac:dyDescent="0.2">
      <c r="U2067" s="205"/>
      <c r="V2067" s="205"/>
      <c r="W2067" s="205"/>
      <c r="X2067" s="205"/>
    </row>
    <row r="2068" spans="21:24" x14ac:dyDescent="0.2">
      <c r="U2068" s="205"/>
      <c r="V2068" s="205"/>
      <c r="W2068" s="205"/>
      <c r="X2068" s="205"/>
    </row>
    <row r="2069" spans="21:24" x14ac:dyDescent="0.2">
      <c r="U2069" s="205"/>
      <c r="V2069" s="205"/>
      <c r="W2069" s="205"/>
      <c r="X2069" s="205"/>
    </row>
    <row r="2070" spans="21:24" x14ac:dyDescent="0.2">
      <c r="U2070" s="205"/>
      <c r="V2070" s="205"/>
      <c r="W2070" s="205"/>
      <c r="X2070" s="205"/>
    </row>
    <row r="2071" spans="21:24" x14ac:dyDescent="0.2">
      <c r="U2071" s="205"/>
      <c r="V2071" s="205"/>
      <c r="W2071" s="205"/>
      <c r="X2071" s="205"/>
    </row>
    <row r="2072" spans="21:24" x14ac:dyDescent="0.2">
      <c r="U2072" s="205"/>
      <c r="V2072" s="205"/>
      <c r="W2072" s="205"/>
      <c r="X2072" s="205"/>
    </row>
    <row r="2073" spans="21:24" x14ac:dyDescent="0.2">
      <c r="U2073" s="205"/>
      <c r="V2073" s="205"/>
      <c r="W2073" s="205"/>
      <c r="X2073" s="205"/>
    </row>
    <row r="2074" spans="21:24" x14ac:dyDescent="0.2">
      <c r="U2074" s="205"/>
      <c r="V2074" s="205"/>
      <c r="W2074" s="205"/>
      <c r="X2074" s="205"/>
    </row>
    <row r="2075" spans="21:24" x14ac:dyDescent="0.2">
      <c r="U2075" s="205"/>
      <c r="V2075" s="205"/>
      <c r="W2075" s="205"/>
      <c r="X2075" s="205"/>
    </row>
    <row r="2076" spans="21:24" x14ac:dyDescent="0.2">
      <c r="U2076" s="205"/>
      <c r="V2076" s="205"/>
      <c r="W2076" s="205"/>
      <c r="X2076" s="205"/>
    </row>
    <row r="2077" spans="21:24" x14ac:dyDescent="0.2">
      <c r="U2077" s="205"/>
      <c r="V2077" s="205"/>
      <c r="W2077" s="205"/>
      <c r="X2077" s="205"/>
    </row>
    <row r="2078" spans="21:24" x14ac:dyDescent="0.2">
      <c r="U2078" s="205"/>
      <c r="V2078" s="205"/>
      <c r="W2078" s="205"/>
      <c r="X2078" s="205"/>
    </row>
    <row r="2079" spans="21:24" x14ac:dyDescent="0.2">
      <c r="U2079" s="205"/>
      <c r="V2079" s="205"/>
      <c r="W2079" s="205"/>
      <c r="X2079" s="205"/>
    </row>
    <row r="2080" spans="21:24" x14ac:dyDescent="0.2">
      <c r="U2080" s="205"/>
      <c r="V2080" s="205"/>
      <c r="W2080" s="205"/>
      <c r="X2080" s="205"/>
    </row>
    <row r="2081" spans="21:24" x14ac:dyDescent="0.2">
      <c r="U2081" s="205"/>
      <c r="V2081" s="205"/>
      <c r="W2081" s="205"/>
      <c r="X2081" s="205"/>
    </row>
    <row r="2082" spans="21:24" x14ac:dyDescent="0.2">
      <c r="U2082" s="205"/>
      <c r="V2082" s="205"/>
      <c r="W2082" s="205"/>
      <c r="X2082" s="205"/>
    </row>
    <row r="2083" spans="21:24" x14ac:dyDescent="0.2">
      <c r="U2083" s="205"/>
      <c r="V2083" s="205"/>
      <c r="W2083" s="205"/>
      <c r="X2083" s="205"/>
    </row>
    <row r="2084" spans="21:24" x14ac:dyDescent="0.2">
      <c r="U2084" s="205"/>
      <c r="V2084" s="205"/>
      <c r="W2084" s="205"/>
      <c r="X2084" s="205"/>
    </row>
    <row r="2085" spans="21:24" x14ac:dyDescent="0.2">
      <c r="U2085" s="205"/>
      <c r="V2085" s="205"/>
      <c r="W2085" s="205"/>
      <c r="X2085" s="205"/>
    </row>
    <row r="2086" spans="21:24" x14ac:dyDescent="0.2">
      <c r="U2086" s="205"/>
      <c r="V2086" s="205"/>
      <c r="W2086" s="205"/>
      <c r="X2086" s="205"/>
    </row>
    <row r="2087" spans="21:24" x14ac:dyDescent="0.2">
      <c r="U2087" s="205"/>
      <c r="V2087" s="205"/>
      <c r="W2087" s="205"/>
      <c r="X2087" s="205"/>
    </row>
    <row r="2088" spans="21:24" x14ac:dyDescent="0.2">
      <c r="U2088" s="205"/>
      <c r="V2088" s="205"/>
      <c r="W2088" s="205"/>
      <c r="X2088" s="205"/>
    </row>
    <row r="2089" spans="21:24" x14ac:dyDescent="0.2">
      <c r="U2089" s="205"/>
      <c r="V2089" s="205"/>
      <c r="W2089" s="205"/>
      <c r="X2089" s="205"/>
    </row>
    <row r="2090" spans="21:24" x14ac:dyDescent="0.2">
      <c r="U2090" s="205"/>
      <c r="V2090" s="205"/>
      <c r="W2090" s="205"/>
      <c r="X2090" s="205"/>
    </row>
    <row r="2091" spans="21:24" x14ac:dyDescent="0.2">
      <c r="U2091" s="205"/>
      <c r="V2091" s="205"/>
      <c r="W2091" s="205"/>
      <c r="X2091" s="205"/>
    </row>
    <row r="2092" spans="21:24" x14ac:dyDescent="0.2">
      <c r="U2092" s="205"/>
      <c r="V2092" s="205"/>
      <c r="W2092" s="205"/>
      <c r="X2092" s="205"/>
    </row>
    <row r="2093" spans="21:24" x14ac:dyDescent="0.2">
      <c r="U2093" s="205"/>
      <c r="V2093" s="205"/>
      <c r="W2093" s="205"/>
      <c r="X2093" s="205"/>
    </row>
    <row r="2094" spans="21:24" x14ac:dyDescent="0.2">
      <c r="U2094" s="205"/>
      <c r="V2094" s="205"/>
      <c r="W2094" s="205"/>
      <c r="X2094" s="205"/>
    </row>
    <row r="2095" spans="21:24" x14ac:dyDescent="0.2">
      <c r="U2095" s="205"/>
      <c r="V2095" s="205"/>
      <c r="W2095" s="205"/>
      <c r="X2095" s="205"/>
    </row>
    <row r="2096" spans="21:24" x14ac:dyDescent="0.2">
      <c r="U2096" s="205"/>
      <c r="V2096" s="205"/>
      <c r="W2096" s="205"/>
      <c r="X2096" s="205"/>
    </row>
    <row r="2097" spans="21:24" x14ac:dyDescent="0.2">
      <c r="U2097" s="205"/>
      <c r="V2097" s="205"/>
      <c r="W2097" s="205"/>
      <c r="X2097" s="205"/>
    </row>
    <row r="2098" spans="21:24" x14ac:dyDescent="0.2">
      <c r="U2098" s="205"/>
      <c r="V2098" s="205"/>
      <c r="W2098" s="205"/>
      <c r="X2098" s="205"/>
    </row>
    <row r="2099" spans="21:24" x14ac:dyDescent="0.2">
      <c r="U2099" s="205"/>
      <c r="V2099" s="205"/>
      <c r="W2099" s="205"/>
      <c r="X2099" s="205"/>
    </row>
    <row r="2100" spans="21:24" x14ac:dyDescent="0.2">
      <c r="U2100" s="205"/>
      <c r="V2100" s="205"/>
      <c r="W2100" s="205"/>
      <c r="X2100" s="205"/>
    </row>
    <row r="2101" spans="21:24" x14ac:dyDescent="0.2">
      <c r="U2101" s="205"/>
      <c r="V2101" s="205"/>
      <c r="W2101" s="205"/>
      <c r="X2101" s="205"/>
    </row>
    <row r="2102" spans="21:24" x14ac:dyDescent="0.2">
      <c r="U2102" s="205"/>
      <c r="V2102" s="205"/>
      <c r="W2102" s="205"/>
      <c r="X2102" s="205"/>
    </row>
    <row r="2103" spans="21:24" x14ac:dyDescent="0.2">
      <c r="U2103" s="205"/>
      <c r="V2103" s="205"/>
      <c r="W2103" s="205"/>
      <c r="X2103" s="205"/>
    </row>
    <row r="2104" spans="21:24" x14ac:dyDescent="0.2">
      <c r="U2104" s="205"/>
      <c r="V2104" s="205"/>
      <c r="W2104" s="205"/>
      <c r="X2104" s="205"/>
    </row>
    <row r="2105" spans="21:24" x14ac:dyDescent="0.2">
      <c r="U2105" s="205"/>
      <c r="V2105" s="205"/>
      <c r="W2105" s="205"/>
      <c r="X2105" s="205"/>
    </row>
    <row r="2106" spans="21:24" x14ac:dyDescent="0.2">
      <c r="U2106" s="205"/>
      <c r="V2106" s="205"/>
      <c r="W2106" s="205"/>
      <c r="X2106" s="205"/>
    </row>
    <row r="2107" spans="21:24" x14ac:dyDescent="0.2">
      <c r="U2107" s="205"/>
      <c r="V2107" s="205"/>
      <c r="W2107" s="205"/>
      <c r="X2107" s="205"/>
    </row>
    <row r="2108" spans="21:24" x14ac:dyDescent="0.2">
      <c r="U2108" s="205"/>
      <c r="V2108" s="205"/>
      <c r="W2108" s="205"/>
      <c r="X2108" s="205"/>
    </row>
    <row r="2109" spans="21:24" x14ac:dyDescent="0.2">
      <c r="U2109" s="205"/>
      <c r="V2109" s="205"/>
      <c r="W2109" s="205"/>
      <c r="X2109" s="205"/>
    </row>
    <row r="2110" spans="21:24" x14ac:dyDescent="0.2">
      <c r="U2110" s="205"/>
      <c r="V2110" s="205"/>
      <c r="W2110" s="205"/>
      <c r="X2110" s="205"/>
    </row>
    <row r="2111" spans="21:24" x14ac:dyDescent="0.2">
      <c r="U2111" s="205"/>
      <c r="V2111" s="205"/>
      <c r="W2111" s="205"/>
      <c r="X2111" s="205"/>
    </row>
    <row r="2112" spans="21:24" x14ac:dyDescent="0.2">
      <c r="U2112" s="205"/>
      <c r="V2112" s="205"/>
      <c r="W2112" s="205"/>
      <c r="X2112" s="205"/>
    </row>
    <row r="2113" spans="21:24" x14ac:dyDescent="0.2">
      <c r="U2113" s="205"/>
      <c r="V2113" s="205"/>
      <c r="W2113" s="205"/>
      <c r="X2113" s="205"/>
    </row>
    <row r="2114" spans="21:24" x14ac:dyDescent="0.2">
      <c r="U2114" s="205"/>
      <c r="V2114" s="205"/>
      <c r="W2114" s="205"/>
      <c r="X2114" s="205"/>
    </row>
    <row r="2115" spans="21:24" x14ac:dyDescent="0.2">
      <c r="U2115" s="205"/>
      <c r="V2115" s="205"/>
      <c r="W2115" s="205"/>
      <c r="X2115" s="205"/>
    </row>
    <row r="2116" spans="21:24" x14ac:dyDescent="0.2">
      <c r="U2116" s="205"/>
      <c r="V2116" s="205"/>
      <c r="W2116" s="205"/>
      <c r="X2116" s="205"/>
    </row>
    <row r="2117" spans="21:24" x14ac:dyDescent="0.2">
      <c r="U2117" s="205"/>
      <c r="V2117" s="205"/>
      <c r="W2117" s="205"/>
      <c r="X2117" s="205"/>
    </row>
    <row r="2118" spans="21:24" x14ac:dyDescent="0.2">
      <c r="U2118" s="205"/>
      <c r="V2118" s="205"/>
      <c r="W2118" s="205"/>
      <c r="X2118" s="205"/>
    </row>
    <row r="2119" spans="21:24" x14ac:dyDescent="0.2">
      <c r="U2119" s="205"/>
      <c r="V2119" s="205"/>
      <c r="W2119" s="205"/>
      <c r="X2119" s="205"/>
    </row>
    <row r="2120" spans="21:24" x14ac:dyDescent="0.2">
      <c r="U2120" s="205"/>
      <c r="V2120" s="205"/>
      <c r="W2120" s="205"/>
      <c r="X2120" s="205"/>
    </row>
    <row r="2121" spans="21:24" x14ac:dyDescent="0.2">
      <c r="U2121" s="205"/>
      <c r="V2121" s="205"/>
      <c r="W2121" s="205"/>
      <c r="X2121" s="205"/>
    </row>
    <row r="2122" spans="21:24" x14ac:dyDescent="0.2">
      <c r="U2122" s="205"/>
      <c r="V2122" s="205"/>
      <c r="W2122" s="205"/>
      <c r="X2122" s="205"/>
    </row>
    <row r="2123" spans="21:24" x14ac:dyDescent="0.2">
      <c r="U2123" s="205"/>
      <c r="V2123" s="205"/>
      <c r="W2123" s="205"/>
      <c r="X2123" s="205"/>
    </row>
    <row r="2124" spans="21:24" x14ac:dyDescent="0.2">
      <c r="U2124" s="205"/>
      <c r="V2124" s="205"/>
      <c r="W2124" s="205"/>
      <c r="X2124" s="205"/>
    </row>
    <row r="2125" spans="21:24" x14ac:dyDescent="0.2">
      <c r="U2125" s="205"/>
      <c r="V2125" s="205"/>
      <c r="W2125" s="205"/>
      <c r="X2125" s="205"/>
    </row>
    <row r="2126" spans="21:24" x14ac:dyDescent="0.2">
      <c r="U2126" s="205"/>
      <c r="V2126" s="205"/>
      <c r="W2126" s="205"/>
      <c r="X2126" s="205"/>
    </row>
    <row r="2127" spans="21:24" x14ac:dyDescent="0.2">
      <c r="U2127" s="205"/>
      <c r="V2127" s="205"/>
      <c r="W2127" s="205"/>
      <c r="X2127" s="205"/>
    </row>
    <row r="2128" spans="21:24" x14ac:dyDescent="0.2">
      <c r="U2128" s="205"/>
      <c r="V2128" s="205"/>
      <c r="W2128" s="205"/>
      <c r="X2128" s="205"/>
    </row>
    <row r="2129" spans="21:24" x14ac:dyDescent="0.2">
      <c r="U2129" s="205"/>
      <c r="V2129" s="205"/>
      <c r="W2129" s="205"/>
      <c r="X2129" s="205"/>
    </row>
    <row r="2130" spans="21:24" x14ac:dyDescent="0.2">
      <c r="U2130" s="205"/>
      <c r="V2130" s="205"/>
      <c r="W2130" s="205"/>
      <c r="X2130" s="205"/>
    </row>
    <row r="2131" spans="21:24" x14ac:dyDescent="0.2">
      <c r="U2131" s="205"/>
      <c r="V2131" s="205"/>
      <c r="W2131" s="205"/>
      <c r="X2131" s="205"/>
    </row>
    <row r="2132" spans="21:24" x14ac:dyDescent="0.2">
      <c r="U2132" s="205"/>
      <c r="V2132" s="205"/>
      <c r="W2132" s="205"/>
      <c r="X2132" s="205"/>
    </row>
    <row r="2133" spans="21:24" x14ac:dyDescent="0.2">
      <c r="U2133" s="205"/>
      <c r="V2133" s="205"/>
      <c r="W2133" s="205"/>
      <c r="X2133" s="205"/>
    </row>
    <row r="2134" spans="21:24" x14ac:dyDescent="0.2">
      <c r="U2134" s="205"/>
      <c r="V2134" s="205"/>
      <c r="W2134" s="205"/>
      <c r="X2134" s="205"/>
    </row>
    <row r="2135" spans="21:24" x14ac:dyDescent="0.2">
      <c r="U2135" s="205"/>
      <c r="V2135" s="205"/>
      <c r="W2135" s="205"/>
      <c r="X2135" s="205"/>
    </row>
    <row r="2136" spans="21:24" x14ac:dyDescent="0.2">
      <c r="U2136" s="205"/>
      <c r="V2136" s="205"/>
      <c r="W2136" s="205"/>
      <c r="X2136" s="205"/>
    </row>
    <row r="2137" spans="21:24" x14ac:dyDescent="0.2">
      <c r="U2137" s="205"/>
      <c r="V2137" s="205"/>
      <c r="W2137" s="205"/>
      <c r="X2137" s="205"/>
    </row>
    <row r="2138" spans="21:24" x14ac:dyDescent="0.2">
      <c r="U2138" s="205"/>
      <c r="V2138" s="205"/>
      <c r="W2138" s="205"/>
      <c r="X2138" s="205"/>
    </row>
    <row r="2139" spans="21:24" x14ac:dyDescent="0.2">
      <c r="U2139" s="205"/>
      <c r="V2139" s="205"/>
      <c r="W2139" s="205"/>
      <c r="X2139" s="205"/>
    </row>
    <row r="2140" spans="21:24" x14ac:dyDescent="0.2">
      <c r="U2140" s="205"/>
      <c r="V2140" s="205"/>
      <c r="W2140" s="205"/>
      <c r="X2140" s="205"/>
    </row>
    <row r="2141" spans="21:24" x14ac:dyDescent="0.2">
      <c r="U2141" s="205"/>
      <c r="V2141" s="205"/>
      <c r="W2141" s="205"/>
      <c r="X2141" s="205"/>
    </row>
    <row r="2142" spans="21:24" x14ac:dyDescent="0.2">
      <c r="U2142" s="205"/>
      <c r="V2142" s="205"/>
      <c r="W2142" s="205"/>
      <c r="X2142" s="205"/>
    </row>
    <row r="2143" spans="21:24" x14ac:dyDescent="0.2">
      <c r="U2143" s="205"/>
      <c r="V2143" s="205"/>
      <c r="W2143" s="205"/>
      <c r="X2143" s="205"/>
    </row>
    <row r="2144" spans="21:24" x14ac:dyDescent="0.2">
      <c r="U2144" s="205"/>
      <c r="V2144" s="205"/>
      <c r="W2144" s="205"/>
      <c r="X2144" s="205"/>
    </row>
    <row r="2145" spans="21:24" x14ac:dyDescent="0.2">
      <c r="U2145" s="205"/>
      <c r="V2145" s="205"/>
      <c r="W2145" s="205"/>
      <c r="X2145" s="205"/>
    </row>
    <row r="2146" spans="21:24" x14ac:dyDescent="0.2">
      <c r="U2146" s="205"/>
      <c r="V2146" s="205"/>
      <c r="W2146" s="205"/>
      <c r="X2146" s="205"/>
    </row>
    <row r="2147" spans="21:24" x14ac:dyDescent="0.2">
      <c r="U2147" s="205"/>
      <c r="V2147" s="205"/>
      <c r="W2147" s="205"/>
      <c r="X2147" s="205"/>
    </row>
    <row r="2148" spans="21:24" x14ac:dyDescent="0.2">
      <c r="U2148" s="205"/>
      <c r="V2148" s="205"/>
      <c r="W2148" s="205"/>
      <c r="X2148" s="205"/>
    </row>
    <row r="2149" spans="21:24" x14ac:dyDescent="0.2">
      <c r="U2149" s="205"/>
      <c r="V2149" s="205"/>
      <c r="W2149" s="205"/>
      <c r="X2149" s="205"/>
    </row>
    <row r="2150" spans="21:24" x14ac:dyDescent="0.2">
      <c r="U2150" s="205"/>
      <c r="V2150" s="205"/>
      <c r="W2150" s="205"/>
      <c r="X2150" s="205"/>
    </row>
    <row r="2151" spans="21:24" x14ac:dyDescent="0.2">
      <c r="U2151" s="205"/>
      <c r="V2151" s="205"/>
      <c r="W2151" s="205"/>
      <c r="X2151" s="205"/>
    </row>
    <row r="2152" spans="21:24" x14ac:dyDescent="0.2">
      <c r="U2152" s="205"/>
      <c r="V2152" s="205"/>
      <c r="W2152" s="205"/>
      <c r="X2152" s="205"/>
    </row>
    <row r="2153" spans="21:24" x14ac:dyDescent="0.2">
      <c r="U2153" s="205"/>
      <c r="V2153" s="205"/>
      <c r="W2153" s="205"/>
      <c r="X2153" s="205"/>
    </row>
    <row r="2154" spans="21:24" x14ac:dyDescent="0.2">
      <c r="U2154" s="205"/>
      <c r="V2154" s="205"/>
      <c r="W2154" s="205"/>
      <c r="X2154" s="205"/>
    </row>
    <row r="2155" spans="21:24" x14ac:dyDescent="0.2">
      <c r="U2155" s="205"/>
      <c r="V2155" s="205"/>
      <c r="W2155" s="205"/>
      <c r="X2155" s="205"/>
    </row>
    <row r="2156" spans="21:24" x14ac:dyDescent="0.2">
      <c r="U2156" s="205"/>
      <c r="V2156" s="205"/>
      <c r="W2156" s="205"/>
      <c r="X2156" s="205"/>
    </row>
    <row r="2157" spans="21:24" x14ac:dyDescent="0.2">
      <c r="U2157" s="205"/>
      <c r="V2157" s="205"/>
      <c r="W2157" s="205"/>
      <c r="X2157" s="205"/>
    </row>
    <row r="2158" spans="21:24" x14ac:dyDescent="0.2">
      <c r="U2158" s="205"/>
      <c r="V2158" s="205"/>
      <c r="W2158" s="205"/>
      <c r="X2158" s="205"/>
    </row>
    <row r="2159" spans="21:24" x14ac:dyDescent="0.2">
      <c r="U2159" s="205"/>
      <c r="V2159" s="205"/>
      <c r="W2159" s="205"/>
      <c r="X2159" s="205"/>
    </row>
    <row r="2160" spans="21:24" x14ac:dyDescent="0.2">
      <c r="U2160" s="205"/>
      <c r="V2160" s="205"/>
      <c r="W2160" s="205"/>
      <c r="X2160" s="205"/>
    </row>
    <row r="2161" spans="21:24" x14ac:dyDescent="0.2">
      <c r="U2161" s="205"/>
      <c r="V2161" s="205"/>
      <c r="W2161" s="205"/>
      <c r="X2161" s="205"/>
    </row>
    <row r="2162" spans="21:24" x14ac:dyDescent="0.2">
      <c r="U2162" s="205"/>
      <c r="V2162" s="205"/>
      <c r="W2162" s="205"/>
      <c r="X2162" s="205"/>
    </row>
    <row r="2163" spans="21:24" x14ac:dyDescent="0.2">
      <c r="U2163" s="205"/>
      <c r="V2163" s="205"/>
      <c r="W2163" s="205"/>
      <c r="X2163" s="205"/>
    </row>
    <row r="2164" spans="21:24" x14ac:dyDescent="0.2">
      <c r="U2164" s="205"/>
      <c r="V2164" s="205"/>
      <c r="W2164" s="205"/>
      <c r="X2164" s="205"/>
    </row>
    <row r="2165" spans="21:24" x14ac:dyDescent="0.2">
      <c r="U2165" s="205"/>
      <c r="V2165" s="205"/>
      <c r="W2165" s="205"/>
      <c r="X2165" s="205"/>
    </row>
    <row r="2166" spans="21:24" x14ac:dyDescent="0.2">
      <c r="U2166" s="205"/>
      <c r="V2166" s="205"/>
      <c r="W2166" s="205"/>
      <c r="X2166" s="205"/>
    </row>
    <row r="2167" spans="21:24" x14ac:dyDescent="0.2">
      <c r="U2167" s="205"/>
      <c r="V2167" s="205"/>
      <c r="W2167" s="205"/>
      <c r="X2167" s="205"/>
    </row>
    <row r="2168" spans="21:24" x14ac:dyDescent="0.2">
      <c r="U2168" s="205"/>
      <c r="V2168" s="205"/>
      <c r="W2168" s="205"/>
      <c r="X2168" s="205"/>
    </row>
    <row r="2169" spans="21:24" x14ac:dyDescent="0.2">
      <c r="U2169" s="205"/>
      <c r="V2169" s="205"/>
      <c r="W2169" s="205"/>
      <c r="X2169" s="205"/>
    </row>
    <row r="2170" spans="21:24" x14ac:dyDescent="0.2">
      <c r="U2170" s="205"/>
      <c r="V2170" s="205"/>
      <c r="W2170" s="205"/>
      <c r="X2170" s="205"/>
    </row>
    <row r="2171" spans="21:24" x14ac:dyDescent="0.2">
      <c r="U2171" s="205"/>
      <c r="V2171" s="205"/>
      <c r="W2171" s="205"/>
      <c r="X2171" s="205"/>
    </row>
    <row r="2172" spans="21:24" x14ac:dyDescent="0.2">
      <c r="U2172" s="205"/>
      <c r="V2172" s="205"/>
      <c r="W2172" s="205"/>
      <c r="X2172" s="205"/>
    </row>
    <row r="2173" spans="21:24" x14ac:dyDescent="0.2">
      <c r="U2173" s="205"/>
      <c r="V2173" s="205"/>
      <c r="W2173" s="205"/>
      <c r="X2173" s="205"/>
    </row>
    <row r="2174" spans="21:24" x14ac:dyDescent="0.2">
      <c r="U2174" s="205"/>
      <c r="V2174" s="205"/>
      <c r="W2174" s="205"/>
      <c r="X2174" s="205"/>
    </row>
    <row r="2175" spans="21:24" x14ac:dyDescent="0.2">
      <c r="U2175" s="205"/>
      <c r="V2175" s="205"/>
      <c r="W2175" s="205"/>
      <c r="X2175" s="205"/>
    </row>
    <row r="2176" spans="21:24" x14ac:dyDescent="0.2">
      <c r="U2176" s="205"/>
      <c r="V2176" s="205"/>
      <c r="W2176" s="205"/>
      <c r="X2176" s="205"/>
    </row>
    <row r="2177" spans="21:24" x14ac:dyDescent="0.2">
      <c r="U2177" s="205"/>
      <c r="V2177" s="205"/>
      <c r="W2177" s="205"/>
      <c r="X2177" s="205"/>
    </row>
    <row r="2178" spans="21:24" x14ac:dyDescent="0.2">
      <c r="U2178" s="205"/>
      <c r="V2178" s="205"/>
      <c r="W2178" s="205"/>
      <c r="X2178" s="205"/>
    </row>
    <row r="2179" spans="21:24" x14ac:dyDescent="0.2">
      <c r="U2179" s="205"/>
      <c r="V2179" s="205"/>
      <c r="W2179" s="205"/>
      <c r="X2179" s="205"/>
    </row>
    <row r="2180" spans="21:24" x14ac:dyDescent="0.2">
      <c r="U2180" s="205"/>
      <c r="V2180" s="205"/>
      <c r="W2180" s="205"/>
      <c r="X2180" s="205"/>
    </row>
    <row r="2181" spans="21:24" x14ac:dyDescent="0.2">
      <c r="U2181" s="205"/>
      <c r="V2181" s="205"/>
      <c r="W2181" s="205"/>
      <c r="X2181" s="205"/>
    </row>
    <row r="2182" spans="21:24" x14ac:dyDescent="0.2">
      <c r="U2182" s="205"/>
      <c r="V2182" s="205"/>
      <c r="W2182" s="205"/>
      <c r="X2182" s="205"/>
    </row>
    <row r="2183" spans="21:24" x14ac:dyDescent="0.2">
      <c r="U2183" s="205"/>
      <c r="V2183" s="205"/>
      <c r="W2183" s="205"/>
      <c r="X2183" s="205"/>
    </row>
    <row r="2184" spans="21:24" x14ac:dyDescent="0.2">
      <c r="U2184" s="205"/>
      <c r="V2184" s="205"/>
      <c r="W2184" s="205"/>
      <c r="X2184" s="205"/>
    </row>
    <row r="2185" spans="21:24" x14ac:dyDescent="0.2">
      <c r="U2185" s="205"/>
      <c r="V2185" s="205"/>
      <c r="W2185" s="205"/>
      <c r="X2185" s="205"/>
    </row>
    <row r="2186" spans="21:24" x14ac:dyDescent="0.2">
      <c r="U2186" s="205"/>
      <c r="V2186" s="205"/>
      <c r="W2186" s="205"/>
      <c r="X2186" s="205"/>
    </row>
    <row r="2187" spans="21:24" x14ac:dyDescent="0.2">
      <c r="U2187" s="205"/>
      <c r="V2187" s="205"/>
      <c r="W2187" s="205"/>
      <c r="X2187" s="205"/>
    </row>
    <row r="2188" spans="21:24" x14ac:dyDescent="0.2">
      <c r="U2188" s="205"/>
      <c r="V2188" s="205"/>
      <c r="W2188" s="205"/>
      <c r="X2188" s="205"/>
    </row>
    <row r="2189" spans="21:24" x14ac:dyDescent="0.2">
      <c r="U2189" s="205"/>
      <c r="V2189" s="205"/>
      <c r="W2189" s="205"/>
      <c r="X2189" s="205"/>
    </row>
    <row r="2190" spans="21:24" x14ac:dyDescent="0.2">
      <c r="U2190" s="205"/>
      <c r="V2190" s="205"/>
      <c r="W2190" s="205"/>
      <c r="X2190" s="205"/>
    </row>
    <row r="2191" spans="21:24" x14ac:dyDescent="0.2">
      <c r="U2191" s="205"/>
      <c r="V2191" s="205"/>
      <c r="W2191" s="205"/>
      <c r="X2191" s="205"/>
    </row>
    <row r="2192" spans="21:24" x14ac:dyDescent="0.2">
      <c r="U2192" s="205"/>
      <c r="V2192" s="205"/>
      <c r="W2192" s="205"/>
      <c r="X2192" s="205"/>
    </row>
    <row r="2193" spans="21:24" x14ac:dyDescent="0.2">
      <c r="U2193" s="205"/>
      <c r="V2193" s="205"/>
      <c r="W2193" s="205"/>
      <c r="X2193" s="205"/>
    </row>
    <row r="2194" spans="21:24" x14ac:dyDescent="0.2">
      <c r="U2194" s="205"/>
      <c r="V2194" s="205"/>
      <c r="W2194" s="205"/>
      <c r="X2194" s="205"/>
    </row>
    <row r="2195" spans="21:24" x14ac:dyDescent="0.2">
      <c r="U2195" s="205"/>
      <c r="V2195" s="205"/>
      <c r="W2195" s="205"/>
      <c r="X2195" s="205"/>
    </row>
    <row r="2196" spans="21:24" x14ac:dyDescent="0.2">
      <c r="U2196" s="205"/>
      <c r="V2196" s="205"/>
      <c r="W2196" s="205"/>
      <c r="X2196" s="205"/>
    </row>
    <row r="2197" spans="21:24" x14ac:dyDescent="0.2">
      <c r="U2197" s="205"/>
      <c r="V2197" s="205"/>
      <c r="W2197" s="205"/>
      <c r="X2197" s="205"/>
    </row>
    <row r="2198" spans="21:24" x14ac:dyDescent="0.2">
      <c r="U2198" s="205"/>
      <c r="V2198" s="205"/>
      <c r="W2198" s="205"/>
      <c r="X2198" s="205"/>
    </row>
    <row r="2199" spans="21:24" x14ac:dyDescent="0.2">
      <c r="U2199" s="205"/>
      <c r="V2199" s="205"/>
      <c r="W2199" s="205"/>
      <c r="X2199" s="205"/>
    </row>
    <row r="2200" spans="21:24" x14ac:dyDescent="0.2">
      <c r="U2200" s="205"/>
      <c r="V2200" s="205"/>
      <c r="W2200" s="205"/>
      <c r="X2200" s="205"/>
    </row>
    <row r="2201" spans="21:24" x14ac:dyDescent="0.2">
      <c r="U2201" s="205"/>
      <c r="V2201" s="205"/>
      <c r="W2201" s="205"/>
      <c r="X2201" s="205"/>
    </row>
    <row r="2202" spans="21:24" x14ac:dyDescent="0.2">
      <c r="U2202" s="205"/>
      <c r="V2202" s="205"/>
      <c r="W2202" s="205"/>
      <c r="X2202" s="205"/>
    </row>
    <row r="2203" spans="21:24" x14ac:dyDescent="0.2">
      <c r="U2203" s="205"/>
      <c r="V2203" s="205"/>
      <c r="W2203" s="205"/>
      <c r="X2203" s="205"/>
    </row>
    <row r="2204" spans="21:24" x14ac:dyDescent="0.2">
      <c r="U2204" s="205"/>
      <c r="V2204" s="205"/>
      <c r="W2204" s="205"/>
      <c r="X2204" s="205"/>
    </row>
    <row r="2205" spans="21:24" x14ac:dyDescent="0.2">
      <c r="U2205" s="205"/>
      <c r="V2205" s="205"/>
      <c r="W2205" s="205"/>
      <c r="X2205" s="205"/>
    </row>
    <row r="2206" spans="21:24" x14ac:dyDescent="0.2">
      <c r="U2206" s="205"/>
      <c r="V2206" s="205"/>
      <c r="W2206" s="205"/>
      <c r="X2206" s="205"/>
    </row>
    <row r="2207" spans="21:24" x14ac:dyDescent="0.2">
      <c r="U2207" s="205"/>
      <c r="V2207" s="205"/>
      <c r="W2207" s="205"/>
      <c r="X2207" s="205"/>
    </row>
    <row r="2208" spans="21:24" x14ac:dyDescent="0.2">
      <c r="U2208" s="205"/>
      <c r="V2208" s="205"/>
      <c r="W2208" s="205"/>
      <c r="X2208" s="205"/>
    </row>
    <row r="2209" spans="21:24" x14ac:dyDescent="0.2">
      <c r="U2209" s="205"/>
      <c r="V2209" s="205"/>
      <c r="W2209" s="205"/>
      <c r="X2209" s="205"/>
    </row>
    <row r="2210" spans="21:24" x14ac:dyDescent="0.2">
      <c r="U2210" s="205"/>
      <c r="V2210" s="205"/>
      <c r="W2210" s="205"/>
      <c r="X2210" s="205"/>
    </row>
    <row r="2211" spans="21:24" x14ac:dyDescent="0.2">
      <c r="U2211" s="205"/>
      <c r="V2211" s="205"/>
      <c r="W2211" s="205"/>
      <c r="X2211" s="205"/>
    </row>
    <row r="2212" spans="21:24" x14ac:dyDescent="0.2">
      <c r="U2212" s="205"/>
      <c r="V2212" s="205"/>
      <c r="W2212" s="205"/>
      <c r="X2212" s="205"/>
    </row>
    <row r="2213" spans="21:24" x14ac:dyDescent="0.2">
      <c r="U2213" s="205"/>
      <c r="V2213" s="205"/>
      <c r="W2213" s="205"/>
      <c r="X2213" s="205"/>
    </row>
    <row r="2214" spans="21:24" x14ac:dyDescent="0.2">
      <c r="U2214" s="205"/>
      <c r="V2214" s="205"/>
      <c r="W2214" s="205"/>
      <c r="X2214" s="205"/>
    </row>
    <row r="2215" spans="21:24" x14ac:dyDescent="0.2">
      <c r="U2215" s="205"/>
      <c r="V2215" s="205"/>
      <c r="W2215" s="205"/>
      <c r="X2215" s="205"/>
    </row>
    <row r="2216" spans="21:24" x14ac:dyDescent="0.2">
      <c r="U2216" s="205"/>
      <c r="V2216" s="205"/>
      <c r="W2216" s="205"/>
      <c r="X2216" s="205"/>
    </row>
    <row r="2217" spans="21:24" x14ac:dyDescent="0.2">
      <c r="U2217" s="205"/>
      <c r="V2217" s="205"/>
      <c r="W2217" s="205"/>
      <c r="X2217" s="205"/>
    </row>
    <row r="2218" spans="21:24" x14ac:dyDescent="0.2">
      <c r="U2218" s="205"/>
      <c r="V2218" s="205"/>
      <c r="W2218" s="205"/>
      <c r="X2218" s="205"/>
    </row>
    <row r="2219" spans="21:24" x14ac:dyDescent="0.2">
      <c r="U2219" s="205"/>
      <c r="V2219" s="205"/>
      <c r="W2219" s="205"/>
      <c r="X2219" s="205"/>
    </row>
    <row r="2220" spans="21:24" x14ac:dyDescent="0.2">
      <c r="U2220" s="205"/>
      <c r="V2220" s="205"/>
      <c r="W2220" s="205"/>
      <c r="X2220" s="205"/>
    </row>
    <row r="2221" spans="21:24" x14ac:dyDescent="0.2">
      <c r="U2221" s="205"/>
      <c r="V2221" s="205"/>
      <c r="W2221" s="205"/>
      <c r="X2221" s="205"/>
    </row>
    <row r="2222" spans="21:24" x14ac:dyDescent="0.2">
      <c r="U2222" s="205"/>
      <c r="V2222" s="205"/>
      <c r="W2222" s="205"/>
      <c r="X2222" s="205"/>
    </row>
    <row r="2223" spans="21:24" x14ac:dyDescent="0.2">
      <c r="U2223" s="205"/>
      <c r="V2223" s="205"/>
      <c r="W2223" s="205"/>
      <c r="X2223" s="205"/>
    </row>
    <row r="2224" spans="21:24" x14ac:dyDescent="0.2">
      <c r="U2224" s="205"/>
      <c r="V2224" s="205"/>
      <c r="W2224" s="205"/>
      <c r="X2224" s="205"/>
    </row>
    <row r="2225" spans="21:24" x14ac:dyDescent="0.2">
      <c r="U2225" s="205"/>
      <c r="V2225" s="205"/>
      <c r="W2225" s="205"/>
      <c r="X2225" s="205"/>
    </row>
    <row r="2226" spans="21:24" x14ac:dyDescent="0.2">
      <c r="U2226" s="205"/>
      <c r="V2226" s="205"/>
      <c r="W2226" s="205"/>
      <c r="X2226" s="205"/>
    </row>
    <row r="2227" spans="21:24" x14ac:dyDescent="0.2">
      <c r="U2227" s="205"/>
      <c r="V2227" s="205"/>
      <c r="W2227" s="205"/>
      <c r="X2227" s="205"/>
    </row>
    <row r="2228" spans="21:24" x14ac:dyDescent="0.2">
      <c r="U2228" s="205"/>
      <c r="V2228" s="205"/>
      <c r="W2228" s="205"/>
      <c r="X2228" s="205"/>
    </row>
    <row r="2229" spans="21:24" x14ac:dyDescent="0.2">
      <c r="U2229" s="205"/>
      <c r="V2229" s="205"/>
      <c r="W2229" s="205"/>
      <c r="X2229" s="205"/>
    </row>
    <row r="2230" spans="21:24" x14ac:dyDescent="0.2">
      <c r="U2230" s="205"/>
      <c r="V2230" s="205"/>
      <c r="W2230" s="205"/>
      <c r="X2230" s="205"/>
    </row>
    <row r="2231" spans="21:24" x14ac:dyDescent="0.2">
      <c r="U2231" s="205"/>
      <c r="V2231" s="205"/>
      <c r="W2231" s="205"/>
      <c r="X2231" s="205"/>
    </row>
    <row r="2232" spans="21:24" x14ac:dyDescent="0.2">
      <c r="U2232" s="205"/>
      <c r="V2232" s="205"/>
      <c r="W2232" s="205"/>
      <c r="X2232" s="205"/>
    </row>
    <row r="2233" spans="21:24" x14ac:dyDescent="0.2">
      <c r="U2233" s="205"/>
      <c r="V2233" s="205"/>
      <c r="W2233" s="205"/>
      <c r="X2233" s="205"/>
    </row>
    <row r="2234" spans="21:24" x14ac:dyDescent="0.2">
      <c r="U2234" s="205"/>
      <c r="V2234" s="205"/>
      <c r="W2234" s="205"/>
      <c r="X2234" s="205"/>
    </row>
    <row r="2235" spans="21:24" x14ac:dyDescent="0.2">
      <c r="U2235" s="205"/>
      <c r="V2235" s="205"/>
      <c r="W2235" s="205"/>
      <c r="X2235" s="205"/>
    </row>
    <row r="2236" spans="21:24" x14ac:dyDescent="0.2">
      <c r="U2236" s="205"/>
      <c r="V2236" s="205"/>
      <c r="W2236" s="205"/>
      <c r="X2236" s="205"/>
    </row>
    <row r="2237" spans="21:24" x14ac:dyDescent="0.2">
      <c r="U2237" s="205"/>
      <c r="V2237" s="205"/>
      <c r="W2237" s="205"/>
      <c r="X2237" s="205"/>
    </row>
    <row r="2238" spans="21:24" x14ac:dyDescent="0.2">
      <c r="U2238" s="205"/>
      <c r="V2238" s="205"/>
      <c r="W2238" s="205"/>
      <c r="X2238" s="205"/>
    </row>
    <row r="2239" spans="21:24" x14ac:dyDescent="0.2">
      <c r="U2239" s="205"/>
      <c r="V2239" s="205"/>
      <c r="W2239" s="205"/>
      <c r="X2239" s="205"/>
    </row>
    <row r="2240" spans="21:24" x14ac:dyDescent="0.2">
      <c r="U2240" s="205"/>
      <c r="V2240" s="205"/>
      <c r="W2240" s="205"/>
      <c r="X2240" s="205"/>
    </row>
    <row r="2241" spans="21:24" x14ac:dyDescent="0.2">
      <c r="U2241" s="205"/>
      <c r="V2241" s="205"/>
      <c r="W2241" s="205"/>
      <c r="X2241" s="205"/>
    </row>
    <row r="2242" spans="21:24" x14ac:dyDescent="0.2">
      <c r="U2242" s="205"/>
      <c r="V2242" s="205"/>
      <c r="W2242" s="205"/>
      <c r="X2242" s="205"/>
    </row>
    <row r="2243" spans="21:24" x14ac:dyDescent="0.2">
      <c r="U2243" s="205"/>
      <c r="V2243" s="205"/>
      <c r="W2243" s="205"/>
      <c r="X2243" s="205"/>
    </row>
    <row r="2244" spans="21:24" x14ac:dyDescent="0.2">
      <c r="U2244" s="205"/>
      <c r="V2244" s="205"/>
      <c r="W2244" s="205"/>
      <c r="X2244" s="205"/>
    </row>
    <row r="2245" spans="21:24" x14ac:dyDescent="0.2">
      <c r="U2245" s="205"/>
      <c r="V2245" s="205"/>
      <c r="W2245" s="205"/>
      <c r="X2245" s="205"/>
    </row>
    <row r="2246" spans="21:24" x14ac:dyDescent="0.2">
      <c r="U2246" s="205"/>
      <c r="V2246" s="205"/>
      <c r="W2246" s="205"/>
      <c r="X2246" s="205"/>
    </row>
    <row r="2247" spans="21:24" x14ac:dyDescent="0.2">
      <c r="U2247" s="205"/>
      <c r="V2247" s="205"/>
      <c r="W2247" s="205"/>
      <c r="X2247" s="205"/>
    </row>
    <row r="2248" spans="21:24" x14ac:dyDescent="0.2">
      <c r="U2248" s="205"/>
      <c r="V2248" s="205"/>
      <c r="W2248" s="205"/>
      <c r="X2248" s="205"/>
    </row>
    <row r="2249" spans="21:24" x14ac:dyDescent="0.2">
      <c r="U2249" s="205"/>
      <c r="V2249" s="205"/>
      <c r="W2249" s="205"/>
      <c r="X2249" s="205"/>
    </row>
    <row r="2250" spans="21:24" x14ac:dyDescent="0.2">
      <c r="U2250" s="205"/>
      <c r="V2250" s="205"/>
      <c r="W2250" s="205"/>
      <c r="X2250" s="205"/>
    </row>
    <row r="2251" spans="21:24" x14ac:dyDescent="0.2">
      <c r="U2251" s="205"/>
      <c r="V2251" s="205"/>
      <c r="W2251" s="205"/>
      <c r="X2251" s="205"/>
    </row>
    <row r="2252" spans="21:24" x14ac:dyDescent="0.2">
      <c r="U2252" s="205"/>
      <c r="V2252" s="205"/>
      <c r="W2252" s="205"/>
      <c r="X2252" s="205"/>
    </row>
    <row r="2253" spans="21:24" x14ac:dyDescent="0.2">
      <c r="U2253" s="205"/>
      <c r="V2253" s="205"/>
      <c r="W2253" s="205"/>
      <c r="X2253" s="205"/>
    </row>
    <row r="2254" spans="21:24" x14ac:dyDescent="0.2">
      <c r="U2254" s="205"/>
      <c r="V2254" s="205"/>
      <c r="W2254" s="205"/>
      <c r="X2254" s="205"/>
    </row>
    <row r="2255" spans="21:24" x14ac:dyDescent="0.2">
      <c r="U2255" s="205"/>
      <c r="V2255" s="205"/>
      <c r="W2255" s="205"/>
      <c r="X2255" s="205"/>
    </row>
    <row r="2256" spans="21:24" x14ac:dyDescent="0.2">
      <c r="U2256" s="205"/>
      <c r="V2256" s="205"/>
      <c r="W2256" s="205"/>
      <c r="X2256" s="205"/>
    </row>
    <row r="2257" spans="21:24" x14ac:dyDescent="0.2">
      <c r="U2257" s="205"/>
      <c r="V2257" s="205"/>
      <c r="W2257" s="205"/>
      <c r="X2257" s="205"/>
    </row>
    <row r="2258" spans="21:24" x14ac:dyDescent="0.2">
      <c r="U2258" s="205"/>
      <c r="V2258" s="205"/>
      <c r="W2258" s="205"/>
      <c r="X2258" s="205"/>
    </row>
    <row r="2259" spans="21:24" x14ac:dyDescent="0.2">
      <c r="U2259" s="205"/>
      <c r="V2259" s="205"/>
      <c r="W2259" s="205"/>
      <c r="X2259" s="205"/>
    </row>
    <row r="2260" spans="21:24" x14ac:dyDescent="0.2">
      <c r="U2260" s="205"/>
      <c r="V2260" s="205"/>
      <c r="W2260" s="205"/>
      <c r="X2260" s="205"/>
    </row>
    <row r="2261" spans="21:24" x14ac:dyDescent="0.2">
      <c r="U2261" s="205"/>
      <c r="V2261" s="205"/>
      <c r="W2261" s="205"/>
      <c r="X2261" s="205"/>
    </row>
    <row r="2262" spans="21:24" x14ac:dyDescent="0.2">
      <c r="U2262" s="205"/>
      <c r="V2262" s="205"/>
      <c r="W2262" s="205"/>
      <c r="X2262" s="205"/>
    </row>
    <row r="2263" spans="21:24" x14ac:dyDescent="0.2">
      <c r="U2263" s="205"/>
      <c r="V2263" s="205"/>
      <c r="W2263" s="205"/>
      <c r="X2263" s="205"/>
    </row>
    <row r="2264" spans="21:24" x14ac:dyDescent="0.2">
      <c r="U2264" s="205"/>
      <c r="V2264" s="205"/>
      <c r="W2264" s="205"/>
      <c r="X2264" s="205"/>
    </row>
    <row r="2265" spans="21:24" x14ac:dyDescent="0.2">
      <c r="U2265" s="205"/>
      <c r="V2265" s="205"/>
      <c r="W2265" s="205"/>
      <c r="X2265" s="205"/>
    </row>
    <row r="2266" spans="21:24" x14ac:dyDescent="0.2">
      <c r="U2266" s="205"/>
      <c r="V2266" s="205"/>
      <c r="W2266" s="205"/>
      <c r="X2266" s="205"/>
    </row>
    <row r="2267" spans="21:24" x14ac:dyDescent="0.2">
      <c r="U2267" s="205"/>
      <c r="V2267" s="205"/>
      <c r="W2267" s="205"/>
      <c r="X2267" s="205"/>
    </row>
    <row r="2268" spans="21:24" x14ac:dyDescent="0.2">
      <c r="U2268" s="205"/>
      <c r="V2268" s="205"/>
      <c r="W2268" s="205"/>
      <c r="X2268" s="205"/>
    </row>
    <row r="2269" spans="21:24" x14ac:dyDescent="0.2">
      <c r="U2269" s="205"/>
      <c r="V2269" s="205"/>
      <c r="W2269" s="205"/>
      <c r="X2269" s="205"/>
    </row>
    <row r="2270" spans="21:24" x14ac:dyDescent="0.2">
      <c r="U2270" s="205"/>
      <c r="V2270" s="205"/>
      <c r="W2270" s="205"/>
      <c r="X2270" s="205"/>
    </row>
    <row r="2271" spans="21:24" x14ac:dyDescent="0.2">
      <c r="U2271" s="205"/>
      <c r="V2271" s="205"/>
      <c r="W2271" s="205"/>
      <c r="X2271" s="205"/>
    </row>
    <row r="2272" spans="21:24" x14ac:dyDescent="0.2">
      <c r="U2272" s="205"/>
      <c r="V2272" s="205"/>
      <c r="W2272" s="205"/>
      <c r="X2272" s="205"/>
    </row>
    <row r="2273" spans="21:24" x14ac:dyDescent="0.2">
      <c r="U2273" s="205"/>
      <c r="V2273" s="205"/>
      <c r="W2273" s="205"/>
      <c r="X2273" s="205"/>
    </row>
    <row r="2274" spans="21:24" x14ac:dyDescent="0.2">
      <c r="U2274" s="205"/>
      <c r="V2274" s="205"/>
      <c r="W2274" s="205"/>
      <c r="X2274" s="205"/>
    </row>
    <row r="2275" spans="21:24" x14ac:dyDescent="0.2">
      <c r="U2275" s="205"/>
      <c r="V2275" s="205"/>
      <c r="W2275" s="205"/>
      <c r="X2275" s="205"/>
    </row>
    <row r="2276" spans="21:24" x14ac:dyDescent="0.2">
      <c r="U2276" s="205"/>
      <c r="V2276" s="205"/>
      <c r="W2276" s="205"/>
      <c r="X2276" s="205"/>
    </row>
    <row r="2277" spans="21:24" x14ac:dyDescent="0.2">
      <c r="U2277" s="205"/>
      <c r="V2277" s="205"/>
      <c r="W2277" s="205"/>
      <c r="X2277" s="205"/>
    </row>
    <row r="2278" spans="21:24" x14ac:dyDescent="0.2">
      <c r="U2278" s="205"/>
      <c r="V2278" s="205"/>
      <c r="W2278" s="205"/>
      <c r="X2278" s="205"/>
    </row>
    <row r="2279" spans="21:24" x14ac:dyDescent="0.2">
      <c r="U2279" s="205"/>
      <c r="V2279" s="205"/>
      <c r="W2279" s="205"/>
      <c r="X2279" s="205"/>
    </row>
    <row r="2280" spans="21:24" x14ac:dyDescent="0.2">
      <c r="U2280" s="205"/>
      <c r="V2280" s="205"/>
      <c r="W2280" s="205"/>
      <c r="X2280" s="205"/>
    </row>
    <row r="2281" spans="21:24" x14ac:dyDescent="0.2">
      <c r="U2281" s="205"/>
      <c r="V2281" s="205"/>
      <c r="W2281" s="205"/>
      <c r="X2281" s="205"/>
    </row>
    <row r="2282" spans="21:24" x14ac:dyDescent="0.2">
      <c r="U2282" s="205"/>
      <c r="V2282" s="205"/>
      <c r="W2282" s="205"/>
      <c r="X2282" s="205"/>
    </row>
    <row r="2283" spans="21:24" x14ac:dyDescent="0.2">
      <c r="U2283" s="205"/>
      <c r="V2283" s="205"/>
      <c r="W2283" s="205"/>
      <c r="X2283" s="205"/>
    </row>
    <row r="2284" spans="21:24" x14ac:dyDescent="0.2">
      <c r="U2284" s="205"/>
      <c r="V2284" s="205"/>
      <c r="W2284" s="205"/>
      <c r="X2284" s="205"/>
    </row>
    <row r="2285" spans="21:24" x14ac:dyDescent="0.2">
      <c r="U2285" s="205"/>
      <c r="V2285" s="205"/>
      <c r="W2285" s="205"/>
      <c r="X2285" s="205"/>
    </row>
    <row r="2286" spans="21:24" x14ac:dyDescent="0.2">
      <c r="U2286" s="205"/>
      <c r="V2286" s="205"/>
      <c r="W2286" s="205"/>
      <c r="X2286" s="205"/>
    </row>
    <row r="2287" spans="21:24" x14ac:dyDescent="0.2">
      <c r="U2287" s="205"/>
      <c r="V2287" s="205"/>
      <c r="W2287" s="205"/>
      <c r="X2287" s="205"/>
    </row>
    <row r="2288" spans="21:24" x14ac:dyDescent="0.2">
      <c r="U2288" s="205"/>
      <c r="V2288" s="205"/>
      <c r="W2288" s="205"/>
      <c r="X2288" s="205"/>
    </row>
    <row r="2289" spans="21:24" x14ac:dyDescent="0.2">
      <c r="U2289" s="205"/>
      <c r="V2289" s="205"/>
      <c r="W2289" s="205"/>
      <c r="X2289" s="205"/>
    </row>
    <row r="2290" spans="21:24" x14ac:dyDescent="0.2">
      <c r="U2290" s="205"/>
      <c r="V2290" s="205"/>
      <c r="W2290" s="205"/>
      <c r="X2290" s="205"/>
    </row>
    <row r="2291" spans="21:24" x14ac:dyDescent="0.2">
      <c r="U2291" s="205"/>
      <c r="V2291" s="205"/>
      <c r="W2291" s="205"/>
      <c r="X2291" s="205"/>
    </row>
    <row r="2292" spans="21:24" x14ac:dyDescent="0.2">
      <c r="U2292" s="205"/>
      <c r="V2292" s="205"/>
      <c r="W2292" s="205"/>
      <c r="X2292" s="205"/>
    </row>
    <row r="2293" spans="21:24" x14ac:dyDescent="0.2">
      <c r="U2293" s="205"/>
      <c r="V2293" s="205"/>
      <c r="W2293" s="205"/>
      <c r="X2293" s="205"/>
    </row>
    <row r="2294" spans="21:24" x14ac:dyDescent="0.2">
      <c r="U2294" s="205"/>
      <c r="V2294" s="205"/>
      <c r="W2294" s="205"/>
      <c r="X2294" s="205"/>
    </row>
    <row r="2295" spans="21:24" x14ac:dyDescent="0.2">
      <c r="U2295" s="205"/>
      <c r="V2295" s="205"/>
      <c r="W2295" s="205"/>
      <c r="X2295" s="205"/>
    </row>
    <row r="2296" spans="21:24" x14ac:dyDescent="0.2">
      <c r="U2296" s="205"/>
      <c r="V2296" s="205"/>
      <c r="W2296" s="205"/>
      <c r="X2296" s="205"/>
    </row>
    <row r="2297" spans="21:24" x14ac:dyDescent="0.2">
      <c r="U2297" s="205"/>
      <c r="V2297" s="205"/>
      <c r="W2297" s="205"/>
      <c r="X2297" s="205"/>
    </row>
    <row r="2298" spans="21:24" x14ac:dyDescent="0.2">
      <c r="U2298" s="205"/>
      <c r="V2298" s="205"/>
      <c r="W2298" s="205"/>
      <c r="X2298" s="205"/>
    </row>
    <row r="2299" spans="21:24" x14ac:dyDescent="0.2">
      <c r="U2299" s="205"/>
      <c r="V2299" s="205"/>
      <c r="W2299" s="205"/>
      <c r="X2299" s="205"/>
    </row>
    <row r="2300" spans="21:24" x14ac:dyDescent="0.2">
      <c r="U2300" s="205"/>
      <c r="V2300" s="205"/>
      <c r="W2300" s="205"/>
      <c r="X2300" s="205"/>
    </row>
    <row r="2301" spans="21:24" x14ac:dyDescent="0.2">
      <c r="U2301" s="205"/>
      <c r="V2301" s="205"/>
      <c r="W2301" s="205"/>
      <c r="X2301" s="205"/>
    </row>
    <row r="2302" spans="21:24" x14ac:dyDescent="0.2">
      <c r="U2302" s="205"/>
      <c r="V2302" s="205"/>
      <c r="W2302" s="205"/>
      <c r="X2302" s="205"/>
    </row>
    <row r="2303" spans="21:24" x14ac:dyDescent="0.2">
      <c r="U2303" s="205"/>
      <c r="V2303" s="205"/>
      <c r="W2303" s="205"/>
      <c r="X2303" s="205"/>
    </row>
    <row r="2304" spans="21:24" x14ac:dyDescent="0.2">
      <c r="U2304" s="205"/>
      <c r="V2304" s="205"/>
      <c r="W2304" s="205"/>
      <c r="X2304" s="205"/>
    </row>
    <row r="2305" spans="21:24" x14ac:dyDescent="0.2">
      <c r="U2305" s="205"/>
      <c r="V2305" s="205"/>
      <c r="W2305" s="205"/>
      <c r="X2305" s="205"/>
    </row>
    <row r="2306" spans="21:24" x14ac:dyDescent="0.2">
      <c r="U2306" s="205"/>
      <c r="V2306" s="205"/>
      <c r="W2306" s="205"/>
      <c r="X2306" s="205"/>
    </row>
    <row r="2307" spans="21:24" x14ac:dyDescent="0.2">
      <c r="U2307" s="205"/>
      <c r="V2307" s="205"/>
      <c r="W2307" s="205"/>
      <c r="X2307" s="205"/>
    </row>
    <row r="2308" spans="21:24" x14ac:dyDescent="0.2">
      <c r="U2308" s="205"/>
      <c r="V2308" s="205"/>
      <c r="W2308" s="205"/>
      <c r="X2308" s="205"/>
    </row>
    <row r="2309" spans="21:24" x14ac:dyDescent="0.2">
      <c r="U2309" s="205"/>
      <c r="V2309" s="205"/>
      <c r="W2309" s="205"/>
      <c r="X2309" s="205"/>
    </row>
    <row r="2310" spans="21:24" x14ac:dyDescent="0.2">
      <c r="U2310" s="205"/>
      <c r="V2310" s="205"/>
      <c r="W2310" s="205"/>
      <c r="X2310" s="205"/>
    </row>
    <row r="2311" spans="21:24" x14ac:dyDescent="0.2">
      <c r="U2311" s="205"/>
      <c r="V2311" s="205"/>
      <c r="W2311" s="205"/>
      <c r="X2311" s="205"/>
    </row>
    <row r="2312" spans="21:24" x14ac:dyDescent="0.2">
      <c r="U2312" s="205"/>
      <c r="V2312" s="205"/>
      <c r="W2312" s="205"/>
      <c r="X2312" s="205"/>
    </row>
    <row r="2313" spans="21:24" x14ac:dyDescent="0.2">
      <c r="U2313" s="205"/>
      <c r="V2313" s="205"/>
      <c r="W2313" s="205"/>
      <c r="X2313" s="205"/>
    </row>
    <row r="2314" spans="21:24" x14ac:dyDescent="0.2">
      <c r="U2314" s="205"/>
      <c r="V2314" s="205"/>
      <c r="W2314" s="205"/>
      <c r="X2314" s="205"/>
    </row>
    <row r="2315" spans="21:24" x14ac:dyDescent="0.2">
      <c r="U2315" s="205"/>
      <c r="V2315" s="205"/>
      <c r="W2315" s="205"/>
      <c r="X2315" s="205"/>
    </row>
    <row r="2316" spans="21:24" x14ac:dyDescent="0.2">
      <c r="U2316" s="205"/>
      <c r="V2316" s="205"/>
      <c r="W2316" s="205"/>
      <c r="X2316" s="205"/>
    </row>
    <row r="2317" spans="21:24" x14ac:dyDescent="0.2">
      <c r="U2317" s="205"/>
      <c r="V2317" s="205"/>
      <c r="W2317" s="205"/>
      <c r="X2317" s="205"/>
    </row>
    <row r="2318" spans="21:24" x14ac:dyDescent="0.2">
      <c r="U2318" s="205"/>
      <c r="V2318" s="205"/>
      <c r="W2318" s="205"/>
      <c r="X2318" s="205"/>
    </row>
    <row r="2319" spans="21:24" x14ac:dyDescent="0.2">
      <c r="U2319" s="205"/>
      <c r="V2319" s="205"/>
      <c r="W2319" s="205"/>
      <c r="X2319" s="205"/>
    </row>
    <row r="2320" spans="21:24" x14ac:dyDescent="0.2">
      <c r="U2320" s="205"/>
      <c r="V2320" s="205"/>
      <c r="W2320" s="205"/>
      <c r="X2320" s="205"/>
    </row>
    <row r="2321" spans="21:24" x14ac:dyDescent="0.2">
      <c r="U2321" s="205"/>
      <c r="V2321" s="205"/>
      <c r="W2321" s="205"/>
      <c r="X2321" s="205"/>
    </row>
    <row r="2322" spans="21:24" x14ac:dyDescent="0.2">
      <c r="U2322" s="205"/>
      <c r="V2322" s="205"/>
      <c r="W2322" s="205"/>
      <c r="X2322" s="205"/>
    </row>
    <row r="2323" spans="21:24" x14ac:dyDescent="0.2">
      <c r="U2323" s="205"/>
      <c r="V2323" s="205"/>
      <c r="W2323" s="205"/>
      <c r="X2323" s="205"/>
    </row>
    <row r="2324" spans="21:24" x14ac:dyDescent="0.2">
      <c r="U2324" s="205"/>
      <c r="V2324" s="205"/>
      <c r="W2324" s="205"/>
      <c r="X2324" s="205"/>
    </row>
    <row r="2325" spans="21:24" x14ac:dyDescent="0.2">
      <c r="U2325" s="205"/>
      <c r="V2325" s="205"/>
      <c r="W2325" s="205"/>
      <c r="X2325" s="205"/>
    </row>
    <row r="2326" spans="21:24" x14ac:dyDescent="0.2">
      <c r="U2326" s="205"/>
      <c r="V2326" s="205"/>
      <c r="W2326" s="205"/>
      <c r="X2326" s="205"/>
    </row>
    <row r="2327" spans="21:24" x14ac:dyDescent="0.2">
      <c r="U2327" s="205"/>
      <c r="V2327" s="205"/>
      <c r="W2327" s="205"/>
      <c r="X2327" s="205"/>
    </row>
    <row r="2328" spans="21:24" x14ac:dyDescent="0.2">
      <c r="U2328" s="205"/>
      <c r="V2328" s="205"/>
      <c r="W2328" s="205"/>
      <c r="X2328" s="205"/>
    </row>
    <row r="2329" spans="21:24" x14ac:dyDescent="0.2">
      <c r="U2329" s="205"/>
      <c r="V2329" s="205"/>
      <c r="W2329" s="205"/>
      <c r="X2329" s="205"/>
    </row>
    <row r="2330" spans="21:24" x14ac:dyDescent="0.2">
      <c r="U2330" s="205"/>
      <c r="V2330" s="205"/>
      <c r="W2330" s="205"/>
      <c r="X2330" s="205"/>
    </row>
    <row r="2331" spans="21:24" x14ac:dyDescent="0.2">
      <c r="U2331" s="205"/>
      <c r="V2331" s="205"/>
      <c r="W2331" s="205"/>
      <c r="X2331" s="205"/>
    </row>
    <row r="2332" spans="21:24" x14ac:dyDescent="0.2">
      <c r="U2332" s="205"/>
      <c r="V2332" s="205"/>
      <c r="W2332" s="205"/>
      <c r="X2332" s="205"/>
    </row>
    <row r="2333" spans="21:24" x14ac:dyDescent="0.2">
      <c r="U2333" s="205"/>
      <c r="V2333" s="205"/>
      <c r="W2333" s="205"/>
      <c r="X2333" s="205"/>
    </row>
    <row r="2334" spans="21:24" x14ac:dyDescent="0.2">
      <c r="U2334" s="205"/>
      <c r="V2334" s="205"/>
      <c r="W2334" s="205"/>
      <c r="X2334" s="205"/>
    </row>
    <row r="2335" spans="21:24" x14ac:dyDescent="0.2">
      <c r="U2335" s="205"/>
      <c r="V2335" s="205"/>
      <c r="W2335" s="205"/>
      <c r="X2335" s="205"/>
    </row>
    <row r="2336" spans="21:24" x14ac:dyDescent="0.2">
      <c r="U2336" s="205"/>
      <c r="V2336" s="205"/>
      <c r="W2336" s="205"/>
      <c r="X2336" s="205"/>
    </row>
    <row r="2337" spans="21:24" x14ac:dyDescent="0.2">
      <c r="U2337" s="205"/>
      <c r="V2337" s="205"/>
      <c r="W2337" s="205"/>
      <c r="X2337" s="205"/>
    </row>
    <row r="2338" spans="21:24" x14ac:dyDescent="0.2">
      <c r="U2338" s="205"/>
      <c r="V2338" s="205"/>
      <c r="W2338" s="205"/>
      <c r="X2338" s="205"/>
    </row>
    <row r="2339" spans="21:24" x14ac:dyDescent="0.2">
      <c r="U2339" s="205"/>
      <c r="V2339" s="205"/>
      <c r="W2339" s="205"/>
      <c r="X2339" s="205"/>
    </row>
    <row r="2340" spans="21:24" x14ac:dyDescent="0.2">
      <c r="U2340" s="205"/>
      <c r="V2340" s="205"/>
      <c r="W2340" s="205"/>
      <c r="X2340" s="205"/>
    </row>
    <row r="2341" spans="21:24" x14ac:dyDescent="0.2">
      <c r="U2341" s="205"/>
      <c r="V2341" s="205"/>
      <c r="W2341" s="205"/>
      <c r="X2341" s="205"/>
    </row>
    <row r="2342" spans="21:24" x14ac:dyDescent="0.2">
      <c r="U2342" s="205"/>
      <c r="V2342" s="205"/>
      <c r="W2342" s="205"/>
      <c r="X2342" s="205"/>
    </row>
    <row r="2343" spans="21:24" x14ac:dyDescent="0.2">
      <c r="U2343" s="205"/>
      <c r="V2343" s="205"/>
      <c r="W2343" s="205"/>
      <c r="X2343" s="205"/>
    </row>
    <row r="2344" spans="21:24" x14ac:dyDescent="0.2">
      <c r="U2344" s="205"/>
      <c r="V2344" s="205"/>
      <c r="W2344" s="205"/>
      <c r="X2344" s="205"/>
    </row>
    <row r="2345" spans="21:24" x14ac:dyDescent="0.2">
      <c r="U2345" s="205"/>
      <c r="V2345" s="205"/>
      <c r="W2345" s="205"/>
      <c r="X2345" s="205"/>
    </row>
    <row r="2346" spans="21:24" x14ac:dyDescent="0.2">
      <c r="U2346" s="205"/>
      <c r="V2346" s="205"/>
      <c r="W2346" s="205"/>
      <c r="X2346" s="205"/>
    </row>
    <row r="2347" spans="21:24" x14ac:dyDescent="0.2">
      <c r="U2347" s="205"/>
      <c r="V2347" s="205"/>
      <c r="W2347" s="205"/>
      <c r="X2347" s="205"/>
    </row>
    <row r="2348" spans="21:24" x14ac:dyDescent="0.2">
      <c r="U2348" s="205"/>
      <c r="V2348" s="205"/>
      <c r="W2348" s="205"/>
      <c r="X2348" s="205"/>
    </row>
    <row r="2349" spans="21:24" x14ac:dyDescent="0.2">
      <c r="U2349" s="205"/>
      <c r="V2349" s="205"/>
      <c r="W2349" s="205"/>
      <c r="X2349" s="205"/>
    </row>
    <row r="2350" spans="21:24" x14ac:dyDescent="0.2">
      <c r="U2350" s="205"/>
      <c r="V2350" s="205"/>
      <c r="W2350" s="205"/>
      <c r="X2350" s="205"/>
    </row>
    <row r="2351" spans="21:24" x14ac:dyDescent="0.2">
      <c r="U2351" s="205"/>
      <c r="V2351" s="205"/>
      <c r="W2351" s="205"/>
      <c r="X2351" s="205"/>
    </row>
    <row r="2352" spans="21:24" x14ac:dyDescent="0.2">
      <c r="U2352" s="205"/>
      <c r="V2352" s="205"/>
      <c r="W2352" s="205"/>
      <c r="X2352" s="205"/>
    </row>
    <row r="2353" spans="21:24" x14ac:dyDescent="0.2">
      <c r="U2353" s="205"/>
      <c r="V2353" s="205"/>
      <c r="W2353" s="205"/>
      <c r="X2353" s="205"/>
    </row>
    <row r="2354" spans="21:24" x14ac:dyDescent="0.2">
      <c r="U2354" s="205"/>
      <c r="V2354" s="205"/>
      <c r="W2354" s="205"/>
      <c r="X2354" s="205"/>
    </row>
    <row r="2355" spans="21:24" x14ac:dyDescent="0.2">
      <c r="U2355" s="205"/>
      <c r="V2355" s="205"/>
      <c r="W2355" s="205"/>
      <c r="X2355" s="205"/>
    </row>
    <row r="2356" spans="21:24" x14ac:dyDescent="0.2">
      <c r="U2356" s="205"/>
      <c r="V2356" s="205"/>
      <c r="W2356" s="205"/>
      <c r="X2356" s="205"/>
    </row>
    <row r="2357" spans="21:24" x14ac:dyDescent="0.2">
      <c r="U2357" s="205"/>
      <c r="V2357" s="205"/>
      <c r="W2357" s="205"/>
      <c r="X2357" s="205"/>
    </row>
    <row r="2358" spans="21:24" x14ac:dyDescent="0.2">
      <c r="U2358" s="205"/>
      <c r="V2358" s="205"/>
      <c r="W2358" s="205"/>
      <c r="X2358" s="205"/>
    </row>
    <row r="2359" spans="21:24" x14ac:dyDescent="0.2">
      <c r="U2359" s="205"/>
      <c r="V2359" s="205"/>
      <c r="W2359" s="205"/>
      <c r="X2359" s="205"/>
    </row>
    <row r="2360" spans="21:24" x14ac:dyDescent="0.2">
      <c r="U2360" s="205"/>
      <c r="V2360" s="205"/>
      <c r="W2360" s="205"/>
      <c r="X2360" s="205"/>
    </row>
    <row r="2361" spans="21:24" x14ac:dyDescent="0.2">
      <c r="U2361" s="205"/>
      <c r="V2361" s="205"/>
      <c r="W2361" s="205"/>
      <c r="X2361" s="205"/>
    </row>
    <row r="2362" spans="21:24" x14ac:dyDescent="0.2">
      <c r="U2362" s="205"/>
      <c r="V2362" s="205"/>
      <c r="W2362" s="205"/>
      <c r="X2362" s="205"/>
    </row>
    <row r="2363" spans="21:24" x14ac:dyDescent="0.2">
      <c r="U2363" s="205"/>
      <c r="V2363" s="205"/>
      <c r="W2363" s="205"/>
      <c r="X2363" s="205"/>
    </row>
    <row r="2364" spans="21:24" x14ac:dyDescent="0.2">
      <c r="U2364" s="205"/>
      <c r="V2364" s="205"/>
      <c r="W2364" s="205"/>
      <c r="X2364" s="205"/>
    </row>
    <row r="2365" spans="21:24" x14ac:dyDescent="0.2">
      <c r="U2365" s="205"/>
      <c r="V2365" s="205"/>
      <c r="W2365" s="205"/>
      <c r="X2365" s="205"/>
    </row>
    <row r="2366" spans="21:24" x14ac:dyDescent="0.2">
      <c r="U2366" s="205"/>
      <c r="V2366" s="205"/>
      <c r="W2366" s="205"/>
      <c r="X2366" s="205"/>
    </row>
    <row r="2367" spans="21:24" x14ac:dyDescent="0.2">
      <c r="U2367" s="205"/>
      <c r="V2367" s="205"/>
      <c r="W2367" s="205"/>
      <c r="X2367" s="205"/>
    </row>
    <row r="2368" spans="21:24" x14ac:dyDescent="0.2">
      <c r="U2368" s="205"/>
      <c r="V2368" s="205"/>
      <c r="W2368" s="205"/>
      <c r="X2368" s="205"/>
    </row>
    <row r="2369" spans="21:24" x14ac:dyDescent="0.2">
      <c r="U2369" s="205"/>
      <c r="V2369" s="205"/>
      <c r="W2369" s="205"/>
      <c r="X2369" s="205"/>
    </row>
    <row r="2370" spans="21:24" x14ac:dyDescent="0.2">
      <c r="U2370" s="205"/>
      <c r="V2370" s="205"/>
      <c r="W2370" s="205"/>
      <c r="X2370" s="205"/>
    </row>
    <row r="2371" spans="21:24" x14ac:dyDescent="0.2">
      <c r="U2371" s="205"/>
      <c r="V2371" s="205"/>
      <c r="W2371" s="205"/>
      <c r="X2371" s="205"/>
    </row>
    <row r="2372" spans="21:24" x14ac:dyDescent="0.2">
      <c r="U2372" s="205"/>
      <c r="V2372" s="205"/>
      <c r="W2372" s="205"/>
      <c r="X2372" s="205"/>
    </row>
    <row r="2373" spans="21:24" x14ac:dyDescent="0.2">
      <c r="U2373" s="205"/>
      <c r="V2373" s="205"/>
      <c r="W2373" s="205"/>
      <c r="X2373" s="205"/>
    </row>
    <row r="2374" spans="21:24" x14ac:dyDescent="0.2">
      <c r="U2374" s="205"/>
      <c r="V2374" s="205"/>
      <c r="W2374" s="205"/>
      <c r="X2374" s="205"/>
    </row>
    <row r="2375" spans="21:24" x14ac:dyDescent="0.2">
      <c r="U2375" s="205"/>
      <c r="V2375" s="205"/>
      <c r="W2375" s="205"/>
      <c r="X2375" s="205"/>
    </row>
    <row r="2376" spans="21:24" x14ac:dyDescent="0.2">
      <c r="U2376" s="205"/>
      <c r="V2376" s="205"/>
      <c r="W2376" s="205"/>
      <c r="X2376" s="205"/>
    </row>
    <row r="2377" spans="21:24" x14ac:dyDescent="0.2">
      <c r="U2377" s="205"/>
      <c r="V2377" s="205"/>
      <c r="W2377" s="205"/>
      <c r="X2377" s="205"/>
    </row>
    <row r="2378" spans="21:24" x14ac:dyDescent="0.2">
      <c r="U2378" s="205"/>
      <c r="V2378" s="205"/>
      <c r="W2378" s="205"/>
      <c r="X2378" s="205"/>
    </row>
    <row r="2379" spans="21:24" x14ac:dyDescent="0.2">
      <c r="U2379" s="205"/>
      <c r="V2379" s="205"/>
      <c r="W2379" s="205"/>
      <c r="X2379" s="205"/>
    </row>
    <row r="2380" spans="21:24" x14ac:dyDescent="0.2">
      <c r="U2380" s="205"/>
      <c r="V2380" s="205"/>
      <c r="W2380" s="205"/>
      <c r="X2380" s="205"/>
    </row>
    <row r="2381" spans="21:24" x14ac:dyDescent="0.2">
      <c r="U2381" s="205"/>
      <c r="V2381" s="205"/>
      <c r="W2381" s="205"/>
      <c r="X2381" s="205"/>
    </row>
    <row r="2382" spans="21:24" x14ac:dyDescent="0.2">
      <c r="U2382" s="205"/>
      <c r="V2382" s="205"/>
      <c r="W2382" s="205"/>
      <c r="X2382" s="205"/>
    </row>
    <row r="2383" spans="21:24" x14ac:dyDescent="0.2">
      <c r="U2383" s="205"/>
      <c r="V2383" s="205"/>
      <c r="W2383" s="205"/>
      <c r="X2383" s="205"/>
    </row>
    <row r="2384" spans="21:24" x14ac:dyDescent="0.2">
      <c r="U2384" s="205"/>
      <c r="V2384" s="205"/>
      <c r="W2384" s="205"/>
      <c r="X2384" s="205"/>
    </row>
    <row r="2385" spans="21:24" x14ac:dyDescent="0.2">
      <c r="U2385" s="205"/>
      <c r="V2385" s="205"/>
      <c r="W2385" s="205"/>
      <c r="X2385" s="205"/>
    </row>
    <row r="2386" spans="21:24" x14ac:dyDescent="0.2">
      <c r="U2386" s="205"/>
      <c r="V2386" s="205"/>
      <c r="W2386" s="205"/>
      <c r="X2386" s="205"/>
    </row>
    <row r="2387" spans="21:24" x14ac:dyDescent="0.2">
      <c r="U2387" s="205"/>
      <c r="V2387" s="205"/>
      <c r="W2387" s="205"/>
      <c r="X2387" s="205"/>
    </row>
    <row r="2388" spans="21:24" x14ac:dyDescent="0.2">
      <c r="U2388" s="205"/>
      <c r="V2388" s="205"/>
      <c r="W2388" s="205"/>
      <c r="X2388" s="205"/>
    </row>
    <row r="2389" spans="21:24" x14ac:dyDescent="0.2">
      <c r="U2389" s="205"/>
      <c r="V2389" s="205"/>
      <c r="W2389" s="205"/>
      <c r="X2389" s="205"/>
    </row>
    <row r="2390" spans="21:24" x14ac:dyDescent="0.2">
      <c r="U2390" s="205"/>
      <c r="V2390" s="205"/>
      <c r="W2390" s="205"/>
      <c r="X2390" s="205"/>
    </row>
    <row r="2391" spans="21:24" x14ac:dyDescent="0.2">
      <c r="U2391" s="205"/>
      <c r="V2391" s="205"/>
      <c r="W2391" s="205"/>
      <c r="X2391" s="205"/>
    </row>
    <row r="2392" spans="21:24" x14ac:dyDescent="0.2">
      <c r="U2392" s="205"/>
      <c r="V2392" s="205"/>
      <c r="W2392" s="205"/>
      <c r="X2392" s="205"/>
    </row>
    <row r="2393" spans="21:24" x14ac:dyDescent="0.2">
      <c r="U2393" s="205"/>
      <c r="V2393" s="205"/>
      <c r="W2393" s="205"/>
      <c r="X2393" s="205"/>
    </row>
    <row r="2394" spans="21:24" x14ac:dyDescent="0.2">
      <c r="U2394" s="205"/>
      <c r="V2394" s="205"/>
      <c r="W2394" s="205"/>
      <c r="X2394" s="205"/>
    </row>
    <row r="2395" spans="21:24" x14ac:dyDescent="0.2">
      <c r="U2395" s="205"/>
      <c r="V2395" s="205"/>
      <c r="W2395" s="205"/>
      <c r="X2395" s="205"/>
    </row>
    <row r="2396" spans="21:24" x14ac:dyDescent="0.2">
      <c r="U2396" s="205"/>
      <c r="V2396" s="205"/>
      <c r="W2396" s="205"/>
      <c r="X2396" s="205"/>
    </row>
    <row r="2397" spans="21:24" x14ac:dyDescent="0.2">
      <c r="U2397" s="205"/>
      <c r="V2397" s="205"/>
      <c r="W2397" s="205"/>
      <c r="X2397" s="205"/>
    </row>
    <row r="2398" spans="21:24" x14ac:dyDescent="0.2">
      <c r="U2398" s="205"/>
      <c r="V2398" s="205"/>
      <c r="W2398" s="205"/>
      <c r="X2398" s="205"/>
    </row>
    <row r="2399" spans="21:24" x14ac:dyDescent="0.2">
      <c r="U2399" s="205"/>
      <c r="V2399" s="205"/>
      <c r="W2399" s="205"/>
      <c r="X2399" s="205"/>
    </row>
    <row r="2400" spans="21:24" x14ac:dyDescent="0.2">
      <c r="U2400" s="205"/>
      <c r="V2400" s="205"/>
      <c r="W2400" s="205"/>
      <c r="X2400" s="205"/>
    </row>
    <row r="2401" spans="21:24" x14ac:dyDescent="0.2">
      <c r="U2401" s="205"/>
      <c r="V2401" s="205"/>
      <c r="W2401" s="205"/>
      <c r="X2401" s="205"/>
    </row>
    <row r="2402" spans="21:24" x14ac:dyDescent="0.2">
      <c r="U2402" s="205"/>
      <c r="V2402" s="205"/>
      <c r="W2402" s="205"/>
      <c r="X2402" s="205"/>
    </row>
    <row r="2403" spans="21:24" x14ac:dyDescent="0.2">
      <c r="U2403" s="205"/>
      <c r="V2403" s="205"/>
      <c r="W2403" s="205"/>
      <c r="X2403" s="205"/>
    </row>
    <row r="2404" spans="21:24" x14ac:dyDescent="0.2">
      <c r="U2404" s="205"/>
      <c r="V2404" s="205"/>
      <c r="W2404" s="205"/>
      <c r="X2404" s="205"/>
    </row>
    <row r="2405" spans="21:24" x14ac:dyDescent="0.2">
      <c r="U2405" s="205"/>
      <c r="V2405" s="205"/>
      <c r="W2405" s="205"/>
      <c r="X2405" s="205"/>
    </row>
    <row r="2406" spans="21:24" x14ac:dyDescent="0.2">
      <c r="U2406" s="205"/>
      <c r="V2406" s="205"/>
      <c r="W2406" s="205"/>
      <c r="X2406" s="205"/>
    </row>
    <row r="2407" spans="21:24" x14ac:dyDescent="0.2">
      <c r="U2407" s="205"/>
      <c r="V2407" s="205"/>
      <c r="W2407" s="205"/>
      <c r="X2407" s="205"/>
    </row>
    <row r="2408" spans="21:24" x14ac:dyDescent="0.2">
      <c r="U2408" s="205"/>
      <c r="V2408" s="205"/>
      <c r="W2408" s="205"/>
      <c r="X2408" s="205"/>
    </row>
    <row r="2409" spans="21:24" x14ac:dyDescent="0.2">
      <c r="U2409" s="205"/>
      <c r="V2409" s="205"/>
      <c r="W2409" s="205"/>
      <c r="X2409" s="205"/>
    </row>
    <row r="2410" spans="21:24" x14ac:dyDescent="0.2">
      <c r="U2410" s="205"/>
      <c r="V2410" s="205"/>
      <c r="W2410" s="205"/>
      <c r="X2410" s="205"/>
    </row>
    <row r="2411" spans="21:24" x14ac:dyDescent="0.2">
      <c r="U2411" s="205"/>
      <c r="V2411" s="205"/>
      <c r="W2411" s="205"/>
      <c r="X2411" s="205"/>
    </row>
    <row r="2412" spans="21:24" x14ac:dyDescent="0.2">
      <c r="U2412" s="205"/>
      <c r="V2412" s="205"/>
      <c r="W2412" s="205"/>
      <c r="X2412" s="205"/>
    </row>
    <row r="2413" spans="21:24" x14ac:dyDescent="0.2">
      <c r="U2413" s="205"/>
      <c r="V2413" s="205"/>
      <c r="W2413" s="205"/>
      <c r="X2413" s="205"/>
    </row>
    <row r="2414" spans="21:24" x14ac:dyDescent="0.2">
      <c r="U2414" s="205"/>
      <c r="V2414" s="205"/>
      <c r="W2414" s="205"/>
      <c r="X2414" s="205"/>
    </row>
    <row r="2415" spans="21:24" x14ac:dyDescent="0.2">
      <c r="U2415" s="205"/>
      <c r="V2415" s="205"/>
      <c r="W2415" s="205"/>
      <c r="X2415" s="205"/>
    </row>
    <row r="2416" spans="21:24" x14ac:dyDescent="0.2">
      <c r="U2416" s="205"/>
      <c r="V2416" s="205"/>
      <c r="W2416" s="205"/>
      <c r="X2416" s="205"/>
    </row>
    <row r="2417" spans="21:24" x14ac:dyDescent="0.2">
      <c r="U2417" s="205"/>
      <c r="V2417" s="205"/>
      <c r="W2417" s="205"/>
      <c r="X2417" s="205"/>
    </row>
    <row r="2418" spans="21:24" x14ac:dyDescent="0.2">
      <c r="U2418" s="205"/>
      <c r="V2418" s="205"/>
      <c r="W2418" s="205"/>
      <c r="X2418" s="205"/>
    </row>
    <row r="2419" spans="21:24" x14ac:dyDescent="0.2">
      <c r="U2419" s="205"/>
      <c r="V2419" s="205"/>
      <c r="W2419" s="205"/>
      <c r="X2419" s="205"/>
    </row>
    <row r="2420" spans="21:24" x14ac:dyDescent="0.2">
      <c r="U2420" s="205"/>
      <c r="V2420" s="205"/>
      <c r="W2420" s="205"/>
      <c r="X2420" s="205"/>
    </row>
    <row r="2421" spans="21:24" x14ac:dyDescent="0.2">
      <c r="U2421" s="205"/>
      <c r="V2421" s="205"/>
      <c r="W2421" s="205"/>
      <c r="X2421" s="205"/>
    </row>
    <row r="2422" spans="21:24" x14ac:dyDescent="0.2">
      <c r="U2422" s="205"/>
      <c r="V2422" s="205"/>
      <c r="W2422" s="205"/>
      <c r="X2422" s="205"/>
    </row>
    <row r="2423" spans="21:24" x14ac:dyDescent="0.2">
      <c r="U2423" s="205"/>
      <c r="V2423" s="205"/>
      <c r="W2423" s="205"/>
      <c r="X2423" s="205"/>
    </row>
    <row r="2424" spans="21:24" x14ac:dyDescent="0.2">
      <c r="U2424" s="205"/>
      <c r="V2424" s="205"/>
      <c r="W2424" s="205"/>
      <c r="X2424" s="205"/>
    </row>
    <row r="2425" spans="21:24" x14ac:dyDescent="0.2">
      <c r="U2425" s="205"/>
      <c r="V2425" s="205"/>
      <c r="W2425" s="205"/>
      <c r="X2425" s="205"/>
    </row>
    <row r="2426" spans="21:24" x14ac:dyDescent="0.2">
      <c r="U2426" s="205"/>
      <c r="V2426" s="205"/>
      <c r="W2426" s="205"/>
      <c r="X2426" s="205"/>
    </row>
    <row r="2427" spans="21:24" x14ac:dyDescent="0.2">
      <c r="U2427" s="205"/>
      <c r="V2427" s="205"/>
      <c r="W2427" s="205"/>
      <c r="X2427" s="205"/>
    </row>
    <row r="2428" spans="21:24" x14ac:dyDescent="0.2">
      <c r="U2428" s="205"/>
      <c r="V2428" s="205"/>
      <c r="W2428" s="205"/>
      <c r="X2428" s="205"/>
    </row>
    <row r="2429" spans="21:24" x14ac:dyDescent="0.2">
      <c r="U2429" s="205"/>
      <c r="V2429" s="205"/>
      <c r="W2429" s="205"/>
      <c r="X2429" s="205"/>
    </row>
    <row r="2430" spans="21:24" x14ac:dyDescent="0.2">
      <c r="U2430" s="205"/>
      <c r="V2430" s="205"/>
      <c r="W2430" s="205"/>
      <c r="X2430" s="205"/>
    </row>
    <row r="2431" spans="21:24" x14ac:dyDescent="0.2">
      <c r="U2431" s="205"/>
      <c r="V2431" s="205"/>
      <c r="W2431" s="205"/>
      <c r="X2431" s="205"/>
    </row>
    <row r="2432" spans="21:24" x14ac:dyDescent="0.2">
      <c r="U2432" s="205"/>
      <c r="V2432" s="205"/>
      <c r="W2432" s="205"/>
      <c r="X2432" s="205"/>
    </row>
    <row r="2433" spans="21:24" x14ac:dyDescent="0.2">
      <c r="U2433" s="205"/>
      <c r="V2433" s="205"/>
      <c r="W2433" s="205"/>
      <c r="X2433" s="205"/>
    </row>
    <row r="2434" spans="21:24" x14ac:dyDescent="0.2">
      <c r="U2434" s="205"/>
      <c r="V2434" s="205"/>
      <c r="W2434" s="205"/>
      <c r="X2434" s="205"/>
    </row>
    <row r="2435" spans="21:24" x14ac:dyDescent="0.2">
      <c r="U2435" s="205"/>
      <c r="V2435" s="205"/>
      <c r="W2435" s="205"/>
      <c r="X2435" s="205"/>
    </row>
    <row r="2436" spans="21:24" x14ac:dyDescent="0.2">
      <c r="U2436" s="205"/>
      <c r="V2436" s="205"/>
      <c r="W2436" s="205"/>
      <c r="X2436" s="205"/>
    </row>
    <row r="2437" spans="21:24" x14ac:dyDescent="0.2">
      <c r="U2437" s="205"/>
      <c r="V2437" s="205"/>
      <c r="W2437" s="205"/>
      <c r="X2437" s="205"/>
    </row>
    <row r="2438" spans="21:24" x14ac:dyDescent="0.2">
      <c r="U2438" s="205"/>
      <c r="V2438" s="205"/>
      <c r="W2438" s="205"/>
      <c r="X2438" s="205"/>
    </row>
    <row r="2439" spans="21:24" x14ac:dyDescent="0.2">
      <c r="U2439" s="205"/>
      <c r="V2439" s="205"/>
      <c r="W2439" s="205"/>
      <c r="X2439" s="205"/>
    </row>
    <row r="2440" spans="21:24" x14ac:dyDescent="0.2">
      <c r="U2440" s="205"/>
      <c r="V2440" s="205"/>
      <c r="W2440" s="205"/>
      <c r="X2440" s="205"/>
    </row>
    <row r="2441" spans="21:24" x14ac:dyDescent="0.2">
      <c r="U2441" s="205"/>
      <c r="V2441" s="205"/>
      <c r="W2441" s="205"/>
      <c r="X2441" s="205"/>
    </row>
    <row r="2442" spans="21:24" x14ac:dyDescent="0.2">
      <c r="U2442" s="205"/>
      <c r="V2442" s="205"/>
      <c r="W2442" s="205"/>
      <c r="X2442" s="205"/>
    </row>
    <row r="2443" spans="21:24" x14ac:dyDescent="0.2">
      <c r="U2443" s="205"/>
      <c r="V2443" s="205"/>
      <c r="W2443" s="205"/>
      <c r="X2443" s="205"/>
    </row>
    <row r="2444" spans="21:24" x14ac:dyDescent="0.2">
      <c r="U2444" s="205"/>
      <c r="V2444" s="205"/>
      <c r="W2444" s="205"/>
      <c r="X2444" s="205"/>
    </row>
    <row r="2445" spans="21:24" x14ac:dyDescent="0.2">
      <c r="U2445" s="205"/>
      <c r="V2445" s="205"/>
      <c r="W2445" s="205"/>
      <c r="X2445" s="205"/>
    </row>
    <row r="2446" spans="21:24" x14ac:dyDescent="0.2">
      <c r="U2446" s="205"/>
      <c r="V2446" s="205"/>
      <c r="W2446" s="205"/>
      <c r="X2446" s="205"/>
    </row>
    <row r="2447" spans="21:24" x14ac:dyDescent="0.2">
      <c r="U2447" s="205"/>
      <c r="V2447" s="205"/>
      <c r="W2447" s="205"/>
      <c r="X2447" s="205"/>
    </row>
    <row r="2448" spans="21:24" x14ac:dyDescent="0.2">
      <c r="U2448" s="205"/>
      <c r="V2448" s="205"/>
      <c r="W2448" s="205"/>
      <c r="X2448" s="205"/>
    </row>
    <row r="2449" spans="21:24" x14ac:dyDescent="0.2">
      <c r="U2449" s="205"/>
      <c r="V2449" s="205"/>
      <c r="W2449" s="205"/>
      <c r="X2449" s="205"/>
    </row>
    <row r="2450" spans="21:24" x14ac:dyDescent="0.2">
      <c r="U2450" s="205"/>
      <c r="V2450" s="205"/>
      <c r="W2450" s="205"/>
      <c r="X2450" s="205"/>
    </row>
    <row r="2451" spans="21:24" x14ac:dyDescent="0.2">
      <c r="U2451" s="205"/>
      <c r="V2451" s="205"/>
      <c r="W2451" s="205"/>
      <c r="X2451" s="205"/>
    </row>
    <row r="2452" spans="21:24" x14ac:dyDescent="0.2">
      <c r="U2452" s="205"/>
      <c r="V2452" s="205"/>
      <c r="W2452" s="205"/>
      <c r="X2452" s="205"/>
    </row>
    <row r="2453" spans="21:24" x14ac:dyDescent="0.2">
      <c r="U2453" s="205"/>
      <c r="V2453" s="205"/>
      <c r="W2453" s="205"/>
      <c r="X2453" s="205"/>
    </row>
    <row r="2454" spans="21:24" x14ac:dyDescent="0.2">
      <c r="U2454" s="205"/>
      <c r="V2454" s="205"/>
      <c r="W2454" s="205"/>
      <c r="X2454" s="205"/>
    </row>
    <row r="2455" spans="21:24" x14ac:dyDescent="0.2">
      <c r="U2455" s="205"/>
      <c r="V2455" s="205"/>
      <c r="W2455" s="205"/>
      <c r="X2455" s="205"/>
    </row>
    <row r="2456" spans="21:24" x14ac:dyDescent="0.2">
      <c r="U2456" s="205"/>
      <c r="V2456" s="205"/>
      <c r="W2456" s="205"/>
      <c r="X2456" s="205"/>
    </row>
    <row r="2457" spans="21:24" x14ac:dyDescent="0.2">
      <c r="U2457" s="205"/>
      <c r="V2457" s="205"/>
      <c r="W2457" s="205"/>
      <c r="X2457" s="205"/>
    </row>
    <row r="2458" spans="21:24" x14ac:dyDescent="0.2">
      <c r="U2458" s="205"/>
      <c r="V2458" s="205"/>
      <c r="W2458" s="205"/>
      <c r="X2458" s="205"/>
    </row>
    <row r="2459" spans="21:24" x14ac:dyDescent="0.2">
      <c r="U2459" s="205"/>
      <c r="V2459" s="205"/>
      <c r="W2459" s="205"/>
      <c r="X2459" s="205"/>
    </row>
    <row r="2460" spans="21:24" x14ac:dyDescent="0.2">
      <c r="U2460" s="205"/>
      <c r="V2460" s="205"/>
      <c r="W2460" s="205"/>
      <c r="X2460" s="205"/>
    </row>
    <row r="2461" spans="21:24" x14ac:dyDescent="0.2">
      <c r="U2461" s="205"/>
      <c r="V2461" s="205"/>
      <c r="W2461" s="205"/>
      <c r="X2461" s="205"/>
    </row>
    <row r="2462" spans="21:24" x14ac:dyDescent="0.2">
      <c r="U2462" s="205"/>
      <c r="V2462" s="205"/>
      <c r="W2462" s="205"/>
      <c r="X2462" s="205"/>
    </row>
    <row r="2463" spans="21:24" x14ac:dyDescent="0.2">
      <c r="U2463" s="205"/>
      <c r="V2463" s="205"/>
      <c r="W2463" s="205"/>
      <c r="X2463" s="205"/>
    </row>
    <row r="2464" spans="21:24" x14ac:dyDescent="0.2">
      <c r="U2464" s="205"/>
      <c r="V2464" s="205"/>
      <c r="W2464" s="205"/>
      <c r="X2464" s="205"/>
    </row>
    <row r="2465" spans="21:24" x14ac:dyDescent="0.2">
      <c r="U2465" s="205"/>
      <c r="V2465" s="205"/>
      <c r="W2465" s="205"/>
      <c r="X2465" s="205"/>
    </row>
    <row r="2466" spans="21:24" x14ac:dyDescent="0.2">
      <c r="U2466" s="205"/>
      <c r="V2466" s="205"/>
      <c r="W2466" s="205"/>
      <c r="X2466" s="205"/>
    </row>
    <row r="2467" spans="21:24" x14ac:dyDescent="0.2">
      <c r="U2467" s="205"/>
      <c r="V2467" s="205"/>
      <c r="W2467" s="205"/>
      <c r="X2467" s="205"/>
    </row>
    <row r="2468" spans="21:24" x14ac:dyDescent="0.2">
      <c r="U2468" s="205"/>
      <c r="V2468" s="205"/>
      <c r="W2468" s="205"/>
      <c r="X2468" s="205"/>
    </row>
    <row r="2469" spans="21:24" x14ac:dyDescent="0.2">
      <c r="U2469" s="205"/>
      <c r="V2469" s="205"/>
      <c r="W2469" s="205"/>
      <c r="X2469" s="205"/>
    </row>
    <row r="2470" spans="21:24" x14ac:dyDescent="0.2">
      <c r="U2470" s="205"/>
      <c r="V2470" s="205"/>
      <c r="W2470" s="205"/>
      <c r="X2470" s="205"/>
    </row>
    <row r="2471" spans="21:24" x14ac:dyDescent="0.2">
      <c r="U2471" s="205"/>
      <c r="V2471" s="205"/>
      <c r="W2471" s="205"/>
      <c r="X2471" s="205"/>
    </row>
    <row r="2472" spans="21:24" x14ac:dyDescent="0.2">
      <c r="U2472" s="205"/>
      <c r="V2472" s="205"/>
      <c r="W2472" s="205"/>
      <c r="X2472" s="205"/>
    </row>
    <row r="2473" spans="21:24" x14ac:dyDescent="0.2">
      <c r="U2473" s="205"/>
      <c r="V2473" s="205"/>
      <c r="W2473" s="205"/>
      <c r="X2473" s="205"/>
    </row>
    <row r="2474" spans="21:24" x14ac:dyDescent="0.2">
      <c r="U2474" s="205"/>
      <c r="V2474" s="205"/>
      <c r="W2474" s="205"/>
      <c r="X2474" s="205"/>
    </row>
    <row r="2475" spans="21:24" x14ac:dyDescent="0.2">
      <c r="U2475" s="205"/>
      <c r="V2475" s="205"/>
      <c r="W2475" s="205"/>
      <c r="X2475" s="205"/>
    </row>
    <row r="2476" spans="21:24" x14ac:dyDescent="0.2">
      <c r="U2476" s="205"/>
      <c r="V2476" s="205"/>
      <c r="W2476" s="205"/>
      <c r="X2476" s="205"/>
    </row>
    <row r="2477" spans="21:24" x14ac:dyDescent="0.2">
      <c r="U2477" s="205"/>
      <c r="V2477" s="205"/>
      <c r="W2477" s="205"/>
      <c r="X2477" s="205"/>
    </row>
    <row r="2478" spans="21:24" x14ac:dyDescent="0.2">
      <c r="U2478" s="205"/>
      <c r="V2478" s="205"/>
      <c r="W2478" s="205"/>
      <c r="X2478" s="205"/>
    </row>
    <row r="2479" spans="21:24" x14ac:dyDescent="0.2">
      <c r="U2479" s="205"/>
      <c r="V2479" s="205"/>
      <c r="W2479" s="205"/>
      <c r="X2479" s="205"/>
    </row>
    <row r="2480" spans="21:24" x14ac:dyDescent="0.2">
      <c r="U2480" s="205"/>
      <c r="V2480" s="205"/>
      <c r="W2480" s="205"/>
      <c r="X2480" s="205"/>
    </row>
    <row r="2481" spans="21:24" x14ac:dyDescent="0.2">
      <c r="U2481" s="205"/>
      <c r="V2481" s="205"/>
      <c r="W2481" s="205"/>
      <c r="X2481" s="205"/>
    </row>
    <row r="2482" spans="21:24" x14ac:dyDescent="0.2">
      <c r="U2482" s="205"/>
      <c r="V2482" s="205"/>
      <c r="W2482" s="205"/>
      <c r="X2482" s="205"/>
    </row>
    <row r="2483" spans="21:24" x14ac:dyDescent="0.2">
      <c r="U2483" s="205"/>
      <c r="V2483" s="205"/>
      <c r="W2483" s="205"/>
      <c r="X2483" s="205"/>
    </row>
    <row r="2484" spans="21:24" x14ac:dyDescent="0.2">
      <c r="U2484" s="205"/>
      <c r="V2484" s="205"/>
      <c r="W2484" s="205"/>
      <c r="X2484" s="205"/>
    </row>
    <row r="2485" spans="21:24" x14ac:dyDescent="0.2">
      <c r="U2485" s="205"/>
      <c r="V2485" s="205"/>
      <c r="W2485" s="205"/>
      <c r="X2485" s="205"/>
    </row>
    <row r="2486" spans="21:24" x14ac:dyDescent="0.2">
      <c r="U2486" s="205"/>
      <c r="V2486" s="205"/>
      <c r="W2486" s="205"/>
      <c r="X2486" s="205"/>
    </row>
    <row r="2487" spans="21:24" x14ac:dyDescent="0.2">
      <c r="U2487" s="205"/>
      <c r="V2487" s="205"/>
      <c r="W2487" s="205"/>
      <c r="X2487" s="205"/>
    </row>
    <row r="2488" spans="21:24" x14ac:dyDescent="0.2">
      <c r="U2488" s="205"/>
      <c r="V2488" s="205"/>
      <c r="W2488" s="205"/>
      <c r="X2488" s="205"/>
    </row>
    <row r="2489" spans="21:24" x14ac:dyDescent="0.2">
      <c r="U2489" s="205"/>
      <c r="V2489" s="205"/>
      <c r="W2489" s="205"/>
      <c r="X2489" s="205"/>
    </row>
    <row r="2490" spans="21:24" x14ac:dyDescent="0.2">
      <c r="U2490" s="205"/>
      <c r="V2490" s="205"/>
      <c r="W2490" s="205"/>
      <c r="X2490" s="205"/>
    </row>
    <row r="2491" spans="21:24" x14ac:dyDescent="0.2">
      <c r="U2491" s="205"/>
      <c r="V2491" s="205"/>
      <c r="W2491" s="205"/>
      <c r="X2491" s="205"/>
    </row>
    <row r="2492" spans="21:24" x14ac:dyDescent="0.2">
      <c r="U2492" s="205"/>
      <c r="V2492" s="205"/>
      <c r="W2492" s="205"/>
      <c r="X2492" s="205"/>
    </row>
    <row r="2493" spans="21:24" x14ac:dyDescent="0.2">
      <c r="U2493" s="205"/>
      <c r="V2493" s="205"/>
      <c r="W2493" s="205"/>
      <c r="X2493" s="205"/>
    </row>
    <row r="2494" spans="21:24" x14ac:dyDescent="0.2">
      <c r="U2494" s="205"/>
      <c r="V2494" s="205"/>
      <c r="W2494" s="205"/>
      <c r="X2494" s="205"/>
    </row>
    <row r="2495" spans="21:24" x14ac:dyDescent="0.2">
      <c r="U2495" s="205"/>
      <c r="V2495" s="205"/>
      <c r="W2495" s="205"/>
      <c r="X2495" s="205"/>
    </row>
    <row r="2496" spans="21:24" x14ac:dyDescent="0.2">
      <c r="U2496" s="205"/>
      <c r="V2496" s="205"/>
      <c r="W2496" s="205"/>
      <c r="X2496" s="205"/>
    </row>
    <row r="2497" spans="21:24" x14ac:dyDescent="0.2">
      <c r="U2497" s="205"/>
      <c r="V2497" s="205"/>
      <c r="W2497" s="205"/>
      <c r="X2497" s="205"/>
    </row>
    <row r="2498" spans="21:24" x14ac:dyDescent="0.2">
      <c r="U2498" s="205"/>
      <c r="V2498" s="205"/>
      <c r="W2498" s="205"/>
      <c r="X2498" s="205"/>
    </row>
    <row r="2499" spans="21:24" x14ac:dyDescent="0.2">
      <c r="U2499" s="205"/>
      <c r="V2499" s="205"/>
      <c r="W2499" s="205"/>
      <c r="X2499" s="205"/>
    </row>
    <row r="2500" spans="21:24" x14ac:dyDescent="0.2">
      <c r="U2500" s="205"/>
      <c r="V2500" s="205"/>
      <c r="W2500" s="205"/>
      <c r="X2500" s="205"/>
    </row>
    <row r="2501" spans="21:24" x14ac:dyDescent="0.2">
      <c r="U2501" s="205"/>
      <c r="V2501" s="205"/>
      <c r="W2501" s="205"/>
      <c r="X2501" s="205"/>
    </row>
    <row r="2502" spans="21:24" x14ac:dyDescent="0.2">
      <c r="U2502" s="205"/>
      <c r="V2502" s="205"/>
      <c r="W2502" s="205"/>
      <c r="X2502" s="205"/>
    </row>
    <row r="2503" spans="21:24" x14ac:dyDescent="0.2">
      <c r="U2503" s="205"/>
      <c r="V2503" s="205"/>
      <c r="W2503" s="205"/>
      <c r="X2503" s="205"/>
    </row>
    <row r="2504" spans="21:24" x14ac:dyDescent="0.2">
      <c r="U2504" s="205"/>
      <c r="V2504" s="205"/>
      <c r="W2504" s="205"/>
      <c r="X2504" s="205"/>
    </row>
    <row r="2505" spans="21:24" x14ac:dyDescent="0.2">
      <c r="U2505" s="205"/>
      <c r="V2505" s="205"/>
      <c r="W2505" s="205"/>
      <c r="X2505" s="205"/>
    </row>
    <row r="2506" spans="21:24" x14ac:dyDescent="0.2">
      <c r="U2506" s="205"/>
      <c r="V2506" s="205"/>
      <c r="W2506" s="205"/>
      <c r="X2506" s="205"/>
    </row>
    <row r="2507" spans="21:24" x14ac:dyDescent="0.2">
      <c r="U2507" s="205"/>
      <c r="V2507" s="205"/>
      <c r="W2507" s="205"/>
      <c r="X2507" s="205"/>
    </row>
    <row r="2508" spans="21:24" x14ac:dyDescent="0.2">
      <c r="U2508" s="205"/>
      <c r="V2508" s="205"/>
      <c r="W2508" s="205"/>
      <c r="X2508" s="205"/>
    </row>
    <row r="2509" spans="21:24" x14ac:dyDescent="0.2">
      <c r="U2509" s="205"/>
      <c r="V2509" s="205"/>
      <c r="W2509" s="205"/>
      <c r="X2509" s="205"/>
    </row>
    <row r="2510" spans="21:24" x14ac:dyDescent="0.2">
      <c r="U2510" s="205"/>
      <c r="V2510" s="205"/>
      <c r="W2510" s="205"/>
      <c r="X2510" s="205"/>
    </row>
    <row r="2511" spans="21:24" x14ac:dyDescent="0.2">
      <c r="U2511" s="205"/>
      <c r="V2511" s="205"/>
      <c r="W2511" s="205"/>
      <c r="X2511" s="205"/>
    </row>
    <row r="2512" spans="21:24" x14ac:dyDescent="0.2">
      <c r="U2512" s="205"/>
      <c r="V2512" s="205"/>
      <c r="W2512" s="205"/>
      <c r="X2512" s="205"/>
    </row>
    <row r="2513" spans="21:24" x14ac:dyDescent="0.2">
      <c r="U2513" s="205"/>
      <c r="V2513" s="205"/>
      <c r="W2513" s="205"/>
      <c r="X2513" s="205"/>
    </row>
    <row r="2514" spans="21:24" x14ac:dyDescent="0.2">
      <c r="U2514" s="205"/>
      <c r="V2514" s="205"/>
      <c r="W2514" s="205"/>
      <c r="X2514" s="205"/>
    </row>
    <row r="2515" spans="21:24" x14ac:dyDescent="0.2">
      <c r="U2515" s="205"/>
      <c r="V2515" s="205"/>
      <c r="W2515" s="205"/>
      <c r="X2515" s="205"/>
    </row>
    <row r="2516" spans="21:24" x14ac:dyDescent="0.2">
      <c r="U2516" s="205"/>
      <c r="V2516" s="205"/>
      <c r="W2516" s="205"/>
      <c r="X2516" s="205"/>
    </row>
    <row r="2517" spans="21:24" x14ac:dyDescent="0.2">
      <c r="U2517" s="205"/>
      <c r="V2517" s="205"/>
      <c r="W2517" s="205"/>
      <c r="X2517" s="205"/>
    </row>
    <row r="2518" spans="21:24" x14ac:dyDescent="0.2">
      <c r="U2518" s="205"/>
      <c r="V2518" s="205"/>
      <c r="W2518" s="205"/>
      <c r="X2518" s="205"/>
    </row>
    <row r="2519" spans="21:24" x14ac:dyDescent="0.2">
      <c r="U2519" s="205"/>
      <c r="V2519" s="205"/>
      <c r="W2519" s="205"/>
      <c r="X2519" s="205"/>
    </row>
    <row r="2520" spans="21:24" x14ac:dyDescent="0.2">
      <c r="U2520" s="205"/>
      <c r="V2520" s="205"/>
      <c r="W2520" s="205"/>
      <c r="X2520" s="205"/>
    </row>
    <row r="2521" spans="21:24" x14ac:dyDescent="0.2">
      <c r="U2521" s="205"/>
      <c r="V2521" s="205"/>
      <c r="W2521" s="205"/>
      <c r="X2521" s="205"/>
    </row>
    <row r="2522" spans="21:24" x14ac:dyDescent="0.2">
      <c r="U2522" s="205"/>
      <c r="V2522" s="205"/>
      <c r="W2522" s="205"/>
      <c r="X2522" s="205"/>
    </row>
    <row r="2523" spans="21:24" x14ac:dyDescent="0.2">
      <c r="U2523" s="205"/>
      <c r="V2523" s="205"/>
      <c r="W2523" s="205"/>
      <c r="X2523" s="205"/>
    </row>
    <row r="2524" spans="21:24" x14ac:dyDescent="0.2">
      <c r="U2524" s="205"/>
      <c r="V2524" s="205"/>
      <c r="W2524" s="205"/>
      <c r="X2524" s="205"/>
    </row>
    <row r="2525" spans="21:24" x14ac:dyDescent="0.2">
      <c r="U2525" s="205"/>
      <c r="V2525" s="205"/>
      <c r="W2525" s="205"/>
      <c r="X2525" s="205"/>
    </row>
    <row r="2526" spans="21:24" x14ac:dyDescent="0.2">
      <c r="U2526" s="205"/>
      <c r="V2526" s="205"/>
      <c r="W2526" s="205"/>
      <c r="X2526" s="205"/>
    </row>
    <row r="2527" spans="21:24" x14ac:dyDescent="0.2">
      <c r="U2527" s="205"/>
      <c r="V2527" s="205"/>
      <c r="W2527" s="205"/>
      <c r="X2527" s="205"/>
    </row>
    <row r="2528" spans="21:24" x14ac:dyDescent="0.2">
      <c r="U2528" s="205"/>
      <c r="V2528" s="205"/>
      <c r="W2528" s="205"/>
      <c r="X2528" s="205"/>
    </row>
    <row r="2529" spans="21:24" x14ac:dyDescent="0.2">
      <c r="U2529" s="205"/>
      <c r="V2529" s="205"/>
      <c r="W2529" s="205"/>
      <c r="X2529" s="205"/>
    </row>
    <row r="2530" spans="21:24" x14ac:dyDescent="0.2">
      <c r="U2530" s="205"/>
      <c r="V2530" s="205"/>
      <c r="W2530" s="205"/>
      <c r="X2530" s="205"/>
    </row>
    <row r="2531" spans="21:24" x14ac:dyDescent="0.2">
      <c r="U2531" s="205"/>
      <c r="V2531" s="205"/>
      <c r="W2531" s="205"/>
      <c r="X2531" s="205"/>
    </row>
    <row r="2532" spans="21:24" x14ac:dyDescent="0.2">
      <c r="U2532" s="205"/>
      <c r="V2532" s="205"/>
      <c r="W2532" s="205"/>
      <c r="X2532" s="205"/>
    </row>
    <row r="2533" spans="21:24" x14ac:dyDescent="0.2">
      <c r="U2533" s="205"/>
      <c r="V2533" s="205"/>
      <c r="W2533" s="205"/>
      <c r="X2533" s="205"/>
    </row>
    <row r="2534" spans="21:24" x14ac:dyDescent="0.2">
      <c r="U2534" s="205"/>
      <c r="V2534" s="205"/>
      <c r="W2534" s="205"/>
      <c r="X2534" s="205"/>
    </row>
    <row r="2535" spans="21:24" x14ac:dyDescent="0.2">
      <c r="U2535" s="205"/>
      <c r="V2535" s="205"/>
      <c r="W2535" s="205"/>
      <c r="X2535" s="205"/>
    </row>
    <row r="2536" spans="21:24" x14ac:dyDescent="0.2">
      <c r="U2536" s="205"/>
      <c r="V2536" s="205"/>
      <c r="W2536" s="205"/>
      <c r="X2536" s="205"/>
    </row>
    <row r="2537" spans="21:24" x14ac:dyDescent="0.2">
      <c r="U2537" s="205"/>
      <c r="V2537" s="205"/>
      <c r="W2537" s="205"/>
      <c r="X2537" s="205"/>
    </row>
    <row r="2538" spans="21:24" x14ac:dyDescent="0.2">
      <c r="U2538" s="205"/>
      <c r="V2538" s="205"/>
      <c r="W2538" s="205"/>
      <c r="X2538" s="205"/>
    </row>
    <row r="2539" spans="21:24" x14ac:dyDescent="0.2">
      <c r="U2539" s="205"/>
      <c r="V2539" s="205"/>
      <c r="W2539" s="205"/>
      <c r="X2539" s="205"/>
    </row>
    <row r="2540" spans="21:24" x14ac:dyDescent="0.2">
      <c r="U2540" s="205"/>
      <c r="V2540" s="205"/>
      <c r="W2540" s="205"/>
      <c r="X2540" s="205"/>
    </row>
    <row r="2541" spans="21:24" x14ac:dyDescent="0.2">
      <c r="U2541" s="205"/>
      <c r="V2541" s="205"/>
      <c r="W2541" s="205"/>
      <c r="X2541" s="205"/>
    </row>
    <row r="2542" spans="21:24" x14ac:dyDescent="0.2">
      <c r="U2542" s="205"/>
      <c r="V2542" s="205"/>
      <c r="W2542" s="205"/>
      <c r="X2542" s="205"/>
    </row>
    <row r="2543" spans="21:24" x14ac:dyDescent="0.2">
      <c r="U2543" s="205"/>
      <c r="V2543" s="205"/>
      <c r="W2543" s="205"/>
      <c r="X2543" s="205"/>
    </row>
    <row r="2544" spans="21:24" x14ac:dyDescent="0.2">
      <c r="U2544" s="205"/>
      <c r="V2544" s="205"/>
      <c r="W2544" s="205"/>
      <c r="X2544" s="205"/>
    </row>
    <row r="2545" spans="21:24" x14ac:dyDescent="0.2">
      <c r="U2545" s="205"/>
      <c r="V2545" s="205"/>
      <c r="W2545" s="205"/>
      <c r="X2545" s="205"/>
    </row>
    <row r="2546" spans="21:24" x14ac:dyDescent="0.2">
      <c r="U2546" s="205"/>
      <c r="V2546" s="205"/>
      <c r="W2546" s="205"/>
      <c r="X2546" s="205"/>
    </row>
    <row r="2547" spans="21:24" x14ac:dyDescent="0.2">
      <c r="U2547" s="205"/>
      <c r="V2547" s="205"/>
      <c r="W2547" s="205"/>
      <c r="X2547" s="205"/>
    </row>
    <row r="2548" spans="21:24" x14ac:dyDescent="0.2">
      <c r="U2548" s="205"/>
      <c r="V2548" s="205"/>
      <c r="W2548" s="205"/>
      <c r="X2548" s="205"/>
    </row>
    <row r="2549" spans="21:24" x14ac:dyDescent="0.2">
      <c r="U2549" s="205"/>
      <c r="V2549" s="205"/>
      <c r="W2549" s="205"/>
      <c r="X2549" s="205"/>
    </row>
    <row r="2550" spans="21:24" x14ac:dyDescent="0.2">
      <c r="U2550" s="205"/>
      <c r="V2550" s="205"/>
      <c r="W2550" s="205"/>
      <c r="X2550" s="205"/>
    </row>
    <row r="2551" spans="21:24" x14ac:dyDescent="0.2">
      <c r="U2551" s="205"/>
      <c r="V2551" s="205"/>
      <c r="W2551" s="205"/>
      <c r="X2551" s="205"/>
    </row>
    <row r="2552" spans="21:24" x14ac:dyDescent="0.2">
      <c r="U2552" s="205"/>
      <c r="V2552" s="205"/>
      <c r="W2552" s="205"/>
      <c r="X2552" s="205"/>
    </row>
    <row r="2553" spans="21:24" x14ac:dyDescent="0.2">
      <c r="U2553" s="205"/>
      <c r="V2553" s="205"/>
      <c r="W2553" s="205"/>
      <c r="X2553" s="205"/>
    </row>
    <row r="2554" spans="21:24" x14ac:dyDescent="0.2">
      <c r="U2554" s="205"/>
      <c r="V2554" s="205"/>
      <c r="W2554" s="205"/>
      <c r="X2554" s="205"/>
    </row>
    <row r="2555" spans="21:24" x14ac:dyDescent="0.2">
      <c r="U2555" s="205"/>
      <c r="V2555" s="205"/>
      <c r="W2555" s="205"/>
      <c r="X2555" s="205"/>
    </row>
    <row r="2556" spans="21:24" x14ac:dyDescent="0.2">
      <c r="U2556" s="205"/>
      <c r="V2556" s="205"/>
      <c r="W2556" s="205"/>
      <c r="X2556" s="205"/>
    </row>
    <row r="2557" spans="21:24" x14ac:dyDescent="0.2">
      <c r="U2557" s="205"/>
      <c r="V2557" s="205"/>
      <c r="W2557" s="205"/>
      <c r="X2557" s="205"/>
    </row>
    <row r="2558" spans="21:24" x14ac:dyDescent="0.2">
      <c r="U2558" s="205"/>
      <c r="V2558" s="205"/>
      <c r="W2558" s="205"/>
      <c r="X2558" s="205"/>
    </row>
    <row r="2559" spans="21:24" x14ac:dyDescent="0.2">
      <c r="U2559" s="205"/>
      <c r="V2559" s="205"/>
      <c r="W2559" s="205"/>
      <c r="X2559" s="205"/>
    </row>
    <row r="2560" spans="21:24" x14ac:dyDescent="0.2">
      <c r="U2560" s="205"/>
      <c r="V2560" s="205"/>
      <c r="W2560" s="205"/>
      <c r="X2560" s="205"/>
    </row>
    <row r="2561" spans="21:24" x14ac:dyDescent="0.2">
      <c r="U2561" s="205"/>
      <c r="V2561" s="205"/>
      <c r="W2561" s="205"/>
      <c r="X2561" s="205"/>
    </row>
    <row r="2562" spans="21:24" x14ac:dyDescent="0.2">
      <c r="U2562" s="205"/>
      <c r="V2562" s="205"/>
      <c r="W2562" s="205"/>
      <c r="X2562" s="205"/>
    </row>
    <row r="2563" spans="21:24" x14ac:dyDescent="0.2">
      <c r="U2563" s="205"/>
      <c r="V2563" s="205"/>
      <c r="W2563" s="205"/>
      <c r="X2563" s="205"/>
    </row>
    <row r="2564" spans="21:24" x14ac:dyDescent="0.2">
      <c r="U2564" s="205"/>
      <c r="V2564" s="205"/>
      <c r="W2564" s="205"/>
      <c r="X2564" s="205"/>
    </row>
    <row r="2565" spans="21:24" x14ac:dyDescent="0.2">
      <c r="U2565" s="205"/>
      <c r="V2565" s="205"/>
      <c r="W2565" s="205"/>
      <c r="X2565" s="205"/>
    </row>
    <row r="2566" spans="21:24" x14ac:dyDescent="0.2">
      <c r="U2566" s="205"/>
      <c r="V2566" s="205"/>
      <c r="W2566" s="205"/>
      <c r="X2566" s="205"/>
    </row>
    <row r="2567" spans="21:24" x14ac:dyDescent="0.2">
      <c r="U2567" s="205"/>
      <c r="V2567" s="205"/>
      <c r="W2567" s="205"/>
      <c r="X2567" s="205"/>
    </row>
    <row r="2568" spans="21:24" x14ac:dyDescent="0.2">
      <c r="U2568" s="205"/>
      <c r="V2568" s="205"/>
      <c r="W2568" s="205"/>
      <c r="X2568" s="205"/>
    </row>
    <row r="2569" spans="21:24" x14ac:dyDescent="0.2">
      <c r="U2569" s="205"/>
      <c r="V2569" s="205"/>
      <c r="W2569" s="205"/>
      <c r="X2569" s="205"/>
    </row>
    <row r="2570" spans="21:24" x14ac:dyDescent="0.2">
      <c r="U2570" s="205"/>
      <c r="V2570" s="205"/>
      <c r="W2570" s="205"/>
      <c r="X2570" s="205"/>
    </row>
    <row r="2571" spans="21:24" x14ac:dyDescent="0.2">
      <c r="U2571" s="205"/>
      <c r="V2571" s="205"/>
      <c r="W2571" s="205"/>
      <c r="X2571" s="205"/>
    </row>
    <row r="2572" spans="21:24" x14ac:dyDescent="0.2">
      <c r="U2572" s="205"/>
      <c r="V2572" s="205"/>
      <c r="W2572" s="205"/>
      <c r="X2572" s="205"/>
    </row>
    <row r="2573" spans="21:24" x14ac:dyDescent="0.2">
      <c r="U2573" s="205"/>
      <c r="V2573" s="205"/>
      <c r="W2573" s="205"/>
      <c r="X2573" s="205"/>
    </row>
    <row r="2574" spans="21:24" x14ac:dyDescent="0.2">
      <c r="U2574" s="205"/>
      <c r="V2574" s="205"/>
      <c r="W2574" s="205"/>
      <c r="X2574" s="205"/>
    </row>
    <row r="2575" spans="21:24" x14ac:dyDescent="0.2">
      <c r="U2575" s="205"/>
      <c r="V2575" s="205"/>
      <c r="W2575" s="205"/>
      <c r="X2575" s="205"/>
    </row>
    <row r="2576" spans="21:24" x14ac:dyDescent="0.2">
      <c r="U2576" s="205"/>
      <c r="V2576" s="205"/>
      <c r="W2576" s="205"/>
      <c r="X2576" s="205"/>
    </row>
    <row r="2577" spans="21:24" x14ac:dyDescent="0.2">
      <c r="U2577" s="205"/>
      <c r="V2577" s="205"/>
      <c r="W2577" s="205"/>
      <c r="X2577" s="205"/>
    </row>
    <row r="2578" spans="21:24" x14ac:dyDescent="0.2">
      <c r="U2578" s="205"/>
      <c r="V2578" s="205"/>
      <c r="W2578" s="205"/>
      <c r="X2578" s="205"/>
    </row>
    <row r="2579" spans="21:24" x14ac:dyDescent="0.2">
      <c r="U2579" s="205"/>
      <c r="V2579" s="205"/>
      <c r="W2579" s="205"/>
      <c r="X2579" s="205"/>
    </row>
    <row r="2580" spans="21:24" x14ac:dyDescent="0.2">
      <c r="U2580" s="205"/>
      <c r="V2580" s="205"/>
      <c r="W2580" s="205"/>
      <c r="X2580" s="205"/>
    </row>
    <row r="2581" spans="21:24" x14ac:dyDescent="0.2">
      <c r="U2581" s="205"/>
      <c r="V2581" s="205"/>
      <c r="W2581" s="205"/>
      <c r="X2581" s="205"/>
    </row>
    <row r="2582" spans="21:24" x14ac:dyDescent="0.2">
      <c r="U2582" s="205"/>
      <c r="V2582" s="205"/>
      <c r="W2582" s="205"/>
      <c r="X2582" s="205"/>
    </row>
    <row r="2583" spans="21:24" x14ac:dyDescent="0.2">
      <c r="U2583" s="205"/>
      <c r="V2583" s="205"/>
      <c r="W2583" s="205"/>
      <c r="X2583" s="205"/>
    </row>
    <row r="2584" spans="21:24" x14ac:dyDescent="0.2">
      <c r="U2584" s="205"/>
      <c r="V2584" s="205"/>
      <c r="W2584" s="205"/>
      <c r="X2584" s="205"/>
    </row>
    <row r="2585" spans="21:24" x14ac:dyDescent="0.2">
      <c r="U2585" s="205"/>
      <c r="V2585" s="205"/>
      <c r="W2585" s="205"/>
      <c r="X2585" s="205"/>
    </row>
    <row r="2586" spans="21:24" x14ac:dyDescent="0.2">
      <c r="U2586" s="205"/>
      <c r="V2586" s="205"/>
      <c r="W2586" s="205"/>
      <c r="X2586" s="205"/>
    </row>
    <row r="2587" spans="21:24" x14ac:dyDescent="0.2">
      <c r="U2587" s="205"/>
      <c r="V2587" s="205"/>
      <c r="W2587" s="205"/>
      <c r="X2587" s="205"/>
    </row>
    <row r="2588" spans="21:24" x14ac:dyDescent="0.2">
      <c r="U2588" s="205"/>
      <c r="V2588" s="205"/>
      <c r="W2588" s="205"/>
      <c r="X2588" s="205"/>
    </row>
    <row r="2589" spans="21:24" x14ac:dyDescent="0.2">
      <c r="U2589" s="205"/>
      <c r="V2589" s="205"/>
      <c r="W2589" s="205"/>
      <c r="X2589" s="205"/>
    </row>
    <row r="2590" spans="21:24" x14ac:dyDescent="0.2">
      <c r="U2590" s="205"/>
      <c r="V2590" s="205"/>
      <c r="W2590" s="205"/>
      <c r="X2590" s="205"/>
    </row>
    <row r="2591" spans="21:24" x14ac:dyDescent="0.2">
      <c r="U2591" s="205"/>
      <c r="V2591" s="205"/>
      <c r="W2591" s="205"/>
      <c r="X2591" s="205"/>
    </row>
    <row r="2592" spans="21:24" x14ac:dyDescent="0.2">
      <c r="U2592" s="205"/>
      <c r="V2592" s="205"/>
      <c r="W2592" s="205"/>
      <c r="X2592" s="205"/>
    </row>
    <row r="2593" spans="21:24" x14ac:dyDescent="0.2">
      <c r="U2593" s="205"/>
      <c r="V2593" s="205"/>
      <c r="W2593" s="205"/>
      <c r="X2593" s="205"/>
    </row>
    <row r="2594" spans="21:24" x14ac:dyDescent="0.2">
      <c r="U2594" s="205"/>
      <c r="V2594" s="205"/>
      <c r="W2594" s="205"/>
      <c r="X2594" s="205"/>
    </row>
    <row r="2595" spans="21:24" x14ac:dyDescent="0.2">
      <c r="U2595" s="205"/>
      <c r="V2595" s="205"/>
      <c r="W2595" s="205"/>
      <c r="X2595" s="205"/>
    </row>
    <row r="2596" spans="21:24" x14ac:dyDescent="0.2">
      <c r="U2596" s="205"/>
      <c r="V2596" s="205"/>
      <c r="W2596" s="205"/>
      <c r="X2596" s="205"/>
    </row>
    <row r="2597" spans="21:24" x14ac:dyDescent="0.2">
      <c r="U2597" s="205"/>
      <c r="V2597" s="205"/>
      <c r="W2597" s="205"/>
      <c r="X2597" s="205"/>
    </row>
    <row r="2598" spans="21:24" x14ac:dyDescent="0.2">
      <c r="U2598" s="205"/>
      <c r="V2598" s="205"/>
      <c r="W2598" s="205"/>
      <c r="X2598" s="205"/>
    </row>
    <row r="2599" spans="21:24" x14ac:dyDescent="0.2">
      <c r="U2599" s="205"/>
      <c r="V2599" s="205"/>
      <c r="W2599" s="205"/>
      <c r="X2599" s="205"/>
    </row>
    <row r="2600" spans="21:24" x14ac:dyDescent="0.2">
      <c r="U2600" s="205"/>
      <c r="V2600" s="205"/>
      <c r="W2600" s="205"/>
      <c r="X2600" s="205"/>
    </row>
    <row r="2601" spans="21:24" x14ac:dyDescent="0.2">
      <c r="U2601" s="205"/>
      <c r="V2601" s="205"/>
      <c r="W2601" s="205"/>
      <c r="X2601" s="205"/>
    </row>
    <row r="2602" spans="21:24" x14ac:dyDescent="0.2">
      <c r="U2602" s="205"/>
      <c r="V2602" s="205"/>
      <c r="W2602" s="205"/>
      <c r="X2602" s="205"/>
    </row>
    <row r="2603" spans="21:24" x14ac:dyDescent="0.2">
      <c r="U2603" s="205"/>
      <c r="V2603" s="205"/>
      <c r="W2603" s="205"/>
      <c r="X2603" s="205"/>
    </row>
    <row r="2604" spans="21:24" x14ac:dyDescent="0.2">
      <c r="U2604" s="205"/>
      <c r="V2604" s="205"/>
      <c r="W2604" s="205"/>
      <c r="X2604" s="205"/>
    </row>
    <row r="2605" spans="21:24" x14ac:dyDescent="0.2">
      <c r="U2605" s="205"/>
      <c r="V2605" s="205"/>
      <c r="W2605" s="205"/>
      <c r="X2605" s="205"/>
    </row>
    <row r="2606" spans="21:24" x14ac:dyDescent="0.2">
      <c r="U2606" s="205"/>
      <c r="V2606" s="205"/>
      <c r="W2606" s="205"/>
      <c r="X2606" s="205"/>
    </row>
    <row r="2607" spans="21:24" x14ac:dyDescent="0.2">
      <c r="U2607" s="205"/>
      <c r="V2607" s="205"/>
      <c r="W2607" s="205"/>
      <c r="X2607" s="205"/>
    </row>
    <row r="2608" spans="21:24" x14ac:dyDescent="0.2">
      <c r="U2608" s="205"/>
      <c r="V2608" s="205"/>
      <c r="W2608" s="205"/>
      <c r="X2608" s="205"/>
    </row>
    <row r="2609" spans="21:24" x14ac:dyDescent="0.2">
      <c r="U2609" s="205"/>
      <c r="V2609" s="205"/>
      <c r="W2609" s="205"/>
      <c r="X2609" s="205"/>
    </row>
    <row r="2610" spans="21:24" x14ac:dyDescent="0.2">
      <c r="U2610" s="205"/>
      <c r="V2610" s="205"/>
      <c r="W2610" s="205"/>
      <c r="X2610" s="205"/>
    </row>
    <row r="2611" spans="21:24" x14ac:dyDescent="0.2">
      <c r="U2611" s="205"/>
      <c r="V2611" s="205"/>
      <c r="W2611" s="205"/>
      <c r="X2611" s="205"/>
    </row>
    <row r="2612" spans="21:24" x14ac:dyDescent="0.2">
      <c r="U2612" s="205"/>
      <c r="V2612" s="205"/>
      <c r="W2612" s="205"/>
      <c r="X2612" s="205"/>
    </row>
    <row r="2613" spans="21:24" x14ac:dyDescent="0.2">
      <c r="U2613" s="205"/>
      <c r="V2613" s="205"/>
      <c r="W2613" s="205"/>
      <c r="X2613" s="205"/>
    </row>
    <row r="2614" spans="21:24" x14ac:dyDescent="0.2">
      <c r="U2614" s="205"/>
      <c r="V2614" s="205"/>
      <c r="W2614" s="205"/>
      <c r="X2614" s="205"/>
    </row>
    <row r="2615" spans="21:24" x14ac:dyDescent="0.2">
      <c r="U2615" s="205"/>
      <c r="V2615" s="205"/>
      <c r="W2615" s="205"/>
      <c r="X2615" s="205"/>
    </row>
    <row r="2616" spans="21:24" x14ac:dyDescent="0.2">
      <c r="U2616" s="205"/>
      <c r="V2616" s="205"/>
      <c r="W2616" s="205"/>
      <c r="X2616" s="205"/>
    </row>
    <row r="2617" spans="21:24" x14ac:dyDescent="0.2">
      <c r="U2617" s="205"/>
      <c r="V2617" s="205"/>
      <c r="W2617" s="205"/>
      <c r="X2617" s="205"/>
    </row>
    <row r="2618" spans="21:24" x14ac:dyDescent="0.2">
      <c r="U2618" s="205"/>
      <c r="V2618" s="205"/>
      <c r="W2618" s="205"/>
      <c r="X2618" s="205"/>
    </row>
    <row r="2619" spans="21:24" x14ac:dyDescent="0.2">
      <c r="U2619" s="205"/>
      <c r="V2619" s="205"/>
      <c r="W2619" s="205"/>
      <c r="X2619" s="205"/>
    </row>
    <row r="2620" spans="21:24" x14ac:dyDescent="0.2">
      <c r="U2620" s="205"/>
      <c r="V2620" s="205"/>
      <c r="W2620" s="205"/>
      <c r="X2620" s="205"/>
    </row>
    <row r="2621" spans="21:24" x14ac:dyDescent="0.2">
      <c r="U2621" s="205"/>
      <c r="V2621" s="205"/>
      <c r="W2621" s="205"/>
      <c r="X2621" s="205"/>
    </row>
    <row r="2622" spans="21:24" x14ac:dyDescent="0.2">
      <c r="U2622" s="205"/>
      <c r="V2622" s="205"/>
      <c r="W2622" s="205"/>
      <c r="X2622" s="205"/>
    </row>
    <row r="2623" spans="21:24" x14ac:dyDescent="0.2">
      <c r="U2623" s="205"/>
      <c r="V2623" s="205"/>
      <c r="W2623" s="205"/>
      <c r="X2623" s="205"/>
    </row>
    <row r="2624" spans="21:24" x14ac:dyDescent="0.2">
      <c r="U2624" s="205"/>
      <c r="V2624" s="205"/>
      <c r="W2624" s="205"/>
      <c r="X2624" s="205"/>
    </row>
    <row r="2625" spans="21:24" x14ac:dyDescent="0.2">
      <c r="U2625" s="205"/>
      <c r="V2625" s="205"/>
      <c r="W2625" s="205"/>
      <c r="X2625" s="205"/>
    </row>
    <row r="2626" spans="21:24" x14ac:dyDescent="0.2">
      <c r="U2626" s="205"/>
      <c r="V2626" s="205"/>
      <c r="W2626" s="205"/>
      <c r="X2626" s="205"/>
    </row>
    <row r="2627" spans="21:24" x14ac:dyDescent="0.2">
      <c r="U2627" s="205"/>
      <c r="V2627" s="205"/>
      <c r="W2627" s="205"/>
      <c r="X2627" s="205"/>
    </row>
    <row r="2628" spans="21:24" x14ac:dyDescent="0.2">
      <c r="U2628" s="205"/>
      <c r="V2628" s="205"/>
      <c r="W2628" s="205"/>
      <c r="X2628" s="205"/>
    </row>
    <row r="2629" spans="21:24" x14ac:dyDescent="0.2">
      <c r="U2629" s="205"/>
      <c r="V2629" s="205"/>
      <c r="W2629" s="205"/>
      <c r="X2629" s="205"/>
    </row>
    <row r="2630" spans="21:24" x14ac:dyDescent="0.2">
      <c r="U2630" s="205"/>
      <c r="V2630" s="205"/>
      <c r="W2630" s="205"/>
      <c r="X2630" s="205"/>
    </row>
    <row r="2631" spans="21:24" x14ac:dyDescent="0.2">
      <c r="U2631" s="205"/>
      <c r="V2631" s="205"/>
      <c r="W2631" s="205"/>
      <c r="X2631" s="205"/>
    </row>
    <row r="2632" spans="21:24" x14ac:dyDescent="0.2">
      <c r="U2632" s="205"/>
      <c r="V2632" s="205"/>
      <c r="W2632" s="205"/>
      <c r="X2632" s="205"/>
    </row>
    <row r="2633" spans="21:24" x14ac:dyDescent="0.2">
      <c r="U2633" s="205"/>
      <c r="V2633" s="205"/>
      <c r="W2633" s="205"/>
      <c r="X2633" s="205"/>
    </row>
    <row r="2634" spans="21:24" x14ac:dyDescent="0.2">
      <c r="U2634" s="205"/>
      <c r="V2634" s="205"/>
      <c r="W2634" s="205"/>
      <c r="X2634" s="205"/>
    </row>
    <row r="2635" spans="21:24" x14ac:dyDescent="0.2">
      <c r="U2635" s="205"/>
      <c r="V2635" s="205"/>
      <c r="W2635" s="205"/>
      <c r="X2635" s="205"/>
    </row>
    <row r="2636" spans="21:24" x14ac:dyDescent="0.2">
      <c r="U2636" s="205"/>
      <c r="V2636" s="205"/>
      <c r="W2636" s="205"/>
      <c r="X2636" s="205"/>
    </row>
    <row r="2637" spans="21:24" x14ac:dyDescent="0.2">
      <c r="U2637" s="205"/>
      <c r="V2637" s="205"/>
      <c r="W2637" s="205"/>
      <c r="X2637" s="205"/>
    </row>
    <row r="2638" spans="21:24" x14ac:dyDescent="0.2">
      <c r="U2638" s="205"/>
      <c r="V2638" s="205"/>
      <c r="W2638" s="205"/>
      <c r="X2638" s="205"/>
    </row>
    <row r="2639" spans="21:24" x14ac:dyDescent="0.2">
      <c r="U2639" s="205"/>
      <c r="V2639" s="205"/>
      <c r="W2639" s="205"/>
      <c r="X2639" s="205"/>
    </row>
    <row r="2640" spans="21:24" x14ac:dyDescent="0.2">
      <c r="U2640" s="205"/>
      <c r="V2640" s="205"/>
      <c r="W2640" s="205"/>
      <c r="X2640" s="205"/>
    </row>
    <row r="2641" spans="21:24" x14ac:dyDescent="0.2">
      <c r="U2641" s="205"/>
      <c r="V2641" s="205"/>
      <c r="W2641" s="205"/>
      <c r="X2641" s="205"/>
    </row>
    <row r="2642" spans="21:24" x14ac:dyDescent="0.2">
      <c r="U2642" s="205"/>
      <c r="V2642" s="205"/>
      <c r="W2642" s="205"/>
      <c r="X2642" s="205"/>
    </row>
    <row r="2643" spans="21:24" x14ac:dyDescent="0.2">
      <c r="U2643" s="205"/>
      <c r="V2643" s="205"/>
      <c r="W2643" s="205"/>
      <c r="X2643" s="205"/>
    </row>
    <row r="2644" spans="21:24" x14ac:dyDescent="0.2">
      <c r="U2644" s="205"/>
      <c r="V2644" s="205"/>
      <c r="W2644" s="205"/>
      <c r="X2644" s="205"/>
    </row>
    <row r="2645" spans="21:24" x14ac:dyDescent="0.2">
      <c r="U2645" s="205"/>
      <c r="V2645" s="205"/>
      <c r="W2645" s="205"/>
      <c r="X2645" s="205"/>
    </row>
    <row r="2646" spans="21:24" x14ac:dyDescent="0.2">
      <c r="U2646" s="205"/>
      <c r="V2646" s="205"/>
      <c r="W2646" s="205"/>
      <c r="X2646" s="205"/>
    </row>
    <row r="2647" spans="21:24" x14ac:dyDescent="0.2">
      <c r="U2647" s="205"/>
      <c r="V2647" s="205"/>
      <c r="W2647" s="205"/>
      <c r="X2647" s="205"/>
    </row>
    <row r="2648" spans="21:24" x14ac:dyDescent="0.2">
      <c r="U2648" s="205"/>
      <c r="V2648" s="205"/>
      <c r="W2648" s="205"/>
      <c r="X2648" s="205"/>
    </row>
    <row r="2649" spans="21:24" x14ac:dyDescent="0.2">
      <c r="U2649" s="205"/>
      <c r="V2649" s="205"/>
      <c r="W2649" s="205"/>
      <c r="X2649" s="205"/>
    </row>
    <row r="2650" spans="21:24" x14ac:dyDescent="0.2">
      <c r="U2650" s="205"/>
      <c r="V2650" s="205"/>
      <c r="W2650" s="205"/>
      <c r="X2650" s="205"/>
    </row>
    <row r="2651" spans="21:24" x14ac:dyDescent="0.2">
      <c r="U2651" s="205"/>
      <c r="V2651" s="205"/>
      <c r="W2651" s="205"/>
      <c r="X2651" s="205"/>
    </row>
    <row r="2652" spans="21:24" x14ac:dyDescent="0.2">
      <c r="U2652" s="205"/>
      <c r="V2652" s="205"/>
      <c r="W2652" s="205"/>
      <c r="X2652" s="205"/>
    </row>
    <row r="2653" spans="21:24" x14ac:dyDescent="0.2">
      <c r="U2653" s="205"/>
      <c r="V2653" s="205"/>
      <c r="W2653" s="205"/>
      <c r="X2653" s="205"/>
    </row>
    <row r="2654" spans="21:24" x14ac:dyDescent="0.2">
      <c r="U2654" s="205"/>
      <c r="V2654" s="205"/>
      <c r="W2654" s="205"/>
      <c r="X2654" s="205"/>
    </row>
    <row r="2655" spans="21:24" x14ac:dyDescent="0.2">
      <c r="U2655" s="205"/>
      <c r="V2655" s="205"/>
      <c r="W2655" s="205"/>
      <c r="X2655" s="205"/>
    </row>
    <row r="2656" spans="21:24" x14ac:dyDescent="0.2">
      <c r="U2656" s="205"/>
      <c r="V2656" s="205"/>
      <c r="W2656" s="205"/>
      <c r="X2656" s="205"/>
    </row>
    <row r="2657" spans="21:24" x14ac:dyDescent="0.2">
      <c r="U2657" s="205"/>
      <c r="V2657" s="205"/>
      <c r="W2657" s="205"/>
      <c r="X2657" s="205"/>
    </row>
    <row r="2658" spans="21:24" x14ac:dyDescent="0.2">
      <c r="U2658" s="205"/>
      <c r="V2658" s="205"/>
      <c r="W2658" s="205"/>
      <c r="X2658" s="205"/>
    </row>
    <row r="2659" spans="21:24" x14ac:dyDescent="0.2">
      <c r="U2659" s="205"/>
      <c r="V2659" s="205"/>
      <c r="W2659" s="205"/>
      <c r="X2659" s="205"/>
    </row>
    <row r="2660" spans="21:24" x14ac:dyDescent="0.2">
      <c r="U2660" s="205"/>
      <c r="V2660" s="205"/>
      <c r="W2660" s="205"/>
      <c r="X2660" s="205"/>
    </row>
    <row r="2661" spans="21:24" x14ac:dyDescent="0.2">
      <c r="U2661" s="205"/>
      <c r="V2661" s="205"/>
      <c r="W2661" s="205"/>
      <c r="X2661" s="205"/>
    </row>
    <row r="2662" spans="21:24" x14ac:dyDescent="0.2">
      <c r="U2662" s="205"/>
      <c r="V2662" s="205"/>
      <c r="W2662" s="205"/>
      <c r="X2662" s="205"/>
    </row>
    <row r="2663" spans="21:24" x14ac:dyDescent="0.2">
      <c r="U2663" s="205"/>
      <c r="V2663" s="205"/>
      <c r="W2663" s="205"/>
      <c r="X2663" s="205"/>
    </row>
    <row r="2664" spans="21:24" x14ac:dyDescent="0.2">
      <c r="U2664" s="205"/>
      <c r="V2664" s="205"/>
      <c r="W2664" s="205"/>
      <c r="X2664" s="205"/>
    </row>
    <row r="2665" spans="21:24" x14ac:dyDescent="0.2">
      <c r="U2665" s="205"/>
      <c r="V2665" s="205"/>
      <c r="W2665" s="205"/>
      <c r="X2665" s="205"/>
    </row>
    <row r="2666" spans="21:24" x14ac:dyDescent="0.2">
      <c r="U2666" s="205"/>
      <c r="V2666" s="205"/>
      <c r="W2666" s="205"/>
      <c r="X2666" s="205"/>
    </row>
    <row r="2667" spans="21:24" x14ac:dyDescent="0.2">
      <c r="U2667" s="205"/>
      <c r="V2667" s="205"/>
      <c r="W2667" s="205"/>
      <c r="X2667" s="205"/>
    </row>
    <row r="2668" spans="21:24" x14ac:dyDescent="0.2">
      <c r="U2668" s="205"/>
      <c r="V2668" s="205"/>
      <c r="W2668" s="205"/>
      <c r="X2668" s="205"/>
    </row>
    <row r="2669" spans="21:24" x14ac:dyDescent="0.2">
      <c r="U2669" s="205"/>
      <c r="V2669" s="205"/>
      <c r="W2669" s="205"/>
      <c r="X2669" s="205"/>
    </row>
    <row r="2670" spans="21:24" x14ac:dyDescent="0.2">
      <c r="U2670" s="205"/>
      <c r="V2670" s="205"/>
      <c r="W2670" s="205"/>
      <c r="X2670" s="205"/>
    </row>
    <row r="2671" spans="21:24" x14ac:dyDescent="0.2">
      <c r="U2671" s="205"/>
      <c r="V2671" s="205"/>
      <c r="W2671" s="205"/>
      <c r="X2671" s="205"/>
    </row>
    <row r="2672" spans="21:24" x14ac:dyDescent="0.2">
      <c r="U2672" s="205"/>
      <c r="V2672" s="205"/>
      <c r="W2672" s="205"/>
      <c r="X2672" s="205"/>
    </row>
    <row r="2673" spans="21:24" x14ac:dyDescent="0.2">
      <c r="U2673" s="205"/>
      <c r="V2673" s="205"/>
      <c r="W2673" s="205"/>
      <c r="X2673" s="205"/>
    </row>
    <row r="2674" spans="21:24" x14ac:dyDescent="0.2">
      <c r="U2674" s="205"/>
      <c r="V2674" s="205"/>
      <c r="W2674" s="205"/>
      <c r="X2674" s="205"/>
    </row>
    <row r="2675" spans="21:24" x14ac:dyDescent="0.2">
      <c r="U2675" s="205"/>
      <c r="V2675" s="205"/>
      <c r="W2675" s="205"/>
      <c r="X2675" s="205"/>
    </row>
    <row r="2676" spans="21:24" x14ac:dyDescent="0.2">
      <c r="U2676" s="205"/>
      <c r="V2676" s="205"/>
      <c r="W2676" s="205"/>
      <c r="X2676" s="205"/>
    </row>
    <row r="2677" spans="21:24" x14ac:dyDescent="0.2">
      <c r="U2677" s="205"/>
      <c r="V2677" s="205"/>
      <c r="W2677" s="205"/>
      <c r="X2677" s="205"/>
    </row>
    <row r="2678" spans="21:24" x14ac:dyDescent="0.2">
      <c r="U2678" s="205"/>
      <c r="V2678" s="205"/>
      <c r="W2678" s="205"/>
      <c r="X2678" s="205"/>
    </row>
    <row r="2679" spans="21:24" x14ac:dyDescent="0.2">
      <c r="U2679" s="205"/>
      <c r="V2679" s="205"/>
      <c r="W2679" s="205"/>
      <c r="X2679" s="205"/>
    </row>
    <row r="2680" spans="21:24" x14ac:dyDescent="0.2">
      <c r="U2680" s="205"/>
      <c r="V2680" s="205"/>
      <c r="W2680" s="205"/>
      <c r="X2680" s="205"/>
    </row>
    <row r="2681" spans="21:24" x14ac:dyDescent="0.2">
      <c r="U2681" s="205"/>
      <c r="V2681" s="205"/>
      <c r="W2681" s="205"/>
      <c r="X2681" s="205"/>
    </row>
    <row r="2682" spans="21:24" x14ac:dyDescent="0.2">
      <c r="U2682" s="205"/>
      <c r="V2682" s="205"/>
      <c r="W2682" s="205"/>
      <c r="X2682" s="205"/>
    </row>
    <row r="2683" spans="21:24" x14ac:dyDescent="0.2">
      <c r="U2683" s="205"/>
      <c r="V2683" s="205"/>
      <c r="W2683" s="205"/>
      <c r="X2683" s="205"/>
    </row>
    <row r="2684" spans="21:24" x14ac:dyDescent="0.2">
      <c r="U2684" s="205"/>
      <c r="V2684" s="205"/>
      <c r="W2684" s="205"/>
      <c r="X2684" s="205"/>
    </row>
    <row r="2685" spans="21:24" x14ac:dyDescent="0.2">
      <c r="U2685" s="205"/>
      <c r="V2685" s="205"/>
      <c r="W2685" s="205"/>
      <c r="X2685" s="205"/>
    </row>
    <row r="2686" spans="21:24" x14ac:dyDescent="0.2">
      <c r="U2686" s="205"/>
      <c r="V2686" s="205"/>
      <c r="W2686" s="205"/>
      <c r="X2686" s="205"/>
    </row>
    <row r="2687" spans="21:24" x14ac:dyDescent="0.2">
      <c r="U2687" s="205"/>
      <c r="V2687" s="205"/>
      <c r="W2687" s="205"/>
      <c r="X2687" s="205"/>
    </row>
    <row r="2688" spans="21:24" x14ac:dyDescent="0.2">
      <c r="U2688" s="205"/>
      <c r="V2688" s="205"/>
      <c r="W2688" s="205"/>
      <c r="X2688" s="205"/>
    </row>
    <row r="2689" spans="21:24" x14ac:dyDescent="0.2">
      <c r="U2689" s="205"/>
      <c r="V2689" s="205"/>
      <c r="W2689" s="205"/>
      <c r="X2689" s="205"/>
    </row>
    <row r="2690" spans="21:24" x14ac:dyDescent="0.2">
      <c r="U2690" s="205"/>
      <c r="V2690" s="205"/>
      <c r="W2690" s="205"/>
      <c r="X2690" s="205"/>
    </row>
    <row r="2691" spans="21:24" x14ac:dyDescent="0.2">
      <c r="U2691" s="205"/>
      <c r="V2691" s="205"/>
      <c r="W2691" s="205"/>
      <c r="X2691" s="205"/>
    </row>
    <row r="2692" spans="21:24" x14ac:dyDescent="0.2">
      <c r="U2692" s="205"/>
      <c r="V2692" s="205"/>
      <c r="W2692" s="205"/>
      <c r="X2692" s="205"/>
    </row>
    <row r="2693" spans="21:24" x14ac:dyDescent="0.2">
      <c r="U2693" s="205"/>
      <c r="V2693" s="205"/>
      <c r="W2693" s="205"/>
      <c r="X2693" s="205"/>
    </row>
    <row r="2694" spans="21:24" x14ac:dyDescent="0.2">
      <c r="U2694" s="205"/>
      <c r="V2694" s="205"/>
      <c r="W2694" s="205"/>
      <c r="X2694" s="205"/>
    </row>
    <row r="2695" spans="21:24" x14ac:dyDescent="0.2">
      <c r="U2695" s="205"/>
      <c r="V2695" s="205"/>
      <c r="W2695" s="205"/>
      <c r="X2695" s="205"/>
    </row>
    <row r="2696" spans="21:24" x14ac:dyDescent="0.2">
      <c r="U2696" s="205"/>
      <c r="V2696" s="205"/>
      <c r="W2696" s="205"/>
      <c r="X2696" s="205"/>
    </row>
    <row r="2697" spans="21:24" x14ac:dyDescent="0.2">
      <c r="U2697" s="205"/>
      <c r="V2697" s="205"/>
      <c r="W2697" s="205"/>
      <c r="X2697" s="205"/>
    </row>
    <row r="2698" spans="21:24" x14ac:dyDescent="0.2">
      <c r="U2698" s="205"/>
      <c r="V2698" s="205"/>
      <c r="W2698" s="205"/>
      <c r="X2698" s="205"/>
    </row>
    <row r="2699" spans="21:24" x14ac:dyDescent="0.2">
      <c r="U2699" s="205"/>
      <c r="V2699" s="205"/>
      <c r="W2699" s="205"/>
      <c r="X2699" s="205"/>
    </row>
    <row r="2700" spans="21:24" x14ac:dyDescent="0.2">
      <c r="U2700" s="205"/>
      <c r="V2700" s="205"/>
      <c r="W2700" s="205"/>
      <c r="X2700" s="205"/>
    </row>
    <row r="2701" spans="21:24" x14ac:dyDescent="0.2">
      <c r="U2701" s="205"/>
      <c r="V2701" s="205"/>
      <c r="W2701" s="205"/>
      <c r="X2701" s="205"/>
    </row>
    <row r="2702" spans="21:24" x14ac:dyDescent="0.2">
      <c r="U2702" s="205"/>
      <c r="V2702" s="205"/>
      <c r="W2702" s="205"/>
      <c r="X2702" s="205"/>
    </row>
    <row r="2703" spans="21:24" x14ac:dyDescent="0.2">
      <c r="U2703" s="205"/>
      <c r="V2703" s="205"/>
      <c r="W2703" s="205"/>
      <c r="X2703" s="205"/>
    </row>
    <row r="2704" spans="21:24" x14ac:dyDescent="0.2">
      <c r="U2704" s="205"/>
      <c r="V2704" s="205"/>
      <c r="W2704" s="205"/>
      <c r="X2704" s="205"/>
    </row>
    <row r="2705" spans="21:24" x14ac:dyDescent="0.2">
      <c r="U2705" s="205"/>
      <c r="V2705" s="205"/>
      <c r="W2705" s="205"/>
      <c r="X2705" s="205"/>
    </row>
    <row r="2706" spans="21:24" x14ac:dyDescent="0.2">
      <c r="U2706" s="205"/>
      <c r="V2706" s="205"/>
      <c r="W2706" s="205"/>
      <c r="X2706" s="205"/>
    </row>
    <row r="2707" spans="21:24" x14ac:dyDescent="0.2">
      <c r="U2707" s="205"/>
      <c r="V2707" s="205"/>
      <c r="W2707" s="205"/>
      <c r="X2707" s="205"/>
    </row>
    <row r="2708" spans="21:24" x14ac:dyDescent="0.2">
      <c r="U2708" s="205"/>
      <c r="V2708" s="205"/>
      <c r="W2708" s="205"/>
      <c r="X2708" s="205"/>
    </row>
    <row r="2709" spans="21:24" x14ac:dyDescent="0.2">
      <c r="U2709" s="205"/>
      <c r="V2709" s="205"/>
      <c r="W2709" s="205"/>
      <c r="X2709" s="205"/>
    </row>
    <row r="2710" spans="21:24" x14ac:dyDescent="0.2">
      <c r="U2710" s="205"/>
      <c r="V2710" s="205"/>
      <c r="W2710" s="205"/>
      <c r="X2710" s="205"/>
    </row>
    <row r="2711" spans="21:24" x14ac:dyDescent="0.2">
      <c r="U2711" s="205"/>
      <c r="V2711" s="205"/>
      <c r="W2711" s="205"/>
      <c r="X2711" s="205"/>
    </row>
    <row r="2712" spans="21:24" x14ac:dyDescent="0.2">
      <c r="U2712" s="205"/>
      <c r="V2712" s="205"/>
      <c r="W2712" s="205"/>
      <c r="X2712" s="205"/>
    </row>
    <row r="2713" spans="21:24" x14ac:dyDescent="0.2">
      <c r="U2713" s="205"/>
      <c r="V2713" s="205"/>
      <c r="W2713" s="205"/>
      <c r="X2713" s="205"/>
    </row>
    <row r="2714" spans="21:24" x14ac:dyDescent="0.2">
      <c r="U2714" s="205"/>
      <c r="V2714" s="205"/>
      <c r="W2714" s="205"/>
      <c r="X2714" s="205"/>
    </row>
    <row r="2715" spans="21:24" x14ac:dyDescent="0.2">
      <c r="U2715" s="205"/>
      <c r="V2715" s="205"/>
      <c r="W2715" s="205"/>
      <c r="X2715" s="205"/>
    </row>
    <row r="2716" spans="21:24" x14ac:dyDescent="0.2">
      <c r="U2716" s="205"/>
      <c r="V2716" s="205"/>
      <c r="W2716" s="205"/>
      <c r="X2716" s="205"/>
    </row>
    <row r="2717" spans="21:24" x14ac:dyDescent="0.2">
      <c r="U2717" s="205"/>
      <c r="V2717" s="205"/>
      <c r="W2717" s="205"/>
      <c r="X2717" s="205"/>
    </row>
    <row r="2718" spans="21:24" x14ac:dyDescent="0.2">
      <c r="U2718" s="205"/>
      <c r="V2718" s="205"/>
      <c r="W2718" s="205"/>
      <c r="X2718" s="205"/>
    </row>
    <row r="2719" spans="21:24" x14ac:dyDescent="0.2">
      <c r="U2719" s="205"/>
      <c r="V2719" s="205"/>
      <c r="W2719" s="205"/>
      <c r="X2719" s="205"/>
    </row>
    <row r="2720" spans="21:24" x14ac:dyDescent="0.2">
      <c r="U2720" s="205"/>
      <c r="V2720" s="205"/>
      <c r="W2720" s="205"/>
      <c r="X2720" s="205"/>
    </row>
    <row r="2721" spans="21:24" x14ac:dyDescent="0.2">
      <c r="U2721" s="205"/>
      <c r="V2721" s="205"/>
      <c r="W2721" s="205"/>
      <c r="X2721" s="205"/>
    </row>
    <row r="2722" spans="21:24" x14ac:dyDescent="0.2">
      <c r="U2722" s="205"/>
      <c r="V2722" s="205"/>
      <c r="W2722" s="205"/>
      <c r="X2722" s="205"/>
    </row>
    <row r="2723" spans="21:24" x14ac:dyDescent="0.2">
      <c r="U2723" s="205"/>
      <c r="V2723" s="205"/>
      <c r="W2723" s="205"/>
      <c r="X2723" s="205"/>
    </row>
    <row r="2724" spans="21:24" x14ac:dyDescent="0.2">
      <c r="U2724" s="205"/>
      <c r="V2724" s="205"/>
      <c r="W2724" s="205"/>
      <c r="X2724" s="205"/>
    </row>
    <row r="2725" spans="21:24" x14ac:dyDescent="0.2">
      <c r="U2725" s="205"/>
      <c r="V2725" s="205"/>
      <c r="W2725" s="205"/>
      <c r="X2725" s="205"/>
    </row>
    <row r="2726" spans="21:24" x14ac:dyDescent="0.2">
      <c r="U2726" s="205"/>
      <c r="V2726" s="205"/>
      <c r="W2726" s="205"/>
      <c r="X2726" s="205"/>
    </row>
    <row r="2727" spans="21:24" x14ac:dyDescent="0.2">
      <c r="U2727" s="205"/>
      <c r="V2727" s="205"/>
      <c r="W2727" s="205"/>
      <c r="X2727" s="205"/>
    </row>
    <row r="2728" spans="21:24" x14ac:dyDescent="0.2">
      <c r="U2728" s="205"/>
      <c r="V2728" s="205"/>
      <c r="W2728" s="205"/>
      <c r="X2728" s="205"/>
    </row>
    <row r="2729" spans="21:24" x14ac:dyDescent="0.2">
      <c r="U2729" s="205"/>
      <c r="V2729" s="205"/>
      <c r="W2729" s="205"/>
      <c r="X2729" s="205"/>
    </row>
    <row r="2730" spans="21:24" x14ac:dyDescent="0.2">
      <c r="U2730" s="205"/>
      <c r="V2730" s="205"/>
      <c r="W2730" s="205"/>
      <c r="X2730" s="205"/>
    </row>
    <row r="2731" spans="21:24" x14ac:dyDescent="0.2">
      <c r="U2731" s="205"/>
      <c r="V2731" s="205"/>
      <c r="W2731" s="205"/>
      <c r="X2731" s="205"/>
    </row>
    <row r="2732" spans="21:24" x14ac:dyDescent="0.2">
      <c r="U2732" s="205"/>
      <c r="V2732" s="205"/>
      <c r="W2732" s="205"/>
      <c r="X2732" s="205"/>
    </row>
    <row r="2733" spans="21:24" x14ac:dyDescent="0.2">
      <c r="U2733" s="205"/>
      <c r="V2733" s="205"/>
      <c r="W2733" s="205"/>
      <c r="X2733" s="205"/>
    </row>
    <row r="2734" spans="21:24" x14ac:dyDescent="0.2">
      <c r="U2734" s="205"/>
      <c r="V2734" s="205"/>
      <c r="W2734" s="205"/>
      <c r="X2734" s="205"/>
    </row>
    <row r="2735" spans="21:24" x14ac:dyDescent="0.2">
      <c r="U2735" s="205"/>
      <c r="V2735" s="205"/>
      <c r="W2735" s="205"/>
      <c r="X2735" s="205"/>
    </row>
    <row r="2736" spans="21:24" x14ac:dyDescent="0.2">
      <c r="U2736" s="205"/>
      <c r="V2736" s="205"/>
      <c r="W2736" s="205"/>
      <c r="X2736" s="205"/>
    </row>
    <row r="2737" spans="21:24" x14ac:dyDescent="0.2">
      <c r="U2737" s="205"/>
      <c r="V2737" s="205"/>
      <c r="W2737" s="205"/>
      <c r="X2737" s="205"/>
    </row>
    <row r="2738" spans="21:24" x14ac:dyDescent="0.2">
      <c r="U2738" s="205"/>
      <c r="V2738" s="205"/>
      <c r="W2738" s="205"/>
      <c r="X2738" s="205"/>
    </row>
    <row r="2739" spans="21:24" x14ac:dyDescent="0.2">
      <c r="U2739" s="205"/>
      <c r="V2739" s="205"/>
      <c r="W2739" s="205"/>
      <c r="X2739" s="205"/>
    </row>
    <row r="2740" spans="21:24" x14ac:dyDescent="0.2">
      <c r="U2740" s="205"/>
      <c r="V2740" s="205"/>
      <c r="W2740" s="205"/>
      <c r="X2740" s="205"/>
    </row>
    <row r="2741" spans="21:24" x14ac:dyDescent="0.2">
      <c r="U2741" s="205"/>
      <c r="V2741" s="205"/>
      <c r="W2741" s="205"/>
      <c r="X2741" s="205"/>
    </row>
    <row r="2742" spans="21:24" x14ac:dyDescent="0.2">
      <c r="U2742" s="205"/>
      <c r="V2742" s="205"/>
      <c r="W2742" s="205"/>
      <c r="X2742" s="205"/>
    </row>
    <row r="2743" spans="21:24" x14ac:dyDescent="0.2">
      <c r="U2743" s="205"/>
      <c r="V2743" s="205"/>
      <c r="W2743" s="205"/>
      <c r="X2743" s="205"/>
    </row>
    <row r="2744" spans="21:24" x14ac:dyDescent="0.2">
      <c r="U2744" s="205"/>
      <c r="V2744" s="205"/>
      <c r="W2744" s="205"/>
      <c r="X2744" s="205"/>
    </row>
    <row r="2745" spans="21:24" x14ac:dyDescent="0.2">
      <c r="U2745" s="205"/>
      <c r="V2745" s="205"/>
      <c r="W2745" s="205"/>
      <c r="X2745" s="205"/>
    </row>
    <row r="2746" spans="21:24" x14ac:dyDescent="0.2">
      <c r="U2746" s="205"/>
      <c r="V2746" s="205"/>
      <c r="W2746" s="205"/>
      <c r="X2746" s="205"/>
    </row>
    <row r="2747" spans="21:24" x14ac:dyDescent="0.2">
      <c r="U2747" s="205"/>
      <c r="V2747" s="205"/>
      <c r="W2747" s="205"/>
      <c r="X2747" s="205"/>
    </row>
    <row r="2748" spans="21:24" x14ac:dyDescent="0.2">
      <c r="U2748" s="205"/>
      <c r="V2748" s="205"/>
      <c r="W2748" s="205"/>
      <c r="X2748" s="205"/>
    </row>
    <row r="2749" spans="21:24" x14ac:dyDescent="0.2">
      <c r="U2749" s="205"/>
      <c r="V2749" s="205"/>
      <c r="W2749" s="205"/>
      <c r="X2749" s="205"/>
    </row>
    <row r="2750" spans="21:24" x14ac:dyDescent="0.2">
      <c r="U2750" s="205"/>
      <c r="V2750" s="205"/>
      <c r="W2750" s="205"/>
      <c r="X2750" s="205"/>
    </row>
    <row r="2751" spans="21:24" x14ac:dyDescent="0.2">
      <c r="U2751" s="205"/>
      <c r="V2751" s="205"/>
      <c r="W2751" s="205"/>
      <c r="X2751" s="205"/>
    </row>
    <row r="2752" spans="21:24" x14ac:dyDescent="0.2">
      <c r="U2752" s="205"/>
      <c r="V2752" s="205"/>
      <c r="W2752" s="205"/>
      <c r="X2752" s="205"/>
    </row>
    <row r="2753" spans="21:24" x14ac:dyDescent="0.2">
      <c r="U2753" s="205"/>
      <c r="V2753" s="205"/>
      <c r="W2753" s="205"/>
      <c r="X2753" s="205"/>
    </row>
    <row r="2754" spans="21:24" x14ac:dyDescent="0.2">
      <c r="U2754" s="205"/>
      <c r="V2754" s="205"/>
      <c r="W2754" s="205"/>
      <c r="X2754" s="205"/>
    </row>
    <row r="2755" spans="21:24" x14ac:dyDescent="0.2">
      <c r="U2755" s="205"/>
      <c r="V2755" s="205"/>
      <c r="W2755" s="205"/>
      <c r="X2755" s="205"/>
    </row>
    <row r="2756" spans="21:24" x14ac:dyDescent="0.2">
      <c r="U2756" s="205"/>
      <c r="V2756" s="205"/>
      <c r="W2756" s="205"/>
      <c r="X2756" s="205"/>
    </row>
    <row r="2757" spans="21:24" x14ac:dyDescent="0.2">
      <c r="U2757" s="205"/>
      <c r="V2757" s="205"/>
      <c r="W2757" s="205"/>
      <c r="X2757" s="205"/>
    </row>
    <row r="2758" spans="21:24" x14ac:dyDescent="0.2">
      <c r="U2758" s="205"/>
      <c r="V2758" s="205"/>
      <c r="W2758" s="205"/>
      <c r="X2758" s="205"/>
    </row>
    <row r="2759" spans="21:24" x14ac:dyDescent="0.2">
      <c r="U2759" s="205"/>
      <c r="V2759" s="205"/>
      <c r="W2759" s="205"/>
      <c r="X2759" s="205"/>
    </row>
    <row r="2760" spans="21:24" x14ac:dyDescent="0.2">
      <c r="U2760" s="205"/>
      <c r="V2760" s="205"/>
      <c r="W2760" s="205"/>
      <c r="X2760" s="205"/>
    </row>
    <row r="2761" spans="21:24" x14ac:dyDescent="0.2">
      <c r="U2761" s="205"/>
      <c r="V2761" s="205"/>
      <c r="W2761" s="205"/>
      <c r="X2761" s="205"/>
    </row>
    <row r="2762" spans="21:24" x14ac:dyDescent="0.2">
      <c r="U2762" s="205"/>
      <c r="V2762" s="205"/>
      <c r="W2762" s="205"/>
      <c r="X2762" s="205"/>
    </row>
    <row r="2763" spans="21:24" x14ac:dyDescent="0.2">
      <c r="U2763" s="205"/>
      <c r="V2763" s="205"/>
      <c r="W2763" s="205"/>
      <c r="X2763" s="205"/>
    </row>
    <row r="2764" spans="21:24" x14ac:dyDescent="0.2">
      <c r="U2764" s="205"/>
      <c r="V2764" s="205"/>
      <c r="W2764" s="205"/>
      <c r="X2764" s="205"/>
    </row>
    <row r="2765" spans="21:24" x14ac:dyDescent="0.2">
      <c r="U2765" s="205"/>
      <c r="V2765" s="205"/>
      <c r="W2765" s="205"/>
      <c r="X2765" s="205"/>
    </row>
    <row r="2766" spans="21:24" x14ac:dyDescent="0.2">
      <c r="U2766" s="205"/>
      <c r="V2766" s="205"/>
      <c r="W2766" s="205"/>
      <c r="X2766" s="205"/>
    </row>
    <row r="2767" spans="21:24" x14ac:dyDescent="0.2">
      <c r="U2767" s="205"/>
      <c r="V2767" s="205"/>
      <c r="W2767" s="205"/>
      <c r="X2767" s="205"/>
    </row>
    <row r="2768" spans="21:24" x14ac:dyDescent="0.2">
      <c r="U2768" s="205"/>
      <c r="V2768" s="205"/>
      <c r="W2768" s="205"/>
      <c r="X2768" s="205"/>
    </row>
    <row r="2769" spans="21:24" x14ac:dyDescent="0.2">
      <c r="U2769" s="205"/>
      <c r="V2769" s="205"/>
      <c r="W2769" s="205"/>
      <c r="X2769" s="205"/>
    </row>
    <row r="2770" spans="21:24" x14ac:dyDescent="0.2">
      <c r="U2770" s="205"/>
      <c r="V2770" s="205"/>
      <c r="W2770" s="205"/>
      <c r="X2770" s="205"/>
    </row>
    <row r="2771" spans="21:24" x14ac:dyDescent="0.2">
      <c r="U2771" s="205"/>
      <c r="V2771" s="205"/>
      <c r="W2771" s="205"/>
      <c r="X2771" s="205"/>
    </row>
    <row r="2772" spans="21:24" x14ac:dyDescent="0.2">
      <c r="U2772" s="205"/>
      <c r="V2772" s="205"/>
      <c r="W2772" s="205"/>
      <c r="X2772" s="205"/>
    </row>
    <row r="2773" spans="21:24" x14ac:dyDescent="0.2">
      <c r="U2773" s="205"/>
      <c r="V2773" s="205"/>
      <c r="W2773" s="205"/>
      <c r="X2773" s="205"/>
    </row>
    <row r="2774" spans="21:24" x14ac:dyDescent="0.2">
      <c r="U2774" s="205"/>
      <c r="V2774" s="205"/>
      <c r="W2774" s="205"/>
      <c r="X2774" s="205"/>
    </row>
    <row r="2775" spans="21:24" x14ac:dyDescent="0.2">
      <c r="U2775" s="205"/>
      <c r="V2775" s="205"/>
      <c r="W2775" s="205"/>
      <c r="X2775" s="205"/>
    </row>
    <row r="2776" spans="21:24" x14ac:dyDescent="0.2">
      <c r="U2776" s="205"/>
      <c r="V2776" s="205"/>
      <c r="W2776" s="205"/>
      <c r="X2776" s="205"/>
    </row>
    <row r="2777" spans="21:24" x14ac:dyDescent="0.2">
      <c r="U2777" s="205"/>
      <c r="V2777" s="205"/>
      <c r="W2777" s="205"/>
      <c r="X2777" s="205"/>
    </row>
    <row r="2778" spans="21:24" x14ac:dyDescent="0.2">
      <c r="U2778" s="205"/>
      <c r="V2778" s="205"/>
      <c r="W2778" s="205"/>
      <c r="X2778" s="205"/>
    </row>
    <row r="2779" spans="21:24" x14ac:dyDescent="0.2">
      <c r="U2779" s="205"/>
      <c r="V2779" s="205"/>
      <c r="W2779" s="205"/>
      <c r="X2779" s="205"/>
    </row>
    <row r="2780" spans="21:24" x14ac:dyDescent="0.2">
      <c r="U2780" s="205"/>
      <c r="V2780" s="205"/>
      <c r="W2780" s="205"/>
      <c r="X2780" s="205"/>
    </row>
    <row r="2781" spans="21:24" x14ac:dyDescent="0.2">
      <c r="U2781" s="205"/>
      <c r="V2781" s="205"/>
      <c r="W2781" s="205"/>
      <c r="X2781" s="205"/>
    </row>
    <row r="2782" spans="21:24" x14ac:dyDescent="0.2">
      <c r="U2782" s="205"/>
      <c r="V2782" s="205"/>
      <c r="W2782" s="205"/>
      <c r="X2782" s="205"/>
    </row>
    <row r="2783" spans="21:24" x14ac:dyDescent="0.2">
      <c r="U2783" s="205"/>
      <c r="V2783" s="205"/>
      <c r="W2783" s="205"/>
      <c r="X2783" s="205"/>
    </row>
    <row r="2784" spans="21:24" x14ac:dyDescent="0.2">
      <c r="U2784" s="205"/>
      <c r="V2784" s="205"/>
      <c r="W2784" s="205"/>
      <c r="X2784" s="205"/>
    </row>
    <row r="2785" spans="21:24" x14ac:dyDescent="0.2">
      <c r="U2785" s="205"/>
      <c r="V2785" s="205"/>
      <c r="W2785" s="205"/>
      <c r="X2785" s="205"/>
    </row>
    <row r="2786" spans="21:24" x14ac:dyDescent="0.2">
      <c r="U2786" s="205"/>
      <c r="V2786" s="205"/>
      <c r="W2786" s="205"/>
      <c r="X2786" s="205"/>
    </row>
    <row r="2787" spans="21:24" x14ac:dyDescent="0.2">
      <c r="U2787" s="205"/>
      <c r="V2787" s="205"/>
      <c r="W2787" s="205"/>
      <c r="X2787" s="205"/>
    </row>
    <row r="2788" spans="21:24" x14ac:dyDescent="0.2">
      <c r="U2788" s="205"/>
      <c r="V2788" s="205"/>
      <c r="W2788" s="205"/>
      <c r="X2788" s="205"/>
    </row>
    <row r="2789" spans="21:24" x14ac:dyDescent="0.2">
      <c r="U2789" s="205"/>
      <c r="V2789" s="205"/>
      <c r="W2789" s="205"/>
      <c r="X2789" s="205"/>
    </row>
    <row r="2790" spans="21:24" x14ac:dyDescent="0.2">
      <c r="U2790" s="205"/>
      <c r="V2790" s="205"/>
      <c r="W2790" s="205"/>
      <c r="X2790" s="205"/>
    </row>
    <row r="2791" spans="21:24" x14ac:dyDescent="0.2">
      <c r="U2791" s="205"/>
      <c r="V2791" s="205"/>
      <c r="W2791" s="205"/>
      <c r="X2791" s="205"/>
    </row>
    <row r="2792" spans="21:24" x14ac:dyDescent="0.2">
      <c r="U2792" s="205"/>
      <c r="V2792" s="205"/>
      <c r="W2792" s="205"/>
      <c r="X2792" s="205"/>
    </row>
    <row r="2793" spans="21:24" x14ac:dyDescent="0.2">
      <c r="U2793" s="205"/>
      <c r="V2793" s="205"/>
      <c r="W2793" s="205"/>
      <c r="X2793" s="205"/>
    </row>
    <row r="2794" spans="21:24" x14ac:dyDescent="0.2">
      <c r="U2794" s="205"/>
      <c r="V2794" s="205"/>
      <c r="W2794" s="205"/>
      <c r="X2794" s="205"/>
    </row>
    <row r="2795" spans="21:24" x14ac:dyDescent="0.2">
      <c r="U2795" s="205"/>
      <c r="V2795" s="205"/>
      <c r="W2795" s="205"/>
      <c r="X2795" s="205"/>
    </row>
    <row r="2796" spans="21:24" x14ac:dyDescent="0.2">
      <c r="U2796" s="205"/>
      <c r="V2796" s="205"/>
      <c r="W2796" s="205"/>
      <c r="X2796" s="205"/>
    </row>
    <row r="2797" spans="21:24" x14ac:dyDescent="0.2">
      <c r="U2797" s="205"/>
      <c r="V2797" s="205"/>
      <c r="W2797" s="205"/>
      <c r="X2797" s="205"/>
    </row>
    <row r="2798" spans="21:24" x14ac:dyDescent="0.2">
      <c r="U2798" s="205"/>
      <c r="V2798" s="205"/>
      <c r="W2798" s="205"/>
      <c r="X2798" s="205"/>
    </row>
    <row r="2799" spans="21:24" x14ac:dyDescent="0.2">
      <c r="U2799" s="205"/>
      <c r="V2799" s="205"/>
      <c r="W2799" s="205"/>
      <c r="X2799" s="205"/>
    </row>
    <row r="2800" spans="21:24" x14ac:dyDescent="0.2">
      <c r="U2800" s="205"/>
      <c r="V2800" s="205"/>
      <c r="W2800" s="205"/>
      <c r="X2800" s="205"/>
    </row>
    <row r="2801" spans="21:24" x14ac:dyDescent="0.2">
      <c r="U2801" s="205"/>
      <c r="V2801" s="205"/>
      <c r="W2801" s="205"/>
      <c r="X2801" s="205"/>
    </row>
    <row r="2802" spans="21:24" x14ac:dyDescent="0.2">
      <c r="U2802" s="205"/>
      <c r="V2802" s="205"/>
      <c r="W2802" s="205"/>
      <c r="X2802" s="205"/>
    </row>
    <row r="2803" spans="21:24" x14ac:dyDescent="0.2">
      <c r="U2803" s="205"/>
      <c r="V2803" s="205"/>
      <c r="W2803" s="205"/>
      <c r="X2803" s="205"/>
    </row>
    <row r="2804" spans="21:24" x14ac:dyDescent="0.2">
      <c r="U2804" s="205"/>
      <c r="V2804" s="205"/>
      <c r="W2804" s="205"/>
      <c r="X2804" s="205"/>
    </row>
    <row r="2805" spans="21:24" x14ac:dyDescent="0.2">
      <c r="U2805" s="205"/>
      <c r="V2805" s="205"/>
      <c r="W2805" s="205"/>
      <c r="X2805" s="205"/>
    </row>
    <row r="2806" spans="21:24" x14ac:dyDescent="0.2">
      <c r="U2806" s="205"/>
      <c r="V2806" s="205"/>
      <c r="W2806" s="205"/>
      <c r="X2806" s="205"/>
    </row>
    <row r="2807" spans="21:24" x14ac:dyDescent="0.2">
      <c r="U2807" s="205"/>
      <c r="V2807" s="205"/>
      <c r="W2807" s="205"/>
      <c r="X2807" s="205"/>
    </row>
    <row r="2808" spans="21:24" x14ac:dyDescent="0.2">
      <c r="U2808" s="205"/>
      <c r="V2808" s="205"/>
      <c r="W2808" s="205"/>
      <c r="X2808" s="205"/>
    </row>
    <row r="2809" spans="21:24" x14ac:dyDescent="0.2">
      <c r="U2809" s="205"/>
      <c r="V2809" s="205"/>
      <c r="W2809" s="205"/>
      <c r="X2809" s="205"/>
    </row>
    <row r="2810" spans="21:24" x14ac:dyDescent="0.2">
      <c r="U2810" s="205"/>
      <c r="V2810" s="205"/>
      <c r="W2810" s="205"/>
      <c r="X2810" s="205"/>
    </row>
    <row r="2811" spans="21:24" x14ac:dyDescent="0.2">
      <c r="U2811" s="205"/>
      <c r="V2811" s="205"/>
      <c r="W2811" s="205"/>
      <c r="X2811" s="205"/>
    </row>
    <row r="2812" spans="21:24" x14ac:dyDescent="0.2">
      <c r="U2812" s="205"/>
      <c r="V2812" s="205"/>
      <c r="W2812" s="205"/>
      <c r="X2812" s="205"/>
    </row>
    <row r="2813" spans="21:24" x14ac:dyDescent="0.2">
      <c r="U2813" s="205"/>
      <c r="V2813" s="205"/>
      <c r="W2813" s="205"/>
      <c r="X2813" s="205"/>
    </row>
    <row r="2814" spans="21:24" x14ac:dyDescent="0.2">
      <c r="U2814" s="205"/>
      <c r="V2814" s="205"/>
      <c r="W2814" s="205"/>
      <c r="X2814" s="205"/>
    </row>
    <row r="2815" spans="21:24" x14ac:dyDescent="0.2">
      <c r="U2815" s="205"/>
      <c r="V2815" s="205"/>
      <c r="W2815" s="205"/>
      <c r="X2815" s="205"/>
    </row>
    <row r="2816" spans="21:24" x14ac:dyDescent="0.2">
      <c r="U2816" s="205"/>
      <c r="V2816" s="205"/>
      <c r="W2816" s="205"/>
      <c r="X2816" s="205"/>
    </row>
    <row r="2817" spans="21:24" x14ac:dyDescent="0.2">
      <c r="U2817" s="205"/>
      <c r="V2817" s="205"/>
      <c r="W2817" s="205"/>
      <c r="X2817" s="205"/>
    </row>
    <row r="2818" spans="21:24" x14ac:dyDescent="0.2">
      <c r="U2818" s="205"/>
      <c r="V2818" s="205"/>
      <c r="W2818" s="205"/>
      <c r="X2818" s="205"/>
    </row>
    <row r="2819" spans="21:24" x14ac:dyDescent="0.2">
      <c r="U2819" s="205"/>
      <c r="V2819" s="205"/>
      <c r="W2819" s="205"/>
      <c r="X2819" s="205"/>
    </row>
    <row r="2820" spans="21:24" x14ac:dyDescent="0.2">
      <c r="U2820" s="205"/>
      <c r="V2820" s="205"/>
      <c r="W2820" s="205"/>
      <c r="X2820" s="205"/>
    </row>
    <row r="2821" spans="21:24" x14ac:dyDescent="0.2">
      <c r="U2821" s="205"/>
      <c r="V2821" s="205"/>
      <c r="W2821" s="205"/>
      <c r="X2821" s="205"/>
    </row>
    <row r="2822" spans="21:24" x14ac:dyDescent="0.2">
      <c r="U2822" s="205"/>
      <c r="V2822" s="205"/>
      <c r="W2822" s="205"/>
      <c r="X2822" s="205"/>
    </row>
    <row r="2823" spans="21:24" x14ac:dyDescent="0.2">
      <c r="U2823" s="205"/>
      <c r="V2823" s="205"/>
      <c r="W2823" s="205"/>
      <c r="X2823" s="205"/>
    </row>
    <row r="2824" spans="21:24" x14ac:dyDescent="0.2">
      <c r="U2824" s="205"/>
      <c r="V2824" s="205"/>
      <c r="W2824" s="205"/>
      <c r="X2824" s="205"/>
    </row>
    <row r="2825" spans="21:24" x14ac:dyDescent="0.2">
      <c r="U2825" s="205"/>
      <c r="V2825" s="205"/>
      <c r="W2825" s="205"/>
      <c r="X2825" s="205"/>
    </row>
    <row r="2826" spans="21:24" x14ac:dyDescent="0.2">
      <c r="U2826" s="205"/>
      <c r="V2826" s="205"/>
      <c r="W2826" s="205"/>
      <c r="X2826" s="205"/>
    </row>
    <row r="2827" spans="21:24" x14ac:dyDescent="0.2">
      <c r="U2827" s="205"/>
      <c r="V2827" s="205"/>
      <c r="W2827" s="205"/>
      <c r="X2827" s="205"/>
    </row>
    <row r="2828" spans="21:24" x14ac:dyDescent="0.2">
      <c r="U2828" s="205"/>
      <c r="V2828" s="205"/>
      <c r="W2828" s="205"/>
      <c r="X2828" s="205"/>
    </row>
    <row r="2829" spans="21:24" x14ac:dyDescent="0.2">
      <c r="U2829" s="205"/>
      <c r="V2829" s="205"/>
      <c r="W2829" s="205"/>
      <c r="X2829" s="205"/>
    </row>
    <row r="2830" spans="21:24" x14ac:dyDescent="0.2">
      <c r="U2830" s="205"/>
      <c r="V2830" s="205"/>
      <c r="W2830" s="205"/>
      <c r="X2830" s="205"/>
    </row>
    <row r="2831" spans="21:24" x14ac:dyDescent="0.2">
      <c r="U2831" s="205"/>
      <c r="V2831" s="205"/>
      <c r="W2831" s="205"/>
      <c r="X2831" s="205"/>
    </row>
    <row r="2832" spans="21:24" x14ac:dyDescent="0.2">
      <c r="U2832" s="205"/>
      <c r="V2832" s="205"/>
      <c r="W2832" s="205"/>
      <c r="X2832" s="205"/>
    </row>
    <row r="2833" spans="21:24" x14ac:dyDescent="0.2">
      <c r="U2833" s="205"/>
      <c r="V2833" s="205"/>
      <c r="W2833" s="205"/>
      <c r="X2833" s="205"/>
    </row>
    <row r="2834" spans="21:24" x14ac:dyDescent="0.2">
      <c r="U2834" s="205"/>
      <c r="V2834" s="205"/>
      <c r="W2834" s="205"/>
      <c r="X2834" s="205"/>
    </row>
    <row r="2835" spans="21:24" x14ac:dyDescent="0.2">
      <c r="U2835" s="205"/>
      <c r="V2835" s="205"/>
      <c r="W2835" s="205"/>
      <c r="X2835" s="205"/>
    </row>
    <row r="2836" spans="21:24" x14ac:dyDescent="0.2">
      <c r="U2836" s="205"/>
      <c r="V2836" s="205"/>
      <c r="W2836" s="205"/>
      <c r="X2836" s="205"/>
    </row>
    <row r="2837" spans="21:24" x14ac:dyDescent="0.2">
      <c r="U2837" s="205"/>
      <c r="V2837" s="205"/>
      <c r="W2837" s="205"/>
      <c r="X2837" s="205"/>
    </row>
    <row r="2838" spans="21:24" x14ac:dyDescent="0.2">
      <c r="U2838" s="205"/>
      <c r="V2838" s="205"/>
      <c r="W2838" s="205"/>
      <c r="X2838" s="205"/>
    </row>
    <row r="2839" spans="21:24" x14ac:dyDescent="0.2">
      <c r="U2839" s="205"/>
      <c r="V2839" s="205"/>
      <c r="W2839" s="205"/>
      <c r="X2839" s="205"/>
    </row>
    <row r="2840" spans="21:24" x14ac:dyDescent="0.2">
      <c r="U2840" s="205"/>
      <c r="V2840" s="205"/>
      <c r="W2840" s="205"/>
      <c r="X2840" s="205"/>
    </row>
    <row r="2841" spans="21:24" x14ac:dyDescent="0.2">
      <c r="U2841" s="205"/>
      <c r="V2841" s="205"/>
      <c r="W2841" s="205"/>
      <c r="X2841" s="205"/>
    </row>
    <row r="2842" spans="21:24" x14ac:dyDescent="0.2">
      <c r="U2842" s="205"/>
      <c r="V2842" s="205"/>
      <c r="W2842" s="205"/>
      <c r="X2842" s="205"/>
    </row>
    <row r="2843" spans="21:24" x14ac:dyDescent="0.2">
      <c r="U2843" s="205"/>
      <c r="V2843" s="205"/>
      <c r="W2843" s="205"/>
      <c r="X2843" s="205"/>
    </row>
    <row r="2844" spans="21:24" x14ac:dyDescent="0.2">
      <c r="U2844" s="205"/>
      <c r="V2844" s="205"/>
      <c r="W2844" s="205"/>
      <c r="X2844" s="205"/>
    </row>
    <row r="2845" spans="21:24" x14ac:dyDescent="0.2">
      <c r="U2845" s="205"/>
      <c r="V2845" s="205"/>
      <c r="W2845" s="205"/>
      <c r="X2845" s="205"/>
    </row>
    <row r="2846" spans="21:24" x14ac:dyDescent="0.2">
      <c r="U2846" s="205"/>
      <c r="V2846" s="205"/>
      <c r="W2846" s="205"/>
      <c r="X2846" s="205"/>
    </row>
    <row r="2847" spans="21:24" x14ac:dyDescent="0.2">
      <c r="U2847" s="205"/>
      <c r="V2847" s="205"/>
      <c r="W2847" s="205"/>
      <c r="X2847" s="205"/>
    </row>
    <row r="2848" spans="21:24" x14ac:dyDescent="0.2">
      <c r="U2848" s="205"/>
      <c r="V2848" s="205"/>
      <c r="W2848" s="205"/>
      <c r="X2848" s="205"/>
    </row>
    <row r="2849" spans="21:24" x14ac:dyDescent="0.2">
      <c r="U2849" s="205"/>
      <c r="V2849" s="205"/>
      <c r="W2849" s="205"/>
      <c r="X2849" s="205"/>
    </row>
    <row r="2850" spans="21:24" x14ac:dyDescent="0.2">
      <c r="U2850" s="205"/>
      <c r="V2850" s="205"/>
      <c r="W2850" s="205"/>
      <c r="X2850" s="205"/>
    </row>
    <row r="2851" spans="21:24" x14ac:dyDescent="0.2">
      <c r="U2851" s="205"/>
      <c r="V2851" s="205"/>
      <c r="W2851" s="205"/>
      <c r="X2851" s="205"/>
    </row>
    <row r="2852" spans="21:24" x14ac:dyDescent="0.2">
      <c r="U2852" s="205"/>
      <c r="V2852" s="205"/>
      <c r="W2852" s="205"/>
      <c r="X2852" s="205"/>
    </row>
    <row r="2853" spans="21:24" x14ac:dyDescent="0.2">
      <c r="U2853" s="205"/>
      <c r="V2853" s="205"/>
      <c r="W2853" s="205"/>
      <c r="X2853" s="205"/>
    </row>
    <row r="2854" spans="21:24" x14ac:dyDescent="0.2">
      <c r="U2854" s="205"/>
      <c r="V2854" s="205"/>
      <c r="W2854" s="205"/>
      <c r="X2854" s="205"/>
    </row>
    <row r="2855" spans="21:24" x14ac:dyDescent="0.2">
      <c r="U2855" s="205"/>
      <c r="V2855" s="205"/>
      <c r="W2855" s="205"/>
      <c r="X2855" s="205"/>
    </row>
    <row r="2856" spans="21:24" x14ac:dyDescent="0.2">
      <c r="U2856" s="205"/>
      <c r="V2856" s="205"/>
      <c r="W2856" s="205"/>
      <c r="X2856" s="205"/>
    </row>
    <row r="2857" spans="21:24" x14ac:dyDescent="0.2">
      <c r="U2857" s="205"/>
      <c r="V2857" s="205"/>
      <c r="W2857" s="205"/>
      <c r="X2857" s="205"/>
    </row>
    <row r="2858" spans="21:24" x14ac:dyDescent="0.2">
      <c r="U2858" s="205"/>
      <c r="V2858" s="205"/>
      <c r="W2858" s="205"/>
      <c r="X2858" s="205"/>
    </row>
    <row r="2859" spans="21:24" x14ac:dyDescent="0.2">
      <c r="U2859" s="205"/>
      <c r="V2859" s="205"/>
      <c r="W2859" s="205"/>
      <c r="X2859" s="205"/>
    </row>
    <row r="2860" spans="21:24" x14ac:dyDescent="0.2">
      <c r="U2860" s="205"/>
      <c r="V2860" s="205"/>
      <c r="W2860" s="205"/>
      <c r="X2860" s="205"/>
    </row>
    <row r="2861" spans="21:24" x14ac:dyDescent="0.2">
      <c r="U2861" s="205"/>
      <c r="V2861" s="205"/>
      <c r="W2861" s="205"/>
      <c r="X2861" s="205"/>
    </row>
    <row r="2862" spans="21:24" x14ac:dyDescent="0.2">
      <c r="U2862" s="205"/>
      <c r="V2862" s="205"/>
      <c r="W2862" s="205"/>
      <c r="X2862" s="205"/>
    </row>
    <row r="2863" spans="21:24" x14ac:dyDescent="0.2">
      <c r="U2863" s="205"/>
      <c r="V2863" s="205"/>
      <c r="W2863" s="205"/>
      <c r="X2863" s="205"/>
    </row>
    <row r="2864" spans="21:24" x14ac:dyDescent="0.2">
      <c r="U2864" s="205"/>
      <c r="V2864" s="205"/>
      <c r="W2864" s="205"/>
      <c r="X2864" s="205"/>
    </row>
    <row r="2865" spans="21:24" x14ac:dyDescent="0.2">
      <c r="U2865" s="205"/>
      <c r="V2865" s="205"/>
      <c r="W2865" s="205"/>
      <c r="X2865" s="205"/>
    </row>
    <row r="2866" spans="21:24" x14ac:dyDescent="0.2">
      <c r="U2866" s="205"/>
      <c r="V2866" s="205"/>
      <c r="W2866" s="205"/>
      <c r="X2866" s="205"/>
    </row>
    <row r="2867" spans="21:24" x14ac:dyDescent="0.2">
      <c r="U2867" s="205"/>
      <c r="V2867" s="205"/>
      <c r="W2867" s="205"/>
      <c r="X2867" s="205"/>
    </row>
    <row r="2868" spans="21:24" x14ac:dyDescent="0.2">
      <c r="U2868" s="205"/>
      <c r="V2868" s="205"/>
      <c r="W2868" s="205"/>
      <c r="X2868" s="205"/>
    </row>
    <row r="2869" spans="21:24" x14ac:dyDescent="0.2">
      <c r="U2869" s="205"/>
      <c r="V2869" s="205"/>
      <c r="W2869" s="205"/>
      <c r="X2869" s="205"/>
    </row>
    <row r="2870" spans="21:24" x14ac:dyDescent="0.2">
      <c r="U2870" s="205"/>
      <c r="V2870" s="205"/>
      <c r="W2870" s="205"/>
      <c r="X2870" s="205"/>
    </row>
    <row r="2871" spans="21:24" x14ac:dyDescent="0.2">
      <c r="U2871" s="205"/>
      <c r="V2871" s="205"/>
      <c r="W2871" s="205"/>
      <c r="X2871" s="205"/>
    </row>
    <row r="2872" spans="21:24" x14ac:dyDescent="0.2">
      <c r="U2872" s="205"/>
      <c r="V2872" s="205"/>
      <c r="W2872" s="205"/>
      <c r="X2872" s="205"/>
    </row>
    <row r="2873" spans="21:24" x14ac:dyDescent="0.2">
      <c r="U2873" s="205"/>
      <c r="V2873" s="205"/>
      <c r="W2873" s="205"/>
      <c r="X2873" s="205"/>
    </row>
    <row r="2874" spans="21:24" x14ac:dyDescent="0.2">
      <c r="U2874" s="205"/>
      <c r="V2874" s="205"/>
      <c r="W2874" s="205"/>
      <c r="X2874" s="205"/>
    </row>
    <row r="2875" spans="21:24" x14ac:dyDescent="0.2">
      <c r="U2875" s="205"/>
      <c r="V2875" s="205"/>
      <c r="W2875" s="205"/>
      <c r="X2875" s="205"/>
    </row>
    <row r="2876" spans="21:24" x14ac:dyDescent="0.2">
      <c r="U2876" s="205"/>
      <c r="V2876" s="205"/>
      <c r="W2876" s="205"/>
      <c r="X2876" s="205"/>
    </row>
    <row r="2877" spans="21:24" x14ac:dyDescent="0.2">
      <c r="U2877" s="205"/>
      <c r="V2877" s="205"/>
      <c r="W2877" s="205"/>
      <c r="X2877" s="205"/>
    </row>
    <row r="2878" spans="21:24" x14ac:dyDescent="0.2">
      <c r="U2878" s="205"/>
      <c r="V2878" s="205"/>
      <c r="W2878" s="205"/>
      <c r="X2878" s="205"/>
    </row>
    <row r="2879" spans="21:24" x14ac:dyDescent="0.2">
      <c r="U2879" s="205"/>
      <c r="V2879" s="205"/>
      <c r="W2879" s="205"/>
      <c r="X2879" s="205"/>
    </row>
    <row r="2880" spans="21:24" x14ac:dyDescent="0.2">
      <c r="U2880" s="205"/>
      <c r="V2880" s="205"/>
      <c r="W2880" s="205"/>
      <c r="X2880" s="205"/>
    </row>
    <row r="2881" spans="21:24" x14ac:dyDescent="0.2">
      <c r="U2881" s="205"/>
      <c r="V2881" s="205"/>
      <c r="W2881" s="205"/>
      <c r="X2881" s="205"/>
    </row>
    <row r="2882" spans="21:24" x14ac:dyDescent="0.2">
      <c r="U2882" s="205"/>
      <c r="V2882" s="205"/>
      <c r="W2882" s="205"/>
      <c r="X2882" s="205"/>
    </row>
    <row r="2883" spans="21:24" x14ac:dyDescent="0.2">
      <c r="U2883" s="205"/>
      <c r="V2883" s="205"/>
      <c r="W2883" s="205"/>
      <c r="X2883" s="205"/>
    </row>
    <row r="2884" spans="21:24" x14ac:dyDescent="0.2">
      <c r="U2884" s="205"/>
      <c r="V2884" s="205"/>
      <c r="W2884" s="205"/>
      <c r="X2884" s="205"/>
    </row>
    <row r="2885" spans="21:24" x14ac:dyDescent="0.2">
      <c r="U2885" s="205"/>
      <c r="V2885" s="205"/>
      <c r="W2885" s="205"/>
      <c r="X2885" s="205"/>
    </row>
    <row r="2886" spans="21:24" x14ac:dyDescent="0.2">
      <c r="U2886" s="205"/>
      <c r="V2886" s="205"/>
      <c r="W2886" s="205"/>
      <c r="X2886" s="205"/>
    </row>
    <row r="2887" spans="21:24" x14ac:dyDescent="0.2">
      <c r="U2887" s="205"/>
      <c r="V2887" s="205"/>
      <c r="W2887" s="205"/>
      <c r="X2887" s="205"/>
    </row>
    <row r="2888" spans="21:24" x14ac:dyDescent="0.2">
      <c r="U2888" s="205"/>
      <c r="V2888" s="205"/>
      <c r="W2888" s="205"/>
      <c r="X2888" s="205"/>
    </row>
    <row r="2889" spans="21:24" x14ac:dyDescent="0.2">
      <c r="U2889" s="205"/>
      <c r="V2889" s="205"/>
      <c r="W2889" s="205"/>
      <c r="X2889" s="205"/>
    </row>
    <row r="2890" spans="21:24" x14ac:dyDescent="0.2">
      <c r="U2890" s="205"/>
      <c r="V2890" s="205"/>
      <c r="W2890" s="205"/>
      <c r="X2890" s="205"/>
    </row>
    <row r="2891" spans="21:24" x14ac:dyDescent="0.2">
      <c r="U2891" s="205"/>
      <c r="V2891" s="205"/>
      <c r="W2891" s="205"/>
      <c r="X2891" s="205"/>
    </row>
    <row r="2892" spans="21:24" x14ac:dyDescent="0.2">
      <c r="U2892" s="205"/>
      <c r="V2892" s="205"/>
      <c r="W2892" s="205"/>
      <c r="X2892" s="205"/>
    </row>
    <row r="2893" spans="21:24" x14ac:dyDescent="0.2">
      <c r="U2893" s="205"/>
      <c r="V2893" s="205"/>
      <c r="W2893" s="205"/>
      <c r="X2893" s="205"/>
    </row>
    <row r="2894" spans="21:24" x14ac:dyDescent="0.2">
      <c r="U2894" s="205"/>
      <c r="V2894" s="205"/>
      <c r="W2894" s="205"/>
      <c r="X2894" s="205"/>
    </row>
    <row r="2895" spans="21:24" x14ac:dyDescent="0.2">
      <c r="U2895" s="205"/>
      <c r="V2895" s="205"/>
      <c r="W2895" s="205"/>
      <c r="X2895" s="205"/>
    </row>
    <row r="2896" spans="21:24" x14ac:dyDescent="0.2">
      <c r="U2896" s="205"/>
      <c r="V2896" s="205"/>
      <c r="W2896" s="205"/>
      <c r="X2896" s="205"/>
    </row>
    <row r="2897" spans="21:24" x14ac:dyDescent="0.2">
      <c r="U2897" s="205"/>
      <c r="V2897" s="205"/>
      <c r="W2897" s="205"/>
      <c r="X2897" s="205"/>
    </row>
    <row r="2898" spans="21:24" x14ac:dyDescent="0.2">
      <c r="U2898" s="205"/>
      <c r="V2898" s="205"/>
      <c r="W2898" s="205"/>
      <c r="X2898" s="205"/>
    </row>
    <row r="2899" spans="21:24" x14ac:dyDescent="0.2">
      <c r="U2899" s="205"/>
      <c r="V2899" s="205"/>
      <c r="W2899" s="205"/>
      <c r="X2899" s="205"/>
    </row>
    <row r="2900" spans="21:24" x14ac:dyDescent="0.2">
      <c r="U2900" s="205"/>
      <c r="V2900" s="205"/>
      <c r="W2900" s="205"/>
      <c r="X2900" s="205"/>
    </row>
    <row r="2901" spans="21:24" x14ac:dyDescent="0.2">
      <c r="U2901" s="205"/>
      <c r="V2901" s="205"/>
      <c r="W2901" s="205"/>
      <c r="X2901" s="205"/>
    </row>
    <row r="2902" spans="21:24" x14ac:dyDescent="0.2">
      <c r="U2902" s="205"/>
      <c r="V2902" s="205"/>
      <c r="W2902" s="205"/>
      <c r="X2902" s="205"/>
    </row>
    <row r="2903" spans="21:24" x14ac:dyDescent="0.2">
      <c r="U2903" s="205"/>
      <c r="V2903" s="205"/>
      <c r="W2903" s="205"/>
      <c r="X2903" s="205"/>
    </row>
    <row r="2904" spans="21:24" x14ac:dyDescent="0.2">
      <c r="U2904" s="205"/>
      <c r="V2904" s="205"/>
      <c r="W2904" s="205"/>
      <c r="X2904" s="205"/>
    </row>
    <row r="2905" spans="21:24" x14ac:dyDescent="0.2">
      <c r="U2905" s="205"/>
      <c r="V2905" s="205"/>
      <c r="W2905" s="205"/>
      <c r="X2905" s="205"/>
    </row>
    <row r="2906" spans="21:24" x14ac:dyDescent="0.2">
      <c r="U2906" s="205"/>
      <c r="V2906" s="205"/>
      <c r="W2906" s="205"/>
      <c r="X2906" s="205"/>
    </row>
    <row r="2907" spans="21:24" x14ac:dyDescent="0.2">
      <c r="U2907" s="205"/>
      <c r="V2907" s="205"/>
      <c r="W2907" s="205"/>
      <c r="X2907" s="205"/>
    </row>
    <row r="2908" spans="21:24" x14ac:dyDescent="0.2">
      <c r="U2908" s="205"/>
      <c r="V2908" s="205"/>
      <c r="W2908" s="205"/>
      <c r="X2908" s="205"/>
    </row>
    <row r="2909" spans="21:24" x14ac:dyDescent="0.2">
      <c r="U2909" s="205"/>
      <c r="V2909" s="205"/>
      <c r="W2909" s="205"/>
      <c r="X2909" s="205"/>
    </row>
    <row r="2910" spans="21:24" x14ac:dyDescent="0.2">
      <c r="U2910" s="205"/>
      <c r="V2910" s="205"/>
      <c r="W2910" s="205"/>
      <c r="X2910" s="205"/>
    </row>
    <row r="2911" spans="21:24" x14ac:dyDescent="0.2">
      <c r="U2911" s="205"/>
      <c r="V2911" s="205"/>
      <c r="W2911" s="205"/>
      <c r="X2911" s="205"/>
    </row>
    <row r="2912" spans="21:24" x14ac:dyDescent="0.2">
      <c r="U2912" s="205"/>
      <c r="V2912" s="205"/>
      <c r="W2912" s="205"/>
      <c r="X2912" s="205"/>
    </row>
    <row r="2913" spans="21:24" x14ac:dyDescent="0.2">
      <c r="U2913" s="205"/>
      <c r="V2913" s="205"/>
      <c r="W2913" s="205"/>
      <c r="X2913" s="205"/>
    </row>
    <row r="2914" spans="21:24" x14ac:dyDescent="0.2">
      <c r="U2914" s="205"/>
      <c r="V2914" s="205"/>
      <c r="W2914" s="205"/>
      <c r="X2914" s="205"/>
    </row>
    <row r="2915" spans="21:24" x14ac:dyDescent="0.2">
      <c r="U2915" s="205"/>
      <c r="V2915" s="205"/>
      <c r="W2915" s="205"/>
      <c r="X2915" s="205"/>
    </row>
    <row r="2916" spans="21:24" x14ac:dyDescent="0.2">
      <c r="U2916" s="205"/>
      <c r="V2916" s="205"/>
      <c r="W2916" s="205"/>
      <c r="X2916" s="205"/>
    </row>
    <row r="2917" spans="21:24" x14ac:dyDescent="0.2">
      <c r="U2917" s="205"/>
      <c r="V2917" s="205"/>
      <c r="W2917" s="205"/>
      <c r="X2917" s="205"/>
    </row>
    <row r="2918" spans="21:24" x14ac:dyDescent="0.2">
      <c r="U2918" s="205"/>
      <c r="V2918" s="205"/>
      <c r="W2918" s="205"/>
      <c r="X2918" s="205"/>
    </row>
    <row r="2919" spans="21:24" x14ac:dyDescent="0.2">
      <c r="U2919" s="205"/>
      <c r="V2919" s="205"/>
      <c r="W2919" s="205"/>
      <c r="X2919" s="205"/>
    </row>
    <row r="2920" spans="21:24" x14ac:dyDescent="0.2">
      <c r="U2920" s="205"/>
      <c r="V2920" s="205"/>
      <c r="W2920" s="205"/>
      <c r="X2920" s="205"/>
    </row>
    <row r="2921" spans="21:24" x14ac:dyDescent="0.2">
      <c r="U2921" s="205"/>
      <c r="V2921" s="205"/>
      <c r="W2921" s="205"/>
      <c r="X2921" s="205"/>
    </row>
    <row r="2922" spans="21:24" x14ac:dyDescent="0.2">
      <c r="U2922" s="205"/>
      <c r="V2922" s="205"/>
      <c r="W2922" s="205"/>
      <c r="X2922" s="205"/>
    </row>
    <row r="2923" spans="21:24" x14ac:dyDescent="0.2">
      <c r="U2923" s="205"/>
      <c r="V2923" s="205"/>
      <c r="W2923" s="205"/>
      <c r="X2923" s="205"/>
    </row>
    <row r="2924" spans="21:24" x14ac:dyDescent="0.2">
      <c r="U2924" s="205"/>
      <c r="V2924" s="205"/>
      <c r="W2924" s="205"/>
      <c r="X2924" s="205"/>
    </row>
    <row r="2925" spans="21:24" x14ac:dyDescent="0.2">
      <c r="U2925" s="205"/>
      <c r="V2925" s="205"/>
      <c r="W2925" s="205"/>
      <c r="X2925" s="205"/>
    </row>
    <row r="2926" spans="21:24" x14ac:dyDescent="0.2">
      <c r="U2926" s="205"/>
      <c r="V2926" s="205"/>
      <c r="W2926" s="205"/>
      <c r="X2926" s="205"/>
    </row>
    <row r="2927" spans="21:24" x14ac:dyDescent="0.2">
      <c r="U2927" s="205"/>
      <c r="V2927" s="205"/>
      <c r="W2927" s="205"/>
      <c r="X2927" s="205"/>
    </row>
    <row r="2928" spans="21:24" x14ac:dyDescent="0.2">
      <c r="U2928" s="205"/>
      <c r="V2928" s="205"/>
      <c r="W2928" s="205"/>
      <c r="X2928" s="205"/>
    </row>
    <row r="2929" spans="21:24" x14ac:dyDescent="0.2">
      <c r="U2929" s="205"/>
      <c r="V2929" s="205"/>
      <c r="W2929" s="205"/>
      <c r="X2929" s="205"/>
    </row>
    <row r="2930" spans="21:24" x14ac:dyDescent="0.2">
      <c r="U2930" s="205"/>
      <c r="V2930" s="205"/>
      <c r="W2930" s="205"/>
      <c r="X2930" s="205"/>
    </row>
    <row r="2931" spans="21:24" x14ac:dyDescent="0.2">
      <c r="U2931" s="205"/>
      <c r="V2931" s="205"/>
      <c r="W2931" s="205"/>
      <c r="X2931" s="205"/>
    </row>
    <row r="2932" spans="21:24" x14ac:dyDescent="0.2">
      <c r="U2932" s="205"/>
      <c r="V2932" s="205"/>
      <c r="W2932" s="205"/>
      <c r="X2932" s="205"/>
    </row>
    <row r="2933" spans="21:24" x14ac:dyDescent="0.2">
      <c r="U2933" s="205"/>
      <c r="V2933" s="205"/>
      <c r="W2933" s="205"/>
      <c r="X2933" s="205"/>
    </row>
    <row r="2934" spans="21:24" x14ac:dyDescent="0.2">
      <c r="U2934" s="205"/>
      <c r="V2934" s="205"/>
      <c r="W2934" s="205"/>
      <c r="X2934" s="205"/>
    </row>
    <row r="2935" spans="21:24" x14ac:dyDescent="0.2">
      <c r="U2935" s="205"/>
      <c r="V2935" s="205"/>
      <c r="W2935" s="205"/>
      <c r="X2935" s="205"/>
    </row>
    <row r="2936" spans="21:24" x14ac:dyDescent="0.2">
      <c r="U2936" s="205"/>
      <c r="V2936" s="205"/>
      <c r="W2936" s="205"/>
      <c r="X2936" s="205"/>
    </row>
    <row r="2937" spans="21:24" x14ac:dyDescent="0.2">
      <c r="U2937" s="205"/>
      <c r="V2937" s="205"/>
      <c r="W2937" s="205"/>
      <c r="X2937" s="205"/>
    </row>
    <row r="2938" spans="21:24" x14ac:dyDescent="0.2">
      <c r="U2938" s="205"/>
      <c r="V2938" s="205"/>
      <c r="W2938" s="205"/>
      <c r="X2938" s="205"/>
    </row>
    <row r="2939" spans="21:24" x14ac:dyDescent="0.2">
      <c r="U2939" s="205"/>
      <c r="V2939" s="205"/>
      <c r="W2939" s="205"/>
      <c r="X2939" s="205"/>
    </row>
    <row r="2940" spans="21:24" x14ac:dyDescent="0.2">
      <c r="U2940" s="205"/>
      <c r="V2940" s="205"/>
      <c r="W2940" s="205"/>
      <c r="X2940" s="205"/>
    </row>
    <row r="2941" spans="21:24" x14ac:dyDescent="0.2">
      <c r="U2941" s="205"/>
      <c r="V2941" s="205"/>
      <c r="W2941" s="205"/>
      <c r="X2941" s="205"/>
    </row>
    <row r="2942" spans="21:24" x14ac:dyDescent="0.2">
      <c r="U2942" s="205"/>
      <c r="V2942" s="205"/>
      <c r="W2942" s="205"/>
      <c r="X2942" s="205"/>
    </row>
    <row r="2943" spans="21:24" x14ac:dyDescent="0.2">
      <c r="U2943" s="205"/>
      <c r="V2943" s="205"/>
      <c r="W2943" s="205"/>
      <c r="X2943" s="205"/>
    </row>
    <row r="2944" spans="21:24" x14ac:dyDescent="0.2">
      <c r="U2944" s="205"/>
      <c r="V2944" s="205"/>
      <c r="W2944" s="205"/>
      <c r="X2944" s="205"/>
    </row>
    <row r="2945" spans="21:24" x14ac:dyDescent="0.2">
      <c r="U2945" s="205"/>
      <c r="V2945" s="205"/>
      <c r="W2945" s="205"/>
      <c r="X2945" s="205"/>
    </row>
    <row r="2946" spans="21:24" x14ac:dyDescent="0.2">
      <c r="U2946" s="205"/>
      <c r="V2946" s="205"/>
      <c r="W2946" s="205"/>
      <c r="X2946" s="205"/>
    </row>
    <row r="2947" spans="21:24" x14ac:dyDescent="0.2">
      <c r="U2947" s="205"/>
      <c r="V2947" s="205"/>
      <c r="W2947" s="205"/>
      <c r="X2947" s="205"/>
    </row>
    <row r="2948" spans="21:24" x14ac:dyDescent="0.2">
      <c r="U2948" s="205"/>
      <c r="V2948" s="205"/>
      <c r="W2948" s="205"/>
      <c r="X2948" s="205"/>
    </row>
    <row r="2949" spans="21:24" x14ac:dyDescent="0.2">
      <c r="U2949" s="205"/>
      <c r="V2949" s="205"/>
      <c r="W2949" s="205"/>
      <c r="X2949" s="205"/>
    </row>
    <row r="2950" spans="21:24" x14ac:dyDescent="0.2">
      <c r="U2950" s="205"/>
      <c r="V2950" s="205"/>
      <c r="W2950" s="205"/>
      <c r="X2950" s="205"/>
    </row>
    <row r="2951" spans="21:24" x14ac:dyDescent="0.2">
      <c r="U2951" s="205"/>
      <c r="V2951" s="205"/>
      <c r="W2951" s="205"/>
      <c r="X2951" s="205"/>
    </row>
    <row r="2952" spans="21:24" x14ac:dyDescent="0.2">
      <c r="U2952" s="205"/>
      <c r="V2952" s="205"/>
      <c r="W2952" s="205"/>
      <c r="X2952" s="205"/>
    </row>
    <row r="2953" spans="21:24" x14ac:dyDescent="0.2">
      <c r="U2953" s="205"/>
      <c r="V2953" s="205"/>
      <c r="W2953" s="205"/>
      <c r="X2953" s="205"/>
    </row>
    <row r="2954" spans="21:24" x14ac:dyDescent="0.2">
      <c r="U2954" s="205"/>
      <c r="V2954" s="205"/>
      <c r="W2954" s="205"/>
      <c r="X2954" s="205"/>
    </row>
    <row r="2955" spans="21:24" x14ac:dyDescent="0.2">
      <c r="U2955" s="205"/>
      <c r="V2955" s="205"/>
      <c r="W2955" s="205"/>
      <c r="X2955" s="205"/>
    </row>
    <row r="2956" spans="21:24" x14ac:dyDescent="0.2">
      <c r="U2956" s="205"/>
      <c r="V2956" s="205"/>
      <c r="W2956" s="205"/>
      <c r="X2956" s="205"/>
    </row>
    <row r="2957" spans="21:24" x14ac:dyDescent="0.2">
      <c r="U2957" s="205"/>
      <c r="V2957" s="205"/>
      <c r="W2957" s="205"/>
      <c r="X2957" s="205"/>
    </row>
    <row r="2958" spans="21:24" x14ac:dyDescent="0.2">
      <c r="U2958" s="205"/>
      <c r="V2958" s="205"/>
      <c r="W2958" s="205"/>
      <c r="X2958" s="205"/>
    </row>
    <row r="2959" spans="21:24" x14ac:dyDescent="0.2">
      <c r="U2959" s="205"/>
      <c r="V2959" s="205"/>
      <c r="W2959" s="205"/>
      <c r="X2959" s="205"/>
    </row>
    <row r="2960" spans="21:24" x14ac:dyDescent="0.2">
      <c r="U2960" s="205"/>
      <c r="V2960" s="205"/>
      <c r="W2960" s="205"/>
      <c r="X2960" s="205"/>
    </row>
    <row r="2961" spans="21:24" x14ac:dyDescent="0.2">
      <c r="U2961" s="205"/>
      <c r="V2961" s="205"/>
      <c r="W2961" s="205"/>
      <c r="X2961" s="205"/>
    </row>
    <row r="2962" spans="21:24" x14ac:dyDescent="0.2">
      <c r="U2962" s="205"/>
      <c r="V2962" s="205"/>
      <c r="W2962" s="205"/>
      <c r="X2962" s="205"/>
    </row>
    <row r="2963" spans="21:24" x14ac:dyDescent="0.2">
      <c r="U2963" s="205"/>
      <c r="V2963" s="205"/>
      <c r="W2963" s="205"/>
      <c r="X2963" s="205"/>
    </row>
    <row r="2964" spans="21:24" x14ac:dyDescent="0.2">
      <c r="U2964" s="205"/>
      <c r="V2964" s="205"/>
      <c r="W2964" s="205"/>
      <c r="X2964" s="205"/>
    </row>
    <row r="2965" spans="21:24" x14ac:dyDescent="0.2">
      <c r="U2965" s="205"/>
      <c r="V2965" s="205"/>
      <c r="W2965" s="205"/>
      <c r="X2965" s="205"/>
    </row>
    <row r="2966" spans="21:24" x14ac:dyDescent="0.2">
      <c r="U2966" s="205"/>
      <c r="V2966" s="205"/>
      <c r="W2966" s="205"/>
      <c r="X2966" s="205"/>
    </row>
    <row r="2967" spans="21:24" x14ac:dyDescent="0.2">
      <c r="U2967" s="205"/>
      <c r="V2967" s="205"/>
      <c r="W2967" s="205"/>
      <c r="X2967" s="205"/>
    </row>
    <row r="2968" spans="21:24" x14ac:dyDescent="0.2">
      <c r="U2968" s="205"/>
      <c r="V2968" s="205"/>
      <c r="W2968" s="205"/>
      <c r="X2968" s="205"/>
    </row>
    <row r="2969" spans="21:24" x14ac:dyDescent="0.2">
      <c r="U2969" s="205"/>
      <c r="V2969" s="205"/>
      <c r="W2969" s="205"/>
      <c r="X2969" s="205"/>
    </row>
    <row r="2970" spans="21:24" x14ac:dyDescent="0.2">
      <c r="U2970" s="205"/>
      <c r="V2970" s="205"/>
      <c r="W2970" s="205"/>
      <c r="X2970" s="205"/>
    </row>
    <row r="2971" spans="21:24" x14ac:dyDescent="0.2">
      <c r="U2971" s="205"/>
      <c r="V2971" s="205"/>
      <c r="W2971" s="205"/>
      <c r="X2971" s="205"/>
    </row>
    <row r="2972" spans="21:24" x14ac:dyDescent="0.2">
      <c r="U2972" s="205"/>
      <c r="V2972" s="205"/>
      <c r="W2972" s="205"/>
      <c r="X2972" s="205"/>
    </row>
    <row r="2973" spans="21:24" x14ac:dyDescent="0.2">
      <c r="U2973" s="205"/>
      <c r="V2973" s="205"/>
      <c r="W2973" s="205"/>
      <c r="X2973" s="205"/>
    </row>
    <row r="2974" spans="21:24" x14ac:dyDescent="0.2">
      <c r="U2974" s="205"/>
      <c r="V2974" s="205"/>
      <c r="W2974" s="205"/>
      <c r="X2974" s="205"/>
    </row>
    <row r="2975" spans="21:24" x14ac:dyDescent="0.2">
      <c r="U2975" s="205"/>
      <c r="V2975" s="205"/>
      <c r="W2975" s="205"/>
      <c r="X2975" s="205"/>
    </row>
    <row r="2976" spans="21:24" x14ac:dyDescent="0.2">
      <c r="U2976" s="205"/>
      <c r="V2976" s="205"/>
      <c r="W2976" s="205"/>
      <c r="X2976" s="205"/>
    </row>
    <row r="2977" spans="21:24" x14ac:dyDescent="0.2">
      <c r="U2977" s="205"/>
      <c r="V2977" s="205"/>
      <c r="W2977" s="205"/>
      <c r="X2977" s="205"/>
    </row>
    <row r="2978" spans="21:24" x14ac:dyDescent="0.2">
      <c r="U2978" s="205"/>
      <c r="V2978" s="205"/>
      <c r="W2978" s="205"/>
      <c r="X2978" s="205"/>
    </row>
    <row r="2979" spans="21:24" x14ac:dyDescent="0.2">
      <c r="U2979" s="205"/>
      <c r="V2979" s="205"/>
      <c r="W2979" s="205"/>
      <c r="X2979" s="205"/>
    </row>
    <row r="2980" spans="21:24" x14ac:dyDescent="0.2">
      <c r="U2980" s="205"/>
      <c r="V2980" s="205"/>
      <c r="W2980" s="205"/>
      <c r="X2980" s="205"/>
    </row>
    <row r="2981" spans="21:24" x14ac:dyDescent="0.2">
      <c r="U2981" s="205"/>
      <c r="V2981" s="205"/>
      <c r="W2981" s="205"/>
      <c r="X2981" s="205"/>
    </row>
    <row r="2982" spans="21:24" x14ac:dyDescent="0.2">
      <c r="U2982" s="205"/>
      <c r="V2982" s="205"/>
      <c r="W2982" s="205"/>
      <c r="X2982" s="205"/>
    </row>
    <row r="2983" spans="21:24" x14ac:dyDescent="0.2">
      <c r="U2983" s="205"/>
      <c r="V2983" s="205"/>
      <c r="W2983" s="205"/>
      <c r="X2983" s="205"/>
    </row>
    <row r="2984" spans="21:24" x14ac:dyDescent="0.2">
      <c r="U2984" s="205"/>
      <c r="V2984" s="205"/>
      <c r="W2984" s="205"/>
      <c r="X2984" s="205"/>
    </row>
    <row r="2985" spans="21:24" x14ac:dyDescent="0.2">
      <c r="U2985" s="205"/>
      <c r="V2985" s="205"/>
      <c r="W2985" s="205"/>
      <c r="X2985" s="205"/>
    </row>
    <row r="2986" spans="21:24" x14ac:dyDescent="0.2">
      <c r="U2986" s="205"/>
      <c r="V2986" s="205"/>
      <c r="W2986" s="205"/>
      <c r="X2986" s="205"/>
    </row>
    <row r="2987" spans="21:24" x14ac:dyDescent="0.2">
      <c r="U2987" s="205"/>
      <c r="V2987" s="205"/>
      <c r="W2987" s="205"/>
      <c r="X2987" s="205"/>
    </row>
    <row r="2988" spans="21:24" x14ac:dyDescent="0.2">
      <c r="U2988" s="205"/>
      <c r="V2988" s="205"/>
      <c r="W2988" s="205"/>
      <c r="X2988" s="205"/>
    </row>
    <row r="2989" spans="21:24" x14ac:dyDescent="0.2">
      <c r="U2989" s="205"/>
      <c r="V2989" s="205"/>
      <c r="W2989" s="205"/>
      <c r="X2989" s="205"/>
    </row>
    <row r="2990" spans="21:24" x14ac:dyDescent="0.2">
      <c r="U2990" s="205"/>
      <c r="V2990" s="205"/>
      <c r="W2990" s="205"/>
      <c r="X2990" s="205"/>
    </row>
    <row r="2991" spans="21:24" x14ac:dyDescent="0.2">
      <c r="U2991" s="205"/>
      <c r="V2991" s="205"/>
      <c r="W2991" s="205"/>
      <c r="X2991" s="205"/>
    </row>
    <row r="2992" spans="21:24" x14ac:dyDescent="0.2">
      <c r="U2992" s="205"/>
      <c r="V2992" s="205"/>
      <c r="W2992" s="205"/>
      <c r="X2992" s="205"/>
    </row>
    <row r="2993" spans="21:24" x14ac:dyDescent="0.2">
      <c r="U2993" s="205"/>
      <c r="V2993" s="205"/>
      <c r="W2993" s="205"/>
      <c r="X2993" s="205"/>
    </row>
    <row r="2994" spans="21:24" x14ac:dyDescent="0.2">
      <c r="U2994" s="205"/>
      <c r="V2994" s="205"/>
      <c r="W2994" s="205"/>
      <c r="X2994" s="205"/>
    </row>
    <row r="2995" spans="21:24" x14ac:dyDescent="0.2">
      <c r="U2995" s="205"/>
      <c r="V2995" s="205"/>
      <c r="W2995" s="205"/>
      <c r="X2995" s="205"/>
    </row>
    <row r="2996" spans="21:24" x14ac:dyDescent="0.2">
      <c r="U2996" s="205"/>
      <c r="V2996" s="205"/>
      <c r="W2996" s="205"/>
      <c r="X2996" s="205"/>
    </row>
    <row r="2997" spans="21:24" x14ac:dyDescent="0.2">
      <c r="U2997" s="205"/>
      <c r="V2997" s="205"/>
      <c r="W2997" s="205"/>
      <c r="X2997" s="205"/>
    </row>
    <row r="2998" spans="21:24" x14ac:dyDescent="0.2">
      <c r="U2998" s="205"/>
      <c r="V2998" s="205"/>
      <c r="W2998" s="205"/>
      <c r="X2998" s="205"/>
    </row>
    <row r="2999" spans="21:24" x14ac:dyDescent="0.2">
      <c r="U2999" s="205"/>
      <c r="V2999" s="205"/>
      <c r="W2999" s="205"/>
      <c r="X2999" s="205"/>
    </row>
    <row r="3000" spans="21:24" x14ac:dyDescent="0.2">
      <c r="U3000" s="205"/>
      <c r="V3000" s="205"/>
      <c r="W3000" s="205"/>
      <c r="X3000" s="205"/>
    </row>
    <row r="3001" spans="21:24" x14ac:dyDescent="0.2">
      <c r="U3001" s="205"/>
      <c r="V3001" s="205"/>
      <c r="W3001" s="205"/>
      <c r="X3001" s="205"/>
    </row>
    <row r="3002" spans="21:24" x14ac:dyDescent="0.2">
      <c r="U3002" s="205"/>
      <c r="V3002" s="205"/>
      <c r="W3002" s="205"/>
      <c r="X3002" s="205"/>
    </row>
    <row r="3003" spans="21:24" x14ac:dyDescent="0.2">
      <c r="U3003" s="205"/>
      <c r="V3003" s="205"/>
      <c r="W3003" s="205"/>
      <c r="X3003" s="205"/>
    </row>
    <row r="3004" spans="21:24" x14ac:dyDescent="0.2">
      <c r="U3004" s="205"/>
      <c r="V3004" s="205"/>
      <c r="W3004" s="205"/>
      <c r="X3004" s="205"/>
    </row>
    <row r="3005" spans="21:24" x14ac:dyDescent="0.2">
      <c r="U3005" s="205"/>
      <c r="V3005" s="205"/>
      <c r="W3005" s="205"/>
      <c r="X3005" s="205"/>
    </row>
    <row r="3006" spans="21:24" x14ac:dyDescent="0.2">
      <c r="U3006" s="205"/>
      <c r="V3006" s="205"/>
      <c r="W3006" s="205"/>
      <c r="X3006" s="205"/>
    </row>
    <row r="3007" spans="21:24" x14ac:dyDescent="0.2">
      <c r="U3007" s="205"/>
      <c r="V3007" s="205"/>
      <c r="W3007" s="205"/>
      <c r="X3007" s="205"/>
    </row>
    <row r="3008" spans="21:24" x14ac:dyDescent="0.2">
      <c r="U3008" s="205"/>
      <c r="V3008" s="205"/>
      <c r="W3008" s="205"/>
      <c r="X3008" s="205"/>
    </row>
    <row r="3009" spans="21:24" x14ac:dyDescent="0.2">
      <c r="U3009" s="205"/>
      <c r="V3009" s="205"/>
      <c r="W3009" s="205"/>
      <c r="X3009" s="205"/>
    </row>
    <row r="3010" spans="21:24" x14ac:dyDescent="0.2">
      <c r="U3010" s="205"/>
      <c r="V3010" s="205"/>
      <c r="W3010" s="205"/>
      <c r="X3010" s="205"/>
    </row>
    <row r="3011" spans="21:24" x14ac:dyDescent="0.2">
      <c r="U3011" s="205"/>
      <c r="V3011" s="205"/>
      <c r="W3011" s="205"/>
      <c r="X3011" s="205"/>
    </row>
    <row r="3012" spans="21:24" x14ac:dyDescent="0.2">
      <c r="U3012" s="205"/>
      <c r="V3012" s="205"/>
      <c r="W3012" s="205"/>
      <c r="X3012" s="205"/>
    </row>
    <row r="3013" spans="21:24" x14ac:dyDescent="0.2">
      <c r="U3013" s="205"/>
      <c r="V3013" s="205"/>
      <c r="W3013" s="205"/>
      <c r="X3013" s="205"/>
    </row>
    <row r="3014" spans="21:24" x14ac:dyDescent="0.2">
      <c r="U3014" s="205"/>
      <c r="V3014" s="205"/>
      <c r="W3014" s="205"/>
      <c r="X3014" s="205"/>
    </row>
    <row r="3015" spans="21:24" x14ac:dyDescent="0.2">
      <c r="U3015" s="205"/>
      <c r="V3015" s="205"/>
      <c r="W3015" s="205"/>
      <c r="X3015" s="205"/>
    </row>
    <row r="3016" spans="21:24" x14ac:dyDescent="0.2">
      <c r="U3016" s="205"/>
      <c r="V3016" s="205"/>
      <c r="W3016" s="205"/>
      <c r="X3016" s="205"/>
    </row>
    <row r="3017" spans="21:24" x14ac:dyDescent="0.2">
      <c r="U3017" s="205"/>
      <c r="V3017" s="205"/>
      <c r="W3017" s="205"/>
      <c r="X3017" s="205"/>
    </row>
    <row r="3018" spans="21:24" x14ac:dyDescent="0.2">
      <c r="U3018" s="205"/>
      <c r="V3018" s="205"/>
      <c r="W3018" s="205"/>
      <c r="X3018" s="205"/>
    </row>
    <row r="3019" spans="21:24" x14ac:dyDescent="0.2">
      <c r="U3019" s="205"/>
      <c r="V3019" s="205"/>
      <c r="W3019" s="205"/>
      <c r="X3019" s="205"/>
    </row>
    <row r="3020" spans="21:24" x14ac:dyDescent="0.2">
      <c r="U3020" s="205"/>
      <c r="V3020" s="205"/>
      <c r="W3020" s="205"/>
      <c r="X3020" s="205"/>
    </row>
    <row r="3021" spans="21:24" x14ac:dyDescent="0.2">
      <c r="U3021" s="205"/>
      <c r="V3021" s="205"/>
      <c r="W3021" s="205"/>
      <c r="X3021" s="205"/>
    </row>
    <row r="3022" spans="21:24" x14ac:dyDescent="0.2">
      <c r="U3022" s="205"/>
      <c r="V3022" s="205"/>
      <c r="W3022" s="205"/>
      <c r="X3022" s="205"/>
    </row>
    <row r="3023" spans="21:24" x14ac:dyDescent="0.2">
      <c r="U3023" s="205"/>
      <c r="V3023" s="205"/>
      <c r="W3023" s="205"/>
      <c r="X3023" s="205"/>
    </row>
    <row r="3024" spans="21:24" x14ac:dyDescent="0.2">
      <c r="U3024" s="205"/>
      <c r="V3024" s="205"/>
      <c r="W3024" s="205"/>
      <c r="X3024" s="205"/>
    </row>
    <row r="3025" spans="21:24" x14ac:dyDescent="0.2">
      <c r="U3025" s="205"/>
      <c r="V3025" s="205"/>
      <c r="W3025" s="205"/>
      <c r="X3025" s="205"/>
    </row>
    <row r="3026" spans="21:24" x14ac:dyDescent="0.2">
      <c r="U3026" s="205"/>
      <c r="V3026" s="205"/>
      <c r="W3026" s="205"/>
      <c r="X3026" s="205"/>
    </row>
    <row r="3027" spans="21:24" x14ac:dyDescent="0.2">
      <c r="U3027" s="205"/>
      <c r="V3027" s="205"/>
      <c r="W3027" s="205"/>
      <c r="X3027" s="205"/>
    </row>
    <row r="3028" spans="21:24" x14ac:dyDescent="0.2">
      <c r="U3028" s="205"/>
      <c r="V3028" s="205"/>
      <c r="W3028" s="205"/>
      <c r="X3028" s="205"/>
    </row>
    <row r="3029" spans="21:24" x14ac:dyDescent="0.2">
      <c r="U3029" s="205"/>
      <c r="V3029" s="205"/>
      <c r="W3029" s="205"/>
      <c r="X3029" s="205"/>
    </row>
    <row r="3030" spans="21:24" x14ac:dyDescent="0.2">
      <c r="U3030" s="205"/>
      <c r="V3030" s="205"/>
      <c r="W3030" s="205"/>
      <c r="X3030" s="205"/>
    </row>
    <row r="3031" spans="21:24" x14ac:dyDescent="0.2">
      <c r="U3031" s="205"/>
      <c r="V3031" s="205"/>
      <c r="W3031" s="205"/>
      <c r="X3031" s="205"/>
    </row>
    <row r="3032" spans="21:24" x14ac:dyDescent="0.2">
      <c r="U3032" s="205"/>
      <c r="V3032" s="205"/>
      <c r="W3032" s="205"/>
      <c r="X3032" s="205"/>
    </row>
    <row r="3033" spans="21:24" x14ac:dyDescent="0.2">
      <c r="U3033" s="205"/>
      <c r="V3033" s="205"/>
      <c r="W3033" s="205"/>
      <c r="X3033" s="205"/>
    </row>
    <row r="3034" spans="21:24" x14ac:dyDescent="0.2">
      <c r="U3034" s="205"/>
      <c r="V3034" s="205"/>
      <c r="W3034" s="205"/>
      <c r="X3034" s="205"/>
    </row>
    <row r="3035" spans="21:24" x14ac:dyDescent="0.2">
      <c r="U3035" s="205"/>
      <c r="V3035" s="205"/>
      <c r="W3035" s="205"/>
      <c r="X3035" s="205"/>
    </row>
    <row r="3036" spans="21:24" x14ac:dyDescent="0.2">
      <c r="U3036" s="205"/>
      <c r="V3036" s="205"/>
      <c r="W3036" s="205"/>
      <c r="X3036" s="205"/>
    </row>
    <row r="3037" spans="21:24" x14ac:dyDescent="0.2">
      <c r="U3037" s="205"/>
      <c r="V3037" s="205"/>
      <c r="W3037" s="205"/>
      <c r="X3037" s="205"/>
    </row>
    <row r="3038" spans="21:24" x14ac:dyDescent="0.2">
      <c r="U3038" s="205"/>
      <c r="V3038" s="205"/>
      <c r="W3038" s="205"/>
      <c r="X3038" s="205"/>
    </row>
    <row r="3039" spans="21:24" x14ac:dyDescent="0.2">
      <c r="U3039" s="205"/>
      <c r="V3039" s="205"/>
      <c r="W3039" s="205"/>
      <c r="X3039" s="205"/>
    </row>
    <row r="3040" spans="21:24" x14ac:dyDescent="0.2">
      <c r="U3040" s="205"/>
      <c r="V3040" s="205"/>
      <c r="W3040" s="205"/>
      <c r="X3040" s="205"/>
    </row>
    <row r="3041" spans="21:24" x14ac:dyDescent="0.2">
      <c r="U3041" s="205"/>
      <c r="V3041" s="205"/>
      <c r="W3041" s="205"/>
      <c r="X3041" s="205"/>
    </row>
    <row r="3042" spans="21:24" x14ac:dyDescent="0.2">
      <c r="U3042" s="205"/>
      <c r="V3042" s="205"/>
      <c r="W3042" s="205"/>
      <c r="X3042" s="205"/>
    </row>
    <row r="3043" spans="21:24" x14ac:dyDescent="0.2">
      <c r="U3043" s="205"/>
      <c r="V3043" s="205"/>
      <c r="W3043" s="205"/>
      <c r="X3043" s="205"/>
    </row>
    <row r="3044" spans="21:24" x14ac:dyDescent="0.2">
      <c r="U3044" s="205"/>
      <c r="V3044" s="205"/>
      <c r="W3044" s="205"/>
      <c r="X3044" s="205"/>
    </row>
    <row r="3045" spans="21:24" x14ac:dyDescent="0.2">
      <c r="U3045" s="205"/>
      <c r="V3045" s="205"/>
      <c r="W3045" s="205"/>
      <c r="X3045" s="205"/>
    </row>
    <row r="3046" spans="21:24" x14ac:dyDescent="0.2">
      <c r="U3046" s="205"/>
      <c r="V3046" s="205"/>
      <c r="W3046" s="205"/>
      <c r="X3046" s="205"/>
    </row>
    <row r="3047" spans="21:24" x14ac:dyDescent="0.2">
      <c r="U3047" s="205"/>
      <c r="V3047" s="205"/>
      <c r="W3047" s="205"/>
      <c r="X3047" s="205"/>
    </row>
    <row r="3048" spans="21:24" x14ac:dyDescent="0.2">
      <c r="U3048" s="205"/>
      <c r="V3048" s="205"/>
      <c r="W3048" s="205"/>
      <c r="X3048" s="205"/>
    </row>
    <row r="3049" spans="21:24" x14ac:dyDescent="0.2">
      <c r="U3049" s="205"/>
      <c r="V3049" s="205"/>
      <c r="W3049" s="205"/>
      <c r="X3049" s="205"/>
    </row>
    <row r="3050" spans="21:24" x14ac:dyDescent="0.2">
      <c r="U3050" s="205"/>
      <c r="V3050" s="205"/>
      <c r="W3050" s="205"/>
      <c r="X3050" s="205"/>
    </row>
    <row r="3051" spans="21:24" x14ac:dyDescent="0.2">
      <c r="U3051" s="205"/>
      <c r="V3051" s="205"/>
      <c r="W3051" s="205"/>
      <c r="X3051" s="205"/>
    </row>
    <row r="3052" spans="21:24" x14ac:dyDescent="0.2">
      <c r="U3052" s="205"/>
      <c r="V3052" s="205"/>
      <c r="W3052" s="205"/>
      <c r="X3052" s="205"/>
    </row>
    <row r="3053" spans="21:24" x14ac:dyDescent="0.2">
      <c r="U3053" s="205"/>
      <c r="V3053" s="205"/>
      <c r="W3053" s="205"/>
      <c r="X3053" s="205"/>
    </row>
    <row r="3054" spans="21:24" x14ac:dyDescent="0.2">
      <c r="U3054" s="205"/>
      <c r="V3054" s="205"/>
      <c r="W3054" s="205"/>
      <c r="X3054" s="205"/>
    </row>
    <row r="3055" spans="21:24" x14ac:dyDescent="0.2">
      <c r="U3055" s="205"/>
      <c r="V3055" s="205"/>
      <c r="W3055" s="205"/>
      <c r="X3055" s="205"/>
    </row>
    <row r="3056" spans="21:24" x14ac:dyDescent="0.2">
      <c r="U3056" s="205"/>
      <c r="V3056" s="205"/>
      <c r="W3056" s="205"/>
      <c r="X3056" s="205"/>
    </row>
    <row r="3057" spans="21:24" x14ac:dyDescent="0.2">
      <c r="U3057" s="205"/>
      <c r="V3057" s="205"/>
      <c r="W3057" s="205"/>
      <c r="X3057" s="205"/>
    </row>
    <row r="3058" spans="21:24" x14ac:dyDescent="0.2">
      <c r="U3058" s="205"/>
      <c r="V3058" s="205"/>
      <c r="W3058" s="205"/>
      <c r="X3058" s="205"/>
    </row>
    <row r="3059" spans="21:24" x14ac:dyDescent="0.2">
      <c r="U3059" s="205"/>
      <c r="V3059" s="205"/>
      <c r="W3059" s="205"/>
      <c r="X3059" s="205"/>
    </row>
    <row r="3060" spans="21:24" x14ac:dyDescent="0.2">
      <c r="U3060" s="205"/>
      <c r="V3060" s="205"/>
      <c r="W3060" s="205"/>
      <c r="X3060" s="205"/>
    </row>
    <row r="3061" spans="21:24" x14ac:dyDescent="0.2">
      <c r="U3061" s="205"/>
      <c r="V3061" s="205"/>
      <c r="W3061" s="205"/>
      <c r="X3061" s="205"/>
    </row>
    <row r="3062" spans="21:24" x14ac:dyDescent="0.2">
      <c r="U3062" s="205"/>
      <c r="V3062" s="205"/>
      <c r="W3062" s="205"/>
      <c r="X3062" s="205"/>
    </row>
    <row r="3063" spans="21:24" x14ac:dyDescent="0.2">
      <c r="U3063" s="205"/>
      <c r="V3063" s="205"/>
      <c r="W3063" s="205"/>
      <c r="X3063" s="205"/>
    </row>
    <row r="3064" spans="21:24" x14ac:dyDescent="0.2">
      <c r="U3064" s="205"/>
      <c r="V3064" s="205"/>
      <c r="W3064" s="205"/>
      <c r="X3064" s="205"/>
    </row>
    <row r="3065" spans="21:24" x14ac:dyDescent="0.2">
      <c r="U3065" s="205"/>
      <c r="V3065" s="205"/>
      <c r="W3065" s="205"/>
      <c r="X3065" s="205"/>
    </row>
    <row r="3066" spans="21:24" x14ac:dyDescent="0.2">
      <c r="U3066" s="205"/>
      <c r="V3066" s="205"/>
      <c r="W3066" s="205"/>
      <c r="X3066" s="205"/>
    </row>
    <row r="3067" spans="21:24" x14ac:dyDescent="0.2">
      <c r="U3067" s="205"/>
      <c r="V3067" s="205"/>
      <c r="W3067" s="205"/>
      <c r="X3067" s="205"/>
    </row>
    <row r="3068" spans="21:24" x14ac:dyDescent="0.2">
      <c r="U3068" s="205"/>
      <c r="V3068" s="205"/>
      <c r="W3068" s="205"/>
      <c r="X3068" s="205"/>
    </row>
    <row r="3069" spans="21:24" x14ac:dyDescent="0.2">
      <c r="U3069" s="205"/>
      <c r="V3069" s="205"/>
      <c r="W3069" s="205"/>
      <c r="X3069" s="205"/>
    </row>
    <row r="3070" spans="21:24" x14ac:dyDescent="0.2">
      <c r="U3070" s="205"/>
      <c r="V3070" s="205"/>
      <c r="W3070" s="205"/>
      <c r="X3070" s="205"/>
    </row>
    <row r="3071" spans="21:24" x14ac:dyDescent="0.2">
      <c r="U3071" s="205"/>
      <c r="V3071" s="205"/>
      <c r="W3071" s="205"/>
      <c r="X3071" s="205"/>
    </row>
    <row r="3072" spans="21:24" x14ac:dyDescent="0.2">
      <c r="U3072" s="205"/>
      <c r="V3072" s="205"/>
      <c r="W3072" s="205"/>
      <c r="X3072" s="205"/>
    </row>
    <row r="3073" spans="21:24" x14ac:dyDescent="0.2">
      <c r="U3073" s="205"/>
      <c r="V3073" s="205"/>
      <c r="W3073" s="205"/>
      <c r="X3073" s="205"/>
    </row>
    <row r="3074" spans="21:24" x14ac:dyDescent="0.2">
      <c r="U3074" s="205"/>
      <c r="V3074" s="205"/>
      <c r="W3074" s="205"/>
      <c r="X3074" s="205"/>
    </row>
    <row r="3075" spans="21:24" x14ac:dyDescent="0.2">
      <c r="U3075" s="205"/>
      <c r="V3075" s="205"/>
      <c r="W3075" s="205"/>
      <c r="X3075" s="205"/>
    </row>
    <row r="3076" spans="21:24" x14ac:dyDescent="0.2">
      <c r="U3076" s="205"/>
      <c r="V3076" s="205"/>
      <c r="W3076" s="205"/>
      <c r="X3076" s="205"/>
    </row>
    <row r="3077" spans="21:24" x14ac:dyDescent="0.2">
      <c r="U3077" s="205"/>
      <c r="V3077" s="205"/>
      <c r="W3077" s="205"/>
      <c r="X3077" s="205"/>
    </row>
    <row r="3078" spans="21:24" x14ac:dyDescent="0.2">
      <c r="U3078" s="205"/>
      <c r="V3078" s="205"/>
      <c r="W3078" s="205"/>
      <c r="X3078" s="205"/>
    </row>
    <row r="3079" spans="21:24" x14ac:dyDescent="0.2">
      <c r="U3079" s="205"/>
      <c r="V3079" s="205"/>
      <c r="W3079" s="205"/>
      <c r="X3079" s="205"/>
    </row>
    <row r="3080" spans="21:24" x14ac:dyDescent="0.2">
      <c r="U3080" s="205"/>
      <c r="V3080" s="205"/>
      <c r="W3080" s="205"/>
      <c r="X3080" s="205"/>
    </row>
    <row r="3081" spans="21:24" x14ac:dyDescent="0.2">
      <c r="U3081" s="205"/>
      <c r="V3081" s="205"/>
      <c r="W3081" s="205"/>
      <c r="X3081" s="205"/>
    </row>
    <row r="3082" spans="21:24" x14ac:dyDescent="0.2">
      <c r="U3082" s="205"/>
      <c r="V3082" s="205"/>
      <c r="W3082" s="205"/>
      <c r="X3082" s="205"/>
    </row>
    <row r="3083" spans="21:24" x14ac:dyDescent="0.2">
      <c r="U3083" s="205"/>
      <c r="V3083" s="205"/>
      <c r="W3083" s="205"/>
      <c r="X3083" s="205"/>
    </row>
    <row r="3084" spans="21:24" x14ac:dyDescent="0.2">
      <c r="U3084" s="205"/>
      <c r="V3084" s="205"/>
      <c r="W3084" s="205"/>
      <c r="X3084" s="205"/>
    </row>
    <row r="3085" spans="21:24" x14ac:dyDescent="0.2">
      <c r="U3085" s="205"/>
      <c r="V3085" s="205"/>
      <c r="W3085" s="205"/>
      <c r="X3085" s="205"/>
    </row>
    <row r="3086" spans="21:24" x14ac:dyDescent="0.2">
      <c r="U3086" s="205"/>
      <c r="V3086" s="205"/>
      <c r="W3086" s="205"/>
      <c r="X3086" s="205"/>
    </row>
    <row r="3087" spans="21:24" x14ac:dyDescent="0.2">
      <c r="U3087" s="205"/>
      <c r="V3087" s="205"/>
      <c r="W3087" s="205"/>
      <c r="X3087" s="205"/>
    </row>
    <row r="3088" spans="21:24" x14ac:dyDescent="0.2">
      <c r="U3088" s="205"/>
      <c r="V3088" s="205"/>
      <c r="W3088" s="205"/>
      <c r="X3088" s="205"/>
    </row>
    <row r="3089" spans="21:24" x14ac:dyDescent="0.2">
      <c r="U3089" s="205"/>
      <c r="V3089" s="205"/>
      <c r="W3089" s="205"/>
      <c r="X3089" s="205"/>
    </row>
    <row r="3090" spans="21:24" x14ac:dyDescent="0.2">
      <c r="U3090" s="205"/>
      <c r="V3090" s="205"/>
      <c r="W3090" s="205"/>
      <c r="X3090" s="205"/>
    </row>
    <row r="3091" spans="21:24" x14ac:dyDescent="0.2">
      <c r="U3091" s="205"/>
      <c r="V3091" s="205"/>
      <c r="W3091" s="205"/>
      <c r="X3091" s="205"/>
    </row>
    <row r="3092" spans="21:24" x14ac:dyDescent="0.2">
      <c r="U3092" s="205"/>
      <c r="V3092" s="205"/>
      <c r="W3092" s="205"/>
      <c r="X3092" s="205"/>
    </row>
    <row r="3093" spans="21:24" x14ac:dyDescent="0.2">
      <c r="U3093" s="205"/>
      <c r="V3093" s="205"/>
      <c r="W3093" s="205"/>
      <c r="X3093" s="205"/>
    </row>
    <row r="3094" spans="21:24" x14ac:dyDescent="0.2">
      <c r="U3094" s="205"/>
      <c r="V3094" s="205"/>
      <c r="W3094" s="205"/>
      <c r="X3094" s="205"/>
    </row>
    <row r="3095" spans="21:24" x14ac:dyDescent="0.2">
      <c r="U3095" s="205"/>
      <c r="V3095" s="205"/>
      <c r="W3095" s="205"/>
      <c r="X3095" s="205"/>
    </row>
    <row r="3096" spans="21:24" x14ac:dyDescent="0.2">
      <c r="U3096" s="205"/>
      <c r="V3096" s="205"/>
      <c r="W3096" s="205"/>
      <c r="X3096" s="205"/>
    </row>
    <row r="3097" spans="21:24" x14ac:dyDescent="0.2">
      <c r="U3097" s="205"/>
      <c r="V3097" s="205"/>
      <c r="W3097" s="205"/>
      <c r="X3097" s="205"/>
    </row>
    <row r="3098" spans="21:24" x14ac:dyDescent="0.2">
      <c r="U3098" s="205"/>
      <c r="V3098" s="205"/>
      <c r="W3098" s="205"/>
      <c r="X3098" s="205"/>
    </row>
    <row r="3099" spans="21:24" x14ac:dyDescent="0.2">
      <c r="U3099" s="205"/>
      <c r="V3099" s="205"/>
      <c r="W3099" s="205"/>
      <c r="X3099" s="205"/>
    </row>
    <row r="3100" spans="21:24" x14ac:dyDescent="0.2">
      <c r="U3100" s="205"/>
      <c r="V3100" s="205"/>
      <c r="W3100" s="205"/>
      <c r="X3100" s="205"/>
    </row>
    <row r="3101" spans="21:24" x14ac:dyDescent="0.2">
      <c r="U3101" s="205"/>
      <c r="V3101" s="205"/>
      <c r="W3101" s="205"/>
      <c r="X3101" s="205"/>
    </row>
    <row r="3102" spans="21:24" x14ac:dyDescent="0.2">
      <c r="U3102" s="205"/>
      <c r="V3102" s="205"/>
      <c r="W3102" s="205"/>
      <c r="X3102" s="205"/>
    </row>
    <row r="3103" spans="21:24" x14ac:dyDescent="0.2">
      <c r="U3103" s="205"/>
      <c r="V3103" s="205"/>
      <c r="W3103" s="205"/>
      <c r="X3103" s="205"/>
    </row>
    <row r="3104" spans="21:24" x14ac:dyDescent="0.2">
      <c r="U3104" s="205"/>
      <c r="V3104" s="205"/>
      <c r="W3104" s="205"/>
      <c r="X3104" s="205"/>
    </row>
    <row r="3105" spans="21:24" x14ac:dyDescent="0.2">
      <c r="U3105" s="205"/>
      <c r="V3105" s="205"/>
      <c r="W3105" s="205"/>
      <c r="X3105" s="205"/>
    </row>
    <row r="3106" spans="21:24" x14ac:dyDescent="0.2">
      <c r="U3106" s="205"/>
      <c r="V3106" s="205"/>
      <c r="W3106" s="205"/>
      <c r="X3106" s="205"/>
    </row>
    <row r="3107" spans="21:24" x14ac:dyDescent="0.2">
      <c r="U3107" s="205"/>
      <c r="V3107" s="205"/>
      <c r="W3107" s="205"/>
      <c r="X3107" s="205"/>
    </row>
    <row r="3108" spans="21:24" x14ac:dyDescent="0.2">
      <c r="U3108" s="205"/>
      <c r="V3108" s="205"/>
      <c r="W3108" s="205"/>
      <c r="X3108" s="205"/>
    </row>
    <row r="3109" spans="21:24" x14ac:dyDescent="0.2">
      <c r="U3109" s="205"/>
      <c r="V3109" s="205"/>
      <c r="W3109" s="205"/>
      <c r="X3109" s="205"/>
    </row>
    <row r="3110" spans="21:24" x14ac:dyDescent="0.2">
      <c r="U3110" s="205"/>
      <c r="V3110" s="205"/>
      <c r="W3110" s="205"/>
      <c r="X3110" s="205"/>
    </row>
    <row r="3111" spans="21:24" x14ac:dyDescent="0.2">
      <c r="U3111" s="205"/>
      <c r="V3111" s="205"/>
      <c r="W3111" s="205"/>
      <c r="X3111" s="205"/>
    </row>
    <row r="3112" spans="21:24" x14ac:dyDescent="0.2">
      <c r="U3112" s="205"/>
      <c r="V3112" s="205"/>
      <c r="W3112" s="205"/>
      <c r="X3112" s="205"/>
    </row>
    <row r="3113" spans="21:24" x14ac:dyDescent="0.2">
      <c r="U3113" s="205"/>
      <c r="V3113" s="205"/>
      <c r="W3113" s="205"/>
      <c r="X3113" s="205"/>
    </row>
    <row r="3114" spans="21:24" x14ac:dyDescent="0.2">
      <c r="U3114" s="205"/>
      <c r="V3114" s="205"/>
      <c r="W3114" s="205"/>
      <c r="X3114" s="205"/>
    </row>
    <row r="3115" spans="21:24" x14ac:dyDescent="0.2">
      <c r="U3115" s="205"/>
      <c r="V3115" s="205"/>
      <c r="W3115" s="205"/>
      <c r="X3115" s="205"/>
    </row>
    <row r="3116" spans="21:24" x14ac:dyDescent="0.2">
      <c r="U3116" s="205"/>
      <c r="V3116" s="205"/>
      <c r="W3116" s="205"/>
      <c r="X3116" s="205"/>
    </row>
    <row r="3117" spans="21:24" x14ac:dyDescent="0.2">
      <c r="U3117" s="205"/>
      <c r="V3117" s="205"/>
      <c r="W3117" s="205"/>
      <c r="X3117" s="205"/>
    </row>
    <row r="3118" spans="21:24" x14ac:dyDescent="0.2">
      <c r="U3118" s="205"/>
      <c r="V3118" s="205"/>
      <c r="W3118" s="205"/>
      <c r="X3118" s="205"/>
    </row>
    <row r="3119" spans="21:24" x14ac:dyDescent="0.2">
      <c r="U3119" s="205"/>
      <c r="V3119" s="205"/>
      <c r="W3119" s="205"/>
      <c r="X3119" s="205"/>
    </row>
    <row r="3120" spans="21:24" x14ac:dyDescent="0.2">
      <c r="U3120" s="205"/>
      <c r="V3120" s="205"/>
      <c r="W3120" s="205"/>
      <c r="X3120" s="205"/>
    </row>
    <row r="3121" spans="21:24" x14ac:dyDescent="0.2">
      <c r="U3121" s="205"/>
      <c r="V3121" s="205"/>
      <c r="W3121" s="205"/>
      <c r="X3121" s="205"/>
    </row>
    <row r="3122" spans="21:24" x14ac:dyDescent="0.2">
      <c r="U3122" s="205"/>
      <c r="V3122" s="205"/>
      <c r="W3122" s="205"/>
      <c r="X3122" s="205"/>
    </row>
    <row r="3123" spans="21:24" x14ac:dyDescent="0.2">
      <c r="U3123" s="205"/>
      <c r="V3123" s="205"/>
      <c r="W3123" s="205"/>
      <c r="X3123" s="205"/>
    </row>
    <row r="3124" spans="21:24" x14ac:dyDescent="0.2">
      <c r="U3124" s="205"/>
      <c r="V3124" s="205"/>
      <c r="W3124" s="205"/>
      <c r="X3124" s="205"/>
    </row>
    <row r="3125" spans="21:24" x14ac:dyDescent="0.2">
      <c r="U3125" s="205"/>
      <c r="V3125" s="205"/>
      <c r="W3125" s="205"/>
      <c r="X3125" s="205"/>
    </row>
    <row r="3126" spans="21:24" x14ac:dyDescent="0.2">
      <c r="U3126" s="205"/>
      <c r="V3126" s="205"/>
      <c r="W3126" s="205"/>
      <c r="X3126" s="205"/>
    </row>
    <row r="3127" spans="21:24" x14ac:dyDescent="0.2">
      <c r="U3127" s="205"/>
      <c r="V3127" s="205"/>
      <c r="W3127" s="205"/>
      <c r="X3127" s="205"/>
    </row>
    <row r="3128" spans="21:24" x14ac:dyDescent="0.2">
      <c r="U3128" s="205"/>
      <c r="V3128" s="205"/>
      <c r="W3128" s="205"/>
      <c r="X3128" s="205"/>
    </row>
    <row r="3129" spans="21:24" x14ac:dyDescent="0.2">
      <c r="U3129" s="205"/>
      <c r="V3129" s="205"/>
      <c r="W3129" s="205"/>
      <c r="X3129" s="205"/>
    </row>
    <row r="3130" spans="21:24" x14ac:dyDescent="0.2">
      <c r="U3130" s="205"/>
      <c r="V3130" s="205"/>
      <c r="W3130" s="205"/>
      <c r="X3130" s="205"/>
    </row>
    <row r="3131" spans="21:24" x14ac:dyDescent="0.2">
      <c r="U3131" s="205"/>
      <c r="V3131" s="205"/>
      <c r="W3131" s="205"/>
      <c r="X3131" s="205"/>
    </row>
    <row r="3132" spans="21:24" x14ac:dyDescent="0.2">
      <c r="U3132" s="205"/>
      <c r="V3132" s="205"/>
      <c r="W3132" s="205"/>
      <c r="X3132" s="205"/>
    </row>
    <row r="3133" spans="21:24" x14ac:dyDescent="0.2">
      <c r="U3133" s="205"/>
      <c r="V3133" s="205"/>
      <c r="W3133" s="205"/>
      <c r="X3133" s="205"/>
    </row>
    <row r="3134" spans="21:24" x14ac:dyDescent="0.2">
      <c r="U3134" s="205"/>
      <c r="V3134" s="205"/>
      <c r="W3134" s="205"/>
      <c r="X3134" s="205"/>
    </row>
    <row r="3135" spans="21:24" x14ac:dyDescent="0.2">
      <c r="U3135" s="205"/>
      <c r="V3135" s="205"/>
      <c r="W3135" s="205"/>
      <c r="X3135" s="205"/>
    </row>
    <row r="3136" spans="21:24" x14ac:dyDescent="0.2">
      <c r="U3136" s="205"/>
      <c r="V3136" s="205"/>
      <c r="W3136" s="205"/>
      <c r="X3136" s="205"/>
    </row>
    <row r="3137" spans="21:24" x14ac:dyDescent="0.2">
      <c r="U3137" s="205"/>
      <c r="V3137" s="205"/>
      <c r="W3137" s="205"/>
      <c r="X3137" s="205"/>
    </row>
    <row r="3138" spans="21:24" x14ac:dyDescent="0.2">
      <c r="U3138" s="205"/>
      <c r="V3138" s="205"/>
      <c r="W3138" s="205"/>
      <c r="X3138" s="205"/>
    </row>
    <row r="3139" spans="21:24" x14ac:dyDescent="0.2">
      <c r="U3139" s="205"/>
      <c r="V3139" s="205"/>
      <c r="W3139" s="205"/>
      <c r="X3139" s="205"/>
    </row>
    <row r="3140" spans="21:24" x14ac:dyDescent="0.2">
      <c r="U3140" s="205"/>
      <c r="V3140" s="205"/>
      <c r="W3140" s="205"/>
      <c r="X3140" s="205"/>
    </row>
    <row r="3141" spans="21:24" x14ac:dyDescent="0.2">
      <c r="U3141" s="205"/>
      <c r="V3141" s="205"/>
      <c r="W3141" s="205"/>
      <c r="X3141" s="205"/>
    </row>
    <row r="3142" spans="21:24" x14ac:dyDescent="0.2">
      <c r="U3142" s="205"/>
      <c r="V3142" s="205"/>
      <c r="W3142" s="205"/>
      <c r="X3142" s="205"/>
    </row>
    <row r="3143" spans="21:24" x14ac:dyDescent="0.2">
      <c r="U3143" s="205"/>
      <c r="V3143" s="205"/>
      <c r="W3143" s="205"/>
      <c r="X3143" s="205"/>
    </row>
    <row r="3144" spans="21:24" x14ac:dyDescent="0.2">
      <c r="U3144" s="205"/>
      <c r="V3144" s="205"/>
      <c r="W3144" s="205"/>
      <c r="X3144" s="205"/>
    </row>
    <row r="3145" spans="21:24" x14ac:dyDescent="0.2">
      <c r="U3145" s="205"/>
      <c r="V3145" s="205"/>
      <c r="W3145" s="205"/>
      <c r="X3145" s="205"/>
    </row>
    <row r="3146" spans="21:24" x14ac:dyDescent="0.2">
      <c r="U3146" s="205"/>
      <c r="V3146" s="205"/>
      <c r="W3146" s="205"/>
      <c r="X3146" s="205"/>
    </row>
    <row r="3147" spans="21:24" x14ac:dyDescent="0.2">
      <c r="U3147" s="205"/>
      <c r="V3147" s="205"/>
      <c r="W3147" s="205"/>
      <c r="X3147" s="205"/>
    </row>
    <row r="3148" spans="21:24" x14ac:dyDescent="0.2">
      <c r="U3148" s="205"/>
      <c r="V3148" s="205"/>
      <c r="W3148" s="205"/>
      <c r="X3148" s="205"/>
    </row>
    <row r="3149" spans="21:24" x14ac:dyDescent="0.2">
      <c r="U3149" s="205"/>
      <c r="V3149" s="205"/>
      <c r="W3149" s="205"/>
      <c r="X3149" s="205"/>
    </row>
    <row r="3150" spans="21:24" x14ac:dyDescent="0.2">
      <c r="U3150" s="205"/>
      <c r="V3150" s="205"/>
      <c r="W3150" s="205"/>
      <c r="X3150" s="205"/>
    </row>
    <row r="3151" spans="21:24" x14ac:dyDescent="0.2">
      <c r="U3151" s="205"/>
      <c r="V3151" s="205"/>
      <c r="W3151" s="205"/>
      <c r="X3151" s="205"/>
    </row>
    <row r="3152" spans="21:24" x14ac:dyDescent="0.2">
      <c r="U3152" s="205"/>
      <c r="V3152" s="205"/>
      <c r="W3152" s="205"/>
      <c r="X3152" s="205"/>
    </row>
    <row r="3153" spans="21:24" x14ac:dyDescent="0.2">
      <c r="U3153" s="205"/>
      <c r="V3153" s="205"/>
      <c r="W3153" s="205"/>
      <c r="X3153" s="205"/>
    </row>
    <row r="3154" spans="21:24" x14ac:dyDescent="0.2">
      <c r="U3154" s="205"/>
      <c r="V3154" s="205"/>
      <c r="W3154" s="205"/>
      <c r="X3154" s="205"/>
    </row>
    <row r="3155" spans="21:24" x14ac:dyDescent="0.2">
      <c r="U3155" s="205"/>
      <c r="V3155" s="205"/>
      <c r="W3155" s="205"/>
      <c r="X3155" s="205"/>
    </row>
    <row r="3156" spans="21:24" x14ac:dyDescent="0.2">
      <c r="U3156" s="205"/>
      <c r="V3156" s="205"/>
      <c r="W3156" s="205"/>
      <c r="X3156" s="205"/>
    </row>
    <row r="3157" spans="21:24" x14ac:dyDescent="0.2">
      <c r="U3157" s="205"/>
      <c r="V3157" s="205"/>
      <c r="W3157" s="205"/>
      <c r="X3157" s="205"/>
    </row>
    <row r="3158" spans="21:24" x14ac:dyDescent="0.2">
      <c r="U3158" s="205"/>
      <c r="V3158" s="205"/>
      <c r="W3158" s="205"/>
      <c r="X3158" s="205"/>
    </row>
    <row r="3159" spans="21:24" x14ac:dyDescent="0.2">
      <c r="U3159" s="205"/>
      <c r="V3159" s="205"/>
      <c r="W3159" s="205"/>
      <c r="X3159" s="205"/>
    </row>
    <row r="3160" spans="21:24" x14ac:dyDescent="0.2">
      <c r="U3160" s="205"/>
      <c r="V3160" s="205"/>
      <c r="W3160" s="205"/>
      <c r="X3160" s="205"/>
    </row>
    <row r="3161" spans="21:24" x14ac:dyDescent="0.2">
      <c r="U3161" s="205"/>
      <c r="V3161" s="205"/>
      <c r="W3161" s="205"/>
      <c r="X3161" s="205"/>
    </row>
    <row r="3162" spans="21:24" x14ac:dyDescent="0.2">
      <c r="U3162" s="205"/>
      <c r="V3162" s="205"/>
      <c r="W3162" s="205"/>
      <c r="X3162" s="205"/>
    </row>
    <row r="3163" spans="21:24" x14ac:dyDescent="0.2">
      <c r="U3163" s="205"/>
      <c r="V3163" s="205"/>
      <c r="W3163" s="205"/>
      <c r="X3163" s="205"/>
    </row>
    <row r="3164" spans="21:24" x14ac:dyDescent="0.2">
      <c r="U3164" s="205"/>
      <c r="V3164" s="205"/>
      <c r="W3164" s="205"/>
      <c r="X3164" s="205"/>
    </row>
    <row r="3165" spans="21:24" x14ac:dyDescent="0.2">
      <c r="U3165" s="205"/>
      <c r="V3165" s="205"/>
      <c r="W3165" s="205"/>
      <c r="X3165" s="205"/>
    </row>
    <row r="3166" spans="21:24" x14ac:dyDescent="0.2">
      <c r="U3166" s="205"/>
      <c r="V3166" s="205"/>
      <c r="W3166" s="205"/>
      <c r="X3166" s="205"/>
    </row>
    <row r="3167" spans="21:24" x14ac:dyDescent="0.2">
      <c r="U3167" s="205"/>
      <c r="V3167" s="205"/>
      <c r="W3167" s="205"/>
      <c r="X3167" s="205"/>
    </row>
    <row r="3168" spans="21:24" x14ac:dyDescent="0.2">
      <c r="U3168" s="205"/>
      <c r="V3168" s="205"/>
      <c r="W3168" s="205"/>
      <c r="X3168" s="205"/>
    </row>
    <row r="3169" spans="21:24" x14ac:dyDescent="0.2">
      <c r="U3169" s="205"/>
      <c r="V3169" s="205"/>
      <c r="W3169" s="205"/>
      <c r="X3169" s="205"/>
    </row>
    <row r="3170" spans="21:24" x14ac:dyDescent="0.2">
      <c r="U3170" s="205"/>
      <c r="V3170" s="205"/>
      <c r="W3170" s="205"/>
      <c r="X3170" s="205"/>
    </row>
    <row r="3171" spans="21:24" x14ac:dyDescent="0.2">
      <c r="U3171" s="205"/>
      <c r="V3171" s="205"/>
      <c r="W3171" s="205"/>
      <c r="X3171" s="205"/>
    </row>
    <row r="3172" spans="21:24" x14ac:dyDescent="0.2">
      <c r="U3172" s="205"/>
      <c r="V3172" s="205"/>
      <c r="W3172" s="205"/>
      <c r="X3172" s="205"/>
    </row>
    <row r="3173" spans="21:24" x14ac:dyDescent="0.2">
      <c r="U3173" s="205"/>
      <c r="V3173" s="205"/>
      <c r="W3173" s="205"/>
      <c r="X3173" s="205"/>
    </row>
    <row r="3174" spans="21:24" x14ac:dyDescent="0.2">
      <c r="U3174" s="205"/>
      <c r="V3174" s="205"/>
      <c r="W3174" s="205"/>
      <c r="X3174" s="205"/>
    </row>
    <row r="3175" spans="21:24" x14ac:dyDescent="0.2">
      <c r="U3175" s="205"/>
      <c r="V3175" s="205"/>
      <c r="W3175" s="205"/>
      <c r="X3175" s="205"/>
    </row>
    <row r="3176" spans="21:24" x14ac:dyDescent="0.2">
      <c r="U3176" s="205"/>
      <c r="V3176" s="205"/>
      <c r="W3176" s="205"/>
      <c r="X3176" s="205"/>
    </row>
    <row r="3177" spans="21:24" x14ac:dyDescent="0.2">
      <c r="U3177" s="205"/>
      <c r="V3177" s="205"/>
      <c r="W3177" s="205"/>
      <c r="X3177" s="205"/>
    </row>
    <row r="3178" spans="21:24" x14ac:dyDescent="0.2">
      <c r="U3178" s="205"/>
      <c r="V3178" s="205"/>
      <c r="W3178" s="205"/>
      <c r="X3178" s="205"/>
    </row>
    <row r="3179" spans="21:24" x14ac:dyDescent="0.2">
      <c r="U3179" s="205"/>
      <c r="V3179" s="205"/>
      <c r="W3179" s="205"/>
      <c r="X3179" s="205"/>
    </row>
    <row r="3180" spans="21:24" x14ac:dyDescent="0.2">
      <c r="U3180" s="205"/>
      <c r="V3180" s="205"/>
      <c r="W3180" s="205"/>
      <c r="X3180" s="205"/>
    </row>
    <row r="3181" spans="21:24" x14ac:dyDescent="0.2">
      <c r="U3181" s="205"/>
      <c r="V3181" s="205"/>
      <c r="W3181" s="205"/>
      <c r="X3181" s="205"/>
    </row>
    <row r="3182" spans="21:24" x14ac:dyDescent="0.2">
      <c r="U3182" s="205"/>
      <c r="V3182" s="205"/>
      <c r="W3182" s="205"/>
      <c r="X3182" s="205"/>
    </row>
    <row r="3183" spans="21:24" x14ac:dyDescent="0.2">
      <c r="U3183" s="205"/>
      <c r="V3183" s="205"/>
      <c r="W3183" s="205"/>
      <c r="X3183" s="205"/>
    </row>
    <row r="3184" spans="21:24" x14ac:dyDescent="0.2">
      <c r="U3184" s="205"/>
      <c r="V3184" s="205"/>
      <c r="W3184" s="205"/>
      <c r="X3184" s="205"/>
    </row>
    <row r="3185" spans="21:24" x14ac:dyDescent="0.2">
      <c r="U3185" s="205"/>
      <c r="V3185" s="205"/>
      <c r="W3185" s="205"/>
      <c r="X3185" s="205"/>
    </row>
    <row r="3186" spans="21:24" x14ac:dyDescent="0.2">
      <c r="U3186" s="205"/>
      <c r="V3186" s="205"/>
      <c r="W3186" s="205"/>
      <c r="X3186" s="205"/>
    </row>
    <row r="3187" spans="21:24" x14ac:dyDescent="0.2">
      <c r="U3187" s="205"/>
      <c r="V3187" s="205"/>
      <c r="W3187" s="205"/>
      <c r="X3187" s="205"/>
    </row>
    <row r="3188" spans="21:24" x14ac:dyDescent="0.2">
      <c r="U3188" s="205"/>
      <c r="V3188" s="205"/>
      <c r="W3188" s="205"/>
      <c r="X3188" s="205"/>
    </row>
    <row r="3189" spans="21:24" x14ac:dyDescent="0.2">
      <c r="U3189" s="205"/>
      <c r="V3189" s="205"/>
      <c r="W3189" s="205"/>
      <c r="X3189" s="205"/>
    </row>
    <row r="3190" spans="21:24" x14ac:dyDescent="0.2">
      <c r="U3190" s="205"/>
      <c r="V3190" s="205"/>
      <c r="W3190" s="205"/>
      <c r="X3190" s="205"/>
    </row>
    <row r="3191" spans="21:24" x14ac:dyDescent="0.2">
      <c r="U3191" s="205"/>
      <c r="V3191" s="205"/>
      <c r="W3191" s="205"/>
      <c r="X3191" s="205"/>
    </row>
    <row r="3192" spans="21:24" x14ac:dyDescent="0.2">
      <c r="U3192" s="205"/>
      <c r="V3192" s="205"/>
      <c r="W3192" s="205"/>
      <c r="X3192" s="205"/>
    </row>
    <row r="3193" spans="21:24" x14ac:dyDescent="0.2">
      <c r="U3193" s="205"/>
      <c r="V3193" s="205"/>
      <c r="W3193" s="205"/>
      <c r="X3193" s="205"/>
    </row>
    <row r="3194" spans="21:24" x14ac:dyDescent="0.2">
      <c r="U3194" s="205"/>
      <c r="V3194" s="205"/>
      <c r="W3194" s="205"/>
      <c r="X3194" s="205"/>
    </row>
    <row r="3195" spans="21:24" x14ac:dyDescent="0.2">
      <c r="U3195" s="205"/>
      <c r="V3195" s="205"/>
      <c r="W3195" s="205"/>
      <c r="X3195" s="205"/>
    </row>
    <row r="3196" spans="21:24" x14ac:dyDescent="0.2">
      <c r="U3196" s="205"/>
      <c r="V3196" s="205"/>
      <c r="W3196" s="205"/>
      <c r="X3196" s="205"/>
    </row>
    <row r="3197" spans="21:24" x14ac:dyDescent="0.2">
      <c r="U3197" s="205"/>
      <c r="V3197" s="205"/>
      <c r="W3197" s="205"/>
      <c r="X3197" s="205"/>
    </row>
    <row r="3198" spans="21:24" x14ac:dyDescent="0.2">
      <c r="U3198" s="205"/>
      <c r="V3198" s="205"/>
      <c r="W3198" s="205"/>
      <c r="X3198" s="205"/>
    </row>
    <row r="3199" spans="21:24" x14ac:dyDescent="0.2">
      <c r="U3199" s="205"/>
      <c r="V3199" s="205"/>
      <c r="W3199" s="205"/>
      <c r="X3199" s="205"/>
    </row>
    <row r="3200" spans="21:24" x14ac:dyDescent="0.2">
      <c r="U3200" s="205"/>
      <c r="V3200" s="205"/>
      <c r="W3200" s="205"/>
      <c r="X3200" s="205"/>
    </row>
    <row r="3201" spans="21:24" x14ac:dyDescent="0.2">
      <c r="U3201" s="205"/>
      <c r="V3201" s="205"/>
      <c r="W3201" s="205"/>
      <c r="X3201" s="205"/>
    </row>
    <row r="3202" spans="21:24" x14ac:dyDescent="0.2">
      <c r="U3202" s="205"/>
      <c r="V3202" s="205"/>
      <c r="W3202" s="205"/>
      <c r="X3202" s="205"/>
    </row>
    <row r="3203" spans="21:24" x14ac:dyDescent="0.2">
      <c r="U3203" s="205"/>
      <c r="V3203" s="205"/>
      <c r="W3203" s="205"/>
      <c r="X3203" s="205"/>
    </row>
    <row r="3204" spans="21:24" x14ac:dyDescent="0.2">
      <c r="U3204" s="205"/>
      <c r="V3204" s="205"/>
      <c r="W3204" s="205"/>
      <c r="X3204" s="205"/>
    </row>
    <row r="3205" spans="21:24" x14ac:dyDescent="0.2">
      <c r="U3205" s="205"/>
      <c r="V3205" s="205"/>
      <c r="W3205" s="205"/>
      <c r="X3205" s="205"/>
    </row>
    <row r="3206" spans="21:24" x14ac:dyDescent="0.2">
      <c r="U3206" s="205"/>
      <c r="V3206" s="205"/>
      <c r="W3206" s="205"/>
      <c r="X3206" s="205"/>
    </row>
    <row r="3207" spans="21:24" x14ac:dyDescent="0.2">
      <c r="U3207" s="205"/>
      <c r="V3207" s="205"/>
      <c r="W3207" s="205"/>
      <c r="X3207" s="205"/>
    </row>
    <row r="3208" spans="21:24" x14ac:dyDescent="0.2">
      <c r="U3208" s="205"/>
      <c r="V3208" s="205"/>
      <c r="W3208" s="205"/>
      <c r="X3208" s="205"/>
    </row>
    <row r="3209" spans="21:24" x14ac:dyDescent="0.2">
      <c r="U3209" s="205"/>
      <c r="V3209" s="205"/>
      <c r="W3209" s="205"/>
      <c r="X3209" s="205"/>
    </row>
    <row r="3210" spans="21:24" x14ac:dyDescent="0.2">
      <c r="U3210" s="205"/>
      <c r="V3210" s="205"/>
      <c r="W3210" s="205"/>
      <c r="X3210" s="205"/>
    </row>
    <row r="3211" spans="21:24" x14ac:dyDescent="0.2">
      <c r="U3211" s="205"/>
      <c r="V3211" s="205"/>
      <c r="W3211" s="205"/>
      <c r="X3211" s="205"/>
    </row>
    <row r="3212" spans="21:24" x14ac:dyDescent="0.2">
      <c r="U3212" s="205"/>
      <c r="V3212" s="205"/>
      <c r="W3212" s="205"/>
      <c r="X3212" s="205"/>
    </row>
    <row r="3213" spans="21:24" x14ac:dyDescent="0.2">
      <c r="U3213" s="205"/>
      <c r="V3213" s="205"/>
      <c r="W3213" s="205"/>
      <c r="X3213" s="205"/>
    </row>
    <row r="3214" spans="21:24" x14ac:dyDescent="0.2">
      <c r="U3214" s="205"/>
      <c r="V3214" s="205"/>
      <c r="W3214" s="205"/>
      <c r="X3214" s="205"/>
    </row>
    <row r="3215" spans="21:24" x14ac:dyDescent="0.2">
      <c r="U3215" s="205"/>
      <c r="V3215" s="205"/>
      <c r="W3215" s="205"/>
      <c r="X3215" s="205"/>
    </row>
    <row r="3216" spans="21:24" x14ac:dyDescent="0.2">
      <c r="U3216" s="205"/>
      <c r="V3216" s="205"/>
      <c r="W3216" s="205"/>
      <c r="X3216" s="205"/>
    </row>
    <row r="3217" spans="21:24" x14ac:dyDescent="0.2">
      <c r="U3217" s="205"/>
      <c r="V3217" s="205"/>
      <c r="W3217" s="205"/>
      <c r="X3217" s="205"/>
    </row>
    <row r="3218" spans="21:24" x14ac:dyDescent="0.2">
      <c r="U3218" s="205"/>
      <c r="V3218" s="205"/>
      <c r="W3218" s="205"/>
      <c r="X3218" s="205"/>
    </row>
    <row r="3219" spans="21:24" x14ac:dyDescent="0.2">
      <c r="U3219" s="205"/>
      <c r="V3219" s="205"/>
      <c r="W3219" s="205"/>
      <c r="X3219" s="205"/>
    </row>
    <row r="3220" spans="21:24" x14ac:dyDescent="0.2">
      <c r="U3220" s="205"/>
      <c r="V3220" s="205"/>
      <c r="W3220" s="205"/>
      <c r="X3220" s="205"/>
    </row>
    <row r="3221" spans="21:24" x14ac:dyDescent="0.2">
      <c r="U3221" s="205"/>
      <c r="V3221" s="205"/>
      <c r="W3221" s="205"/>
      <c r="X3221" s="205"/>
    </row>
    <row r="3222" spans="21:24" x14ac:dyDescent="0.2">
      <c r="U3222" s="205"/>
      <c r="V3222" s="205"/>
      <c r="W3222" s="205"/>
      <c r="X3222" s="205"/>
    </row>
    <row r="3223" spans="21:24" x14ac:dyDescent="0.2">
      <c r="U3223" s="205"/>
      <c r="V3223" s="205"/>
      <c r="W3223" s="205"/>
      <c r="X3223" s="205"/>
    </row>
    <row r="3224" spans="21:24" x14ac:dyDescent="0.2">
      <c r="U3224" s="205"/>
      <c r="V3224" s="205"/>
      <c r="W3224" s="205"/>
      <c r="X3224" s="205"/>
    </row>
    <row r="3225" spans="21:24" x14ac:dyDescent="0.2">
      <c r="U3225" s="205"/>
      <c r="V3225" s="205"/>
      <c r="W3225" s="205"/>
      <c r="X3225" s="205"/>
    </row>
    <row r="3226" spans="21:24" x14ac:dyDescent="0.2">
      <c r="U3226" s="205"/>
      <c r="V3226" s="205"/>
      <c r="W3226" s="205"/>
      <c r="X3226" s="205"/>
    </row>
    <row r="3227" spans="21:24" x14ac:dyDescent="0.2">
      <c r="U3227" s="205"/>
      <c r="V3227" s="205"/>
      <c r="W3227" s="205"/>
      <c r="X3227" s="205"/>
    </row>
    <row r="3228" spans="21:24" x14ac:dyDescent="0.2">
      <c r="U3228" s="205"/>
      <c r="V3228" s="205"/>
      <c r="W3228" s="205"/>
      <c r="X3228" s="205"/>
    </row>
    <row r="3229" spans="21:24" x14ac:dyDescent="0.2">
      <c r="U3229" s="205"/>
      <c r="V3229" s="205"/>
      <c r="W3229" s="205"/>
      <c r="X3229" s="205"/>
    </row>
    <row r="3230" spans="21:24" x14ac:dyDescent="0.2">
      <c r="U3230" s="205"/>
      <c r="V3230" s="205"/>
      <c r="W3230" s="205"/>
      <c r="X3230" s="205"/>
    </row>
    <row r="3231" spans="21:24" x14ac:dyDescent="0.2">
      <c r="U3231" s="205"/>
      <c r="V3231" s="205"/>
      <c r="W3231" s="205"/>
      <c r="X3231" s="205"/>
    </row>
    <row r="3232" spans="21:24" x14ac:dyDescent="0.2">
      <c r="U3232" s="205"/>
      <c r="V3232" s="205"/>
      <c r="W3232" s="205"/>
      <c r="X3232" s="205"/>
    </row>
    <row r="3233" spans="21:24" x14ac:dyDescent="0.2">
      <c r="U3233" s="205"/>
      <c r="V3233" s="205"/>
      <c r="W3233" s="205"/>
      <c r="X3233" s="205"/>
    </row>
    <row r="3234" spans="21:24" x14ac:dyDescent="0.2">
      <c r="U3234" s="205"/>
      <c r="V3234" s="205"/>
      <c r="W3234" s="205"/>
      <c r="X3234" s="205"/>
    </row>
    <row r="3235" spans="21:24" x14ac:dyDescent="0.2">
      <c r="U3235" s="205"/>
      <c r="V3235" s="205"/>
      <c r="W3235" s="205"/>
      <c r="X3235" s="205"/>
    </row>
    <row r="3236" spans="21:24" x14ac:dyDescent="0.2">
      <c r="U3236" s="205"/>
      <c r="V3236" s="205"/>
      <c r="W3236" s="205"/>
      <c r="X3236" s="205"/>
    </row>
    <row r="3237" spans="21:24" x14ac:dyDescent="0.2">
      <c r="U3237" s="205"/>
      <c r="V3237" s="205"/>
      <c r="W3237" s="205"/>
      <c r="X3237" s="205"/>
    </row>
    <row r="3238" spans="21:24" x14ac:dyDescent="0.2">
      <c r="U3238" s="205"/>
      <c r="V3238" s="205"/>
      <c r="W3238" s="205"/>
      <c r="X3238" s="205"/>
    </row>
    <row r="3239" spans="21:24" x14ac:dyDescent="0.2">
      <c r="U3239" s="205"/>
      <c r="V3239" s="205"/>
      <c r="W3239" s="205"/>
      <c r="X3239" s="205"/>
    </row>
    <row r="3240" spans="21:24" x14ac:dyDescent="0.2">
      <c r="U3240" s="205"/>
      <c r="V3240" s="205"/>
      <c r="W3240" s="205"/>
      <c r="X3240" s="205"/>
    </row>
    <row r="3241" spans="21:24" x14ac:dyDescent="0.2">
      <c r="U3241" s="205"/>
      <c r="V3241" s="205"/>
      <c r="W3241" s="205"/>
      <c r="X3241" s="205"/>
    </row>
    <row r="3242" spans="21:24" x14ac:dyDescent="0.2">
      <c r="U3242" s="205"/>
      <c r="V3242" s="205"/>
      <c r="W3242" s="205"/>
      <c r="X3242" s="205"/>
    </row>
    <row r="3243" spans="21:24" x14ac:dyDescent="0.2">
      <c r="U3243" s="205"/>
      <c r="V3243" s="205"/>
      <c r="W3243" s="205"/>
      <c r="X3243" s="205"/>
    </row>
    <row r="3244" spans="21:24" x14ac:dyDescent="0.2">
      <c r="U3244" s="205"/>
      <c r="V3244" s="205"/>
      <c r="W3244" s="205"/>
      <c r="X3244" s="205"/>
    </row>
    <row r="3245" spans="21:24" x14ac:dyDescent="0.2">
      <c r="U3245" s="205"/>
      <c r="V3245" s="205"/>
      <c r="W3245" s="205"/>
      <c r="X3245" s="205"/>
    </row>
    <row r="3246" spans="21:24" x14ac:dyDescent="0.2">
      <c r="U3246" s="205"/>
      <c r="V3246" s="205"/>
      <c r="W3246" s="205"/>
      <c r="X3246" s="205"/>
    </row>
    <row r="3247" spans="21:24" x14ac:dyDescent="0.2">
      <c r="U3247" s="205"/>
      <c r="V3247" s="205"/>
      <c r="W3247" s="205"/>
      <c r="X3247" s="205"/>
    </row>
    <row r="3248" spans="21:24" x14ac:dyDescent="0.2">
      <c r="U3248" s="205"/>
      <c r="V3248" s="205"/>
      <c r="W3248" s="205"/>
      <c r="X3248" s="205"/>
    </row>
    <row r="3249" spans="21:24" x14ac:dyDescent="0.2">
      <c r="U3249" s="205"/>
      <c r="V3249" s="205"/>
      <c r="W3249" s="205"/>
      <c r="X3249" s="205"/>
    </row>
    <row r="3250" spans="21:24" x14ac:dyDescent="0.2">
      <c r="U3250" s="205"/>
      <c r="V3250" s="205"/>
      <c r="W3250" s="205"/>
      <c r="X3250" s="205"/>
    </row>
    <row r="3251" spans="21:24" x14ac:dyDescent="0.2">
      <c r="U3251" s="205"/>
      <c r="V3251" s="205"/>
      <c r="W3251" s="205"/>
      <c r="X3251" s="205"/>
    </row>
    <row r="3252" spans="21:24" x14ac:dyDescent="0.2">
      <c r="U3252" s="205"/>
      <c r="V3252" s="205"/>
      <c r="W3252" s="205"/>
      <c r="X3252" s="205"/>
    </row>
    <row r="3253" spans="21:24" x14ac:dyDescent="0.2">
      <c r="U3253" s="205"/>
      <c r="V3253" s="205"/>
      <c r="W3253" s="205"/>
      <c r="X3253" s="205"/>
    </row>
    <row r="3254" spans="21:24" x14ac:dyDescent="0.2">
      <c r="U3254" s="205"/>
      <c r="V3254" s="205"/>
      <c r="W3254" s="205"/>
      <c r="X3254" s="205"/>
    </row>
    <row r="3255" spans="21:24" x14ac:dyDescent="0.2">
      <c r="U3255" s="205"/>
      <c r="V3255" s="205"/>
      <c r="W3255" s="205"/>
      <c r="X3255" s="205"/>
    </row>
    <row r="3256" spans="21:24" x14ac:dyDescent="0.2">
      <c r="U3256" s="205"/>
      <c r="V3256" s="205"/>
      <c r="W3256" s="205"/>
      <c r="X3256" s="205"/>
    </row>
    <row r="3257" spans="21:24" x14ac:dyDescent="0.2">
      <c r="U3257" s="205"/>
      <c r="V3257" s="205"/>
      <c r="W3257" s="205"/>
      <c r="X3257" s="205"/>
    </row>
    <row r="3258" spans="21:24" x14ac:dyDescent="0.2">
      <c r="U3258" s="205"/>
      <c r="V3258" s="205"/>
      <c r="W3258" s="205"/>
      <c r="X3258" s="205"/>
    </row>
    <row r="3259" spans="21:24" x14ac:dyDescent="0.2">
      <c r="U3259" s="205"/>
      <c r="V3259" s="205"/>
      <c r="W3259" s="205"/>
      <c r="X3259" s="205"/>
    </row>
    <row r="3260" spans="21:24" x14ac:dyDescent="0.2">
      <c r="U3260" s="205"/>
      <c r="V3260" s="205"/>
      <c r="W3260" s="205"/>
      <c r="X3260" s="205"/>
    </row>
    <row r="3261" spans="21:24" x14ac:dyDescent="0.2">
      <c r="U3261" s="205"/>
      <c r="V3261" s="205"/>
      <c r="W3261" s="205"/>
      <c r="X3261" s="205"/>
    </row>
    <row r="3262" spans="21:24" x14ac:dyDescent="0.2">
      <c r="U3262" s="205"/>
      <c r="V3262" s="205"/>
      <c r="W3262" s="205"/>
      <c r="X3262" s="205"/>
    </row>
    <row r="3263" spans="21:24" x14ac:dyDescent="0.2">
      <c r="U3263" s="205"/>
      <c r="V3263" s="205"/>
      <c r="W3263" s="205"/>
      <c r="X3263" s="205"/>
    </row>
    <row r="3264" spans="21:24" x14ac:dyDescent="0.2">
      <c r="U3264" s="205"/>
      <c r="V3264" s="205"/>
      <c r="W3264" s="205"/>
      <c r="X3264" s="205"/>
    </row>
    <row r="3265" spans="21:24" x14ac:dyDescent="0.2">
      <c r="U3265" s="205"/>
      <c r="V3265" s="205"/>
      <c r="W3265" s="205"/>
      <c r="X3265" s="205"/>
    </row>
    <row r="3266" spans="21:24" x14ac:dyDescent="0.2">
      <c r="U3266" s="205"/>
      <c r="V3266" s="205"/>
      <c r="W3266" s="205"/>
      <c r="X3266" s="205"/>
    </row>
    <row r="3267" spans="21:24" x14ac:dyDescent="0.2">
      <c r="U3267" s="205"/>
      <c r="V3267" s="205"/>
      <c r="W3267" s="205"/>
      <c r="X3267" s="205"/>
    </row>
    <row r="3268" spans="21:24" x14ac:dyDescent="0.2">
      <c r="U3268" s="205"/>
      <c r="V3268" s="205"/>
      <c r="W3268" s="205"/>
      <c r="X3268" s="205"/>
    </row>
    <row r="3269" spans="21:24" x14ac:dyDescent="0.2">
      <c r="U3269" s="205"/>
      <c r="V3269" s="205"/>
      <c r="W3269" s="205"/>
      <c r="X3269" s="205"/>
    </row>
    <row r="3270" spans="21:24" x14ac:dyDescent="0.2">
      <c r="U3270" s="205"/>
      <c r="V3270" s="205"/>
      <c r="W3270" s="205"/>
      <c r="X3270" s="205"/>
    </row>
    <row r="3271" spans="21:24" x14ac:dyDescent="0.2">
      <c r="U3271" s="205"/>
      <c r="V3271" s="205"/>
      <c r="W3271" s="205"/>
      <c r="X3271" s="205"/>
    </row>
    <row r="3272" spans="21:24" x14ac:dyDescent="0.2">
      <c r="U3272" s="205"/>
      <c r="V3272" s="205"/>
      <c r="W3272" s="205"/>
      <c r="X3272" s="205"/>
    </row>
    <row r="3273" spans="21:24" x14ac:dyDescent="0.2">
      <c r="U3273" s="205"/>
      <c r="V3273" s="205"/>
      <c r="W3273" s="205"/>
      <c r="X3273" s="205"/>
    </row>
    <row r="3274" spans="21:24" x14ac:dyDescent="0.2">
      <c r="U3274" s="205"/>
      <c r="V3274" s="205"/>
      <c r="W3274" s="205"/>
      <c r="X3274" s="205"/>
    </row>
    <row r="3275" spans="21:24" x14ac:dyDescent="0.2">
      <c r="U3275" s="205"/>
      <c r="V3275" s="205"/>
      <c r="W3275" s="205"/>
      <c r="X3275" s="205"/>
    </row>
    <row r="3276" spans="21:24" x14ac:dyDescent="0.2">
      <c r="U3276" s="205"/>
      <c r="V3276" s="205"/>
      <c r="W3276" s="205"/>
      <c r="X3276" s="205"/>
    </row>
    <row r="3277" spans="21:24" x14ac:dyDescent="0.2">
      <c r="U3277" s="205"/>
      <c r="V3277" s="205"/>
      <c r="W3277" s="205"/>
      <c r="X3277" s="205"/>
    </row>
    <row r="3278" spans="21:24" x14ac:dyDescent="0.2">
      <c r="U3278" s="205"/>
      <c r="V3278" s="205"/>
      <c r="W3278" s="205"/>
      <c r="X3278" s="205"/>
    </row>
    <row r="3279" spans="21:24" x14ac:dyDescent="0.2">
      <c r="U3279" s="205"/>
      <c r="V3279" s="205"/>
      <c r="W3279" s="205"/>
      <c r="X3279" s="205"/>
    </row>
    <row r="3280" spans="21:24" x14ac:dyDescent="0.2">
      <c r="U3280" s="205"/>
      <c r="V3280" s="205"/>
      <c r="W3280" s="205"/>
      <c r="X3280" s="205"/>
    </row>
    <row r="3281" spans="21:24" x14ac:dyDescent="0.2">
      <c r="U3281" s="205"/>
      <c r="V3281" s="205"/>
      <c r="W3281" s="205"/>
      <c r="X3281" s="205"/>
    </row>
    <row r="3282" spans="21:24" x14ac:dyDescent="0.2">
      <c r="U3282" s="205"/>
      <c r="V3282" s="205"/>
      <c r="W3282" s="205"/>
      <c r="X3282" s="205"/>
    </row>
    <row r="3283" spans="21:24" x14ac:dyDescent="0.2">
      <c r="U3283" s="205"/>
      <c r="V3283" s="205"/>
      <c r="W3283" s="205"/>
      <c r="X3283" s="205"/>
    </row>
    <row r="3284" spans="21:24" x14ac:dyDescent="0.2">
      <c r="U3284" s="205"/>
      <c r="V3284" s="205"/>
      <c r="W3284" s="205"/>
      <c r="X3284" s="205"/>
    </row>
    <row r="3285" spans="21:24" x14ac:dyDescent="0.2">
      <c r="U3285" s="205"/>
      <c r="V3285" s="205"/>
      <c r="W3285" s="205"/>
      <c r="X3285" s="205"/>
    </row>
    <row r="3286" spans="21:24" x14ac:dyDescent="0.2">
      <c r="U3286" s="205"/>
      <c r="V3286" s="205"/>
      <c r="W3286" s="205"/>
      <c r="X3286" s="205"/>
    </row>
    <row r="3287" spans="21:24" x14ac:dyDescent="0.2">
      <c r="U3287" s="205"/>
      <c r="V3287" s="205"/>
      <c r="W3287" s="205"/>
      <c r="X3287" s="205"/>
    </row>
    <row r="3288" spans="21:24" x14ac:dyDescent="0.2">
      <c r="U3288" s="205"/>
      <c r="V3288" s="205"/>
      <c r="W3288" s="205"/>
      <c r="X3288" s="205"/>
    </row>
    <row r="3289" spans="21:24" x14ac:dyDescent="0.2">
      <c r="U3289" s="205"/>
      <c r="V3289" s="205"/>
      <c r="W3289" s="205"/>
      <c r="X3289" s="205"/>
    </row>
    <row r="3290" spans="21:24" x14ac:dyDescent="0.2">
      <c r="U3290" s="205"/>
      <c r="V3290" s="205"/>
      <c r="W3290" s="205"/>
      <c r="X3290" s="205"/>
    </row>
    <row r="3291" spans="21:24" x14ac:dyDescent="0.2">
      <c r="U3291" s="205"/>
      <c r="V3291" s="205"/>
      <c r="W3291" s="205"/>
      <c r="X3291" s="205"/>
    </row>
    <row r="3292" spans="21:24" x14ac:dyDescent="0.2">
      <c r="U3292" s="205"/>
      <c r="V3292" s="205"/>
      <c r="W3292" s="205"/>
      <c r="X3292" s="205"/>
    </row>
    <row r="3293" spans="21:24" x14ac:dyDescent="0.2">
      <c r="U3293" s="205"/>
      <c r="V3293" s="205"/>
      <c r="W3293" s="205"/>
      <c r="X3293" s="205"/>
    </row>
    <row r="3294" spans="21:24" x14ac:dyDescent="0.2">
      <c r="U3294" s="205"/>
      <c r="V3294" s="205"/>
      <c r="W3294" s="205"/>
      <c r="X3294" s="205"/>
    </row>
    <row r="3295" spans="21:24" x14ac:dyDescent="0.2">
      <c r="U3295" s="205"/>
      <c r="V3295" s="205"/>
      <c r="W3295" s="205"/>
      <c r="X3295" s="205"/>
    </row>
    <row r="3296" spans="21:24" x14ac:dyDescent="0.2">
      <c r="U3296" s="205"/>
      <c r="V3296" s="205"/>
      <c r="W3296" s="205"/>
      <c r="X3296" s="205"/>
    </row>
    <row r="3297" spans="21:24" x14ac:dyDescent="0.2">
      <c r="U3297" s="205"/>
      <c r="V3297" s="205"/>
      <c r="W3297" s="205"/>
      <c r="X3297" s="205"/>
    </row>
    <row r="3298" spans="21:24" x14ac:dyDescent="0.2">
      <c r="U3298" s="205"/>
      <c r="V3298" s="205"/>
      <c r="W3298" s="205"/>
      <c r="X3298" s="205"/>
    </row>
    <row r="3299" spans="21:24" x14ac:dyDescent="0.2">
      <c r="U3299" s="205"/>
      <c r="V3299" s="205"/>
      <c r="W3299" s="205"/>
      <c r="X3299" s="205"/>
    </row>
    <row r="3300" spans="21:24" x14ac:dyDescent="0.2">
      <c r="U3300" s="205"/>
      <c r="V3300" s="205"/>
      <c r="W3300" s="205"/>
      <c r="X3300" s="205"/>
    </row>
    <row r="3301" spans="21:24" x14ac:dyDescent="0.2">
      <c r="U3301" s="205"/>
      <c r="V3301" s="205"/>
      <c r="W3301" s="205"/>
      <c r="X3301" s="205"/>
    </row>
    <row r="3302" spans="21:24" x14ac:dyDescent="0.2">
      <c r="U3302" s="205"/>
      <c r="V3302" s="205"/>
      <c r="W3302" s="205"/>
      <c r="X3302" s="205"/>
    </row>
    <row r="3303" spans="21:24" x14ac:dyDescent="0.2">
      <c r="U3303" s="205"/>
      <c r="V3303" s="205"/>
      <c r="W3303" s="205"/>
      <c r="X3303" s="205"/>
    </row>
    <row r="3304" spans="21:24" x14ac:dyDescent="0.2">
      <c r="U3304" s="205"/>
      <c r="V3304" s="205"/>
      <c r="W3304" s="205"/>
      <c r="X3304" s="205"/>
    </row>
    <row r="3305" spans="21:24" x14ac:dyDescent="0.2">
      <c r="U3305" s="205"/>
      <c r="V3305" s="205"/>
      <c r="W3305" s="205"/>
      <c r="X3305" s="205"/>
    </row>
    <row r="3306" spans="21:24" x14ac:dyDescent="0.2">
      <c r="U3306" s="205"/>
      <c r="V3306" s="205"/>
      <c r="W3306" s="205"/>
      <c r="X3306" s="205"/>
    </row>
    <row r="3307" spans="21:24" x14ac:dyDescent="0.2">
      <c r="U3307" s="205"/>
      <c r="V3307" s="205"/>
      <c r="W3307" s="205"/>
      <c r="X3307" s="205"/>
    </row>
    <row r="3308" spans="21:24" x14ac:dyDescent="0.2">
      <c r="U3308" s="205"/>
      <c r="V3308" s="205"/>
      <c r="W3308" s="205"/>
      <c r="X3308" s="205"/>
    </row>
    <row r="3309" spans="21:24" x14ac:dyDescent="0.2">
      <c r="U3309" s="205"/>
      <c r="V3309" s="205"/>
      <c r="W3309" s="205"/>
      <c r="X3309" s="205"/>
    </row>
    <row r="3310" spans="21:24" x14ac:dyDescent="0.2">
      <c r="U3310" s="205"/>
      <c r="V3310" s="205"/>
      <c r="W3310" s="205"/>
      <c r="X3310" s="205"/>
    </row>
    <row r="3311" spans="21:24" x14ac:dyDescent="0.2">
      <c r="U3311" s="205"/>
      <c r="V3311" s="205"/>
      <c r="W3311" s="205"/>
      <c r="X3311" s="205"/>
    </row>
    <row r="3312" spans="21:24" x14ac:dyDescent="0.2">
      <c r="U3312" s="205"/>
      <c r="V3312" s="205"/>
      <c r="W3312" s="205"/>
      <c r="X3312" s="205"/>
    </row>
    <row r="3313" spans="21:24" x14ac:dyDescent="0.2">
      <c r="U3313" s="205"/>
      <c r="V3313" s="205"/>
      <c r="W3313" s="205"/>
      <c r="X3313" s="205"/>
    </row>
    <row r="3314" spans="21:24" x14ac:dyDescent="0.2">
      <c r="U3314" s="205"/>
      <c r="V3314" s="205"/>
      <c r="W3314" s="205"/>
      <c r="X3314" s="205"/>
    </row>
    <row r="3315" spans="21:24" x14ac:dyDescent="0.2">
      <c r="U3315" s="205"/>
      <c r="V3315" s="205"/>
      <c r="W3315" s="205"/>
      <c r="X3315" s="205"/>
    </row>
    <row r="3316" spans="21:24" x14ac:dyDescent="0.2">
      <c r="U3316" s="205"/>
      <c r="V3316" s="205"/>
      <c r="W3316" s="205"/>
      <c r="X3316" s="205"/>
    </row>
    <row r="3317" spans="21:24" x14ac:dyDescent="0.2">
      <c r="U3317" s="205"/>
      <c r="V3317" s="205"/>
      <c r="W3317" s="205"/>
      <c r="X3317" s="205"/>
    </row>
    <row r="3318" spans="21:24" x14ac:dyDescent="0.2">
      <c r="U3318" s="205"/>
      <c r="V3318" s="205"/>
      <c r="W3318" s="205"/>
      <c r="X3318" s="205"/>
    </row>
    <row r="3319" spans="21:24" x14ac:dyDescent="0.2">
      <c r="U3319" s="205"/>
      <c r="V3319" s="205"/>
      <c r="W3319" s="205"/>
      <c r="X3319" s="205"/>
    </row>
    <row r="3320" spans="21:24" x14ac:dyDescent="0.2">
      <c r="U3320" s="205"/>
      <c r="V3320" s="205"/>
      <c r="W3320" s="205"/>
      <c r="X3320" s="205"/>
    </row>
    <row r="3321" spans="21:24" x14ac:dyDescent="0.2">
      <c r="U3321" s="205"/>
      <c r="V3321" s="205"/>
      <c r="W3321" s="205"/>
      <c r="X3321" s="205"/>
    </row>
    <row r="3322" spans="21:24" x14ac:dyDescent="0.2">
      <c r="U3322" s="205"/>
      <c r="V3322" s="205"/>
      <c r="W3322" s="205"/>
      <c r="X3322" s="205"/>
    </row>
    <row r="3323" spans="21:24" x14ac:dyDescent="0.2">
      <c r="U3323" s="205"/>
      <c r="V3323" s="205"/>
      <c r="W3323" s="205"/>
      <c r="X3323" s="205"/>
    </row>
    <row r="3324" spans="21:24" x14ac:dyDescent="0.2">
      <c r="U3324" s="205"/>
      <c r="V3324" s="205"/>
      <c r="W3324" s="205"/>
      <c r="X3324" s="205"/>
    </row>
    <row r="3325" spans="21:24" x14ac:dyDescent="0.2">
      <c r="U3325" s="205"/>
      <c r="V3325" s="205"/>
      <c r="W3325" s="205"/>
      <c r="X3325" s="205"/>
    </row>
    <row r="3326" spans="21:24" x14ac:dyDescent="0.2">
      <c r="U3326" s="205"/>
      <c r="V3326" s="205"/>
      <c r="W3326" s="205"/>
      <c r="X3326" s="205"/>
    </row>
    <row r="3327" spans="21:24" x14ac:dyDescent="0.2">
      <c r="U3327" s="205"/>
      <c r="V3327" s="205"/>
      <c r="W3327" s="205"/>
      <c r="X3327" s="205"/>
    </row>
    <row r="3328" spans="21:24" x14ac:dyDescent="0.2">
      <c r="U3328" s="205"/>
      <c r="V3328" s="205"/>
      <c r="W3328" s="205"/>
      <c r="X3328" s="205"/>
    </row>
    <row r="3329" spans="21:24" x14ac:dyDescent="0.2">
      <c r="U3329" s="205"/>
      <c r="V3329" s="205"/>
      <c r="W3329" s="205"/>
      <c r="X3329" s="205"/>
    </row>
    <row r="3330" spans="21:24" x14ac:dyDescent="0.2">
      <c r="U3330" s="205"/>
      <c r="V3330" s="205"/>
      <c r="W3330" s="205"/>
      <c r="X3330" s="205"/>
    </row>
    <row r="3331" spans="21:24" x14ac:dyDescent="0.2">
      <c r="U3331" s="205"/>
      <c r="V3331" s="205"/>
      <c r="W3331" s="205"/>
      <c r="X3331" s="205"/>
    </row>
    <row r="3332" spans="21:24" x14ac:dyDescent="0.2">
      <c r="U3332" s="205"/>
      <c r="V3332" s="205"/>
      <c r="W3332" s="205"/>
      <c r="X3332" s="205"/>
    </row>
    <row r="3333" spans="21:24" x14ac:dyDescent="0.2">
      <c r="U3333" s="205"/>
      <c r="V3333" s="205"/>
      <c r="W3333" s="205"/>
      <c r="X3333" s="205"/>
    </row>
    <row r="3334" spans="21:24" x14ac:dyDescent="0.2">
      <c r="U3334" s="205"/>
      <c r="V3334" s="205"/>
      <c r="W3334" s="205"/>
      <c r="X3334" s="205"/>
    </row>
    <row r="3335" spans="21:24" x14ac:dyDescent="0.2">
      <c r="U3335" s="205"/>
      <c r="V3335" s="205"/>
      <c r="W3335" s="205"/>
      <c r="X3335" s="205"/>
    </row>
    <row r="3336" spans="21:24" x14ac:dyDescent="0.2">
      <c r="U3336" s="205"/>
      <c r="V3336" s="205"/>
      <c r="W3336" s="205"/>
      <c r="X3336" s="205"/>
    </row>
    <row r="3337" spans="21:24" x14ac:dyDescent="0.2">
      <c r="U3337" s="205"/>
      <c r="V3337" s="205"/>
      <c r="W3337" s="205"/>
      <c r="X3337" s="205"/>
    </row>
    <row r="3338" spans="21:24" x14ac:dyDescent="0.2">
      <c r="U3338" s="205"/>
      <c r="V3338" s="205"/>
      <c r="W3338" s="205"/>
      <c r="X3338" s="205"/>
    </row>
    <row r="3339" spans="21:24" x14ac:dyDescent="0.2">
      <c r="U3339" s="205"/>
      <c r="V3339" s="205"/>
      <c r="W3339" s="205"/>
      <c r="X3339" s="205"/>
    </row>
    <row r="3340" spans="21:24" x14ac:dyDescent="0.2">
      <c r="U3340" s="205"/>
      <c r="V3340" s="205"/>
      <c r="W3340" s="205"/>
      <c r="X3340" s="205"/>
    </row>
    <row r="3341" spans="21:24" x14ac:dyDescent="0.2">
      <c r="U3341" s="205"/>
      <c r="V3341" s="205"/>
      <c r="W3341" s="205"/>
      <c r="X3341" s="205"/>
    </row>
    <row r="3342" spans="21:24" x14ac:dyDescent="0.2">
      <c r="U3342" s="205"/>
      <c r="V3342" s="205"/>
      <c r="W3342" s="205"/>
      <c r="X3342" s="205"/>
    </row>
    <row r="3343" spans="21:24" x14ac:dyDescent="0.2">
      <c r="U3343" s="205"/>
      <c r="V3343" s="205"/>
      <c r="W3343" s="205"/>
      <c r="X3343" s="205"/>
    </row>
    <row r="3344" spans="21:24" x14ac:dyDescent="0.2">
      <c r="U3344" s="205"/>
      <c r="V3344" s="205"/>
      <c r="W3344" s="205"/>
      <c r="X3344" s="205"/>
    </row>
    <row r="3345" spans="21:24" x14ac:dyDescent="0.2">
      <c r="U3345" s="205"/>
      <c r="V3345" s="205"/>
      <c r="W3345" s="205"/>
      <c r="X3345" s="205"/>
    </row>
    <row r="3346" spans="21:24" x14ac:dyDescent="0.2">
      <c r="U3346" s="205"/>
      <c r="V3346" s="205"/>
      <c r="W3346" s="205"/>
      <c r="X3346" s="205"/>
    </row>
    <row r="3347" spans="21:24" x14ac:dyDescent="0.2">
      <c r="U3347" s="205"/>
      <c r="V3347" s="205"/>
      <c r="W3347" s="205"/>
      <c r="X3347" s="205"/>
    </row>
    <row r="3348" spans="21:24" x14ac:dyDescent="0.2">
      <c r="U3348" s="205"/>
      <c r="V3348" s="205"/>
      <c r="W3348" s="205"/>
      <c r="X3348" s="205"/>
    </row>
    <row r="3349" spans="21:24" x14ac:dyDescent="0.2">
      <c r="U3349" s="205"/>
      <c r="V3349" s="205"/>
      <c r="W3349" s="205"/>
      <c r="X3349" s="205"/>
    </row>
    <row r="3350" spans="21:24" x14ac:dyDescent="0.2">
      <c r="U3350" s="205"/>
      <c r="V3350" s="205"/>
      <c r="W3350" s="205"/>
      <c r="X3350" s="205"/>
    </row>
    <row r="3351" spans="21:24" x14ac:dyDescent="0.2">
      <c r="U3351" s="205"/>
      <c r="V3351" s="205"/>
      <c r="W3351" s="205"/>
      <c r="X3351" s="205"/>
    </row>
    <row r="3352" spans="21:24" x14ac:dyDescent="0.2">
      <c r="U3352" s="205"/>
      <c r="V3352" s="205"/>
      <c r="W3352" s="205"/>
      <c r="X3352" s="205"/>
    </row>
    <row r="3353" spans="21:24" x14ac:dyDescent="0.2">
      <c r="U3353" s="205"/>
      <c r="V3353" s="205"/>
      <c r="W3353" s="205"/>
      <c r="X3353" s="205"/>
    </row>
    <row r="3354" spans="21:24" x14ac:dyDescent="0.2">
      <c r="U3354" s="205"/>
      <c r="V3354" s="205"/>
      <c r="W3354" s="205"/>
      <c r="X3354" s="205"/>
    </row>
    <row r="3355" spans="21:24" x14ac:dyDescent="0.2">
      <c r="U3355" s="205"/>
      <c r="V3355" s="205"/>
      <c r="W3355" s="205"/>
      <c r="X3355" s="205"/>
    </row>
    <row r="3356" spans="21:24" x14ac:dyDescent="0.2">
      <c r="U3356" s="205"/>
      <c r="V3356" s="205"/>
      <c r="W3356" s="205"/>
      <c r="X3356" s="205"/>
    </row>
    <row r="3357" spans="21:24" x14ac:dyDescent="0.2">
      <c r="U3357" s="205"/>
      <c r="V3357" s="205"/>
      <c r="W3357" s="205"/>
      <c r="X3357" s="205"/>
    </row>
    <row r="3358" spans="21:24" x14ac:dyDescent="0.2">
      <c r="U3358" s="205"/>
      <c r="V3358" s="205"/>
      <c r="W3358" s="205"/>
      <c r="X3358" s="205"/>
    </row>
    <row r="3359" spans="21:24" x14ac:dyDescent="0.2">
      <c r="U3359" s="205"/>
      <c r="V3359" s="205"/>
      <c r="W3359" s="205"/>
      <c r="X3359" s="205"/>
    </row>
    <row r="3360" spans="21:24" x14ac:dyDescent="0.2">
      <c r="U3360" s="205"/>
      <c r="V3360" s="205"/>
      <c r="W3360" s="205"/>
      <c r="X3360" s="205"/>
    </row>
    <row r="3361" spans="21:24" x14ac:dyDescent="0.2">
      <c r="U3361" s="205"/>
      <c r="V3361" s="205"/>
      <c r="W3361" s="205"/>
      <c r="X3361" s="205"/>
    </row>
    <row r="3362" spans="21:24" x14ac:dyDescent="0.2">
      <c r="U3362" s="205"/>
      <c r="V3362" s="205"/>
      <c r="W3362" s="205"/>
      <c r="X3362" s="205"/>
    </row>
    <row r="3363" spans="21:24" x14ac:dyDescent="0.2">
      <c r="U3363" s="205"/>
      <c r="V3363" s="205"/>
      <c r="W3363" s="205"/>
      <c r="X3363" s="205"/>
    </row>
    <row r="3364" spans="21:24" x14ac:dyDescent="0.2">
      <c r="U3364" s="205"/>
      <c r="V3364" s="205"/>
      <c r="W3364" s="205"/>
      <c r="X3364" s="205"/>
    </row>
    <row r="3365" spans="21:24" x14ac:dyDescent="0.2">
      <c r="U3365" s="205"/>
      <c r="V3365" s="205"/>
      <c r="W3365" s="205"/>
      <c r="X3365" s="205"/>
    </row>
    <row r="3366" spans="21:24" x14ac:dyDescent="0.2">
      <c r="U3366" s="205"/>
      <c r="V3366" s="205"/>
      <c r="W3366" s="205"/>
      <c r="X3366" s="205"/>
    </row>
    <row r="3367" spans="21:24" x14ac:dyDescent="0.2">
      <c r="U3367" s="205"/>
      <c r="V3367" s="205"/>
      <c r="W3367" s="205"/>
      <c r="X3367" s="205"/>
    </row>
    <row r="3368" spans="21:24" x14ac:dyDescent="0.2">
      <c r="U3368" s="205"/>
      <c r="V3368" s="205"/>
      <c r="W3368" s="205"/>
      <c r="X3368" s="205"/>
    </row>
    <row r="3369" spans="21:24" x14ac:dyDescent="0.2">
      <c r="U3369" s="205"/>
      <c r="V3369" s="205"/>
      <c r="W3369" s="205"/>
      <c r="X3369" s="205"/>
    </row>
    <row r="3370" spans="21:24" x14ac:dyDescent="0.2">
      <c r="U3370" s="205"/>
      <c r="V3370" s="205"/>
      <c r="W3370" s="205"/>
      <c r="X3370" s="205"/>
    </row>
    <row r="3371" spans="21:24" x14ac:dyDescent="0.2">
      <c r="U3371" s="205"/>
      <c r="V3371" s="205"/>
      <c r="W3371" s="205"/>
      <c r="X3371" s="205"/>
    </row>
    <row r="3372" spans="21:24" x14ac:dyDescent="0.2">
      <c r="U3372" s="205"/>
      <c r="V3372" s="205"/>
      <c r="W3372" s="205"/>
      <c r="X3372" s="205"/>
    </row>
    <row r="3373" spans="21:24" x14ac:dyDescent="0.2">
      <c r="U3373" s="205"/>
      <c r="V3373" s="205"/>
      <c r="W3373" s="205"/>
      <c r="X3373" s="205"/>
    </row>
    <row r="3374" spans="21:24" x14ac:dyDescent="0.2">
      <c r="U3374" s="205"/>
      <c r="V3374" s="205"/>
      <c r="W3374" s="205"/>
      <c r="X3374" s="205"/>
    </row>
    <row r="3375" spans="21:24" x14ac:dyDescent="0.2">
      <c r="U3375" s="205"/>
      <c r="V3375" s="205"/>
      <c r="W3375" s="205"/>
      <c r="X3375" s="205"/>
    </row>
    <row r="3376" spans="21:24" x14ac:dyDescent="0.2">
      <c r="U3376" s="205"/>
      <c r="V3376" s="205"/>
      <c r="W3376" s="205"/>
      <c r="X3376" s="205"/>
    </row>
    <row r="3377" spans="21:24" x14ac:dyDescent="0.2">
      <c r="U3377" s="205"/>
      <c r="V3377" s="205"/>
      <c r="W3377" s="205"/>
      <c r="X3377" s="205"/>
    </row>
    <row r="3378" spans="21:24" x14ac:dyDescent="0.2">
      <c r="U3378" s="205"/>
      <c r="V3378" s="205"/>
      <c r="W3378" s="205"/>
      <c r="X3378" s="205"/>
    </row>
    <row r="3379" spans="21:24" x14ac:dyDescent="0.2">
      <c r="U3379" s="205"/>
      <c r="V3379" s="205"/>
      <c r="W3379" s="205"/>
      <c r="X3379" s="205"/>
    </row>
    <row r="3380" spans="21:24" x14ac:dyDescent="0.2">
      <c r="U3380" s="205"/>
      <c r="V3380" s="205"/>
      <c r="W3380" s="205"/>
      <c r="X3380" s="205"/>
    </row>
    <row r="3381" spans="21:24" x14ac:dyDescent="0.2">
      <c r="U3381" s="205"/>
      <c r="V3381" s="205"/>
      <c r="W3381" s="205"/>
      <c r="X3381" s="205"/>
    </row>
    <row r="3382" spans="21:24" x14ac:dyDescent="0.2">
      <c r="U3382" s="205"/>
      <c r="V3382" s="205"/>
      <c r="W3382" s="205"/>
      <c r="X3382" s="205"/>
    </row>
    <row r="3383" spans="21:24" x14ac:dyDescent="0.2">
      <c r="U3383" s="205"/>
      <c r="V3383" s="205"/>
      <c r="W3383" s="205"/>
      <c r="X3383" s="205"/>
    </row>
    <row r="3384" spans="21:24" x14ac:dyDescent="0.2">
      <c r="U3384" s="205"/>
      <c r="V3384" s="205"/>
      <c r="W3384" s="205"/>
      <c r="X3384" s="205"/>
    </row>
    <row r="3385" spans="21:24" x14ac:dyDescent="0.2">
      <c r="U3385" s="205"/>
      <c r="V3385" s="205"/>
      <c r="W3385" s="205"/>
      <c r="X3385" s="205"/>
    </row>
    <row r="3386" spans="21:24" x14ac:dyDescent="0.2">
      <c r="U3386" s="205"/>
      <c r="V3386" s="205"/>
      <c r="W3386" s="205"/>
      <c r="X3386" s="205"/>
    </row>
    <row r="3387" spans="21:24" x14ac:dyDescent="0.2">
      <c r="U3387" s="205"/>
      <c r="V3387" s="205"/>
      <c r="W3387" s="205"/>
      <c r="X3387" s="205"/>
    </row>
    <row r="3388" spans="21:24" x14ac:dyDescent="0.2">
      <c r="U3388" s="205"/>
      <c r="V3388" s="205"/>
      <c r="W3388" s="205"/>
      <c r="X3388" s="205"/>
    </row>
    <row r="3389" spans="21:24" x14ac:dyDescent="0.2">
      <c r="U3389" s="205"/>
      <c r="V3389" s="205"/>
      <c r="W3389" s="205"/>
      <c r="X3389" s="205"/>
    </row>
    <row r="3390" spans="21:24" x14ac:dyDescent="0.2">
      <c r="U3390" s="205"/>
      <c r="V3390" s="205"/>
      <c r="W3390" s="205"/>
      <c r="X3390" s="205"/>
    </row>
    <row r="3391" spans="21:24" x14ac:dyDescent="0.2">
      <c r="U3391" s="205"/>
      <c r="V3391" s="205"/>
      <c r="W3391" s="205"/>
      <c r="X3391" s="205"/>
    </row>
    <row r="3392" spans="21:24" x14ac:dyDescent="0.2">
      <c r="U3392" s="205"/>
      <c r="V3392" s="205"/>
      <c r="W3392" s="205"/>
      <c r="X3392" s="205"/>
    </row>
    <row r="3393" spans="21:24" x14ac:dyDescent="0.2">
      <c r="U3393" s="205"/>
      <c r="V3393" s="205"/>
      <c r="W3393" s="205"/>
      <c r="X3393" s="205"/>
    </row>
    <row r="3394" spans="21:24" x14ac:dyDescent="0.2">
      <c r="U3394" s="205"/>
      <c r="V3394" s="205"/>
      <c r="W3394" s="205"/>
      <c r="X3394" s="205"/>
    </row>
    <row r="3395" spans="21:24" x14ac:dyDescent="0.2">
      <c r="U3395" s="205"/>
      <c r="V3395" s="205"/>
      <c r="W3395" s="205"/>
      <c r="X3395" s="205"/>
    </row>
    <row r="3396" spans="21:24" x14ac:dyDescent="0.2">
      <c r="U3396" s="205"/>
      <c r="V3396" s="205"/>
      <c r="W3396" s="205"/>
      <c r="X3396" s="205"/>
    </row>
    <row r="3397" spans="21:24" x14ac:dyDescent="0.2">
      <c r="U3397" s="205"/>
      <c r="V3397" s="205"/>
      <c r="W3397" s="205"/>
      <c r="X3397" s="205"/>
    </row>
    <row r="3398" spans="21:24" x14ac:dyDescent="0.2">
      <c r="U3398" s="205"/>
      <c r="V3398" s="205"/>
      <c r="W3398" s="205"/>
      <c r="X3398" s="205"/>
    </row>
    <row r="3399" spans="21:24" x14ac:dyDescent="0.2">
      <c r="U3399" s="205"/>
      <c r="V3399" s="205"/>
      <c r="W3399" s="205"/>
      <c r="X3399" s="205"/>
    </row>
    <row r="3400" spans="21:24" x14ac:dyDescent="0.2">
      <c r="U3400" s="205"/>
      <c r="V3400" s="205"/>
      <c r="W3400" s="205"/>
      <c r="X3400" s="205"/>
    </row>
    <row r="3401" spans="21:24" x14ac:dyDescent="0.2">
      <c r="U3401" s="205"/>
      <c r="V3401" s="205"/>
      <c r="W3401" s="205"/>
      <c r="X3401" s="205"/>
    </row>
    <row r="3402" spans="21:24" x14ac:dyDescent="0.2">
      <c r="U3402" s="205"/>
      <c r="V3402" s="205"/>
      <c r="W3402" s="205"/>
      <c r="X3402" s="205"/>
    </row>
    <row r="3403" spans="21:24" x14ac:dyDescent="0.2">
      <c r="U3403" s="205"/>
      <c r="V3403" s="205"/>
      <c r="W3403" s="205"/>
      <c r="X3403" s="205"/>
    </row>
    <row r="3404" spans="21:24" x14ac:dyDescent="0.2">
      <c r="U3404" s="205"/>
      <c r="V3404" s="205"/>
      <c r="W3404" s="205"/>
      <c r="X3404" s="205"/>
    </row>
    <row r="3405" spans="21:24" x14ac:dyDescent="0.2">
      <c r="U3405" s="205"/>
      <c r="V3405" s="205"/>
      <c r="W3405" s="205"/>
      <c r="X3405" s="205"/>
    </row>
    <row r="3406" spans="21:24" x14ac:dyDescent="0.2">
      <c r="U3406" s="205"/>
      <c r="V3406" s="205"/>
      <c r="W3406" s="205"/>
      <c r="X3406" s="205"/>
    </row>
    <row r="3407" spans="21:24" x14ac:dyDescent="0.2">
      <c r="U3407" s="205"/>
      <c r="V3407" s="205"/>
      <c r="W3407" s="205"/>
      <c r="X3407" s="205"/>
    </row>
    <row r="3408" spans="21:24" x14ac:dyDescent="0.2">
      <c r="U3408" s="205"/>
      <c r="V3408" s="205"/>
      <c r="W3408" s="205"/>
      <c r="X3408" s="205"/>
    </row>
    <row r="3409" spans="21:24" x14ac:dyDescent="0.2">
      <c r="U3409" s="205"/>
      <c r="V3409" s="205"/>
      <c r="W3409" s="205"/>
      <c r="X3409" s="205"/>
    </row>
    <row r="3410" spans="21:24" x14ac:dyDescent="0.2">
      <c r="U3410" s="205"/>
      <c r="V3410" s="205"/>
      <c r="W3410" s="205"/>
      <c r="X3410" s="205"/>
    </row>
    <row r="3411" spans="21:24" x14ac:dyDescent="0.2">
      <c r="U3411" s="205"/>
      <c r="V3411" s="205"/>
      <c r="W3411" s="205"/>
      <c r="X3411" s="205"/>
    </row>
    <row r="3412" spans="21:24" x14ac:dyDescent="0.2">
      <c r="U3412" s="205"/>
      <c r="V3412" s="205"/>
      <c r="W3412" s="205"/>
      <c r="X3412" s="205"/>
    </row>
    <row r="3413" spans="21:24" x14ac:dyDescent="0.2">
      <c r="U3413" s="205"/>
      <c r="V3413" s="205"/>
      <c r="W3413" s="205"/>
      <c r="X3413" s="205"/>
    </row>
    <row r="3414" spans="21:24" x14ac:dyDescent="0.2">
      <c r="U3414" s="205"/>
      <c r="V3414" s="205"/>
      <c r="W3414" s="205"/>
      <c r="X3414" s="205"/>
    </row>
    <row r="3415" spans="21:24" x14ac:dyDescent="0.2">
      <c r="U3415" s="205"/>
      <c r="V3415" s="205"/>
      <c r="W3415" s="205"/>
      <c r="X3415" s="205"/>
    </row>
    <row r="3416" spans="21:24" x14ac:dyDescent="0.2">
      <c r="U3416" s="205"/>
      <c r="V3416" s="205"/>
      <c r="W3416" s="205"/>
      <c r="X3416" s="205"/>
    </row>
    <row r="3417" spans="21:24" x14ac:dyDescent="0.2">
      <c r="U3417" s="205"/>
      <c r="V3417" s="205"/>
      <c r="W3417" s="205"/>
      <c r="X3417" s="205"/>
    </row>
    <row r="3418" spans="21:24" x14ac:dyDescent="0.2">
      <c r="U3418" s="205"/>
      <c r="V3418" s="205"/>
      <c r="W3418" s="205"/>
      <c r="X3418" s="205"/>
    </row>
    <row r="3419" spans="21:24" x14ac:dyDescent="0.2">
      <c r="U3419" s="205"/>
      <c r="V3419" s="205"/>
      <c r="W3419" s="205"/>
      <c r="X3419" s="205"/>
    </row>
    <row r="3420" spans="21:24" x14ac:dyDescent="0.2">
      <c r="U3420" s="205"/>
      <c r="V3420" s="205"/>
      <c r="W3420" s="205"/>
      <c r="X3420" s="205"/>
    </row>
    <row r="3421" spans="21:24" x14ac:dyDescent="0.2">
      <c r="U3421" s="205"/>
      <c r="V3421" s="205"/>
      <c r="W3421" s="205"/>
      <c r="X3421" s="205"/>
    </row>
    <row r="3422" spans="21:24" x14ac:dyDescent="0.2">
      <c r="U3422" s="205"/>
      <c r="V3422" s="205"/>
      <c r="W3422" s="205"/>
      <c r="X3422" s="205"/>
    </row>
    <row r="3423" spans="21:24" x14ac:dyDescent="0.2">
      <c r="U3423" s="205"/>
      <c r="V3423" s="205"/>
      <c r="W3423" s="205"/>
      <c r="X3423" s="205"/>
    </row>
    <row r="3424" spans="21:24" x14ac:dyDescent="0.2">
      <c r="U3424" s="205"/>
      <c r="V3424" s="205"/>
      <c r="W3424" s="205"/>
      <c r="X3424" s="205"/>
    </row>
    <row r="3425" spans="21:24" x14ac:dyDescent="0.2">
      <c r="U3425" s="205"/>
      <c r="V3425" s="205"/>
      <c r="W3425" s="205"/>
      <c r="X3425" s="205"/>
    </row>
    <row r="3426" spans="21:24" x14ac:dyDescent="0.2">
      <c r="U3426" s="205"/>
      <c r="V3426" s="205"/>
      <c r="W3426" s="205"/>
      <c r="X3426" s="205"/>
    </row>
    <row r="3427" spans="21:24" x14ac:dyDescent="0.2">
      <c r="U3427" s="205"/>
      <c r="V3427" s="205"/>
      <c r="W3427" s="205"/>
      <c r="X3427" s="205"/>
    </row>
    <row r="3428" spans="21:24" x14ac:dyDescent="0.2">
      <c r="U3428" s="205"/>
      <c r="V3428" s="205"/>
      <c r="W3428" s="205"/>
      <c r="X3428" s="205"/>
    </row>
    <row r="3429" spans="21:24" x14ac:dyDescent="0.2">
      <c r="U3429" s="205"/>
      <c r="V3429" s="205"/>
      <c r="W3429" s="205"/>
      <c r="X3429" s="205"/>
    </row>
    <row r="3430" spans="21:24" x14ac:dyDescent="0.2">
      <c r="U3430" s="205"/>
      <c r="V3430" s="205"/>
      <c r="W3430" s="205"/>
      <c r="X3430" s="205"/>
    </row>
    <row r="3431" spans="21:24" x14ac:dyDescent="0.2">
      <c r="U3431" s="205"/>
      <c r="V3431" s="205"/>
      <c r="W3431" s="205"/>
      <c r="X3431" s="205"/>
    </row>
    <row r="3432" spans="21:24" x14ac:dyDescent="0.2">
      <c r="U3432" s="205"/>
      <c r="V3432" s="205"/>
      <c r="W3432" s="205"/>
      <c r="X3432" s="205"/>
    </row>
    <row r="3433" spans="21:24" x14ac:dyDescent="0.2">
      <c r="U3433" s="205"/>
      <c r="V3433" s="205"/>
      <c r="W3433" s="205"/>
      <c r="X3433" s="205"/>
    </row>
    <row r="3434" spans="21:24" x14ac:dyDescent="0.2">
      <c r="U3434" s="205"/>
      <c r="V3434" s="205"/>
      <c r="W3434" s="205"/>
      <c r="X3434" s="205"/>
    </row>
    <row r="3435" spans="21:24" x14ac:dyDescent="0.2">
      <c r="U3435" s="205"/>
      <c r="V3435" s="205"/>
      <c r="W3435" s="205"/>
      <c r="X3435" s="205"/>
    </row>
    <row r="3436" spans="21:24" x14ac:dyDescent="0.2">
      <c r="U3436" s="205"/>
      <c r="V3436" s="205"/>
      <c r="W3436" s="205"/>
      <c r="X3436" s="205"/>
    </row>
    <row r="3437" spans="21:24" x14ac:dyDescent="0.2">
      <c r="U3437" s="205"/>
      <c r="V3437" s="205"/>
      <c r="W3437" s="205"/>
      <c r="X3437" s="205"/>
    </row>
    <row r="3438" spans="21:24" x14ac:dyDescent="0.2">
      <c r="U3438" s="205"/>
      <c r="V3438" s="205"/>
      <c r="W3438" s="205"/>
      <c r="X3438" s="205"/>
    </row>
    <row r="3439" spans="21:24" x14ac:dyDescent="0.2">
      <c r="U3439" s="205"/>
      <c r="V3439" s="205"/>
      <c r="W3439" s="205"/>
      <c r="X3439" s="205"/>
    </row>
    <row r="3440" spans="21:24" x14ac:dyDescent="0.2">
      <c r="U3440" s="205"/>
      <c r="V3440" s="205"/>
      <c r="W3440" s="205"/>
      <c r="X3440" s="205"/>
    </row>
    <row r="3441" spans="21:24" x14ac:dyDescent="0.2">
      <c r="U3441" s="205"/>
      <c r="V3441" s="205"/>
      <c r="W3441" s="205"/>
      <c r="X3441" s="205"/>
    </row>
    <row r="3442" spans="21:24" x14ac:dyDescent="0.2">
      <c r="U3442" s="205"/>
      <c r="V3442" s="205"/>
      <c r="W3442" s="205"/>
      <c r="X3442" s="205"/>
    </row>
    <row r="3443" spans="21:24" x14ac:dyDescent="0.2">
      <c r="U3443" s="205"/>
      <c r="V3443" s="205"/>
      <c r="W3443" s="205"/>
      <c r="X3443" s="205"/>
    </row>
    <row r="3444" spans="21:24" x14ac:dyDescent="0.2">
      <c r="U3444" s="205"/>
      <c r="V3444" s="205"/>
      <c r="W3444" s="205"/>
      <c r="X3444" s="205"/>
    </row>
    <row r="3445" spans="21:24" x14ac:dyDescent="0.2">
      <c r="U3445" s="205"/>
      <c r="V3445" s="205"/>
      <c r="W3445" s="205"/>
      <c r="X3445" s="205"/>
    </row>
    <row r="3446" spans="21:24" x14ac:dyDescent="0.2">
      <c r="U3446" s="205"/>
      <c r="V3446" s="205"/>
      <c r="W3446" s="205"/>
      <c r="X3446" s="205"/>
    </row>
    <row r="3447" spans="21:24" x14ac:dyDescent="0.2">
      <c r="U3447" s="205"/>
      <c r="V3447" s="205"/>
      <c r="W3447" s="205"/>
      <c r="X3447" s="205"/>
    </row>
    <row r="3448" spans="21:24" x14ac:dyDescent="0.2">
      <c r="U3448" s="205"/>
      <c r="V3448" s="205"/>
      <c r="W3448" s="205"/>
      <c r="X3448" s="205"/>
    </row>
    <row r="3449" spans="21:24" x14ac:dyDescent="0.2">
      <c r="U3449" s="205"/>
      <c r="V3449" s="205"/>
      <c r="W3449" s="205"/>
      <c r="X3449" s="205"/>
    </row>
    <row r="3450" spans="21:24" x14ac:dyDescent="0.2">
      <c r="U3450" s="205"/>
      <c r="V3450" s="205"/>
      <c r="W3450" s="205"/>
      <c r="X3450" s="205"/>
    </row>
    <row r="3451" spans="21:24" x14ac:dyDescent="0.2">
      <c r="U3451" s="205"/>
      <c r="V3451" s="205"/>
      <c r="W3451" s="205"/>
      <c r="X3451" s="205"/>
    </row>
    <row r="3452" spans="21:24" x14ac:dyDescent="0.2">
      <c r="U3452" s="205"/>
      <c r="V3452" s="205"/>
      <c r="W3452" s="205"/>
      <c r="X3452" s="205"/>
    </row>
    <row r="3453" spans="21:24" x14ac:dyDescent="0.2">
      <c r="U3453" s="205"/>
      <c r="V3453" s="205"/>
      <c r="W3453" s="205"/>
      <c r="X3453" s="205"/>
    </row>
    <row r="3454" spans="21:24" x14ac:dyDescent="0.2">
      <c r="U3454" s="205"/>
      <c r="V3454" s="205"/>
      <c r="W3454" s="205"/>
      <c r="X3454" s="205"/>
    </row>
    <row r="3455" spans="21:24" x14ac:dyDescent="0.2">
      <c r="U3455" s="205"/>
      <c r="V3455" s="205"/>
      <c r="W3455" s="205"/>
      <c r="X3455" s="205"/>
    </row>
    <row r="3456" spans="21:24" x14ac:dyDescent="0.2">
      <c r="U3456" s="205"/>
      <c r="V3456" s="205"/>
      <c r="W3456" s="205"/>
      <c r="X3456" s="205"/>
    </row>
    <row r="3457" spans="21:24" x14ac:dyDescent="0.2">
      <c r="U3457" s="205"/>
      <c r="V3457" s="205"/>
      <c r="W3457" s="205"/>
      <c r="X3457" s="205"/>
    </row>
    <row r="3458" spans="21:24" x14ac:dyDescent="0.2">
      <c r="U3458" s="205"/>
      <c r="V3458" s="205"/>
      <c r="W3458" s="205"/>
      <c r="X3458" s="205"/>
    </row>
    <row r="3459" spans="21:24" x14ac:dyDescent="0.2">
      <c r="U3459" s="205"/>
      <c r="V3459" s="205"/>
      <c r="W3459" s="205"/>
      <c r="X3459" s="205"/>
    </row>
    <row r="3460" spans="21:24" x14ac:dyDescent="0.2">
      <c r="U3460" s="205"/>
      <c r="V3460" s="205"/>
      <c r="W3460" s="205"/>
      <c r="X3460" s="205"/>
    </row>
    <row r="3461" spans="21:24" x14ac:dyDescent="0.2">
      <c r="U3461" s="205"/>
      <c r="V3461" s="205"/>
      <c r="W3461" s="205"/>
      <c r="X3461" s="205"/>
    </row>
    <row r="3462" spans="21:24" x14ac:dyDescent="0.2">
      <c r="U3462" s="205"/>
      <c r="V3462" s="205"/>
      <c r="W3462" s="205"/>
      <c r="X3462" s="205"/>
    </row>
    <row r="3463" spans="21:24" x14ac:dyDescent="0.2">
      <c r="U3463" s="205"/>
      <c r="V3463" s="205"/>
      <c r="W3463" s="205"/>
      <c r="X3463" s="205"/>
    </row>
    <row r="3464" spans="21:24" x14ac:dyDescent="0.2">
      <c r="U3464" s="205"/>
      <c r="V3464" s="205"/>
      <c r="W3464" s="205"/>
      <c r="X3464" s="205"/>
    </row>
    <row r="3465" spans="21:24" x14ac:dyDescent="0.2">
      <c r="U3465" s="205"/>
      <c r="V3465" s="205"/>
      <c r="W3465" s="205"/>
      <c r="X3465" s="205"/>
    </row>
    <row r="3466" spans="21:24" x14ac:dyDescent="0.2">
      <c r="U3466" s="205"/>
      <c r="V3466" s="205"/>
      <c r="W3466" s="205"/>
      <c r="X3466" s="205"/>
    </row>
    <row r="3467" spans="21:24" x14ac:dyDescent="0.2">
      <c r="U3467" s="205"/>
      <c r="V3467" s="205"/>
      <c r="W3467" s="205"/>
      <c r="X3467" s="205"/>
    </row>
    <row r="3468" spans="21:24" x14ac:dyDescent="0.2">
      <c r="U3468" s="205"/>
      <c r="V3468" s="205"/>
      <c r="W3468" s="205"/>
      <c r="X3468" s="205"/>
    </row>
    <row r="3469" spans="21:24" x14ac:dyDescent="0.2">
      <c r="U3469" s="205"/>
      <c r="V3469" s="205"/>
      <c r="W3469" s="205"/>
      <c r="X3469" s="205"/>
    </row>
    <row r="3470" spans="21:24" x14ac:dyDescent="0.2">
      <c r="U3470" s="205"/>
      <c r="V3470" s="205"/>
      <c r="W3470" s="205"/>
      <c r="X3470" s="205"/>
    </row>
    <row r="3471" spans="21:24" x14ac:dyDescent="0.2">
      <c r="U3471" s="205"/>
      <c r="V3471" s="205"/>
      <c r="W3471" s="205"/>
      <c r="X3471" s="205"/>
    </row>
    <row r="3472" spans="21:24" x14ac:dyDescent="0.2">
      <c r="U3472" s="205"/>
      <c r="V3472" s="205"/>
      <c r="W3472" s="205"/>
      <c r="X3472" s="205"/>
    </row>
    <row r="3473" spans="21:24" x14ac:dyDescent="0.2">
      <c r="U3473" s="205"/>
      <c r="V3473" s="205"/>
      <c r="W3473" s="205"/>
      <c r="X3473" s="205"/>
    </row>
    <row r="3474" spans="21:24" x14ac:dyDescent="0.2">
      <c r="U3474" s="205"/>
      <c r="V3474" s="205"/>
      <c r="W3474" s="205"/>
      <c r="X3474" s="205"/>
    </row>
    <row r="3475" spans="21:24" x14ac:dyDescent="0.2">
      <c r="U3475" s="205"/>
      <c r="V3475" s="205"/>
      <c r="W3475" s="205"/>
      <c r="X3475" s="205"/>
    </row>
    <row r="3476" spans="21:24" x14ac:dyDescent="0.2">
      <c r="U3476" s="205"/>
      <c r="V3476" s="205"/>
      <c r="W3476" s="205"/>
      <c r="X3476" s="205"/>
    </row>
    <row r="3477" spans="21:24" x14ac:dyDescent="0.2">
      <c r="U3477" s="205"/>
      <c r="V3477" s="205"/>
      <c r="W3477" s="205"/>
      <c r="X3477" s="205"/>
    </row>
    <row r="3478" spans="21:24" x14ac:dyDescent="0.2">
      <c r="U3478" s="205"/>
      <c r="V3478" s="205"/>
      <c r="W3478" s="205"/>
      <c r="X3478" s="205"/>
    </row>
    <row r="3479" spans="21:24" x14ac:dyDescent="0.2">
      <c r="U3479" s="205"/>
      <c r="V3479" s="205"/>
      <c r="W3479" s="205"/>
      <c r="X3479" s="205"/>
    </row>
    <row r="3480" spans="21:24" x14ac:dyDescent="0.2">
      <c r="U3480" s="205"/>
      <c r="V3480" s="205"/>
      <c r="W3480" s="205"/>
      <c r="X3480" s="205"/>
    </row>
    <row r="3481" spans="21:24" x14ac:dyDescent="0.2">
      <c r="U3481" s="205"/>
      <c r="V3481" s="205"/>
      <c r="W3481" s="205"/>
      <c r="X3481" s="205"/>
    </row>
    <row r="3482" spans="21:24" x14ac:dyDescent="0.2">
      <c r="U3482" s="205"/>
      <c r="V3482" s="205"/>
      <c r="W3482" s="205"/>
      <c r="X3482" s="205"/>
    </row>
    <row r="3483" spans="21:24" x14ac:dyDescent="0.2">
      <c r="U3483" s="205"/>
      <c r="V3483" s="205"/>
      <c r="W3483" s="205"/>
      <c r="X3483" s="205"/>
    </row>
    <row r="3484" spans="21:24" x14ac:dyDescent="0.2">
      <c r="U3484" s="205"/>
      <c r="V3484" s="205"/>
      <c r="W3484" s="205"/>
      <c r="X3484" s="205"/>
    </row>
    <row r="3485" spans="21:24" x14ac:dyDescent="0.2">
      <c r="U3485" s="205"/>
      <c r="V3485" s="205"/>
      <c r="W3485" s="205"/>
      <c r="X3485" s="205"/>
    </row>
    <row r="3486" spans="21:24" x14ac:dyDescent="0.2">
      <c r="U3486" s="205"/>
      <c r="V3486" s="205"/>
      <c r="W3486" s="205"/>
      <c r="X3486" s="205"/>
    </row>
    <row r="3487" spans="21:24" x14ac:dyDescent="0.2">
      <c r="U3487" s="205"/>
      <c r="V3487" s="205"/>
      <c r="W3487" s="205"/>
      <c r="X3487" s="205"/>
    </row>
    <row r="3488" spans="21:24" x14ac:dyDescent="0.2">
      <c r="U3488" s="205"/>
      <c r="V3488" s="205"/>
      <c r="W3488" s="205"/>
      <c r="X3488" s="205"/>
    </row>
    <row r="3489" spans="21:24" x14ac:dyDescent="0.2">
      <c r="U3489" s="205"/>
      <c r="V3489" s="205"/>
      <c r="W3489" s="205"/>
      <c r="X3489" s="205"/>
    </row>
    <row r="3490" spans="21:24" x14ac:dyDescent="0.2">
      <c r="U3490" s="205"/>
      <c r="V3490" s="205"/>
      <c r="W3490" s="205"/>
      <c r="X3490" s="205"/>
    </row>
    <row r="3491" spans="21:24" x14ac:dyDescent="0.2">
      <c r="U3491" s="205"/>
      <c r="V3491" s="205"/>
      <c r="W3491" s="205"/>
      <c r="X3491" s="205"/>
    </row>
    <row r="3492" spans="21:24" x14ac:dyDescent="0.2">
      <c r="U3492" s="205"/>
      <c r="V3492" s="205"/>
      <c r="W3492" s="205"/>
      <c r="X3492" s="205"/>
    </row>
    <row r="3493" spans="21:24" x14ac:dyDescent="0.2">
      <c r="U3493" s="205"/>
      <c r="V3493" s="205"/>
      <c r="W3493" s="205"/>
      <c r="X3493" s="205"/>
    </row>
    <row r="3494" spans="21:24" x14ac:dyDescent="0.2">
      <c r="U3494" s="205"/>
      <c r="V3494" s="205"/>
      <c r="W3494" s="205"/>
      <c r="X3494" s="205"/>
    </row>
    <row r="3495" spans="21:24" x14ac:dyDescent="0.2">
      <c r="U3495" s="205"/>
      <c r="V3495" s="205"/>
      <c r="W3495" s="205"/>
      <c r="X3495" s="205"/>
    </row>
    <row r="3496" spans="21:24" x14ac:dyDescent="0.2">
      <c r="U3496" s="205"/>
      <c r="V3496" s="205"/>
      <c r="W3496" s="205"/>
      <c r="X3496" s="205"/>
    </row>
    <row r="3497" spans="21:24" x14ac:dyDescent="0.2">
      <c r="U3497" s="205"/>
      <c r="V3497" s="205"/>
      <c r="W3497" s="205"/>
      <c r="X3497" s="205"/>
    </row>
    <row r="3498" spans="21:24" x14ac:dyDescent="0.2">
      <c r="U3498" s="205"/>
      <c r="V3498" s="205"/>
      <c r="W3498" s="205"/>
      <c r="X3498" s="205"/>
    </row>
    <row r="3499" spans="21:24" x14ac:dyDescent="0.2">
      <c r="U3499" s="205"/>
      <c r="V3499" s="205"/>
      <c r="W3499" s="205"/>
      <c r="X3499" s="205"/>
    </row>
    <row r="3500" spans="21:24" x14ac:dyDescent="0.2">
      <c r="U3500" s="205"/>
      <c r="V3500" s="205"/>
      <c r="W3500" s="205"/>
      <c r="X3500" s="205"/>
    </row>
    <row r="3501" spans="21:24" x14ac:dyDescent="0.2">
      <c r="U3501" s="205"/>
      <c r="V3501" s="205"/>
      <c r="W3501" s="205"/>
      <c r="X3501" s="205"/>
    </row>
    <row r="3502" spans="21:24" x14ac:dyDescent="0.2">
      <c r="U3502" s="205"/>
      <c r="V3502" s="205"/>
      <c r="W3502" s="205"/>
      <c r="X3502" s="205"/>
    </row>
    <row r="3503" spans="21:24" x14ac:dyDescent="0.2">
      <c r="U3503" s="205"/>
      <c r="V3503" s="205"/>
      <c r="W3503" s="205"/>
      <c r="X3503" s="205"/>
    </row>
    <row r="3504" spans="21:24" x14ac:dyDescent="0.2">
      <c r="U3504" s="205"/>
      <c r="V3504" s="205"/>
      <c r="W3504" s="205"/>
      <c r="X3504" s="205"/>
    </row>
    <row r="3505" spans="21:24" x14ac:dyDescent="0.2">
      <c r="U3505" s="205"/>
      <c r="V3505" s="205"/>
      <c r="W3505" s="205"/>
      <c r="X3505" s="205"/>
    </row>
    <row r="3506" spans="21:24" x14ac:dyDescent="0.2">
      <c r="U3506" s="205"/>
      <c r="V3506" s="205"/>
      <c r="W3506" s="205"/>
      <c r="X3506" s="205"/>
    </row>
    <row r="3507" spans="21:24" x14ac:dyDescent="0.2">
      <c r="U3507" s="205"/>
      <c r="V3507" s="205"/>
      <c r="W3507" s="205"/>
      <c r="X3507" s="205"/>
    </row>
    <row r="3508" spans="21:24" x14ac:dyDescent="0.2">
      <c r="U3508" s="205"/>
      <c r="V3508" s="205"/>
      <c r="W3508" s="205"/>
      <c r="X3508" s="205"/>
    </row>
    <row r="3509" spans="21:24" x14ac:dyDescent="0.2">
      <c r="U3509" s="205"/>
      <c r="V3509" s="205"/>
      <c r="W3509" s="205"/>
      <c r="X3509" s="205"/>
    </row>
    <row r="3510" spans="21:24" x14ac:dyDescent="0.2">
      <c r="U3510" s="205"/>
      <c r="V3510" s="205"/>
      <c r="W3510" s="205"/>
      <c r="X3510" s="205"/>
    </row>
    <row r="3511" spans="21:24" x14ac:dyDescent="0.2">
      <c r="U3511" s="205"/>
      <c r="V3511" s="205"/>
      <c r="W3511" s="205"/>
      <c r="X3511" s="205"/>
    </row>
    <row r="3512" spans="21:24" x14ac:dyDescent="0.2">
      <c r="U3512" s="205"/>
      <c r="V3512" s="205"/>
      <c r="W3512" s="205"/>
      <c r="X3512" s="205"/>
    </row>
    <row r="3513" spans="21:24" x14ac:dyDescent="0.2">
      <c r="U3513" s="205"/>
      <c r="V3513" s="205"/>
      <c r="W3513" s="205"/>
      <c r="X3513" s="205"/>
    </row>
    <row r="3514" spans="21:24" x14ac:dyDescent="0.2">
      <c r="U3514" s="205"/>
      <c r="V3514" s="205"/>
      <c r="W3514" s="205"/>
      <c r="X3514" s="205"/>
    </row>
    <row r="3515" spans="21:24" x14ac:dyDescent="0.2">
      <c r="U3515" s="205"/>
      <c r="V3515" s="205"/>
      <c r="W3515" s="205"/>
      <c r="X3515" s="205"/>
    </row>
    <row r="3516" spans="21:24" x14ac:dyDescent="0.2">
      <c r="U3516" s="205"/>
      <c r="V3516" s="205"/>
      <c r="W3516" s="205"/>
      <c r="X3516" s="205"/>
    </row>
    <row r="3517" spans="21:24" x14ac:dyDescent="0.2">
      <c r="U3517" s="205"/>
      <c r="V3517" s="205"/>
      <c r="W3517" s="205"/>
      <c r="X3517" s="205"/>
    </row>
    <row r="3518" spans="21:24" x14ac:dyDescent="0.2">
      <c r="U3518" s="205"/>
      <c r="V3518" s="205"/>
      <c r="W3518" s="205"/>
      <c r="X3518" s="205"/>
    </row>
    <row r="3519" spans="21:24" x14ac:dyDescent="0.2">
      <c r="U3519" s="205"/>
      <c r="V3519" s="205"/>
      <c r="W3519" s="205"/>
      <c r="X3519" s="205"/>
    </row>
    <row r="3520" spans="21:24" x14ac:dyDescent="0.2">
      <c r="U3520" s="205"/>
      <c r="V3520" s="205"/>
      <c r="W3520" s="205"/>
      <c r="X3520" s="205"/>
    </row>
    <row r="3521" spans="21:24" x14ac:dyDescent="0.2">
      <c r="U3521" s="205"/>
      <c r="V3521" s="205"/>
      <c r="W3521" s="205"/>
      <c r="X3521" s="205"/>
    </row>
    <row r="3522" spans="21:24" x14ac:dyDescent="0.2">
      <c r="U3522" s="205"/>
      <c r="V3522" s="205"/>
      <c r="W3522" s="205"/>
      <c r="X3522" s="205"/>
    </row>
    <row r="3523" spans="21:24" x14ac:dyDescent="0.2">
      <c r="U3523" s="205"/>
      <c r="V3523" s="205"/>
      <c r="W3523" s="205"/>
      <c r="X3523" s="205"/>
    </row>
    <row r="3524" spans="21:24" x14ac:dyDescent="0.2">
      <c r="U3524" s="205"/>
      <c r="V3524" s="205"/>
      <c r="W3524" s="205"/>
      <c r="X3524" s="205"/>
    </row>
    <row r="3525" spans="21:24" x14ac:dyDescent="0.2">
      <c r="U3525" s="205"/>
      <c r="V3525" s="205"/>
      <c r="W3525" s="205"/>
      <c r="X3525" s="205"/>
    </row>
    <row r="3526" spans="21:24" x14ac:dyDescent="0.2">
      <c r="U3526" s="205"/>
      <c r="V3526" s="205"/>
      <c r="W3526" s="205"/>
      <c r="X3526" s="205"/>
    </row>
    <row r="3527" spans="21:24" x14ac:dyDescent="0.2">
      <c r="U3527" s="205"/>
      <c r="V3527" s="205"/>
      <c r="W3527" s="205"/>
      <c r="X3527" s="205"/>
    </row>
    <row r="3528" spans="21:24" x14ac:dyDescent="0.2">
      <c r="U3528" s="205"/>
      <c r="V3528" s="205"/>
      <c r="W3528" s="205"/>
      <c r="X3528" s="205"/>
    </row>
    <row r="3529" spans="21:24" x14ac:dyDescent="0.2">
      <c r="U3529" s="205"/>
      <c r="V3529" s="205"/>
      <c r="W3529" s="205"/>
      <c r="X3529" s="205"/>
    </row>
    <row r="3530" spans="21:24" x14ac:dyDescent="0.2">
      <c r="U3530" s="205"/>
      <c r="V3530" s="205"/>
      <c r="W3530" s="205"/>
      <c r="X3530" s="205"/>
    </row>
    <row r="3531" spans="21:24" x14ac:dyDescent="0.2">
      <c r="U3531" s="205"/>
      <c r="V3531" s="205"/>
      <c r="W3531" s="205"/>
      <c r="X3531" s="205"/>
    </row>
    <row r="3532" spans="21:24" x14ac:dyDescent="0.2">
      <c r="U3532" s="205"/>
      <c r="V3532" s="205"/>
      <c r="W3532" s="205"/>
      <c r="X3532" s="205"/>
    </row>
    <row r="3533" spans="21:24" x14ac:dyDescent="0.2">
      <c r="U3533" s="205"/>
      <c r="V3533" s="205"/>
      <c r="W3533" s="205"/>
      <c r="X3533" s="205"/>
    </row>
    <row r="3534" spans="21:24" x14ac:dyDescent="0.2">
      <c r="U3534" s="205"/>
      <c r="V3534" s="205"/>
      <c r="W3534" s="205"/>
      <c r="X3534" s="205"/>
    </row>
    <row r="3535" spans="21:24" x14ac:dyDescent="0.2">
      <c r="U3535" s="205"/>
      <c r="V3535" s="205"/>
      <c r="W3535" s="205"/>
      <c r="X3535" s="205"/>
    </row>
    <row r="3536" spans="21:24" x14ac:dyDescent="0.2">
      <c r="U3536" s="205"/>
      <c r="V3536" s="205"/>
      <c r="W3536" s="205"/>
      <c r="X3536" s="205"/>
    </row>
    <row r="3537" spans="21:24" x14ac:dyDescent="0.2">
      <c r="U3537" s="205"/>
      <c r="V3537" s="205"/>
      <c r="W3537" s="205"/>
      <c r="X3537" s="205"/>
    </row>
    <row r="3538" spans="21:24" x14ac:dyDescent="0.2">
      <c r="U3538" s="205"/>
      <c r="V3538" s="205"/>
      <c r="W3538" s="205"/>
      <c r="X3538" s="205"/>
    </row>
    <row r="3539" spans="21:24" x14ac:dyDescent="0.2">
      <c r="U3539" s="205"/>
      <c r="V3539" s="205"/>
      <c r="W3539" s="205"/>
      <c r="X3539" s="205"/>
    </row>
    <row r="3540" spans="21:24" x14ac:dyDescent="0.2">
      <c r="U3540" s="205"/>
      <c r="V3540" s="205"/>
      <c r="W3540" s="205"/>
      <c r="X3540" s="205"/>
    </row>
    <row r="3541" spans="21:24" x14ac:dyDescent="0.2">
      <c r="U3541" s="205"/>
      <c r="V3541" s="205"/>
      <c r="W3541" s="205"/>
      <c r="X3541" s="205"/>
    </row>
    <row r="3542" spans="21:24" x14ac:dyDescent="0.2">
      <c r="U3542" s="205"/>
      <c r="V3542" s="205"/>
      <c r="W3542" s="205"/>
      <c r="X3542" s="205"/>
    </row>
    <row r="3543" spans="21:24" x14ac:dyDescent="0.2">
      <c r="U3543" s="205"/>
      <c r="V3543" s="205"/>
      <c r="W3543" s="205"/>
      <c r="X3543" s="205"/>
    </row>
    <row r="3544" spans="21:24" x14ac:dyDescent="0.2">
      <c r="U3544" s="205"/>
      <c r="V3544" s="205"/>
      <c r="W3544" s="205"/>
      <c r="X3544" s="205"/>
    </row>
    <row r="3545" spans="21:24" x14ac:dyDescent="0.2">
      <c r="U3545" s="205"/>
      <c r="V3545" s="205"/>
      <c r="W3545" s="205"/>
      <c r="X3545" s="205"/>
    </row>
    <row r="3546" spans="21:24" x14ac:dyDescent="0.2">
      <c r="U3546" s="205"/>
      <c r="V3546" s="205"/>
      <c r="W3546" s="205"/>
      <c r="X3546" s="205"/>
    </row>
    <row r="3547" spans="21:24" x14ac:dyDescent="0.2">
      <c r="U3547" s="205"/>
      <c r="V3547" s="205"/>
      <c r="W3547" s="205"/>
      <c r="X3547" s="205"/>
    </row>
    <row r="3548" spans="21:24" x14ac:dyDescent="0.2">
      <c r="U3548" s="205"/>
      <c r="V3548" s="205"/>
      <c r="W3548" s="205"/>
      <c r="X3548" s="205"/>
    </row>
    <row r="3549" spans="21:24" x14ac:dyDescent="0.2">
      <c r="U3549" s="205"/>
      <c r="V3549" s="205"/>
      <c r="W3549" s="205"/>
      <c r="X3549" s="205"/>
    </row>
    <row r="3550" spans="21:24" x14ac:dyDescent="0.2">
      <c r="U3550" s="205"/>
      <c r="V3550" s="205"/>
      <c r="W3550" s="205"/>
      <c r="X3550" s="205"/>
    </row>
    <row r="3551" spans="21:24" x14ac:dyDescent="0.2">
      <c r="U3551" s="205"/>
      <c r="V3551" s="205"/>
      <c r="W3551" s="205"/>
      <c r="X3551" s="205"/>
    </row>
    <row r="3552" spans="21:24" x14ac:dyDescent="0.2">
      <c r="U3552" s="205"/>
      <c r="V3552" s="205"/>
      <c r="W3552" s="205"/>
      <c r="X3552" s="205"/>
    </row>
    <row r="3553" spans="21:24" x14ac:dyDescent="0.2">
      <c r="U3553" s="205"/>
      <c r="V3553" s="205"/>
      <c r="W3553" s="205"/>
      <c r="X3553" s="205"/>
    </row>
    <row r="3554" spans="21:24" x14ac:dyDescent="0.2">
      <c r="U3554" s="205"/>
      <c r="V3554" s="205"/>
      <c r="W3554" s="205"/>
      <c r="X3554" s="205"/>
    </row>
    <row r="3555" spans="21:24" x14ac:dyDescent="0.2">
      <c r="U3555" s="205"/>
      <c r="V3555" s="205"/>
      <c r="W3555" s="205"/>
      <c r="X3555" s="205"/>
    </row>
    <row r="3556" spans="21:24" x14ac:dyDescent="0.2">
      <c r="U3556" s="205"/>
      <c r="V3556" s="205"/>
      <c r="W3556" s="205"/>
      <c r="X3556" s="205"/>
    </row>
    <row r="3557" spans="21:24" x14ac:dyDescent="0.2">
      <c r="U3557" s="205"/>
      <c r="V3557" s="205"/>
      <c r="W3557" s="205"/>
      <c r="X3557" s="205"/>
    </row>
    <row r="3558" spans="21:24" x14ac:dyDescent="0.2">
      <c r="U3558" s="205"/>
      <c r="V3558" s="205"/>
      <c r="W3558" s="205"/>
      <c r="X3558" s="205"/>
    </row>
    <row r="3559" spans="21:24" x14ac:dyDescent="0.2">
      <c r="U3559" s="205"/>
      <c r="V3559" s="205"/>
      <c r="W3559" s="205"/>
      <c r="X3559" s="205"/>
    </row>
    <row r="3560" spans="21:24" x14ac:dyDescent="0.2">
      <c r="U3560" s="205"/>
      <c r="V3560" s="205"/>
      <c r="W3560" s="205"/>
      <c r="X3560" s="205"/>
    </row>
    <row r="3561" spans="21:24" x14ac:dyDescent="0.2">
      <c r="U3561" s="205"/>
      <c r="V3561" s="205"/>
      <c r="W3561" s="205"/>
      <c r="X3561" s="205"/>
    </row>
    <row r="3562" spans="21:24" x14ac:dyDescent="0.2">
      <c r="U3562" s="205"/>
      <c r="V3562" s="205"/>
      <c r="W3562" s="205"/>
      <c r="X3562" s="205"/>
    </row>
    <row r="3563" spans="21:24" x14ac:dyDescent="0.2">
      <c r="U3563" s="205"/>
      <c r="V3563" s="205"/>
      <c r="W3563" s="205"/>
      <c r="X3563" s="205"/>
    </row>
    <row r="3564" spans="21:24" x14ac:dyDescent="0.2">
      <c r="U3564" s="205"/>
      <c r="V3564" s="205"/>
      <c r="W3564" s="205"/>
      <c r="X3564" s="205"/>
    </row>
    <row r="3565" spans="21:24" x14ac:dyDescent="0.2">
      <c r="U3565" s="205"/>
      <c r="V3565" s="205"/>
      <c r="W3565" s="205"/>
      <c r="X3565" s="205"/>
    </row>
    <row r="3566" spans="21:24" x14ac:dyDescent="0.2">
      <c r="U3566" s="205"/>
      <c r="V3566" s="205"/>
      <c r="W3566" s="205"/>
      <c r="X3566" s="205"/>
    </row>
    <row r="3567" spans="21:24" x14ac:dyDescent="0.2">
      <c r="U3567" s="205"/>
      <c r="V3567" s="205"/>
      <c r="W3567" s="205"/>
      <c r="X3567" s="205"/>
    </row>
    <row r="3568" spans="21:24" x14ac:dyDescent="0.2">
      <c r="U3568" s="205"/>
      <c r="V3568" s="205"/>
      <c r="W3568" s="205"/>
      <c r="X3568" s="205"/>
    </row>
    <row r="3569" spans="21:24" x14ac:dyDescent="0.2">
      <c r="U3569" s="205"/>
      <c r="V3569" s="205"/>
      <c r="W3569" s="205"/>
      <c r="X3569" s="205"/>
    </row>
    <row r="3570" spans="21:24" x14ac:dyDescent="0.2">
      <c r="U3570" s="205"/>
      <c r="V3570" s="205"/>
      <c r="W3570" s="205"/>
      <c r="X3570" s="205"/>
    </row>
    <row r="3571" spans="21:24" x14ac:dyDescent="0.2">
      <c r="U3571" s="205"/>
      <c r="V3571" s="205"/>
      <c r="W3571" s="205"/>
      <c r="X3571" s="205"/>
    </row>
    <row r="3572" spans="21:24" x14ac:dyDescent="0.2">
      <c r="U3572" s="205"/>
      <c r="V3572" s="205"/>
      <c r="W3572" s="205"/>
      <c r="X3572" s="205"/>
    </row>
    <row r="3573" spans="21:24" x14ac:dyDescent="0.2">
      <c r="U3573" s="205"/>
      <c r="V3573" s="205"/>
      <c r="W3573" s="205"/>
      <c r="X3573" s="205"/>
    </row>
    <row r="3574" spans="21:24" x14ac:dyDescent="0.2">
      <c r="U3574" s="205"/>
      <c r="V3574" s="205"/>
      <c r="W3574" s="205"/>
      <c r="X3574" s="205"/>
    </row>
    <row r="3575" spans="21:24" x14ac:dyDescent="0.2">
      <c r="U3575" s="205"/>
      <c r="V3575" s="205"/>
      <c r="W3575" s="205"/>
      <c r="X3575" s="205"/>
    </row>
    <row r="3576" spans="21:24" x14ac:dyDescent="0.2">
      <c r="U3576" s="205"/>
      <c r="V3576" s="205"/>
      <c r="W3576" s="205"/>
      <c r="X3576" s="205"/>
    </row>
    <row r="3577" spans="21:24" x14ac:dyDescent="0.2">
      <c r="U3577" s="205"/>
      <c r="V3577" s="205"/>
      <c r="W3577" s="205"/>
      <c r="X3577" s="205"/>
    </row>
    <row r="3578" spans="21:24" x14ac:dyDescent="0.2">
      <c r="U3578" s="205"/>
      <c r="V3578" s="205"/>
      <c r="W3578" s="205"/>
      <c r="X3578" s="205"/>
    </row>
    <row r="3579" spans="21:24" x14ac:dyDescent="0.2">
      <c r="U3579" s="205"/>
      <c r="V3579" s="205"/>
      <c r="W3579" s="205"/>
      <c r="X3579" s="205"/>
    </row>
    <row r="3580" spans="21:24" x14ac:dyDescent="0.2">
      <c r="U3580" s="205"/>
      <c r="V3580" s="205"/>
      <c r="W3580" s="205"/>
      <c r="X3580" s="205"/>
    </row>
    <row r="3581" spans="21:24" x14ac:dyDescent="0.2">
      <c r="U3581" s="205"/>
      <c r="V3581" s="205"/>
      <c r="W3581" s="205"/>
      <c r="X3581" s="205"/>
    </row>
    <row r="3582" spans="21:24" x14ac:dyDescent="0.2">
      <c r="U3582" s="205"/>
      <c r="V3582" s="205"/>
      <c r="W3582" s="205"/>
      <c r="X3582" s="205"/>
    </row>
    <row r="3583" spans="21:24" x14ac:dyDescent="0.2">
      <c r="U3583" s="205"/>
      <c r="V3583" s="205"/>
      <c r="W3583" s="205"/>
      <c r="X3583" s="205"/>
    </row>
    <row r="3584" spans="21:24" x14ac:dyDescent="0.2">
      <c r="U3584" s="205"/>
      <c r="V3584" s="205"/>
      <c r="W3584" s="205"/>
      <c r="X3584" s="205"/>
    </row>
    <row r="3585" spans="21:24" x14ac:dyDescent="0.2">
      <c r="U3585" s="205"/>
      <c r="V3585" s="205"/>
      <c r="W3585" s="205"/>
      <c r="X3585" s="205"/>
    </row>
    <row r="3586" spans="21:24" x14ac:dyDescent="0.2">
      <c r="U3586" s="205"/>
      <c r="V3586" s="205"/>
      <c r="W3586" s="205"/>
      <c r="X3586" s="205"/>
    </row>
    <row r="3587" spans="21:24" x14ac:dyDescent="0.2">
      <c r="U3587" s="205"/>
      <c r="V3587" s="205"/>
      <c r="W3587" s="205"/>
      <c r="X3587" s="205"/>
    </row>
    <row r="3588" spans="21:24" x14ac:dyDescent="0.2">
      <c r="U3588" s="205"/>
      <c r="V3588" s="205"/>
      <c r="W3588" s="205"/>
      <c r="X3588" s="205"/>
    </row>
    <row r="3589" spans="21:24" x14ac:dyDescent="0.2">
      <c r="U3589" s="205"/>
      <c r="V3589" s="205"/>
      <c r="W3589" s="205"/>
      <c r="X3589" s="205"/>
    </row>
    <row r="3590" spans="21:24" x14ac:dyDescent="0.2">
      <c r="U3590" s="205"/>
      <c r="V3590" s="205"/>
      <c r="W3590" s="205"/>
      <c r="X3590" s="205"/>
    </row>
    <row r="3591" spans="21:24" x14ac:dyDescent="0.2">
      <c r="U3591" s="205"/>
      <c r="V3591" s="205"/>
      <c r="W3591" s="205"/>
      <c r="X3591" s="205"/>
    </row>
    <row r="3592" spans="21:24" x14ac:dyDescent="0.2">
      <c r="U3592" s="205"/>
      <c r="V3592" s="205"/>
      <c r="W3592" s="205"/>
      <c r="X3592" s="205"/>
    </row>
    <row r="3593" spans="21:24" x14ac:dyDescent="0.2">
      <c r="U3593" s="205"/>
      <c r="V3593" s="205"/>
      <c r="W3593" s="205"/>
      <c r="X3593" s="205"/>
    </row>
    <row r="3594" spans="21:24" x14ac:dyDescent="0.2">
      <c r="U3594" s="205"/>
      <c r="V3594" s="205"/>
      <c r="W3594" s="205"/>
      <c r="X3594" s="205"/>
    </row>
    <row r="3595" spans="21:24" x14ac:dyDescent="0.2">
      <c r="U3595" s="205"/>
      <c r="V3595" s="205"/>
      <c r="W3595" s="205"/>
      <c r="X3595" s="205"/>
    </row>
    <row r="3596" spans="21:24" x14ac:dyDescent="0.2">
      <c r="U3596" s="205"/>
      <c r="V3596" s="205"/>
      <c r="W3596" s="205"/>
      <c r="X3596" s="205"/>
    </row>
    <row r="3597" spans="21:24" x14ac:dyDescent="0.2">
      <c r="U3597" s="205"/>
      <c r="V3597" s="205"/>
      <c r="W3597" s="205"/>
      <c r="X3597" s="205"/>
    </row>
    <row r="3598" spans="21:24" x14ac:dyDescent="0.2">
      <c r="U3598" s="205"/>
      <c r="V3598" s="205"/>
      <c r="W3598" s="205"/>
      <c r="X3598" s="205"/>
    </row>
    <row r="3599" spans="21:24" x14ac:dyDescent="0.2">
      <c r="U3599" s="205"/>
      <c r="V3599" s="205"/>
      <c r="W3599" s="205"/>
      <c r="X3599" s="205"/>
    </row>
    <row r="3600" spans="21:24" x14ac:dyDescent="0.2">
      <c r="U3600" s="205"/>
      <c r="V3600" s="205"/>
      <c r="W3600" s="205"/>
      <c r="X3600" s="205"/>
    </row>
    <row r="3601" spans="21:24" x14ac:dyDescent="0.2">
      <c r="U3601" s="205"/>
      <c r="V3601" s="205"/>
      <c r="W3601" s="205"/>
      <c r="X3601" s="205"/>
    </row>
    <row r="3602" spans="21:24" x14ac:dyDescent="0.2">
      <c r="U3602" s="205"/>
      <c r="V3602" s="205"/>
      <c r="W3602" s="205"/>
      <c r="X3602" s="205"/>
    </row>
    <row r="3603" spans="21:24" x14ac:dyDescent="0.2">
      <c r="U3603" s="205"/>
      <c r="V3603" s="205"/>
      <c r="W3603" s="205"/>
      <c r="X3603" s="205"/>
    </row>
    <row r="3604" spans="21:24" x14ac:dyDescent="0.2">
      <c r="U3604" s="205"/>
      <c r="V3604" s="205"/>
      <c r="W3604" s="205"/>
      <c r="X3604" s="205"/>
    </row>
    <row r="3605" spans="21:24" x14ac:dyDescent="0.2">
      <c r="U3605" s="205"/>
      <c r="V3605" s="205"/>
      <c r="W3605" s="205"/>
      <c r="X3605" s="205"/>
    </row>
    <row r="3606" spans="21:24" x14ac:dyDescent="0.2">
      <c r="U3606" s="205"/>
      <c r="V3606" s="205"/>
      <c r="W3606" s="205"/>
      <c r="X3606" s="205"/>
    </row>
    <row r="3607" spans="21:24" x14ac:dyDescent="0.2">
      <c r="U3607" s="205"/>
      <c r="V3607" s="205"/>
      <c r="W3607" s="205"/>
      <c r="X3607" s="205"/>
    </row>
    <row r="3608" spans="21:24" x14ac:dyDescent="0.2">
      <c r="U3608" s="205"/>
      <c r="V3608" s="205"/>
      <c r="W3608" s="205"/>
      <c r="X3608" s="205"/>
    </row>
    <row r="3609" spans="21:24" x14ac:dyDescent="0.2">
      <c r="U3609" s="205"/>
      <c r="V3609" s="205"/>
      <c r="W3609" s="205"/>
      <c r="X3609" s="205"/>
    </row>
    <row r="3610" spans="21:24" x14ac:dyDescent="0.2">
      <c r="U3610" s="205"/>
      <c r="V3610" s="205"/>
      <c r="W3610" s="205"/>
      <c r="X3610" s="205"/>
    </row>
    <row r="3611" spans="21:24" x14ac:dyDescent="0.2">
      <c r="U3611" s="205"/>
      <c r="V3611" s="205"/>
      <c r="W3611" s="205"/>
      <c r="X3611" s="205"/>
    </row>
    <row r="3612" spans="21:24" x14ac:dyDescent="0.2">
      <c r="U3612" s="205"/>
      <c r="V3612" s="205"/>
      <c r="W3612" s="205"/>
      <c r="X3612" s="205"/>
    </row>
    <row r="3613" spans="21:24" x14ac:dyDescent="0.2">
      <c r="U3613" s="205"/>
      <c r="V3613" s="205"/>
      <c r="W3613" s="205"/>
      <c r="X3613" s="205"/>
    </row>
    <row r="3614" spans="21:24" x14ac:dyDescent="0.2">
      <c r="U3614" s="205"/>
      <c r="V3614" s="205"/>
      <c r="W3614" s="205"/>
      <c r="X3614" s="205"/>
    </row>
    <row r="3615" spans="21:24" x14ac:dyDescent="0.2">
      <c r="U3615" s="205"/>
      <c r="V3615" s="205"/>
      <c r="W3615" s="205"/>
      <c r="X3615" s="205"/>
    </row>
    <row r="3616" spans="21:24" x14ac:dyDescent="0.2">
      <c r="U3616" s="205"/>
      <c r="V3616" s="205"/>
      <c r="W3616" s="205"/>
      <c r="X3616" s="205"/>
    </row>
    <row r="3617" spans="21:24" x14ac:dyDescent="0.2">
      <c r="U3617" s="205"/>
      <c r="V3617" s="205"/>
      <c r="W3617" s="205"/>
      <c r="X3617" s="205"/>
    </row>
    <row r="3618" spans="21:24" x14ac:dyDescent="0.2">
      <c r="U3618" s="205"/>
      <c r="V3618" s="205"/>
      <c r="W3618" s="205"/>
      <c r="X3618" s="205"/>
    </row>
    <row r="3619" spans="21:24" x14ac:dyDescent="0.2">
      <c r="U3619" s="205"/>
      <c r="V3619" s="205"/>
      <c r="W3619" s="205"/>
      <c r="X3619" s="205"/>
    </row>
    <row r="3620" spans="21:24" x14ac:dyDescent="0.2">
      <c r="U3620" s="205"/>
      <c r="V3620" s="205"/>
      <c r="W3620" s="205"/>
      <c r="X3620" s="205"/>
    </row>
    <row r="3621" spans="21:24" x14ac:dyDescent="0.2">
      <c r="U3621" s="205"/>
      <c r="V3621" s="205"/>
      <c r="W3621" s="205"/>
      <c r="X3621" s="205"/>
    </row>
    <row r="3622" spans="21:24" x14ac:dyDescent="0.2">
      <c r="U3622" s="205"/>
      <c r="V3622" s="205"/>
      <c r="W3622" s="205"/>
      <c r="X3622" s="205"/>
    </row>
    <row r="3623" spans="21:24" x14ac:dyDescent="0.2">
      <c r="U3623" s="205"/>
      <c r="V3623" s="205"/>
      <c r="W3623" s="205"/>
      <c r="X3623" s="205"/>
    </row>
    <row r="3624" spans="21:24" x14ac:dyDescent="0.2">
      <c r="U3624" s="205"/>
      <c r="V3624" s="205"/>
      <c r="W3624" s="205"/>
      <c r="X3624" s="205"/>
    </row>
    <row r="3625" spans="21:24" x14ac:dyDescent="0.2">
      <c r="U3625" s="205"/>
      <c r="V3625" s="205"/>
      <c r="W3625" s="205"/>
      <c r="X3625" s="205"/>
    </row>
    <row r="3626" spans="21:24" x14ac:dyDescent="0.2">
      <c r="U3626" s="205"/>
      <c r="V3626" s="205"/>
      <c r="W3626" s="205"/>
      <c r="X3626" s="205"/>
    </row>
    <row r="3627" spans="21:24" x14ac:dyDescent="0.2">
      <c r="U3627" s="205"/>
      <c r="V3627" s="205"/>
      <c r="W3627" s="205"/>
      <c r="X3627" s="205"/>
    </row>
    <row r="3628" spans="21:24" x14ac:dyDescent="0.2">
      <c r="U3628" s="205"/>
      <c r="V3628" s="205"/>
      <c r="W3628" s="205"/>
      <c r="X3628" s="205"/>
    </row>
    <row r="3629" spans="21:24" x14ac:dyDescent="0.2">
      <c r="U3629" s="205"/>
      <c r="V3629" s="205"/>
      <c r="W3629" s="205"/>
      <c r="X3629" s="205"/>
    </row>
    <row r="3630" spans="21:24" x14ac:dyDescent="0.2">
      <c r="U3630" s="205"/>
      <c r="V3630" s="205"/>
      <c r="W3630" s="205"/>
      <c r="X3630" s="205"/>
    </row>
    <row r="3631" spans="21:24" x14ac:dyDescent="0.2">
      <c r="U3631" s="205"/>
      <c r="V3631" s="205"/>
      <c r="W3631" s="205"/>
      <c r="X3631" s="205"/>
    </row>
    <row r="3632" spans="21:24" x14ac:dyDescent="0.2">
      <c r="U3632" s="205"/>
      <c r="V3632" s="205"/>
      <c r="W3632" s="205"/>
      <c r="X3632" s="205"/>
    </row>
    <row r="3633" spans="21:24" x14ac:dyDescent="0.2">
      <c r="U3633" s="205"/>
      <c r="V3633" s="205"/>
      <c r="W3633" s="205"/>
      <c r="X3633" s="205"/>
    </row>
    <row r="3634" spans="21:24" x14ac:dyDescent="0.2">
      <c r="U3634" s="205"/>
      <c r="V3634" s="205"/>
      <c r="W3634" s="205"/>
      <c r="X3634" s="205"/>
    </row>
    <row r="3635" spans="21:24" x14ac:dyDescent="0.2">
      <c r="U3635" s="205"/>
      <c r="V3635" s="205"/>
      <c r="W3635" s="205"/>
      <c r="X3635" s="205"/>
    </row>
    <row r="3636" spans="21:24" x14ac:dyDescent="0.2">
      <c r="U3636" s="205"/>
      <c r="V3636" s="205"/>
      <c r="W3636" s="205"/>
      <c r="X3636" s="205"/>
    </row>
    <row r="3637" spans="21:24" x14ac:dyDescent="0.2">
      <c r="U3637" s="205"/>
      <c r="V3637" s="205"/>
      <c r="W3637" s="205"/>
      <c r="X3637" s="205"/>
    </row>
    <row r="3638" spans="21:24" x14ac:dyDescent="0.2">
      <c r="U3638" s="205"/>
      <c r="V3638" s="205"/>
      <c r="W3638" s="205"/>
      <c r="X3638" s="205"/>
    </row>
    <row r="3639" spans="21:24" x14ac:dyDescent="0.2">
      <c r="U3639" s="205"/>
      <c r="V3639" s="205"/>
      <c r="W3639" s="205"/>
      <c r="X3639" s="205"/>
    </row>
    <row r="3640" spans="21:24" x14ac:dyDescent="0.2">
      <c r="U3640" s="205"/>
      <c r="V3640" s="205"/>
      <c r="W3640" s="205"/>
      <c r="X3640" s="205"/>
    </row>
    <row r="3641" spans="21:24" x14ac:dyDescent="0.2">
      <c r="U3641" s="205"/>
      <c r="V3641" s="205"/>
      <c r="W3641" s="205"/>
      <c r="X3641" s="205"/>
    </row>
    <row r="3642" spans="21:24" x14ac:dyDescent="0.2">
      <c r="U3642" s="205"/>
      <c r="V3642" s="205"/>
      <c r="W3642" s="205"/>
      <c r="X3642" s="205"/>
    </row>
    <row r="3643" spans="21:24" x14ac:dyDescent="0.2">
      <c r="U3643" s="205"/>
      <c r="V3643" s="205"/>
      <c r="W3643" s="205"/>
      <c r="X3643" s="205"/>
    </row>
    <row r="3644" spans="21:24" x14ac:dyDescent="0.2">
      <c r="U3644" s="205"/>
      <c r="V3644" s="205"/>
      <c r="W3644" s="205"/>
      <c r="X3644" s="205"/>
    </row>
    <row r="3645" spans="21:24" x14ac:dyDescent="0.2">
      <c r="U3645" s="205"/>
      <c r="V3645" s="205"/>
      <c r="W3645" s="205"/>
      <c r="X3645" s="205"/>
    </row>
    <row r="3646" spans="21:24" x14ac:dyDescent="0.2">
      <c r="U3646" s="205"/>
      <c r="V3646" s="205"/>
      <c r="W3646" s="205"/>
      <c r="X3646" s="205"/>
    </row>
    <row r="3647" spans="21:24" x14ac:dyDescent="0.2">
      <c r="U3647" s="205"/>
      <c r="V3647" s="205"/>
      <c r="W3647" s="205"/>
      <c r="X3647" s="205"/>
    </row>
    <row r="3648" spans="21:24" x14ac:dyDescent="0.2">
      <c r="U3648" s="205"/>
      <c r="V3648" s="205"/>
      <c r="W3648" s="205"/>
      <c r="X3648" s="205"/>
    </row>
    <row r="3649" spans="21:24" x14ac:dyDescent="0.2">
      <c r="U3649" s="205"/>
      <c r="V3649" s="205"/>
      <c r="W3649" s="205"/>
      <c r="X3649" s="205"/>
    </row>
    <row r="3650" spans="21:24" x14ac:dyDescent="0.2">
      <c r="U3650" s="205"/>
      <c r="V3650" s="205"/>
      <c r="W3650" s="205"/>
      <c r="X3650" s="205"/>
    </row>
    <row r="3651" spans="21:24" x14ac:dyDescent="0.2">
      <c r="U3651" s="205"/>
      <c r="V3651" s="205"/>
      <c r="W3651" s="205"/>
      <c r="X3651" s="205"/>
    </row>
    <row r="3652" spans="21:24" x14ac:dyDescent="0.2">
      <c r="U3652" s="205"/>
      <c r="V3652" s="205"/>
      <c r="W3652" s="205"/>
      <c r="X3652" s="205"/>
    </row>
    <row r="3653" spans="21:24" x14ac:dyDescent="0.2">
      <c r="U3653" s="205"/>
      <c r="V3653" s="205"/>
      <c r="W3653" s="205"/>
      <c r="X3653" s="205"/>
    </row>
    <row r="3654" spans="21:24" x14ac:dyDescent="0.2">
      <c r="U3654" s="205"/>
      <c r="V3654" s="205"/>
      <c r="W3654" s="205"/>
      <c r="X3654" s="205"/>
    </row>
    <row r="3655" spans="21:24" x14ac:dyDescent="0.2">
      <c r="U3655" s="205"/>
      <c r="V3655" s="205"/>
      <c r="W3655" s="205"/>
      <c r="X3655" s="205"/>
    </row>
    <row r="3656" spans="21:24" x14ac:dyDescent="0.2">
      <c r="U3656" s="205"/>
      <c r="V3656" s="205"/>
      <c r="W3656" s="205"/>
      <c r="X3656" s="205"/>
    </row>
    <row r="3657" spans="21:24" x14ac:dyDescent="0.2">
      <c r="U3657" s="205"/>
      <c r="V3657" s="205"/>
      <c r="W3657" s="205"/>
      <c r="X3657" s="205"/>
    </row>
    <row r="3658" spans="21:24" x14ac:dyDescent="0.2">
      <c r="U3658" s="205"/>
      <c r="V3658" s="205"/>
      <c r="W3658" s="205"/>
      <c r="X3658" s="205"/>
    </row>
    <row r="3659" spans="21:24" x14ac:dyDescent="0.2">
      <c r="U3659" s="205"/>
      <c r="V3659" s="205"/>
      <c r="W3659" s="205"/>
      <c r="X3659" s="205"/>
    </row>
    <row r="3660" spans="21:24" x14ac:dyDescent="0.2">
      <c r="U3660" s="205"/>
      <c r="V3660" s="205"/>
      <c r="W3660" s="205"/>
      <c r="X3660" s="205"/>
    </row>
    <row r="3661" spans="21:24" x14ac:dyDescent="0.2">
      <c r="U3661" s="205"/>
      <c r="V3661" s="205"/>
      <c r="W3661" s="205"/>
      <c r="X3661" s="205"/>
    </row>
    <row r="3662" spans="21:24" x14ac:dyDescent="0.2">
      <c r="U3662" s="205"/>
      <c r="V3662" s="205"/>
      <c r="W3662" s="205"/>
      <c r="X3662" s="205"/>
    </row>
    <row r="3663" spans="21:24" x14ac:dyDescent="0.2">
      <c r="U3663" s="205"/>
      <c r="V3663" s="205"/>
      <c r="W3663" s="205"/>
      <c r="X3663" s="205"/>
    </row>
    <row r="3664" spans="21:24" x14ac:dyDescent="0.2">
      <c r="U3664" s="205"/>
      <c r="V3664" s="205"/>
      <c r="W3664" s="205"/>
      <c r="X3664" s="205"/>
    </row>
    <row r="3665" spans="21:24" x14ac:dyDescent="0.2">
      <c r="U3665" s="205"/>
      <c r="V3665" s="205"/>
      <c r="W3665" s="205"/>
      <c r="X3665" s="205"/>
    </row>
    <row r="3666" spans="21:24" x14ac:dyDescent="0.2">
      <c r="U3666" s="205"/>
      <c r="V3666" s="205"/>
      <c r="W3666" s="205"/>
      <c r="X3666" s="205"/>
    </row>
    <row r="3667" spans="21:24" x14ac:dyDescent="0.2">
      <c r="U3667" s="205"/>
      <c r="V3667" s="205"/>
      <c r="W3667" s="205"/>
      <c r="X3667" s="205"/>
    </row>
    <row r="3668" spans="21:24" x14ac:dyDescent="0.2">
      <c r="U3668" s="205"/>
      <c r="V3668" s="205"/>
      <c r="W3668" s="205"/>
      <c r="X3668" s="205"/>
    </row>
    <row r="3669" spans="21:24" x14ac:dyDescent="0.2">
      <c r="U3669" s="205"/>
      <c r="V3669" s="205"/>
      <c r="W3669" s="205"/>
      <c r="X3669" s="205"/>
    </row>
    <row r="3670" spans="21:24" x14ac:dyDescent="0.2">
      <c r="U3670" s="205"/>
      <c r="V3670" s="205"/>
      <c r="W3670" s="205"/>
      <c r="X3670" s="205"/>
    </row>
    <row r="3671" spans="21:24" x14ac:dyDescent="0.2">
      <c r="U3671" s="205"/>
      <c r="V3671" s="205"/>
      <c r="W3671" s="205"/>
      <c r="X3671" s="205"/>
    </row>
    <row r="3672" spans="21:24" x14ac:dyDescent="0.2">
      <c r="U3672" s="205"/>
      <c r="V3672" s="205"/>
      <c r="W3672" s="205"/>
      <c r="X3672" s="205"/>
    </row>
    <row r="3673" spans="21:24" x14ac:dyDescent="0.2">
      <c r="U3673" s="205"/>
      <c r="V3673" s="205"/>
      <c r="W3673" s="205"/>
      <c r="X3673" s="205"/>
    </row>
    <row r="3674" spans="21:24" x14ac:dyDescent="0.2">
      <c r="U3674" s="205"/>
      <c r="V3674" s="205"/>
      <c r="W3674" s="205"/>
      <c r="X3674" s="205"/>
    </row>
    <row r="3675" spans="21:24" x14ac:dyDescent="0.2">
      <c r="U3675" s="205"/>
      <c r="V3675" s="205"/>
      <c r="W3675" s="205"/>
      <c r="X3675" s="205"/>
    </row>
    <row r="3676" spans="21:24" x14ac:dyDescent="0.2">
      <c r="U3676" s="205"/>
      <c r="V3676" s="205"/>
      <c r="W3676" s="205"/>
      <c r="X3676" s="205"/>
    </row>
    <row r="3677" spans="21:24" x14ac:dyDescent="0.2">
      <c r="U3677" s="205"/>
      <c r="V3677" s="205"/>
      <c r="W3677" s="205"/>
      <c r="X3677" s="205"/>
    </row>
    <row r="3678" spans="21:24" x14ac:dyDescent="0.2">
      <c r="U3678" s="205"/>
      <c r="V3678" s="205"/>
      <c r="W3678" s="205"/>
      <c r="X3678" s="205"/>
    </row>
    <row r="3679" spans="21:24" x14ac:dyDescent="0.2">
      <c r="U3679" s="205"/>
      <c r="V3679" s="205"/>
      <c r="W3679" s="205"/>
      <c r="X3679" s="205"/>
    </row>
    <row r="3680" spans="21:24" x14ac:dyDescent="0.2">
      <c r="U3680" s="205"/>
      <c r="V3680" s="205"/>
      <c r="W3680" s="205"/>
      <c r="X3680" s="205"/>
    </row>
    <row r="3681" spans="21:24" x14ac:dyDescent="0.2">
      <c r="U3681" s="205"/>
      <c r="V3681" s="205"/>
      <c r="W3681" s="205"/>
      <c r="X3681" s="205"/>
    </row>
    <row r="3682" spans="21:24" x14ac:dyDescent="0.2">
      <c r="U3682" s="205"/>
      <c r="V3682" s="205"/>
      <c r="W3682" s="205"/>
      <c r="X3682" s="205"/>
    </row>
    <row r="3683" spans="21:24" x14ac:dyDescent="0.2">
      <c r="U3683" s="205"/>
      <c r="V3683" s="205"/>
      <c r="W3683" s="205"/>
      <c r="X3683" s="205"/>
    </row>
    <row r="3684" spans="21:24" x14ac:dyDescent="0.2">
      <c r="U3684" s="205"/>
      <c r="V3684" s="205"/>
      <c r="W3684" s="205"/>
      <c r="X3684" s="205"/>
    </row>
    <row r="3685" spans="21:24" x14ac:dyDescent="0.2">
      <c r="U3685" s="205"/>
      <c r="V3685" s="205"/>
      <c r="W3685" s="205"/>
      <c r="X3685" s="205"/>
    </row>
    <row r="3686" spans="21:24" x14ac:dyDescent="0.2">
      <c r="U3686" s="205"/>
      <c r="V3686" s="205"/>
      <c r="W3686" s="205"/>
      <c r="X3686" s="205"/>
    </row>
    <row r="3687" spans="21:24" x14ac:dyDescent="0.2">
      <c r="U3687" s="205"/>
      <c r="V3687" s="205"/>
      <c r="W3687" s="205"/>
      <c r="X3687" s="205"/>
    </row>
    <row r="3688" spans="21:24" x14ac:dyDescent="0.2">
      <c r="U3688" s="205"/>
      <c r="V3688" s="205"/>
      <c r="W3688" s="205"/>
      <c r="X3688" s="205"/>
    </row>
    <row r="3689" spans="21:24" x14ac:dyDescent="0.2">
      <c r="U3689" s="205"/>
      <c r="V3689" s="205"/>
      <c r="W3689" s="205"/>
      <c r="X3689" s="205"/>
    </row>
    <row r="3690" spans="21:24" x14ac:dyDescent="0.2">
      <c r="U3690" s="205"/>
      <c r="V3690" s="205"/>
      <c r="W3690" s="205"/>
      <c r="X3690" s="205"/>
    </row>
    <row r="3691" spans="21:24" x14ac:dyDescent="0.2">
      <c r="U3691" s="205"/>
      <c r="V3691" s="205"/>
      <c r="W3691" s="205"/>
      <c r="X3691" s="205"/>
    </row>
    <row r="3692" spans="21:24" x14ac:dyDescent="0.2">
      <c r="U3692" s="205"/>
      <c r="V3692" s="205"/>
      <c r="W3692" s="205"/>
      <c r="X3692" s="205"/>
    </row>
    <row r="3693" spans="21:24" x14ac:dyDescent="0.2">
      <c r="U3693" s="205"/>
      <c r="V3693" s="205"/>
      <c r="W3693" s="205"/>
      <c r="X3693" s="205"/>
    </row>
    <row r="3694" spans="21:24" x14ac:dyDescent="0.2">
      <c r="U3694" s="205"/>
      <c r="V3694" s="205"/>
      <c r="W3694" s="205"/>
      <c r="X3694" s="205"/>
    </row>
    <row r="3695" spans="21:24" x14ac:dyDescent="0.2">
      <c r="U3695" s="205"/>
      <c r="V3695" s="205"/>
      <c r="W3695" s="205"/>
      <c r="X3695" s="205"/>
    </row>
    <row r="3696" spans="21:24" x14ac:dyDescent="0.2">
      <c r="U3696" s="205"/>
      <c r="V3696" s="205"/>
      <c r="W3696" s="205"/>
      <c r="X3696" s="205"/>
    </row>
    <row r="3697" spans="21:24" x14ac:dyDescent="0.2">
      <c r="U3697" s="205"/>
      <c r="V3697" s="205"/>
      <c r="W3697" s="205"/>
      <c r="X3697" s="205"/>
    </row>
    <row r="3698" spans="21:24" x14ac:dyDescent="0.2">
      <c r="U3698" s="205"/>
      <c r="V3698" s="205"/>
      <c r="W3698" s="205"/>
      <c r="X3698" s="205"/>
    </row>
    <row r="3699" spans="21:24" x14ac:dyDescent="0.2">
      <c r="U3699" s="205"/>
      <c r="V3699" s="205"/>
      <c r="W3699" s="205"/>
      <c r="X3699" s="205"/>
    </row>
    <row r="3700" spans="21:24" x14ac:dyDescent="0.2">
      <c r="U3700" s="205"/>
      <c r="V3700" s="205"/>
      <c r="W3700" s="205"/>
      <c r="X3700" s="205"/>
    </row>
    <row r="3701" spans="21:24" x14ac:dyDescent="0.2">
      <c r="U3701" s="205"/>
      <c r="V3701" s="205"/>
      <c r="W3701" s="205"/>
      <c r="X3701" s="205"/>
    </row>
    <row r="3702" spans="21:24" x14ac:dyDescent="0.2">
      <c r="U3702" s="205"/>
      <c r="V3702" s="205"/>
      <c r="W3702" s="205"/>
      <c r="X3702" s="205"/>
    </row>
    <row r="3703" spans="21:24" x14ac:dyDescent="0.2">
      <c r="U3703" s="205"/>
      <c r="V3703" s="205"/>
      <c r="W3703" s="205"/>
      <c r="X3703" s="205"/>
    </row>
    <row r="3704" spans="21:24" x14ac:dyDescent="0.2">
      <c r="U3704" s="205"/>
      <c r="V3704" s="205"/>
      <c r="W3704" s="205"/>
      <c r="X3704" s="205"/>
    </row>
    <row r="3705" spans="21:24" x14ac:dyDescent="0.2">
      <c r="U3705" s="205"/>
      <c r="V3705" s="205"/>
      <c r="W3705" s="205"/>
      <c r="X3705" s="205"/>
    </row>
    <row r="3706" spans="21:24" x14ac:dyDescent="0.2">
      <c r="U3706" s="205"/>
      <c r="V3706" s="205"/>
      <c r="W3706" s="205"/>
      <c r="X3706" s="205"/>
    </row>
    <row r="3707" spans="21:24" x14ac:dyDescent="0.2">
      <c r="U3707" s="205"/>
      <c r="V3707" s="205"/>
      <c r="W3707" s="205"/>
      <c r="X3707" s="205"/>
    </row>
    <row r="3708" spans="21:24" x14ac:dyDescent="0.2">
      <c r="U3708" s="205"/>
      <c r="V3708" s="205"/>
      <c r="W3708" s="205"/>
      <c r="X3708" s="205"/>
    </row>
    <row r="3709" spans="21:24" x14ac:dyDescent="0.2">
      <c r="U3709" s="205"/>
      <c r="V3709" s="205"/>
      <c r="W3709" s="205"/>
      <c r="X3709" s="205"/>
    </row>
    <row r="3710" spans="21:24" x14ac:dyDescent="0.2">
      <c r="U3710" s="205"/>
      <c r="V3710" s="205"/>
      <c r="W3710" s="205"/>
      <c r="X3710" s="205"/>
    </row>
    <row r="3711" spans="21:24" x14ac:dyDescent="0.2">
      <c r="U3711" s="205"/>
      <c r="V3711" s="205"/>
      <c r="W3711" s="205"/>
      <c r="X3711" s="205"/>
    </row>
    <row r="3712" spans="21:24" x14ac:dyDescent="0.2">
      <c r="U3712" s="205"/>
      <c r="V3712" s="205"/>
      <c r="W3712" s="205"/>
      <c r="X3712" s="205"/>
    </row>
    <row r="3713" spans="21:24" x14ac:dyDescent="0.2">
      <c r="U3713" s="205"/>
      <c r="V3713" s="205"/>
      <c r="W3713" s="205"/>
      <c r="X3713" s="205"/>
    </row>
    <row r="3714" spans="21:24" x14ac:dyDescent="0.2">
      <c r="U3714" s="205"/>
      <c r="V3714" s="205"/>
      <c r="W3714" s="205"/>
      <c r="X3714" s="205"/>
    </row>
    <row r="3715" spans="21:24" x14ac:dyDescent="0.2">
      <c r="U3715" s="205"/>
      <c r="V3715" s="205"/>
      <c r="W3715" s="205"/>
      <c r="X3715" s="205"/>
    </row>
    <row r="3716" spans="21:24" x14ac:dyDescent="0.2">
      <c r="U3716" s="205"/>
      <c r="V3716" s="205"/>
      <c r="W3716" s="205"/>
      <c r="X3716" s="205"/>
    </row>
    <row r="3717" spans="21:24" x14ac:dyDescent="0.2">
      <c r="U3717" s="205"/>
      <c r="V3717" s="205"/>
      <c r="W3717" s="205"/>
      <c r="X3717" s="205"/>
    </row>
    <row r="3718" spans="21:24" x14ac:dyDescent="0.2">
      <c r="U3718" s="205"/>
      <c r="V3718" s="205"/>
      <c r="W3718" s="205"/>
      <c r="X3718" s="205"/>
    </row>
    <row r="3719" spans="21:24" x14ac:dyDescent="0.2">
      <c r="U3719" s="205"/>
      <c r="V3719" s="205"/>
      <c r="W3719" s="205"/>
      <c r="X3719" s="205"/>
    </row>
    <row r="3720" spans="21:24" x14ac:dyDescent="0.2">
      <c r="U3720" s="205"/>
      <c r="V3720" s="205"/>
      <c r="W3720" s="205"/>
      <c r="X3720" s="205"/>
    </row>
    <row r="3721" spans="21:24" x14ac:dyDescent="0.2">
      <c r="U3721" s="205"/>
      <c r="V3721" s="205"/>
      <c r="W3721" s="205"/>
      <c r="X3721" s="205"/>
    </row>
    <row r="3722" spans="21:24" x14ac:dyDescent="0.2">
      <c r="U3722" s="205"/>
      <c r="V3722" s="205"/>
      <c r="W3722" s="205"/>
      <c r="X3722" s="205"/>
    </row>
    <row r="3723" spans="21:24" x14ac:dyDescent="0.2">
      <c r="U3723" s="205"/>
      <c r="V3723" s="205"/>
      <c r="W3723" s="205"/>
      <c r="X3723" s="205"/>
    </row>
    <row r="3724" spans="21:24" x14ac:dyDescent="0.2">
      <c r="U3724" s="205"/>
      <c r="V3724" s="205"/>
      <c r="W3724" s="205"/>
      <c r="X3724" s="205"/>
    </row>
    <row r="3725" spans="21:24" x14ac:dyDescent="0.2">
      <c r="U3725" s="205"/>
      <c r="V3725" s="205"/>
      <c r="W3725" s="205"/>
      <c r="X3725" s="205"/>
    </row>
    <row r="3726" spans="21:24" x14ac:dyDescent="0.2">
      <c r="U3726" s="205"/>
      <c r="V3726" s="205"/>
      <c r="W3726" s="205"/>
      <c r="X3726" s="205"/>
    </row>
    <row r="3727" spans="21:24" x14ac:dyDescent="0.2">
      <c r="U3727" s="205"/>
      <c r="V3727" s="205"/>
      <c r="W3727" s="205"/>
      <c r="X3727" s="205"/>
    </row>
    <row r="3728" spans="21:24" x14ac:dyDescent="0.2">
      <c r="U3728" s="205"/>
      <c r="V3728" s="205"/>
      <c r="W3728" s="205"/>
      <c r="X3728" s="205"/>
    </row>
    <row r="3729" spans="21:24" x14ac:dyDescent="0.2">
      <c r="U3729" s="205"/>
      <c r="V3729" s="205"/>
      <c r="W3729" s="205"/>
      <c r="X3729" s="205"/>
    </row>
    <row r="3730" spans="21:24" x14ac:dyDescent="0.2">
      <c r="U3730" s="205"/>
      <c r="V3730" s="205"/>
      <c r="W3730" s="205"/>
      <c r="X3730" s="205"/>
    </row>
    <row r="3731" spans="21:24" x14ac:dyDescent="0.2">
      <c r="U3731" s="205"/>
      <c r="V3731" s="205"/>
      <c r="W3731" s="205"/>
      <c r="X3731" s="205"/>
    </row>
    <row r="3732" spans="21:24" x14ac:dyDescent="0.2">
      <c r="U3732" s="205"/>
      <c r="V3732" s="205"/>
      <c r="W3732" s="205"/>
      <c r="X3732" s="205"/>
    </row>
    <row r="3733" spans="21:24" x14ac:dyDescent="0.2">
      <c r="U3733" s="205"/>
      <c r="V3733" s="205"/>
      <c r="W3733" s="205"/>
      <c r="X3733" s="205"/>
    </row>
    <row r="3734" spans="21:24" x14ac:dyDescent="0.2">
      <c r="U3734" s="205"/>
      <c r="V3734" s="205"/>
      <c r="W3734" s="205"/>
      <c r="X3734" s="205"/>
    </row>
    <row r="3735" spans="21:24" x14ac:dyDescent="0.2">
      <c r="U3735" s="205"/>
      <c r="V3735" s="205"/>
      <c r="W3735" s="205"/>
      <c r="X3735" s="205"/>
    </row>
    <row r="3736" spans="21:24" x14ac:dyDescent="0.2">
      <c r="U3736" s="205"/>
      <c r="V3736" s="205"/>
      <c r="W3736" s="205"/>
      <c r="X3736" s="205"/>
    </row>
    <row r="3737" spans="21:24" x14ac:dyDescent="0.2">
      <c r="U3737" s="205"/>
      <c r="V3737" s="205"/>
      <c r="W3737" s="205"/>
      <c r="X3737" s="205"/>
    </row>
    <row r="3738" spans="21:24" x14ac:dyDescent="0.2">
      <c r="U3738" s="205"/>
      <c r="V3738" s="205"/>
      <c r="W3738" s="205"/>
      <c r="X3738" s="205"/>
    </row>
    <row r="3739" spans="21:24" x14ac:dyDescent="0.2">
      <c r="U3739" s="205"/>
      <c r="V3739" s="205"/>
      <c r="W3739" s="205"/>
      <c r="X3739" s="205"/>
    </row>
    <row r="3740" spans="21:24" x14ac:dyDescent="0.2">
      <c r="U3740" s="205"/>
      <c r="V3740" s="205"/>
      <c r="W3740" s="205"/>
      <c r="X3740" s="205"/>
    </row>
    <row r="3741" spans="21:24" x14ac:dyDescent="0.2">
      <c r="U3741" s="205"/>
      <c r="V3741" s="205"/>
      <c r="W3741" s="205"/>
      <c r="X3741" s="205"/>
    </row>
    <row r="3742" spans="21:24" x14ac:dyDescent="0.2">
      <c r="U3742" s="205"/>
      <c r="V3742" s="205"/>
      <c r="W3742" s="205"/>
      <c r="X3742" s="205"/>
    </row>
    <row r="3743" spans="21:24" x14ac:dyDescent="0.2">
      <c r="U3743" s="205"/>
      <c r="V3743" s="205"/>
      <c r="W3743" s="205"/>
      <c r="X3743" s="205"/>
    </row>
    <row r="3744" spans="21:24" x14ac:dyDescent="0.2">
      <c r="U3744" s="205"/>
      <c r="V3744" s="205"/>
      <c r="W3744" s="205"/>
      <c r="X3744" s="205"/>
    </row>
    <row r="3745" spans="21:24" x14ac:dyDescent="0.2">
      <c r="U3745" s="205"/>
      <c r="V3745" s="205"/>
      <c r="W3745" s="205"/>
      <c r="X3745" s="205"/>
    </row>
    <row r="3746" spans="21:24" x14ac:dyDescent="0.2">
      <c r="U3746" s="205"/>
      <c r="V3746" s="205"/>
      <c r="W3746" s="205"/>
      <c r="X3746" s="205"/>
    </row>
    <row r="3747" spans="21:24" x14ac:dyDescent="0.2">
      <c r="U3747" s="205"/>
      <c r="V3747" s="205"/>
      <c r="W3747" s="205"/>
      <c r="X3747" s="205"/>
    </row>
    <row r="3748" spans="21:24" x14ac:dyDescent="0.2">
      <c r="U3748" s="205"/>
      <c r="V3748" s="205"/>
      <c r="W3748" s="205"/>
      <c r="X3748" s="205"/>
    </row>
    <row r="3749" spans="21:24" x14ac:dyDescent="0.2">
      <c r="U3749" s="205"/>
      <c r="V3749" s="205"/>
      <c r="W3749" s="205"/>
      <c r="X3749" s="205"/>
    </row>
    <row r="3750" spans="21:24" x14ac:dyDescent="0.2">
      <c r="U3750" s="205"/>
      <c r="V3750" s="205"/>
      <c r="W3750" s="205"/>
      <c r="X3750" s="205"/>
    </row>
    <row r="3751" spans="21:24" x14ac:dyDescent="0.2">
      <c r="U3751" s="205"/>
      <c r="V3751" s="205"/>
      <c r="W3751" s="205"/>
      <c r="X3751" s="205"/>
    </row>
    <row r="3752" spans="21:24" x14ac:dyDescent="0.2">
      <c r="U3752" s="205"/>
      <c r="V3752" s="205"/>
      <c r="W3752" s="205"/>
      <c r="X3752" s="205"/>
    </row>
    <row r="3753" spans="21:24" x14ac:dyDescent="0.2">
      <c r="U3753" s="205"/>
      <c r="V3753" s="205"/>
      <c r="W3753" s="205"/>
      <c r="X3753" s="205"/>
    </row>
    <row r="3754" spans="21:24" x14ac:dyDescent="0.2">
      <c r="U3754" s="205"/>
      <c r="V3754" s="205"/>
      <c r="W3754" s="205"/>
      <c r="X3754" s="205"/>
    </row>
    <row r="3755" spans="21:24" x14ac:dyDescent="0.2">
      <c r="U3755" s="205"/>
      <c r="V3755" s="205"/>
      <c r="W3755" s="205"/>
      <c r="X3755" s="205"/>
    </row>
    <row r="3756" spans="21:24" x14ac:dyDescent="0.2">
      <c r="U3756" s="205"/>
      <c r="V3756" s="205"/>
      <c r="W3756" s="205"/>
      <c r="X3756" s="205"/>
    </row>
    <row r="3757" spans="21:24" x14ac:dyDescent="0.2">
      <c r="U3757" s="205"/>
      <c r="V3757" s="205"/>
      <c r="W3757" s="205"/>
      <c r="X3757" s="205"/>
    </row>
    <row r="3758" spans="21:24" x14ac:dyDescent="0.2">
      <c r="U3758" s="205"/>
      <c r="V3758" s="205"/>
      <c r="W3758" s="205"/>
      <c r="X3758" s="205"/>
    </row>
    <row r="3759" spans="21:24" x14ac:dyDescent="0.2">
      <c r="U3759" s="205"/>
      <c r="V3759" s="205"/>
      <c r="W3759" s="205"/>
      <c r="X3759" s="205"/>
    </row>
    <row r="3760" spans="21:24" x14ac:dyDescent="0.2">
      <c r="U3760" s="205"/>
      <c r="V3760" s="205"/>
      <c r="W3760" s="205"/>
      <c r="X3760" s="205"/>
    </row>
    <row r="3761" spans="21:24" x14ac:dyDescent="0.2">
      <c r="U3761" s="205"/>
      <c r="V3761" s="205"/>
      <c r="W3761" s="205"/>
      <c r="X3761" s="205"/>
    </row>
    <row r="3762" spans="21:24" x14ac:dyDescent="0.2">
      <c r="U3762" s="205"/>
      <c r="V3762" s="205"/>
      <c r="W3762" s="205"/>
      <c r="X3762" s="205"/>
    </row>
    <row r="3763" spans="21:24" x14ac:dyDescent="0.2">
      <c r="U3763" s="205"/>
      <c r="V3763" s="205"/>
      <c r="W3763" s="205"/>
      <c r="X3763" s="205"/>
    </row>
    <row r="3764" spans="21:24" x14ac:dyDescent="0.2">
      <c r="U3764" s="205"/>
      <c r="V3764" s="205"/>
      <c r="W3764" s="205"/>
      <c r="X3764" s="205"/>
    </row>
    <row r="3765" spans="21:24" x14ac:dyDescent="0.2">
      <c r="U3765" s="205"/>
      <c r="V3765" s="205"/>
      <c r="W3765" s="205"/>
      <c r="X3765" s="205"/>
    </row>
    <row r="3766" spans="21:24" x14ac:dyDescent="0.2">
      <c r="U3766" s="205"/>
      <c r="V3766" s="205"/>
      <c r="W3766" s="205"/>
      <c r="X3766" s="205"/>
    </row>
    <row r="3767" spans="21:24" x14ac:dyDescent="0.2">
      <c r="U3767" s="205"/>
      <c r="V3767" s="205"/>
      <c r="W3767" s="205"/>
      <c r="X3767" s="205"/>
    </row>
    <row r="3768" spans="21:24" x14ac:dyDescent="0.2">
      <c r="U3768" s="205"/>
      <c r="V3768" s="205"/>
      <c r="W3768" s="205"/>
      <c r="X3768" s="205"/>
    </row>
    <row r="3769" spans="21:24" x14ac:dyDescent="0.2">
      <c r="U3769" s="205"/>
      <c r="V3769" s="205"/>
      <c r="W3769" s="205"/>
      <c r="X3769" s="205"/>
    </row>
    <row r="3770" spans="21:24" x14ac:dyDescent="0.2">
      <c r="U3770" s="205"/>
      <c r="V3770" s="205"/>
      <c r="W3770" s="205"/>
      <c r="X3770" s="205"/>
    </row>
    <row r="3771" spans="21:24" x14ac:dyDescent="0.2">
      <c r="U3771" s="205"/>
      <c r="V3771" s="205"/>
      <c r="W3771" s="205"/>
      <c r="X3771" s="205"/>
    </row>
    <row r="3772" spans="21:24" x14ac:dyDescent="0.2">
      <c r="U3772" s="205"/>
      <c r="V3772" s="205"/>
      <c r="W3772" s="205"/>
      <c r="X3772" s="205"/>
    </row>
    <row r="3773" spans="21:24" x14ac:dyDescent="0.2">
      <c r="U3773" s="205"/>
      <c r="V3773" s="205"/>
      <c r="W3773" s="205"/>
      <c r="X3773" s="205"/>
    </row>
    <row r="3774" spans="21:24" x14ac:dyDescent="0.2">
      <c r="U3774" s="205"/>
      <c r="V3774" s="205"/>
      <c r="W3774" s="205"/>
      <c r="X3774" s="205"/>
    </row>
    <row r="3775" spans="21:24" x14ac:dyDescent="0.2">
      <c r="U3775" s="205"/>
      <c r="V3775" s="205"/>
      <c r="W3775" s="205"/>
      <c r="X3775" s="205"/>
    </row>
    <row r="3776" spans="21:24" x14ac:dyDescent="0.2">
      <c r="U3776" s="205"/>
      <c r="V3776" s="205"/>
      <c r="W3776" s="205"/>
      <c r="X3776" s="205"/>
    </row>
    <row r="3777" spans="21:24" x14ac:dyDescent="0.2">
      <c r="U3777" s="205"/>
      <c r="V3777" s="205"/>
      <c r="W3777" s="205"/>
      <c r="X3777" s="205"/>
    </row>
    <row r="3778" spans="21:24" x14ac:dyDescent="0.2">
      <c r="U3778" s="205"/>
      <c r="V3778" s="205"/>
      <c r="W3778" s="205"/>
      <c r="X3778" s="205"/>
    </row>
    <row r="3779" spans="21:24" x14ac:dyDescent="0.2">
      <c r="U3779" s="205"/>
      <c r="V3779" s="205"/>
      <c r="W3779" s="205"/>
      <c r="X3779" s="205"/>
    </row>
    <row r="3780" spans="21:24" x14ac:dyDescent="0.2">
      <c r="U3780" s="205"/>
      <c r="V3780" s="205"/>
      <c r="W3780" s="205"/>
      <c r="X3780" s="205"/>
    </row>
    <row r="3781" spans="21:24" x14ac:dyDescent="0.2">
      <c r="U3781" s="205"/>
      <c r="V3781" s="205"/>
      <c r="W3781" s="205"/>
      <c r="X3781" s="205"/>
    </row>
    <row r="3782" spans="21:24" x14ac:dyDescent="0.2">
      <c r="U3782" s="205"/>
      <c r="V3782" s="205"/>
      <c r="W3782" s="205"/>
      <c r="X3782" s="205"/>
    </row>
    <row r="3783" spans="21:24" x14ac:dyDescent="0.2">
      <c r="U3783" s="205"/>
      <c r="V3783" s="205"/>
      <c r="W3783" s="205"/>
      <c r="X3783" s="205"/>
    </row>
    <row r="3784" spans="21:24" x14ac:dyDescent="0.2">
      <c r="U3784" s="205"/>
      <c r="V3784" s="205"/>
      <c r="W3784" s="205"/>
      <c r="X3784" s="205"/>
    </row>
    <row r="3785" spans="21:24" x14ac:dyDescent="0.2">
      <c r="U3785" s="205"/>
      <c r="V3785" s="205"/>
      <c r="W3785" s="205"/>
      <c r="X3785" s="205"/>
    </row>
    <row r="3786" spans="21:24" x14ac:dyDescent="0.2">
      <c r="U3786" s="205"/>
      <c r="V3786" s="205"/>
      <c r="W3786" s="205"/>
      <c r="X3786" s="205"/>
    </row>
    <row r="3787" spans="21:24" x14ac:dyDescent="0.2">
      <c r="U3787" s="205"/>
      <c r="V3787" s="205"/>
      <c r="W3787" s="205"/>
      <c r="X3787" s="205"/>
    </row>
    <row r="3788" spans="21:24" x14ac:dyDescent="0.2">
      <c r="U3788" s="205"/>
      <c r="V3788" s="205"/>
      <c r="W3788" s="205"/>
      <c r="X3788" s="205"/>
    </row>
    <row r="3789" spans="21:24" x14ac:dyDescent="0.2">
      <c r="U3789" s="205"/>
      <c r="V3789" s="205"/>
      <c r="W3789" s="205"/>
      <c r="X3789" s="205"/>
    </row>
    <row r="3790" spans="21:24" x14ac:dyDescent="0.2">
      <c r="U3790" s="205"/>
      <c r="V3790" s="205"/>
      <c r="W3790" s="205"/>
      <c r="X3790" s="205"/>
    </row>
    <row r="3791" spans="21:24" x14ac:dyDescent="0.2">
      <c r="U3791" s="205"/>
      <c r="V3791" s="205"/>
      <c r="W3791" s="205"/>
      <c r="X3791" s="205"/>
    </row>
    <row r="3792" spans="21:24" x14ac:dyDescent="0.2">
      <c r="U3792" s="205"/>
      <c r="V3792" s="205"/>
      <c r="W3792" s="205"/>
      <c r="X3792" s="205"/>
    </row>
    <row r="3793" spans="21:24" x14ac:dyDescent="0.2">
      <c r="U3793" s="205"/>
      <c r="V3793" s="205"/>
      <c r="W3793" s="205"/>
      <c r="X3793" s="205"/>
    </row>
    <row r="3794" spans="21:24" x14ac:dyDescent="0.2">
      <c r="U3794" s="205"/>
      <c r="V3794" s="205"/>
      <c r="W3794" s="205"/>
      <c r="X3794" s="205"/>
    </row>
    <row r="3795" spans="21:24" x14ac:dyDescent="0.2">
      <c r="U3795" s="205"/>
      <c r="V3795" s="205"/>
      <c r="W3795" s="205"/>
      <c r="X3795" s="205"/>
    </row>
    <row r="3796" spans="21:24" x14ac:dyDescent="0.2">
      <c r="U3796" s="205"/>
      <c r="V3796" s="205"/>
      <c r="W3796" s="205"/>
      <c r="X3796" s="205"/>
    </row>
    <row r="3797" spans="21:24" x14ac:dyDescent="0.2">
      <c r="U3797" s="205"/>
      <c r="V3797" s="205"/>
      <c r="W3797" s="205"/>
      <c r="X3797" s="205"/>
    </row>
    <row r="3798" spans="21:24" x14ac:dyDescent="0.2">
      <c r="U3798" s="205"/>
      <c r="V3798" s="205"/>
      <c r="W3798" s="205"/>
      <c r="X3798" s="205"/>
    </row>
    <row r="3799" spans="21:24" x14ac:dyDescent="0.2">
      <c r="U3799" s="205"/>
      <c r="V3799" s="205"/>
      <c r="W3799" s="205"/>
      <c r="X3799" s="205"/>
    </row>
    <row r="3800" spans="21:24" x14ac:dyDescent="0.2">
      <c r="U3800" s="205"/>
      <c r="V3800" s="205"/>
      <c r="W3800" s="205"/>
      <c r="X3800" s="205"/>
    </row>
    <row r="3801" spans="21:24" x14ac:dyDescent="0.2">
      <c r="U3801" s="205"/>
      <c r="V3801" s="205"/>
      <c r="W3801" s="205"/>
      <c r="X3801" s="205"/>
    </row>
    <row r="3802" spans="21:24" x14ac:dyDescent="0.2">
      <c r="U3802" s="205"/>
      <c r="V3802" s="205"/>
      <c r="W3802" s="205"/>
      <c r="X3802" s="205"/>
    </row>
    <row r="3803" spans="21:24" x14ac:dyDescent="0.2">
      <c r="U3803" s="205"/>
      <c r="V3803" s="205"/>
      <c r="W3803" s="205"/>
      <c r="X3803" s="205"/>
    </row>
    <row r="3804" spans="21:24" x14ac:dyDescent="0.2">
      <c r="U3804" s="205"/>
      <c r="V3804" s="205"/>
      <c r="W3804" s="205"/>
      <c r="X3804" s="205"/>
    </row>
    <row r="3805" spans="21:24" x14ac:dyDescent="0.2">
      <c r="U3805" s="205"/>
      <c r="V3805" s="205"/>
      <c r="W3805" s="205"/>
      <c r="X3805" s="205"/>
    </row>
    <row r="3806" spans="21:24" x14ac:dyDescent="0.2">
      <c r="U3806" s="205"/>
      <c r="V3806" s="205"/>
      <c r="W3806" s="205"/>
      <c r="X3806" s="205"/>
    </row>
    <row r="3807" spans="21:24" x14ac:dyDescent="0.2">
      <c r="U3807" s="205"/>
      <c r="V3807" s="205"/>
      <c r="W3807" s="205"/>
      <c r="X3807" s="205"/>
    </row>
    <row r="3808" spans="21:24" x14ac:dyDescent="0.2">
      <c r="U3808" s="205"/>
      <c r="V3808" s="205"/>
      <c r="W3808" s="205"/>
      <c r="X3808" s="205"/>
    </row>
    <row r="3809" spans="21:24" x14ac:dyDescent="0.2">
      <c r="U3809" s="205"/>
      <c r="V3809" s="205"/>
      <c r="W3809" s="205"/>
      <c r="X3809" s="205"/>
    </row>
    <row r="3810" spans="21:24" x14ac:dyDescent="0.2">
      <c r="U3810" s="205"/>
      <c r="V3810" s="205"/>
      <c r="W3810" s="205"/>
      <c r="X3810" s="205"/>
    </row>
    <row r="3811" spans="21:24" x14ac:dyDescent="0.2">
      <c r="U3811" s="205"/>
      <c r="V3811" s="205"/>
      <c r="W3811" s="205"/>
      <c r="X3811" s="205"/>
    </row>
    <row r="3812" spans="21:24" x14ac:dyDescent="0.2">
      <c r="U3812" s="205"/>
      <c r="V3812" s="205"/>
      <c r="W3812" s="205"/>
      <c r="X3812" s="205"/>
    </row>
    <row r="3813" spans="21:24" x14ac:dyDescent="0.2">
      <c r="U3813" s="205"/>
      <c r="V3813" s="205"/>
      <c r="W3813" s="205"/>
      <c r="X3813" s="205"/>
    </row>
    <row r="3814" spans="21:24" x14ac:dyDescent="0.2">
      <c r="U3814" s="205"/>
      <c r="V3814" s="205"/>
      <c r="W3814" s="205"/>
      <c r="X3814" s="205"/>
    </row>
    <row r="3815" spans="21:24" x14ac:dyDescent="0.2">
      <c r="U3815" s="205"/>
      <c r="V3815" s="205"/>
      <c r="W3815" s="205"/>
      <c r="X3815" s="205"/>
    </row>
    <row r="3816" spans="21:24" x14ac:dyDescent="0.2">
      <c r="U3816" s="205"/>
      <c r="V3816" s="205"/>
      <c r="W3816" s="205"/>
      <c r="X3816" s="205"/>
    </row>
    <row r="3817" spans="21:24" x14ac:dyDescent="0.2">
      <c r="U3817" s="205"/>
      <c r="V3817" s="205"/>
      <c r="W3817" s="205"/>
      <c r="X3817" s="205"/>
    </row>
    <row r="3818" spans="21:24" x14ac:dyDescent="0.2">
      <c r="U3818" s="205"/>
      <c r="V3818" s="205"/>
      <c r="W3818" s="205"/>
      <c r="X3818" s="205"/>
    </row>
    <row r="3819" spans="21:24" x14ac:dyDescent="0.2">
      <c r="U3819" s="205"/>
      <c r="V3819" s="205"/>
      <c r="W3819" s="205"/>
      <c r="X3819" s="205"/>
    </row>
    <row r="3820" spans="21:24" x14ac:dyDescent="0.2">
      <c r="U3820" s="205"/>
      <c r="V3820" s="205"/>
      <c r="W3820" s="205"/>
      <c r="X3820" s="205"/>
    </row>
    <row r="3821" spans="21:24" x14ac:dyDescent="0.2">
      <c r="U3821" s="205"/>
      <c r="V3821" s="205"/>
      <c r="W3821" s="205"/>
      <c r="X3821" s="205"/>
    </row>
    <row r="3822" spans="21:24" x14ac:dyDescent="0.2">
      <c r="U3822" s="205"/>
      <c r="V3822" s="205"/>
      <c r="W3822" s="205"/>
      <c r="X3822" s="205"/>
    </row>
    <row r="3823" spans="21:24" x14ac:dyDescent="0.2">
      <c r="U3823" s="205"/>
      <c r="V3823" s="205"/>
      <c r="W3823" s="205"/>
      <c r="X3823" s="205"/>
    </row>
    <row r="3824" spans="21:24" x14ac:dyDescent="0.2">
      <c r="U3824" s="205"/>
      <c r="V3824" s="205"/>
      <c r="W3824" s="205"/>
      <c r="X3824" s="205"/>
    </row>
    <row r="3825" spans="21:24" x14ac:dyDescent="0.2">
      <c r="U3825" s="205"/>
      <c r="V3825" s="205"/>
      <c r="W3825" s="205"/>
      <c r="X3825" s="205"/>
    </row>
    <row r="3826" spans="21:24" x14ac:dyDescent="0.2">
      <c r="U3826" s="205"/>
      <c r="V3826" s="205"/>
      <c r="W3826" s="205"/>
      <c r="X3826" s="205"/>
    </row>
    <row r="3827" spans="21:24" x14ac:dyDescent="0.2">
      <c r="U3827" s="205"/>
      <c r="V3827" s="205"/>
      <c r="W3827" s="205"/>
      <c r="X3827" s="205"/>
    </row>
    <row r="3828" spans="21:24" x14ac:dyDescent="0.2">
      <c r="U3828" s="205"/>
      <c r="V3828" s="205"/>
      <c r="W3828" s="205"/>
      <c r="X3828" s="205"/>
    </row>
    <row r="3829" spans="21:24" x14ac:dyDescent="0.2">
      <c r="U3829" s="205"/>
      <c r="V3829" s="205"/>
      <c r="W3829" s="205"/>
      <c r="X3829" s="205"/>
    </row>
    <row r="3830" spans="21:24" x14ac:dyDescent="0.2">
      <c r="U3830" s="205"/>
      <c r="V3830" s="205"/>
      <c r="W3830" s="205"/>
      <c r="X3830" s="205"/>
    </row>
    <row r="3831" spans="21:24" x14ac:dyDescent="0.2">
      <c r="U3831" s="205"/>
      <c r="V3831" s="205"/>
      <c r="W3831" s="205"/>
      <c r="X3831" s="205"/>
    </row>
    <row r="3832" spans="21:24" x14ac:dyDescent="0.2">
      <c r="U3832" s="205"/>
      <c r="V3832" s="205"/>
      <c r="W3832" s="205"/>
      <c r="X3832" s="205"/>
    </row>
    <row r="3833" spans="21:24" x14ac:dyDescent="0.2">
      <c r="U3833" s="205"/>
      <c r="V3833" s="205"/>
      <c r="W3833" s="205"/>
      <c r="X3833" s="205"/>
    </row>
    <row r="3834" spans="21:24" x14ac:dyDescent="0.2">
      <c r="U3834" s="205"/>
      <c r="V3834" s="205"/>
      <c r="W3834" s="205"/>
      <c r="X3834" s="205"/>
    </row>
    <row r="3835" spans="21:24" x14ac:dyDescent="0.2">
      <c r="U3835" s="205"/>
      <c r="V3835" s="205"/>
      <c r="W3835" s="205"/>
      <c r="X3835" s="205"/>
    </row>
    <row r="3836" spans="21:24" x14ac:dyDescent="0.2">
      <c r="U3836" s="205"/>
      <c r="V3836" s="205"/>
      <c r="W3836" s="205"/>
      <c r="X3836" s="205"/>
    </row>
    <row r="3837" spans="21:24" x14ac:dyDescent="0.2">
      <c r="U3837" s="205"/>
      <c r="V3837" s="205"/>
      <c r="W3837" s="205"/>
      <c r="X3837" s="205"/>
    </row>
    <row r="3838" spans="21:24" x14ac:dyDescent="0.2">
      <c r="U3838" s="205"/>
      <c r="V3838" s="205"/>
      <c r="W3838" s="205"/>
      <c r="X3838" s="205"/>
    </row>
    <row r="3839" spans="21:24" x14ac:dyDescent="0.2">
      <c r="U3839" s="205"/>
      <c r="V3839" s="205"/>
      <c r="W3839" s="205"/>
      <c r="X3839" s="205"/>
    </row>
    <row r="3840" spans="21:24" x14ac:dyDescent="0.2">
      <c r="U3840" s="205"/>
      <c r="V3840" s="205"/>
      <c r="W3840" s="205"/>
      <c r="X3840" s="205"/>
    </row>
    <row r="3841" spans="21:24" x14ac:dyDescent="0.2">
      <c r="U3841" s="205"/>
      <c r="V3841" s="205"/>
      <c r="W3841" s="205"/>
      <c r="X3841" s="205"/>
    </row>
    <row r="3842" spans="21:24" x14ac:dyDescent="0.2">
      <c r="U3842" s="205"/>
      <c r="V3842" s="205"/>
      <c r="W3842" s="205"/>
      <c r="X3842" s="205"/>
    </row>
    <row r="3843" spans="21:24" x14ac:dyDescent="0.2">
      <c r="U3843" s="205"/>
      <c r="V3843" s="205"/>
      <c r="W3843" s="205"/>
      <c r="X3843" s="205"/>
    </row>
    <row r="3844" spans="21:24" x14ac:dyDescent="0.2">
      <c r="U3844" s="205"/>
      <c r="V3844" s="205"/>
      <c r="W3844" s="205"/>
      <c r="X3844" s="205"/>
    </row>
    <row r="3845" spans="21:24" x14ac:dyDescent="0.2">
      <c r="U3845" s="205"/>
      <c r="V3845" s="205"/>
      <c r="W3845" s="205"/>
      <c r="X3845" s="205"/>
    </row>
    <row r="3846" spans="21:24" x14ac:dyDescent="0.2">
      <c r="U3846" s="205"/>
      <c r="V3846" s="205"/>
      <c r="W3846" s="205"/>
      <c r="X3846" s="205"/>
    </row>
    <row r="3847" spans="21:24" x14ac:dyDescent="0.2">
      <c r="U3847" s="205"/>
      <c r="V3847" s="205"/>
      <c r="W3847" s="205"/>
      <c r="X3847" s="205"/>
    </row>
    <row r="3848" spans="21:24" x14ac:dyDescent="0.2">
      <c r="U3848" s="205"/>
      <c r="V3848" s="205"/>
      <c r="W3848" s="205"/>
      <c r="X3848" s="205"/>
    </row>
    <row r="3849" spans="21:24" x14ac:dyDescent="0.2">
      <c r="U3849" s="205"/>
      <c r="V3849" s="205"/>
      <c r="W3849" s="205"/>
      <c r="X3849" s="205"/>
    </row>
    <row r="3850" spans="21:24" x14ac:dyDescent="0.2">
      <c r="U3850" s="205"/>
      <c r="V3850" s="205"/>
      <c r="W3850" s="205"/>
      <c r="X3850" s="205"/>
    </row>
    <row r="3851" spans="21:24" x14ac:dyDescent="0.2">
      <c r="U3851" s="205"/>
      <c r="V3851" s="205"/>
      <c r="W3851" s="205"/>
      <c r="X3851" s="205"/>
    </row>
    <row r="3852" spans="21:24" x14ac:dyDescent="0.2">
      <c r="U3852" s="205"/>
      <c r="V3852" s="205"/>
      <c r="W3852" s="205"/>
      <c r="X3852" s="205"/>
    </row>
    <row r="3853" spans="21:24" x14ac:dyDescent="0.2">
      <c r="U3853" s="205"/>
      <c r="V3853" s="205"/>
      <c r="W3853" s="205"/>
      <c r="X3853" s="205"/>
    </row>
    <row r="3854" spans="21:24" x14ac:dyDescent="0.2">
      <c r="U3854" s="205"/>
      <c r="V3854" s="205"/>
      <c r="W3854" s="205"/>
      <c r="X3854" s="205"/>
    </row>
    <row r="3855" spans="21:24" x14ac:dyDescent="0.2">
      <c r="U3855" s="205"/>
      <c r="V3855" s="205"/>
      <c r="W3855" s="205"/>
      <c r="X3855" s="205"/>
    </row>
    <row r="3856" spans="21:24" x14ac:dyDescent="0.2">
      <c r="U3856" s="205"/>
      <c r="V3856" s="205"/>
      <c r="W3856" s="205"/>
      <c r="X3856" s="205"/>
    </row>
    <row r="3857" spans="21:24" x14ac:dyDescent="0.2">
      <c r="U3857" s="205"/>
      <c r="V3857" s="205"/>
      <c r="W3857" s="205"/>
      <c r="X3857" s="205"/>
    </row>
    <row r="3858" spans="21:24" x14ac:dyDescent="0.2">
      <c r="U3858" s="205"/>
      <c r="V3858" s="205"/>
      <c r="W3858" s="205"/>
      <c r="X3858" s="205"/>
    </row>
    <row r="3859" spans="21:24" x14ac:dyDescent="0.2">
      <c r="U3859" s="205"/>
      <c r="V3859" s="205"/>
      <c r="W3859" s="205"/>
      <c r="X3859" s="205"/>
    </row>
    <row r="3860" spans="21:24" x14ac:dyDescent="0.2">
      <c r="U3860" s="205"/>
      <c r="V3860" s="205"/>
      <c r="W3860" s="205"/>
      <c r="X3860" s="205"/>
    </row>
    <row r="3861" spans="21:24" x14ac:dyDescent="0.2">
      <c r="U3861" s="205"/>
      <c r="V3861" s="205"/>
      <c r="W3861" s="205"/>
      <c r="X3861" s="205"/>
    </row>
    <row r="3862" spans="21:24" x14ac:dyDescent="0.2">
      <c r="U3862" s="205"/>
      <c r="V3862" s="205"/>
      <c r="W3862" s="205"/>
      <c r="X3862" s="205"/>
    </row>
    <row r="3863" spans="21:24" x14ac:dyDescent="0.2">
      <c r="U3863" s="205"/>
      <c r="V3863" s="205"/>
      <c r="W3863" s="205"/>
      <c r="X3863" s="205"/>
    </row>
    <row r="3864" spans="21:24" x14ac:dyDescent="0.2">
      <c r="U3864" s="205"/>
      <c r="V3864" s="205"/>
      <c r="W3864" s="205"/>
      <c r="X3864" s="205"/>
    </row>
    <row r="3865" spans="21:24" x14ac:dyDescent="0.2">
      <c r="U3865" s="205"/>
      <c r="V3865" s="205"/>
      <c r="W3865" s="205"/>
      <c r="X3865" s="205"/>
    </row>
    <row r="3866" spans="21:24" x14ac:dyDescent="0.2">
      <c r="U3866" s="205"/>
      <c r="V3866" s="205"/>
      <c r="W3866" s="205"/>
      <c r="X3866" s="205"/>
    </row>
    <row r="3867" spans="21:24" x14ac:dyDescent="0.2">
      <c r="U3867" s="205"/>
      <c r="V3867" s="205"/>
      <c r="W3867" s="205"/>
      <c r="X3867" s="205"/>
    </row>
    <row r="3868" spans="21:24" x14ac:dyDescent="0.2">
      <c r="U3868" s="205"/>
      <c r="V3868" s="205"/>
      <c r="W3868" s="205"/>
      <c r="X3868" s="205"/>
    </row>
    <row r="3869" spans="21:24" x14ac:dyDescent="0.2">
      <c r="U3869" s="205"/>
      <c r="V3869" s="205"/>
      <c r="W3869" s="205"/>
      <c r="X3869" s="205"/>
    </row>
    <row r="3870" spans="21:24" x14ac:dyDescent="0.2">
      <c r="U3870" s="205"/>
      <c r="V3870" s="205"/>
      <c r="W3870" s="205"/>
      <c r="X3870" s="205"/>
    </row>
    <row r="3871" spans="21:24" x14ac:dyDescent="0.2">
      <c r="U3871" s="205"/>
      <c r="V3871" s="205"/>
      <c r="W3871" s="205"/>
      <c r="X3871" s="205"/>
    </row>
    <row r="3872" spans="21:24" x14ac:dyDescent="0.2">
      <c r="U3872" s="205"/>
      <c r="V3872" s="205"/>
      <c r="W3872" s="205"/>
      <c r="X3872" s="205"/>
    </row>
    <row r="3873" spans="21:24" x14ac:dyDescent="0.2">
      <c r="U3873" s="205"/>
      <c r="V3873" s="205"/>
      <c r="W3873" s="205"/>
      <c r="X3873" s="205"/>
    </row>
    <row r="3874" spans="21:24" x14ac:dyDescent="0.2">
      <c r="U3874" s="205"/>
      <c r="V3874" s="205"/>
      <c r="W3874" s="205"/>
      <c r="X3874" s="205"/>
    </row>
    <row r="3875" spans="21:24" x14ac:dyDescent="0.2">
      <c r="U3875" s="205"/>
      <c r="V3875" s="205"/>
      <c r="W3875" s="205"/>
      <c r="X3875" s="205"/>
    </row>
    <row r="3876" spans="21:24" x14ac:dyDescent="0.2">
      <c r="U3876" s="205"/>
      <c r="V3876" s="205"/>
      <c r="W3876" s="205"/>
      <c r="X3876" s="205"/>
    </row>
    <row r="3877" spans="21:24" x14ac:dyDescent="0.2">
      <c r="U3877" s="205"/>
      <c r="V3877" s="205"/>
      <c r="W3877" s="205"/>
      <c r="X3877" s="205"/>
    </row>
    <row r="3878" spans="21:24" x14ac:dyDescent="0.2">
      <c r="U3878" s="205"/>
      <c r="V3878" s="205"/>
      <c r="W3878" s="205"/>
      <c r="X3878" s="205"/>
    </row>
    <row r="3879" spans="21:24" x14ac:dyDescent="0.2">
      <c r="U3879" s="205"/>
      <c r="V3879" s="205"/>
      <c r="W3879" s="205"/>
      <c r="X3879" s="205"/>
    </row>
    <row r="3880" spans="21:24" x14ac:dyDescent="0.2">
      <c r="U3880" s="205"/>
      <c r="V3880" s="205"/>
      <c r="W3880" s="205"/>
      <c r="X3880" s="205"/>
    </row>
    <row r="3881" spans="21:24" x14ac:dyDescent="0.2">
      <c r="U3881" s="205"/>
      <c r="V3881" s="205"/>
      <c r="W3881" s="205"/>
      <c r="X3881" s="205"/>
    </row>
    <row r="3882" spans="21:24" x14ac:dyDescent="0.2">
      <c r="U3882" s="205"/>
      <c r="V3882" s="205"/>
      <c r="W3882" s="205"/>
      <c r="X3882" s="205"/>
    </row>
    <row r="3883" spans="21:24" x14ac:dyDescent="0.2">
      <c r="U3883" s="205"/>
      <c r="V3883" s="205"/>
      <c r="W3883" s="205"/>
      <c r="X3883" s="205"/>
    </row>
    <row r="3884" spans="21:24" x14ac:dyDescent="0.2">
      <c r="U3884" s="205"/>
      <c r="V3884" s="205"/>
      <c r="W3884" s="205"/>
      <c r="X3884" s="205"/>
    </row>
    <row r="3885" spans="21:24" x14ac:dyDescent="0.2">
      <c r="U3885" s="205"/>
      <c r="V3885" s="205"/>
      <c r="W3885" s="205"/>
      <c r="X3885" s="205"/>
    </row>
    <row r="3886" spans="21:24" x14ac:dyDescent="0.2">
      <c r="U3886" s="205"/>
      <c r="V3886" s="205"/>
      <c r="W3886" s="205"/>
      <c r="X3886" s="205"/>
    </row>
    <row r="3887" spans="21:24" x14ac:dyDescent="0.2">
      <c r="U3887" s="205"/>
      <c r="V3887" s="205"/>
      <c r="W3887" s="205"/>
      <c r="X3887" s="205"/>
    </row>
    <row r="3888" spans="21:24" x14ac:dyDescent="0.2">
      <c r="U3888" s="205"/>
      <c r="V3888" s="205"/>
      <c r="W3888" s="205"/>
      <c r="X3888" s="205"/>
    </row>
    <row r="3889" spans="21:24" x14ac:dyDescent="0.2">
      <c r="U3889" s="205"/>
      <c r="V3889" s="205"/>
      <c r="W3889" s="205"/>
      <c r="X3889" s="205"/>
    </row>
    <row r="3890" spans="21:24" x14ac:dyDescent="0.2">
      <c r="U3890" s="205"/>
      <c r="V3890" s="205"/>
      <c r="W3890" s="205"/>
      <c r="X3890" s="205"/>
    </row>
    <row r="3891" spans="21:24" x14ac:dyDescent="0.2">
      <c r="U3891" s="205"/>
      <c r="V3891" s="205"/>
      <c r="W3891" s="205"/>
      <c r="X3891" s="205"/>
    </row>
    <row r="3892" spans="21:24" x14ac:dyDescent="0.2">
      <c r="U3892" s="205"/>
      <c r="V3892" s="205"/>
      <c r="W3892" s="205"/>
      <c r="X3892" s="205"/>
    </row>
    <row r="3893" spans="21:24" x14ac:dyDescent="0.2">
      <c r="U3893" s="205"/>
      <c r="V3893" s="205"/>
      <c r="W3893" s="205"/>
      <c r="X3893" s="205"/>
    </row>
    <row r="3894" spans="21:24" x14ac:dyDescent="0.2">
      <c r="U3894" s="205"/>
      <c r="V3894" s="205"/>
      <c r="W3894" s="205"/>
      <c r="X3894" s="205"/>
    </row>
    <row r="3895" spans="21:24" x14ac:dyDescent="0.2">
      <c r="U3895" s="205"/>
      <c r="V3895" s="205"/>
      <c r="W3895" s="205"/>
      <c r="X3895" s="205"/>
    </row>
    <row r="3896" spans="21:24" x14ac:dyDescent="0.2">
      <c r="U3896" s="205"/>
      <c r="V3896" s="205"/>
      <c r="W3896" s="205"/>
      <c r="X3896" s="205"/>
    </row>
    <row r="3897" spans="21:24" x14ac:dyDescent="0.2">
      <c r="U3897" s="205"/>
      <c r="V3897" s="205"/>
      <c r="W3897" s="205"/>
      <c r="X3897" s="205"/>
    </row>
    <row r="3898" spans="21:24" x14ac:dyDescent="0.2">
      <c r="U3898" s="205"/>
      <c r="V3898" s="205"/>
      <c r="W3898" s="205"/>
      <c r="X3898" s="205"/>
    </row>
    <row r="3899" spans="21:24" x14ac:dyDescent="0.2">
      <c r="U3899" s="205"/>
      <c r="V3899" s="205"/>
      <c r="W3899" s="205"/>
      <c r="X3899" s="205"/>
    </row>
    <row r="3900" spans="21:24" x14ac:dyDescent="0.2">
      <c r="U3900" s="205"/>
      <c r="V3900" s="205"/>
      <c r="W3900" s="205"/>
      <c r="X3900" s="205"/>
    </row>
    <row r="3901" spans="21:24" x14ac:dyDescent="0.2">
      <c r="U3901" s="205"/>
      <c r="V3901" s="205"/>
      <c r="W3901" s="205"/>
      <c r="X3901" s="205"/>
    </row>
    <row r="3902" spans="21:24" x14ac:dyDescent="0.2">
      <c r="U3902" s="205"/>
      <c r="V3902" s="205"/>
      <c r="W3902" s="205"/>
      <c r="X3902" s="205"/>
    </row>
    <row r="3903" spans="21:24" x14ac:dyDescent="0.2">
      <c r="U3903" s="205"/>
      <c r="V3903" s="205"/>
      <c r="W3903" s="205"/>
      <c r="X3903" s="205"/>
    </row>
    <row r="3904" spans="21:24" x14ac:dyDescent="0.2">
      <c r="U3904" s="205"/>
      <c r="V3904" s="205"/>
      <c r="W3904" s="205"/>
      <c r="X3904" s="205"/>
    </row>
    <row r="3905" spans="21:24" x14ac:dyDescent="0.2">
      <c r="U3905" s="205"/>
      <c r="V3905" s="205"/>
      <c r="W3905" s="205"/>
      <c r="X3905" s="205"/>
    </row>
    <row r="3906" spans="21:24" x14ac:dyDescent="0.2">
      <c r="U3906" s="205"/>
      <c r="V3906" s="205"/>
      <c r="W3906" s="205"/>
      <c r="X3906" s="205"/>
    </row>
    <row r="3907" spans="21:24" x14ac:dyDescent="0.2">
      <c r="U3907" s="205"/>
      <c r="V3907" s="205"/>
      <c r="W3907" s="205"/>
      <c r="X3907" s="205"/>
    </row>
    <row r="3908" spans="21:24" x14ac:dyDescent="0.2">
      <c r="U3908" s="205"/>
      <c r="V3908" s="205"/>
      <c r="W3908" s="205"/>
      <c r="X3908" s="205"/>
    </row>
    <row r="3909" spans="21:24" x14ac:dyDescent="0.2">
      <c r="U3909" s="205"/>
      <c r="V3909" s="205"/>
      <c r="W3909" s="205"/>
      <c r="X3909" s="205"/>
    </row>
    <row r="3910" spans="21:24" x14ac:dyDescent="0.2">
      <c r="U3910" s="205"/>
      <c r="V3910" s="205"/>
      <c r="W3910" s="205"/>
      <c r="X3910" s="205"/>
    </row>
    <row r="3911" spans="21:24" x14ac:dyDescent="0.2">
      <c r="U3911" s="205"/>
      <c r="V3911" s="205"/>
      <c r="W3911" s="205"/>
      <c r="X3911" s="205"/>
    </row>
    <row r="3912" spans="21:24" x14ac:dyDescent="0.2">
      <c r="U3912" s="205"/>
      <c r="V3912" s="205"/>
      <c r="W3912" s="205"/>
      <c r="X3912" s="205"/>
    </row>
    <row r="3913" spans="21:24" x14ac:dyDescent="0.2">
      <c r="U3913" s="205"/>
      <c r="V3913" s="205"/>
      <c r="W3913" s="205"/>
      <c r="X3913" s="205"/>
    </row>
    <row r="3914" spans="21:24" x14ac:dyDescent="0.2">
      <c r="U3914" s="205"/>
      <c r="V3914" s="205"/>
      <c r="W3914" s="205"/>
      <c r="X3914" s="205"/>
    </row>
    <row r="3915" spans="21:24" x14ac:dyDescent="0.2">
      <c r="U3915" s="205"/>
      <c r="V3915" s="205"/>
      <c r="W3915" s="205"/>
      <c r="X3915" s="205"/>
    </row>
    <row r="3916" spans="21:24" x14ac:dyDescent="0.2">
      <c r="U3916" s="205"/>
      <c r="V3916" s="205"/>
      <c r="W3916" s="205"/>
      <c r="X3916" s="205"/>
    </row>
    <row r="3917" spans="21:24" x14ac:dyDescent="0.2">
      <c r="U3917" s="205"/>
      <c r="V3917" s="205"/>
      <c r="W3917" s="205"/>
      <c r="X3917" s="205"/>
    </row>
    <row r="3918" spans="21:24" x14ac:dyDescent="0.2">
      <c r="U3918" s="205"/>
      <c r="V3918" s="205"/>
      <c r="W3918" s="205"/>
      <c r="X3918" s="205"/>
    </row>
    <row r="3919" spans="21:24" x14ac:dyDescent="0.2">
      <c r="U3919" s="205"/>
      <c r="V3919" s="205"/>
      <c r="W3919" s="205"/>
      <c r="X3919" s="205"/>
    </row>
    <row r="3920" spans="21:24" x14ac:dyDescent="0.2">
      <c r="U3920" s="205"/>
      <c r="V3920" s="205"/>
      <c r="W3920" s="205"/>
      <c r="X3920" s="205"/>
    </row>
    <row r="3921" spans="21:24" x14ac:dyDescent="0.2">
      <c r="U3921" s="205"/>
      <c r="V3921" s="205"/>
      <c r="W3921" s="205"/>
      <c r="X3921" s="205"/>
    </row>
    <row r="3922" spans="21:24" x14ac:dyDescent="0.2">
      <c r="U3922" s="205"/>
      <c r="V3922" s="205"/>
      <c r="W3922" s="205"/>
      <c r="X3922" s="205"/>
    </row>
    <row r="3923" spans="21:24" x14ac:dyDescent="0.2">
      <c r="U3923" s="205"/>
      <c r="V3923" s="205"/>
      <c r="W3923" s="205"/>
      <c r="X3923" s="205"/>
    </row>
    <row r="3924" spans="21:24" x14ac:dyDescent="0.2">
      <c r="U3924" s="205"/>
      <c r="V3924" s="205"/>
      <c r="W3924" s="205"/>
      <c r="X3924" s="205"/>
    </row>
    <row r="3925" spans="21:24" x14ac:dyDescent="0.2">
      <c r="U3925" s="205"/>
      <c r="V3925" s="205"/>
      <c r="W3925" s="205"/>
      <c r="X3925" s="205"/>
    </row>
    <row r="3926" spans="21:24" x14ac:dyDescent="0.2">
      <c r="U3926" s="205"/>
      <c r="V3926" s="205"/>
      <c r="W3926" s="205"/>
      <c r="X3926" s="205"/>
    </row>
    <row r="3927" spans="21:24" x14ac:dyDescent="0.2">
      <c r="U3927" s="205"/>
      <c r="V3927" s="205"/>
      <c r="W3927" s="205"/>
      <c r="X3927" s="205"/>
    </row>
    <row r="3928" spans="21:24" x14ac:dyDescent="0.2">
      <c r="U3928" s="205"/>
      <c r="V3928" s="205"/>
      <c r="W3928" s="205"/>
      <c r="X3928" s="205"/>
    </row>
    <row r="3929" spans="21:24" x14ac:dyDescent="0.2">
      <c r="U3929" s="205"/>
      <c r="V3929" s="205"/>
      <c r="W3929" s="205"/>
      <c r="X3929" s="205"/>
    </row>
    <row r="3930" spans="21:24" x14ac:dyDescent="0.2">
      <c r="U3930" s="205"/>
      <c r="V3930" s="205"/>
      <c r="W3930" s="205"/>
      <c r="X3930" s="205"/>
    </row>
    <row r="3931" spans="21:24" x14ac:dyDescent="0.2">
      <c r="U3931" s="205"/>
      <c r="V3931" s="205"/>
      <c r="W3931" s="205"/>
      <c r="X3931" s="205"/>
    </row>
    <row r="3932" spans="21:24" x14ac:dyDescent="0.2">
      <c r="U3932" s="205"/>
      <c r="V3932" s="205"/>
      <c r="W3932" s="205"/>
      <c r="X3932" s="205"/>
    </row>
    <row r="3933" spans="21:24" x14ac:dyDescent="0.2">
      <c r="U3933" s="205"/>
      <c r="V3933" s="205"/>
      <c r="W3933" s="205"/>
      <c r="X3933" s="205"/>
    </row>
    <row r="3934" spans="21:24" x14ac:dyDescent="0.2">
      <c r="U3934" s="205"/>
      <c r="V3934" s="205"/>
      <c r="W3934" s="205"/>
      <c r="X3934" s="205"/>
    </row>
    <row r="3935" spans="21:24" x14ac:dyDescent="0.2">
      <c r="U3935" s="205"/>
      <c r="V3935" s="205"/>
      <c r="W3935" s="205"/>
      <c r="X3935" s="205"/>
    </row>
    <row r="3936" spans="21:24" x14ac:dyDescent="0.2">
      <c r="U3936" s="205"/>
      <c r="V3936" s="205"/>
      <c r="W3936" s="205"/>
      <c r="X3936" s="205"/>
    </row>
    <row r="3937" spans="21:24" x14ac:dyDescent="0.2">
      <c r="U3937" s="205"/>
      <c r="V3937" s="205"/>
      <c r="W3937" s="205"/>
      <c r="X3937" s="205"/>
    </row>
    <row r="3938" spans="21:24" x14ac:dyDescent="0.2">
      <c r="U3938" s="205"/>
      <c r="V3938" s="205"/>
      <c r="W3938" s="205"/>
      <c r="X3938" s="205"/>
    </row>
    <row r="3939" spans="21:24" x14ac:dyDescent="0.2">
      <c r="U3939" s="205"/>
      <c r="V3939" s="205"/>
      <c r="W3939" s="205"/>
      <c r="X3939" s="205"/>
    </row>
    <row r="3940" spans="21:24" x14ac:dyDescent="0.2">
      <c r="U3940" s="205"/>
      <c r="V3940" s="205"/>
      <c r="W3940" s="205"/>
      <c r="X3940" s="205"/>
    </row>
    <row r="3941" spans="21:24" x14ac:dyDescent="0.2">
      <c r="U3941" s="205"/>
      <c r="V3941" s="205"/>
      <c r="W3941" s="205"/>
      <c r="X3941" s="205"/>
    </row>
    <row r="3942" spans="21:24" x14ac:dyDescent="0.2">
      <c r="U3942" s="205"/>
      <c r="V3942" s="205"/>
      <c r="W3942" s="205"/>
      <c r="X3942" s="205"/>
    </row>
    <row r="3943" spans="21:24" x14ac:dyDescent="0.2">
      <c r="U3943" s="205"/>
      <c r="V3943" s="205"/>
      <c r="W3943" s="205"/>
      <c r="X3943" s="205"/>
    </row>
    <row r="3944" spans="21:24" x14ac:dyDescent="0.2">
      <c r="U3944" s="205"/>
      <c r="V3944" s="205"/>
      <c r="W3944" s="205"/>
      <c r="X3944" s="205"/>
    </row>
    <row r="3945" spans="21:24" x14ac:dyDescent="0.2">
      <c r="U3945" s="205"/>
      <c r="V3945" s="205"/>
      <c r="W3945" s="205"/>
      <c r="X3945" s="205"/>
    </row>
    <row r="3946" spans="21:24" x14ac:dyDescent="0.2">
      <c r="U3946" s="205"/>
      <c r="V3946" s="205"/>
      <c r="W3946" s="205"/>
      <c r="X3946" s="205"/>
    </row>
    <row r="3947" spans="21:24" x14ac:dyDescent="0.2">
      <c r="U3947" s="205"/>
      <c r="V3947" s="205"/>
      <c r="W3947" s="205"/>
      <c r="X3947" s="205"/>
    </row>
    <row r="3948" spans="21:24" x14ac:dyDescent="0.2">
      <c r="U3948" s="205"/>
      <c r="V3948" s="205"/>
      <c r="W3948" s="205"/>
      <c r="X3948" s="205"/>
    </row>
    <row r="3949" spans="21:24" x14ac:dyDescent="0.2">
      <c r="U3949" s="205"/>
      <c r="V3949" s="205"/>
      <c r="W3949" s="205"/>
      <c r="X3949" s="205"/>
    </row>
    <row r="3950" spans="21:24" x14ac:dyDescent="0.2">
      <c r="U3950" s="205"/>
      <c r="V3950" s="205"/>
      <c r="W3950" s="205"/>
      <c r="X3950" s="205"/>
    </row>
    <row r="3951" spans="21:24" x14ac:dyDescent="0.2">
      <c r="U3951" s="205"/>
      <c r="V3951" s="205"/>
      <c r="W3951" s="205"/>
      <c r="X3951" s="205"/>
    </row>
    <row r="3952" spans="21:24" x14ac:dyDescent="0.2">
      <c r="U3952" s="205"/>
      <c r="V3952" s="205"/>
      <c r="W3952" s="205"/>
      <c r="X3952" s="205"/>
    </row>
    <row r="3953" spans="21:24" x14ac:dyDescent="0.2">
      <c r="U3953" s="205"/>
      <c r="V3953" s="205"/>
      <c r="W3953" s="205"/>
      <c r="X3953" s="205"/>
    </row>
    <row r="3954" spans="21:24" x14ac:dyDescent="0.2">
      <c r="U3954" s="205"/>
      <c r="V3954" s="205"/>
      <c r="W3954" s="205"/>
      <c r="X3954" s="205"/>
    </row>
    <row r="3955" spans="21:24" x14ac:dyDescent="0.2">
      <c r="U3955" s="205"/>
      <c r="V3955" s="205"/>
      <c r="W3955" s="205"/>
      <c r="X3955" s="205"/>
    </row>
    <row r="3956" spans="21:24" x14ac:dyDescent="0.2">
      <c r="U3956" s="205"/>
      <c r="V3956" s="205"/>
      <c r="W3956" s="205"/>
      <c r="X3956" s="205"/>
    </row>
    <row r="3957" spans="21:24" x14ac:dyDescent="0.2">
      <c r="U3957" s="205"/>
      <c r="V3957" s="205"/>
      <c r="W3957" s="205"/>
      <c r="X3957" s="205"/>
    </row>
    <row r="3958" spans="21:24" x14ac:dyDescent="0.2">
      <c r="U3958" s="205"/>
      <c r="V3958" s="205"/>
      <c r="W3958" s="205"/>
      <c r="X3958" s="205"/>
    </row>
    <row r="3959" spans="21:24" x14ac:dyDescent="0.2">
      <c r="U3959" s="205"/>
      <c r="V3959" s="205"/>
      <c r="W3959" s="205"/>
      <c r="X3959" s="205"/>
    </row>
    <row r="3960" spans="21:24" x14ac:dyDescent="0.2">
      <c r="U3960" s="205"/>
      <c r="V3960" s="205"/>
      <c r="W3960" s="205"/>
      <c r="X3960" s="205"/>
    </row>
    <row r="3961" spans="21:24" x14ac:dyDescent="0.2">
      <c r="U3961" s="205"/>
      <c r="V3961" s="205"/>
      <c r="W3961" s="205"/>
      <c r="X3961" s="205"/>
    </row>
    <row r="3962" spans="21:24" x14ac:dyDescent="0.2">
      <c r="U3962" s="205"/>
      <c r="V3962" s="205"/>
      <c r="W3962" s="205"/>
      <c r="X3962" s="205"/>
    </row>
    <row r="3963" spans="21:24" x14ac:dyDescent="0.2">
      <c r="U3963" s="205"/>
      <c r="V3963" s="205"/>
      <c r="W3963" s="205"/>
      <c r="X3963" s="205"/>
    </row>
    <row r="3964" spans="21:24" x14ac:dyDescent="0.2">
      <c r="U3964" s="205"/>
      <c r="V3964" s="205"/>
      <c r="W3964" s="205"/>
      <c r="X3964" s="205"/>
    </row>
    <row r="3965" spans="21:24" x14ac:dyDescent="0.2">
      <c r="U3965" s="205"/>
      <c r="V3965" s="205"/>
      <c r="W3965" s="205"/>
      <c r="X3965" s="205"/>
    </row>
    <row r="3966" spans="21:24" x14ac:dyDescent="0.2">
      <c r="U3966" s="205"/>
      <c r="V3966" s="205"/>
      <c r="W3966" s="205"/>
      <c r="X3966" s="205"/>
    </row>
    <row r="3967" spans="21:24" x14ac:dyDescent="0.2">
      <c r="U3967" s="205"/>
      <c r="V3967" s="205"/>
      <c r="W3967" s="205"/>
      <c r="X3967" s="205"/>
    </row>
    <row r="3968" spans="21:24" x14ac:dyDescent="0.2">
      <c r="U3968" s="205"/>
      <c r="V3968" s="205"/>
      <c r="W3968" s="205"/>
      <c r="X3968" s="205"/>
    </row>
    <row r="3969" spans="21:24" x14ac:dyDescent="0.2">
      <c r="U3969" s="205"/>
      <c r="V3969" s="205"/>
      <c r="W3969" s="205"/>
      <c r="X3969" s="205"/>
    </row>
    <row r="3970" spans="21:24" x14ac:dyDescent="0.2">
      <c r="U3970" s="205"/>
      <c r="V3970" s="205"/>
      <c r="W3970" s="205"/>
      <c r="X3970" s="205"/>
    </row>
    <row r="3971" spans="21:24" x14ac:dyDescent="0.2">
      <c r="U3971" s="205"/>
      <c r="V3971" s="205"/>
      <c r="W3971" s="205"/>
      <c r="X3971" s="205"/>
    </row>
    <row r="3972" spans="21:24" x14ac:dyDescent="0.2">
      <c r="U3972" s="205"/>
      <c r="V3972" s="205"/>
      <c r="W3972" s="205"/>
      <c r="X3972" s="205"/>
    </row>
    <row r="3973" spans="21:24" x14ac:dyDescent="0.2">
      <c r="U3973" s="205"/>
      <c r="V3973" s="205"/>
      <c r="W3973" s="205"/>
      <c r="X3973" s="205"/>
    </row>
    <row r="3974" spans="21:24" x14ac:dyDescent="0.2">
      <c r="U3974" s="205"/>
      <c r="V3974" s="205"/>
      <c r="W3974" s="205"/>
      <c r="X3974" s="205"/>
    </row>
    <row r="3975" spans="21:24" x14ac:dyDescent="0.2">
      <c r="U3975" s="205"/>
      <c r="V3975" s="205"/>
      <c r="W3975" s="205"/>
      <c r="X3975" s="205"/>
    </row>
    <row r="3976" spans="21:24" x14ac:dyDescent="0.2">
      <c r="U3976" s="205"/>
      <c r="V3976" s="205"/>
      <c r="W3976" s="205"/>
      <c r="X3976" s="205"/>
    </row>
    <row r="3977" spans="21:24" x14ac:dyDescent="0.2">
      <c r="U3977" s="205"/>
      <c r="V3977" s="205"/>
      <c r="W3977" s="205"/>
      <c r="X3977" s="205"/>
    </row>
    <row r="3978" spans="21:24" x14ac:dyDescent="0.2">
      <c r="U3978" s="205"/>
      <c r="V3978" s="205"/>
      <c r="W3978" s="205"/>
      <c r="X3978" s="205"/>
    </row>
    <row r="3979" spans="21:24" x14ac:dyDescent="0.2">
      <c r="U3979" s="205"/>
      <c r="V3979" s="205"/>
      <c r="W3979" s="205"/>
      <c r="X3979" s="205"/>
    </row>
    <row r="3980" spans="21:24" x14ac:dyDescent="0.2">
      <c r="U3980" s="205"/>
      <c r="V3980" s="205"/>
      <c r="W3980" s="205"/>
      <c r="X3980" s="205"/>
    </row>
    <row r="3981" spans="21:24" x14ac:dyDescent="0.2">
      <c r="U3981" s="205"/>
      <c r="V3981" s="205"/>
      <c r="W3981" s="205"/>
      <c r="X3981" s="205"/>
    </row>
    <row r="3982" spans="21:24" x14ac:dyDescent="0.2">
      <c r="U3982" s="205"/>
      <c r="V3982" s="205"/>
      <c r="W3982" s="205"/>
      <c r="X3982" s="205"/>
    </row>
    <row r="3983" spans="21:24" x14ac:dyDescent="0.2">
      <c r="U3983" s="205"/>
      <c r="V3983" s="205"/>
      <c r="W3983" s="205"/>
      <c r="X3983" s="205"/>
    </row>
    <row r="3984" spans="21:24" x14ac:dyDescent="0.2">
      <c r="U3984" s="205"/>
      <c r="V3984" s="205"/>
      <c r="W3984" s="205"/>
      <c r="X3984" s="205"/>
    </row>
    <row r="3985" spans="21:24" x14ac:dyDescent="0.2">
      <c r="U3985" s="205"/>
      <c r="V3985" s="205"/>
      <c r="W3985" s="205"/>
      <c r="X3985" s="205"/>
    </row>
    <row r="3986" spans="21:24" x14ac:dyDescent="0.2">
      <c r="U3986" s="205"/>
      <c r="V3986" s="205"/>
      <c r="W3986" s="205"/>
      <c r="X3986" s="205"/>
    </row>
    <row r="3987" spans="21:24" x14ac:dyDescent="0.2">
      <c r="U3987" s="205"/>
      <c r="V3987" s="205"/>
      <c r="W3987" s="205"/>
      <c r="X3987" s="205"/>
    </row>
    <row r="3988" spans="21:24" x14ac:dyDescent="0.2">
      <c r="U3988" s="205"/>
      <c r="V3988" s="205"/>
      <c r="W3988" s="205"/>
      <c r="X3988" s="205"/>
    </row>
    <row r="3989" spans="21:24" x14ac:dyDescent="0.2">
      <c r="U3989" s="205"/>
      <c r="V3989" s="205"/>
      <c r="W3989" s="205"/>
      <c r="X3989" s="205"/>
    </row>
  </sheetData>
  <mergeCells count="61">
    <mergeCell ref="A54:A57"/>
    <mergeCell ref="A6:O6"/>
    <mergeCell ref="A7:B7"/>
    <mergeCell ref="A9:A11"/>
    <mergeCell ref="B9:B11"/>
    <mergeCell ref="C9:K9"/>
    <mergeCell ref="C10:C11"/>
    <mergeCell ref="D10:I10"/>
    <mergeCell ref="J10:K10"/>
    <mergeCell ref="A12:A21"/>
    <mergeCell ref="A22:A31"/>
    <mergeCell ref="A32:A41"/>
    <mergeCell ref="A42:A47"/>
    <mergeCell ref="A48:A53"/>
    <mergeCell ref="A58:A64"/>
    <mergeCell ref="A65:J65"/>
    <mergeCell ref="A66:A68"/>
    <mergeCell ref="B66:B68"/>
    <mergeCell ref="C66:K66"/>
    <mergeCell ref="C67:C68"/>
    <mergeCell ref="D67:I67"/>
    <mergeCell ref="J67:K67"/>
    <mergeCell ref="A105:A108"/>
    <mergeCell ref="A69:A73"/>
    <mergeCell ref="A74:A78"/>
    <mergeCell ref="A80:A88"/>
    <mergeCell ref="A91:A92"/>
    <mergeCell ref="D91:I91"/>
    <mergeCell ref="K91:K92"/>
    <mergeCell ref="A93:A96"/>
    <mergeCell ref="A97:A100"/>
    <mergeCell ref="A101:A104"/>
    <mergeCell ref="B91:B92"/>
    <mergeCell ref="C91:C92"/>
    <mergeCell ref="M139:O139"/>
    <mergeCell ref="A141:B141"/>
    <mergeCell ref="A124:A125"/>
    <mergeCell ref="B124:D124"/>
    <mergeCell ref="E124:E125"/>
    <mergeCell ref="F124:F125"/>
    <mergeCell ref="G124:H124"/>
    <mergeCell ref="I124:J124"/>
    <mergeCell ref="A147:B147"/>
    <mergeCell ref="K124:L124"/>
    <mergeCell ref="A139:B140"/>
    <mergeCell ref="C139:F139"/>
    <mergeCell ref="G139:L139"/>
    <mergeCell ref="A142:B142"/>
    <mergeCell ref="A143:B143"/>
    <mergeCell ref="A144:B144"/>
    <mergeCell ref="A145:B145"/>
    <mergeCell ref="A146:B146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53:B15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8"/>
  <sheetViews>
    <sheetView workbookViewId="0">
      <selection activeCell="D12" sqref="D12"/>
    </sheetView>
  </sheetViews>
  <sheetFormatPr baseColWidth="10" defaultRowHeight="15" x14ac:dyDescent="0.25"/>
  <sheetData>
    <row r="1" spans="1:15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4"/>
      <c r="N1" s="4"/>
      <c r="O1" s="4"/>
    </row>
    <row r="2" spans="1:15" ht="15.75" x14ac:dyDescent="0.25">
      <c r="A2" s="1" t="str">
        <f>CONCATENATE("COMUNA: ",[5]NOMBRE!B2," - ","( ",[5]NOMBRE!C2,[5]NOMBRE!D2,[5]NOMBRE!E2,[5]NOMBRE!F2,[5]NOMBRE!G2,"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3"/>
      <c r="M2" s="4"/>
      <c r="N2" s="4"/>
      <c r="O2" s="4"/>
    </row>
    <row r="3" spans="1:15" ht="15.75" x14ac:dyDescent="0.25">
      <c r="A3" s="1" t="str">
        <f>CONCATENATE("ESTABLECIMIENTO: ",[5]NOMBRE!B3," - ","( ",[5]NOMBRE!C3,[5]NOMBRE!D3,[5]NOMBRE!E3,[5]NOMBRE!F3,[5]NOMBRE!G3," )")</f>
        <v>ESTABLECIMIENTO: HOSPITAL DE LINARES  - ( 16108 )</v>
      </c>
      <c r="B3" s="2"/>
      <c r="C3" s="2"/>
      <c r="D3" s="6"/>
      <c r="E3" s="2"/>
      <c r="F3" s="2"/>
      <c r="G3" s="2"/>
      <c r="H3" s="2"/>
      <c r="I3" s="2"/>
      <c r="J3" s="2"/>
      <c r="K3" s="2"/>
      <c r="L3" s="3"/>
      <c r="M3" s="4"/>
      <c r="N3" s="4"/>
      <c r="O3" s="4"/>
    </row>
    <row r="4" spans="1:15" ht="15.75" x14ac:dyDescent="0.25">
      <c r="A4" s="1" t="str">
        <f>CONCATENATE("MES: ",[5]NOMBRE!B6," - ","( ",[5]NOMBRE!C6,[5]NOMBRE!D6," )")</f>
        <v>MES: MAYO - ( 05 )</v>
      </c>
      <c r="B4" s="2"/>
      <c r="C4" s="2"/>
      <c r="D4" s="2"/>
      <c r="E4" s="2"/>
      <c r="F4" s="2"/>
      <c r="G4" s="2"/>
      <c r="H4" s="2"/>
      <c r="I4" s="2"/>
      <c r="J4" s="2"/>
      <c r="K4" s="2"/>
      <c r="L4" s="3"/>
      <c r="M4" s="4"/>
      <c r="N4" s="4"/>
      <c r="O4" s="4"/>
    </row>
    <row r="5" spans="1:15" ht="15.75" x14ac:dyDescent="0.25">
      <c r="A5" s="1" t="str">
        <f>CONCATENATE("AÑO: ",[5]NOMBRE!B7)</f>
        <v>AÑO: 2011</v>
      </c>
      <c r="B5" s="2"/>
      <c r="C5" s="2"/>
      <c r="D5" s="2"/>
      <c r="E5" s="2"/>
      <c r="F5" s="2"/>
      <c r="G5" s="2"/>
      <c r="H5" s="2"/>
      <c r="I5" s="2"/>
      <c r="J5" s="2"/>
      <c r="K5" s="2"/>
      <c r="L5" s="3"/>
      <c r="M5" s="4"/>
      <c r="N5" s="4"/>
      <c r="O5" s="4"/>
    </row>
    <row r="6" spans="1:15" x14ac:dyDescent="0.25">
      <c r="A6" s="239" t="s">
        <v>1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</row>
    <row r="7" spans="1:15" ht="15.75" x14ac:dyDescent="0.25">
      <c r="A7" s="240" t="s">
        <v>2</v>
      </c>
      <c r="B7" s="24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/>
      <c r="O7" s="11"/>
    </row>
    <row r="8" spans="1:15" x14ac:dyDescent="0.25">
      <c r="A8" s="13" t="s">
        <v>3</v>
      </c>
      <c r="B8" s="14"/>
      <c r="C8" s="15"/>
      <c r="D8" s="15"/>
      <c r="E8" s="15"/>
      <c r="F8" s="15"/>
      <c r="G8" s="15"/>
      <c r="H8" s="15"/>
      <c r="I8" s="15"/>
      <c r="J8" s="15"/>
      <c r="K8" s="15"/>
      <c r="L8" s="15"/>
      <c r="M8" s="16"/>
      <c r="N8" s="16"/>
      <c r="O8" s="12"/>
    </row>
    <row r="9" spans="1:15" x14ac:dyDescent="0.25">
      <c r="A9" s="241" t="s">
        <v>4</v>
      </c>
      <c r="B9" s="241" t="s">
        <v>5</v>
      </c>
      <c r="C9" s="244" t="s">
        <v>6</v>
      </c>
      <c r="D9" s="244"/>
      <c r="E9" s="244"/>
      <c r="F9" s="244"/>
      <c r="G9" s="244"/>
      <c r="H9" s="244"/>
      <c r="I9" s="244"/>
      <c r="J9" s="244"/>
      <c r="K9" s="244"/>
      <c r="L9" s="17"/>
      <c r="M9" s="16"/>
      <c r="N9" s="12"/>
      <c r="O9" s="12"/>
    </row>
    <row r="10" spans="1:15" x14ac:dyDescent="0.25">
      <c r="A10" s="242"/>
      <c r="B10" s="242"/>
      <c r="C10" s="245" t="s">
        <v>7</v>
      </c>
      <c r="D10" s="244" t="s">
        <v>8</v>
      </c>
      <c r="E10" s="244"/>
      <c r="F10" s="244"/>
      <c r="G10" s="244"/>
      <c r="H10" s="244"/>
      <c r="I10" s="244"/>
      <c r="J10" s="244" t="s">
        <v>9</v>
      </c>
      <c r="K10" s="244"/>
      <c r="L10" s="17"/>
      <c r="M10" s="16"/>
      <c r="N10" s="12"/>
      <c r="O10" s="12"/>
    </row>
    <row r="11" spans="1:15" ht="21" x14ac:dyDescent="0.25">
      <c r="A11" s="243"/>
      <c r="B11" s="243"/>
      <c r="C11" s="245"/>
      <c r="D11" s="18" t="s">
        <v>10</v>
      </c>
      <c r="E11" s="19" t="s">
        <v>11</v>
      </c>
      <c r="F11" s="20" t="s">
        <v>12</v>
      </c>
      <c r="G11" s="19" t="s">
        <v>13</v>
      </c>
      <c r="H11" s="19" t="s">
        <v>14</v>
      </c>
      <c r="I11" s="21" t="s">
        <v>15</v>
      </c>
      <c r="J11" s="18" t="s">
        <v>16</v>
      </c>
      <c r="K11" s="22" t="s">
        <v>17</v>
      </c>
      <c r="L11" s="17"/>
      <c r="M11" s="17"/>
      <c r="N11" s="16"/>
      <c r="O11" s="12"/>
    </row>
    <row r="12" spans="1:15" x14ac:dyDescent="0.25">
      <c r="A12" s="237" t="s">
        <v>18</v>
      </c>
      <c r="B12" s="23" t="s">
        <v>19</v>
      </c>
      <c r="C12" s="24">
        <f>SUM(D12:I12)</f>
        <v>0</v>
      </c>
      <c r="D12" s="25"/>
      <c r="E12" s="26"/>
      <c r="F12" s="26"/>
      <c r="G12" s="26"/>
      <c r="H12" s="26"/>
      <c r="I12" s="27"/>
      <c r="J12" s="25"/>
      <c r="K12" s="27"/>
      <c r="L12" s="28" t="str">
        <f>$X12&amp;""&amp;$Y12&amp;""&amp;Z12</f>
        <v/>
      </c>
      <c r="M12" s="29"/>
      <c r="N12" s="29"/>
      <c r="O12" s="29"/>
    </row>
    <row r="13" spans="1:15" x14ac:dyDescent="0.25">
      <c r="A13" s="238"/>
      <c r="B13" s="33" t="s">
        <v>20</v>
      </c>
      <c r="C13" s="34">
        <f t="shared" ref="C13:C64" si="0">SUM(D13:I13)</f>
        <v>0</v>
      </c>
      <c r="D13" s="35"/>
      <c r="E13" s="36"/>
      <c r="F13" s="36"/>
      <c r="G13" s="36"/>
      <c r="H13" s="36"/>
      <c r="I13" s="37"/>
      <c r="J13" s="35"/>
      <c r="K13" s="37"/>
      <c r="L13" s="28" t="str">
        <f t="shared" ref="L13:L64" si="1">$X13&amp;""&amp;$Y13&amp;""&amp;Z13</f>
        <v/>
      </c>
      <c r="M13" s="29"/>
      <c r="N13" s="29"/>
      <c r="O13" s="29"/>
    </row>
    <row r="14" spans="1:15" x14ac:dyDescent="0.25">
      <c r="A14" s="238"/>
      <c r="B14" s="33" t="s">
        <v>21</v>
      </c>
      <c r="C14" s="34">
        <f t="shared" si="0"/>
        <v>0</v>
      </c>
      <c r="D14" s="35"/>
      <c r="E14" s="36"/>
      <c r="F14" s="36"/>
      <c r="G14" s="36"/>
      <c r="H14" s="36"/>
      <c r="I14" s="37"/>
      <c r="J14" s="35"/>
      <c r="K14" s="37"/>
      <c r="L14" s="28" t="str">
        <f t="shared" si="1"/>
        <v/>
      </c>
      <c r="M14" s="29"/>
      <c r="N14" s="29"/>
      <c r="O14" s="29"/>
    </row>
    <row r="15" spans="1:15" x14ac:dyDescent="0.25">
      <c r="A15" s="238"/>
      <c r="B15" s="33" t="s">
        <v>22</v>
      </c>
      <c r="C15" s="34">
        <f t="shared" si="0"/>
        <v>0</v>
      </c>
      <c r="D15" s="35"/>
      <c r="E15" s="36"/>
      <c r="F15" s="36"/>
      <c r="G15" s="36"/>
      <c r="H15" s="36"/>
      <c r="I15" s="37"/>
      <c r="J15" s="35"/>
      <c r="K15" s="37"/>
      <c r="L15" s="28" t="str">
        <f t="shared" si="1"/>
        <v/>
      </c>
      <c r="M15" s="29"/>
      <c r="N15" s="29"/>
      <c r="O15" s="29"/>
    </row>
    <row r="16" spans="1:15" x14ac:dyDescent="0.25">
      <c r="A16" s="238"/>
      <c r="B16" s="33" t="s">
        <v>23</v>
      </c>
      <c r="C16" s="34">
        <f t="shared" si="0"/>
        <v>0</v>
      </c>
      <c r="D16" s="35"/>
      <c r="E16" s="36"/>
      <c r="F16" s="36"/>
      <c r="G16" s="36"/>
      <c r="H16" s="36"/>
      <c r="I16" s="37"/>
      <c r="J16" s="35"/>
      <c r="K16" s="37"/>
      <c r="L16" s="28" t="str">
        <f t="shared" si="1"/>
        <v/>
      </c>
      <c r="M16" s="29"/>
      <c r="N16" s="29"/>
      <c r="O16" s="29"/>
    </row>
    <row r="17" spans="1:15" x14ac:dyDescent="0.25">
      <c r="A17" s="238"/>
      <c r="B17" s="33" t="s">
        <v>24</v>
      </c>
      <c r="C17" s="34">
        <f t="shared" si="0"/>
        <v>0</v>
      </c>
      <c r="D17" s="38"/>
      <c r="E17" s="39"/>
      <c r="F17" s="39"/>
      <c r="G17" s="39"/>
      <c r="H17" s="39"/>
      <c r="I17" s="40"/>
      <c r="J17" s="38"/>
      <c r="K17" s="40"/>
      <c r="L17" s="28" t="str">
        <f t="shared" si="1"/>
        <v/>
      </c>
      <c r="M17" s="29"/>
      <c r="N17" s="29"/>
      <c r="O17" s="29"/>
    </row>
    <row r="18" spans="1:15" x14ac:dyDescent="0.25">
      <c r="A18" s="238"/>
      <c r="B18" s="33" t="s">
        <v>25</v>
      </c>
      <c r="C18" s="34">
        <f t="shared" si="0"/>
        <v>0</v>
      </c>
      <c r="D18" s="38"/>
      <c r="E18" s="39"/>
      <c r="F18" s="39"/>
      <c r="G18" s="39"/>
      <c r="H18" s="39"/>
      <c r="I18" s="40"/>
      <c r="J18" s="38"/>
      <c r="K18" s="40"/>
      <c r="L18" s="28" t="str">
        <f t="shared" si="1"/>
        <v/>
      </c>
      <c r="M18" s="29"/>
      <c r="N18" s="29"/>
      <c r="O18" s="29"/>
    </row>
    <row r="19" spans="1:15" ht="33" x14ac:dyDescent="0.25">
      <c r="A19" s="238"/>
      <c r="B19" s="41" t="s">
        <v>26</v>
      </c>
      <c r="C19" s="34">
        <f t="shared" si="0"/>
        <v>0</v>
      </c>
      <c r="D19" s="38"/>
      <c r="E19" s="39"/>
      <c r="F19" s="39"/>
      <c r="G19" s="39"/>
      <c r="H19" s="39"/>
      <c r="I19" s="40"/>
      <c r="J19" s="38"/>
      <c r="K19" s="40"/>
      <c r="L19" s="28" t="str">
        <f t="shared" si="1"/>
        <v/>
      </c>
      <c r="M19" s="29"/>
      <c r="N19" s="29"/>
      <c r="O19" s="29"/>
    </row>
    <row r="20" spans="1:15" x14ac:dyDescent="0.25">
      <c r="A20" s="238"/>
      <c r="B20" s="33" t="s">
        <v>27</v>
      </c>
      <c r="C20" s="34">
        <f t="shared" si="0"/>
        <v>0</v>
      </c>
      <c r="D20" s="38"/>
      <c r="E20" s="39"/>
      <c r="F20" s="39"/>
      <c r="G20" s="39"/>
      <c r="H20" s="39"/>
      <c r="I20" s="40"/>
      <c r="J20" s="38"/>
      <c r="K20" s="40"/>
      <c r="L20" s="28" t="str">
        <f t="shared" si="1"/>
        <v/>
      </c>
      <c r="M20" s="29"/>
      <c r="N20" s="29"/>
      <c r="O20" s="29"/>
    </row>
    <row r="21" spans="1:15" x14ac:dyDescent="0.25">
      <c r="A21" s="246"/>
      <c r="B21" s="42" t="s">
        <v>28</v>
      </c>
      <c r="C21" s="43">
        <f t="shared" si="0"/>
        <v>0</v>
      </c>
      <c r="D21" s="44"/>
      <c r="E21" s="45"/>
      <c r="F21" s="45"/>
      <c r="G21" s="45"/>
      <c r="H21" s="45"/>
      <c r="I21" s="46"/>
      <c r="J21" s="44"/>
      <c r="K21" s="46"/>
      <c r="L21" s="28" t="str">
        <f t="shared" si="1"/>
        <v/>
      </c>
      <c r="M21" s="29"/>
      <c r="N21" s="29"/>
      <c r="O21" s="29"/>
    </row>
    <row r="22" spans="1:15" x14ac:dyDescent="0.25">
      <c r="A22" s="237" t="s">
        <v>29</v>
      </c>
      <c r="B22" s="23" t="s">
        <v>19</v>
      </c>
      <c r="C22" s="24">
        <f t="shared" si="0"/>
        <v>0</v>
      </c>
      <c r="D22" s="47"/>
      <c r="E22" s="48"/>
      <c r="F22" s="48"/>
      <c r="G22" s="48"/>
      <c r="H22" s="48"/>
      <c r="I22" s="49"/>
      <c r="J22" s="47"/>
      <c r="K22" s="49"/>
      <c r="L22" s="28" t="str">
        <f t="shared" si="1"/>
        <v/>
      </c>
      <c r="M22" s="29"/>
      <c r="N22" s="29"/>
      <c r="O22" s="29"/>
    </row>
    <row r="23" spans="1:15" x14ac:dyDescent="0.25">
      <c r="A23" s="238"/>
      <c r="B23" s="33" t="s">
        <v>20</v>
      </c>
      <c r="C23" s="34">
        <f t="shared" si="0"/>
        <v>0</v>
      </c>
      <c r="D23" s="35"/>
      <c r="E23" s="36"/>
      <c r="F23" s="36"/>
      <c r="G23" s="36"/>
      <c r="H23" s="36"/>
      <c r="I23" s="37"/>
      <c r="J23" s="35"/>
      <c r="K23" s="37"/>
      <c r="L23" s="28" t="str">
        <f t="shared" si="1"/>
        <v/>
      </c>
      <c r="M23" s="29"/>
      <c r="N23" s="29"/>
      <c r="O23" s="29"/>
    </row>
    <row r="24" spans="1:15" x14ac:dyDescent="0.25">
      <c r="A24" s="238"/>
      <c r="B24" s="33" t="s">
        <v>21</v>
      </c>
      <c r="C24" s="34">
        <f t="shared" si="0"/>
        <v>0</v>
      </c>
      <c r="D24" s="35"/>
      <c r="E24" s="36"/>
      <c r="F24" s="36"/>
      <c r="G24" s="36"/>
      <c r="H24" s="36"/>
      <c r="I24" s="37"/>
      <c r="J24" s="35"/>
      <c r="K24" s="37"/>
      <c r="L24" s="28" t="str">
        <f t="shared" si="1"/>
        <v/>
      </c>
      <c r="M24" s="29"/>
      <c r="N24" s="29"/>
      <c r="O24" s="29"/>
    </row>
    <row r="25" spans="1:15" x14ac:dyDescent="0.25">
      <c r="A25" s="238"/>
      <c r="B25" s="33" t="s">
        <v>22</v>
      </c>
      <c r="C25" s="34">
        <f t="shared" si="0"/>
        <v>0</v>
      </c>
      <c r="D25" s="35"/>
      <c r="E25" s="36"/>
      <c r="F25" s="36"/>
      <c r="G25" s="36"/>
      <c r="H25" s="36"/>
      <c r="I25" s="37"/>
      <c r="J25" s="35"/>
      <c r="K25" s="37"/>
      <c r="L25" s="28" t="str">
        <f t="shared" si="1"/>
        <v/>
      </c>
      <c r="M25" s="29"/>
      <c r="N25" s="29"/>
      <c r="O25" s="29"/>
    </row>
    <row r="26" spans="1:15" x14ac:dyDescent="0.25">
      <c r="A26" s="238"/>
      <c r="B26" s="33" t="s">
        <v>23</v>
      </c>
      <c r="C26" s="34">
        <f t="shared" si="0"/>
        <v>0</v>
      </c>
      <c r="D26" s="35"/>
      <c r="E26" s="36"/>
      <c r="F26" s="36"/>
      <c r="G26" s="36"/>
      <c r="H26" s="36"/>
      <c r="I26" s="37"/>
      <c r="J26" s="35"/>
      <c r="K26" s="37"/>
      <c r="L26" s="28" t="str">
        <f t="shared" si="1"/>
        <v/>
      </c>
      <c r="M26" s="29"/>
      <c r="N26" s="29"/>
      <c r="O26" s="29"/>
    </row>
    <row r="27" spans="1:15" x14ac:dyDescent="0.25">
      <c r="A27" s="238"/>
      <c r="B27" s="33" t="s">
        <v>24</v>
      </c>
      <c r="C27" s="34">
        <f t="shared" si="0"/>
        <v>0</v>
      </c>
      <c r="D27" s="35"/>
      <c r="E27" s="36"/>
      <c r="F27" s="36"/>
      <c r="G27" s="36"/>
      <c r="H27" s="36"/>
      <c r="I27" s="37"/>
      <c r="J27" s="35"/>
      <c r="K27" s="37"/>
      <c r="L27" s="28" t="str">
        <f t="shared" si="1"/>
        <v/>
      </c>
      <c r="M27" s="29"/>
      <c r="N27" s="29"/>
      <c r="O27" s="29"/>
    </row>
    <row r="28" spans="1:15" x14ac:dyDescent="0.25">
      <c r="A28" s="238"/>
      <c r="B28" s="33" t="s">
        <v>25</v>
      </c>
      <c r="C28" s="34">
        <f t="shared" si="0"/>
        <v>0</v>
      </c>
      <c r="D28" s="35"/>
      <c r="E28" s="36"/>
      <c r="F28" s="36"/>
      <c r="G28" s="36"/>
      <c r="H28" s="36"/>
      <c r="I28" s="37"/>
      <c r="J28" s="35"/>
      <c r="K28" s="37"/>
      <c r="L28" s="28" t="str">
        <f t="shared" si="1"/>
        <v/>
      </c>
      <c r="M28" s="29"/>
      <c r="N28" s="29"/>
      <c r="O28" s="29"/>
    </row>
    <row r="29" spans="1:15" ht="33" x14ac:dyDescent="0.25">
      <c r="A29" s="238"/>
      <c r="B29" s="41" t="s">
        <v>26</v>
      </c>
      <c r="C29" s="34">
        <f t="shared" si="0"/>
        <v>0</v>
      </c>
      <c r="D29" s="38"/>
      <c r="E29" s="39"/>
      <c r="F29" s="39"/>
      <c r="G29" s="39"/>
      <c r="H29" s="39"/>
      <c r="I29" s="40"/>
      <c r="J29" s="38"/>
      <c r="K29" s="40"/>
      <c r="L29" s="28" t="str">
        <f t="shared" si="1"/>
        <v/>
      </c>
      <c r="M29" s="29"/>
      <c r="N29" s="29"/>
      <c r="O29" s="29"/>
    </row>
    <row r="30" spans="1:15" x14ac:dyDescent="0.25">
      <c r="A30" s="238"/>
      <c r="B30" s="33" t="s">
        <v>27</v>
      </c>
      <c r="C30" s="34">
        <f t="shared" si="0"/>
        <v>0</v>
      </c>
      <c r="D30" s="35"/>
      <c r="E30" s="36"/>
      <c r="F30" s="36"/>
      <c r="G30" s="36"/>
      <c r="H30" s="36"/>
      <c r="I30" s="37"/>
      <c r="J30" s="35"/>
      <c r="K30" s="40"/>
      <c r="L30" s="28" t="str">
        <f t="shared" si="1"/>
        <v/>
      </c>
      <c r="M30" s="29"/>
      <c r="N30" s="29"/>
      <c r="O30" s="29"/>
    </row>
    <row r="31" spans="1:15" x14ac:dyDescent="0.25">
      <c r="A31" s="246"/>
      <c r="B31" s="42" t="s">
        <v>28</v>
      </c>
      <c r="C31" s="43">
        <f t="shared" si="0"/>
        <v>0</v>
      </c>
      <c r="D31" s="50"/>
      <c r="E31" s="51"/>
      <c r="F31" s="51"/>
      <c r="G31" s="51"/>
      <c r="H31" s="51"/>
      <c r="I31" s="52"/>
      <c r="J31" s="50"/>
      <c r="K31" s="46"/>
      <c r="L31" s="28" t="str">
        <f t="shared" si="1"/>
        <v/>
      </c>
      <c r="M31" s="29"/>
      <c r="N31" s="29"/>
      <c r="O31" s="29"/>
    </row>
    <row r="32" spans="1:15" x14ac:dyDescent="0.25">
      <c r="A32" s="237" t="s">
        <v>30</v>
      </c>
      <c r="B32" s="23" t="s">
        <v>19</v>
      </c>
      <c r="C32" s="24">
        <f t="shared" si="0"/>
        <v>0</v>
      </c>
      <c r="D32" s="47"/>
      <c r="E32" s="48"/>
      <c r="F32" s="48"/>
      <c r="G32" s="48"/>
      <c r="H32" s="48"/>
      <c r="I32" s="49"/>
      <c r="J32" s="47"/>
      <c r="K32" s="49"/>
      <c r="L32" s="28" t="str">
        <f t="shared" si="1"/>
        <v/>
      </c>
      <c r="M32" s="29"/>
      <c r="N32" s="29"/>
      <c r="O32" s="29"/>
    </row>
    <row r="33" spans="1:15" x14ac:dyDescent="0.25">
      <c r="A33" s="238"/>
      <c r="B33" s="33" t="s">
        <v>20</v>
      </c>
      <c r="C33" s="34">
        <f t="shared" si="0"/>
        <v>0</v>
      </c>
      <c r="D33" s="35"/>
      <c r="E33" s="36"/>
      <c r="F33" s="36"/>
      <c r="G33" s="36"/>
      <c r="H33" s="36"/>
      <c r="I33" s="37"/>
      <c r="J33" s="35"/>
      <c r="K33" s="37"/>
      <c r="L33" s="28" t="str">
        <f t="shared" si="1"/>
        <v/>
      </c>
      <c r="M33" s="29"/>
      <c r="N33" s="29"/>
      <c r="O33" s="29"/>
    </row>
    <row r="34" spans="1:15" x14ac:dyDescent="0.25">
      <c r="A34" s="238"/>
      <c r="B34" s="33" t="s">
        <v>21</v>
      </c>
      <c r="C34" s="34">
        <f t="shared" si="0"/>
        <v>0</v>
      </c>
      <c r="D34" s="35"/>
      <c r="E34" s="36"/>
      <c r="F34" s="36"/>
      <c r="G34" s="36"/>
      <c r="H34" s="36"/>
      <c r="I34" s="37"/>
      <c r="J34" s="35"/>
      <c r="K34" s="37"/>
      <c r="L34" s="28" t="str">
        <f t="shared" si="1"/>
        <v/>
      </c>
      <c r="M34" s="29"/>
      <c r="N34" s="29"/>
      <c r="O34" s="29"/>
    </row>
    <row r="35" spans="1:15" x14ac:dyDescent="0.25">
      <c r="A35" s="238"/>
      <c r="B35" s="33" t="s">
        <v>22</v>
      </c>
      <c r="C35" s="34">
        <f t="shared" si="0"/>
        <v>0</v>
      </c>
      <c r="D35" s="35"/>
      <c r="E35" s="36"/>
      <c r="F35" s="36"/>
      <c r="G35" s="36"/>
      <c r="H35" s="36"/>
      <c r="I35" s="37"/>
      <c r="J35" s="35"/>
      <c r="K35" s="37"/>
      <c r="L35" s="28" t="str">
        <f t="shared" si="1"/>
        <v/>
      </c>
      <c r="M35" s="29"/>
      <c r="N35" s="29"/>
      <c r="O35" s="29"/>
    </row>
    <row r="36" spans="1:15" x14ac:dyDescent="0.25">
      <c r="A36" s="238"/>
      <c r="B36" s="33" t="s">
        <v>23</v>
      </c>
      <c r="C36" s="34">
        <f t="shared" si="0"/>
        <v>0</v>
      </c>
      <c r="D36" s="35"/>
      <c r="E36" s="36"/>
      <c r="F36" s="36"/>
      <c r="G36" s="36"/>
      <c r="H36" s="36"/>
      <c r="I36" s="37"/>
      <c r="J36" s="35"/>
      <c r="K36" s="37"/>
      <c r="L36" s="28" t="str">
        <f t="shared" si="1"/>
        <v/>
      </c>
      <c r="M36" s="29"/>
      <c r="N36" s="29"/>
      <c r="O36" s="29"/>
    </row>
    <row r="37" spans="1:15" x14ac:dyDescent="0.25">
      <c r="A37" s="238"/>
      <c r="B37" s="33" t="s">
        <v>24</v>
      </c>
      <c r="C37" s="34">
        <f t="shared" si="0"/>
        <v>0</v>
      </c>
      <c r="D37" s="35"/>
      <c r="E37" s="36"/>
      <c r="F37" s="36"/>
      <c r="G37" s="36"/>
      <c r="H37" s="36"/>
      <c r="I37" s="37"/>
      <c r="J37" s="35"/>
      <c r="K37" s="37"/>
      <c r="L37" s="28" t="str">
        <f t="shared" si="1"/>
        <v/>
      </c>
      <c r="M37" s="29"/>
      <c r="N37" s="29"/>
      <c r="O37" s="29"/>
    </row>
    <row r="38" spans="1:15" x14ac:dyDescent="0.25">
      <c r="A38" s="238"/>
      <c r="B38" s="33" t="s">
        <v>25</v>
      </c>
      <c r="C38" s="34">
        <f t="shared" si="0"/>
        <v>0</v>
      </c>
      <c r="D38" s="35"/>
      <c r="E38" s="36"/>
      <c r="F38" s="36"/>
      <c r="G38" s="36"/>
      <c r="H38" s="36"/>
      <c r="I38" s="37"/>
      <c r="J38" s="35"/>
      <c r="K38" s="37"/>
      <c r="L38" s="28" t="str">
        <f t="shared" si="1"/>
        <v/>
      </c>
      <c r="M38" s="29"/>
      <c r="N38" s="29"/>
      <c r="O38" s="29"/>
    </row>
    <row r="39" spans="1:15" ht="33" x14ac:dyDescent="0.25">
      <c r="A39" s="238"/>
      <c r="B39" s="41" t="s">
        <v>26</v>
      </c>
      <c r="C39" s="34">
        <f t="shared" si="0"/>
        <v>0</v>
      </c>
      <c r="D39" s="38"/>
      <c r="E39" s="39"/>
      <c r="F39" s="39"/>
      <c r="G39" s="39"/>
      <c r="H39" s="39"/>
      <c r="I39" s="40"/>
      <c r="J39" s="38"/>
      <c r="K39" s="40"/>
      <c r="L39" s="28" t="str">
        <f t="shared" si="1"/>
        <v/>
      </c>
      <c r="M39" s="29"/>
      <c r="N39" s="29"/>
      <c r="O39" s="29"/>
    </row>
    <row r="40" spans="1:15" x14ac:dyDescent="0.25">
      <c r="A40" s="238"/>
      <c r="B40" s="33" t="s">
        <v>27</v>
      </c>
      <c r="C40" s="34">
        <f t="shared" si="0"/>
        <v>0</v>
      </c>
      <c r="D40" s="35"/>
      <c r="E40" s="36"/>
      <c r="F40" s="36"/>
      <c r="G40" s="36"/>
      <c r="H40" s="36"/>
      <c r="I40" s="37"/>
      <c r="J40" s="35"/>
      <c r="K40" s="40"/>
      <c r="L40" s="28" t="str">
        <f t="shared" si="1"/>
        <v/>
      </c>
      <c r="M40" s="29"/>
      <c r="N40" s="29"/>
      <c r="O40" s="29"/>
    </row>
    <row r="41" spans="1:15" x14ac:dyDescent="0.25">
      <c r="A41" s="246"/>
      <c r="B41" s="42" t="s">
        <v>28</v>
      </c>
      <c r="C41" s="43">
        <f t="shared" si="0"/>
        <v>0</v>
      </c>
      <c r="D41" s="50"/>
      <c r="E41" s="51"/>
      <c r="F41" s="51"/>
      <c r="G41" s="51"/>
      <c r="H41" s="51"/>
      <c r="I41" s="52"/>
      <c r="J41" s="50"/>
      <c r="K41" s="46"/>
      <c r="L41" s="28" t="str">
        <f t="shared" si="1"/>
        <v/>
      </c>
      <c r="M41" s="29"/>
      <c r="N41" s="29"/>
      <c r="O41" s="29"/>
    </row>
    <row r="42" spans="1:15" x14ac:dyDescent="0.25">
      <c r="A42" s="237" t="s">
        <v>31</v>
      </c>
      <c r="B42" s="23" t="s">
        <v>19</v>
      </c>
      <c r="C42" s="24">
        <f t="shared" si="0"/>
        <v>0</v>
      </c>
      <c r="D42" s="47"/>
      <c r="E42" s="48"/>
      <c r="F42" s="48"/>
      <c r="G42" s="48"/>
      <c r="H42" s="48"/>
      <c r="I42" s="49"/>
      <c r="J42" s="47"/>
      <c r="K42" s="49"/>
      <c r="L42" s="28" t="str">
        <f t="shared" si="1"/>
        <v/>
      </c>
      <c r="M42" s="29"/>
      <c r="N42" s="29"/>
      <c r="O42" s="29"/>
    </row>
    <row r="43" spans="1:15" x14ac:dyDescent="0.25">
      <c r="A43" s="238"/>
      <c r="B43" s="33" t="s">
        <v>20</v>
      </c>
      <c r="C43" s="34">
        <f t="shared" si="0"/>
        <v>1</v>
      </c>
      <c r="D43" s="35"/>
      <c r="E43" s="36"/>
      <c r="F43" s="36"/>
      <c r="G43" s="36">
        <v>1</v>
      </c>
      <c r="H43" s="36"/>
      <c r="I43" s="37"/>
      <c r="J43" s="35"/>
      <c r="K43" s="37">
        <v>1</v>
      </c>
      <c r="L43" s="28" t="str">
        <f t="shared" si="1"/>
        <v/>
      </c>
      <c r="M43" s="29"/>
      <c r="N43" s="29"/>
      <c r="O43" s="29"/>
    </row>
    <row r="44" spans="1:15" x14ac:dyDescent="0.25">
      <c r="A44" s="238"/>
      <c r="B44" s="33" t="s">
        <v>21</v>
      </c>
      <c r="C44" s="34">
        <f t="shared" si="0"/>
        <v>0</v>
      </c>
      <c r="D44" s="35"/>
      <c r="E44" s="36"/>
      <c r="F44" s="36"/>
      <c r="G44" s="36"/>
      <c r="H44" s="36"/>
      <c r="I44" s="37"/>
      <c r="J44" s="35"/>
      <c r="K44" s="37"/>
      <c r="L44" s="28" t="str">
        <f t="shared" si="1"/>
        <v/>
      </c>
      <c r="M44" s="29"/>
      <c r="N44" s="29"/>
      <c r="O44" s="29"/>
    </row>
    <row r="45" spans="1:15" x14ac:dyDescent="0.25">
      <c r="A45" s="238"/>
      <c r="B45" s="33" t="s">
        <v>23</v>
      </c>
      <c r="C45" s="34">
        <f t="shared" si="0"/>
        <v>0</v>
      </c>
      <c r="D45" s="35"/>
      <c r="E45" s="36"/>
      <c r="F45" s="36"/>
      <c r="G45" s="36"/>
      <c r="H45" s="36"/>
      <c r="I45" s="37"/>
      <c r="J45" s="35"/>
      <c r="K45" s="37"/>
      <c r="L45" s="28" t="str">
        <f t="shared" si="1"/>
        <v/>
      </c>
      <c r="M45" s="29"/>
      <c r="N45" s="29"/>
      <c r="O45" s="29"/>
    </row>
    <row r="46" spans="1:15" x14ac:dyDescent="0.25">
      <c r="A46" s="238"/>
      <c r="B46" s="33" t="s">
        <v>24</v>
      </c>
      <c r="C46" s="34">
        <f t="shared" si="0"/>
        <v>0</v>
      </c>
      <c r="D46" s="35"/>
      <c r="E46" s="36"/>
      <c r="F46" s="36"/>
      <c r="G46" s="36"/>
      <c r="H46" s="36"/>
      <c r="I46" s="37"/>
      <c r="J46" s="35"/>
      <c r="K46" s="37"/>
      <c r="L46" s="28" t="str">
        <f t="shared" si="1"/>
        <v/>
      </c>
      <c r="M46" s="29"/>
      <c r="N46" s="29"/>
      <c r="O46" s="29"/>
    </row>
    <row r="47" spans="1:15" x14ac:dyDescent="0.25">
      <c r="A47" s="238"/>
      <c r="B47" s="33" t="s">
        <v>27</v>
      </c>
      <c r="C47" s="43">
        <f t="shared" si="0"/>
        <v>0</v>
      </c>
      <c r="D47" s="38"/>
      <c r="E47" s="39"/>
      <c r="F47" s="39"/>
      <c r="G47" s="39"/>
      <c r="H47" s="39"/>
      <c r="I47" s="40"/>
      <c r="J47" s="38"/>
      <c r="K47" s="40"/>
      <c r="L47" s="28" t="str">
        <f t="shared" si="1"/>
        <v/>
      </c>
      <c r="M47" s="29"/>
      <c r="N47" s="29"/>
      <c r="O47" s="29"/>
    </row>
    <row r="48" spans="1:15" x14ac:dyDescent="0.25">
      <c r="A48" s="237" t="s">
        <v>32</v>
      </c>
      <c r="B48" s="23" t="s">
        <v>19</v>
      </c>
      <c r="C48" s="24">
        <f t="shared" si="0"/>
        <v>0</v>
      </c>
      <c r="D48" s="53"/>
      <c r="E48" s="54"/>
      <c r="F48" s="54"/>
      <c r="G48" s="54"/>
      <c r="H48" s="54"/>
      <c r="I48" s="55"/>
      <c r="J48" s="53"/>
      <c r="K48" s="55"/>
      <c r="L48" s="28" t="str">
        <f t="shared" si="1"/>
        <v/>
      </c>
      <c r="M48" s="29"/>
      <c r="N48" s="29"/>
      <c r="O48" s="29"/>
    </row>
    <row r="49" spans="1:15" x14ac:dyDescent="0.25">
      <c r="A49" s="238"/>
      <c r="B49" s="33" t="s">
        <v>20</v>
      </c>
      <c r="C49" s="34">
        <f t="shared" si="0"/>
        <v>0</v>
      </c>
      <c r="D49" s="35"/>
      <c r="E49" s="36"/>
      <c r="F49" s="36"/>
      <c r="G49" s="36"/>
      <c r="H49" s="36"/>
      <c r="I49" s="37"/>
      <c r="J49" s="35"/>
      <c r="K49" s="37"/>
      <c r="L49" s="28" t="str">
        <f t="shared" si="1"/>
        <v/>
      </c>
      <c r="M49" s="29"/>
      <c r="N49" s="29"/>
      <c r="O49" s="29"/>
    </row>
    <row r="50" spans="1:15" x14ac:dyDescent="0.25">
      <c r="A50" s="238"/>
      <c r="B50" s="33" t="s">
        <v>21</v>
      </c>
      <c r="C50" s="34">
        <f t="shared" si="0"/>
        <v>2</v>
      </c>
      <c r="D50" s="35"/>
      <c r="E50" s="36"/>
      <c r="F50" s="36"/>
      <c r="G50" s="36">
        <v>1</v>
      </c>
      <c r="H50" s="36">
        <v>1</v>
      </c>
      <c r="I50" s="37"/>
      <c r="J50" s="35">
        <v>1</v>
      </c>
      <c r="K50" s="37">
        <v>1</v>
      </c>
      <c r="L50" s="28" t="str">
        <f t="shared" si="1"/>
        <v/>
      </c>
      <c r="M50" s="29"/>
      <c r="N50" s="29"/>
      <c r="O50" s="29"/>
    </row>
    <row r="51" spans="1:15" x14ac:dyDescent="0.25">
      <c r="A51" s="238"/>
      <c r="B51" s="33" t="s">
        <v>23</v>
      </c>
      <c r="C51" s="34">
        <f t="shared" si="0"/>
        <v>0</v>
      </c>
      <c r="D51" s="35"/>
      <c r="E51" s="36"/>
      <c r="F51" s="36"/>
      <c r="G51" s="36"/>
      <c r="H51" s="36"/>
      <c r="I51" s="37"/>
      <c r="J51" s="35"/>
      <c r="K51" s="37"/>
      <c r="L51" s="28" t="str">
        <f t="shared" si="1"/>
        <v/>
      </c>
      <c r="M51" s="29"/>
      <c r="N51" s="29"/>
      <c r="O51" s="29"/>
    </row>
    <row r="52" spans="1:15" x14ac:dyDescent="0.25">
      <c r="A52" s="238"/>
      <c r="B52" s="33" t="s">
        <v>24</v>
      </c>
      <c r="C52" s="34">
        <f t="shared" si="0"/>
        <v>0</v>
      </c>
      <c r="D52" s="35"/>
      <c r="E52" s="36"/>
      <c r="F52" s="36"/>
      <c r="G52" s="36"/>
      <c r="H52" s="36"/>
      <c r="I52" s="37"/>
      <c r="J52" s="35"/>
      <c r="K52" s="37"/>
      <c r="L52" s="28" t="str">
        <f t="shared" si="1"/>
        <v/>
      </c>
      <c r="M52" s="29"/>
      <c r="N52" s="29"/>
      <c r="O52" s="29"/>
    </row>
    <row r="53" spans="1:15" x14ac:dyDescent="0.25">
      <c r="A53" s="246"/>
      <c r="B53" s="42" t="s">
        <v>27</v>
      </c>
      <c r="C53" s="43">
        <f t="shared" si="0"/>
        <v>0</v>
      </c>
      <c r="D53" s="44"/>
      <c r="E53" s="45"/>
      <c r="F53" s="45"/>
      <c r="G53" s="45"/>
      <c r="H53" s="45"/>
      <c r="I53" s="46"/>
      <c r="J53" s="44"/>
      <c r="K53" s="46"/>
      <c r="L53" s="28" t="str">
        <f t="shared" si="1"/>
        <v/>
      </c>
      <c r="M53" s="29"/>
      <c r="N53" s="29"/>
      <c r="O53" s="29"/>
    </row>
    <row r="54" spans="1:15" x14ac:dyDescent="0.25">
      <c r="A54" s="237" t="s">
        <v>33</v>
      </c>
      <c r="B54" s="23" t="s">
        <v>34</v>
      </c>
      <c r="C54" s="24">
        <f t="shared" si="0"/>
        <v>0</v>
      </c>
      <c r="D54" s="56"/>
      <c r="E54" s="54"/>
      <c r="F54" s="54"/>
      <c r="G54" s="54"/>
      <c r="H54" s="54"/>
      <c r="I54" s="57"/>
      <c r="J54" s="56"/>
      <c r="K54" s="57"/>
      <c r="L54" s="28" t="str">
        <f t="shared" si="1"/>
        <v/>
      </c>
      <c r="M54" s="29"/>
      <c r="N54" s="29"/>
      <c r="O54" s="29"/>
    </row>
    <row r="55" spans="1:15" x14ac:dyDescent="0.25">
      <c r="A55" s="238"/>
      <c r="B55" s="58" t="s">
        <v>35</v>
      </c>
      <c r="C55" s="59">
        <f t="shared" si="0"/>
        <v>11</v>
      </c>
      <c r="D55" s="60"/>
      <c r="E55" s="36"/>
      <c r="F55" s="36">
        <v>3</v>
      </c>
      <c r="G55" s="36">
        <v>4</v>
      </c>
      <c r="H55" s="36">
        <v>4</v>
      </c>
      <c r="I55" s="61"/>
      <c r="J55" s="62"/>
      <c r="K55" s="61"/>
      <c r="L55" s="28" t="str">
        <f t="shared" si="1"/>
        <v/>
      </c>
      <c r="M55" s="29"/>
      <c r="N55" s="29"/>
      <c r="O55" s="29"/>
    </row>
    <row r="56" spans="1:15" x14ac:dyDescent="0.25">
      <c r="A56" s="238"/>
      <c r="B56" s="58" t="s">
        <v>36</v>
      </c>
      <c r="C56" s="34">
        <f t="shared" si="0"/>
        <v>0</v>
      </c>
      <c r="D56" s="62"/>
      <c r="E56" s="36"/>
      <c r="F56" s="36"/>
      <c r="G56" s="36"/>
      <c r="H56" s="36"/>
      <c r="I56" s="61"/>
      <c r="J56" s="62"/>
      <c r="K56" s="61"/>
      <c r="L56" s="28" t="str">
        <f t="shared" si="1"/>
        <v/>
      </c>
      <c r="M56" s="29"/>
      <c r="N56" s="29"/>
      <c r="O56" s="29"/>
    </row>
    <row r="57" spans="1:15" x14ac:dyDescent="0.25">
      <c r="A57" s="238"/>
      <c r="B57" s="33" t="s">
        <v>37</v>
      </c>
      <c r="C57" s="34">
        <f t="shared" si="0"/>
        <v>0</v>
      </c>
      <c r="D57" s="63"/>
      <c r="E57" s="45"/>
      <c r="F57" s="45"/>
      <c r="G57" s="45"/>
      <c r="H57" s="45"/>
      <c r="I57" s="64"/>
      <c r="J57" s="62"/>
      <c r="K57" s="61"/>
      <c r="L57" s="28" t="str">
        <f t="shared" si="1"/>
        <v/>
      </c>
      <c r="M57" s="29"/>
      <c r="N57" s="29"/>
      <c r="O57" s="29"/>
    </row>
    <row r="58" spans="1:15" x14ac:dyDescent="0.25">
      <c r="A58" s="237" t="s">
        <v>38</v>
      </c>
      <c r="B58" s="23" t="s">
        <v>19</v>
      </c>
      <c r="C58" s="24">
        <f t="shared" si="0"/>
        <v>0</v>
      </c>
      <c r="D58" s="53"/>
      <c r="E58" s="54"/>
      <c r="F58" s="54"/>
      <c r="G58" s="54"/>
      <c r="H58" s="54"/>
      <c r="I58" s="55"/>
      <c r="J58" s="53"/>
      <c r="K58" s="55"/>
      <c r="L58" s="28" t="str">
        <f t="shared" si="1"/>
        <v/>
      </c>
      <c r="M58" s="29"/>
      <c r="N58" s="29"/>
      <c r="O58" s="29"/>
    </row>
    <row r="59" spans="1:15" x14ac:dyDescent="0.25">
      <c r="A59" s="238"/>
      <c r="B59" s="33" t="s">
        <v>20</v>
      </c>
      <c r="C59" s="34">
        <f t="shared" si="0"/>
        <v>0</v>
      </c>
      <c r="D59" s="35"/>
      <c r="E59" s="36"/>
      <c r="F59" s="36"/>
      <c r="G59" s="36"/>
      <c r="H59" s="36"/>
      <c r="I59" s="37"/>
      <c r="J59" s="35"/>
      <c r="K59" s="37"/>
      <c r="L59" s="28" t="str">
        <f t="shared" si="1"/>
        <v/>
      </c>
      <c r="M59" s="29"/>
      <c r="N59" s="29"/>
      <c r="O59" s="29"/>
    </row>
    <row r="60" spans="1:15" x14ac:dyDescent="0.25">
      <c r="A60" s="238"/>
      <c r="B60" s="33" t="s">
        <v>21</v>
      </c>
      <c r="C60" s="34">
        <f t="shared" si="0"/>
        <v>0</v>
      </c>
      <c r="D60" s="35"/>
      <c r="E60" s="36"/>
      <c r="F60" s="36"/>
      <c r="G60" s="36"/>
      <c r="H60" s="36"/>
      <c r="I60" s="37"/>
      <c r="J60" s="35"/>
      <c r="K60" s="37"/>
      <c r="L60" s="28" t="str">
        <f t="shared" si="1"/>
        <v/>
      </c>
      <c r="M60" s="29"/>
      <c r="N60" s="29"/>
      <c r="O60" s="29"/>
    </row>
    <row r="61" spans="1:15" x14ac:dyDescent="0.25">
      <c r="A61" s="238"/>
      <c r="B61" s="33" t="s">
        <v>23</v>
      </c>
      <c r="C61" s="34">
        <f t="shared" si="0"/>
        <v>0</v>
      </c>
      <c r="D61" s="35"/>
      <c r="E61" s="36"/>
      <c r="F61" s="36"/>
      <c r="G61" s="36"/>
      <c r="H61" s="36"/>
      <c r="I61" s="37"/>
      <c r="J61" s="35"/>
      <c r="K61" s="37"/>
      <c r="L61" s="28" t="str">
        <f t="shared" si="1"/>
        <v/>
      </c>
      <c r="M61" s="29"/>
      <c r="N61" s="29"/>
      <c r="O61" s="29"/>
    </row>
    <row r="62" spans="1:15" x14ac:dyDescent="0.25">
      <c r="A62" s="238"/>
      <c r="B62" s="33" t="s">
        <v>24</v>
      </c>
      <c r="C62" s="34">
        <f t="shared" si="0"/>
        <v>0</v>
      </c>
      <c r="D62" s="35"/>
      <c r="E62" s="36"/>
      <c r="F62" s="36"/>
      <c r="G62" s="36"/>
      <c r="H62" s="36"/>
      <c r="I62" s="37"/>
      <c r="J62" s="35"/>
      <c r="K62" s="37"/>
      <c r="L62" s="28" t="str">
        <f t="shared" si="1"/>
        <v/>
      </c>
      <c r="M62" s="29"/>
      <c r="N62" s="29"/>
      <c r="O62" s="29"/>
    </row>
    <row r="63" spans="1:15" x14ac:dyDescent="0.25">
      <c r="A63" s="238"/>
      <c r="B63" s="33" t="s">
        <v>26</v>
      </c>
      <c r="C63" s="34">
        <f t="shared" si="0"/>
        <v>0</v>
      </c>
      <c r="D63" s="38"/>
      <c r="E63" s="39"/>
      <c r="F63" s="39"/>
      <c r="G63" s="39"/>
      <c r="H63" s="39"/>
      <c r="I63" s="40"/>
      <c r="J63" s="38"/>
      <c r="K63" s="40"/>
      <c r="L63" s="28" t="str">
        <f t="shared" si="1"/>
        <v/>
      </c>
      <c r="M63" s="29"/>
      <c r="N63" s="29"/>
      <c r="O63" s="29"/>
    </row>
    <row r="64" spans="1:15" x14ac:dyDescent="0.25">
      <c r="A64" s="246"/>
      <c r="B64" s="42" t="s">
        <v>27</v>
      </c>
      <c r="C64" s="43">
        <f t="shared" si="0"/>
        <v>0</v>
      </c>
      <c r="D64" s="44"/>
      <c r="E64" s="45"/>
      <c r="F64" s="45"/>
      <c r="G64" s="45"/>
      <c r="H64" s="45"/>
      <c r="I64" s="46"/>
      <c r="J64" s="44"/>
      <c r="K64" s="46"/>
      <c r="L64" s="28" t="str">
        <f t="shared" si="1"/>
        <v/>
      </c>
      <c r="M64" s="29"/>
      <c r="N64" s="29"/>
      <c r="O64" s="29"/>
    </row>
    <row r="65" spans="1:15" x14ac:dyDescent="0.25">
      <c r="A65" s="247" t="s">
        <v>39</v>
      </c>
      <c r="B65" s="247"/>
      <c r="C65" s="247"/>
      <c r="D65" s="247"/>
      <c r="E65" s="247"/>
      <c r="F65" s="247"/>
      <c r="G65" s="247"/>
      <c r="H65" s="247"/>
      <c r="I65" s="247"/>
      <c r="J65" s="247"/>
      <c r="K65" s="15"/>
      <c r="L65" s="15"/>
      <c r="M65" s="16"/>
      <c r="N65" s="16"/>
      <c r="O65" s="12"/>
    </row>
    <row r="66" spans="1:15" x14ac:dyDescent="0.25">
      <c r="A66" s="241" t="s">
        <v>4</v>
      </c>
      <c r="B66" s="241" t="s">
        <v>40</v>
      </c>
      <c r="C66" s="248" t="s">
        <v>6</v>
      </c>
      <c r="D66" s="249"/>
      <c r="E66" s="249"/>
      <c r="F66" s="249"/>
      <c r="G66" s="249"/>
      <c r="H66" s="249"/>
      <c r="I66" s="249"/>
      <c r="J66" s="249"/>
      <c r="K66" s="250"/>
      <c r="L66" s="17"/>
      <c r="M66" s="17"/>
      <c r="N66" s="16"/>
      <c r="O66" s="12"/>
    </row>
    <row r="67" spans="1:15" x14ac:dyDescent="0.25">
      <c r="A67" s="242"/>
      <c r="B67" s="242"/>
      <c r="C67" s="251" t="s">
        <v>7</v>
      </c>
      <c r="D67" s="248" t="s">
        <v>8</v>
      </c>
      <c r="E67" s="249"/>
      <c r="F67" s="249"/>
      <c r="G67" s="249"/>
      <c r="H67" s="249"/>
      <c r="I67" s="250"/>
      <c r="J67" s="248" t="s">
        <v>9</v>
      </c>
      <c r="K67" s="250"/>
      <c r="L67" s="17"/>
      <c r="M67" s="17"/>
      <c r="N67" s="16"/>
      <c r="O67" s="12"/>
    </row>
    <row r="68" spans="1:15" ht="21" x14ac:dyDescent="0.25">
      <c r="A68" s="243"/>
      <c r="B68" s="243"/>
      <c r="C68" s="252"/>
      <c r="D68" s="18" t="s">
        <v>10</v>
      </c>
      <c r="E68" s="19" t="s">
        <v>11</v>
      </c>
      <c r="F68" s="20" t="s">
        <v>12</v>
      </c>
      <c r="G68" s="19" t="s">
        <v>13</v>
      </c>
      <c r="H68" s="19" t="s">
        <v>14</v>
      </c>
      <c r="I68" s="21" t="s">
        <v>15</v>
      </c>
      <c r="J68" s="18" t="s">
        <v>16</v>
      </c>
      <c r="K68" s="22" t="s">
        <v>17</v>
      </c>
      <c r="L68" s="17"/>
      <c r="M68" s="17"/>
      <c r="N68" s="16"/>
      <c r="O68" s="12"/>
    </row>
    <row r="69" spans="1:15" x14ac:dyDescent="0.25">
      <c r="A69" s="237" t="s">
        <v>41</v>
      </c>
      <c r="B69" s="23" t="s">
        <v>42</v>
      </c>
      <c r="C69" s="24">
        <f>SUM(D69:I69)</f>
        <v>145</v>
      </c>
      <c r="D69" s="25"/>
      <c r="E69" s="26"/>
      <c r="F69" s="26">
        <v>6</v>
      </c>
      <c r="G69" s="26">
        <v>47</v>
      </c>
      <c r="H69" s="26">
        <v>92</v>
      </c>
      <c r="I69" s="27"/>
      <c r="J69" s="25">
        <v>110</v>
      </c>
      <c r="K69" s="27">
        <v>35</v>
      </c>
      <c r="L69" s="28" t="str">
        <f>$X69&amp;""&amp;$Y69&amp;""&amp;Z69</f>
        <v/>
      </c>
      <c r="M69" s="29"/>
      <c r="N69" s="29"/>
      <c r="O69" s="29"/>
    </row>
    <row r="70" spans="1:15" x14ac:dyDescent="0.25">
      <c r="A70" s="238"/>
      <c r="B70" s="33" t="s">
        <v>43</v>
      </c>
      <c r="C70" s="34">
        <f t="shared" ref="C70:C78" si="2">SUM(D70:I70)</f>
        <v>6</v>
      </c>
      <c r="D70" s="35"/>
      <c r="E70" s="36"/>
      <c r="F70" s="36"/>
      <c r="G70" s="36">
        <v>5</v>
      </c>
      <c r="H70" s="36">
        <v>1</v>
      </c>
      <c r="I70" s="37"/>
      <c r="J70" s="35">
        <v>4</v>
      </c>
      <c r="K70" s="37">
        <v>2</v>
      </c>
      <c r="L70" s="28" t="str">
        <f t="shared" ref="L70:L78" si="3">$X70&amp;""&amp;$Y70&amp;""&amp;Z70</f>
        <v/>
      </c>
      <c r="M70" s="29"/>
      <c r="N70" s="29"/>
      <c r="O70" s="29"/>
    </row>
    <row r="71" spans="1:15" x14ac:dyDescent="0.25">
      <c r="A71" s="238"/>
      <c r="B71" s="33" t="s">
        <v>44</v>
      </c>
      <c r="C71" s="34">
        <f t="shared" si="2"/>
        <v>3</v>
      </c>
      <c r="D71" s="35"/>
      <c r="E71" s="36"/>
      <c r="F71" s="36"/>
      <c r="G71" s="36">
        <v>1</v>
      </c>
      <c r="H71" s="36">
        <v>2</v>
      </c>
      <c r="I71" s="37"/>
      <c r="J71" s="35">
        <v>2</v>
      </c>
      <c r="K71" s="37">
        <v>1</v>
      </c>
      <c r="L71" s="28" t="str">
        <f t="shared" si="3"/>
        <v/>
      </c>
      <c r="M71" s="29"/>
      <c r="N71" s="29"/>
      <c r="O71" s="29"/>
    </row>
    <row r="72" spans="1:15" x14ac:dyDescent="0.25">
      <c r="A72" s="238"/>
      <c r="B72" s="33" t="s">
        <v>45</v>
      </c>
      <c r="C72" s="34">
        <f t="shared" si="2"/>
        <v>0</v>
      </c>
      <c r="D72" s="35"/>
      <c r="E72" s="36"/>
      <c r="F72" s="36"/>
      <c r="G72" s="36"/>
      <c r="H72" s="36"/>
      <c r="I72" s="37"/>
      <c r="J72" s="35"/>
      <c r="K72" s="37"/>
      <c r="L72" s="28" t="str">
        <f t="shared" si="3"/>
        <v/>
      </c>
      <c r="M72" s="29"/>
      <c r="N72" s="29"/>
      <c r="O72" s="29"/>
    </row>
    <row r="73" spans="1:15" x14ac:dyDescent="0.25">
      <c r="A73" s="246"/>
      <c r="B73" s="42" t="s">
        <v>46</v>
      </c>
      <c r="C73" s="43">
        <f t="shared" si="2"/>
        <v>0</v>
      </c>
      <c r="D73" s="44"/>
      <c r="E73" s="45"/>
      <c r="F73" s="45"/>
      <c r="G73" s="45"/>
      <c r="H73" s="45"/>
      <c r="I73" s="46"/>
      <c r="J73" s="44"/>
      <c r="K73" s="46"/>
      <c r="L73" s="28" t="str">
        <f t="shared" si="3"/>
        <v/>
      </c>
      <c r="M73" s="29"/>
      <c r="N73" s="29"/>
      <c r="O73" s="29"/>
    </row>
    <row r="74" spans="1:15" x14ac:dyDescent="0.25">
      <c r="A74" s="237" t="s">
        <v>47</v>
      </c>
      <c r="B74" s="23" t="s">
        <v>42</v>
      </c>
      <c r="C74" s="24">
        <f t="shared" si="2"/>
        <v>0</v>
      </c>
      <c r="D74" s="25"/>
      <c r="E74" s="26"/>
      <c r="F74" s="26"/>
      <c r="G74" s="26"/>
      <c r="H74" s="26"/>
      <c r="I74" s="27"/>
      <c r="J74" s="25"/>
      <c r="K74" s="27"/>
      <c r="L74" s="28" t="str">
        <f t="shared" si="3"/>
        <v/>
      </c>
      <c r="M74" s="29"/>
      <c r="N74" s="29"/>
      <c r="O74" s="29"/>
    </row>
    <row r="75" spans="1:15" x14ac:dyDescent="0.25">
      <c r="A75" s="238"/>
      <c r="B75" s="33" t="s">
        <v>43</v>
      </c>
      <c r="C75" s="34">
        <f t="shared" si="2"/>
        <v>6</v>
      </c>
      <c r="D75" s="35"/>
      <c r="E75" s="36"/>
      <c r="F75" s="36"/>
      <c r="G75" s="36">
        <v>5</v>
      </c>
      <c r="H75" s="36">
        <v>1</v>
      </c>
      <c r="I75" s="37"/>
      <c r="J75" s="35">
        <v>4</v>
      </c>
      <c r="K75" s="37">
        <v>2</v>
      </c>
      <c r="L75" s="28" t="str">
        <f t="shared" si="3"/>
        <v/>
      </c>
      <c r="M75" s="29"/>
      <c r="N75" s="29"/>
      <c r="O75" s="29"/>
    </row>
    <row r="76" spans="1:15" x14ac:dyDescent="0.25">
      <c r="A76" s="238"/>
      <c r="B76" s="33" t="s">
        <v>44</v>
      </c>
      <c r="C76" s="34">
        <f t="shared" si="2"/>
        <v>0</v>
      </c>
      <c r="D76" s="35"/>
      <c r="E76" s="36"/>
      <c r="F76" s="36"/>
      <c r="G76" s="36"/>
      <c r="H76" s="36"/>
      <c r="I76" s="37"/>
      <c r="J76" s="35"/>
      <c r="K76" s="37"/>
      <c r="L76" s="28" t="str">
        <f t="shared" si="3"/>
        <v/>
      </c>
      <c r="M76" s="29"/>
      <c r="N76" s="29"/>
      <c r="O76" s="29"/>
    </row>
    <row r="77" spans="1:15" x14ac:dyDescent="0.25">
      <c r="A77" s="238"/>
      <c r="B77" s="33" t="s">
        <v>45</v>
      </c>
      <c r="C77" s="34">
        <f t="shared" si="2"/>
        <v>0</v>
      </c>
      <c r="D77" s="35"/>
      <c r="E77" s="36"/>
      <c r="F77" s="36"/>
      <c r="G77" s="36"/>
      <c r="H77" s="36"/>
      <c r="I77" s="37"/>
      <c r="J77" s="35"/>
      <c r="K77" s="37"/>
      <c r="L77" s="28" t="str">
        <f t="shared" si="3"/>
        <v/>
      </c>
      <c r="M77" s="29"/>
      <c r="N77" s="29"/>
      <c r="O77" s="29"/>
    </row>
    <row r="78" spans="1:15" x14ac:dyDescent="0.25">
      <c r="A78" s="246"/>
      <c r="B78" s="42" t="s">
        <v>46</v>
      </c>
      <c r="C78" s="43">
        <f t="shared" si="2"/>
        <v>0</v>
      </c>
      <c r="D78" s="44"/>
      <c r="E78" s="45"/>
      <c r="F78" s="45"/>
      <c r="G78" s="45"/>
      <c r="H78" s="45"/>
      <c r="I78" s="46"/>
      <c r="J78" s="44"/>
      <c r="K78" s="46"/>
      <c r="L78" s="28" t="str">
        <f t="shared" si="3"/>
        <v/>
      </c>
      <c r="M78" s="29"/>
      <c r="N78" s="29"/>
      <c r="O78" s="29"/>
    </row>
    <row r="79" spans="1:15" x14ac:dyDescent="0.25">
      <c r="A79" s="66" t="s">
        <v>48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67"/>
      <c r="M79" s="67"/>
      <c r="N79" s="68"/>
      <c r="O79" s="68"/>
    </row>
    <row r="80" spans="1:15" ht="31.5" x14ac:dyDescent="0.25">
      <c r="A80" s="237" t="s">
        <v>49</v>
      </c>
      <c r="B80" s="69" t="s">
        <v>50</v>
      </c>
      <c r="C80" s="70" t="s">
        <v>51</v>
      </c>
      <c r="D80" s="15"/>
      <c r="E80" s="15"/>
      <c r="F80" s="15"/>
      <c r="G80" s="15"/>
      <c r="H80" s="15"/>
      <c r="I80" s="15"/>
      <c r="J80" s="15"/>
      <c r="K80" s="15"/>
      <c r="L80" s="67"/>
      <c r="M80" s="67"/>
      <c r="N80" s="68"/>
      <c r="O80" s="68"/>
    </row>
    <row r="81" spans="1:15" ht="21" x14ac:dyDescent="0.25">
      <c r="A81" s="238"/>
      <c r="B81" s="71" t="s">
        <v>52</v>
      </c>
      <c r="C81" s="72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73"/>
      <c r="O81" s="73"/>
    </row>
    <row r="82" spans="1:15" ht="42" x14ac:dyDescent="0.25">
      <c r="A82" s="238"/>
      <c r="B82" s="74" t="s">
        <v>53</v>
      </c>
      <c r="C82" s="75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73"/>
      <c r="O82" s="73"/>
    </row>
    <row r="83" spans="1:15" ht="52.5" x14ac:dyDescent="0.25">
      <c r="A83" s="238"/>
      <c r="B83" s="74" t="s">
        <v>54</v>
      </c>
      <c r="C83" s="75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73"/>
      <c r="O83" s="73"/>
    </row>
    <row r="84" spans="1:15" ht="31.5" x14ac:dyDescent="0.25">
      <c r="A84" s="238"/>
      <c r="B84" s="74" t="s">
        <v>55</v>
      </c>
      <c r="C84" s="75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73"/>
      <c r="O84" s="73"/>
    </row>
    <row r="85" spans="1:15" ht="31.5" x14ac:dyDescent="0.25">
      <c r="A85" s="238"/>
      <c r="B85" s="74" t="s">
        <v>56</v>
      </c>
      <c r="C85" s="75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73"/>
      <c r="O85" s="73"/>
    </row>
    <row r="86" spans="1:15" ht="52.5" x14ac:dyDescent="0.25">
      <c r="A86" s="238"/>
      <c r="B86" s="74" t="s">
        <v>57</v>
      </c>
      <c r="C86" s="75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73"/>
      <c r="O86" s="73"/>
    </row>
    <row r="87" spans="1:15" ht="31.5" x14ac:dyDescent="0.25">
      <c r="A87" s="238"/>
      <c r="B87" s="74" t="s">
        <v>58</v>
      </c>
      <c r="C87" s="75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73"/>
      <c r="O87" s="73"/>
    </row>
    <row r="88" spans="1:15" ht="31.5" x14ac:dyDescent="0.25">
      <c r="A88" s="246"/>
      <c r="B88" s="76" t="s">
        <v>59</v>
      </c>
      <c r="C88" s="7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73"/>
      <c r="O88" s="73"/>
    </row>
    <row r="89" spans="1:15" x14ac:dyDescent="0.25">
      <c r="A89" s="78" t="s">
        <v>60</v>
      </c>
      <c r="B89" s="79"/>
      <c r="C89" s="80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81"/>
      <c r="O89" s="81"/>
    </row>
    <row r="90" spans="1:15" x14ac:dyDescent="0.25">
      <c r="A90" s="82" t="s">
        <v>61</v>
      </c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73"/>
      <c r="M90" s="73"/>
      <c r="N90" s="83"/>
      <c r="O90" s="16"/>
    </row>
    <row r="91" spans="1:15" ht="73.5" x14ac:dyDescent="0.25">
      <c r="A91" s="254" t="s">
        <v>62</v>
      </c>
      <c r="B91" s="254" t="s">
        <v>63</v>
      </c>
      <c r="C91" s="259" t="s">
        <v>51</v>
      </c>
      <c r="D91" s="254" t="s">
        <v>64</v>
      </c>
      <c r="E91" s="255"/>
      <c r="F91" s="255"/>
      <c r="G91" s="255"/>
      <c r="H91" s="255"/>
      <c r="I91" s="255"/>
      <c r="J91" s="84" t="s">
        <v>65</v>
      </c>
      <c r="K91" s="256" t="s">
        <v>66</v>
      </c>
      <c r="L91" s="73"/>
      <c r="M91" s="12"/>
      <c r="N91" s="12"/>
      <c r="O91" s="16"/>
    </row>
    <row r="92" spans="1:15" ht="52.5" x14ac:dyDescent="0.25">
      <c r="A92" s="254"/>
      <c r="B92" s="254"/>
      <c r="C92" s="245"/>
      <c r="D92" s="85" t="s">
        <v>29</v>
      </c>
      <c r="E92" s="86" t="s">
        <v>67</v>
      </c>
      <c r="F92" s="86" t="s">
        <v>68</v>
      </c>
      <c r="G92" s="86" t="s">
        <v>69</v>
      </c>
      <c r="H92" s="86" t="s">
        <v>70</v>
      </c>
      <c r="I92" s="87" t="s">
        <v>71</v>
      </c>
      <c r="J92" s="88" t="s">
        <v>72</v>
      </c>
      <c r="K92" s="257"/>
      <c r="L92" s="73"/>
      <c r="M92" s="12"/>
      <c r="N92" s="12"/>
      <c r="O92" s="16"/>
    </row>
    <row r="93" spans="1:15" ht="31.5" x14ac:dyDescent="0.25">
      <c r="A93" s="258" t="s">
        <v>73</v>
      </c>
      <c r="B93" s="89" t="s">
        <v>74</v>
      </c>
      <c r="C93" s="90">
        <f>SUM(D93:I93)</f>
        <v>0</v>
      </c>
      <c r="D93" s="53"/>
      <c r="E93" s="54"/>
      <c r="F93" s="54"/>
      <c r="G93" s="54"/>
      <c r="H93" s="54"/>
      <c r="I93" s="55"/>
      <c r="J93" s="91"/>
      <c r="K93" s="91"/>
      <c r="L93" s="73"/>
      <c r="M93" s="12"/>
      <c r="N93" s="12"/>
      <c r="O93" s="16"/>
    </row>
    <row r="94" spans="1:15" ht="52.5" x14ac:dyDescent="0.25">
      <c r="A94" s="258"/>
      <c r="B94" s="92" t="s">
        <v>75</v>
      </c>
      <c r="C94" s="34">
        <f t="shared" ref="C94:C108" si="4">SUM(D94:I94)</f>
        <v>0</v>
      </c>
      <c r="D94" s="35"/>
      <c r="E94" s="36"/>
      <c r="F94" s="36"/>
      <c r="G94" s="36"/>
      <c r="H94" s="36"/>
      <c r="I94" s="37"/>
      <c r="J94" s="75"/>
      <c r="K94" s="75"/>
      <c r="L94" s="73"/>
      <c r="M94" s="12"/>
      <c r="N94" s="12"/>
      <c r="O94" s="16"/>
    </row>
    <row r="95" spans="1:15" ht="21" x14ac:dyDescent="0.25">
      <c r="A95" s="253"/>
      <c r="B95" s="92" t="s">
        <v>76</v>
      </c>
      <c r="C95" s="34">
        <f t="shared" si="4"/>
        <v>0</v>
      </c>
      <c r="D95" s="35"/>
      <c r="E95" s="36"/>
      <c r="F95" s="36"/>
      <c r="G95" s="36"/>
      <c r="H95" s="36"/>
      <c r="I95" s="37"/>
      <c r="J95" s="75"/>
      <c r="K95" s="75"/>
      <c r="L95" s="73"/>
      <c r="M95" s="12"/>
      <c r="N95" s="12"/>
      <c r="O95" s="16"/>
    </row>
    <row r="96" spans="1:15" ht="31.5" x14ac:dyDescent="0.25">
      <c r="A96" s="253"/>
      <c r="B96" s="93" t="s">
        <v>77</v>
      </c>
      <c r="C96" s="43">
        <f t="shared" si="4"/>
        <v>0</v>
      </c>
      <c r="D96" s="50"/>
      <c r="E96" s="51"/>
      <c r="F96" s="51"/>
      <c r="G96" s="51"/>
      <c r="H96" s="51"/>
      <c r="I96" s="52"/>
      <c r="J96" s="94"/>
      <c r="K96" s="94"/>
      <c r="L96" s="73"/>
      <c r="M96" s="12"/>
      <c r="N96" s="12"/>
      <c r="O96" s="16"/>
    </row>
    <row r="97" spans="1:15" ht="31.5" x14ac:dyDescent="0.25">
      <c r="A97" s="253" t="s">
        <v>78</v>
      </c>
      <c r="B97" s="89" t="s">
        <v>74</v>
      </c>
      <c r="C97" s="24">
        <f t="shared" si="4"/>
        <v>0</v>
      </c>
      <c r="D97" s="25"/>
      <c r="E97" s="26"/>
      <c r="F97" s="26"/>
      <c r="G97" s="26"/>
      <c r="H97" s="26"/>
      <c r="I97" s="27"/>
      <c r="J97" s="72"/>
      <c r="K97" s="72"/>
      <c r="L97" s="73"/>
      <c r="M97" s="12"/>
      <c r="N97" s="12"/>
      <c r="O97" s="16"/>
    </row>
    <row r="98" spans="1:15" ht="52.5" x14ac:dyDescent="0.25">
      <c r="A98" s="253"/>
      <c r="B98" s="92" t="s">
        <v>75</v>
      </c>
      <c r="C98" s="95">
        <f t="shared" si="4"/>
        <v>0</v>
      </c>
      <c r="D98" s="47"/>
      <c r="E98" s="48"/>
      <c r="F98" s="48"/>
      <c r="G98" s="48"/>
      <c r="H98" s="48"/>
      <c r="I98" s="49"/>
      <c r="J98" s="96"/>
      <c r="K98" s="96"/>
      <c r="L98" s="73"/>
      <c r="M98" s="12"/>
      <c r="N98" s="12"/>
      <c r="O98" s="16"/>
    </row>
    <row r="99" spans="1:15" ht="21" x14ac:dyDescent="0.25">
      <c r="A99" s="253"/>
      <c r="B99" s="92" t="s">
        <v>76</v>
      </c>
      <c r="C99" s="34">
        <f t="shared" si="4"/>
        <v>0</v>
      </c>
      <c r="D99" s="35"/>
      <c r="E99" s="36"/>
      <c r="F99" s="36"/>
      <c r="G99" s="36"/>
      <c r="H99" s="36"/>
      <c r="I99" s="37"/>
      <c r="J99" s="75"/>
      <c r="K99" s="75"/>
      <c r="L99" s="73"/>
      <c r="M99" s="12"/>
      <c r="N99" s="12"/>
      <c r="O99" s="16"/>
    </row>
    <row r="100" spans="1:15" ht="31.5" x14ac:dyDescent="0.25">
      <c r="A100" s="253"/>
      <c r="B100" s="93" t="s">
        <v>77</v>
      </c>
      <c r="C100" s="43">
        <f t="shared" si="4"/>
        <v>0</v>
      </c>
      <c r="D100" s="44"/>
      <c r="E100" s="45"/>
      <c r="F100" s="45"/>
      <c r="G100" s="45"/>
      <c r="H100" s="45"/>
      <c r="I100" s="46"/>
      <c r="J100" s="77"/>
      <c r="K100" s="77"/>
      <c r="L100" s="73"/>
      <c r="M100" s="12"/>
      <c r="N100" s="12"/>
      <c r="O100" s="16"/>
    </row>
    <row r="101" spans="1:15" ht="31.5" x14ac:dyDescent="0.25">
      <c r="A101" s="253" t="s">
        <v>79</v>
      </c>
      <c r="B101" s="89" t="s">
        <v>74</v>
      </c>
      <c r="C101" s="24">
        <f t="shared" si="4"/>
        <v>0</v>
      </c>
      <c r="D101" s="25"/>
      <c r="E101" s="26"/>
      <c r="F101" s="26"/>
      <c r="G101" s="26"/>
      <c r="H101" s="26"/>
      <c r="I101" s="27"/>
      <c r="J101" s="72"/>
      <c r="K101" s="72"/>
      <c r="L101" s="73"/>
      <c r="M101" s="12"/>
      <c r="N101" s="12"/>
      <c r="O101" s="16"/>
    </row>
    <row r="102" spans="1:15" ht="52.5" x14ac:dyDescent="0.25">
      <c r="A102" s="253"/>
      <c r="B102" s="92" t="s">
        <v>75</v>
      </c>
      <c r="C102" s="95">
        <f t="shared" si="4"/>
        <v>0</v>
      </c>
      <c r="D102" s="47"/>
      <c r="E102" s="48"/>
      <c r="F102" s="48"/>
      <c r="G102" s="48"/>
      <c r="H102" s="48"/>
      <c r="I102" s="49"/>
      <c r="J102" s="96"/>
      <c r="K102" s="96"/>
      <c r="L102" s="73"/>
      <c r="M102" s="12"/>
      <c r="N102" s="12"/>
      <c r="O102" s="16"/>
    </row>
    <row r="103" spans="1:15" ht="21" x14ac:dyDescent="0.25">
      <c r="A103" s="253"/>
      <c r="B103" s="92" t="s">
        <v>76</v>
      </c>
      <c r="C103" s="34">
        <f t="shared" si="4"/>
        <v>0</v>
      </c>
      <c r="D103" s="35"/>
      <c r="E103" s="36"/>
      <c r="F103" s="36"/>
      <c r="G103" s="36"/>
      <c r="H103" s="36"/>
      <c r="I103" s="37"/>
      <c r="J103" s="75"/>
      <c r="K103" s="75"/>
      <c r="L103" s="73"/>
      <c r="M103" s="12"/>
      <c r="N103" s="12"/>
      <c r="O103" s="16"/>
    </row>
    <row r="104" spans="1:15" ht="31.5" x14ac:dyDescent="0.25">
      <c r="A104" s="253"/>
      <c r="B104" s="93" t="s">
        <v>77</v>
      </c>
      <c r="C104" s="43">
        <f t="shared" si="4"/>
        <v>0</v>
      </c>
      <c r="D104" s="44"/>
      <c r="E104" s="45"/>
      <c r="F104" s="45"/>
      <c r="G104" s="45"/>
      <c r="H104" s="45"/>
      <c r="I104" s="46"/>
      <c r="J104" s="77"/>
      <c r="K104" s="77"/>
      <c r="L104" s="73"/>
      <c r="M104" s="12"/>
      <c r="N104" s="12"/>
      <c r="O104" s="16"/>
    </row>
    <row r="105" spans="1:15" ht="31.5" x14ac:dyDescent="0.25">
      <c r="A105" s="253" t="s">
        <v>80</v>
      </c>
      <c r="B105" s="89" t="s">
        <v>74</v>
      </c>
      <c r="C105" s="24">
        <f t="shared" si="4"/>
        <v>0</v>
      </c>
      <c r="D105" s="25"/>
      <c r="E105" s="26"/>
      <c r="F105" s="26"/>
      <c r="G105" s="26"/>
      <c r="H105" s="26"/>
      <c r="I105" s="27"/>
      <c r="J105" s="72"/>
      <c r="K105" s="72"/>
      <c r="L105" s="73"/>
      <c r="M105" s="12"/>
      <c r="N105" s="12"/>
      <c r="O105" s="16"/>
    </row>
    <row r="106" spans="1:15" ht="52.5" x14ac:dyDescent="0.25">
      <c r="A106" s="253"/>
      <c r="B106" s="92" t="s">
        <v>75</v>
      </c>
      <c r="C106" s="95">
        <f t="shared" si="4"/>
        <v>0</v>
      </c>
      <c r="D106" s="47"/>
      <c r="E106" s="48"/>
      <c r="F106" s="48"/>
      <c r="G106" s="48"/>
      <c r="H106" s="48"/>
      <c r="I106" s="49"/>
      <c r="J106" s="96"/>
      <c r="K106" s="96"/>
      <c r="L106" s="73"/>
      <c r="M106" s="12"/>
      <c r="N106" s="12"/>
      <c r="O106" s="16"/>
    </row>
    <row r="107" spans="1:15" ht="21" x14ac:dyDescent="0.25">
      <c r="A107" s="253"/>
      <c r="B107" s="92" t="s">
        <v>76</v>
      </c>
      <c r="C107" s="34">
        <f t="shared" si="4"/>
        <v>0</v>
      </c>
      <c r="D107" s="35"/>
      <c r="E107" s="36"/>
      <c r="F107" s="36"/>
      <c r="G107" s="36"/>
      <c r="H107" s="36"/>
      <c r="I107" s="37"/>
      <c r="J107" s="75"/>
      <c r="K107" s="75"/>
      <c r="L107" s="73"/>
      <c r="M107" s="12"/>
      <c r="N107" s="12"/>
      <c r="O107" s="16"/>
    </row>
    <row r="108" spans="1:15" ht="31.5" x14ac:dyDescent="0.25">
      <c r="A108" s="253"/>
      <c r="B108" s="93" t="s">
        <v>77</v>
      </c>
      <c r="C108" s="43">
        <f t="shared" si="4"/>
        <v>0</v>
      </c>
      <c r="D108" s="44"/>
      <c r="E108" s="45"/>
      <c r="F108" s="45"/>
      <c r="G108" s="45"/>
      <c r="H108" s="45"/>
      <c r="I108" s="46"/>
      <c r="J108" s="77"/>
      <c r="K108" s="77"/>
      <c r="L108" s="73"/>
      <c r="M108" s="12"/>
      <c r="N108" s="12"/>
      <c r="O108" s="16"/>
    </row>
    <row r="109" spans="1:15" x14ac:dyDescent="0.25">
      <c r="A109" s="82" t="s">
        <v>81</v>
      </c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73"/>
      <c r="M109" s="73"/>
      <c r="N109" s="83"/>
      <c r="O109" s="16"/>
    </row>
    <row r="110" spans="1:15" ht="52.5" x14ac:dyDescent="0.25">
      <c r="A110" s="69" t="s">
        <v>82</v>
      </c>
      <c r="B110" s="97" t="s">
        <v>83</v>
      </c>
      <c r="C110" s="97" t="s">
        <v>84</v>
      </c>
      <c r="D110" s="97" t="s">
        <v>85</v>
      </c>
      <c r="E110" s="97" t="s">
        <v>86</v>
      </c>
      <c r="F110" s="97" t="s">
        <v>87</v>
      </c>
      <c r="G110" s="97" t="s">
        <v>88</v>
      </c>
      <c r="H110" s="97" t="s">
        <v>89</v>
      </c>
      <c r="I110" s="83"/>
      <c r="J110" s="98"/>
      <c r="K110" s="99"/>
      <c r="L110" s="99"/>
      <c r="M110" s="99"/>
      <c r="N110" s="99"/>
      <c r="O110" s="83"/>
    </row>
    <row r="111" spans="1:15" ht="31.5" x14ac:dyDescent="0.25">
      <c r="A111" s="89" t="s">
        <v>90</v>
      </c>
      <c r="B111" s="24">
        <f>SUM(C111:H111)</f>
        <v>0</v>
      </c>
      <c r="C111" s="72"/>
      <c r="D111" s="100"/>
      <c r="E111" s="100"/>
      <c r="F111" s="100"/>
      <c r="G111" s="100"/>
      <c r="H111" s="100"/>
      <c r="I111" s="16"/>
      <c r="J111" s="16"/>
      <c r="K111" s="12"/>
      <c r="L111" s="12"/>
      <c r="M111" s="12"/>
      <c r="N111" s="12"/>
      <c r="O111" s="16"/>
    </row>
    <row r="112" spans="1:15" ht="52.5" x14ac:dyDescent="0.25">
      <c r="A112" s="92" t="s">
        <v>75</v>
      </c>
      <c r="B112" s="95">
        <f>SUM(C112:H112)</f>
        <v>0</v>
      </c>
      <c r="C112" s="96"/>
      <c r="D112" s="96"/>
      <c r="E112" s="96"/>
      <c r="F112" s="96"/>
      <c r="G112" s="96"/>
      <c r="H112" s="96"/>
      <c r="I112" s="16"/>
      <c r="J112" s="16"/>
      <c r="K112" s="12"/>
      <c r="L112" s="12"/>
      <c r="M112" s="12"/>
      <c r="N112" s="12"/>
      <c r="O112" s="16"/>
    </row>
    <row r="113" spans="1:15" ht="21" x14ac:dyDescent="0.25">
      <c r="A113" s="92" t="s">
        <v>76</v>
      </c>
      <c r="B113" s="34">
        <f>SUM(C113:H113)</f>
        <v>0</v>
      </c>
      <c r="C113" s="75"/>
      <c r="D113" s="75"/>
      <c r="E113" s="75"/>
      <c r="F113" s="75"/>
      <c r="G113" s="75"/>
      <c r="H113" s="75"/>
      <c r="I113" s="16"/>
      <c r="J113" s="16"/>
      <c r="K113" s="12"/>
      <c r="L113" s="12"/>
      <c r="M113" s="12"/>
      <c r="N113" s="12"/>
      <c r="O113" s="16"/>
    </row>
    <row r="114" spans="1:15" ht="42" x14ac:dyDescent="0.25">
      <c r="A114" s="93" t="s">
        <v>91</v>
      </c>
      <c r="B114" s="43">
        <f>SUM(C114:H114)</f>
        <v>0</v>
      </c>
      <c r="C114" s="77"/>
      <c r="D114" s="77"/>
      <c r="E114" s="77"/>
      <c r="F114" s="77"/>
      <c r="G114" s="77"/>
      <c r="H114" s="77"/>
      <c r="I114" s="16"/>
      <c r="J114" s="16"/>
      <c r="K114" s="12"/>
      <c r="L114" s="12"/>
      <c r="M114" s="12"/>
      <c r="N114" s="12"/>
      <c r="O114" s="16"/>
    </row>
    <row r="115" spans="1:15" x14ac:dyDescent="0.25">
      <c r="A115" s="82" t="s">
        <v>92</v>
      </c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73"/>
      <c r="M115" s="73"/>
      <c r="N115" s="83"/>
      <c r="O115" s="16"/>
    </row>
    <row r="116" spans="1:15" ht="73.5" x14ac:dyDescent="0.25">
      <c r="A116" s="69" t="s">
        <v>82</v>
      </c>
      <c r="B116" s="97" t="s">
        <v>51</v>
      </c>
      <c r="C116" s="97" t="s">
        <v>93</v>
      </c>
      <c r="D116" s="97" t="s">
        <v>94</v>
      </c>
      <c r="E116" s="97" t="s">
        <v>95</v>
      </c>
      <c r="F116" s="97" t="s">
        <v>96</v>
      </c>
      <c r="G116" s="97" t="s">
        <v>97</v>
      </c>
      <c r="H116" s="97" t="s">
        <v>98</v>
      </c>
      <c r="I116" s="83"/>
      <c r="J116" s="98"/>
      <c r="K116" s="99"/>
      <c r="L116" s="99"/>
      <c r="M116" s="99"/>
      <c r="N116" s="99"/>
      <c r="O116" s="83"/>
    </row>
    <row r="117" spans="1:15" ht="31.5" x14ac:dyDescent="0.25">
      <c r="A117" s="89" t="s">
        <v>90</v>
      </c>
      <c r="B117" s="24">
        <f>SUM(C117:H117)</f>
        <v>0</v>
      </c>
      <c r="C117" s="72"/>
      <c r="D117" s="100"/>
      <c r="E117" s="100"/>
      <c r="F117" s="100"/>
      <c r="G117" s="100"/>
      <c r="H117" s="100"/>
      <c r="I117" s="16"/>
      <c r="J117" s="16"/>
      <c r="K117" s="12"/>
      <c r="L117" s="12"/>
      <c r="M117" s="12"/>
      <c r="N117" s="12"/>
      <c r="O117" s="16"/>
    </row>
    <row r="118" spans="1:15" ht="52.5" x14ac:dyDescent="0.25">
      <c r="A118" s="92" t="s">
        <v>75</v>
      </c>
      <c r="B118" s="34">
        <f>SUM(C118:H118)</f>
        <v>0</v>
      </c>
      <c r="C118" s="75"/>
      <c r="D118" s="75"/>
      <c r="E118" s="75"/>
      <c r="F118" s="75"/>
      <c r="G118" s="75"/>
      <c r="H118" s="75"/>
      <c r="I118" s="16"/>
      <c r="J118" s="16"/>
      <c r="K118" s="12"/>
      <c r="L118" s="12"/>
      <c r="M118" s="12"/>
      <c r="N118" s="12"/>
      <c r="O118" s="16"/>
    </row>
    <row r="119" spans="1:15" ht="21" x14ac:dyDescent="0.25">
      <c r="A119" s="92" t="s">
        <v>76</v>
      </c>
      <c r="B119" s="34">
        <f>SUM(C119:H119)</f>
        <v>0</v>
      </c>
      <c r="C119" s="75"/>
      <c r="D119" s="75"/>
      <c r="E119" s="75"/>
      <c r="F119" s="75"/>
      <c r="G119" s="75"/>
      <c r="H119" s="75"/>
      <c r="I119" s="16"/>
      <c r="J119" s="16"/>
      <c r="K119" s="12"/>
      <c r="L119" s="12"/>
      <c r="M119" s="12"/>
      <c r="N119" s="12"/>
      <c r="O119" s="16"/>
    </row>
    <row r="120" spans="1:15" ht="42" x14ac:dyDescent="0.25">
      <c r="A120" s="92" t="s">
        <v>99</v>
      </c>
      <c r="B120" s="34">
        <f>SUM(C120:H120)</f>
        <v>0</v>
      </c>
      <c r="C120" s="75"/>
      <c r="D120" s="75"/>
      <c r="E120" s="75"/>
      <c r="F120" s="75"/>
      <c r="G120" s="75"/>
      <c r="H120" s="75"/>
      <c r="I120" s="16"/>
      <c r="J120" s="16"/>
      <c r="K120" s="12"/>
      <c r="L120" s="12"/>
      <c r="M120" s="12"/>
      <c r="N120" s="12"/>
      <c r="O120" s="16"/>
    </row>
    <row r="121" spans="1:15" x14ac:dyDescent="0.25">
      <c r="A121" s="101" t="s">
        <v>100</v>
      </c>
      <c r="B121" s="43">
        <f>SUM(C121:H121)</f>
        <v>0</v>
      </c>
      <c r="C121" s="77"/>
      <c r="D121" s="77"/>
      <c r="E121" s="77"/>
      <c r="F121" s="77"/>
      <c r="G121" s="77"/>
      <c r="H121" s="77"/>
      <c r="I121" s="102"/>
      <c r="J121" s="16"/>
      <c r="K121" s="12"/>
      <c r="L121" s="12"/>
      <c r="M121" s="12"/>
      <c r="N121" s="12"/>
      <c r="O121" s="16"/>
    </row>
    <row r="122" spans="1:15" x14ac:dyDescent="0.25">
      <c r="A122" s="66" t="s">
        <v>101</v>
      </c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6"/>
      <c r="O122" s="16"/>
    </row>
    <row r="123" spans="1:15" x14ac:dyDescent="0.25">
      <c r="A123" s="103" t="s">
        <v>102</v>
      </c>
      <c r="B123" s="104"/>
      <c r="C123" s="104"/>
      <c r="D123" s="104"/>
      <c r="E123" s="104"/>
      <c r="F123" s="104"/>
      <c r="G123" s="104"/>
      <c r="H123" s="104"/>
      <c r="I123" s="104"/>
      <c r="J123" s="67"/>
      <c r="K123" s="105"/>
      <c r="L123" s="105"/>
      <c r="M123" s="105"/>
      <c r="N123" s="106"/>
      <c r="O123" s="106"/>
    </row>
    <row r="124" spans="1:15" x14ac:dyDescent="0.25">
      <c r="A124" s="262" t="s">
        <v>62</v>
      </c>
      <c r="B124" s="264" t="s">
        <v>158</v>
      </c>
      <c r="C124" s="265"/>
      <c r="D124" s="292"/>
      <c r="E124" s="293" t="s">
        <v>104</v>
      </c>
      <c r="F124" s="251" t="s">
        <v>105</v>
      </c>
      <c r="G124" s="290" t="s">
        <v>159</v>
      </c>
      <c r="H124" s="291"/>
      <c r="I124" s="290" t="s">
        <v>160</v>
      </c>
      <c r="J124" s="291"/>
      <c r="K124" s="290" t="s">
        <v>161</v>
      </c>
      <c r="L124" s="291"/>
      <c r="M124" s="68"/>
      <c r="N124" s="68"/>
      <c r="O124" s="68"/>
    </row>
    <row r="125" spans="1:15" ht="52.5" x14ac:dyDescent="0.25">
      <c r="A125" s="263"/>
      <c r="B125" s="143" t="s">
        <v>106</v>
      </c>
      <c r="C125" s="109" t="s">
        <v>107</v>
      </c>
      <c r="D125" s="211" t="s">
        <v>108</v>
      </c>
      <c r="E125" s="294"/>
      <c r="F125" s="252"/>
      <c r="G125" s="65" t="s">
        <v>162</v>
      </c>
      <c r="H125" s="65" t="s">
        <v>163</v>
      </c>
      <c r="I125" s="65" t="s">
        <v>162</v>
      </c>
      <c r="J125" s="65" t="s">
        <v>163</v>
      </c>
      <c r="K125" s="65" t="s">
        <v>162</v>
      </c>
      <c r="L125" s="65" t="s">
        <v>163</v>
      </c>
      <c r="M125" s="68"/>
      <c r="N125" s="68"/>
      <c r="O125" s="68"/>
    </row>
    <row r="126" spans="1:15" x14ac:dyDescent="0.25">
      <c r="A126" s="111" t="s">
        <v>109</v>
      </c>
      <c r="B126" s="112">
        <f>SUM(C126:D126)</f>
        <v>50</v>
      </c>
      <c r="C126" s="113">
        <f t="shared" ref="C126:L126" si="5">SUM(C127:C134)</f>
        <v>21</v>
      </c>
      <c r="D126" s="212">
        <f t="shared" si="5"/>
        <v>29</v>
      </c>
      <c r="E126" s="114">
        <f t="shared" si="5"/>
        <v>28</v>
      </c>
      <c r="F126" s="114">
        <f t="shared" si="5"/>
        <v>0</v>
      </c>
      <c r="G126" s="114">
        <f t="shared" si="5"/>
        <v>22</v>
      </c>
      <c r="H126" s="114">
        <f t="shared" si="5"/>
        <v>0</v>
      </c>
      <c r="I126" s="114">
        <f t="shared" si="5"/>
        <v>0</v>
      </c>
      <c r="J126" s="114">
        <f t="shared" si="5"/>
        <v>0</v>
      </c>
      <c r="K126" s="114">
        <f t="shared" si="5"/>
        <v>0</v>
      </c>
      <c r="L126" s="114">
        <f t="shared" si="5"/>
        <v>0</v>
      </c>
      <c r="M126" s="68"/>
      <c r="N126" s="68"/>
      <c r="O126" s="68"/>
    </row>
    <row r="127" spans="1:15" x14ac:dyDescent="0.25">
      <c r="A127" s="115" t="s">
        <v>110</v>
      </c>
      <c r="B127" s="95">
        <f t="shared" ref="B127:B137" si="6">SUM(C127:D127)</f>
        <v>3</v>
      </c>
      <c r="C127" s="116">
        <v>1</v>
      </c>
      <c r="D127" s="213">
        <v>2</v>
      </c>
      <c r="E127" s="214">
        <v>2</v>
      </c>
      <c r="F127" s="119"/>
      <c r="G127" s="119">
        <v>1</v>
      </c>
      <c r="H127" s="119"/>
      <c r="I127" s="119"/>
      <c r="J127" s="119"/>
      <c r="K127" s="119"/>
      <c r="L127" s="119"/>
      <c r="M127" s="68"/>
      <c r="N127" s="68"/>
      <c r="O127" s="68"/>
    </row>
    <row r="128" spans="1:15" ht="21" x14ac:dyDescent="0.25">
      <c r="A128" s="121" t="s">
        <v>111</v>
      </c>
      <c r="B128" s="34">
        <f t="shared" si="6"/>
        <v>1</v>
      </c>
      <c r="C128" s="122"/>
      <c r="D128" s="215">
        <v>1</v>
      </c>
      <c r="E128" s="125">
        <v>1</v>
      </c>
      <c r="F128" s="125"/>
      <c r="G128" s="125"/>
      <c r="H128" s="125"/>
      <c r="I128" s="125"/>
      <c r="J128" s="125"/>
      <c r="K128" s="125"/>
      <c r="L128" s="125"/>
      <c r="M128" s="68"/>
      <c r="N128" s="68"/>
      <c r="O128" s="68"/>
    </row>
    <row r="129" spans="1:15" ht="21" x14ac:dyDescent="0.25">
      <c r="A129" s="121" t="s">
        <v>112</v>
      </c>
      <c r="B129" s="34">
        <f t="shared" si="6"/>
        <v>2</v>
      </c>
      <c r="C129" s="122">
        <v>1</v>
      </c>
      <c r="D129" s="215">
        <v>1</v>
      </c>
      <c r="E129" s="125">
        <v>2</v>
      </c>
      <c r="F129" s="125"/>
      <c r="G129" s="125"/>
      <c r="H129" s="125"/>
      <c r="I129" s="125"/>
      <c r="J129" s="125"/>
      <c r="K129" s="125"/>
      <c r="L129" s="125"/>
      <c r="M129" s="68"/>
      <c r="N129" s="68"/>
      <c r="O129" s="68"/>
    </row>
    <row r="130" spans="1:15" ht="21" x14ac:dyDescent="0.25">
      <c r="A130" s="121" t="s">
        <v>113</v>
      </c>
      <c r="B130" s="34">
        <f t="shared" si="6"/>
        <v>31</v>
      </c>
      <c r="C130" s="122">
        <v>15</v>
      </c>
      <c r="D130" s="215">
        <v>16</v>
      </c>
      <c r="E130" s="125">
        <v>18</v>
      </c>
      <c r="F130" s="125"/>
      <c r="G130" s="125">
        <v>13</v>
      </c>
      <c r="H130" s="125"/>
      <c r="I130" s="125"/>
      <c r="J130" s="125"/>
      <c r="K130" s="125"/>
      <c r="L130" s="125"/>
      <c r="M130" s="68"/>
      <c r="N130" s="68"/>
      <c r="O130" s="68"/>
    </row>
    <row r="131" spans="1:15" x14ac:dyDescent="0.25">
      <c r="A131" s="121" t="s">
        <v>114</v>
      </c>
      <c r="B131" s="34">
        <f t="shared" si="6"/>
        <v>6</v>
      </c>
      <c r="C131" s="122">
        <v>2</v>
      </c>
      <c r="D131" s="215">
        <v>4</v>
      </c>
      <c r="E131" s="125">
        <v>2</v>
      </c>
      <c r="F131" s="125"/>
      <c r="G131" s="125">
        <v>4</v>
      </c>
      <c r="H131" s="125"/>
      <c r="I131" s="125"/>
      <c r="J131" s="125"/>
      <c r="K131" s="125"/>
      <c r="L131" s="125"/>
      <c r="M131" s="68"/>
      <c r="N131" s="68"/>
      <c r="O131" s="68"/>
    </row>
    <row r="132" spans="1:15" ht="42" x14ac:dyDescent="0.25">
      <c r="A132" s="121" t="s">
        <v>115</v>
      </c>
      <c r="B132" s="59">
        <f t="shared" si="6"/>
        <v>3</v>
      </c>
      <c r="C132" s="126">
        <v>1</v>
      </c>
      <c r="D132" s="216">
        <v>2</v>
      </c>
      <c r="E132" s="129">
        <v>1</v>
      </c>
      <c r="F132" s="129"/>
      <c r="G132" s="129">
        <v>2</v>
      </c>
      <c r="H132" s="129"/>
      <c r="I132" s="129"/>
      <c r="J132" s="129"/>
      <c r="K132" s="129"/>
      <c r="L132" s="129"/>
      <c r="M132" s="68"/>
      <c r="N132" s="68"/>
      <c r="O132" s="68"/>
    </row>
    <row r="133" spans="1:15" ht="31.5" x14ac:dyDescent="0.25">
      <c r="A133" s="121" t="s">
        <v>116</v>
      </c>
      <c r="B133" s="34">
        <f t="shared" si="6"/>
        <v>2</v>
      </c>
      <c r="C133" s="122"/>
      <c r="D133" s="215">
        <v>2</v>
      </c>
      <c r="E133" s="125"/>
      <c r="F133" s="125"/>
      <c r="G133" s="125">
        <v>2</v>
      </c>
      <c r="H133" s="125"/>
      <c r="I133" s="125"/>
      <c r="J133" s="125"/>
      <c r="K133" s="125"/>
      <c r="L133" s="125"/>
      <c r="M133" s="68"/>
      <c r="N133" s="68"/>
      <c r="O133" s="68"/>
    </row>
    <row r="134" spans="1:15" ht="32.25" thickBot="1" x14ac:dyDescent="0.3">
      <c r="A134" s="217" t="s">
        <v>117</v>
      </c>
      <c r="B134" s="218">
        <f t="shared" si="6"/>
        <v>2</v>
      </c>
      <c r="C134" s="219">
        <v>1</v>
      </c>
      <c r="D134" s="220">
        <v>1</v>
      </c>
      <c r="E134" s="221">
        <v>2</v>
      </c>
      <c r="F134" s="222"/>
      <c r="G134" s="222"/>
      <c r="H134" s="222"/>
      <c r="I134" s="222"/>
      <c r="J134" s="222"/>
      <c r="K134" s="222"/>
      <c r="L134" s="222"/>
      <c r="M134" s="68"/>
      <c r="N134" s="68"/>
      <c r="O134" s="68"/>
    </row>
    <row r="135" spans="1:15" ht="21.75" thickTop="1" x14ac:dyDescent="0.25">
      <c r="A135" s="223" t="s">
        <v>118</v>
      </c>
      <c r="B135" s="95">
        <f t="shared" si="6"/>
        <v>1</v>
      </c>
      <c r="C135" s="116"/>
      <c r="D135" s="213">
        <v>1</v>
      </c>
      <c r="E135" s="224"/>
      <c r="F135" s="225"/>
      <c r="G135" s="225"/>
      <c r="H135" s="225"/>
      <c r="I135" s="225"/>
      <c r="J135" s="225"/>
      <c r="K135" s="225"/>
      <c r="L135" s="225"/>
      <c r="M135" s="68"/>
      <c r="N135" s="68"/>
      <c r="O135" s="68"/>
    </row>
    <row r="136" spans="1:15" ht="21" x14ac:dyDescent="0.25">
      <c r="A136" s="135" t="s">
        <v>119</v>
      </c>
      <c r="B136" s="34">
        <f t="shared" si="6"/>
        <v>25</v>
      </c>
      <c r="C136" s="122">
        <v>4</v>
      </c>
      <c r="D136" s="215">
        <v>21</v>
      </c>
      <c r="E136" s="226"/>
      <c r="F136" s="136"/>
      <c r="G136" s="136"/>
      <c r="H136" s="136"/>
      <c r="I136" s="136"/>
      <c r="J136" s="136"/>
      <c r="K136" s="136"/>
      <c r="L136" s="136"/>
      <c r="M136" s="68"/>
      <c r="N136" s="68"/>
      <c r="O136" s="68"/>
    </row>
    <row r="137" spans="1:15" x14ac:dyDescent="0.25">
      <c r="A137" s="137" t="s">
        <v>120</v>
      </c>
      <c r="B137" s="43">
        <f t="shared" si="6"/>
        <v>2420</v>
      </c>
      <c r="C137" s="138">
        <v>1033</v>
      </c>
      <c r="D137" s="227">
        <v>1387</v>
      </c>
      <c r="E137" s="228"/>
      <c r="F137" s="140"/>
      <c r="G137" s="140"/>
      <c r="H137" s="140"/>
      <c r="I137" s="140"/>
      <c r="J137" s="140"/>
      <c r="K137" s="140"/>
      <c r="L137" s="140"/>
      <c r="M137" s="68"/>
      <c r="N137" s="68"/>
      <c r="O137" s="68"/>
    </row>
    <row r="138" spans="1:15" x14ac:dyDescent="0.25">
      <c r="A138" s="141" t="s">
        <v>121</v>
      </c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73"/>
      <c r="M138" s="73"/>
      <c r="N138" s="16"/>
      <c r="O138" s="16"/>
    </row>
    <row r="139" spans="1:15" x14ac:dyDescent="0.25">
      <c r="A139" s="267" t="s">
        <v>164</v>
      </c>
      <c r="B139" s="268"/>
      <c r="C139" s="264" t="s">
        <v>123</v>
      </c>
      <c r="D139" s="271"/>
      <c r="E139" s="271"/>
      <c r="F139" s="272"/>
      <c r="G139" s="264" t="s">
        <v>124</v>
      </c>
      <c r="H139" s="271"/>
      <c r="I139" s="271"/>
      <c r="J139" s="271"/>
      <c r="K139" s="271"/>
      <c r="L139" s="272"/>
      <c r="M139" s="273" t="s">
        <v>125</v>
      </c>
      <c r="N139" s="273"/>
      <c r="O139" s="273"/>
    </row>
    <row r="140" spans="1:15" ht="94.5" x14ac:dyDescent="0.25">
      <c r="A140" s="269"/>
      <c r="B140" s="270"/>
      <c r="C140" s="144" t="s">
        <v>126</v>
      </c>
      <c r="D140" s="145" t="s">
        <v>127</v>
      </c>
      <c r="E140" s="146" t="s">
        <v>128</v>
      </c>
      <c r="F140" s="147" t="s">
        <v>129</v>
      </c>
      <c r="G140" s="144" t="s">
        <v>130</v>
      </c>
      <c r="H140" s="145" t="s">
        <v>131</v>
      </c>
      <c r="I140" s="146" t="s">
        <v>132</v>
      </c>
      <c r="J140" s="146" t="s">
        <v>133</v>
      </c>
      <c r="K140" s="146" t="s">
        <v>134</v>
      </c>
      <c r="L140" s="147" t="s">
        <v>135</v>
      </c>
      <c r="M140" s="148" t="s">
        <v>136</v>
      </c>
      <c r="N140" s="149" t="s">
        <v>137</v>
      </c>
      <c r="O140" s="150" t="s">
        <v>138</v>
      </c>
    </row>
    <row r="141" spans="1:15" x14ac:dyDescent="0.25">
      <c r="A141" s="274" t="s">
        <v>139</v>
      </c>
      <c r="B141" s="275"/>
      <c r="C141" s="151"/>
      <c r="D141" s="152"/>
      <c r="E141" s="153"/>
      <c r="F141" s="154"/>
      <c r="G141" s="155"/>
      <c r="H141" s="153"/>
      <c r="I141" s="153"/>
      <c r="J141" s="153"/>
      <c r="K141" s="153"/>
      <c r="L141" s="154"/>
      <c r="M141" s="156">
        <f>SUM(N141:O141)</f>
        <v>0</v>
      </c>
      <c r="N141" s="26"/>
      <c r="O141" s="27"/>
    </row>
    <row r="142" spans="1:15" x14ac:dyDescent="0.25">
      <c r="A142" s="260" t="s">
        <v>97</v>
      </c>
      <c r="B142" s="261"/>
      <c r="C142" s="158"/>
      <c r="D142" s="159"/>
      <c r="E142" s="160"/>
      <c r="F142" s="161"/>
      <c r="G142" s="162"/>
      <c r="H142" s="160"/>
      <c r="I142" s="160"/>
      <c r="J142" s="160"/>
      <c r="K142" s="160"/>
      <c r="L142" s="161"/>
      <c r="M142" s="163">
        <f>SUM(N142:O142)</f>
        <v>0</v>
      </c>
      <c r="N142" s="36"/>
      <c r="O142" s="37"/>
    </row>
    <row r="143" spans="1:15" x14ac:dyDescent="0.25">
      <c r="A143" s="260" t="s">
        <v>141</v>
      </c>
      <c r="B143" s="261"/>
      <c r="C143" s="158"/>
      <c r="D143" s="159"/>
      <c r="E143" s="160"/>
      <c r="F143" s="161"/>
      <c r="G143" s="162"/>
      <c r="H143" s="160"/>
      <c r="I143" s="160"/>
      <c r="J143" s="160"/>
      <c r="K143" s="160"/>
      <c r="L143" s="161"/>
      <c r="M143" s="163">
        <f>SUM(N143:O143)</f>
        <v>0</v>
      </c>
      <c r="N143" s="36"/>
      <c r="O143" s="37"/>
    </row>
    <row r="144" spans="1:15" x14ac:dyDescent="0.25">
      <c r="A144" s="260" t="s">
        <v>142</v>
      </c>
      <c r="B144" s="261"/>
      <c r="C144" s="158"/>
      <c r="D144" s="159">
        <v>1</v>
      </c>
      <c r="E144" s="160"/>
      <c r="F144" s="161"/>
      <c r="G144" s="162"/>
      <c r="H144" s="160"/>
      <c r="I144" s="160"/>
      <c r="J144" s="160"/>
      <c r="K144" s="160"/>
      <c r="L144" s="161"/>
      <c r="M144" s="163">
        <f>SUM(N144:O144)</f>
        <v>0</v>
      </c>
      <c r="N144" s="36"/>
      <c r="O144" s="37"/>
    </row>
    <row r="145" spans="1:15" x14ac:dyDescent="0.25">
      <c r="A145" s="260" t="s">
        <v>143</v>
      </c>
      <c r="B145" s="261"/>
      <c r="C145" s="158"/>
      <c r="D145" s="159"/>
      <c r="E145" s="160"/>
      <c r="F145" s="161"/>
      <c r="G145" s="162"/>
      <c r="H145" s="160"/>
      <c r="I145" s="160"/>
      <c r="J145" s="160"/>
      <c r="K145" s="160"/>
      <c r="L145" s="161"/>
      <c r="M145" s="164"/>
      <c r="N145" s="165"/>
      <c r="O145" s="166"/>
    </row>
    <row r="146" spans="1:15" x14ac:dyDescent="0.25">
      <c r="A146" s="260" t="s">
        <v>144</v>
      </c>
      <c r="B146" s="261"/>
      <c r="C146" s="158"/>
      <c r="D146" s="159">
        <v>1</v>
      </c>
      <c r="E146" s="160"/>
      <c r="F146" s="161"/>
      <c r="G146" s="162"/>
      <c r="H146" s="160"/>
      <c r="I146" s="160"/>
      <c r="J146" s="160"/>
      <c r="K146" s="160"/>
      <c r="L146" s="161"/>
      <c r="M146" s="164"/>
      <c r="N146" s="165"/>
      <c r="O146" s="166"/>
    </row>
    <row r="147" spans="1:15" x14ac:dyDescent="0.25">
      <c r="A147" s="260" t="s">
        <v>145</v>
      </c>
      <c r="B147" s="261"/>
      <c r="C147" s="158"/>
      <c r="D147" s="159"/>
      <c r="E147" s="160"/>
      <c r="F147" s="161"/>
      <c r="G147" s="162"/>
      <c r="H147" s="160"/>
      <c r="I147" s="160"/>
      <c r="J147" s="160"/>
      <c r="K147" s="160"/>
      <c r="L147" s="161"/>
      <c r="M147" s="167"/>
      <c r="N147" s="165"/>
      <c r="O147" s="166"/>
    </row>
    <row r="148" spans="1:15" x14ac:dyDescent="0.25">
      <c r="A148" s="260" t="s">
        <v>146</v>
      </c>
      <c r="B148" s="261"/>
      <c r="C148" s="158"/>
      <c r="D148" s="159"/>
      <c r="E148" s="160"/>
      <c r="F148" s="161"/>
      <c r="G148" s="162"/>
      <c r="H148" s="160"/>
      <c r="I148" s="160"/>
      <c r="J148" s="160"/>
      <c r="K148" s="160"/>
      <c r="L148" s="161"/>
      <c r="M148" s="167"/>
      <c r="N148" s="165"/>
      <c r="O148" s="166"/>
    </row>
    <row r="149" spans="1:15" x14ac:dyDescent="0.25">
      <c r="A149" s="260" t="s">
        <v>147</v>
      </c>
      <c r="B149" s="261"/>
      <c r="C149" s="158"/>
      <c r="D149" s="159"/>
      <c r="E149" s="160"/>
      <c r="F149" s="161"/>
      <c r="G149" s="162"/>
      <c r="H149" s="160"/>
      <c r="I149" s="160"/>
      <c r="J149" s="160"/>
      <c r="K149" s="160"/>
      <c r="L149" s="161"/>
      <c r="M149" s="163">
        <f>SUM(N149:O149)</f>
        <v>0</v>
      </c>
      <c r="N149" s="36"/>
      <c r="O149" s="37"/>
    </row>
    <row r="150" spans="1:15" x14ac:dyDescent="0.25">
      <c r="A150" s="278" t="s">
        <v>148</v>
      </c>
      <c r="B150" s="279"/>
      <c r="C150" s="168"/>
      <c r="D150" s="169"/>
      <c r="E150" s="170"/>
      <c r="F150" s="171"/>
      <c r="G150" s="172"/>
      <c r="H150" s="170"/>
      <c r="I150" s="170"/>
      <c r="J150" s="170"/>
      <c r="K150" s="170"/>
      <c r="L150" s="171"/>
      <c r="M150" s="172"/>
      <c r="N150" s="173"/>
      <c r="O150" s="174"/>
    </row>
    <row r="151" spans="1:15" x14ac:dyDescent="0.25">
      <c r="A151" s="280" t="s">
        <v>165</v>
      </c>
      <c r="B151" s="281"/>
      <c r="C151" s="168"/>
      <c r="D151" s="169"/>
      <c r="E151" s="170"/>
      <c r="F151" s="171"/>
      <c r="G151" s="175"/>
      <c r="H151" s="176"/>
      <c r="I151" s="170"/>
      <c r="J151" s="170"/>
      <c r="K151" s="170"/>
      <c r="L151" s="171"/>
      <c r="M151" s="172"/>
      <c r="N151" s="39"/>
      <c r="O151" s="40"/>
    </row>
    <row r="152" spans="1:15" x14ac:dyDescent="0.25">
      <c r="A152" s="282" t="s">
        <v>150</v>
      </c>
      <c r="B152" s="283"/>
      <c r="C152" s="177">
        <f>SUM(C141:C151)</f>
        <v>0</v>
      </c>
      <c r="D152" s="178">
        <f t="shared" ref="D152:O152" si="7">SUM(D141:D151)</f>
        <v>2</v>
      </c>
      <c r="E152" s="178">
        <f t="shared" si="7"/>
        <v>0</v>
      </c>
      <c r="F152" s="179">
        <f t="shared" si="7"/>
        <v>0</v>
      </c>
      <c r="G152" s="177">
        <f t="shared" si="7"/>
        <v>0</v>
      </c>
      <c r="H152" s="178">
        <f t="shared" si="7"/>
        <v>0</v>
      </c>
      <c r="I152" s="178">
        <f t="shared" si="7"/>
        <v>0</v>
      </c>
      <c r="J152" s="178">
        <f t="shared" si="7"/>
        <v>0</v>
      </c>
      <c r="K152" s="178">
        <f t="shared" si="7"/>
        <v>0</v>
      </c>
      <c r="L152" s="179">
        <f t="shared" si="7"/>
        <v>0</v>
      </c>
      <c r="M152" s="180">
        <f t="shared" si="7"/>
        <v>0</v>
      </c>
      <c r="N152" s="181">
        <f t="shared" si="7"/>
        <v>0</v>
      </c>
      <c r="O152" s="182">
        <f t="shared" si="7"/>
        <v>0</v>
      </c>
    </row>
    <row r="153" spans="1:15" x14ac:dyDescent="0.25">
      <c r="A153" s="284" t="s">
        <v>151</v>
      </c>
      <c r="B153" s="285"/>
      <c r="C153" s="183"/>
      <c r="D153" s="184"/>
      <c r="E153" s="185"/>
      <c r="F153" s="186"/>
      <c r="G153" s="187"/>
      <c r="H153" s="185"/>
      <c r="I153" s="185"/>
      <c r="J153" s="185"/>
      <c r="K153" s="185"/>
      <c r="L153" s="186"/>
      <c r="M153" s="180">
        <f>SUM(N153:O153)</f>
        <v>0</v>
      </c>
      <c r="N153" s="188"/>
      <c r="O153" s="189"/>
    </row>
    <row r="154" spans="1:15" x14ac:dyDescent="0.25">
      <c r="A154" s="190" t="s">
        <v>152</v>
      </c>
      <c r="B154" s="191"/>
      <c r="C154" s="192"/>
      <c r="D154" s="193"/>
      <c r="E154" s="16"/>
      <c r="F154" s="16"/>
      <c r="G154" s="16"/>
      <c r="H154" s="16"/>
      <c r="I154" s="16"/>
      <c r="J154" s="16"/>
      <c r="K154" s="16"/>
      <c r="L154" s="73"/>
      <c r="M154" s="73"/>
      <c r="N154" s="16"/>
      <c r="O154" s="16"/>
    </row>
    <row r="155" spans="1:15" ht="31.5" x14ac:dyDescent="0.25">
      <c r="A155" s="286" t="s">
        <v>153</v>
      </c>
      <c r="B155" s="287"/>
      <c r="C155" s="194" t="s">
        <v>154</v>
      </c>
      <c r="D155" s="195" t="s">
        <v>155</v>
      </c>
      <c r="E155" s="16"/>
      <c r="F155" s="16"/>
      <c r="G155" s="16"/>
      <c r="H155" s="16"/>
      <c r="I155" s="16"/>
      <c r="J155" s="16"/>
      <c r="K155" s="16"/>
      <c r="L155" s="73"/>
      <c r="M155" s="73"/>
      <c r="N155" s="16"/>
      <c r="O155" s="16"/>
    </row>
    <row r="156" spans="1:15" x14ac:dyDescent="0.25">
      <c r="A156" s="288" t="s">
        <v>156</v>
      </c>
      <c r="B156" s="289"/>
      <c r="C156" s="196"/>
      <c r="D156" s="196"/>
      <c r="E156" s="16"/>
      <c r="F156" s="16"/>
      <c r="G156" s="16"/>
      <c r="H156" s="16"/>
      <c r="I156" s="16"/>
      <c r="J156" s="16"/>
      <c r="K156" s="16"/>
      <c r="L156" s="73"/>
      <c r="M156" s="73"/>
      <c r="N156" s="16"/>
      <c r="O156" s="16"/>
    </row>
    <row r="157" spans="1:15" x14ac:dyDescent="0.25">
      <c r="A157" s="276" t="s">
        <v>157</v>
      </c>
      <c r="B157" s="277"/>
      <c r="C157" s="197"/>
      <c r="D157" s="198"/>
      <c r="E157" s="16"/>
      <c r="F157" s="16"/>
      <c r="G157" s="16"/>
      <c r="H157" s="16"/>
      <c r="I157" s="16"/>
      <c r="J157" s="16"/>
      <c r="K157" s="16"/>
      <c r="L157" s="73"/>
      <c r="M157" s="73"/>
      <c r="N157" s="16"/>
      <c r="O157" s="16"/>
    </row>
    <row r="158" spans="1:15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73"/>
      <c r="M158" s="73"/>
      <c r="N158" s="16"/>
      <c r="O158" s="16"/>
    </row>
  </sheetData>
  <mergeCells count="61">
    <mergeCell ref="A54:A57"/>
    <mergeCell ref="A6:O6"/>
    <mergeCell ref="A7:B7"/>
    <mergeCell ref="A9:A11"/>
    <mergeCell ref="B9:B11"/>
    <mergeCell ref="C9:K9"/>
    <mergeCell ref="C10:C11"/>
    <mergeCell ref="D10:I10"/>
    <mergeCell ref="J10:K10"/>
    <mergeCell ref="A12:A21"/>
    <mergeCell ref="A22:A31"/>
    <mergeCell ref="A32:A41"/>
    <mergeCell ref="A42:A47"/>
    <mergeCell ref="A48:A53"/>
    <mergeCell ref="A58:A64"/>
    <mergeCell ref="A65:J65"/>
    <mergeCell ref="A66:A68"/>
    <mergeCell ref="B66:B68"/>
    <mergeCell ref="C66:K66"/>
    <mergeCell ref="C67:C68"/>
    <mergeCell ref="D67:I67"/>
    <mergeCell ref="J67:K67"/>
    <mergeCell ref="A105:A108"/>
    <mergeCell ref="A69:A73"/>
    <mergeCell ref="A74:A78"/>
    <mergeCell ref="A80:A88"/>
    <mergeCell ref="A91:A92"/>
    <mergeCell ref="D91:I91"/>
    <mergeCell ref="K91:K92"/>
    <mergeCell ref="A93:A96"/>
    <mergeCell ref="A97:A100"/>
    <mergeCell ref="A101:A104"/>
    <mergeCell ref="B91:B92"/>
    <mergeCell ref="C91:C92"/>
    <mergeCell ref="M139:O139"/>
    <mergeCell ref="A141:B141"/>
    <mergeCell ref="A124:A125"/>
    <mergeCell ref="B124:D124"/>
    <mergeCell ref="E124:E125"/>
    <mergeCell ref="F124:F125"/>
    <mergeCell ref="G124:H124"/>
    <mergeCell ref="I124:J124"/>
    <mergeCell ref="A147:B147"/>
    <mergeCell ref="K124:L124"/>
    <mergeCell ref="A139:B140"/>
    <mergeCell ref="C139:F139"/>
    <mergeCell ref="G139:L139"/>
    <mergeCell ref="A142:B142"/>
    <mergeCell ref="A143:B143"/>
    <mergeCell ref="A144:B144"/>
    <mergeCell ref="A145:B145"/>
    <mergeCell ref="A146:B146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53:B15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989"/>
  <sheetViews>
    <sheetView workbookViewId="0">
      <selection sqref="A1:XFD1048576"/>
    </sheetView>
  </sheetViews>
  <sheetFormatPr baseColWidth="10" defaultRowHeight="15" x14ac:dyDescent="0.2"/>
  <cols>
    <col min="1" max="1" width="19.5703125" style="4" customWidth="1"/>
    <col min="2" max="2" width="23.7109375" style="4" customWidth="1"/>
    <col min="3" max="7" width="13.28515625" style="4" customWidth="1"/>
    <col min="8" max="8" width="13.7109375" style="4" customWidth="1"/>
    <col min="9" max="11" width="13.28515625" style="4" customWidth="1"/>
    <col min="12" max="12" width="13.28515625" style="203" customWidth="1"/>
    <col min="13" max="13" width="13.28515625" style="204" customWidth="1"/>
    <col min="14" max="15" width="12.7109375" style="204" customWidth="1"/>
    <col min="16" max="16" width="13.140625" style="204" customWidth="1"/>
    <col min="17" max="17" width="12.140625" style="204" customWidth="1"/>
    <col min="18" max="19" width="13.5703125" style="204" customWidth="1"/>
    <col min="20" max="20" width="17.140625" style="204" customWidth="1"/>
    <col min="21" max="22" width="17.140625" style="206" customWidth="1"/>
    <col min="23" max="24" width="17.140625" style="206" hidden="1" customWidth="1"/>
    <col min="25" max="26" width="12.7109375" style="204" hidden="1" customWidth="1"/>
    <col min="27" max="27" width="17.140625" style="204" hidden="1" customWidth="1"/>
    <col min="28" max="29" width="15.85546875" style="204" hidden="1" customWidth="1"/>
    <col min="30" max="30" width="15.85546875" style="204" customWidth="1"/>
    <col min="31" max="49" width="12.140625" style="204" customWidth="1"/>
    <col min="50" max="50" width="12.140625" style="204" hidden="1" customWidth="1"/>
    <col min="51" max="64" width="12.140625" style="204" customWidth="1"/>
    <col min="65" max="256" width="11.42578125" style="204"/>
    <col min="257" max="257" width="19.5703125" style="204" customWidth="1"/>
    <col min="258" max="258" width="23.7109375" style="204" customWidth="1"/>
    <col min="259" max="263" width="13.28515625" style="204" customWidth="1"/>
    <col min="264" max="264" width="13.7109375" style="204" customWidth="1"/>
    <col min="265" max="269" width="13.28515625" style="204" customWidth="1"/>
    <col min="270" max="271" width="12.7109375" style="204" customWidth="1"/>
    <col min="272" max="272" width="13.140625" style="204" customWidth="1"/>
    <col min="273" max="273" width="12.140625" style="204" customWidth="1"/>
    <col min="274" max="275" width="13.5703125" style="204" customWidth="1"/>
    <col min="276" max="278" width="17.140625" style="204" customWidth="1"/>
    <col min="279" max="285" width="0" style="204" hidden="1" customWidth="1"/>
    <col min="286" max="286" width="15.85546875" style="204" customWidth="1"/>
    <col min="287" max="305" width="12.140625" style="204" customWidth="1"/>
    <col min="306" max="306" width="0" style="204" hidden="1" customWidth="1"/>
    <col min="307" max="320" width="12.140625" style="204" customWidth="1"/>
    <col min="321" max="512" width="11.42578125" style="204"/>
    <col min="513" max="513" width="19.5703125" style="204" customWidth="1"/>
    <col min="514" max="514" width="23.7109375" style="204" customWidth="1"/>
    <col min="515" max="519" width="13.28515625" style="204" customWidth="1"/>
    <col min="520" max="520" width="13.7109375" style="204" customWidth="1"/>
    <col min="521" max="525" width="13.28515625" style="204" customWidth="1"/>
    <col min="526" max="527" width="12.7109375" style="204" customWidth="1"/>
    <col min="528" max="528" width="13.140625" style="204" customWidth="1"/>
    <col min="529" max="529" width="12.140625" style="204" customWidth="1"/>
    <col min="530" max="531" width="13.5703125" style="204" customWidth="1"/>
    <col min="532" max="534" width="17.140625" style="204" customWidth="1"/>
    <col min="535" max="541" width="0" style="204" hidden="1" customWidth="1"/>
    <col min="542" max="542" width="15.85546875" style="204" customWidth="1"/>
    <col min="543" max="561" width="12.140625" style="204" customWidth="1"/>
    <col min="562" max="562" width="0" style="204" hidden="1" customWidth="1"/>
    <col min="563" max="576" width="12.140625" style="204" customWidth="1"/>
    <col min="577" max="768" width="11.42578125" style="204"/>
    <col min="769" max="769" width="19.5703125" style="204" customWidth="1"/>
    <col min="770" max="770" width="23.7109375" style="204" customWidth="1"/>
    <col min="771" max="775" width="13.28515625" style="204" customWidth="1"/>
    <col min="776" max="776" width="13.7109375" style="204" customWidth="1"/>
    <col min="777" max="781" width="13.28515625" style="204" customWidth="1"/>
    <col min="782" max="783" width="12.7109375" style="204" customWidth="1"/>
    <col min="784" max="784" width="13.140625" style="204" customWidth="1"/>
    <col min="785" max="785" width="12.140625" style="204" customWidth="1"/>
    <col min="786" max="787" width="13.5703125" style="204" customWidth="1"/>
    <col min="788" max="790" width="17.140625" style="204" customWidth="1"/>
    <col min="791" max="797" width="0" style="204" hidden="1" customWidth="1"/>
    <col min="798" max="798" width="15.85546875" style="204" customWidth="1"/>
    <col min="799" max="817" width="12.140625" style="204" customWidth="1"/>
    <col min="818" max="818" width="0" style="204" hidden="1" customWidth="1"/>
    <col min="819" max="832" width="12.140625" style="204" customWidth="1"/>
    <col min="833" max="1024" width="11.42578125" style="204"/>
    <col min="1025" max="1025" width="19.5703125" style="204" customWidth="1"/>
    <col min="1026" max="1026" width="23.7109375" style="204" customWidth="1"/>
    <col min="1027" max="1031" width="13.28515625" style="204" customWidth="1"/>
    <col min="1032" max="1032" width="13.7109375" style="204" customWidth="1"/>
    <col min="1033" max="1037" width="13.28515625" style="204" customWidth="1"/>
    <col min="1038" max="1039" width="12.7109375" style="204" customWidth="1"/>
    <col min="1040" max="1040" width="13.140625" style="204" customWidth="1"/>
    <col min="1041" max="1041" width="12.140625" style="204" customWidth="1"/>
    <col min="1042" max="1043" width="13.5703125" style="204" customWidth="1"/>
    <col min="1044" max="1046" width="17.140625" style="204" customWidth="1"/>
    <col min="1047" max="1053" width="0" style="204" hidden="1" customWidth="1"/>
    <col min="1054" max="1054" width="15.85546875" style="204" customWidth="1"/>
    <col min="1055" max="1073" width="12.140625" style="204" customWidth="1"/>
    <col min="1074" max="1074" width="0" style="204" hidden="1" customWidth="1"/>
    <col min="1075" max="1088" width="12.140625" style="204" customWidth="1"/>
    <col min="1089" max="1280" width="11.42578125" style="204"/>
    <col min="1281" max="1281" width="19.5703125" style="204" customWidth="1"/>
    <col min="1282" max="1282" width="23.7109375" style="204" customWidth="1"/>
    <col min="1283" max="1287" width="13.28515625" style="204" customWidth="1"/>
    <col min="1288" max="1288" width="13.7109375" style="204" customWidth="1"/>
    <col min="1289" max="1293" width="13.28515625" style="204" customWidth="1"/>
    <col min="1294" max="1295" width="12.7109375" style="204" customWidth="1"/>
    <col min="1296" max="1296" width="13.140625" style="204" customWidth="1"/>
    <col min="1297" max="1297" width="12.140625" style="204" customWidth="1"/>
    <col min="1298" max="1299" width="13.5703125" style="204" customWidth="1"/>
    <col min="1300" max="1302" width="17.140625" style="204" customWidth="1"/>
    <col min="1303" max="1309" width="0" style="204" hidden="1" customWidth="1"/>
    <col min="1310" max="1310" width="15.85546875" style="204" customWidth="1"/>
    <col min="1311" max="1329" width="12.140625" style="204" customWidth="1"/>
    <col min="1330" max="1330" width="0" style="204" hidden="1" customWidth="1"/>
    <col min="1331" max="1344" width="12.140625" style="204" customWidth="1"/>
    <col min="1345" max="1536" width="11.42578125" style="204"/>
    <col min="1537" max="1537" width="19.5703125" style="204" customWidth="1"/>
    <col min="1538" max="1538" width="23.7109375" style="204" customWidth="1"/>
    <col min="1539" max="1543" width="13.28515625" style="204" customWidth="1"/>
    <col min="1544" max="1544" width="13.7109375" style="204" customWidth="1"/>
    <col min="1545" max="1549" width="13.28515625" style="204" customWidth="1"/>
    <col min="1550" max="1551" width="12.7109375" style="204" customWidth="1"/>
    <col min="1552" max="1552" width="13.140625" style="204" customWidth="1"/>
    <col min="1553" max="1553" width="12.140625" style="204" customWidth="1"/>
    <col min="1554" max="1555" width="13.5703125" style="204" customWidth="1"/>
    <col min="1556" max="1558" width="17.140625" style="204" customWidth="1"/>
    <col min="1559" max="1565" width="0" style="204" hidden="1" customWidth="1"/>
    <col min="1566" max="1566" width="15.85546875" style="204" customWidth="1"/>
    <col min="1567" max="1585" width="12.140625" style="204" customWidth="1"/>
    <col min="1586" max="1586" width="0" style="204" hidden="1" customWidth="1"/>
    <col min="1587" max="1600" width="12.140625" style="204" customWidth="1"/>
    <col min="1601" max="1792" width="11.42578125" style="204"/>
    <col min="1793" max="1793" width="19.5703125" style="204" customWidth="1"/>
    <col min="1794" max="1794" width="23.7109375" style="204" customWidth="1"/>
    <col min="1795" max="1799" width="13.28515625" style="204" customWidth="1"/>
    <col min="1800" max="1800" width="13.7109375" style="204" customWidth="1"/>
    <col min="1801" max="1805" width="13.28515625" style="204" customWidth="1"/>
    <col min="1806" max="1807" width="12.7109375" style="204" customWidth="1"/>
    <col min="1808" max="1808" width="13.140625" style="204" customWidth="1"/>
    <col min="1809" max="1809" width="12.140625" style="204" customWidth="1"/>
    <col min="1810" max="1811" width="13.5703125" style="204" customWidth="1"/>
    <col min="1812" max="1814" width="17.140625" style="204" customWidth="1"/>
    <col min="1815" max="1821" width="0" style="204" hidden="1" customWidth="1"/>
    <col min="1822" max="1822" width="15.85546875" style="204" customWidth="1"/>
    <col min="1823" max="1841" width="12.140625" style="204" customWidth="1"/>
    <col min="1842" max="1842" width="0" style="204" hidden="1" customWidth="1"/>
    <col min="1843" max="1856" width="12.140625" style="204" customWidth="1"/>
    <col min="1857" max="2048" width="11.42578125" style="204"/>
    <col min="2049" max="2049" width="19.5703125" style="204" customWidth="1"/>
    <col min="2050" max="2050" width="23.7109375" style="204" customWidth="1"/>
    <col min="2051" max="2055" width="13.28515625" style="204" customWidth="1"/>
    <col min="2056" max="2056" width="13.7109375" style="204" customWidth="1"/>
    <col min="2057" max="2061" width="13.28515625" style="204" customWidth="1"/>
    <col min="2062" max="2063" width="12.7109375" style="204" customWidth="1"/>
    <col min="2064" max="2064" width="13.140625" style="204" customWidth="1"/>
    <col min="2065" max="2065" width="12.140625" style="204" customWidth="1"/>
    <col min="2066" max="2067" width="13.5703125" style="204" customWidth="1"/>
    <col min="2068" max="2070" width="17.140625" style="204" customWidth="1"/>
    <col min="2071" max="2077" width="0" style="204" hidden="1" customWidth="1"/>
    <col min="2078" max="2078" width="15.85546875" style="204" customWidth="1"/>
    <col min="2079" max="2097" width="12.140625" style="204" customWidth="1"/>
    <col min="2098" max="2098" width="0" style="204" hidden="1" customWidth="1"/>
    <col min="2099" max="2112" width="12.140625" style="204" customWidth="1"/>
    <col min="2113" max="2304" width="11.42578125" style="204"/>
    <col min="2305" max="2305" width="19.5703125" style="204" customWidth="1"/>
    <col min="2306" max="2306" width="23.7109375" style="204" customWidth="1"/>
    <col min="2307" max="2311" width="13.28515625" style="204" customWidth="1"/>
    <col min="2312" max="2312" width="13.7109375" style="204" customWidth="1"/>
    <col min="2313" max="2317" width="13.28515625" style="204" customWidth="1"/>
    <col min="2318" max="2319" width="12.7109375" style="204" customWidth="1"/>
    <col min="2320" max="2320" width="13.140625" style="204" customWidth="1"/>
    <col min="2321" max="2321" width="12.140625" style="204" customWidth="1"/>
    <col min="2322" max="2323" width="13.5703125" style="204" customWidth="1"/>
    <col min="2324" max="2326" width="17.140625" style="204" customWidth="1"/>
    <col min="2327" max="2333" width="0" style="204" hidden="1" customWidth="1"/>
    <col min="2334" max="2334" width="15.85546875" style="204" customWidth="1"/>
    <col min="2335" max="2353" width="12.140625" style="204" customWidth="1"/>
    <col min="2354" max="2354" width="0" style="204" hidden="1" customWidth="1"/>
    <col min="2355" max="2368" width="12.140625" style="204" customWidth="1"/>
    <col min="2369" max="2560" width="11.42578125" style="204"/>
    <col min="2561" max="2561" width="19.5703125" style="204" customWidth="1"/>
    <col min="2562" max="2562" width="23.7109375" style="204" customWidth="1"/>
    <col min="2563" max="2567" width="13.28515625" style="204" customWidth="1"/>
    <col min="2568" max="2568" width="13.7109375" style="204" customWidth="1"/>
    <col min="2569" max="2573" width="13.28515625" style="204" customWidth="1"/>
    <col min="2574" max="2575" width="12.7109375" style="204" customWidth="1"/>
    <col min="2576" max="2576" width="13.140625" style="204" customWidth="1"/>
    <col min="2577" max="2577" width="12.140625" style="204" customWidth="1"/>
    <col min="2578" max="2579" width="13.5703125" style="204" customWidth="1"/>
    <col min="2580" max="2582" width="17.140625" style="204" customWidth="1"/>
    <col min="2583" max="2589" width="0" style="204" hidden="1" customWidth="1"/>
    <col min="2590" max="2590" width="15.85546875" style="204" customWidth="1"/>
    <col min="2591" max="2609" width="12.140625" style="204" customWidth="1"/>
    <col min="2610" max="2610" width="0" style="204" hidden="1" customWidth="1"/>
    <col min="2611" max="2624" width="12.140625" style="204" customWidth="1"/>
    <col min="2625" max="2816" width="11.42578125" style="204"/>
    <col min="2817" max="2817" width="19.5703125" style="204" customWidth="1"/>
    <col min="2818" max="2818" width="23.7109375" style="204" customWidth="1"/>
    <col min="2819" max="2823" width="13.28515625" style="204" customWidth="1"/>
    <col min="2824" max="2824" width="13.7109375" style="204" customWidth="1"/>
    <col min="2825" max="2829" width="13.28515625" style="204" customWidth="1"/>
    <col min="2830" max="2831" width="12.7109375" style="204" customWidth="1"/>
    <col min="2832" max="2832" width="13.140625" style="204" customWidth="1"/>
    <col min="2833" max="2833" width="12.140625" style="204" customWidth="1"/>
    <col min="2834" max="2835" width="13.5703125" style="204" customWidth="1"/>
    <col min="2836" max="2838" width="17.140625" style="204" customWidth="1"/>
    <col min="2839" max="2845" width="0" style="204" hidden="1" customWidth="1"/>
    <col min="2846" max="2846" width="15.85546875" style="204" customWidth="1"/>
    <col min="2847" max="2865" width="12.140625" style="204" customWidth="1"/>
    <col min="2866" max="2866" width="0" style="204" hidden="1" customWidth="1"/>
    <col min="2867" max="2880" width="12.140625" style="204" customWidth="1"/>
    <col min="2881" max="3072" width="11.42578125" style="204"/>
    <col min="3073" max="3073" width="19.5703125" style="204" customWidth="1"/>
    <col min="3074" max="3074" width="23.7109375" style="204" customWidth="1"/>
    <col min="3075" max="3079" width="13.28515625" style="204" customWidth="1"/>
    <col min="3080" max="3080" width="13.7109375" style="204" customWidth="1"/>
    <col min="3081" max="3085" width="13.28515625" style="204" customWidth="1"/>
    <col min="3086" max="3087" width="12.7109375" style="204" customWidth="1"/>
    <col min="3088" max="3088" width="13.140625" style="204" customWidth="1"/>
    <col min="3089" max="3089" width="12.140625" style="204" customWidth="1"/>
    <col min="3090" max="3091" width="13.5703125" style="204" customWidth="1"/>
    <col min="3092" max="3094" width="17.140625" style="204" customWidth="1"/>
    <col min="3095" max="3101" width="0" style="204" hidden="1" customWidth="1"/>
    <col min="3102" max="3102" width="15.85546875" style="204" customWidth="1"/>
    <col min="3103" max="3121" width="12.140625" style="204" customWidth="1"/>
    <col min="3122" max="3122" width="0" style="204" hidden="1" customWidth="1"/>
    <col min="3123" max="3136" width="12.140625" style="204" customWidth="1"/>
    <col min="3137" max="3328" width="11.42578125" style="204"/>
    <col min="3329" max="3329" width="19.5703125" style="204" customWidth="1"/>
    <col min="3330" max="3330" width="23.7109375" style="204" customWidth="1"/>
    <col min="3331" max="3335" width="13.28515625" style="204" customWidth="1"/>
    <col min="3336" max="3336" width="13.7109375" style="204" customWidth="1"/>
    <col min="3337" max="3341" width="13.28515625" style="204" customWidth="1"/>
    <col min="3342" max="3343" width="12.7109375" style="204" customWidth="1"/>
    <col min="3344" max="3344" width="13.140625" style="204" customWidth="1"/>
    <col min="3345" max="3345" width="12.140625" style="204" customWidth="1"/>
    <col min="3346" max="3347" width="13.5703125" style="204" customWidth="1"/>
    <col min="3348" max="3350" width="17.140625" style="204" customWidth="1"/>
    <col min="3351" max="3357" width="0" style="204" hidden="1" customWidth="1"/>
    <col min="3358" max="3358" width="15.85546875" style="204" customWidth="1"/>
    <col min="3359" max="3377" width="12.140625" style="204" customWidth="1"/>
    <col min="3378" max="3378" width="0" style="204" hidden="1" customWidth="1"/>
    <col min="3379" max="3392" width="12.140625" style="204" customWidth="1"/>
    <col min="3393" max="3584" width="11.42578125" style="204"/>
    <col min="3585" max="3585" width="19.5703125" style="204" customWidth="1"/>
    <col min="3586" max="3586" width="23.7109375" style="204" customWidth="1"/>
    <col min="3587" max="3591" width="13.28515625" style="204" customWidth="1"/>
    <col min="3592" max="3592" width="13.7109375" style="204" customWidth="1"/>
    <col min="3593" max="3597" width="13.28515625" style="204" customWidth="1"/>
    <col min="3598" max="3599" width="12.7109375" style="204" customWidth="1"/>
    <col min="3600" max="3600" width="13.140625" style="204" customWidth="1"/>
    <col min="3601" max="3601" width="12.140625" style="204" customWidth="1"/>
    <col min="3602" max="3603" width="13.5703125" style="204" customWidth="1"/>
    <col min="3604" max="3606" width="17.140625" style="204" customWidth="1"/>
    <col min="3607" max="3613" width="0" style="204" hidden="1" customWidth="1"/>
    <col min="3614" max="3614" width="15.85546875" style="204" customWidth="1"/>
    <col min="3615" max="3633" width="12.140625" style="204" customWidth="1"/>
    <col min="3634" max="3634" width="0" style="204" hidden="1" customWidth="1"/>
    <col min="3635" max="3648" width="12.140625" style="204" customWidth="1"/>
    <col min="3649" max="3840" width="11.42578125" style="204"/>
    <col min="3841" max="3841" width="19.5703125" style="204" customWidth="1"/>
    <col min="3842" max="3842" width="23.7109375" style="204" customWidth="1"/>
    <col min="3843" max="3847" width="13.28515625" style="204" customWidth="1"/>
    <col min="3848" max="3848" width="13.7109375" style="204" customWidth="1"/>
    <col min="3849" max="3853" width="13.28515625" style="204" customWidth="1"/>
    <col min="3854" max="3855" width="12.7109375" style="204" customWidth="1"/>
    <col min="3856" max="3856" width="13.140625" style="204" customWidth="1"/>
    <col min="3857" max="3857" width="12.140625" style="204" customWidth="1"/>
    <col min="3858" max="3859" width="13.5703125" style="204" customWidth="1"/>
    <col min="3860" max="3862" width="17.140625" style="204" customWidth="1"/>
    <col min="3863" max="3869" width="0" style="204" hidden="1" customWidth="1"/>
    <col min="3870" max="3870" width="15.85546875" style="204" customWidth="1"/>
    <col min="3871" max="3889" width="12.140625" style="204" customWidth="1"/>
    <col min="3890" max="3890" width="0" style="204" hidden="1" customWidth="1"/>
    <col min="3891" max="3904" width="12.140625" style="204" customWidth="1"/>
    <col min="3905" max="4096" width="11.42578125" style="204"/>
    <col min="4097" max="4097" width="19.5703125" style="204" customWidth="1"/>
    <col min="4098" max="4098" width="23.7109375" style="204" customWidth="1"/>
    <col min="4099" max="4103" width="13.28515625" style="204" customWidth="1"/>
    <col min="4104" max="4104" width="13.7109375" style="204" customWidth="1"/>
    <col min="4105" max="4109" width="13.28515625" style="204" customWidth="1"/>
    <col min="4110" max="4111" width="12.7109375" style="204" customWidth="1"/>
    <col min="4112" max="4112" width="13.140625" style="204" customWidth="1"/>
    <col min="4113" max="4113" width="12.140625" style="204" customWidth="1"/>
    <col min="4114" max="4115" width="13.5703125" style="204" customWidth="1"/>
    <col min="4116" max="4118" width="17.140625" style="204" customWidth="1"/>
    <col min="4119" max="4125" width="0" style="204" hidden="1" customWidth="1"/>
    <col min="4126" max="4126" width="15.85546875" style="204" customWidth="1"/>
    <col min="4127" max="4145" width="12.140625" style="204" customWidth="1"/>
    <col min="4146" max="4146" width="0" style="204" hidden="1" customWidth="1"/>
    <col min="4147" max="4160" width="12.140625" style="204" customWidth="1"/>
    <col min="4161" max="4352" width="11.42578125" style="204"/>
    <col min="4353" max="4353" width="19.5703125" style="204" customWidth="1"/>
    <col min="4354" max="4354" width="23.7109375" style="204" customWidth="1"/>
    <col min="4355" max="4359" width="13.28515625" style="204" customWidth="1"/>
    <col min="4360" max="4360" width="13.7109375" style="204" customWidth="1"/>
    <col min="4361" max="4365" width="13.28515625" style="204" customWidth="1"/>
    <col min="4366" max="4367" width="12.7109375" style="204" customWidth="1"/>
    <col min="4368" max="4368" width="13.140625" style="204" customWidth="1"/>
    <col min="4369" max="4369" width="12.140625" style="204" customWidth="1"/>
    <col min="4370" max="4371" width="13.5703125" style="204" customWidth="1"/>
    <col min="4372" max="4374" width="17.140625" style="204" customWidth="1"/>
    <col min="4375" max="4381" width="0" style="204" hidden="1" customWidth="1"/>
    <col min="4382" max="4382" width="15.85546875" style="204" customWidth="1"/>
    <col min="4383" max="4401" width="12.140625" style="204" customWidth="1"/>
    <col min="4402" max="4402" width="0" style="204" hidden="1" customWidth="1"/>
    <col min="4403" max="4416" width="12.140625" style="204" customWidth="1"/>
    <col min="4417" max="4608" width="11.42578125" style="204"/>
    <col min="4609" max="4609" width="19.5703125" style="204" customWidth="1"/>
    <col min="4610" max="4610" width="23.7109375" style="204" customWidth="1"/>
    <col min="4611" max="4615" width="13.28515625" style="204" customWidth="1"/>
    <col min="4616" max="4616" width="13.7109375" style="204" customWidth="1"/>
    <col min="4617" max="4621" width="13.28515625" style="204" customWidth="1"/>
    <col min="4622" max="4623" width="12.7109375" style="204" customWidth="1"/>
    <col min="4624" max="4624" width="13.140625" style="204" customWidth="1"/>
    <col min="4625" max="4625" width="12.140625" style="204" customWidth="1"/>
    <col min="4626" max="4627" width="13.5703125" style="204" customWidth="1"/>
    <col min="4628" max="4630" width="17.140625" style="204" customWidth="1"/>
    <col min="4631" max="4637" width="0" style="204" hidden="1" customWidth="1"/>
    <col min="4638" max="4638" width="15.85546875" style="204" customWidth="1"/>
    <col min="4639" max="4657" width="12.140625" style="204" customWidth="1"/>
    <col min="4658" max="4658" width="0" style="204" hidden="1" customWidth="1"/>
    <col min="4659" max="4672" width="12.140625" style="204" customWidth="1"/>
    <col min="4673" max="4864" width="11.42578125" style="204"/>
    <col min="4865" max="4865" width="19.5703125" style="204" customWidth="1"/>
    <col min="4866" max="4866" width="23.7109375" style="204" customWidth="1"/>
    <col min="4867" max="4871" width="13.28515625" style="204" customWidth="1"/>
    <col min="4872" max="4872" width="13.7109375" style="204" customWidth="1"/>
    <col min="4873" max="4877" width="13.28515625" style="204" customWidth="1"/>
    <col min="4878" max="4879" width="12.7109375" style="204" customWidth="1"/>
    <col min="4880" max="4880" width="13.140625" style="204" customWidth="1"/>
    <col min="4881" max="4881" width="12.140625" style="204" customWidth="1"/>
    <col min="4882" max="4883" width="13.5703125" style="204" customWidth="1"/>
    <col min="4884" max="4886" width="17.140625" style="204" customWidth="1"/>
    <col min="4887" max="4893" width="0" style="204" hidden="1" customWidth="1"/>
    <col min="4894" max="4894" width="15.85546875" style="204" customWidth="1"/>
    <col min="4895" max="4913" width="12.140625" style="204" customWidth="1"/>
    <col min="4914" max="4914" width="0" style="204" hidden="1" customWidth="1"/>
    <col min="4915" max="4928" width="12.140625" style="204" customWidth="1"/>
    <col min="4929" max="5120" width="11.42578125" style="204"/>
    <col min="5121" max="5121" width="19.5703125" style="204" customWidth="1"/>
    <col min="5122" max="5122" width="23.7109375" style="204" customWidth="1"/>
    <col min="5123" max="5127" width="13.28515625" style="204" customWidth="1"/>
    <col min="5128" max="5128" width="13.7109375" style="204" customWidth="1"/>
    <col min="5129" max="5133" width="13.28515625" style="204" customWidth="1"/>
    <col min="5134" max="5135" width="12.7109375" style="204" customWidth="1"/>
    <col min="5136" max="5136" width="13.140625" style="204" customWidth="1"/>
    <col min="5137" max="5137" width="12.140625" style="204" customWidth="1"/>
    <col min="5138" max="5139" width="13.5703125" style="204" customWidth="1"/>
    <col min="5140" max="5142" width="17.140625" style="204" customWidth="1"/>
    <col min="5143" max="5149" width="0" style="204" hidden="1" customWidth="1"/>
    <col min="5150" max="5150" width="15.85546875" style="204" customWidth="1"/>
    <col min="5151" max="5169" width="12.140625" style="204" customWidth="1"/>
    <col min="5170" max="5170" width="0" style="204" hidden="1" customWidth="1"/>
    <col min="5171" max="5184" width="12.140625" style="204" customWidth="1"/>
    <col min="5185" max="5376" width="11.42578125" style="204"/>
    <col min="5377" max="5377" width="19.5703125" style="204" customWidth="1"/>
    <col min="5378" max="5378" width="23.7109375" style="204" customWidth="1"/>
    <col min="5379" max="5383" width="13.28515625" style="204" customWidth="1"/>
    <col min="5384" max="5384" width="13.7109375" style="204" customWidth="1"/>
    <col min="5385" max="5389" width="13.28515625" style="204" customWidth="1"/>
    <col min="5390" max="5391" width="12.7109375" style="204" customWidth="1"/>
    <col min="5392" max="5392" width="13.140625" style="204" customWidth="1"/>
    <col min="5393" max="5393" width="12.140625" style="204" customWidth="1"/>
    <col min="5394" max="5395" width="13.5703125" style="204" customWidth="1"/>
    <col min="5396" max="5398" width="17.140625" style="204" customWidth="1"/>
    <col min="5399" max="5405" width="0" style="204" hidden="1" customWidth="1"/>
    <col min="5406" max="5406" width="15.85546875" style="204" customWidth="1"/>
    <col min="5407" max="5425" width="12.140625" style="204" customWidth="1"/>
    <col min="5426" max="5426" width="0" style="204" hidden="1" customWidth="1"/>
    <col min="5427" max="5440" width="12.140625" style="204" customWidth="1"/>
    <col min="5441" max="5632" width="11.42578125" style="204"/>
    <col min="5633" max="5633" width="19.5703125" style="204" customWidth="1"/>
    <col min="5634" max="5634" width="23.7109375" style="204" customWidth="1"/>
    <col min="5635" max="5639" width="13.28515625" style="204" customWidth="1"/>
    <col min="5640" max="5640" width="13.7109375" style="204" customWidth="1"/>
    <col min="5641" max="5645" width="13.28515625" style="204" customWidth="1"/>
    <col min="5646" max="5647" width="12.7109375" style="204" customWidth="1"/>
    <col min="5648" max="5648" width="13.140625" style="204" customWidth="1"/>
    <col min="5649" max="5649" width="12.140625" style="204" customWidth="1"/>
    <col min="5650" max="5651" width="13.5703125" style="204" customWidth="1"/>
    <col min="5652" max="5654" width="17.140625" style="204" customWidth="1"/>
    <col min="5655" max="5661" width="0" style="204" hidden="1" customWidth="1"/>
    <col min="5662" max="5662" width="15.85546875" style="204" customWidth="1"/>
    <col min="5663" max="5681" width="12.140625" style="204" customWidth="1"/>
    <col min="5682" max="5682" width="0" style="204" hidden="1" customWidth="1"/>
    <col min="5683" max="5696" width="12.140625" style="204" customWidth="1"/>
    <col min="5697" max="5888" width="11.42578125" style="204"/>
    <col min="5889" max="5889" width="19.5703125" style="204" customWidth="1"/>
    <col min="5890" max="5890" width="23.7109375" style="204" customWidth="1"/>
    <col min="5891" max="5895" width="13.28515625" style="204" customWidth="1"/>
    <col min="5896" max="5896" width="13.7109375" style="204" customWidth="1"/>
    <col min="5897" max="5901" width="13.28515625" style="204" customWidth="1"/>
    <col min="5902" max="5903" width="12.7109375" style="204" customWidth="1"/>
    <col min="5904" max="5904" width="13.140625" style="204" customWidth="1"/>
    <col min="5905" max="5905" width="12.140625" style="204" customWidth="1"/>
    <col min="5906" max="5907" width="13.5703125" style="204" customWidth="1"/>
    <col min="5908" max="5910" width="17.140625" style="204" customWidth="1"/>
    <col min="5911" max="5917" width="0" style="204" hidden="1" customWidth="1"/>
    <col min="5918" max="5918" width="15.85546875" style="204" customWidth="1"/>
    <col min="5919" max="5937" width="12.140625" style="204" customWidth="1"/>
    <col min="5938" max="5938" width="0" style="204" hidden="1" customWidth="1"/>
    <col min="5939" max="5952" width="12.140625" style="204" customWidth="1"/>
    <col min="5953" max="6144" width="11.42578125" style="204"/>
    <col min="6145" max="6145" width="19.5703125" style="204" customWidth="1"/>
    <col min="6146" max="6146" width="23.7109375" style="204" customWidth="1"/>
    <col min="6147" max="6151" width="13.28515625" style="204" customWidth="1"/>
    <col min="6152" max="6152" width="13.7109375" style="204" customWidth="1"/>
    <col min="6153" max="6157" width="13.28515625" style="204" customWidth="1"/>
    <col min="6158" max="6159" width="12.7109375" style="204" customWidth="1"/>
    <col min="6160" max="6160" width="13.140625" style="204" customWidth="1"/>
    <col min="6161" max="6161" width="12.140625" style="204" customWidth="1"/>
    <col min="6162" max="6163" width="13.5703125" style="204" customWidth="1"/>
    <col min="6164" max="6166" width="17.140625" style="204" customWidth="1"/>
    <col min="6167" max="6173" width="0" style="204" hidden="1" customWidth="1"/>
    <col min="6174" max="6174" width="15.85546875" style="204" customWidth="1"/>
    <col min="6175" max="6193" width="12.140625" style="204" customWidth="1"/>
    <col min="6194" max="6194" width="0" style="204" hidden="1" customWidth="1"/>
    <col min="6195" max="6208" width="12.140625" style="204" customWidth="1"/>
    <col min="6209" max="6400" width="11.42578125" style="204"/>
    <col min="6401" max="6401" width="19.5703125" style="204" customWidth="1"/>
    <col min="6402" max="6402" width="23.7109375" style="204" customWidth="1"/>
    <col min="6403" max="6407" width="13.28515625" style="204" customWidth="1"/>
    <col min="6408" max="6408" width="13.7109375" style="204" customWidth="1"/>
    <col min="6409" max="6413" width="13.28515625" style="204" customWidth="1"/>
    <col min="6414" max="6415" width="12.7109375" style="204" customWidth="1"/>
    <col min="6416" max="6416" width="13.140625" style="204" customWidth="1"/>
    <col min="6417" max="6417" width="12.140625" style="204" customWidth="1"/>
    <col min="6418" max="6419" width="13.5703125" style="204" customWidth="1"/>
    <col min="6420" max="6422" width="17.140625" style="204" customWidth="1"/>
    <col min="6423" max="6429" width="0" style="204" hidden="1" customWidth="1"/>
    <col min="6430" max="6430" width="15.85546875" style="204" customWidth="1"/>
    <col min="6431" max="6449" width="12.140625" style="204" customWidth="1"/>
    <col min="6450" max="6450" width="0" style="204" hidden="1" customWidth="1"/>
    <col min="6451" max="6464" width="12.140625" style="204" customWidth="1"/>
    <col min="6465" max="6656" width="11.42578125" style="204"/>
    <col min="6657" max="6657" width="19.5703125" style="204" customWidth="1"/>
    <col min="6658" max="6658" width="23.7109375" style="204" customWidth="1"/>
    <col min="6659" max="6663" width="13.28515625" style="204" customWidth="1"/>
    <col min="6664" max="6664" width="13.7109375" style="204" customWidth="1"/>
    <col min="6665" max="6669" width="13.28515625" style="204" customWidth="1"/>
    <col min="6670" max="6671" width="12.7109375" style="204" customWidth="1"/>
    <col min="6672" max="6672" width="13.140625" style="204" customWidth="1"/>
    <col min="6673" max="6673" width="12.140625" style="204" customWidth="1"/>
    <col min="6674" max="6675" width="13.5703125" style="204" customWidth="1"/>
    <col min="6676" max="6678" width="17.140625" style="204" customWidth="1"/>
    <col min="6679" max="6685" width="0" style="204" hidden="1" customWidth="1"/>
    <col min="6686" max="6686" width="15.85546875" style="204" customWidth="1"/>
    <col min="6687" max="6705" width="12.140625" style="204" customWidth="1"/>
    <col min="6706" max="6706" width="0" style="204" hidden="1" customWidth="1"/>
    <col min="6707" max="6720" width="12.140625" style="204" customWidth="1"/>
    <col min="6721" max="6912" width="11.42578125" style="204"/>
    <col min="6913" max="6913" width="19.5703125" style="204" customWidth="1"/>
    <col min="6914" max="6914" width="23.7109375" style="204" customWidth="1"/>
    <col min="6915" max="6919" width="13.28515625" style="204" customWidth="1"/>
    <col min="6920" max="6920" width="13.7109375" style="204" customWidth="1"/>
    <col min="6921" max="6925" width="13.28515625" style="204" customWidth="1"/>
    <col min="6926" max="6927" width="12.7109375" style="204" customWidth="1"/>
    <col min="6928" max="6928" width="13.140625" style="204" customWidth="1"/>
    <col min="6929" max="6929" width="12.140625" style="204" customWidth="1"/>
    <col min="6930" max="6931" width="13.5703125" style="204" customWidth="1"/>
    <col min="6932" max="6934" width="17.140625" style="204" customWidth="1"/>
    <col min="6935" max="6941" width="0" style="204" hidden="1" customWidth="1"/>
    <col min="6942" max="6942" width="15.85546875" style="204" customWidth="1"/>
    <col min="6943" max="6961" width="12.140625" style="204" customWidth="1"/>
    <col min="6962" max="6962" width="0" style="204" hidden="1" customWidth="1"/>
    <col min="6963" max="6976" width="12.140625" style="204" customWidth="1"/>
    <col min="6977" max="7168" width="11.42578125" style="204"/>
    <col min="7169" max="7169" width="19.5703125" style="204" customWidth="1"/>
    <col min="7170" max="7170" width="23.7109375" style="204" customWidth="1"/>
    <col min="7171" max="7175" width="13.28515625" style="204" customWidth="1"/>
    <col min="7176" max="7176" width="13.7109375" style="204" customWidth="1"/>
    <col min="7177" max="7181" width="13.28515625" style="204" customWidth="1"/>
    <col min="7182" max="7183" width="12.7109375" style="204" customWidth="1"/>
    <col min="7184" max="7184" width="13.140625" style="204" customWidth="1"/>
    <col min="7185" max="7185" width="12.140625" style="204" customWidth="1"/>
    <col min="7186" max="7187" width="13.5703125" style="204" customWidth="1"/>
    <col min="7188" max="7190" width="17.140625" style="204" customWidth="1"/>
    <col min="7191" max="7197" width="0" style="204" hidden="1" customWidth="1"/>
    <col min="7198" max="7198" width="15.85546875" style="204" customWidth="1"/>
    <col min="7199" max="7217" width="12.140625" style="204" customWidth="1"/>
    <col min="7218" max="7218" width="0" style="204" hidden="1" customWidth="1"/>
    <col min="7219" max="7232" width="12.140625" style="204" customWidth="1"/>
    <col min="7233" max="7424" width="11.42578125" style="204"/>
    <col min="7425" max="7425" width="19.5703125" style="204" customWidth="1"/>
    <col min="7426" max="7426" width="23.7109375" style="204" customWidth="1"/>
    <col min="7427" max="7431" width="13.28515625" style="204" customWidth="1"/>
    <col min="7432" max="7432" width="13.7109375" style="204" customWidth="1"/>
    <col min="7433" max="7437" width="13.28515625" style="204" customWidth="1"/>
    <col min="7438" max="7439" width="12.7109375" style="204" customWidth="1"/>
    <col min="7440" max="7440" width="13.140625" style="204" customWidth="1"/>
    <col min="7441" max="7441" width="12.140625" style="204" customWidth="1"/>
    <col min="7442" max="7443" width="13.5703125" style="204" customWidth="1"/>
    <col min="7444" max="7446" width="17.140625" style="204" customWidth="1"/>
    <col min="7447" max="7453" width="0" style="204" hidden="1" customWidth="1"/>
    <col min="7454" max="7454" width="15.85546875" style="204" customWidth="1"/>
    <col min="7455" max="7473" width="12.140625" style="204" customWidth="1"/>
    <col min="7474" max="7474" width="0" style="204" hidden="1" customWidth="1"/>
    <col min="7475" max="7488" width="12.140625" style="204" customWidth="1"/>
    <col min="7489" max="7680" width="11.42578125" style="204"/>
    <col min="7681" max="7681" width="19.5703125" style="204" customWidth="1"/>
    <col min="7682" max="7682" width="23.7109375" style="204" customWidth="1"/>
    <col min="7683" max="7687" width="13.28515625" style="204" customWidth="1"/>
    <col min="7688" max="7688" width="13.7109375" style="204" customWidth="1"/>
    <col min="7689" max="7693" width="13.28515625" style="204" customWidth="1"/>
    <col min="7694" max="7695" width="12.7109375" style="204" customWidth="1"/>
    <col min="7696" max="7696" width="13.140625" style="204" customWidth="1"/>
    <col min="7697" max="7697" width="12.140625" style="204" customWidth="1"/>
    <col min="7698" max="7699" width="13.5703125" style="204" customWidth="1"/>
    <col min="7700" max="7702" width="17.140625" style="204" customWidth="1"/>
    <col min="7703" max="7709" width="0" style="204" hidden="1" customWidth="1"/>
    <col min="7710" max="7710" width="15.85546875" style="204" customWidth="1"/>
    <col min="7711" max="7729" width="12.140625" style="204" customWidth="1"/>
    <col min="7730" max="7730" width="0" style="204" hidden="1" customWidth="1"/>
    <col min="7731" max="7744" width="12.140625" style="204" customWidth="1"/>
    <col min="7745" max="7936" width="11.42578125" style="204"/>
    <col min="7937" max="7937" width="19.5703125" style="204" customWidth="1"/>
    <col min="7938" max="7938" width="23.7109375" style="204" customWidth="1"/>
    <col min="7939" max="7943" width="13.28515625" style="204" customWidth="1"/>
    <col min="7944" max="7944" width="13.7109375" style="204" customWidth="1"/>
    <col min="7945" max="7949" width="13.28515625" style="204" customWidth="1"/>
    <col min="7950" max="7951" width="12.7109375" style="204" customWidth="1"/>
    <col min="7952" max="7952" width="13.140625" style="204" customWidth="1"/>
    <col min="7953" max="7953" width="12.140625" style="204" customWidth="1"/>
    <col min="7954" max="7955" width="13.5703125" style="204" customWidth="1"/>
    <col min="7956" max="7958" width="17.140625" style="204" customWidth="1"/>
    <col min="7959" max="7965" width="0" style="204" hidden="1" customWidth="1"/>
    <col min="7966" max="7966" width="15.85546875" style="204" customWidth="1"/>
    <col min="7967" max="7985" width="12.140625" style="204" customWidth="1"/>
    <col min="7986" max="7986" width="0" style="204" hidden="1" customWidth="1"/>
    <col min="7987" max="8000" width="12.140625" style="204" customWidth="1"/>
    <col min="8001" max="8192" width="11.42578125" style="204"/>
    <col min="8193" max="8193" width="19.5703125" style="204" customWidth="1"/>
    <col min="8194" max="8194" width="23.7109375" style="204" customWidth="1"/>
    <col min="8195" max="8199" width="13.28515625" style="204" customWidth="1"/>
    <col min="8200" max="8200" width="13.7109375" style="204" customWidth="1"/>
    <col min="8201" max="8205" width="13.28515625" style="204" customWidth="1"/>
    <col min="8206" max="8207" width="12.7109375" style="204" customWidth="1"/>
    <col min="8208" max="8208" width="13.140625" style="204" customWidth="1"/>
    <col min="8209" max="8209" width="12.140625" style="204" customWidth="1"/>
    <col min="8210" max="8211" width="13.5703125" style="204" customWidth="1"/>
    <col min="8212" max="8214" width="17.140625" style="204" customWidth="1"/>
    <col min="8215" max="8221" width="0" style="204" hidden="1" customWidth="1"/>
    <col min="8222" max="8222" width="15.85546875" style="204" customWidth="1"/>
    <col min="8223" max="8241" width="12.140625" style="204" customWidth="1"/>
    <col min="8242" max="8242" width="0" style="204" hidden="1" customWidth="1"/>
    <col min="8243" max="8256" width="12.140625" style="204" customWidth="1"/>
    <col min="8257" max="8448" width="11.42578125" style="204"/>
    <col min="8449" max="8449" width="19.5703125" style="204" customWidth="1"/>
    <col min="8450" max="8450" width="23.7109375" style="204" customWidth="1"/>
    <col min="8451" max="8455" width="13.28515625" style="204" customWidth="1"/>
    <col min="8456" max="8456" width="13.7109375" style="204" customWidth="1"/>
    <col min="8457" max="8461" width="13.28515625" style="204" customWidth="1"/>
    <col min="8462" max="8463" width="12.7109375" style="204" customWidth="1"/>
    <col min="8464" max="8464" width="13.140625" style="204" customWidth="1"/>
    <col min="8465" max="8465" width="12.140625" style="204" customWidth="1"/>
    <col min="8466" max="8467" width="13.5703125" style="204" customWidth="1"/>
    <col min="8468" max="8470" width="17.140625" style="204" customWidth="1"/>
    <col min="8471" max="8477" width="0" style="204" hidden="1" customWidth="1"/>
    <col min="8478" max="8478" width="15.85546875" style="204" customWidth="1"/>
    <col min="8479" max="8497" width="12.140625" style="204" customWidth="1"/>
    <col min="8498" max="8498" width="0" style="204" hidden="1" customWidth="1"/>
    <col min="8499" max="8512" width="12.140625" style="204" customWidth="1"/>
    <col min="8513" max="8704" width="11.42578125" style="204"/>
    <col min="8705" max="8705" width="19.5703125" style="204" customWidth="1"/>
    <col min="8706" max="8706" width="23.7109375" style="204" customWidth="1"/>
    <col min="8707" max="8711" width="13.28515625" style="204" customWidth="1"/>
    <col min="8712" max="8712" width="13.7109375" style="204" customWidth="1"/>
    <col min="8713" max="8717" width="13.28515625" style="204" customWidth="1"/>
    <col min="8718" max="8719" width="12.7109375" style="204" customWidth="1"/>
    <col min="8720" max="8720" width="13.140625" style="204" customWidth="1"/>
    <col min="8721" max="8721" width="12.140625" style="204" customWidth="1"/>
    <col min="8722" max="8723" width="13.5703125" style="204" customWidth="1"/>
    <col min="8724" max="8726" width="17.140625" style="204" customWidth="1"/>
    <col min="8727" max="8733" width="0" style="204" hidden="1" customWidth="1"/>
    <col min="8734" max="8734" width="15.85546875" style="204" customWidth="1"/>
    <col min="8735" max="8753" width="12.140625" style="204" customWidth="1"/>
    <col min="8754" max="8754" width="0" style="204" hidden="1" customWidth="1"/>
    <col min="8755" max="8768" width="12.140625" style="204" customWidth="1"/>
    <col min="8769" max="8960" width="11.42578125" style="204"/>
    <col min="8961" max="8961" width="19.5703125" style="204" customWidth="1"/>
    <col min="8962" max="8962" width="23.7109375" style="204" customWidth="1"/>
    <col min="8963" max="8967" width="13.28515625" style="204" customWidth="1"/>
    <col min="8968" max="8968" width="13.7109375" style="204" customWidth="1"/>
    <col min="8969" max="8973" width="13.28515625" style="204" customWidth="1"/>
    <col min="8974" max="8975" width="12.7109375" style="204" customWidth="1"/>
    <col min="8976" max="8976" width="13.140625" style="204" customWidth="1"/>
    <col min="8977" max="8977" width="12.140625" style="204" customWidth="1"/>
    <col min="8978" max="8979" width="13.5703125" style="204" customWidth="1"/>
    <col min="8980" max="8982" width="17.140625" style="204" customWidth="1"/>
    <col min="8983" max="8989" width="0" style="204" hidden="1" customWidth="1"/>
    <col min="8990" max="8990" width="15.85546875" style="204" customWidth="1"/>
    <col min="8991" max="9009" width="12.140625" style="204" customWidth="1"/>
    <col min="9010" max="9010" width="0" style="204" hidden="1" customWidth="1"/>
    <col min="9011" max="9024" width="12.140625" style="204" customWidth="1"/>
    <col min="9025" max="9216" width="11.42578125" style="204"/>
    <col min="9217" max="9217" width="19.5703125" style="204" customWidth="1"/>
    <col min="9218" max="9218" width="23.7109375" style="204" customWidth="1"/>
    <col min="9219" max="9223" width="13.28515625" style="204" customWidth="1"/>
    <col min="9224" max="9224" width="13.7109375" style="204" customWidth="1"/>
    <col min="9225" max="9229" width="13.28515625" style="204" customWidth="1"/>
    <col min="9230" max="9231" width="12.7109375" style="204" customWidth="1"/>
    <col min="9232" max="9232" width="13.140625" style="204" customWidth="1"/>
    <col min="9233" max="9233" width="12.140625" style="204" customWidth="1"/>
    <col min="9234" max="9235" width="13.5703125" style="204" customWidth="1"/>
    <col min="9236" max="9238" width="17.140625" style="204" customWidth="1"/>
    <col min="9239" max="9245" width="0" style="204" hidden="1" customWidth="1"/>
    <col min="9246" max="9246" width="15.85546875" style="204" customWidth="1"/>
    <col min="9247" max="9265" width="12.140625" style="204" customWidth="1"/>
    <col min="9266" max="9266" width="0" style="204" hidden="1" customWidth="1"/>
    <col min="9267" max="9280" width="12.140625" style="204" customWidth="1"/>
    <col min="9281" max="9472" width="11.42578125" style="204"/>
    <col min="9473" max="9473" width="19.5703125" style="204" customWidth="1"/>
    <col min="9474" max="9474" width="23.7109375" style="204" customWidth="1"/>
    <col min="9475" max="9479" width="13.28515625" style="204" customWidth="1"/>
    <col min="9480" max="9480" width="13.7109375" style="204" customWidth="1"/>
    <col min="9481" max="9485" width="13.28515625" style="204" customWidth="1"/>
    <col min="9486" max="9487" width="12.7109375" style="204" customWidth="1"/>
    <col min="9488" max="9488" width="13.140625" style="204" customWidth="1"/>
    <col min="9489" max="9489" width="12.140625" style="204" customWidth="1"/>
    <col min="9490" max="9491" width="13.5703125" style="204" customWidth="1"/>
    <col min="9492" max="9494" width="17.140625" style="204" customWidth="1"/>
    <col min="9495" max="9501" width="0" style="204" hidden="1" customWidth="1"/>
    <col min="9502" max="9502" width="15.85546875" style="204" customWidth="1"/>
    <col min="9503" max="9521" width="12.140625" style="204" customWidth="1"/>
    <col min="9522" max="9522" width="0" style="204" hidden="1" customWidth="1"/>
    <col min="9523" max="9536" width="12.140625" style="204" customWidth="1"/>
    <col min="9537" max="9728" width="11.42578125" style="204"/>
    <col min="9729" max="9729" width="19.5703125" style="204" customWidth="1"/>
    <col min="9730" max="9730" width="23.7109375" style="204" customWidth="1"/>
    <col min="9731" max="9735" width="13.28515625" style="204" customWidth="1"/>
    <col min="9736" max="9736" width="13.7109375" style="204" customWidth="1"/>
    <col min="9737" max="9741" width="13.28515625" style="204" customWidth="1"/>
    <col min="9742" max="9743" width="12.7109375" style="204" customWidth="1"/>
    <col min="9744" max="9744" width="13.140625" style="204" customWidth="1"/>
    <col min="9745" max="9745" width="12.140625" style="204" customWidth="1"/>
    <col min="9746" max="9747" width="13.5703125" style="204" customWidth="1"/>
    <col min="9748" max="9750" width="17.140625" style="204" customWidth="1"/>
    <col min="9751" max="9757" width="0" style="204" hidden="1" customWidth="1"/>
    <col min="9758" max="9758" width="15.85546875" style="204" customWidth="1"/>
    <col min="9759" max="9777" width="12.140625" style="204" customWidth="1"/>
    <col min="9778" max="9778" width="0" style="204" hidden="1" customWidth="1"/>
    <col min="9779" max="9792" width="12.140625" style="204" customWidth="1"/>
    <col min="9793" max="9984" width="11.42578125" style="204"/>
    <col min="9985" max="9985" width="19.5703125" style="204" customWidth="1"/>
    <col min="9986" max="9986" width="23.7109375" style="204" customWidth="1"/>
    <col min="9987" max="9991" width="13.28515625" style="204" customWidth="1"/>
    <col min="9992" max="9992" width="13.7109375" style="204" customWidth="1"/>
    <col min="9993" max="9997" width="13.28515625" style="204" customWidth="1"/>
    <col min="9998" max="9999" width="12.7109375" style="204" customWidth="1"/>
    <col min="10000" max="10000" width="13.140625" style="204" customWidth="1"/>
    <col min="10001" max="10001" width="12.140625" style="204" customWidth="1"/>
    <col min="10002" max="10003" width="13.5703125" style="204" customWidth="1"/>
    <col min="10004" max="10006" width="17.140625" style="204" customWidth="1"/>
    <col min="10007" max="10013" width="0" style="204" hidden="1" customWidth="1"/>
    <col min="10014" max="10014" width="15.85546875" style="204" customWidth="1"/>
    <col min="10015" max="10033" width="12.140625" style="204" customWidth="1"/>
    <col min="10034" max="10034" width="0" style="204" hidden="1" customWidth="1"/>
    <col min="10035" max="10048" width="12.140625" style="204" customWidth="1"/>
    <col min="10049" max="10240" width="11.42578125" style="204"/>
    <col min="10241" max="10241" width="19.5703125" style="204" customWidth="1"/>
    <col min="10242" max="10242" width="23.7109375" style="204" customWidth="1"/>
    <col min="10243" max="10247" width="13.28515625" style="204" customWidth="1"/>
    <col min="10248" max="10248" width="13.7109375" style="204" customWidth="1"/>
    <col min="10249" max="10253" width="13.28515625" style="204" customWidth="1"/>
    <col min="10254" max="10255" width="12.7109375" style="204" customWidth="1"/>
    <col min="10256" max="10256" width="13.140625" style="204" customWidth="1"/>
    <col min="10257" max="10257" width="12.140625" style="204" customWidth="1"/>
    <col min="10258" max="10259" width="13.5703125" style="204" customWidth="1"/>
    <col min="10260" max="10262" width="17.140625" style="204" customWidth="1"/>
    <col min="10263" max="10269" width="0" style="204" hidden="1" customWidth="1"/>
    <col min="10270" max="10270" width="15.85546875" style="204" customWidth="1"/>
    <col min="10271" max="10289" width="12.140625" style="204" customWidth="1"/>
    <col min="10290" max="10290" width="0" style="204" hidden="1" customWidth="1"/>
    <col min="10291" max="10304" width="12.140625" style="204" customWidth="1"/>
    <col min="10305" max="10496" width="11.42578125" style="204"/>
    <col min="10497" max="10497" width="19.5703125" style="204" customWidth="1"/>
    <col min="10498" max="10498" width="23.7109375" style="204" customWidth="1"/>
    <col min="10499" max="10503" width="13.28515625" style="204" customWidth="1"/>
    <col min="10504" max="10504" width="13.7109375" style="204" customWidth="1"/>
    <col min="10505" max="10509" width="13.28515625" style="204" customWidth="1"/>
    <col min="10510" max="10511" width="12.7109375" style="204" customWidth="1"/>
    <col min="10512" max="10512" width="13.140625" style="204" customWidth="1"/>
    <col min="10513" max="10513" width="12.140625" style="204" customWidth="1"/>
    <col min="10514" max="10515" width="13.5703125" style="204" customWidth="1"/>
    <col min="10516" max="10518" width="17.140625" style="204" customWidth="1"/>
    <col min="10519" max="10525" width="0" style="204" hidden="1" customWidth="1"/>
    <col min="10526" max="10526" width="15.85546875" style="204" customWidth="1"/>
    <col min="10527" max="10545" width="12.140625" style="204" customWidth="1"/>
    <col min="10546" max="10546" width="0" style="204" hidden="1" customWidth="1"/>
    <col min="10547" max="10560" width="12.140625" style="204" customWidth="1"/>
    <col min="10561" max="10752" width="11.42578125" style="204"/>
    <col min="10753" max="10753" width="19.5703125" style="204" customWidth="1"/>
    <col min="10754" max="10754" width="23.7109375" style="204" customWidth="1"/>
    <col min="10755" max="10759" width="13.28515625" style="204" customWidth="1"/>
    <col min="10760" max="10760" width="13.7109375" style="204" customWidth="1"/>
    <col min="10761" max="10765" width="13.28515625" style="204" customWidth="1"/>
    <col min="10766" max="10767" width="12.7109375" style="204" customWidth="1"/>
    <col min="10768" max="10768" width="13.140625" style="204" customWidth="1"/>
    <col min="10769" max="10769" width="12.140625" style="204" customWidth="1"/>
    <col min="10770" max="10771" width="13.5703125" style="204" customWidth="1"/>
    <col min="10772" max="10774" width="17.140625" style="204" customWidth="1"/>
    <col min="10775" max="10781" width="0" style="204" hidden="1" customWidth="1"/>
    <col min="10782" max="10782" width="15.85546875" style="204" customWidth="1"/>
    <col min="10783" max="10801" width="12.140625" style="204" customWidth="1"/>
    <col min="10802" max="10802" width="0" style="204" hidden="1" customWidth="1"/>
    <col min="10803" max="10816" width="12.140625" style="204" customWidth="1"/>
    <col min="10817" max="11008" width="11.42578125" style="204"/>
    <col min="11009" max="11009" width="19.5703125" style="204" customWidth="1"/>
    <col min="11010" max="11010" width="23.7109375" style="204" customWidth="1"/>
    <col min="11011" max="11015" width="13.28515625" style="204" customWidth="1"/>
    <col min="11016" max="11016" width="13.7109375" style="204" customWidth="1"/>
    <col min="11017" max="11021" width="13.28515625" style="204" customWidth="1"/>
    <col min="11022" max="11023" width="12.7109375" style="204" customWidth="1"/>
    <col min="11024" max="11024" width="13.140625" style="204" customWidth="1"/>
    <col min="11025" max="11025" width="12.140625" style="204" customWidth="1"/>
    <col min="11026" max="11027" width="13.5703125" style="204" customWidth="1"/>
    <col min="11028" max="11030" width="17.140625" style="204" customWidth="1"/>
    <col min="11031" max="11037" width="0" style="204" hidden="1" customWidth="1"/>
    <col min="11038" max="11038" width="15.85546875" style="204" customWidth="1"/>
    <col min="11039" max="11057" width="12.140625" style="204" customWidth="1"/>
    <col min="11058" max="11058" width="0" style="204" hidden="1" customWidth="1"/>
    <col min="11059" max="11072" width="12.140625" style="204" customWidth="1"/>
    <col min="11073" max="11264" width="11.42578125" style="204"/>
    <col min="11265" max="11265" width="19.5703125" style="204" customWidth="1"/>
    <col min="11266" max="11266" width="23.7109375" style="204" customWidth="1"/>
    <col min="11267" max="11271" width="13.28515625" style="204" customWidth="1"/>
    <col min="11272" max="11272" width="13.7109375" style="204" customWidth="1"/>
    <col min="11273" max="11277" width="13.28515625" style="204" customWidth="1"/>
    <col min="11278" max="11279" width="12.7109375" style="204" customWidth="1"/>
    <col min="11280" max="11280" width="13.140625" style="204" customWidth="1"/>
    <col min="11281" max="11281" width="12.140625" style="204" customWidth="1"/>
    <col min="11282" max="11283" width="13.5703125" style="204" customWidth="1"/>
    <col min="11284" max="11286" width="17.140625" style="204" customWidth="1"/>
    <col min="11287" max="11293" width="0" style="204" hidden="1" customWidth="1"/>
    <col min="11294" max="11294" width="15.85546875" style="204" customWidth="1"/>
    <col min="11295" max="11313" width="12.140625" style="204" customWidth="1"/>
    <col min="11314" max="11314" width="0" style="204" hidden="1" customWidth="1"/>
    <col min="11315" max="11328" width="12.140625" style="204" customWidth="1"/>
    <col min="11329" max="11520" width="11.42578125" style="204"/>
    <col min="11521" max="11521" width="19.5703125" style="204" customWidth="1"/>
    <col min="11522" max="11522" width="23.7109375" style="204" customWidth="1"/>
    <col min="11523" max="11527" width="13.28515625" style="204" customWidth="1"/>
    <col min="11528" max="11528" width="13.7109375" style="204" customWidth="1"/>
    <col min="11529" max="11533" width="13.28515625" style="204" customWidth="1"/>
    <col min="11534" max="11535" width="12.7109375" style="204" customWidth="1"/>
    <col min="11536" max="11536" width="13.140625" style="204" customWidth="1"/>
    <col min="11537" max="11537" width="12.140625" style="204" customWidth="1"/>
    <col min="11538" max="11539" width="13.5703125" style="204" customWidth="1"/>
    <col min="11540" max="11542" width="17.140625" style="204" customWidth="1"/>
    <col min="11543" max="11549" width="0" style="204" hidden="1" customWidth="1"/>
    <col min="11550" max="11550" width="15.85546875" style="204" customWidth="1"/>
    <col min="11551" max="11569" width="12.140625" style="204" customWidth="1"/>
    <col min="11570" max="11570" width="0" style="204" hidden="1" customWidth="1"/>
    <col min="11571" max="11584" width="12.140625" style="204" customWidth="1"/>
    <col min="11585" max="11776" width="11.42578125" style="204"/>
    <col min="11777" max="11777" width="19.5703125" style="204" customWidth="1"/>
    <col min="11778" max="11778" width="23.7109375" style="204" customWidth="1"/>
    <col min="11779" max="11783" width="13.28515625" style="204" customWidth="1"/>
    <col min="11784" max="11784" width="13.7109375" style="204" customWidth="1"/>
    <col min="11785" max="11789" width="13.28515625" style="204" customWidth="1"/>
    <col min="11790" max="11791" width="12.7109375" style="204" customWidth="1"/>
    <col min="11792" max="11792" width="13.140625" style="204" customWidth="1"/>
    <col min="11793" max="11793" width="12.140625" style="204" customWidth="1"/>
    <col min="11794" max="11795" width="13.5703125" style="204" customWidth="1"/>
    <col min="11796" max="11798" width="17.140625" style="204" customWidth="1"/>
    <col min="11799" max="11805" width="0" style="204" hidden="1" customWidth="1"/>
    <col min="11806" max="11806" width="15.85546875" style="204" customWidth="1"/>
    <col min="11807" max="11825" width="12.140625" style="204" customWidth="1"/>
    <col min="11826" max="11826" width="0" style="204" hidden="1" customWidth="1"/>
    <col min="11827" max="11840" width="12.140625" style="204" customWidth="1"/>
    <col min="11841" max="12032" width="11.42578125" style="204"/>
    <col min="12033" max="12033" width="19.5703125" style="204" customWidth="1"/>
    <col min="12034" max="12034" width="23.7109375" style="204" customWidth="1"/>
    <col min="12035" max="12039" width="13.28515625" style="204" customWidth="1"/>
    <col min="12040" max="12040" width="13.7109375" style="204" customWidth="1"/>
    <col min="12041" max="12045" width="13.28515625" style="204" customWidth="1"/>
    <col min="12046" max="12047" width="12.7109375" style="204" customWidth="1"/>
    <col min="12048" max="12048" width="13.140625" style="204" customWidth="1"/>
    <col min="12049" max="12049" width="12.140625" style="204" customWidth="1"/>
    <col min="12050" max="12051" width="13.5703125" style="204" customWidth="1"/>
    <col min="12052" max="12054" width="17.140625" style="204" customWidth="1"/>
    <col min="12055" max="12061" width="0" style="204" hidden="1" customWidth="1"/>
    <col min="12062" max="12062" width="15.85546875" style="204" customWidth="1"/>
    <col min="12063" max="12081" width="12.140625" style="204" customWidth="1"/>
    <col min="12082" max="12082" width="0" style="204" hidden="1" customWidth="1"/>
    <col min="12083" max="12096" width="12.140625" style="204" customWidth="1"/>
    <col min="12097" max="12288" width="11.42578125" style="204"/>
    <col min="12289" max="12289" width="19.5703125" style="204" customWidth="1"/>
    <col min="12290" max="12290" width="23.7109375" style="204" customWidth="1"/>
    <col min="12291" max="12295" width="13.28515625" style="204" customWidth="1"/>
    <col min="12296" max="12296" width="13.7109375" style="204" customWidth="1"/>
    <col min="12297" max="12301" width="13.28515625" style="204" customWidth="1"/>
    <col min="12302" max="12303" width="12.7109375" style="204" customWidth="1"/>
    <col min="12304" max="12304" width="13.140625" style="204" customWidth="1"/>
    <col min="12305" max="12305" width="12.140625" style="204" customWidth="1"/>
    <col min="12306" max="12307" width="13.5703125" style="204" customWidth="1"/>
    <col min="12308" max="12310" width="17.140625" style="204" customWidth="1"/>
    <col min="12311" max="12317" width="0" style="204" hidden="1" customWidth="1"/>
    <col min="12318" max="12318" width="15.85546875" style="204" customWidth="1"/>
    <col min="12319" max="12337" width="12.140625" style="204" customWidth="1"/>
    <col min="12338" max="12338" width="0" style="204" hidden="1" customWidth="1"/>
    <col min="12339" max="12352" width="12.140625" style="204" customWidth="1"/>
    <col min="12353" max="12544" width="11.42578125" style="204"/>
    <col min="12545" max="12545" width="19.5703125" style="204" customWidth="1"/>
    <col min="12546" max="12546" width="23.7109375" style="204" customWidth="1"/>
    <col min="12547" max="12551" width="13.28515625" style="204" customWidth="1"/>
    <col min="12552" max="12552" width="13.7109375" style="204" customWidth="1"/>
    <col min="12553" max="12557" width="13.28515625" style="204" customWidth="1"/>
    <col min="12558" max="12559" width="12.7109375" style="204" customWidth="1"/>
    <col min="12560" max="12560" width="13.140625" style="204" customWidth="1"/>
    <col min="12561" max="12561" width="12.140625" style="204" customWidth="1"/>
    <col min="12562" max="12563" width="13.5703125" style="204" customWidth="1"/>
    <col min="12564" max="12566" width="17.140625" style="204" customWidth="1"/>
    <col min="12567" max="12573" width="0" style="204" hidden="1" customWidth="1"/>
    <col min="12574" max="12574" width="15.85546875" style="204" customWidth="1"/>
    <col min="12575" max="12593" width="12.140625" style="204" customWidth="1"/>
    <col min="12594" max="12594" width="0" style="204" hidden="1" customWidth="1"/>
    <col min="12595" max="12608" width="12.140625" style="204" customWidth="1"/>
    <col min="12609" max="12800" width="11.42578125" style="204"/>
    <col min="12801" max="12801" width="19.5703125" style="204" customWidth="1"/>
    <col min="12802" max="12802" width="23.7109375" style="204" customWidth="1"/>
    <col min="12803" max="12807" width="13.28515625" style="204" customWidth="1"/>
    <col min="12808" max="12808" width="13.7109375" style="204" customWidth="1"/>
    <col min="12809" max="12813" width="13.28515625" style="204" customWidth="1"/>
    <col min="12814" max="12815" width="12.7109375" style="204" customWidth="1"/>
    <col min="12816" max="12816" width="13.140625" style="204" customWidth="1"/>
    <col min="12817" max="12817" width="12.140625" style="204" customWidth="1"/>
    <col min="12818" max="12819" width="13.5703125" style="204" customWidth="1"/>
    <col min="12820" max="12822" width="17.140625" style="204" customWidth="1"/>
    <col min="12823" max="12829" width="0" style="204" hidden="1" customWidth="1"/>
    <col min="12830" max="12830" width="15.85546875" style="204" customWidth="1"/>
    <col min="12831" max="12849" width="12.140625" style="204" customWidth="1"/>
    <col min="12850" max="12850" width="0" style="204" hidden="1" customWidth="1"/>
    <col min="12851" max="12864" width="12.140625" style="204" customWidth="1"/>
    <col min="12865" max="13056" width="11.42578125" style="204"/>
    <col min="13057" max="13057" width="19.5703125" style="204" customWidth="1"/>
    <col min="13058" max="13058" width="23.7109375" style="204" customWidth="1"/>
    <col min="13059" max="13063" width="13.28515625" style="204" customWidth="1"/>
    <col min="13064" max="13064" width="13.7109375" style="204" customWidth="1"/>
    <col min="13065" max="13069" width="13.28515625" style="204" customWidth="1"/>
    <col min="13070" max="13071" width="12.7109375" style="204" customWidth="1"/>
    <col min="13072" max="13072" width="13.140625" style="204" customWidth="1"/>
    <col min="13073" max="13073" width="12.140625" style="204" customWidth="1"/>
    <col min="13074" max="13075" width="13.5703125" style="204" customWidth="1"/>
    <col min="13076" max="13078" width="17.140625" style="204" customWidth="1"/>
    <col min="13079" max="13085" width="0" style="204" hidden="1" customWidth="1"/>
    <col min="13086" max="13086" width="15.85546875" style="204" customWidth="1"/>
    <col min="13087" max="13105" width="12.140625" style="204" customWidth="1"/>
    <col min="13106" max="13106" width="0" style="204" hidden="1" customWidth="1"/>
    <col min="13107" max="13120" width="12.140625" style="204" customWidth="1"/>
    <col min="13121" max="13312" width="11.42578125" style="204"/>
    <col min="13313" max="13313" width="19.5703125" style="204" customWidth="1"/>
    <col min="13314" max="13314" width="23.7109375" style="204" customWidth="1"/>
    <col min="13315" max="13319" width="13.28515625" style="204" customWidth="1"/>
    <col min="13320" max="13320" width="13.7109375" style="204" customWidth="1"/>
    <col min="13321" max="13325" width="13.28515625" style="204" customWidth="1"/>
    <col min="13326" max="13327" width="12.7109375" style="204" customWidth="1"/>
    <col min="13328" max="13328" width="13.140625" style="204" customWidth="1"/>
    <col min="13329" max="13329" width="12.140625" style="204" customWidth="1"/>
    <col min="13330" max="13331" width="13.5703125" style="204" customWidth="1"/>
    <col min="13332" max="13334" width="17.140625" style="204" customWidth="1"/>
    <col min="13335" max="13341" width="0" style="204" hidden="1" customWidth="1"/>
    <col min="13342" max="13342" width="15.85546875" style="204" customWidth="1"/>
    <col min="13343" max="13361" width="12.140625" style="204" customWidth="1"/>
    <col min="13362" max="13362" width="0" style="204" hidden="1" customWidth="1"/>
    <col min="13363" max="13376" width="12.140625" style="204" customWidth="1"/>
    <col min="13377" max="13568" width="11.42578125" style="204"/>
    <col min="13569" max="13569" width="19.5703125" style="204" customWidth="1"/>
    <col min="13570" max="13570" width="23.7109375" style="204" customWidth="1"/>
    <col min="13571" max="13575" width="13.28515625" style="204" customWidth="1"/>
    <col min="13576" max="13576" width="13.7109375" style="204" customWidth="1"/>
    <col min="13577" max="13581" width="13.28515625" style="204" customWidth="1"/>
    <col min="13582" max="13583" width="12.7109375" style="204" customWidth="1"/>
    <col min="13584" max="13584" width="13.140625" style="204" customWidth="1"/>
    <col min="13585" max="13585" width="12.140625" style="204" customWidth="1"/>
    <col min="13586" max="13587" width="13.5703125" style="204" customWidth="1"/>
    <col min="13588" max="13590" width="17.140625" style="204" customWidth="1"/>
    <col min="13591" max="13597" width="0" style="204" hidden="1" customWidth="1"/>
    <col min="13598" max="13598" width="15.85546875" style="204" customWidth="1"/>
    <col min="13599" max="13617" width="12.140625" style="204" customWidth="1"/>
    <col min="13618" max="13618" width="0" style="204" hidden="1" customWidth="1"/>
    <col min="13619" max="13632" width="12.140625" style="204" customWidth="1"/>
    <col min="13633" max="13824" width="11.42578125" style="204"/>
    <col min="13825" max="13825" width="19.5703125" style="204" customWidth="1"/>
    <col min="13826" max="13826" width="23.7109375" style="204" customWidth="1"/>
    <col min="13827" max="13831" width="13.28515625" style="204" customWidth="1"/>
    <col min="13832" max="13832" width="13.7109375" style="204" customWidth="1"/>
    <col min="13833" max="13837" width="13.28515625" style="204" customWidth="1"/>
    <col min="13838" max="13839" width="12.7109375" style="204" customWidth="1"/>
    <col min="13840" max="13840" width="13.140625" style="204" customWidth="1"/>
    <col min="13841" max="13841" width="12.140625" style="204" customWidth="1"/>
    <col min="13842" max="13843" width="13.5703125" style="204" customWidth="1"/>
    <col min="13844" max="13846" width="17.140625" style="204" customWidth="1"/>
    <col min="13847" max="13853" width="0" style="204" hidden="1" customWidth="1"/>
    <col min="13854" max="13854" width="15.85546875" style="204" customWidth="1"/>
    <col min="13855" max="13873" width="12.140625" style="204" customWidth="1"/>
    <col min="13874" max="13874" width="0" style="204" hidden="1" customWidth="1"/>
    <col min="13875" max="13888" width="12.140625" style="204" customWidth="1"/>
    <col min="13889" max="14080" width="11.42578125" style="204"/>
    <col min="14081" max="14081" width="19.5703125" style="204" customWidth="1"/>
    <col min="14082" max="14082" width="23.7109375" style="204" customWidth="1"/>
    <col min="14083" max="14087" width="13.28515625" style="204" customWidth="1"/>
    <col min="14088" max="14088" width="13.7109375" style="204" customWidth="1"/>
    <col min="14089" max="14093" width="13.28515625" style="204" customWidth="1"/>
    <col min="14094" max="14095" width="12.7109375" style="204" customWidth="1"/>
    <col min="14096" max="14096" width="13.140625" style="204" customWidth="1"/>
    <col min="14097" max="14097" width="12.140625" style="204" customWidth="1"/>
    <col min="14098" max="14099" width="13.5703125" style="204" customWidth="1"/>
    <col min="14100" max="14102" width="17.140625" style="204" customWidth="1"/>
    <col min="14103" max="14109" width="0" style="204" hidden="1" customWidth="1"/>
    <col min="14110" max="14110" width="15.85546875" style="204" customWidth="1"/>
    <col min="14111" max="14129" width="12.140625" style="204" customWidth="1"/>
    <col min="14130" max="14130" width="0" style="204" hidden="1" customWidth="1"/>
    <col min="14131" max="14144" width="12.140625" style="204" customWidth="1"/>
    <col min="14145" max="14336" width="11.42578125" style="204"/>
    <col min="14337" max="14337" width="19.5703125" style="204" customWidth="1"/>
    <col min="14338" max="14338" width="23.7109375" style="204" customWidth="1"/>
    <col min="14339" max="14343" width="13.28515625" style="204" customWidth="1"/>
    <col min="14344" max="14344" width="13.7109375" style="204" customWidth="1"/>
    <col min="14345" max="14349" width="13.28515625" style="204" customWidth="1"/>
    <col min="14350" max="14351" width="12.7109375" style="204" customWidth="1"/>
    <col min="14352" max="14352" width="13.140625" style="204" customWidth="1"/>
    <col min="14353" max="14353" width="12.140625" style="204" customWidth="1"/>
    <col min="14354" max="14355" width="13.5703125" style="204" customWidth="1"/>
    <col min="14356" max="14358" width="17.140625" style="204" customWidth="1"/>
    <col min="14359" max="14365" width="0" style="204" hidden="1" customWidth="1"/>
    <col min="14366" max="14366" width="15.85546875" style="204" customWidth="1"/>
    <col min="14367" max="14385" width="12.140625" style="204" customWidth="1"/>
    <col min="14386" max="14386" width="0" style="204" hidden="1" customWidth="1"/>
    <col min="14387" max="14400" width="12.140625" style="204" customWidth="1"/>
    <col min="14401" max="14592" width="11.42578125" style="204"/>
    <col min="14593" max="14593" width="19.5703125" style="204" customWidth="1"/>
    <col min="14594" max="14594" width="23.7109375" style="204" customWidth="1"/>
    <col min="14595" max="14599" width="13.28515625" style="204" customWidth="1"/>
    <col min="14600" max="14600" width="13.7109375" style="204" customWidth="1"/>
    <col min="14601" max="14605" width="13.28515625" style="204" customWidth="1"/>
    <col min="14606" max="14607" width="12.7109375" style="204" customWidth="1"/>
    <col min="14608" max="14608" width="13.140625" style="204" customWidth="1"/>
    <col min="14609" max="14609" width="12.140625" style="204" customWidth="1"/>
    <col min="14610" max="14611" width="13.5703125" style="204" customWidth="1"/>
    <col min="14612" max="14614" width="17.140625" style="204" customWidth="1"/>
    <col min="14615" max="14621" width="0" style="204" hidden="1" customWidth="1"/>
    <col min="14622" max="14622" width="15.85546875" style="204" customWidth="1"/>
    <col min="14623" max="14641" width="12.140625" style="204" customWidth="1"/>
    <col min="14642" max="14642" width="0" style="204" hidden="1" customWidth="1"/>
    <col min="14643" max="14656" width="12.140625" style="204" customWidth="1"/>
    <col min="14657" max="14848" width="11.42578125" style="204"/>
    <col min="14849" max="14849" width="19.5703125" style="204" customWidth="1"/>
    <col min="14850" max="14850" width="23.7109375" style="204" customWidth="1"/>
    <col min="14851" max="14855" width="13.28515625" style="204" customWidth="1"/>
    <col min="14856" max="14856" width="13.7109375" style="204" customWidth="1"/>
    <col min="14857" max="14861" width="13.28515625" style="204" customWidth="1"/>
    <col min="14862" max="14863" width="12.7109375" style="204" customWidth="1"/>
    <col min="14864" max="14864" width="13.140625" style="204" customWidth="1"/>
    <col min="14865" max="14865" width="12.140625" style="204" customWidth="1"/>
    <col min="14866" max="14867" width="13.5703125" style="204" customWidth="1"/>
    <col min="14868" max="14870" width="17.140625" style="204" customWidth="1"/>
    <col min="14871" max="14877" width="0" style="204" hidden="1" customWidth="1"/>
    <col min="14878" max="14878" width="15.85546875" style="204" customWidth="1"/>
    <col min="14879" max="14897" width="12.140625" style="204" customWidth="1"/>
    <col min="14898" max="14898" width="0" style="204" hidden="1" customWidth="1"/>
    <col min="14899" max="14912" width="12.140625" style="204" customWidth="1"/>
    <col min="14913" max="15104" width="11.42578125" style="204"/>
    <col min="15105" max="15105" width="19.5703125" style="204" customWidth="1"/>
    <col min="15106" max="15106" width="23.7109375" style="204" customWidth="1"/>
    <col min="15107" max="15111" width="13.28515625" style="204" customWidth="1"/>
    <col min="15112" max="15112" width="13.7109375" style="204" customWidth="1"/>
    <col min="15113" max="15117" width="13.28515625" style="204" customWidth="1"/>
    <col min="15118" max="15119" width="12.7109375" style="204" customWidth="1"/>
    <col min="15120" max="15120" width="13.140625" style="204" customWidth="1"/>
    <col min="15121" max="15121" width="12.140625" style="204" customWidth="1"/>
    <col min="15122" max="15123" width="13.5703125" style="204" customWidth="1"/>
    <col min="15124" max="15126" width="17.140625" style="204" customWidth="1"/>
    <col min="15127" max="15133" width="0" style="204" hidden="1" customWidth="1"/>
    <col min="15134" max="15134" width="15.85546875" style="204" customWidth="1"/>
    <col min="15135" max="15153" width="12.140625" style="204" customWidth="1"/>
    <col min="15154" max="15154" width="0" style="204" hidden="1" customWidth="1"/>
    <col min="15155" max="15168" width="12.140625" style="204" customWidth="1"/>
    <col min="15169" max="15360" width="11.42578125" style="204"/>
    <col min="15361" max="15361" width="19.5703125" style="204" customWidth="1"/>
    <col min="15362" max="15362" width="23.7109375" style="204" customWidth="1"/>
    <col min="15363" max="15367" width="13.28515625" style="204" customWidth="1"/>
    <col min="15368" max="15368" width="13.7109375" style="204" customWidth="1"/>
    <col min="15369" max="15373" width="13.28515625" style="204" customWidth="1"/>
    <col min="15374" max="15375" width="12.7109375" style="204" customWidth="1"/>
    <col min="15376" max="15376" width="13.140625" style="204" customWidth="1"/>
    <col min="15377" max="15377" width="12.140625" style="204" customWidth="1"/>
    <col min="15378" max="15379" width="13.5703125" style="204" customWidth="1"/>
    <col min="15380" max="15382" width="17.140625" style="204" customWidth="1"/>
    <col min="15383" max="15389" width="0" style="204" hidden="1" customWidth="1"/>
    <col min="15390" max="15390" width="15.85546875" style="204" customWidth="1"/>
    <col min="15391" max="15409" width="12.140625" style="204" customWidth="1"/>
    <col min="15410" max="15410" width="0" style="204" hidden="1" customWidth="1"/>
    <col min="15411" max="15424" width="12.140625" style="204" customWidth="1"/>
    <col min="15425" max="15616" width="11.42578125" style="204"/>
    <col min="15617" max="15617" width="19.5703125" style="204" customWidth="1"/>
    <col min="15618" max="15618" width="23.7109375" style="204" customWidth="1"/>
    <col min="15619" max="15623" width="13.28515625" style="204" customWidth="1"/>
    <col min="15624" max="15624" width="13.7109375" style="204" customWidth="1"/>
    <col min="15625" max="15629" width="13.28515625" style="204" customWidth="1"/>
    <col min="15630" max="15631" width="12.7109375" style="204" customWidth="1"/>
    <col min="15632" max="15632" width="13.140625" style="204" customWidth="1"/>
    <col min="15633" max="15633" width="12.140625" style="204" customWidth="1"/>
    <col min="15634" max="15635" width="13.5703125" style="204" customWidth="1"/>
    <col min="15636" max="15638" width="17.140625" style="204" customWidth="1"/>
    <col min="15639" max="15645" width="0" style="204" hidden="1" customWidth="1"/>
    <col min="15646" max="15646" width="15.85546875" style="204" customWidth="1"/>
    <col min="15647" max="15665" width="12.140625" style="204" customWidth="1"/>
    <col min="15666" max="15666" width="0" style="204" hidden="1" customWidth="1"/>
    <col min="15667" max="15680" width="12.140625" style="204" customWidth="1"/>
    <col min="15681" max="15872" width="11.42578125" style="204"/>
    <col min="15873" max="15873" width="19.5703125" style="204" customWidth="1"/>
    <col min="15874" max="15874" width="23.7109375" style="204" customWidth="1"/>
    <col min="15875" max="15879" width="13.28515625" style="204" customWidth="1"/>
    <col min="15880" max="15880" width="13.7109375" style="204" customWidth="1"/>
    <col min="15881" max="15885" width="13.28515625" style="204" customWidth="1"/>
    <col min="15886" max="15887" width="12.7109375" style="204" customWidth="1"/>
    <col min="15888" max="15888" width="13.140625" style="204" customWidth="1"/>
    <col min="15889" max="15889" width="12.140625" style="204" customWidth="1"/>
    <col min="15890" max="15891" width="13.5703125" style="204" customWidth="1"/>
    <col min="15892" max="15894" width="17.140625" style="204" customWidth="1"/>
    <col min="15895" max="15901" width="0" style="204" hidden="1" customWidth="1"/>
    <col min="15902" max="15902" width="15.85546875" style="204" customWidth="1"/>
    <col min="15903" max="15921" width="12.140625" style="204" customWidth="1"/>
    <col min="15922" max="15922" width="0" style="204" hidden="1" customWidth="1"/>
    <col min="15923" max="15936" width="12.140625" style="204" customWidth="1"/>
    <col min="15937" max="16128" width="11.42578125" style="204"/>
    <col min="16129" max="16129" width="19.5703125" style="204" customWidth="1"/>
    <col min="16130" max="16130" width="23.7109375" style="204" customWidth="1"/>
    <col min="16131" max="16135" width="13.28515625" style="204" customWidth="1"/>
    <col min="16136" max="16136" width="13.7109375" style="204" customWidth="1"/>
    <col min="16137" max="16141" width="13.28515625" style="204" customWidth="1"/>
    <col min="16142" max="16143" width="12.7109375" style="204" customWidth="1"/>
    <col min="16144" max="16144" width="13.140625" style="204" customWidth="1"/>
    <col min="16145" max="16145" width="12.140625" style="204" customWidth="1"/>
    <col min="16146" max="16147" width="13.5703125" style="204" customWidth="1"/>
    <col min="16148" max="16150" width="17.140625" style="204" customWidth="1"/>
    <col min="16151" max="16157" width="0" style="204" hidden="1" customWidth="1"/>
    <col min="16158" max="16158" width="15.85546875" style="204" customWidth="1"/>
    <col min="16159" max="16177" width="12.140625" style="204" customWidth="1"/>
    <col min="16178" max="16178" width="0" style="204" hidden="1" customWidth="1"/>
    <col min="16179" max="16192" width="12.140625" style="204" customWidth="1"/>
    <col min="16193" max="16384" width="11.42578125" style="204"/>
  </cols>
  <sheetData>
    <row r="1" spans="1:52" s="4" customFormat="1" ht="12.75" customHeight="1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  <c r="U1" s="5"/>
      <c r="V1" s="5"/>
      <c r="W1" s="5"/>
      <c r="X1" s="5"/>
    </row>
    <row r="2" spans="1:52" s="4" customFormat="1" ht="12.75" customHeight="1" x14ac:dyDescent="0.2">
      <c r="A2" s="1" t="str">
        <f>CONCATENATE("COMUNA: ",[6]NOMBRE!B2," - ","( ",[6]NOMBRE!C2,[6]NOMBRE!D2,[6]NOMBRE!E2,[6]NOMBRE!F2,[6]NOMBRE!G2,"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3"/>
      <c r="U2" s="5"/>
      <c r="V2" s="5"/>
      <c r="W2" s="5"/>
      <c r="X2" s="5"/>
    </row>
    <row r="3" spans="1:52" s="4" customFormat="1" ht="12.75" customHeight="1" x14ac:dyDescent="0.2">
      <c r="A3" s="1" t="str">
        <f>CONCATENATE("ESTABLECIMIENTO: ",[6]NOMBRE!B3," - ","( ",[6]NOMBRE!C3,[6]NOMBRE!D3,[6]NOMBRE!E3,[6]NOMBRE!F3,[6]NOMBRE!G3," )")</f>
        <v>ESTABLECIMIENTO: LINARES - ( 16108 )</v>
      </c>
      <c r="B3" s="2"/>
      <c r="C3" s="2"/>
      <c r="D3" s="6"/>
      <c r="E3" s="2"/>
      <c r="F3" s="2"/>
      <c r="G3" s="2"/>
      <c r="H3" s="2"/>
      <c r="I3" s="2"/>
      <c r="J3" s="2"/>
      <c r="K3" s="2"/>
      <c r="L3" s="3"/>
      <c r="U3" s="5"/>
      <c r="V3" s="5"/>
      <c r="W3" s="5"/>
      <c r="X3" s="5"/>
    </row>
    <row r="4" spans="1:52" s="4" customFormat="1" ht="12.75" customHeight="1" x14ac:dyDescent="0.2">
      <c r="A4" s="1" t="str">
        <f>CONCATENATE("MES: ",[6]NOMBRE!B6," - ","( ",[6]NOMBRE!C6,[6]NOMBRE!D6," )")</f>
        <v>MES: JUNIO - ( 06 )</v>
      </c>
      <c r="B4" s="2"/>
      <c r="C4" s="2"/>
      <c r="D4" s="2"/>
      <c r="E4" s="2"/>
      <c r="F4" s="2"/>
      <c r="G4" s="2"/>
      <c r="H4" s="2"/>
      <c r="I4" s="2"/>
      <c r="J4" s="2"/>
      <c r="K4" s="2"/>
      <c r="L4" s="3"/>
      <c r="U4" s="5"/>
      <c r="V4" s="5"/>
      <c r="W4" s="5"/>
      <c r="X4" s="5"/>
    </row>
    <row r="5" spans="1:52" s="4" customFormat="1" ht="12.75" customHeight="1" x14ac:dyDescent="0.2">
      <c r="A5" s="1" t="str">
        <f>CONCATENATE("AÑO: ",[6]NOMBRE!B7)</f>
        <v>AÑO: 2011</v>
      </c>
      <c r="B5" s="2"/>
      <c r="C5" s="2"/>
      <c r="D5" s="2"/>
      <c r="E5" s="2"/>
      <c r="F5" s="2"/>
      <c r="G5" s="2"/>
      <c r="H5" s="2"/>
      <c r="I5" s="2"/>
      <c r="J5" s="2"/>
      <c r="K5" s="2"/>
      <c r="L5" s="3"/>
      <c r="U5" s="5"/>
      <c r="V5" s="5"/>
      <c r="W5" s="5"/>
      <c r="X5" s="5"/>
    </row>
    <row r="6" spans="1:52" s="4" customFormat="1" ht="39.950000000000003" customHeight="1" x14ac:dyDescent="0.2">
      <c r="A6" s="239" t="s">
        <v>1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7"/>
      <c r="Q6" s="3"/>
      <c r="R6" s="3"/>
      <c r="S6" s="3"/>
      <c r="T6" s="3"/>
      <c r="U6" s="8"/>
      <c r="V6" s="8"/>
      <c r="W6" s="9"/>
      <c r="X6" s="9"/>
      <c r="Y6" s="2"/>
      <c r="Z6" s="2"/>
      <c r="AX6" s="5"/>
      <c r="AY6" s="5"/>
      <c r="AZ6" s="5"/>
    </row>
    <row r="7" spans="1:52" s="4" customFormat="1" ht="45" customHeight="1" x14ac:dyDescent="0.2">
      <c r="A7" s="240" t="s">
        <v>2</v>
      </c>
      <c r="B7" s="24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/>
      <c r="O7" s="11"/>
      <c r="P7" s="12"/>
      <c r="U7" s="2"/>
      <c r="V7" s="2"/>
      <c r="W7" s="2"/>
      <c r="X7" s="2"/>
      <c r="Y7" s="2"/>
      <c r="Z7" s="2"/>
      <c r="AX7" s="5"/>
      <c r="AY7" s="5"/>
      <c r="AZ7" s="5"/>
    </row>
    <row r="8" spans="1:52" s="4" customFormat="1" ht="14.25" x14ac:dyDescent="0.2">
      <c r="A8" s="13" t="s">
        <v>3</v>
      </c>
      <c r="B8" s="14"/>
      <c r="C8" s="15"/>
      <c r="D8" s="15"/>
      <c r="E8" s="15"/>
      <c r="F8" s="15"/>
      <c r="G8" s="15"/>
      <c r="H8" s="15"/>
      <c r="I8" s="15"/>
      <c r="J8" s="15"/>
      <c r="K8" s="15"/>
      <c r="L8" s="15"/>
      <c r="M8" s="16"/>
      <c r="N8" s="16"/>
      <c r="O8" s="12"/>
      <c r="P8" s="12"/>
      <c r="U8" s="2"/>
      <c r="V8" s="2"/>
      <c r="W8" s="2"/>
      <c r="X8" s="2"/>
      <c r="Y8" s="2"/>
      <c r="Z8" s="2"/>
      <c r="AX8" s="5"/>
      <c r="AY8" s="5"/>
      <c r="AZ8" s="5"/>
    </row>
    <row r="9" spans="1:52" s="4" customFormat="1" ht="16.5" customHeight="1" x14ac:dyDescent="0.15">
      <c r="A9" s="241" t="s">
        <v>4</v>
      </c>
      <c r="B9" s="241" t="s">
        <v>5</v>
      </c>
      <c r="C9" s="244" t="s">
        <v>6</v>
      </c>
      <c r="D9" s="244"/>
      <c r="E9" s="244"/>
      <c r="F9" s="244"/>
      <c r="G9" s="244"/>
      <c r="H9" s="244"/>
      <c r="I9" s="244"/>
      <c r="J9" s="244"/>
      <c r="K9" s="244"/>
      <c r="L9" s="17"/>
      <c r="M9" s="16"/>
      <c r="N9" s="12"/>
      <c r="O9" s="12"/>
      <c r="P9" s="12"/>
      <c r="U9" s="2"/>
      <c r="V9" s="2"/>
      <c r="W9" s="2"/>
      <c r="X9" s="2"/>
      <c r="Y9" s="2"/>
      <c r="Z9" s="2"/>
      <c r="AX9" s="5"/>
      <c r="AY9" s="5"/>
      <c r="AZ9" s="5"/>
    </row>
    <row r="10" spans="1:52" s="4" customFormat="1" ht="17.25" customHeight="1" x14ac:dyDescent="0.15">
      <c r="A10" s="242"/>
      <c r="B10" s="242"/>
      <c r="C10" s="245" t="s">
        <v>7</v>
      </c>
      <c r="D10" s="244" t="s">
        <v>8</v>
      </c>
      <c r="E10" s="244"/>
      <c r="F10" s="244"/>
      <c r="G10" s="244"/>
      <c r="H10" s="244"/>
      <c r="I10" s="244"/>
      <c r="J10" s="244" t="s">
        <v>9</v>
      </c>
      <c r="K10" s="244"/>
      <c r="L10" s="17"/>
      <c r="M10" s="16"/>
      <c r="N10" s="12"/>
      <c r="O10" s="12"/>
      <c r="P10" s="12"/>
      <c r="U10" s="2"/>
      <c r="V10" s="2"/>
      <c r="W10" s="2"/>
      <c r="X10" s="2"/>
      <c r="Y10" s="2"/>
      <c r="Z10" s="2"/>
      <c r="AX10" s="5"/>
      <c r="AY10" s="5"/>
      <c r="AZ10" s="5"/>
    </row>
    <row r="11" spans="1:52" s="4" customFormat="1" ht="21" x14ac:dyDescent="0.15">
      <c r="A11" s="243"/>
      <c r="B11" s="243"/>
      <c r="C11" s="245"/>
      <c r="D11" s="18" t="s">
        <v>10</v>
      </c>
      <c r="E11" s="19" t="s">
        <v>11</v>
      </c>
      <c r="F11" s="20" t="s">
        <v>12</v>
      </c>
      <c r="G11" s="19" t="s">
        <v>13</v>
      </c>
      <c r="H11" s="19" t="s">
        <v>14</v>
      </c>
      <c r="I11" s="21" t="s">
        <v>15</v>
      </c>
      <c r="J11" s="18" t="s">
        <v>16</v>
      </c>
      <c r="K11" s="22" t="s">
        <v>17</v>
      </c>
      <c r="L11" s="17"/>
      <c r="M11" s="17"/>
      <c r="N11" s="16"/>
      <c r="O11" s="12"/>
      <c r="P11" s="12"/>
      <c r="U11" s="2"/>
      <c r="V11" s="2"/>
      <c r="W11" s="2"/>
      <c r="X11" s="2"/>
      <c r="Y11" s="2"/>
      <c r="Z11" s="2"/>
      <c r="AX11" s="5"/>
      <c r="AY11" s="5"/>
      <c r="AZ11" s="5"/>
    </row>
    <row r="12" spans="1:52" s="4" customFormat="1" ht="15" customHeight="1" x14ac:dyDescent="0.2">
      <c r="A12" s="237" t="s">
        <v>18</v>
      </c>
      <c r="B12" s="23" t="s">
        <v>19</v>
      </c>
      <c r="C12" s="24">
        <f>SUM(D12:I12)</f>
        <v>0</v>
      </c>
      <c r="D12" s="25"/>
      <c r="E12" s="26"/>
      <c r="F12" s="26"/>
      <c r="G12" s="26"/>
      <c r="H12" s="26"/>
      <c r="I12" s="27"/>
      <c r="J12" s="25"/>
      <c r="K12" s="27"/>
      <c r="L12" s="28" t="str">
        <f>$X12&amp;""&amp;$Y12&amp;""&amp;Z12</f>
        <v/>
      </c>
      <c r="M12" s="29"/>
      <c r="N12" s="29"/>
      <c r="O12" s="29"/>
      <c r="P12" s="16"/>
      <c r="V12" s="2"/>
      <c r="W12" s="2"/>
      <c r="X12" s="30" t="str">
        <f>IF($C12&lt;&gt;($J12+$K12)," El número consejerías según sexo NO puede ser diferente al Total.","")</f>
        <v/>
      </c>
      <c r="Y12" s="31"/>
      <c r="Z12" s="31"/>
      <c r="AA12" s="32">
        <f>IF($C12&lt;&gt;($J12+$K12),1,0)</f>
        <v>0</v>
      </c>
      <c r="AX12" s="5"/>
      <c r="AY12" s="5"/>
      <c r="AZ12" s="5"/>
    </row>
    <row r="13" spans="1:52" s="4" customFormat="1" ht="15" customHeight="1" x14ac:dyDescent="0.2">
      <c r="A13" s="238"/>
      <c r="B13" s="33" t="s">
        <v>20</v>
      </c>
      <c r="C13" s="34">
        <f t="shared" ref="C13:C64" si="0">SUM(D13:I13)</f>
        <v>0</v>
      </c>
      <c r="D13" s="35"/>
      <c r="E13" s="36"/>
      <c r="F13" s="36"/>
      <c r="G13" s="36"/>
      <c r="H13" s="36"/>
      <c r="I13" s="37"/>
      <c r="J13" s="35"/>
      <c r="K13" s="37"/>
      <c r="L13" s="28" t="str">
        <f t="shared" ref="L13:L64" si="1">$X13&amp;""&amp;$Y13&amp;""&amp;Z13</f>
        <v/>
      </c>
      <c r="M13" s="29"/>
      <c r="N13" s="29"/>
      <c r="O13" s="29"/>
      <c r="P13" s="16"/>
      <c r="V13" s="2"/>
      <c r="W13" s="2"/>
      <c r="X13" s="30" t="str">
        <f t="shared" ref="X13:X64" si="2">IF($C13&lt;&gt;($J13+$K13)," El número consejerías según sexo NO puede ser diferente al Total.","")</f>
        <v/>
      </c>
      <c r="Y13" s="31"/>
      <c r="Z13" s="31"/>
      <c r="AA13" s="32">
        <f t="shared" ref="AA13:AA64" si="3">IF($C13&lt;&gt;($J13+$K13),1,0)</f>
        <v>0</v>
      </c>
      <c r="AX13" s="5"/>
      <c r="AY13" s="5"/>
      <c r="AZ13" s="5"/>
    </row>
    <row r="14" spans="1:52" s="4" customFormat="1" ht="15" customHeight="1" x14ac:dyDescent="0.2">
      <c r="A14" s="238"/>
      <c r="B14" s="33" t="s">
        <v>21</v>
      </c>
      <c r="C14" s="34">
        <f t="shared" si="0"/>
        <v>0</v>
      </c>
      <c r="D14" s="35"/>
      <c r="E14" s="36"/>
      <c r="F14" s="36"/>
      <c r="G14" s="36"/>
      <c r="H14" s="36"/>
      <c r="I14" s="37"/>
      <c r="J14" s="35"/>
      <c r="K14" s="37"/>
      <c r="L14" s="28" t="str">
        <f t="shared" si="1"/>
        <v/>
      </c>
      <c r="M14" s="29"/>
      <c r="N14" s="29"/>
      <c r="O14" s="29"/>
      <c r="P14" s="16"/>
      <c r="V14" s="2"/>
      <c r="W14" s="2"/>
      <c r="X14" s="30" t="str">
        <f t="shared" si="2"/>
        <v/>
      </c>
      <c r="Y14" s="31"/>
      <c r="Z14" s="31"/>
      <c r="AA14" s="32">
        <f t="shared" si="3"/>
        <v>0</v>
      </c>
      <c r="AX14" s="5"/>
      <c r="AY14" s="5"/>
      <c r="AZ14" s="5"/>
    </row>
    <row r="15" spans="1:52" s="4" customFormat="1" ht="15" customHeight="1" x14ac:dyDescent="0.2">
      <c r="A15" s="238"/>
      <c r="B15" s="33" t="s">
        <v>22</v>
      </c>
      <c r="C15" s="34">
        <f t="shared" si="0"/>
        <v>0</v>
      </c>
      <c r="D15" s="35"/>
      <c r="E15" s="36"/>
      <c r="F15" s="36"/>
      <c r="G15" s="36"/>
      <c r="H15" s="36"/>
      <c r="I15" s="37"/>
      <c r="J15" s="35"/>
      <c r="K15" s="37"/>
      <c r="L15" s="28" t="str">
        <f t="shared" si="1"/>
        <v/>
      </c>
      <c r="M15" s="29"/>
      <c r="N15" s="29"/>
      <c r="O15" s="29"/>
      <c r="P15" s="16"/>
      <c r="V15" s="2"/>
      <c r="W15" s="2"/>
      <c r="X15" s="30" t="str">
        <f t="shared" si="2"/>
        <v/>
      </c>
      <c r="Y15" s="31"/>
      <c r="Z15" s="31"/>
      <c r="AA15" s="32">
        <f t="shared" si="3"/>
        <v>0</v>
      </c>
      <c r="AX15" s="5"/>
      <c r="AY15" s="5"/>
      <c r="AZ15" s="5"/>
    </row>
    <row r="16" spans="1:52" s="4" customFormat="1" ht="15" customHeight="1" x14ac:dyDescent="0.2">
      <c r="A16" s="238"/>
      <c r="B16" s="33" t="s">
        <v>23</v>
      </c>
      <c r="C16" s="34">
        <f t="shared" si="0"/>
        <v>0</v>
      </c>
      <c r="D16" s="35"/>
      <c r="E16" s="36"/>
      <c r="F16" s="36"/>
      <c r="G16" s="36"/>
      <c r="H16" s="36"/>
      <c r="I16" s="37"/>
      <c r="J16" s="35"/>
      <c r="K16" s="37"/>
      <c r="L16" s="28" t="str">
        <f t="shared" si="1"/>
        <v/>
      </c>
      <c r="M16" s="29"/>
      <c r="N16" s="29"/>
      <c r="O16" s="29"/>
      <c r="P16" s="16"/>
      <c r="V16" s="2"/>
      <c r="W16" s="2"/>
      <c r="X16" s="30" t="str">
        <f t="shared" si="2"/>
        <v/>
      </c>
      <c r="Y16" s="31"/>
      <c r="Z16" s="31"/>
      <c r="AA16" s="32">
        <f t="shared" si="3"/>
        <v>0</v>
      </c>
      <c r="AX16" s="5"/>
      <c r="AY16" s="5"/>
      <c r="AZ16" s="5"/>
    </row>
    <row r="17" spans="1:52" s="4" customFormat="1" ht="15" customHeight="1" x14ac:dyDescent="0.2">
      <c r="A17" s="238"/>
      <c r="B17" s="33" t="s">
        <v>24</v>
      </c>
      <c r="C17" s="34">
        <f t="shared" si="0"/>
        <v>0</v>
      </c>
      <c r="D17" s="38"/>
      <c r="E17" s="39"/>
      <c r="F17" s="39"/>
      <c r="G17" s="39"/>
      <c r="H17" s="39"/>
      <c r="I17" s="40"/>
      <c r="J17" s="38"/>
      <c r="K17" s="40"/>
      <c r="L17" s="28" t="str">
        <f t="shared" si="1"/>
        <v/>
      </c>
      <c r="M17" s="29"/>
      <c r="N17" s="29"/>
      <c r="O17" s="29"/>
      <c r="P17" s="16"/>
      <c r="V17" s="2"/>
      <c r="W17" s="2"/>
      <c r="X17" s="30" t="str">
        <f t="shared" si="2"/>
        <v/>
      </c>
      <c r="Y17" s="31"/>
      <c r="Z17" s="31"/>
      <c r="AA17" s="32">
        <f t="shared" si="3"/>
        <v>0</v>
      </c>
      <c r="AX17" s="5"/>
      <c r="AY17" s="5"/>
      <c r="AZ17" s="5"/>
    </row>
    <row r="18" spans="1:52" s="4" customFormat="1" ht="15" customHeight="1" x14ac:dyDescent="0.2">
      <c r="A18" s="238"/>
      <c r="B18" s="33" t="s">
        <v>25</v>
      </c>
      <c r="C18" s="34">
        <f t="shared" si="0"/>
        <v>0</v>
      </c>
      <c r="D18" s="38"/>
      <c r="E18" s="39"/>
      <c r="F18" s="39"/>
      <c r="G18" s="39"/>
      <c r="H18" s="39"/>
      <c r="I18" s="40"/>
      <c r="J18" s="38"/>
      <c r="K18" s="40"/>
      <c r="L18" s="28" t="str">
        <f t="shared" si="1"/>
        <v/>
      </c>
      <c r="M18" s="29"/>
      <c r="N18" s="29"/>
      <c r="O18" s="29"/>
      <c r="P18" s="16"/>
      <c r="V18" s="2"/>
      <c r="W18" s="2"/>
      <c r="X18" s="30" t="str">
        <f t="shared" si="2"/>
        <v/>
      </c>
      <c r="Y18" s="31"/>
      <c r="Z18" s="31"/>
      <c r="AA18" s="32">
        <f t="shared" si="3"/>
        <v>0</v>
      </c>
      <c r="AX18" s="5"/>
      <c r="AY18" s="5"/>
      <c r="AZ18" s="5"/>
    </row>
    <row r="19" spans="1:52" s="4" customFormat="1" ht="15" customHeight="1" x14ac:dyDescent="0.2">
      <c r="A19" s="238"/>
      <c r="B19" s="41" t="s">
        <v>26</v>
      </c>
      <c r="C19" s="34">
        <f t="shared" si="0"/>
        <v>0</v>
      </c>
      <c r="D19" s="38"/>
      <c r="E19" s="39"/>
      <c r="F19" s="39"/>
      <c r="G19" s="39"/>
      <c r="H19" s="39"/>
      <c r="I19" s="40"/>
      <c r="J19" s="38"/>
      <c r="K19" s="40"/>
      <c r="L19" s="28" t="str">
        <f t="shared" si="1"/>
        <v/>
      </c>
      <c r="M19" s="29"/>
      <c r="N19" s="29"/>
      <c r="O19" s="29"/>
      <c r="P19" s="16"/>
      <c r="V19" s="2"/>
      <c r="W19" s="2"/>
      <c r="X19" s="30" t="str">
        <f t="shared" si="2"/>
        <v/>
      </c>
      <c r="Y19" s="31"/>
      <c r="Z19" s="31"/>
      <c r="AA19" s="32">
        <f t="shared" si="3"/>
        <v>0</v>
      </c>
      <c r="AX19" s="5"/>
      <c r="AY19" s="5"/>
      <c r="AZ19" s="5"/>
    </row>
    <row r="20" spans="1:52" s="4" customFormat="1" ht="15" customHeight="1" x14ac:dyDescent="0.2">
      <c r="A20" s="238"/>
      <c r="B20" s="33" t="s">
        <v>27</v>
      </c>
      <c r="C20" s="34">
        <f t="shared" si="0"/>
        <v>0</v>
      </c>
      <c r="D20" s="38"/>
      <c r="E20" s="39"/>
      <c r="F20" s="39"/>
      <c r="G20" s="39"/>
      <c r="H20" s="39"/>
      <c r="I20" s="40"/>
      <c r="J20" s="38"/>
      <c r="K20" s="40"/>
      <c r="L20" s="28" t="str">
        <f t="shared" si="1"/>
        <v/>
      </c>
      <c r="M20" s="29"/>
      <c r="N20" s="29"/>
      <c r="O20" s="29"/>
      <c r="P20" s="16"/>
      <c r="V20" s="2"/>
      <c r="W20" s="2"/>
      <c r="X20" s="30" t="str">
        <f t="shared" si="2"/>
        <v/>
      </c>
      <c r="Y20" s="31"/>
      <c r="Z20" s="31"/>
      <c r="AA20" s="32">
        <f t="shared" si="3"/>
        <v>0</v>
      </c>
      <c r="AX20" s="5"/>
      <c r="AY20" s="5"/>
      <c r="AZ20" s="5"/>
    </row>
    <row r="21" spans="1:52" s="4" customFormat="1" ht="15" customHeight="1" x14ac:dyDescent="0.2">
      <c r="A21" s="246"/>
      <c r="B21" s="42" t="s">
        <v>28</v>
      </c>
      <c r="C21" s="43">
        <f t="shared" si="0"/>
        <v>0</v>
      </c>
      <c r="D21" s="44"/>
      <c r="E21" s="45"/>
      <c r="F21" s="45"/>
      <c r="G21" s="45"/>
      <c r="H21" s="45"/>
      <c r="I21" s="46"/>
      <c r="J21" s="44"/>
      <c r="K21" s="46"/>
      <c r="L21" s="28" t="str">
        <f t="shared" si="1"/>
        <v/>
      </c>
      <c r="M21" s="29"/>
      <c r="N21" s="29"/>
      <c r="O21" s="29"/>
      <c r="P21" s="16"/>
      <c r="V21" s="2"/>
      <c r="W21" s="2"/>
      <c r="X21" s="30" t="str">
        <f t="shared" si="2"/>
        <v/>
      </c>
      <c r="Y21" s="31"/>
      <c r="Z21" s="31"/>
      <c r="AA21" s="32">
        <f t="shared" si="3"/>
        <v>0</v>
      </c>
      <c r="AX21" s="5"/>
      <c r="AY21" s="5"/>
      <c r="AZ21" s="5"/>
    </row>
    <row r="22" spans="1:52" s="4" customFormat="1" ht="15" customHeight="1" x14ac:dyDescent="0.2">
      <c r="A22" s="237" t="s">
        <v>29</v>
      </c>
      <c r="B22" s="23" t="s">
        <v>19</v>
      </c>
      <c r="C22" s="24">
        <f t="shared" si="0"/>
        <v>0</v>
      </c>
      <c r="D22" s="47"/>
      <c r="E22" s="48"/>
      <c r="F22" s="48"/>
      <c r="G22" s="48"/>
      <c r="H22" s="48"/>
      <c r="I22" s="49"/>
      <c r="J22" s="47"/>
      <c r="K22" s="49"/>
      <c r="L22" s="28" t="str">
        <f t="shared" si="1"/>
        <v/>
      </c>
      <c r="M22" s="29"/>
      <c r="N22" s="29"/>
      <c r="O22" s="29"/>
      <c r="P22" s="16"/>
      <c r="V22" s="2"/>
      <c r="W22" s="2"/>
      <c r="X22" s="30" t="str">
        <f t="shared" si="2"/>
        <v/>
      </c>
      <c r="Y22" s="31"/>
      <c r="Z22" s="31"/>
      <c r="AA22" s="32">
        <f t="shared" si="3"/>
        <v>0</v>
      </c>
      <c r="AX22" s="5"/>
      <c r="AY22" s="5"/>
      <c r="AZ22" s="5"/>
    </row>
    <row r="23" spans="1:52" s="4" customFormat="1" ht="15" customHeight="1" x14ac:dyDescent="0.2">
      <c r="A23" s="238"/>
      <c r="B23" s="33" t="s">
        <v>20</v>
      </c>
      <c r="C23" s="34">
        <f t="shared" si="0"/>
        <v>0</v>
      </c>
      <c r="D23" s="35"/>
      <c r="E23" s="36"/>
      <c r="F23" s="36"/>
      <c r="G23" s="36"/>
      <c r="H23" s="36"/>
      <c r="I23" s="37"/>
      <c r="J23" s="35"/>
      <c r="K23" s="37"/>
      <c r="L23" s="28" t="str">
        <f t="shared" si="1"/>
        <v/>
      </c>
      <c r="M23" s="29"/>
      <c r="N23" s="29"/>
      <c r="O23" s="29"/>
      <c r="P23" s="16"/>
      <c r="V23" s="2"/>
      <c r="W23" s="2"/>
      <c r="X23" s="30" t="str">
        <f t="shared" si="2"/>
        <v/>
      </c>
      <c r="Y23" s="31"/>
      <c r="Z23" s="31"/>
      <c r="AA23" s="32">
        <f t="shared" si="3"/>
        <v>0</v>
      </c>
      <c r="AX23" s="5"/>
      <c r="AY23" s="5"/>
      <c r="AZ23" s="5"/>
    </row>
    <row r="24" spans="1:52" s="4" customFormat="1" ht="15" customHeight="1" x14ac:dyDescent="0.2">
      <c r="A24" s="238"/>
      <c r="B24" s="33" t="s">
        <v>21</v>
      </c>
      <c r="C24" s="34">
        <f t="shared" si="0"/>
        <v>0</v>
      </c>
      <c r="D24" s="35"/>
      <c r="E24" s="36"/>
      <c r="F24" s="36"/>
      <c r="G24" s="36"/>
      <c r="H24" s="36"/>
      <c r="I24" s="37"/>
      <c r="J24" s="35"/>
      <c r="K24" s="37"/>
      <c r="L24" s="28" t="str">
        <f t="shared" si="1"/>
        <v/>
      </c>
      <c r="M24" s="29"/>
      <c r="N24" s="29"/>
      <c r="O24" s="29"/>
      <c r="P24" s="16"/>
      <c r="V24" s="2"/>
      <c r="W24" s="2"/>
      <c r="X24" s="30" t="str">
        <f t="shared" si="2"/>
        <v/>
      </c>
      <c r="Y24" s="31"/>
      <c r="Z24" s="31"/>
      <c r="AA24" s="32">
        <f t="shared" si="3"/>
        <v>0</v>
      </c>
      <c r="AX24" s="5"/>
      <c r="AY24" s="5"/>
      <c r="AZ24" s="5"/>
    </row>
    <row r="25" spans="1:52" s="4" customFormat="1" ht="15" customHeight="1" x14ac:dyDescent="0.2">
      <c r="A25" s="238"/>
      <c r="B25" s="33" t="s">
        <v>22</v>
      </c>
      <c r="C25" s="34">
        <f t="shared" si="0"/>
        <v>0</v>
      </c>
      <c r="D25" s="35"/>
      <c r="E25" s="36"/>
      <c r="F25" s="36"/>
      <c r="G25" s="36"/>
      <c r="H25" s="36"/>
      <c r="I25" s="37"/>
      <c r="J25" s="35"/>
      <c r="K25" s="37"/>
      <c r="L25" s="28" t="str">
        <f t="shared" si="1"/>
        <v/>
      </c>
      <c r="M25" s="29"/>
      <c r="N25" s="29"/>
      <c r="O25" s="29"/>
      <c r="P25" s="16"/>
      <c r="V25" s="2"/>
      <c r="W25" s="2"/>
      <c r="X25" s="30" t="str">
        <f t="shared" si="2"/>
        <v/>
      </c>
      <c r="Y25" s="31"/>
      <c r="Z25" s="31"/>
      <c r="AA25" s="32">
        <f t="shared" si="3"/>
        <v>0</v>
      </c>
      <c r="AX25" s="5"/>
      <c r="AY25" s="5"/>
      <c r="AZ25" s="5"/>
    </row>
    <row r="26" spans="1:52" s="4" customFormat="1" ht="15" customHeight="1" x14ac:dyDescent="0.2">
      <c r="A26" s="238"/>
      <c r="B26" s="33" t="s">
        <v>23</v>
      </c>
      <c r="C26" s="34">
        <f t="shared" si="0"/>
        <v>0</v>
      </c>
      <c r="D26" s="35"/>
      <c r="E26" s="36"/>
      <c r="F26" s="36"/>
      <c r="G26" s="36"/>
      <c r="H26" s="36"/>
      <c r="I26" s="37"/>
      <c r="J26" s="35"/>
      <c r="K26" s="37"/>
      <c r="L26" s="28" t="str">
        <f t="shared" si="1"/>
        <v/>
      </c>
      <c r="M26" s="29"/>
      <c r="N26" s="29"/>
      <c r="O26" s="29"/>
      <c r="P26" s="16"/>
      <c r="V26" s="2"/>
      <c r="W26" s="2"/>
      <c r="X26" s="30" t="str">
        <f t="shared" si="2"/>
        <v/>
      </c>
      <c r="Y26" s="31"/>
      <c r="Z26" s="31"/>
      <c r="AA26" s="32">
        <f t="shared" si="3"/>
        <v>0</v>
      </c>
      <c r="AX26" s="5"/>
      <c r="AY26" s="5"/>
      <c r="AZ26" s="5"/>
    </row>
    <row r="27" spans="1:52" s="4" customFormat="1" ht="15" customHeight="1" x14ac:dyDescent="0.2">
      <c r="A27" s="238"/>
      <c r="B27" s="33" t="s">
        <v>24</v>
      </c>
      <c r="C27" s="34">
        <f t="shared" si="0"/>
        <v>0</v>
      </c>
      <c r="D27" s="35"/>
      <c r="E27" s="36"/>
      <c r="F27" s="36"/>
      <c r="G27" s="36"/>
      <c r="H27" s="36"/>
      <c r="I27" s="37"/>
      <c r="J27" s="35"/>
      <c r="K27" s="37"/>
      <c r="L27" s="28" t="str">
        <f t="shared" si="1"/>
        <v/>
      </c>
      <c r="M27" s="29"/>
      <c r="N27" s="29"/>
      <c r="O27" s="29"/>
      <c r="P27" s="16"/>
      <c r="V27" s="2"/>
      <c r="W27" s="2"/>
      <c r="X27" s="30" t="str">
        <f t="shared" si="2"/>
        <v/>
      </c>
      <c r="Y27" s="31"/>
      <c r="Z27" s="31"/>
      <c r="AA27" s="32">
        <f t="shared" si="3"/>
        <v>0</v>
      </c>
      <c r="AX27" s="5"/>
      <c r="AY27" s="5"/>
      <c r="AZ27" s="5"/>
    </row>
    <row r="28" spans="1:52" s="4" customFormat="1" ht="15" customHeight="1" x14ac:dyDescent="0.2">
      <c r="A28" s="238"/>
      <c r="B28" s="33" t="s">
        <v>25</v>
      </c>
      <c r="C28" s="34">
        <f t="shared" si="0"/>
        <v>0</v>
      </c>
      <c r="D28" s="35"/>
      <c r="E28" s="36"/>
      <c r="F28" s="36"/>
      <c r="G28" s="36"/>
      <c r="H28" s="36"/>
      <c r="I28" s="37"/>
      <c r="J28" s="35"/>
      <c r="K28" s="37"/>
      <c r="L28" s="28" t="str">
        <f t="shared" si="1"/>
        <v/>
      </c>
      <c r="M28" s="29"/>
      <c r="N28" s="29"/>
      <c r="O28" s="29"/>
      <c r="P28" s="16"/>
      <c r="V28" s="2"/>
      <c r="W28" s="2"/>
      <c r="X28" s="30" t="str">
        <f t="shared" si="2"/>
        <v/>
      </c>
      <c r="Y28" s="31"/>
      <c r="Z28" s="31"/>
      <c r="AA28" s="32">
        <f t="shared" si="3"/>
        <v>0</v>
      </c>
      <c r="AX28" s="5"/>
      <c r="AY28" s="5"/>
      <c r="AZ28" s="5"/>
    </row>
    <row r="29" spans="1:52" s="4" customFormat="1" ht="15" customHeight="1" x14ac:dyDescent="0.2">
      <c r="A29" s="238"/>
      <c r="B29" s="41" t="s">
        <v>26</v>
      </c>
      <c r="C29" s="34">
        <f t="shared" si="0"/>
        <v>0</v>
      </c>
      <c r="D29" s="38"/>
      <c r="E29" s="39"/>
      <c r="F29" s="39"/>
      <c r="G29" s="39"/>
      <c r="H29" s="39"/>
      <c r="I29" s="40"/>
      <c r="J29" s="38"/>
      <c r="K29" s="40"/>
      <c r="L29" s="28" t="str">
        <f t="shared" si="1"/>
        <v/>
      </c>
      <c r="M29" s="29"/>
      <c r="N29" s="29"/>
      <c r="O29" s="29"/>
      <c r="P29" s="16"/>
      <c r="V29" s="2"/>
      <c r="W29" s="2"/>
      <c r="X29" s="30" t="str">
        <f t="shared" si="2"/>
        <v/>
      </c>
      <c r="Y29" s="31"/>
      <c r="Z29" s="31"/>
      <c r="AA29" s="32">
        <f t="shared" si="3"/>
        <v>0</v>
      </c>
      <c r="AX29" s="5"/>
      <c r="AY29" s="5"/>
      <c r="AZ29" s="5"/>
    </row>
    <row r="30" spans="1:52" s="4" customFormat="1" ht="15" customHeight="1" x14ac:dyDescent="0.2">
      <c r="A30" s="238"/>
      <c r="B30" s="33" t="s">
        <v>27</v>
      </c>
      <c r="C30" s="34">
        <f t="shared" si="0"/>
        <v>0</v>
      </c>
      <c r="D30" s="35"/>
      <c r="E30" s="36"/>
      <c r="F30" s="36"/>
      <c r="G30" s="36"/>
      <c r="H30" s="36"/>
      <c r="I30" s="37"/>
      <c r="J30" s="35"/>
      <c r="K30" s="40"/>
      <c r="L30" s="28" t="str">
        <f t="shared" si="1"/>
        <v/>
      </c>
      <c r="M30" s="29"/>
      <c r="N30" s="29"/>
      <c r="O30" s="29"/>
      <c r="P30" s="16"/>
      <c r="V30" s="2"/>
      <c r="W30" s="2"/>
      <c r="X30" s="30" t="str">
        <f t="shared" si="2"/>
        <v/>
      </c>
      <c r="Y30" s="31"/>
      <c r="Z30" s="31"/>
      <c r="AA30" s="32">
        <f t="shared" si="3"/>
        <v>0</v>
      </c>
      <c r="AX30" s="5"/>
      <c r="AY30" s="5"/>
      <c r="AZ30" s="5"/>
    </row>
    <row r="31" spans="1:52" s="4" customFormat="1" ht="15" customHeight="1" x14ac:dyDescent="0.2">
      <c r="A31" s="246"/>
      <c r="B31" s="42" t="s">
        <v>28</v>
      </c>
      <c r="C31" s="43">
        <f t="shared" si="0"/>
        <v>0</v>
      </c>
      <c r="D31" s="50"/>
      <c r="E31" s="51"/>
      <c r="F31" s="51"/>
      <c r="G31" s="51"/>
      <c r="H31" s="51"/>
      <c r="I31" s="52"/>
      <c r="J31" s="50"/>
      <c r="K31" s="46"/>
      <c r="L31" s="28" t="str">
        <f t="shared" si="1"/>
        <v/>
      </c>
      <c r="M31" s="29"/>
      <c r="N31" s="29"/>
      <c r="O31" s="29"/>
      <c r="P31" s="16"/>
      <c r="V31" s="2"/>
      <c r="W31" s="2"/>
      <c r="X31" s="30" t="str">
        <f t="shared" si="2"/>
        <v/>
      </c>
      <c r="Y31" s="31"/>
      <c r="Z31" s="31"/>
      <c r="AA31" s="32">
        <f t="shared" si="3"/>
        <v>0</v>
      </c>
      <c r="AX31" s="5"/>
      <c r="AY31" s="5"/>
      <c r="AZ31" s="5"/>
    </row>
    <row r="32" spans="1:52" s="4" customFormat="1" ht="15" customHeight="1" x14ac:dyDescent="0.2">
      <c r="A32" s="237" t="s">
        <v>30</v>
      </c>
      <c r="B32" s="23" t="s">
        <v>19</v>
      </c>
      <c r="C32" s="24">
        <f t="shared" si="0"/>
        <v>0</v>
      </c>
      <c r="D32" s="47"/>
      <c r="E32" s="48"/>
      <c r="F32" s="48"/>
      <c r="G32" s="48"/>
      <c r="H32" s="48"/>
      <c r="I32" s="49"/>
      <c r="J32" s="47"/>
      <c r="K32" s="49"/>
      <c r="L32" s="28" t="str">
        <f t="shared" si="1"/>
        <v/>
      </c>
      <c r="M32" s="29"/>
      <c r="N32" s="29"/>
      <c r="O32" s="29"/>
      <c r="P32" s="16"/>
      <c r="V32" s="2"/>
      <c r="W32" s="2"/>
      <c r="X32" s="30" t="str">
        <f t="shared" si="2"/>
        <v/>
      </c>
      <c r="Y32" s="31"/>
      <c r="Z32" s="31"/>
      <c r="AA32" s="32">
        <f t="shared" si="3"/>
        <v>0</v>
      </c>
      <c r="AX32" s="5"/>
      <c r="AY32" s="5"/>
      <c r="AZ32" s="5"/>
    </row>
    <row r="33" spans="1:52" s="4" customFormat="1" ht="15" customHeight="1" x14ac:dyDescent="0.2">
      <c r="A33" s="238"/>
      <c r="B33" s="33" t="s">
        <v>20</v>
      </c>
      <c r="C33" s="34">
        <f t="shared" si="0"/>
        <v>0</v>
      </c>
      <c r="D33" s="35"/>
      <c r="E33" s="36"/>
      <c r="F33" s="36"/>
      <c r="G33" s="36"/>
      <c r="H33" s="36"/>
      <c r="I33" s="37"/>
      <c r="J33" s="35"/>
      <c r="K33" s="37"/>
      <c r="L33" s="28" t="str">
        <f t="shared" si="1"/>
        <v/>
      </c>
      <c r="M33" s="29"/>
      <c r="N33" s="29"/>
      <c r="O33" s="29"/>
      <c r="P33" s="16"/>
      <c r="V33" s="2"/>
      <c r="W33" s="2"/>
      <c r="X33" s="30" t="str">
        <f t="shared" si="2"/>
        <v/>
      </c>
      <c r="Y33" s="31"/>
      <c r="Z33" s="31"/>
      <c r="AA33" s="32">
        <f t="shared" si="3"/>
        <v>0</v>
      </c>
      <c r="AX33" s="5"/>
      <c r="AY33" s="5"/>
      <c r="AZ33" s="5"/>
    </row>
    <row r="34" spans="1:52" s="4" customFormat="1" ht="15" customHeight="1" x14ac:dyDescent="0.2">
      <c r="A34" s="238"/>
      <c r="B34" s="33" t="s">
        <v>21</v>
      </c>
      <c r="C34" s="34">
        <f t="shared" si="0"/>
        <v>0</v>
      </c>
      <c r="D34" s="35"/>
      <c r="E34" s="36"/>
      <c r="F34" s="36"/>
      <c r="G34" s="36"/>
      <c r="H34" s="36"/>
      <c r="I34" s="37"/>
      <c r="J34" s="35"/>
      <c r="K34" s="37"/>
      <c r="L34" s="28" t="str">
        <f t="shared" si="1"/>
        <v/>
      </c>
      <c r="M34" s="29"/>
      <c r="N34" s="29"/>
      <c r="O34" s="29"/>
      <c r="P34" s="16"/>
      <c r="V34" s="2"/>
      <c r="W34" s="2"/>
      <c r="X34" s="30" t="str">
        <f t="shared" si="2"/>
        <v/>
      </c>
      <c r="Y34" s="31"/>
      <c r="Z34" s="31"/>
      <c r="AA34" s="32">
        <f t="shared" si="3"/>
        <v>0</v>
      </c>
      <c r="AX34" s="5"/>
      <c r="AY34" s="5"/>
      <c r="AZ34" s="5"/>
    </row>
    <row r="35" spans="1:52" s="4" customFormat="1" ht="15" customHeight="1" x14ac:dyDescent="0.2">
      <c r="A35" s="238"/>
      <c r="B35" s="33" t="s">
        <v>22</v>
      </c>
      <c r="C35" s="34">
        <f t="shared" si="0"/>
        <v>0</v>
      </c>
      <c r="D35" s="35"/>
      <c r="E35" s="36"/>
      <c r="F35" s="36"/>
      <c r="G35" s="36"/>
      <c r="H35" s="36"/>
      <c r="I35" s="37"/>
      <c r="J35" s="35"/>
      <c r="K35" s="37"/>
      <c r="L35" s="28" t="str">
        <f t="shared" si="1"/>
        <v/>
      </c>
      <c r="M35" s="29"/>
      <c r="N35" s="29"/>
      <c r="O35" s="29"/>
      <c r="P35" s="16"/>
      <c r="V35" s="2"/>
      <c r="W35" s="2"/>
      <c r="X35" s="30" t="str">
        <f t="shared" si="2"/>
        <v/>
      </c>
      <c r="Y35" s="31"/>
      <c r="Z35" s="31"/>
      <c r="AA35" s="32">
        <f t="shared" si="3"/>
        <v>0</v>
      </c>
      <c r="AX35" s="5"/>
      <c r="AY35" s="5"/>
      <c r="AZ35" s="5"/>
    </row>
    <row r="36" spans="1:52" s="4" customFormat="1" ht="15" customHeight="1" x14ac:dyDescent="0.2">
      <c r="A36" s="238"/>
      <c r="B36" s="33" t="s">
        <v>23</v>
      </c>
      <c r="C36" s="34">
        <f t="shared" si="0"/>
        <v>0</v>
      </c>
      <c r="D36" s="35"/>
      <c r="E36" s="36"/>
      <c r="F36" s="36"/>
      <c r="G36" s="36"/>
      <c r="H36" s="36"/>
      <c r="I36" s="37"/>
      <c r="J36" s="35"/>
      <c r="K36" s="37"/>
      <c r="L36" s="28" t="str">
        <f t="shared" si="1"/>
        <v/>
      </c>
      <c r="M36" s="29"/>
      <c r="N36" s="29"/>
      <c r="O36" s="29"/>
      <c r="P36" s="16"/>
      <c r="V36" s="2"/>
      <c r="W36" s="2"/>
      <c r="X36" s="30" t="str">
        <f t="shared" si="2"/>
        <v/>
      </c>
      <c r="Y36" s="31"/>
      <c r="Z36" s="31"/>
      <c r="AA36" s="32">
        <f t="shared" si="3"/>
        <v>0</v>
      </c>
      <c r="AX36" s="5"/>
      <c r="AY36" s="5"/>
      <c r="AZ36" s="5"/>
    </row>
    <row r="37" spans="1:52" s="4" customFormat="1" ht="15" customHeight="1" x14ac:dyDescent="0.2">
      <c r="A37" s="238"/>
      <c r="B37" s="33" t="s">
        <v>24</v>
      </c>
      <c r="C37" s="34">
        <f t="shared" si="0"/>
        <v>0</v>
      </c>
      <c r="D37" s="35"/>
      <c r="E37" s="36"/>
      <c r="F37" s="36"/>
      <c r="G37" s="36"/>
      <c r="H37" s="36"/>
      <c r="I37" s="37"/>
      <c r="J37" s="35"/>
      <c r="K37" s="37"/>
      <c r="L37" s="28" t="str">
        <f t="shared" si="1"/>
        <v/>
      </c>
      <c r="M37" s="29"/>
      <c r="N37" s="29"/>
      <c r="O37" s="29"/>
      <c r="P37" s="16"/>
      <c r="V37" s="2"/>
      <c r="W37" s="2"/>
      <c r="X37" s="30" t="str">
        <f t="shared" si="2"/>
        <v/>
      </c>
      <c r="Y37" s="31"/>
      <c r="Z37" s="31"/>
      <c r="AA37" s="32">
        <f t="shared" si="3"/>
        <v>0</v>
      </c>
      <c r="AX37" s="5"/>
      <c r="AY37" s="5"/>
      <c r="AZ37" s="5"/>
    </row>
    <row r="38" spans="1:52" s="4" customFormat="1" ht="15" customHeight="1" x14ac:dyDescent="0.2">
      <c r="A38" s="238"/>
      <c r="B38" s="33" t="s">
        <v>25</v>
      </c>
      <c r="C38" s="34">
        <f t="shared" si="0"/>
        <v>0</v>
      </c>
      <c r="D38" s="35"/>
      <c r="E38" s="36"/>
      <c r="F38" s="36"/>
      <c r="G38" s="36"/>
      <c r="H38" s="36"/>
      <c r="I38" s="37"/>
      <c r="J38" s="35"/>
      <c r="K38" s="37"/>
      <c r="L38" s="28" t="str">
        <f t="shared" si="1"/>
        <v/>
      </c>
      <c r="M38" s="29"/>
      <c r="N38" s="29"/>
      <c r="O38" s="29"/>
      <c r="P38" s="16"/>
      <c r="V38" s="2"/>
      <c r="W38" s="2"/>
      <c r="X38" s="30" t="str">
        <f t="shared" si="2"/>
        <v/>
      </c>
      <c r="Y38" s="31"/>
      <c r="Z38" s="31"/>
      <c r="AA38" s="32">
        <f t="shared" si="3"/>
        <v>0</v>
      </c>
      <c r="AX38" s="5"/>
      <c r="AY38" s="5"/>
      <c r="AZ38" s="5"/>
    </row>
    <row r="39" spans="1:52" s="4" customFormat="1" ht="15" customHeight="1" x14ac:dyDescent="0.2">
      <c r="A39" s="238"/>
      <c r="B39" s="41" t="s">
        <v>26</v>
      </c>
      <c r="C39" s="34">
        <f t="shared" si="0"/>
        <v>0</v>
      </c>
      <c r="D39" s="38"/>
      <c r="E39" s="39"/>
      <c r="F39" s="39"/>
      <c r="G39" s="39"/>
      <c r="H39" s="39"/>
      <c r="I39" s="40"/>
      <c r="J39" s="38"/>
      <c r="K39" s="40"/>
      <c r="L39" s="28" t="str">
        <f t="shared" si="1"/>
        <v/>
      </c>
      <c r="M39" s="29"/>
      <c r="N39" s="29"/>
      <c r="O39" s="29"/>
      <c r="P39" s="16"/>
      <c r="V39" s="2"/>
      <c r="W39" s="2"/>
      <c r="X39" s="30" t="str">
        <f t="shared" si="2"/>
        <v/>
      </c>
      <c r="Y39" s="31"/>
      <c r="Z39" s="31"/>
      <c r="AA39" s="32">
        <f t="shared" si="3"/>
        <v>0</v>
      </c>
      <c r="AX39" s="5"/>
      <c r="AY39" s="5"/>
      <c r="AZ39" s="5"/>
    </row>
    <row r="40" spans="1:52" s="4" customFormat="1" ht="15" customHeight="1" x14ac:dyDescent="0.2">
      <c r="A40" s="238"/>
      <c r="B40" s="33" t="s">
        <v>27</v>
      </c>
      <c r="C40" s="34">
        <f t="shared" si="0"/>
        <v>0</v>
      </c>
      <c r="D40" s="35"/>
      <c r="E40" s="36"/>
      <c r="F40" s="36"/>
      <c r="G40" s="36"/>
      <c r="H40" s="36"/>
      <c r="I40" s="37"/>
      <c r="J40" s="35"/>
      <c r="K40" s="40"/>
      <c r="L40" s="28" t="str">
        <f t="shared" si="1"/>
        <v/>
      </c>
      <c r="M40" s="29"/>
      <c r="N40" s="29"/>
      <c r="O40" s="29"/>
      <c r="P40" s="16"/>
      <c r="V40" s="2"/>
      <c r="W40" s="2"/>
      <c r="X40" s="30" t="str">
        <f t="shared" si="2"/>
        <v/>
      </c>
      <c r="Y40" s="31"/>
      <c r="Z40" s="31"/>
      <c r="AA40" s="32">
        <f t="shared" si="3"/>
        <v>0</v>
      </c>
      <c r="AX40" s="5"/>
      <c r="AY40" s="5"/>
      <c r="AZ40" s="5"/>
    </row>
    <row r="41" spans="1:52" s="4" customFormat="1" ht="15" customHeight="1" x14ac:dyDescent="0.2">
      <c r="A41" s="246"/>
      <c r="B41" s="42" t="s">
        <v>28</v>
      </c>
      <c r="C41" s="43">
        <f t="shared" si="0"/>
        <v>0</v>
      </c>
      <c r="D41" s="50"/>
      <c r="E41" s="51"/>
      <c r="F41" s="51"/>
      <c r="G41" s="51"/>
      <c r="H41" s="51"/>
      <c r="I41" s="52"/>
      <c r="J41" s="50"/>
      <c r="K41" s="46"/>
      <c r="L41" s="28" t="str">
        <f t="shared" si="1"/>
        <v/>
      </c>
      <c r="M41" s="29"/>
      <c r="N41" s="29"/>
      <c r="O41" s="29"/>
      <c r="P41" s="16"/>
      <c r="V41" s="2"/>
      <c r="W41" s="2"/>
      <c r="X41" s="30" t="str">
        <f t="shared" si="2"/>
        <v/>
      </c>
      <c r="Y41" s="31"/>
      <c r="Z41" s="31"/>
      <c r="AA41" s="32">
        <f t="shared" si="3"/>
        <v>0</v>
      </c>
      <c r="AX41" s="5"/>
      <c r="AY41" s="5"/>
      <c r="AZ41" s="5"/>
    </row>
    <row r="42" spans="1:52" s="4" customFormat="1" ht="15" customHeight="1" x14ac:dyDescent="0.2">
      <c r="A42" s="237" t="s">
        <v>31</v>
      </c>
      <c r="B42" s="23" t="s">
        <v>19</v>
      </c>
      <c r="C42" s="24">
        <f t="shared" si="0"/>
        <v>0</v>
      </c>
      <c r="D42" s="47"/>
      <c r="E42" s="48"/>
      <c r="F42" s="48"/>
      <c r="G42" s="48"/>
      <c r="H42" s="48"/>
      <c r="I42" s="49"/>
      <c r="J42" s="47"/>
      <c r="K42" s="49"/>
      <c r="L42" s="28" t="str">
        <f t="shared" si="1"/>
        <v/>
      </c>
      <c r="M42" s="29"/>
      <c r="N42" s="29"/>
      <c r="O42" s="29"/>
      <c r="P42" s="16"/>
      <c r="V42" s="2"/>
      <c r="W42" s="2"/>
      <c r="X42" s="30" t="str">
        <f t="shared" si="2"/>
        <v/>
      </c>
      <c r="Y42" s="31"/>
      <c r="Z42" s="31"/>
      <c r="AA42" s="32">
        <f t="shared" si="3"/>
        <v>0</v>
      </c>
      <c r="AX42" s="5"/>
      <c r="AY42" s="5"/>
      <c r="AZ42" s="5"/>
    </row>
    <row r="43" spans="1:52" s="4" customFormat="1" ht="15" customHeight="1" x14ac:dyDescent="0.2">
      <c r="A43" s="238"/>
      <c r="B43" s="33" t="s">
        <v>20</v>
      </c>
      <c r="C43" s="34">
        <f t="shared" si="0"/>
        <v>0</v>
      </c>
      <c r="D43" s="35"/>
      <c r="E43" s="36"/>
      <c r="F43" s="36"/>
      <c r="G43" s="36"/>
      <c r="H43" s="36"/>
      <c r="I43" s="37"/>
      <c r="J43" s="35"/>
      <c r="K43" s="37"/>
      <c r="L43" s="28" t="str">
        <f t="shared" si="1"/>
        <v/>
      </c>
      <c r="M43" s="29"/>
      <c r="N43" s="29"/>
      <c r="O43" s="29"/>
      <c r="P43" s="16"/>
      <c r="V43" s="2"/>
      <c r="W43" s="2"/>
      <c r="X43" s="30" t="str">
        <f t="shared" si="2"/>
        <v/>
      </c>
      <c r="Y43" s="31"/>
      <c r="Z43" s="31"/>
      <c r="AA43" s="32">
        <f t="shared" si="3"/>
        <v>0</v>
      </c>
      <c r="AX43" s="5"/>
      <c r="AY43" s="5"/>
      <c r="AZ43" s="5"/>
    </row>
    <row r="44" spans="1:52" s="4" customFormat="1" ht="15" customHeight="1" x14ac:dyDescent="0.2">
      <c r="A44" s="238"/>
      <c r="B44" s="33" t="s">
        <v>21</v>
      </c>
      <c r="C44" s="34">
        <f t="shared" si="0"/>
        <v>0</v>
      </c>
      <c r="D44" s="35"/>
      <c r="E44" s="36"/>
      <c r="F44" s="36"/>
      <c r="G44" s="36"/>
      <c r="H44" s="36"/>
      <c r="I44" s="37"/>
      <c r="J44" s="35"/>
      <c r="K44" s="37"/>
      <c r="L44" s="28" t="str">
        <f t="shared" si="1"/>
        <v/>
      </c>
      <c r="M44" s="29"/>
      <c r="N44" s="29"/>
      <c r="O44" s="29"/>
      <c r="P44" s="16"/>
      <c r="V44" s="2"/>
      <c r="W44" s="2"/>
      <c r="X44" s="30" t="str">
        <f t="shared" si="2"/>
        <v/>
      </c>
      <c r="Y44" s="31"/>
      <c r="Z44" s="31"/>
      <c r="AA44" s="32">
        <f t="shared" si="3"/>
        <v>0</v>
      </c>
      <c r="AX44" s="5"/>
      <c r="AY44" s="5"/>
      <c r="AZ44" s="5"/>
    </row>
    <row r="45" spans="1:52" s="4" customFormat="1" ht="15" customHeight="1" x14ac:dyDescent="0.2">
      <c r="A45" s="238"/>
      <c r="B45" s="33" t="s">
        <v>23</v>
      </c>
      <c r="C45" s="34">
        <f t="shared" si="0"/>
        <v>0</v>
      </c>
      <c r="D45" s="35"/>
      <c r="E45" s="36"/>
      <c r="F45" s="36"/>
      <c r="G45" s="36"/>
      <c r="H45" s="36"/>
      <c r="I45" s="37"/>
      <c r="J45" s="35"/>
      <c r="K45" s="37"/>
      <c r="L45" s="28" t="str">
        <f t="shared" si="1"/>
        <v/>
      </c>
      <c r="M45" s="29"/>
      <c r="N45" s="29"/>
      <c r="O45" s="29"/>
      <c r="P45" s="16"/>
      <c r="V45" s="2"/>
      <c r="W45" s="2"/>
      <c r="X45" s="30" t="str">
        <f t="shared" si="2"/>
        <v/>
      </c>
      <c r="Y45" s="31"/>
      <c r="Z45" s="31"/>
      <c r="AA45" s="32">
        <f t="shared" si="3"/>
        <v>0</v>
      </c>
      <c r="AX45" s="5"/>
      <c r="AY45" s="5"/>
      <c r="AZ45" s="5"/>
    </row>
    <row r="46" spans="1:52" s="4" customFormat="1" ht="15" customHeight="1" x14ac:dyDescent="0.2">
      <c r="A46" s="238"/>
      <c r="B46" s="33" t="s">
        <v>24</v>
      </c>
      <c r="C46" s="34">
        <f t="shared" si="0"/>
        <v>0</v>
      </c>
      <c r="D46" s="35"/>
      <c r="E46" s="36"/>
      <c r="F46" s="36"/>
      <c r="G46" s="36"/>
      <c r="H46" s="36"/>
      <c r="I46" s="37"/>
      <c r="J46" s="35"/>
      <c r="K46" s="37"/>
      <c r="L46" s="28" t="str">
        <f t="shared" si="1"/>
        <v/>
      </c>
      <c r="M46" s="29"/>
      <c r="N46" s="29"/>
      <c r="O46" s="29"/>
      <c r="P46" s="16"/>
      <c r="V46" s="2"/>
      <c r="W46" s="2"/>
      <c r="X46" s="30" t="str">
        <f t="shared" si="2"/>
        <v/>
      </c>
      <c r="Y46" s="31"/>
      <c r="Z46" s="31"/>
      <c r="AA46" s="32">
        <f t="shared" si="3"/>
        <v>0</v>
      </c>
      <c r="AX46" s="5"/>
      <c r="AY46" s="5"/>
      <c r="AZ46" s="5"/>
    </row>
    <row r="47" spans="1:52" s="4" customFormat="1" ht="15" customHeight="1" x14ac:dyDescent="0.2">
      <c r="A47" s="238"/>
      <c r="B47" s="33" t="s">
        <v>27</v>
      </c>
      <c r="C47" s="43">
        <f t="shared" si="0"/>
        <v>0</v>
      </c>
      <c r="D47" s="38"/>
      <c r="E47" s="39"/>
      <c r="F47" s="39"/>
      <c r="G47" s="39"/>
      <c r="H47" s="39"/>
      <c r="I47" s="40"/>
      <c r="J47" s="38"/>
      <c r="K47" s="40"/>
      <c r="L47" s="28" t="str">
        <f t="shared" si="1"/>
        <v/>
      </c>
      <c r="M47" s="29"/>
      <c r="N47" s="29"/>
      <c r="O47" s="29"/>
      <c r="P47" s="16"/>
      <c r="V47" s="2"/>
      <c r="W47" s="2"/>
      <c r="X47" s="30" t="str">
        <f t="shared" si="2"/>
        <v/>
      </c>
      <c r="Y47" s="31"/>
      <c r="Z47" s="31"/>
      <c r="AA47" s="32">
        <f t="shared" si="3"/>
        <v>0</v>
      </c>
      <c r="AX47" s="5"/>
      <c r="AY47" s="5"/>
      <c r="AZ47" s="5"/>
    </row>
    <row r="48" spans="1:52" s="4" customFormat="1" ht="15" customHeight="1" x14ac:dyDescent="0.2">
      <c r="A48" s="237" t="s">
        <v>32</v>
      </c>
      <c r="B48" s="23" t="s">
        <v>19</v>
      </c>
      <c r="C48" s="24">
        <f t="shared" si="0"/>
        <v>0</v>
      </c>
      <c r="D48" s="53"/>
      <c r="E48" s="54"/>
      <c r="F48" s="54"/>
      <c r="G48" s="54"/>
      <c r="H48" s="54"/>
      <c r="I48" s="55"/>
      <c r="J48" s="53"/>
      <c r="K48" s="55"/>
      <c r="L48" s="28" t="str">
        <f t="shared" si="1"/>
        <v/>
      </c>
      <c r="M48" s="29"/>
      <c r="N48" s="29"/>
      <c r="O48" s="29"/>
      <c r="P48" s="16"/>
      <c r="V48" s="2"/>
      <c r="W48" s="2"/>
      <c r="X48" s="30" t="str">
        <f t="shared" si="2"/>
        <v/>
      </c>
      <c r="Y48" s="31"/>
      <c r="Z48" s="31"/>
      <c r="AA48" s="32">
        <f t="shared" si="3"/>
        <v>0</v>
      </c>
      <c r="AX48" s="5"/>
      <c r="AY48" s="5"/>
      <c r="AZ48" s="5"/>
    </row>
    <row r="49" spans="1:52" s="4" customFormat="1" ht="15" customHeight="1" x14ac:dyDescent="0.2">
      <c r="A49" s="238"/>
      <c r="B49" s="33" t="s">
        <v>20</v>
      </c>
      <c r="C49" s="34">
        <f t="shared" si="0"/>
        <v>0</v>
      </c>
      <c r="D49" s="35"/>
      <c r="E49" s="36"/>
      <c r="F49" s="36"/>
      <c r="G49" s="36"/>
      <c r="H49" s="36"/>
      <c r="I49" s="37"/>
      <c r="J49" s="35"/>
      <c r="K49" s="37"/>
      <c r="L49" s="28" t="str">
        <f t="shared" si="1"/>
        <v/>
      </c>
      <c r="M49" s="29"/>
      <c r="N49" s="29"/>
      <c r="O49" s="29"/>
      <c r="P49" s="16"/>
      <c r="V49" s="2"/>
      <c r="W49" s="2"/>
      <c r="X49" s="30" t="str">
        <f t="shared" si="2"/>
        <v/>
      </c>
      <c r="Y49" s="31"/>
      <c r="Z49" s="31"/>
      <c r="AA49" s="32">
        <f t="shared" si="3"/>
        <v>0</v>
      </c>
      <c r="AX49" s="5"/>
      <c r="AY49" s="5"/>
      <c r="AZ49" s="5"/>
    </row>
    <row r="50" spans="1:52" s="4" customFormat="1" ht="15" customHeight="1" x14ac:dyDescent="0.2">
      <c r="A50" s="238"/>
      <c r="B50" s="33" t="s">
        <v>21</v>
      </c>
      <c r="C50" s="34">
        <f t="shared" si="0"/>
        <v>4</v>
      </c>
      <c r="D50" s="35"/>
      <c r="E50" s="36"/>
      <c r="F50" s="36">
        <v>2</v>
      </c>
      <c r="G50" s="36">
        <v>1</v>
      </c>
      <c r="H50" s="36">
        <v>1</v>
      </c>
      <c r="I50" s="37"/>
      <c r="J50" s="35">
        <v>1</v>
      </c>
      <c r="K50" s="37">
        <v>3</v>
      </c>
      <c r="L50" s="28" t="str">
        <f t="shared" si="1"/>
        <v/>
      </c>
      <c r="M50" s="29"/>
      <c r="N50" s="29"/>
      <c r="O50" s="29"/>
      <c r="P50" s="16"/>
      <c r="V50" s="2"/>
      <c r="W50" s="2"/>
      <c r="X50" s="30" t="str">
        <f t="shared" si="2"/>
        <v/>
      </c>
      <c r="Y50" s="31"/>
      <c r="Z50" s="31"/>
      <c r="AA50" s="32">
        <f t="shared" si="3"/>
        <v>0</v>
      </c>
      <c r="AX50" s="5"/>
      <c r="AY50" s="5"/>
      <c r="AZ50" s="5"/>
    </row>
    <row r="51" spans="1:52" s="4" customFormat="1" ht="15" customHeight="1" x14ac:dyDescent="0.2">
      <c r="A51" s="238"/>
      <c r="B51" s="33" t="s">
        <v>23</v>
      </c>
      <c r="C51" s="34">
        <f t="shared" si="0"/>
        <v>0</v>
      </c>
      <c r="D51" s="35"/>
      <c r="E51" s="36"/>
      <c r="F51" s="36"/>
      <c r="G51" s="36"/>
      <c r="H51" s="36"/>
      <c r="I51" s="37"/>
      <c r="J51" s="35"/>
      <c r="K51" s="37"/>
      <c r="L51" s="28" t="str">
        <f t="shared" si="1"/>
        <v/>
      </c>
      <c r="M51" s="29"/>
      <c r="N51" s="29"/>
      <c r="O51" s="29"/>
      <c r="P51" s="16"/>
      <c r="V51" s="2"/>
      <c r="W51" s="2"/>
      <c r="X51" s="30" t="str">
        <f t="shared" si="2"/>
        <v/>
      </c>
      <c r="Y51" s="31"/>
      <c r="Z51" s="31"/>
      <c r="AA51" s="32">
        <f t="shared" si="3"/>
        <v>0</v>
      </c>
      <c r="AX51" s="5"/>
      <c r="AY51" s="5"/>
      <c r="AZ51" s="5"/>
    </row>
    <row r="52" spans="1:52" s="4" customFormat="1" ht="15" customHeight="1" x14ac:dyDescent="0.2">
      <c r="A52" s="238"/>
      <c r="B52" s="33" t="s">
        <v>24</v>
      </c>
      <c r="C52" s="34">
        <f t="shared" si="0"/>
        <v>0</v>
      </c>
      <c r="D52" s="35"/>
      <c r="E52" s="36"/>
      <c r="F52" s="36"/>
      <c r="G52" s="36"/>
      <c r="H52" s="36"/>
      <c r="I52" s="37"/>
      <c r="J52" s="35"/>
      <c r="K52" s="37"/>
      <c r="L52" s="28" t="str">
        <f t="shared" si="1"/>
        <v/>
      </c>
      <c r="M52" s="29"/>
      <c r="N52" s="29"/>
      <c r="O52" s="29"/>
      <c r="P52" s="16"/>
      <c r="V52" s="2"/>
      <c r="W52" s="2"/>
      <c r="X52" s="30" t="str">
        <f t="shared" si="2"/>
        <v/>
      </c>
      <c r="Y52" s="31"/>
      <c r="Z52" s="31"/>
      <c r="AA52" s="32">
        <f t="shared" si="3"/>
        <v>0</v>
      </c>
      <c r="AX52" s="5"/>
      <c r="AY52" s="5"/>
      <c r="AZ52" s="5"/>
    </row>
    <row r="53" spans="1:52" s="4" customFormat="1" ht="15" customHeight="1" x14ac:dyDescent="0.2">
      <c r="A53" s="246"/>
      <c r="B53" s="42" t="s">
        <v>27</v>
      </c>
      <c r="C53" s="43">
        <f t="shared" si="0"/>
        <v>0</v>
      </c>
      <c r="D53" s="44"/>
      <c r="E53" s="45"/>
      <c r="F53" s="45"/>
      <c r="G53" s="45"/>
      <c r="H53" s="45"/>
      <c r="I53" s="46"/>
      <c r="J53" s="44"/>
      <c r="K53" s="46"/>
      <c r="L53" s="28" t="str">
        <f t="shared" si="1"/>
        <v/>
      </c>
      <c r="M53" s="29"/>
      <c r="N53" s="29"/>
      <c r="O53" s="29"/>
      <c r="P53" s="16"/>
      <c r="V53" s="2"/>
      <c r="W53" s="2"/>
      <c r="X53" s="30" t="str">
        <f t="shared" si="2"/>
        <v/>
      </c>
      <c r="Y53" s="31"/>
      <c r="Z53" s="31"/>
      <c r="AA53" s="32">
        <f t="shared" si="3"/>
        <v>0</v>
      </c>
      <c r="AX53" s="5"/>
      <c r="AY53" s="5"/>
      <c r="AZ53" s="5"/>
    </row>
    <row r="54" spans="1:52" s="4" customFormat="1" ht="15" customHeight="1" x14ac:dyDescent="0.2">
      <c r="A54" s="237" t="s">
        <v>33</v>
      </c>
      <c r="B54" s="23" t="s">
        <v>34</v>
      </c>
      <c r="C54" s="24">
        <f t="shared" si="0"/>
        <v>0</v>
      </c>
      <c r="D54" s="56"/>
      <c r="E54" s="54"/>
      <c r="F54" s="54"/>
      <c r="G54" s="54"/>
      <c r="H54" s="54"/>
      <c r="I54" s="57"/>
      <c r="J54" s="56"/>
      <c r="K54" s="57"/>
      <c r="L54" s="28" t="str">
        <f t="shared" si="1"/>
        <v/>
      </c>
      <c r="M54" s="29"/>
      <c r="N54" s="29"/>
      <c r="O54" s="29"/>
      <c r="P54" s="16"/>
      <c r="V54" s="2"/>
      <c r="W54" s="2"/>
      <c r="X54" s="31"/>
      <c r="Y54" s="31"/>
      <c r="Z54" s="31"/>
      <c r="AA54" s="31"/>
      <c r="AX54" s="5"/>
      <c r="AY54" s="5"/>
      <c r="AZ54" s="5"/>
    </row>
    <row r="55" spans="1:52" s="4" customFormat="1" ht="15" customHeight="1" x14ac:dyDescent="0.2">
      <c r="A55" s="238"/>
      <c r="B55" s="58" t="s">
        <v>35</v>
      </c>
      <c r="C55" s="59">
        <f t="shared" si="0"/>
        <v>0</v>
      </c>
      <c r="D55" s="60"/>
      <c r="E55" s="36"/>
      <c r="F55" s="36"/>
      <c r="G55" s="36"/>
      <c r="H55" s="36"/>
      <c r="I55" s="61"/>
      <c r="J55" s="62"/>
      <c r="K55" s="61"/>
      <c r="L55" s="28" t="str">
        <f t="shared" si="1"/>
        <v/>
      </c>
      <c r="M55" s="29"/>
      <c r="N55" s="29"/>
      <c r="O55" s="29"/>
      <c r="P55" s="16"/>
      <c r="V55" s="2"/>
      <c r="W55" s="2"/>
      <c r="X55" s="31"/>
      <c r="Y55" s="31"/>
      <c r="Z55" s="31"/>
      <c r="AA55" s="31"/>
      <c r="AX55" s="5"/>
      <c r="AY55" s="5"/>
      <c r="AZ55" s="5"/>
    </row>
    <row r="56" spans="1:52" s="4" customFormat="1" ht="15" customHeight="1" x14ac:dyDescent="0.2">
      <c r="A56" s="238"/>
      <c r="B56" s="58" t="s">
        <v>36</v>
      </c>
      <c r="C56" s="34">
        <f t="shared" si="0"/>
        <v>0</v>
      </c>
      <c r="D56" s="62"/>
      <c r="E56" s="36"/>
      <c r="F56" s="36"/>
      <c r="G56" s="36"/>
      <c r="H56" s="36"/>
      <c r="I56" s="61"/>
      <c r="J56" s="62"/>
      <c r="K56" s="61"/>
      <c r="L56" s="28" t="str">
        <f t="shared" si="1"/>
        <v/>
      </c>
      <c r="M56" s="29"/>
      <c r="N56" s="29"/>
      <c r="O56" s="29"/>
      <c r="P56" s="16"/>
      <c r="V56" s="2"/>
      <c r="W56" s="2"/>
      <c r="X56" s="31"/>
      <c r="Y56" s="31"/>
      <c r="Z56" s="31"/>
      <c r="AA56" s="31"/>
      <c r="AX56" s="5"/>
      <c r="AY56" s="5"/>
      <c r="AZ56" s="5"/>
    </row>
    <row r="57" spans="1:52" s="4" customFormat="1" ht="15" customHeight="1" x14ac:dyDescent="0.2">
      <c r="A57" s="238"/>
      <c r="B57" s="33" t="s">
        <v>37</v>
      </c>
      <c r="C57" s="34">
        <f t="shared" si="0"/>
        <v>0</v>
      </c>
      <c r="D57" s="63"/>
      <c r="E57" s="45"/>
      <c r="F57" s="45"/>
      <c r="G57" s="45"/>
      <c r="H57" s="45"/>
      <c r="I57" s="64"/>
      <c r="J57" s="62"/>
      <c r="K57" s="61"/>
      <c r="L57" s="28" t="str">
        <f t="shared" si="1"/>
        <v/>
      </c>
      <c r="M57" s="29"/>
      <c r="N57" s="29"/>
      <c r="O57" s="29"/>
      <c r="P57" s="16"/>
      <c r="V57" s="2"/>
      <c r="W57" s="2"/>
      <c r="X57" s="31"/>
      <c r="Y57" s="31"/>
      <c r="Z57" s="31"/>
      <c r="AA57" s="31"/>
      <c r="AX57" s="5"/>
      <c r="AY57" s="5"/>
      <c r="AZ57" s="5"/>
    </row>
    <row r="58" spans="1:52" s="4" customFormat="1" ht="15" customHeight="1" x14ac:dyDescent="0.2">
      <c r="A58" s="237" t="s">
        <v>38</v>
      </c>
      <c r="B58" s="23" t="s">
        <v>19</v>
      </c>
      <c r="C58" s="24">
        <f t="shared" si="0"/>
        <v>0</v>
      </c>
      <c r="D58" s="53"/>
      <c r="E58" s="54"/>
      <c r="F58" s="54"/>
      <c r="G58" s="54"/>
      <c r="H58" s="54"/>
      <c r="I58" s="55"/>
      <c r="J58" s="53"/>
      <c r="K58" s="55"/>
      <c r="L58" s="28" t="str">
        <f t="shared" si="1"/>
        <v/>
      </c>
      <c r="M58" s="29"/>
      <c r="N58" s="29"/>
      <c r="O58" s="29"/>
      <c r="P58" s="16"/>
      <c r="V58" s="2"/>
      <c r="W58" s="2"/>
      <c r="X58" s="30" t="str">
        <f t="shared" si="2"/>
        <v/>
      </c>
      <c r="Y58" s="31"/>
      <c r="Z58" s="31"/>
      <c r="AA58" s="32">
        <f t="shared" si="3"/>
        <v>0</v>
      </c>
      <c r="AX58" s="5"/>
      <c r="AY58" s="5"/>
      <c r="AZ58" s="5"/>
    </row>
    <row r="59" spans="1:52" s="4" customFormat="1" ht="15" customHeight="1" x14ac:dyDescent="0.2">
      <c r="A59" s="238"/>
      <c r="B59" s="33" t="s">
        <v>20</v>
      </c>
      <c r="C59" s="34">
        <f t="shared" si="0"/>
        <v>0</v>
      </c>
      <c r="D59" s="35"/>
      <c r="E59" s="36"/>
      <c r="F59" s="36"/>
      <c r="G59" s="36"/>
      <c r="H59" s="36"/>
      <c r="I59" s="37"/>
      <c r="J59" s="35"/>
      <c r="K59" s="37"/>
      <c r="L59" s="28" t="str">
        <f t="shared" si="1"/>
        <v/>
      </c>
      <c r="M59" s="29"/>
      <c r="N59" s="29"/>
      <c r="O59" s="29"/>
      <c r="P59" s="16"/>
      <c r="V59" s="2"/>
      <c r="W59" s="2"/>
      <c r="X59" s="30" t="str">
        <f t="shared" si="2"/>
        <v/>
      </c>
      <c r="Y59" s="31"/>
      <c r="Z59" s="31"/>
      <c r="AA59" s="32">
        <f t="shared" si="3"/>
        <v>0</v>
      </c>
      <c r="AX59" s="5"/>
      <c r="AY59" s="5"/>
      <c r="AZ59" s="5"/>
    </row>
    <row r="60" spans="1:52" s="4" customFormat="1" ht="15" customHeight="1" x14ac:dyDescent="0.2">
      <c r="A60" s="238"/>
      <c r="B60" s="33" t="s">
        <v>21</v>
      </c>
      <c r="C60" s="34">
        <f t="shared" si="0"/>
        <v>0</v>
      </c>
      <c r="D60" s="35"/>
      <c r="E60" s="36"/>
      <c r="F60" s="36"/>
      <c r="G60" s="36"/>
      <c r="H60" s="36"/>
      <c r="I60" s="37"/>
      <c r="J60" s="35"/>
      <c r="K60" s="37"/>
      <c r="L60" s="28" t="str">
        <f t="shared" si="1"/>
        <v/>
      </c>
      <c r="M60" s="29"/>
      <c r="N60" s="29"/>
      <c r="O60" s="29"/>
      <c r="P60" s="16"/>
      <c r="V60" s="2"/>
      <c r="W60" s="2"/>
      <c r="X60" s="30" t="str">
        <f t="shared" si="2"/>
        <v/>
      </c>
      <c r="Y60" s="31"/>
      <c r="Z60" s="31"/>
      <c r="AA60" s="32">
        <f t="shared" si="3"/>
        <v>0</v>
      </c>
      <c r="AX60" s="5"/>
      <c r="AY60" s="5"/>
      <c r="AZ60" s="5"/>
    </row>
    <row r="61" spans="1:52" s="4" customFormat="1" ht="15" customHeight="1" x14ac:dyDescent="0.2">
      <c r="A61" s="238"/>
      <c r="B61" s="33" t="s">
        <v>23</v>
      </c>
      <c r="C61" s="34">
        <f t="shared" si="0"/>
        <v>0</v>
      </c>
      <c r="D61" s="35"/>
      <c r="E61" s="36"/>
      <c r="F61" s="36"/>
      <c r="G61" s="36"/>
      <c r="H61" s="36"/>
      <c r="I61" s="37"/>
      <c r="J61" s="35"/>
      <c r="K61" s="37"/>
      <c r="L61" s="28" t="str">
        <f t="shared" si="1"/>
        <v/>
      </c>
      <c r="M61" s="29"/>
      <c r="N61" s="29"/>
      <c r="O61" s="29"/>
      <c r="P61" s="16"/>
      <c r="V61" s="2"/>
      <c r="W61" s="2"/>
      <c r="X61" s="30" t="str">
        <f t="shared" si="2"/>
        <v/>
      </c>
      <c r="Y61" s="31"/>
      <c r="Z61" s="31"/>
      <c r="AA61" s="32">
        <f t="shared" si="3"/>
        <v>0</v>
      </c>
      <c r="AX61" s="5"/>
      <c r="AY61" s="5"/>
      <c r="AZ61" s="5"/>
    </row>
    <row r="62" spans="1:52" s="4" customFormat="1" ht="15" customHeight="1" x14ac:dyDescent="0.2">
      <c r="A62" s="238"/>
      <c r="B62" s="33" t="s">
        <v>24</v>
      </c>
      <c r="C62" s="34">
        <f t="shared" si="0"/>
        <v>0</v>
      </c>
      <c r="D62" s="35"/>
      <c r="E62" s="36"/>
      <c r="F62" s="36"/>
      <c r="G62" s="36"/>
      <c r="H62" s="36"/>
      <c r="I62" s="37"/>
      <c r="J62" s="35"/>
      <c r="K62" s="37"/>
      <c r="L62" s="28" t="str">
        <f t="shared" si="1"/>
        <v/>
      </c>
      <c r="M62" s="29"/>
      <c r="N62" s="29"/>
      <c r="O62" s="29"/>
      <c r="P62" s="16"/>
      <c r="V62" s="2"/>
      <c r="W62" s="2"/>
      <c r="X62" s="30" t="str">
        <f t="shared" si="2"/>
        <v/>
      </c>
      <c r="Y62" s="31"/>
      <c r="Z62" s="31"/>
      <c r="AA62" s="32">
        <f t="shared" si="3"/>
        <v>0</v>
      </c>
      <c r="AX62" s="5"/>
      <c r="AY62" s="5"/>
      <c r="AZ62" s="5"/>
    </row>
    <row r="63" spans="1:52" s="4" customFormat="1" ht="15" customHeight="1" x14ac:dyDescent="0.2">
      <c r="A63" s="238"/>
      <c r="B63" s="33" t="s">
        <v>26</v>
      </c>
      <c r="C63" s="34">
        <f t="shared" si="0"/>
        <v>0</v>
      </c>
      <c r="D63" s="38"/>
      <c r="E63" s="39"/>
      <c r="F63" s="39"/>
      <c r="G63" s="39"/>
      <c r="H63" s="39"/>
      <c r="I63" s="40"/>
      <c r="J63" s="38"/>
      <c r="K63" s="40"/>
      <c r="L63" s="28" t="str">
        <f t="shared" si="1"/>
        <v/>
      </c>
      <c r="M63" s="29"/>
      <c r="N63" s="29"/>
      <c r="O63" s="29"/>
      <c r="P63" s="16"/>
      <c r="V63" s="2"/>
      <c r="W63" s="2"/>
      <c r="X63" s="30" t="str">
        <f t="shared" si="2"/>
        <v/>
      </c>
      <c r="Y63" s="31"/>
      <c r="Z63" s="31"/>
      <c r="AA63" s="32">
        <f t="shared" si="3"/>
        <v>0</v>
      </c>
      <c r="AX63" s="5"/>
      <c r="AY63" s="5"/>
      <c r="AZ63" s="5"/>
    </row>
    <row r="64" spans="1:52" s="4" customFormat="1" ht="15" customHeight="1" x14ac:dyDescent="0.2">
      <c r="A64" s="246"/>
      <c r="B64" s="42" t="s">
        <v>27</v>
      </c>
      <c r="C64" s="43">
        <f t="shared" si="0"/>
        <v>0</v>
      </c>
      <c r="D64" s="44"/>
      <c r="E64" s="45"/>
      <c r="F64" s="45"/>
      <c r="G64" s="45"/>
      <c r="H64" s="45"/>
      <c r="I64" s="46"/>
      <c r="J64" s="44"/>
      <c r="K64" s="46"/>
      <c r="L64" s="28" t="str">
        <f t="shared" si="1"/>
        <v/>
      </c>
      <c r="M64" s="29"/>
      <c r="N64" s="29"/>
      <c r="O64" s="29"/>
      <c r="P64" s="16"/>
      <c r="V64" s="2"/>
      <c r="W64" s="2"/>
      <c r="X64" s="30" t="str">
        <f t="shared" si="2"/>
        <v/>
      </c>
      <c r="Y64" s="31"/>
      <c r="Z64" s="31"/>
      <c r="AA64" s="32">
        <f t="shared" si="3"/>
        <v>0</v>
      </c>
      <c r="AX64" s="5"/>
      <c r="AY64" s="5"/>
      <c r="AZ64" s="5"/>
    </row>
    <row r="65" spans="1:52" s="4" customFormat="1" ht="30" customHeight="1" x14ac:dyDescent="0.2">
      <c r="A65" s="247" t="s">
        <v>39</v>
      </c>
      <c r="B65" s="247"/>
      <c r="C65" s="247"/>
      <c r="D65" s="247"/>
      <c r="E65" s="247"/>
      <c r="F65" s="247"/>
      <c r="G65" s="247"/>
      <c r="H65" s="247"/>
      <c r="I65" s="247"/>
      <c r="J65" s="247"/>
      <c r="K65" s="15"/>
      <c r="L65" s="15"/>
      <c r="M65" s="16"/>
      <c r="N65" s="16"/>
      <c r="O65" s="12"/>
      <c r="P65" s="12"/>
      <c r="U65" s="2"/>
      <c r="V65" s="2"/>
      <c r="W65" s="2"/>
      <c r="X65" s="2"/>
      <c r="Y65" s="2"/>
      <c r="Z65" s="2"/>
      <c r="AX65" s="5"/>
      <c r="AY65" s="5"/>
      <c r="AZ65" s="5"/>
    </row>
    <row r="66" spans="1:52" s="4" customFormat="1" ht="14.25" customHeight="1" x14ac:dyDescent="0.15">
      <c r="A66" s="241" t="s">
        <v>4</v>
      </c>
      <c r="B66" s="241" t="s">
        <v>40</v>
      </c>
      <c r="C66" s="248" t="s">
        <v>6</v>
      </c>
      <c r="D66" s="249"/>
      <c r="E66" s="249"/>
      <c r="F66" s="249"/>
      <c r="G66" s="249"/>
      <c r="H66" s="249"/>
      <c r="I66" s="249"/>
      <c r="J66" s="249"/>
      <c r="K66" s="250"/>
      <c r="L66" s="17"/>
      <c r="M66" s="17"/>
      <c r="N66" s="16"/>
      <c r="O66" s="12"/>
      <c r="P66" s="12"/>
      <c r="U66" s="2"/>
      <c r="V66" s="2"/>
      <c r="W66" s="2"/>
      <c r="X66" s="2"/>
      <c r="Y66" s="2"/>
      <c r="Z66" s="2"/>
      <c r="AX66" s="5"/>
      <c r="AY66" s="5"/>
      <c r="AZ66" s="5"/>
    </row>
    <row r="67" spans="1:52" s="4" customFormat="1" ht="15.75" customHeight="1" x14ac:dyDescent="0.15">
      <c r="A67" s="242"/>
      <c r="B67" s="242"/>
      <c r="C67" s="251" t="s">
        <v>7</v>
      </c>
      <c r="D67" s="248" t="s">
        <v>8</v>
      </c>
      <c r="E67" s="249"/>
      <c r="F67" s="249"/>
      <c r="G67" s="249"/>
      <c r="H67" s="249"/>
      <c r="I67" s="250"/>
      <c r="J67" s="248" t="s">
        <v>9</v>
      </c>
      <c r="K67" s="250"/>
      <c r="L67" s="17"/>
      <c r="M67" s="17"/>
      <c r="N67" s="16"/>
      <c r="O67" s="12"/>
      <c r="P67" s="12"/>
      <c r="U67" s="2"/>
      <c r="V67" s="2"/>
      <c r="W67" s="2"/>
      <c r="X67" s="2"/>
      <c r="Y67" s="2"/>
      <c r="Z67" s="2"/>
      <c r="AX67" s="5"/>
      <c r="AY67" s="5"/>
      <c r="AZ67" s="5"/>
    </row>
    <row r="68" spans="1:52" s="4" customFormat="1" ht="21" x14ac:dyDescent="0.15">
      <c r="A68" s="243"/>
      <c r="B68" s="243"/>
      <c r="C68" s="252"/>
      <c r="D68" s="18" t="s">
        <v>10</v>
      </c>
      <c r="E68" s="19" t="s">
        <v>11</v>
      </c>
      <c r="F68" s="20" t="s">
        <v>12</v>
      </c>
      <c r="G68" s="19" t="s">
        <v>13</v>
      </c>
      <c r="H68" s="19" t="s">
        <v>14</v>
      </c>
      <c r="I68" s="21" t="s">
        <v>15</v>
      </c>
      <c r="J68" s="18" t="s">
        <v>16</v>
      </c>
      <c r="K68" s="22" t="s">
        <v>17</v>
      </c>
      <c r="L68" s="17"/>
      <c r="M68" s="17"/>
      <c r="N68" s="16"/>
      <c r="O68" s="12"/>
      <c r="P68" s="12"/>
      <c r="U68" s="2"/>
      <c r="V68" s="2"/>
      <c r="W68" s="2"/>
      <c r="X68" s="2"/>
      <c r="Y68" s="2"/>
      <c r="Z68" s="2"/>
      <c r="AX68" s="5"/>
      <c r="AY68" s="5"/>
      <c r="AZ68" s="5"/>
    </row>
    <row r="69" spans="1:52" s="4" customFormat="1" ht="15" customHeight="1" x14ac:dyDescent="0.2">
      <c r="A69" s="237" t="s">
        <v>41</v>
      </c>
      <c r="B69" s="23" t="s">
        <v>42</v>
      </c>
      <c r="C69" s="24">
        <f>SUM(D69:I69)</f>
        <v>112</v>
      </c>
      <c r="D69" s="25"/>
      <c r="E69" s="26"/>
      <c r="F69" s="26">
        <v>5</v>
      </c>
      <c r="G69" s="26">
        <v>13</v>
      </c>
      <c r="H69" s="26">
        <v>94</v>
      </c>
      <c r="I69" s="27"/>
      <c r="J69" s="25">
        <v>75</v>
      </c>
      <c r="K69" s="27">
        <v>37</v>
      </c>
      <c r="L69" s="28" t="str">
        <f>$X69&amp;""&amp;$Y69&amp;""&amp;Z69</f>
        <v/>
      </c>
      <c r="M69" s="29"/>
      <c r="N69" s="29"/>
      <c r="O69" s="29"/>
      <c r="P69" s="16"/>
      <c r="V69" s="2"/>
      <c r="W69" s="2"/>
      <c r="X69" s="30" t="str">
        <f t="shared" ref="X69:X78" si="4">IF($C69&lt;&gt;($J69+$K69)," El número consejerías según sexo NO puede ser diferente al Total.","")</f>
        <v/>
      </c>
      <c r="Y69" s="31"/>
      <c r="Z69" s="31"/>
      <c r="AA69" s="32">
        <f>IF($C69&lt;&gt;($J69+$K69),1,0)</f>
        <v>0</v>
      </c>
      <c r="AX69" s="5"/>
      <c r="AY69" s="5"/>
      <c r="AZ69" s="5"/>
    </row>
    <row r="70" spans="1:52" s="4" customFormat="1" ht="15" customHeight="1" x14ac:dyDescent="0.2">
      <c r="A70" s="238"/>
      <c r="B70" s="33" t="s">
        <v>43</v>
      </c>
      <c r="C70" s="34">
        <f t="shared" ref="C70:C78" si="5">SUM(D70:I70)</f>
        <v>0</v>
      </c>
      <c r="D70" s="35"/>
      <c r="E70" s="36"/>
      <c r="F70" s="36"/>
      <c r="G70" s="36"/>
      <c r="H70" s="36"/>
      <c r="I70" s="37"/>
      <c r="J70" s="35"/>
      <c r="K70" s="37"/>
      <c r="L70" s="28" t="str">
        <f t="shared" ref="L70:L78" si="6">$X70&amp;""&amp;$Y70&amp;""&amp;Z70</f>
        <v/>
      </c>
      <c r="M70" s="29"/>
      <c r="N70" s="29"/>
      <c r="O70" s="29"/>
      <c r="P70" s="16"/>
      <c r="V70" s="2"/>
      <c r="W70" s="2"/>
      <c r="X70" s="30" t="str">
        <f t="shared" si="4"/>
        <v/>
      </c>
      <c r="Y70" s="31"/>
      <c r="Z70" s="31"/>
      <c r="AA70" s="32">
        <f t="shared" ref="AA70:AA78" si="7">IF($C70&lt;&gt;($J70+$K70),1,0)</f>
        <v>0</v>
      </c>
      <c r="AX70" s="5"/>
      <c r="AY70" s="5"/>
      <c r="AZ70" s="5"/>
    </row>
    <row r="71" spans="1:52" s="4" customFormat="1" ht="15" customHeight="1" x14ac:dyDescent="0.2">
      <c r="A71" s="238"/>
      <c r="B71" s="33" t="s">
        <v>44</v>
      </c>
      <c r="C71" s="34">
        <f t="shared" si="5"/>
        <v>0</v>
      </c>
      <c r="D71" s="35"/>
      <c r="E71" s="36"/>
      <c r="F71" s="36"/>
      <c r="G71" s="36"/>
      <c r="H71" s="36"/>
      <c r="I71" s="37"/>
      <c r="J71" s="35"/>
      <c r="K71" s="37"/>
      <c r="L71" s="28" t="str">
        <f t="shared" si="6"/>
        <v/>
      </c>
      <c r="M71" s="29"/>
      <c r="N71" s="29"/>
      <c r="O71" s="29"/>
      <c r="P71" s="16"/>
      <c r="V71" s="2"/>
      <c r="W71" s="2"/>
      <c r="X71" s="30" t="str">
        <f t="shared" si="4"/>
        <v/>
      </c>
      <c r="Y71" s="31"/>
      <c r="Z71" s="31"/>
      <c r="AA71" s="32">
        <f t="shared" si="7"/>
        <v>0</v>
      </c>
      <c r="AX71" s="5"/>
      <c r="AY71" s="5"/>
      <c r="AZ71" s="5"/>
    </row>
    <row r="72" spans="1:52" s="4" customFormat="1" ht="15" customHeight="1" x14ac:dyDescent="0.2">
      <c r="A72" s="238"/>
      <c r="B72" s="33" t="s">
        <v>45</v>
      </c>
      <c r="C72" s="34">
        <f t="shared" si="5"/>
        <v>0</v>
      </c>
      <c r="D72" s="35"/>
      <c r="E72" s="36"/>
      <c r="F72" s="36"/>
      <c r="G72" s="36"/>
      <c r="H72" s="36"/>
      <c r="I72" s="37"/>
      <c r="J72" s="35"/>
      <c r="K72" s="37"/>
      <c r="L72" s="28" t="str">
        <f t="shared" si="6"/>
        <v/>
      </c>
      <c r="M72" s="29"/>
      <c r="N72" s="29"/>
      <c r="O72" s="29"/>
      <c r="P72" s="16"/>
      <c r="V72" s="2"/>
      <c r="W72" s="2"/>
      <c r="X72" s="30" t="str">
        <f t="shared" si="4"/>
        <v/>
      </c>
      <c r="Y72" s="31"/>
      <c r="Z72" s="31"/>
      <c r="AA72" s="32">
        <f t="shared" si="7"/>
        <v>0</v>
      </c>
      <c r="AX72" s="5"/>
      <c r="AY72" s="5"/>
      <c r="AZ72" s="5"/>
    </row>
    <row r="73" spans="1:52" s="4" customFormat="1" ht="15" customHeight="1" x14ac:dyDescent="0.2">
      <c r="A73" s="246"/>
      <c r="B73" s="42" t="s">
        <v>46</v>
      </c>
      <c r="C73" s="43">
        <f t="shared" si="5"/>
        <v>0</v>
      </c>
      <c r="D73" s="44"/>
      <c r="E73" s="45"/>
      <c r="F73" s="45"/>
      <c r="G73" s="45"/>
      <c r="H73" s="45"/>
      <c r="I73" s="46"/>
      <c r="J73" s="44"/>
      <c r="K73" s="46"/>
      <c r="L73" s="28" t="str">
        <f t="shared" si="6"/>
        <v/>
      </c>
      <c r="M73" s="29"/>
      <c r="N73" s="29"/>
      <c r="O73" s="29"/>
      <c r="P73" s="16"/>
      <c r="V73" s="2"/>
      <c r="W73" s="2"/>
      <c r="X73" s="30" t="str">
        <f t="shared" si="4"/>
        <v/>
      </c>
      <c r="Y73" s="31"/>
      <c r="Z73" s="31"/>
      <c r="AA73" s="32">
        <f t="shared" si="7"/>
        <v>0</v>
      </c>
      <c r="AX73" s="5"/>
      <c r="AY73" s="5"/>
      <c r="AZ73" s="5"/>
    </row>
    <row r="74" spans="1:52" s="4" customFormat="1" ht="15" customHeight="1" x14ac:dyDescent="0.2">
      <c r="A74" s="237" t="s">
        <v>47</v>
      </c>
      <c r="B74" s="23" t="s">
        <v>42</v>
      </c>
      <c r="C74" s="24">
        <f t="shared" si="5"/>
        <v>0</v>
      </c>
      <c r="D74" s="25"/>
      <c r="E74" s="26"/>
      <c r="F74" s="26"/>
      <c r="G74" s="26"/>
      <c r="H74" s="26"/>
      <c r="I74" s="27"/>
      <c r="J74" s="25"/>
      <c r="K74" s="27"/>
      <c r="L74" s="28" t="str">
        <f t="shared" si="6"/>
        <v/>
      </c>
      <c r="M74" s="29"/>
      <c r="N74" s="29"/>
      <c r="O74" s="29"/>
      <c r="P74" s="16"/>
      <c r="V74" s="2"/>
      <c r="W74" s="2"/>
      <c r="X74" s="30" t="str">
        <f t="shared" si="4"/>
        <v/>
      </c>
      <c r="Y74" s="31"/>
      <c r="Z74" s="31"/>
      <c r="AA74" s="32">
        <f t="shared" si="7"/>
        <v>0</v>
      </c>
      <c r="AX74" s="5"/>
      <c r="AY74" s="5"/>
      <c r="AZ74" s="5"/>
    </row>
    <row r="75" spans="1:52" s="4" customFormat="1" ht="15" customHeight="1" x14ac:dyDescent="0.2">
      <c r="A75" s="238"/>
      <c r="B75" s="33" t="s">
        <v>43</v>
      </c>
      <c r="C75" s="34">
        <f t="shared" si="5"/>
        <v>0</v>
      </c>
      <c r="D75" s="35"/>
      <c r="E75" s="36"/>
      <c r="F75" s="36"/>
      <c r="G75" s="36"/>
      <c r="H75" s="36"/>
      <c r="I75" s="37"/>
      <c r="J75" s="35"/>
      <c r="K75" s="37"/>
      <c r="L75" s="28" t="str">
        <f t="shared" si="6"/>
        <v/>
      </c>
      <c r="M75" s="29"/>
      <c r="N75" s="29"/>
      <c r="O75" s="29"/>
      <c r="P75" s="16"/>
      <c r="V75" s="2"/>
      <c r="W75" s="2"/>
      <c r="X75" s="30" t="str">
        <f t="shared" si="4"/>
        <v/>
      </c>
      <c r="Y75" s="31"/>
      <c r="Z75" s="31"/>
      <c r="AA75" s="32">
        <f t="shared" si="7"/>
        <v>0</v>
      </c>
      <c r="AX75" s="5"/>
      <c r="AY75" s="5"/>
      <c r="AZ75" s="5"/>
    </row>
    <row r="76" spans="1:52" s="4" customFormat="1" ht="15" customHeight="1" x14ac:dyDescent="0.2">
      <c r="A76" s="238"/>
      <c r="B76" s="33" t="s">
        <v>44</v>
      </c>
      <c r="C76" s="34">
        <f t="shared" si="5"/>
        <v>0</v>
      </c>
      <c r="D76" s="35"/>
      <c r="E76" s="36"/>
      <c r="F76" s="36"/>
      <c r="G76" s="36"/>
      <c r="H76" s="36"/>
      <c r="I76" s="37"/>
      <c r="J76" s="35"/>
      <c r="K76" s="37"/>
      <c r="L76" s="28" t="str">
        <f t="shared" si="6"/>
        <v/>
      </c>
      <c r="M76" s="29"/>
      <c r="N76" s="29"/>
      <c r="O76" s="29"/>
      <c r="P76" s="16"/>
      <c r="V76" s="2"/>
      <c r="W76" s="2"/>
      <c r="X76" s="30" t="str">
        <f t="shared" si="4"/>
        <v/>
      </c>
      <c r="Y76" s="31"/>
      <c r="Z76" s="31"/>
      <c r="AA76" s="32">
        <f t="shared" si="7"/>
        <v>0</v>
      </c>
      <c r="AX76" s="5"/>
      <c r="AY76" s="5"/>
      <c r="AZ76" s="5"/>
    </row>
    <row r="77" spans="1:52" s="4" customFormat="1" ht="15" customHeight="1" x14ac:dyDescent="0.2">
      <c r="A77" s="238"/>
      <c r="B77" s="33" t="s">
        <v>45</v>
      </c>
      <c r="C77" s="34">
        <f t="shared" si="5"/>
        <v>0</v>
      </c>
      <c r="D77" s="35"/>
      <c r="E77" s="36"/>
      <c r="F77" s="36"/>
      <c r="G77" s="36"/>
      <c r="H77" s="36"/>
      <c r="I77" s="37"/>
      <c r="J77" s="35"/>
      <c r="K77" s="37"/>
      <c r="L77" s="28" t="str">
        <f t="shared" si="6"/>
        <v/>
      </c>
      <c r="M77" s="29"/>
      <c r="N77" s="29"/>
      <c r="O77" s="29"/>
      <c r="P77" s="16"/>
      <c r="V77" s="2"/>
      <c r="W77" s="2"/>
      <c r="X77" s="30" t="str">
        <f t="shared" si="4"/>
        <v/>
      </c>
      <c r="Y77" s="31"/>
      <c r="Z77" s="31"/>
      <c r="AA77" s="32">
        <f t="shared" si="7"/>
        <v>0</v>
      </c>
      <c r="AX77" s="5"/>
      <c r="AY77" s="5"/>
      <c r="AZ77" s="5"/>
    </row>
    <row r="78" spans="1:52" s="4" customFormat="1" ht="15" customHeight="1" x14ac:dyDescent="0.2">
      <c r="A78" s="246"/>
      <c r="B78" s="42" t="s">
        <v>46</v>
      </c>
      <c r="C78" s="43">
        <f t="shared" si="5"/>
        <v>0</v>
      </c>
      <c r="D78" s="44"/>
      <c r="E78" s="45"/>
      <c r="F78" s="45"/>
      <c r="G78" s="45"/>
      <c r="H78" s="45"/>
      <c r="I78" s="46"/>
      <c r="J78" s="44"/>
      <c r="K78" s="46"/>
      <c r="L78" s="28" t="str">
        <f t="shared" si="6"/>
        <v/>
      </c>
      <c r="M78" s="29"/>
      <c r="N78" s="29"/>
      <c r="O78" s="29"/>
      <c r="P78" s="16"/>
      <c r="V78" s="2"/>
      <c r="W78" s="2"/>
      <c r="X78" s="30" t="str">
        <f t="shared" si="4"/>
        <v/>
      </c>
      <c r="Y78" s="31"/>
      <c r="Z78" s="31"/>
      <c r="AA78" s="32">
        <f t="shared" si="7"/>
        <v>0</v>
      </c>
      <c r="AX78" s="5"/>
      <c r="AY78" s="5"/>
      <c r="AZ78" s="5"/>
    </row>
    <row r="79" spans="1:52" s="4" customFormat="1" ht="30" customHeight="1" x14ac:dyDescent="0.2">
      <c r="A79" s="66" t="s">
        <v>48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67"/>
      <c r="M79" s="67"/>
      <c r="N79" s="68"/>
      <c r="O79" s="68"/>
      <c r="P79" s="68"/>
      <c r="U79" s="2"/>
      <c r="V79" s="2"/>
      <c r="W79" s="2"/>
      <c r="X79" s="2"/>
      <c r="Y79" s="2"/>
      <c r="Z79" s="2"/>
      <c r="AX79" s="5"/>
      <c r="AY79" s="5"/>
      <c r="AZ79" s="5"/>
    </row>
    <row r="80" spans="1:52" s="4" customFormat="1" ht="26.25" customHeight="1" x14ac:dyDescent="0.15">
      <c r="A80" s="237" t="s">
        <v>49</v>
      </c>
      <c r="B80" s="210" t="s">
        <v>50</v>
      </c>
      <c r="C80" s="70" t="s">
        <v>51</v>
      </c>
      <c r="D80" s="15"/>
      <c r="E80" s="15"/>
      <c r="F80" s="15"/>
      <c r="G80" s="15"/>
      <c r="H80" s="15"/>
      <c r="I80" s="15"/>
      <c r="J80" s="15"/>
      <c r="K80" s="15"/>
      <c r="L80" s="67"/>
      <c r="M80" s="67"/>
      <c r="N80" s="68"/>
      <c r="O80" s="68"/>
      <c r="P80" s="68"/>
      <c r="U80" s="2"/>
      <c r="V80" s="2"/>
      <c r="W80" s="2"/>
      <c r="X80" s="2"/>
      <c r="Y80" s="2"/>
      <c r="Z80" s="2"/>
      <c r="AX80" s="5"/>
      <c r="AY80" s="5"/>
      <c r="AZ80" s="5"/>
    </row>
    <row r="81" spans="1:52" s="4" customFormat="1" ht="15" customHeight="1" x14ac:dyDescent="0.15">
      <c r="A81" s="238"/>
      <c r="B81" s="71" t="s">
        <v>52</v>
      </c>
      <c r="C81" s="72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73"/>
      <c r="O81" s="73"/>
      <c r="P81" s="73"/>
      <c r="U81" s="2"/>
      <c r="V81" s="2"/>
      <c r="W81" s="2"/>
      <c r="X81" s="2"/>
      <c r="Y81" s="2"/>
      <c r="Z81" s="2"/>
      <c r="AX81" s="5"/>
      <c r="AY81" s="5"/>
      <c r="AZ81" s="5"/>
    </row>
    <row r="82" spans="1:52" s="4" customFormat="1" ht="21" x14ac:dyDescent="0.15">
      <c r="A82" s="238"/>
      <c r="B82" s="74" t="s">
        <v>53</v>
      </c>
      <c r="C82" s="75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73"/>
      <c r="O82" s="73"/>
      <c r="P82" s="73"/>
      <c r="U82" s="2"/>
      <c r="V82" s="2"/>
      <c r="W82" s="2"/>
      <c r="X82" s="2"/>
      <c r="Y82" s="2"/>
      <c r="Z82" s="2"/>
      <c r="AX82" s="5"/>
      <c r="AY82" s="5"/>
      <c r="AZ82" s="5"/>
    </row>
    <row r="83" spans="1:52" s="4" customFormat="1" ht="31.5" customHeight="1" x14ac:dyDescent="0.15">
      <c r="A83" s="238"/>
      <c r="B83" s="74" t="s">
        <v>54</v>
      </c>
      <c r="C83" s="75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73"/>
      <c r="O83" s="73"/>
      <c r="P83" s="73"/>
      <c r="U83" s="2"/>
      <c r="V83" s="2"/>
      <c r="W83" s="2"/>
      <c r="X83" s="2"/>
      <c r="Y83" s="2"/>
      <c r="Z83" s="2"/>
      <c r="AX83" s="5"/>
      <c r="AY83" s="5"/>
      <c r="AZ83" s="5"/>
    </row>
    <row r="84" spans="1:52" s="4" customFormat="1" ht="24.75" customHeight="1" x14ac:dyDescent="0.15">
      <c r="A84" s="238"/>
      <c r="B84" s="74" t="s">
        <v>55</v>
      </c>
      <c r="C84" s="75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73"/>
      <c r="O84" s="73"/>
      <c r="P84" s="73"/>
      <c r="U84" s="2"/>
      <c r="V84" s="2"/>
      <c r="W84" s="2"/>
      <c r="X84" s="2"/>
      <c r="Y84" s="2"/>
      <c r="Z84" s="2"/>
      <c r="AX84" s="5"/>
      <c r="AY84" s="5"/>
      <c r="AZ84" s="5"/>
    </row>
    <row r="85" spans="1:52" s="4" customFormat="1" ht="21" x14ac:dyDescent="0.15">
      <c r="A85" s="238"/>
      <c r="B85" s="74" t="s">
        <v>56</v>
      </c>
      <c r="C85" s="75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73"/>
      <c r="O85" s="73"/>
      <c r="P85" s="73"/>
      <c r="U85" s="2"/>
      <c r="V85" s="2"/>
      <c r="W85" s="2"/>
      <c r="X85" s="2"/>
      <c r="Y85" s="2"/>
      <c r="Z85" s="2"/>
      <c r="AX85" s="5"/>
      <c r="AY85" s="5"/>
      <c r="AZ85" s="5"/>
    </row>
    <row r="86" spans="1:52" s="4" customFormat="1" ht="21" x14ac:dyDescent="0.15">
      <c r="A86" s="238"/>
      <c r="B86" s="74" t="s">
        <v>57</v>
      </c>
      <c r="C86" s="75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73"/>
      <c r="O86" s="73"/>
      <c r="P86" s="73"/>
      <c r="U86" s="2"/>
      <c r="V86" s="2"/>
      <c r="W86" s="2"/>
      <c r="X86" s="2"/>
      <c r="Y86" s="2"/>
      <c r="Z86" s="2"/>
      <c r="AX86" s="5"/>
      <c r="AY86" s="5"/>
      <c r="AZ86" s="5"/>
    </row>
    <row r="87" spans="1:52" s="4" customFormat="1" ht="15" customHeight="1" x14ac:dyDescent="0.15">
      <c r="A87" s="238"/>
      <c r="B87" s="74" t="s">
        <v>58</v>
      </c>
      <c r="C87" s="75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73"/>
      <c r="O87" s="73"/>
      <c r="P87" s="73"/>
      <c r="U87" s="2"/>
      <c r="V87" s="2"/>
      <c r="W87" s="2"/>
      <c r="X87" s="2"/>
      <c r="Y87" s="2"/>
      <c r="Z87" s="2"/>
      <c r="AX87" s="5"/>
      <c r="AY87" s="5"/>
      <c r="AZ87" s="5"/>
    </row>
    <row r="88" spans="1:52" s="4" customFormat="1" ht="15" customHeight="1" x14ac:dyDescent="0.15">
      <c r="A88" s="246"/>
      <c r="B88" s="76" t="s">
        <v>59</v>
      </c>
      <c r="C88" s="7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73"/>
      <c r="O88" s="73"/>
      <c r="P88" s="73"/>
      <c r="U88" s="2"/>
      <c r="V88" s="2"/>
      <c r="W88" s="2"/>
      <c r="X88" s="2"/>
      <c r="Y88" s="2"/>
      <c r="Z88" s="2"/>
      <c r="AX88" s="5"/>
      <c r="AY88" s="5"/>
      <c r="AZ88" s="5"/>
    </row>
    <row r="89" spans="1:52" s="4" customFormat="1" ht="30" customHeight="1" x14ac:dyDescent="0.2">
      <c r="A89" s="78" t="s">
        <v>60</v>
      </c>
      <c r="B89" s="79"/>
      <c r="C89" s="80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81"/>
      <c r="O89" s="81"/>
      <c r="P89" s="81"/>
      <c r="U89" s="2"/>
      <c r="V89" s="2"/>
      <c r="W89" s="2"/>
      <c r="X89" s="2"/>
      <c r="Y89" s="2"/>
      <c r="Z89" s="2"/>
      <c r="AX89" s="5"/>
      <c r="AY89" s="5"/>
      <c r="AZ89" s="5"/>
    </row>
    <row r="90" spans="1:52" s="4" customFormat="1" ht="14.25" x14ac:dyDescent="0.2">
      <c r="A90" s="82" t="s">
        <v>61</v>
      </c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73"/>
      <c r="M90" s="73"/>
      <c r="N90" s="83"/>
      <c r="O90" s="16"/>
      <c r="P90" s="16"/>
      <c r="U90" s="2"/>
      <c r="V90" s="2"/>
      <c r="W90" s="2"/>
      <c r="X90" s="2"/>
      <c r="Y90" s="2"/>
      <c r="Z90" s="2"/>
      <c r="AX90" s="5"/>
      <c r="AY90" s="5"/>
      <c r="AZ90" s="5"/>
    </row>
    <row r="91" spans="1:52" s="4" customFormat="1" ht="32.25" customHeight="1" x14ac:dyDescent="0.15">
      <c r="A91" s="254" t="s">
        <v>62</v>
      </c>
      <c r="B91" s="254" t="s">
        <v>63</v>
      </c>
      <c r="C91" s="259" t="s">
        <v>51</v>
      </c>
      <c r="D91" s="254" t="s">
        <v>64</v>
      </c>
      <c r="E91" s="255"/>
      <c r="F91" s="255"/>
      <c r="G91" s="255"/>
      <c r="H91" s="255"/>
      <c r="I91" s="255"/>
      <c r="J91" s="84" t="s">
        <v>65</v>
      </c>
      <c r="K91" s="256" t="s">
        <v>66</v>
      </c>
      <c r="L91" s="73"/>
      <c r="M91" s="12"/>
      <c r="N91" s="12"/>
      <c r="O91" s="16"/>
      <c r="T91" s="2"/>
      <c r="U91" s="2"/>
      <c r="V91" s="2"/>
      <c r="W91" s="2"/>
      <c r="X91" s="2"/>
      <c r="Y91" s="2"/>
      <c r="AW91" s="5"/>
      <c r="AX91" s="5"/>
      <c r="AY91" s="5"/>
    </row>
    <row r="92" spans="1:52" s="4" customFormat="1" ht="33" customHeight="1" x14ac:dyDescent="0.15">
      <c r="A92" s="254"/>
      <c r="B92" s="254"/>
      <c r="C92" s="245"/>
      <c r="D92" s="85" t="s">
        <v>29</v>
      </c>
      <c r="E92" s="86" t="s">
        <v>67</v>
      </c>
      <c r="F92" s="86" t="s">
        <v>68</v>
      </c>
      <c r="G92" s="86" t="s">
        <v>69</v>
      </c>
      <c r="H92" s="86" t="s">
        <v>70</v>
      </c>
      <c r="I92" s="87" t="s">
        <v>71</v>
      </c>
      <c r="J92" s="209" t="s">
        <v>72</v>
      </c>
      <c r="K92" s="257"/>
      <c r="L92" s="73"/>
      <c r="M92" s="12"/>
      <c r="N92" s="12"/>
      <c r="O92" s="16"/>
      <c r="T92" s="2"/>
      <c r="U92" s="2"/>
      <c r="V92" s="2"/>
      <c r="W92" s="2"/>
      <c r="X92" s="2"/>
      <c r="Y92" s="2"/>
      <c r="AW92" s="5"/>
      <c r="AX92" s="5"/>
      <c r="AY92" s="5"/>
    </row>
    <row r="93" spans="1:52" s="4" customFormat="1" ht="15" customHeight="1" x14ac:dyDescent="0.15">
      <c r="A93" s="258" t="s">
        <v>73</v>
      </c>
      <c r="B93" s="89" t="s">
        <v>74</v>
      </c>
      <c r="C93" s="90">
        <f>SUM(D93:I93)</f>
        <v>0</v>
      </c>
      <c r="D93" s="53"/>
      <c r="E93" s="54"/>
      <c r="F93" s="54"/>
      <c r="G93" s="54"/>
      <c r="H93" s="54"/>
      <c r="I93" s="55"/>
      <c r="J93" s="91"/>
      <c r="K93" s="91"/>
      <c r="L93" s="73"/>
      <c r="M93" s="12"/>
      <c r="N93" s="12"/>
      <c r="O93" s="16"/>
      <c r="T93" s="2"/>
      <c r="U93" s="2"/>
      <c r="V93" s="2"/>
      <c r="W93" s="2"/>
      <c r="X93" s="2"/>
      <c r="Y93" s="2"/>
      <c r="AW93" s="5"/>
      <c r="AX93" s="5"/>
      <c r="AY93" s="5"/>
    </row>
    <row r="94" spans="1:52" s="4" customFormat="1" ht="21" x14ac:dyDescent="0.15">
      <c r="A94" s="258"/>
      <c r="B94" s="92" t="s">
        <v>75</v>
      </c>
      <c r="C94" s="34">
        <f t="shared" ref="C94:C108" si="8">SUM(D94:I94)</f>
        <v>0</v>
      </c>
      <c r="D94" s="35"/>
      <c r="E94" s="36"/>
      <c r="F94" s="36"/>
      <c r="G94" s="36"/>
      <c r="H94" s="36"/>
      <c r="I94" s="37"/>
      <c r="J94" s="75"/>
      <c r="K94" s="75"/>
      <c r="L94" s="73"/>
      <c r="M94" s="12"/>
      <c r="N94" s="12"/>
      <c r="O94" s="16"/>
      <c r="T94" s="2"/>
      <c r="U94" s="2"/>
      <c r="V94" s="2"/>
      <c r="W94" s="2"/>
      <c r="X94" s="2"/>
      <c r="Y94" s="2"/>
      <c r="AW94" s="5"/>
      <c r="AX94" s="5"/>
      <c r="AY94" s="5"/>
    </row>
    <row r="95" spans="1:52" s="4" customFormat="1" ht="15" customHeight="1" x14ac:dyDescent="0.15">
      <c r="A95" s="253"/>
      <c r="B95" s="92" t="s">
        <v>76</v>
      </c>
      <c r="C95" s="34">
        <f t="shared" si="8"/>
        <v>0</v>
      </c>
      <c r="D95" s="35"/>
      <c r="E95" s="36"/>
      <c r="F95" s="36"/>
      <c r="G95" s="36"/>
      <c r="H95" s="36"/>
      <c r="I95" s="37"/>
      <c r="J95" s="75"/>
      <c r="K95" s="75"/>
      <c r="L95" s="73"/>
      <c r="M95" s="12"/>
      <c r="N95" s="12"/>
      <c r="O95" s="16"/>
      <c r="T95" s="2"/>
      <c r="U95" s="2"/>
      <c r="V95" s="2"/>
      <c r="W95" s="2"/>
      <c r="X95" s="2"/>
      <c r="Y95" s="2"/>
      <c r="AW95" s="5"/>
      <c r="AX95" s="5"/>
      <c r="AY95" s="5"/>
    </row>
    <row r="96" spans="1:52" s="4" customFormat="1" ht="21" x14ac:dyDescent="0.15">
      <c r="A96" s="253"/>
      <c r="B96" s="93" t="s">
        <v>77</v>
      </c>
      <c r="C96" s="43">
        <f t="shared" si="8"/>
        <v>0</v>
      </c>
      <c r="D96" s="50"/>
      <c r="E96" s="51"/>
      <c r="F96" s="51"/>
      <c r="G96" s="51"/>
      <c r="H96" s="51"/>
      <c r="I96" s="52"/>
      <c r="J96" s="94"/>
      <c r="K96" s="94"/>
      <c r="L96" s="73"/>
      <c r="M96" s="12"/>
      <c r="N96" s="12"/>
      <c r="O96" s="16"/>
      <c r="T96" s="2"/>
      <c r="U96" s="2"/>
      <c r="V96" s="2"/>
      <c r="W96" s="2"/>
      <c r="X96" s="2"/>
      <c r="Y96" s="2"/>
      <c r="AW96" s="5"/>
      <c r="AX96" s="5"/>
      <c r="AY96" s="5"/>
    </row>
    <row r="97" spans="1:52" s="4" customFormat="1" ht="15" customHeight="1" x14ac:dyDescent="0.15">
      <c r="A97" s="253" t="s">
        <v>78</v>
      </c>
      <c r="B97" s="89" t="s">
        <v>74</v>
      </c>
      <c r="C97" s="24">
        <f t="shared" si="8"/>
        <v>0</v>
      </c>
      <c r="D97" s="25"/>
      <c r="E97" s="26"/>
      <c r="F97" s="26"/>
      <c r="G97" s="26"/>
      <c r="H97" s="26"/>
      <c r="I97" s="27"/>
      <c r="J97" s="72"/>
      <c r="K97" s="72"/>
      <c r="L97" s="73"/>
      <c r="M97" s="12"/>
      <c r="N97" s="12"/>
      <c r="O97" s="16"/>
      <c r="T97" s="2"/>
      <c r="U97" s="2"/>
      <c r="V97" s="2"/>
      <c r="W97" s="2"/>
      <c r="X97" s="2"/>
      <c r="Y97" s="2"/>
      <c r="AW97" s="5"/>
      <c r="AX97" s="5"/>
      <c r="AY97" s="5"/>
    </row>
    <row r="98" spans="1:52" s="4" customFormat="1" ht="21" customHeight="1" x14ac:dyDescent="0.15">
      <c r="A98" s="253"/>
      <c r="B98" s="92" t="s">
        <v>75</v>
      </c>
      <c r="C98" s="95">
        <f t="shared" si="8"/>
        <v>0</v>
      </c>
      <c r="D98" s="47"/>
      <c r="E98" s="48"/>
      <c r="F98" s="48"/>
      <c r="G98" s="48"/>
      <c r="H98" s="48"/>
      <c r="I98" s="49"/>
      <c r="J98" s="96"/>
      <c r="K98" s="96"/>
      <c r="L98" s="73"/>
      <c r="M98" s="12"/>
      <c r="N98" s="12"/>
      <c r="O98" s="16"/>
      <c r="T98" s="2"/>
      <c r="U98" s="2"/>
      <c r="V98" s="2"/>
      <c r="W98" s="2"/>
      <c r="X98" s="2"/>
      <c r="Y98" s="2"/>
      <c r="AW98" s="5"/>
      <c r="AX98" s="5"/>
      <c r="AY98" s="5"/>
    </row>
    <row r="99" spans="1:52" s="4" customFormat="1" ht="15" customHeight="1" x14ac:dyDescent="0.15">
      <c r="A99" s="253"/>
      <c r="B99" s="92" t="s">
        <v>76</v>
      </c>
      <c r="C99" s="34">
        <f t="shared" si="8"/>
        <v>0</v>
      </c>
      <c r="D99" s="35"/>
      <c r="E99" s="36"/>
      <c r="F99" s="36"/>
      <c r="G99" s="36"/>
      <c r="H99" s="36"/>
      <c r="I99" s="37"/>
      <c r="J99" s="75"/>
      <c r="K99" s="75"/>
      <c r="L99" s="73"/>
      <c r="M99" s="12"/>
      <c r="N99" s="12"/>
      <c r="O99" s="16"/>
      <c r="T99" s="2"/>
      <c r="U99" s="2"/>
      <c r="V99" s="2"/>
      <c r="W99" s="2"/>
      <c r="X99" s="2"/>
      <c r="Y99" s="2"/>
      <c r="AW99" s="5"/>
      <c r="AX99" s="5"/>
      <c r="AY99" s="5"/>
    </row>
    <row r="100" spans="1:52" s="4" customFormat="1" ht="21" customHeight="1" x14ac:dyDescent="0.15">
      <c r="A100" s="253"/>
      <c r="B100" s="93" t="s">
        <v>77</v>
      </c>
      <c r="C100" s="43">
        <f t="shared" si="8"/>
        <v>0</v>
      </c>
      <c r="D100" s="44"/>
      <c r="E100" s="45"/>
      <c r="F100" s="45"/>
      <c r="G100" s="45"/>
      <c r="H100" s="45"/>
      <c r="I100" s="46"/>
      <c r="J100" s="77"/>
      <c r="K100" s="77"/>
      <c r="L100" s="73"/>
      <c r="M100" s="12"/>
      <c r="N100" s="12"/>
      <c r="O100" s="16"/>
      <c r="T100" s="2"/>
      <c r="U100" s="2"/>
      <c r="V100" s="2"/>
      <c r="W100" s="2"/>
      <c r="X100" s="2"/>
      <c r="Y100" s="2"/>
      <c r="AW100" s="5"/>
      <c r="AX100" s="5"/>
      <c r="AY100" s="5"/>
    </row>
    <row r="101" spans="1:52" s="4" customFormat="1" ht="15" customHeight="1" x14ac:dyDescent="0.15">
      <c r="A101" s="253" t="s">
        <v>79</v>
      </c>
      <c r="B101" s="89" t="s">
        <v>74</v>
      </c>
      <c r="C101" s="24">
        <f t="shared" si="8"/>
        <v>0</v>
      </c>
      <c r="D101" s="25"/>
      <c r="E101" s="26"/>
      <c r="F101" s="26"/>
      <c r="G101" s="26"/>
      <c r="H101" s="26"/>
      <c r="I101" s="27"/>
      <c r="J101" s="72"/>
      <c r="K101" s="72"/>
      <c r="L101" s="73"/>
      <c r="M101" s="12"/>
      <c r="N101" s="12"/>
      <c r="O101" s="16"/>
      <c r="T101" s="2"/>
      <c r="U101" s="2"/>
      <c r="V101" s="2"/>
      <c r="W101" s="2"/>
      <c r="X101" s="2"/>
      <c r="Y101" s="2"/>
      <c r="AW101" s="5"/>
      <c r="AX101" s="5"/>
      <c r="AY101" s="5"/>
    </row>
    <row r="102" spans="1:52" s="4" customFormat="1" ht="21" x14ac:dyDescent="0.15">
      <c r="A102" s="253"/>
      <c r="B102" s="92" t="s">
        <v>75</v>
      </c>
      <c r="C102" s="95">
        <f t="shared" si="8"/>
        <v>0</v>
      </c>
      <c r="D102" s="47"/>
      <c r="E102" s="48"/>
      <c r="F102" s="48"/>
      <c r="G102" s="48"/>
      <c r="H102" s="48"/>
      <c r="I102" s="49"/>
      <c r="J102" s="96"/>
      <c r="K102" s="96"/>
      <c r="L102" s="73"/>
      <c r="M102" s="12"/>
      <c r="N102" s="12"/>
      <c r="O102" s="16"/>
      <c r="T102" s="2"/>
      <c r="U102" s="2"/>
      <c r="V102" s="2"/>
      <c r="W102" s="2"/>
      <c r="X102" s="2"/>
      <c r="Y102" s="2"/>
      <c r="AW102" s="5"/>
      <c r="AX102" s="5"/>
      <c r="AY102" s="5"/>
    </row>
    <row r="103" spans="1:52" s="4" customFormat="1" ht="15" customHeight="1" x14ac:dyDescent="0.15">
      <c r="A103" s="253"/>
      <c r="B103" s="92" t="s">
        <v>76</v>
      </c>
      <c r="C103" s="34">
        <f t="shared" si="8"/>
        <v>0</v>
      </c>
      <c r="D103" s="35"/>
      <c r="E103" s="36"/>
      <c r="F103" s="36"/>
      <c r="G103" s="36"/>
      <c r="H103" s="36"/>
      <c r="I103" s="37"/>
      <c r="J103" s="75"/>
      <c r="K103" s="75"/>
      <c r="L103" s="73"/>
      <c r="M103" s="12"/>
      <c r="N103" s="12"/>
      <c r="O103" s="16"/>
      <c r="T103" s="2"/>
      <c r="U103" s="2"/>
      <c r="V103" s="2"/>
      <c r="W103" s="2"/>
      <c r="X103" s="2"/>
      <c r="Y103" s="2"/>
      <c r="AW103" s="5"/>
      <c r="AX103" s="5"/>
      <c r="AY103" s="5"/>
    </row>
    <row r="104" spans="1:52" s="4" customFormat="1" ht="21" customHeight="1" x14ac:dyDescent="0.15">
      <c r="A104" s="253"/>
      <c r="B104" s="93" t="s">
        <v>77</v>
      </c>
      <c r="C104" s="43">
        <f t="shared" si="8"/>
        <v>0</v>
      </c>
      <c r="D104" s="44"/>
      <c r="E104" s="45"/>
      <c r="F104" s="45"/>
      <c r="G104" s="45"/>
      <c r="H104" s="45"/>
      <c r="I104" s="46"/>
      <c r="J104" s="77"/>
      <c r="K104" s="77"/>
      <c r="L104" s="73"/>
      <c r="M104" s="12"/>
      <c r="N104" s="12"/>
      <c r="O104" s="16"/>
      <c r="T104" s="2"/>
      <c r="U104" s="2"/>
      <c r="V104" s="2"/>
      <c r="W104" s="2"/>
      <c r="X104" s="2"/>
      <c r="Y104" s="2"/>
      <c r="AW104" s="5"/>
      <c r="AX104" s="5"/>
      <c r="AY104" s="5"/>
    </row>
    <row r="105" spans="1:52" s="4" customFormat="1" ht="15" customHeight="1" x14ac:dyDescent="0.15">
      <c r="A105" s="253" t="s">
        <v>80</v>
      </c>
      <c r="B105" s="89" t="s">
        <v>74</v>
      </c>
      <c r="C105" s="24">
        <f t="shared" si="8"/>
        <v>0</v>
      </c>
      <c r="D105" s="25"/>
      <c r="E105" s="26"/>
      <c r="F105" s="26"/>
      <c r="G105" s="26"/>
      <c r="H105" s="26"/>
      <c r="I105" s="27"/>
      <c r="J105" s="72"/>
      <c r="K105" s="72"/>
      <c r="L105" s="73"/>
      <c r="M105" s="12"/>
      <c r="N105" s="12"/>
      <c r="O105" s="16"/>
      <c r="T105" s="2"/>
      <c r="U105" s="2"/>
      <c r="V105" s="2"/>
      <c r="W105" s="2"/>
      <c r="X105" s="2"/>
      <c r="Y105" s="2"/>
      <c r="AW105" s="5"/>
      <c r="AX105" s="5"/>
      <c r="AY105" s="5"/>
    </row>
    <row r="106" spans="1:52" s="4" customFormat="1" ht="21" x14ac:dyDescent="0.15">
      <c r="A106" s="253"/>
      <c r="B106" s="92" t="s">
        <v>75</v>
      </c>
      <c r="C106" s="95">
        <f t="shared" si="8"/>
        <v>0</v>
      </c>
      <c r="D106" s="47"/>
      <c r="E106" s="48"/>
      <c r="F106" s="48"/>
      <c r="G106" s="48"/>
      <c r="H106" s="48"/>
      <c r="I106" s="49"/>
      <c r="J106" s="96"/>
      <c r="K106" s="96"/>
      <c r="L106" s="73"/>
      <c r="M106" s="12"/>
      <c r="N106" s="12"/>
      <c r="O106" s="16"/>
      <c r="T106" s="2"/>
      <c r="U106" s="2"/>
      <c r="V106" s="2"/>
      <c r="W106" s="2"/>
      <c r="X106" s="2"/>
      <c r="Y106" s="2"/>
      <c r="AW106" s="5"/>
      <c r="AX106" s="5"/>
      <c r="AY106" s="5"/>
    </row>
    <row r="107" spans="1:52" s="4" customFormat="1" ht="15" customHeight="1" x14ac:dyDescent="0.15">
      <c r="A107" s="253"/>
      <c r="B107" s="92" t="s">
        <v>76</v>
      </c>
      <c r="C107" s="34">
        <f t="shared" si="8"/>
        <v>0</v>
      </c>
      <c r="D107" s="35"/>
      <c r="E107" s="36"/>
      <c r="F107" s="36"/>
      <c r="G107" s="36"/>
      <c r="H107" s="36"/>
      <c r="I107" s="37"/>
      <c r="J107" s="75"/>
      <c r="K107" s="75"/>
      <c r="L107" s="73"/>
      <c r="M107" s="12"/>
      <c r="N107" s="12"/>
      <c r="O107" s="16"/>
      <c r="T107" s="2"/>
      <c r="U107" s="2"/>
      <c r="V107" s="2"/>
      <c r="W107" s="2"/>
      <c r="X107" s="2"/>
      <c r="Y107" s="2"/>
      <c r="AW107" s="5"/>
      <c r="AX107" s="5"/>
      <c r="AY107" s="5"/>
    </row>
    <row r="108" spans="1:52" s="4" customFormat="1" ht="21" x14ac:dyDescent="0.15">
      <c r="A108" s="253"/>
      <c r="B108" s="93" t="s">
        <v>77</v>
      </c>
      <c r="C108" s="43">
        <f t="shared" si="8"/>
        <v>0</v>
      </c>
      <c r="D108" s="44"/>
      <c r="E108" s="45"/>
      <c r="F108" s="45"/>
      <c r="G108" s="45"/>
      <c r="H108" s="45"/>
      <c r="I108" s="46"/>
      <c r="J108" s="77"/>
      <c r="K108" s="77"/>
      <c r="L108" s="73"/>
      <c r="M108" s="12"/>
      <c r="N108" s="12"/>
      <c r="O108" s="16"/>
      <c r="T108" s="2"/>
      <c r="U108" s="2"/>
      <c r="V108" s="2"/>
      <c r="W108" s="2"/>
      <c r="X108" s="2"/>
      <c r="Y108" s="2"/>
      <c r="AW108" s="5"/>
      <c r="AX108" s="5"/>
      <c r="AY108" s="5"/>
    </row>
    <row r="109" spans="1:52" s="4" customFormat="1" ht="30" customHeight="1" x14ac:dyDescent="0.2">
      <c r="A109" s="82" t="s">
        <v>81</v>
      </c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73"/>
      <c r="M109" s="73"/>
      <c r="N109" s="83"/>
      <c r="O109" s="16"/>
      <c r="P109" s="16"/>
      <c r="U109" s="2"/>
      <c r="V109" s="2"/>
      <c r="W109" s="2"/>
      <c r="X109" s="2"/>
      <c r="Y109" s="2"/>
      <c r="Z109" s="2"/>
      <c r="AX109" s="5"/>
      <c r="AY109" s="5"/>
      <c r="AZ109" s="5"/>
    </row>
    <row r="110" spans="1:52" s="4" customFormat="1" ht="31.5" x14ac:dyDescent="0.15">
      <c r="A110" s="210" t="s">
        <v>82</v>
      </c>
      <c r="B110" s="97" t="s">
        <v>83</v>
      </c>
      <c r="C110" s="97" t="s">
        <v>84</v>
      </c>
      <c r="D110" s="97" t="s">
        <v>85</v>
      </c>
      <c r="E110" s="97" t="s">
        <v>86</v>
      </c>
      <c r="F110" s="97" t="s">
        <v>87</v>
      </c>
      <c r="G110" s="97" t="s">
        <v>88</v>
      </c>
      <c r="H110" s="97" t="s">
        <v>89</v>
      </c>
      <c r="I110" s="83"/>
      <c r="J110" s="98"/>
      <c r="K110" s="99"/>
      <c r="L110" s="99"/>
      <c r="M110" s="99"/>
      <c r="N110" s="99"/>
      <c r="O110" s="83"/>
      <c r="P110" s="83"/>
      <c r="U110" s="2"/>
      <c r="V110" s="2"/>
      <c r="W110" s="2"/>
      <c r="X110" s="2"/>
      <c r="Y110" s="2"/>
      <c r="Z110" s="2"/>
      <c r="AX110" s="5"/>
      <c r="AY110" s="5"/>
      <c r="AZ110" s="5"/>
    </row>
    <row r="111" spans="1:52" s="4" customFormat="1" ht="21.95" customHeight="1" x14ac:dyDescent="0.15">
      <c r="A111" s="89" t="s">
        <v>90</v>
      </c>
      <c r="B111" s="24">
        <f>SUM(C111:H111)</f>
        <v>0</v>
      </c>
      <c r="C111" s="72"/>
      <c r="D111" s="100"/>
      <c r="E111" s="100"/>
      <c r="F111" s="100"/>
      <c r="G111" s="100"/>
      <c r="H111" s="100"/>
      <c r="I111" s="16"/>
      <c r="J111" s="16"/>
      <c r="K111" s="12"/>
      <c r="L111" s="12"/>
      <c r="M111" s="12"/>
      <c r="N111" s="12"/>
      <c r="O111" s="16"/>
      <c r="P111" s="16"/>
      <c r="U111" s="2"/>
      <c r="V111" s="2"/>
      <c r="W111" s="2"/>
      <c r="X111" s="2"/>
      <c r="Y111" s="2"/>
      <c r="Z111" s="2"/>
      <c r="AX111" s="5"/>
      <c r="AY111" s="5"/>
      <c r="AZ111" s="5"/>
    </row>
    <row r="112" spans="1:52" s="4" customFormat="1" ht="34.5" customHeight="1" x14ac:dyDescent="0.15">
      <c r="A112" s="92" t="s">
        <v>75</v>
      </c>
      <c r="B112" s="95">
        <f>SUM(C112:H112)</f>
        <v>0</v>
      </c>
      <c r="C112" s="96"/>
      <c r="D112" s="96"/>
      <c r="E112" s="96"/>
      <c r="F112" s="96"/>
      <c r="G112" s="96"/>
      <c r="H112" s="96"/>
      <c r="I112" s="16"/>
      <c r="J112" s="16"/>
      <c r="K112" s="12"/>
      <c r="L112" s="12"/>
      <c r="M112" s="12"/>
      <c r="N112" s="12"/>
      <c r="O112" s="16"/>
      <c r="P112" s="16"/>
      <c r="U112" s="2"/>
      <c r="V112" s="2"/>
      <c r="W112" s="2"/>
      <c r="X112" s="2"/>
      <c r="Y112" s="2"/>
      <c r="Z112" s="2"/>
      <c r="AX112" s="5"/>
      <c r="AY112" s="5"/>
      <c r="AZ112" s="5"/>
    </row>
    <row r="113" spans="1:53" s="4" customFormat="1" ht="15" customHeight="1" x14ac:dyDescent="0.15">
      <c r="A113" s="92" t="s">
        <v>76</v>
      </c>
      <c r="B113" s="34">
        <f>SUM(C113:H113)</f>
        <v>0</v>
      </c>
      <c r="C113" s="75"/>
      <c r="D113" s="75"/>
      <c r="E113" s="75"/>
      <c r="F113" s="75"/>
      <c r="G113" s="75"/>
      <c r="H113" s="75"/>
      <c r="I113" s="16"/>
      <c r="J113" s="16"/>
      <c r="K113" s="12"/>
      <c r="L113" s="12"/>
      <c r="M113" s="12"/>
      <c r="N113" s="12"/>
      <c r="O113" s="16"/>
      <c r="P113" s="16"/>
      <c r="U113" s="2"/>
      <c r="V113" s="2"/>
      <c r="W113" s="2"/>
      <c r="X113" s="2"/>
      <c r="Y113" s="2"/>
      <c r="Z113" s="2"/>
      <c r="AX113" s="5"/>
      <c r="AY113" s="5"/>
      <c r="AZ113" s="5"/>
    </row>
    <row r="114" spans="1:53" s="4" customFormat="1" ht="21.95" customHeight="1" x14ac:dyDescent="0.15">
      <c r="A114" s="93" t="s">
        <v>91</v>
      </c>
      <c r="B114" s="43">
        <f>SUM(C114:H114)</f>
        <v>0</v>
      </c>
      <c r="C114" s="77"/>
      <c r="D114" s="77"/>
      <c r="E114" s="77"/>
      <c r="F114" s="77"/>
      <c r="G114" s="77"/>
      <c r="H114" s="77"/>
      <c r="I114" s="16"/>
      <c r="J114" s="16"/>
      <c r="K114" s="12"/>
      <c r="L114" s="12"/>
      <c r="M114" s="12"/>
      <c r="N114" s="12"/>
      <c r="O114" s="16"/>
      <c r="P114" s="16"/>
      <c r="U114" s="2"/>
      <c r="V114" s="2"/>
      <c r="W114" s="2"/>
      <c r="X114" s="2"/>
      <c r="Y114" s="2"/>
      <c r="Z114" s="2"/>
      <c r="AX114" s="5"/>
      <c r="AY114" s="5"/>
      <c r="AZ114" s="5"/>
    </row>
    <row r="115" spans="1:53" s="4" customFormat="1" ht="30" customHeight="1" x14ac:dyDescent="0.2">
      <c r="A115" s="82" t="s">
        <v>92</v>
      </c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73"/>
      <c r="M115" s="73"/>
      <c r="N115" s="83"/>
      <c r="O115" s="16"/>
      <c r="P115" s="16"/>
      <c r="U115" s="2"/>
      <c r="V115" s="2"/>
      <c r="W115" s="2"/>
      <c r="X115" s="2"/>
      <c r="Y115" s="2"/>
      <c r="Z115" s="2"/>
      <c r="AX115" s="5"/>
      <c r="AY115" s="5"/>
      <c r="AZ115" s="5"/>
    </row>
    <row r="116" spans="1:53" s="4" customFormat="1" ht="45" customHeight="1" x14ac:dyDescent="0.15">
      <c r="A116" s="210" t="s">
        <v>82</v>
      </c>
      <c r="B116" s="97" t="s">
        <v>51</v>
      </c>
      <c r="C116" s="97" t="s">
        <v>93</v>
      </c>
      <c r="D116" s="97" t="s">
        <v>94</v>
      </c>
      <c r="E116" s="97" t="s">
        <v>95</v>
      </c>
      <c r="F116" s="97" t="s">
        <v>96</v>
      </c>
      <c r="G116" s="97" t="s">
        <v>97</v>
      </c>
      <c r="H116" s="97" t="s">
        <v>98</v>
      </c>
      <c r="I116" s="83"/>
      <c r="J116" s="98"/>
      <c r="K116" s="99"/>
      <c r="L116" s="99"/>
      <c r="M116" s="99"/>
      <c r="N116" s="99"/>
      <c r="O116" s="83"/>
      <c r="P116" s="83"/>
      <c r="U116" s="2"/>
      <c r="V116" s="2"/>
      <c r="W116" s="2"/>
      <c r="X116" s="2"/>
      <c r="Y116" s="2"/>
      <c r="Z116" s="2"/>
      <c r="AX116" s="5"/>
      <c r="AY116" s="5"/>
      <c r="AZ116" s="5"/>
    </row>
    <row r="117" spans="1:53" s="4" customFormat="1" ht="21" x14ac:dyDescent="0.15">
      <c r="A117" s="89" t="s">
        <v>90</v>
      </c>
      <c r="B117" s="24">
        <f>SUM(C117:H117)</f>
        <v>0</v>
      </c>
      <c r="C117" s="72"/>
      <c r="D117" s="100"/>
      <c r="E117" s="100"/>
      <c r="F117" s="100"/>
      <c r="G117" s="100"/>
      <c r="H117" s="100"/>
      <c r="I117" s="16"/>
      <c r="J117" s="16"/>
      <c r="K117" s="12"/>
      <c r="L117" s="12"/>
      <c r="M117" s="12"/>
      <c r="N117" s="12"/>
      <c r="O117" s="16"/>
      <c r="P117" s="16"/>
      <c r="U117" s="2"/>
      <c r="V117" s="2"/>
      <c r="W117" s="2"/>
      <c r="X117" s="2"/>
      <c r="Y117" s="2"/>
      <c r="Z117" s="2"/>
      <c r="AX117" s="5"/>
      <c r="AY117" s="5"/>
      <c r="AZ117" s="5"/>
    </row>
    <row r="118" spans="1:53" s="4" customFormat="1" ht="31.5" x14ac:dyDescent="0.15">
      <c r="A118" s="92" t="s">
        <v>75</v>
      </c>
      <c r="B118" s="34">
        <f>SUM(C118:H118)</f>
        <v>0</v>
      </c>
      <c r="C118" s="75"/>
      <c r="D118" s="75"/>
      <c r="E118" s="75"/>
      <c r="F118" s="75"/>
      <c r="G118" s="75"/>
      <c r="H118" s="75"/>
      <c r="I118" s="16"/>
      <c r="J118" s="16"/>
      <c r="K118" s="12"/>
      <c r="L118" s="12"/>
      <c r="M118" s="12"/>
      <c r="N118" s="12"/>
      <c r="O118" s="16"/>
      <c r="P118" s="16"/>
      <c r="U118" s="2"/>
      <c r="V118" s="2"/>
      <c r="W118" s="2"/>
      <c r="X118" s="2"/>
      <c r="Y118" s="2"/>
      <c r="Z118" s="2"/>
      <c r="AX118" s="5"/>
      <c r="AY118" s="5"/>
      <c r="AZ118" s="5"/>
    </row>
    <row r="119" spans="1:53" s="4" customFormat="1" ht="15" customHeight="1" x14ac:dyDescent="0.15">
      <c r="A119" s="92" t="s">
        <v>76</v>
      </c>
      <c r="B119" s="34">
        <f>SUM(C119:H119)</f>
        <v>0</v>
      </c>
      <c r="C119" s="75"/>
      <c r="D119" s="75"/>
      <c r="E119" s="75"/>
      <c r="F119" s="75"/>
      <c r="G119" s="75"/>
      <c r="H119" s="75"/>
      <c r="I119" s="16"/>
      <c r="J119" s="16"/>
      <c r="K119" s="12"/>
      <c r="L119" s="12"/>
      <c r="M119" s="12"/>
      <c r="N119" s="12"/>
      <c r="O119" s="16"/>
      <c r="P119" s="16"/>
      <c r="U119" s="2"/>
      <c r="V119" s="2"/>
      <c r="W119" s="2"/>
      <c r="X119" s="2"/>
      <c r="Y119" s="2"/>
      <c r="Z119" s="2"/>
      <c r="AX119" s="5"/>
      <c r="AY119" s="5"/>
      <c r="AZ119" s="5"/>
    </row>
    <row r="120" spans="1:53" s="4" customFormat="1" ht="21" x14ac:dyDescent="0.15">
      <c r="A120" s="92" t="s">
        <v>99</v>
      </c>
      <c r="B120" s="34">
        <f>SUM(C120:H120)</f>
        <v>0</v>
      </c>
      <c r="C120" s="75"/>
      <c r="D120" s="75"/>
      <c r="E120" s="75"/>
      <c r="F120" s="75"/>
      <c r="G120" s="75"/>
      <c r="H120" s="75"/>
      <c r="I120" s="16"/>
      <c r="J120" s="16"/>
      <c r="K120" s="12"/>
      <c r="L120" s="12"/>
      <c r="M120" s="12"/>
      <c r="N120" s="12"/>
      <c r="O120" s="16"/>
      <c r="P120" s="16"/>
      <c r="U120" s="2"/>
      <c r="V120" s="2"/>
      <c r="W120" s="2"/>
      <c r="X120" s="2"/>
      <c r="Y120" s="2"/>
      <c r="Z120" s="2"/>
      <c r="AX120" s="5"/>
      <c r="AY120" s="5"/>
      <c r="AZ120" s="5"/>
    </row>
    <row r="121" spans="1:53" s="4" customFormat="1" ht="15" customHeight="1" x14ac:dyDescent="0.15">
      <c r="A121" s="101" t="s">
        <v>100</v>
      </c>
      <c r="B121" s="43">
        <f>SUM(C121:H121)</f>
        <v>0</v>
      </c>
      <c r="C121" s="77"/>
      <c r="D121" s="77"/>
      <c r="E121" s="77"/>
      <c r="F121" s="77"/>
      <c r="G121" s="77"/>
      <c r="H121" s="77"/>
      <c r="I121" s="102"/>
      <c r="J121" s="16"/>
      <c r="K121" s="12"/>
      <c r="L121" s="12"/>
      <c r="M121" s="12"/>
      <c r="N121" s="12"/>
      <c r="O121" s="16"/>
      <c r="P121" s="16"/>
      <c r="U121" s="2"/>
      <c r="V121" s="2"/>
      <c r="W121" s="2"/>
      <c r="X121" s="2"/>
      <c r="Y121" s="2"/>
      <c r="Z121" s="2"/>
      <c r="AX121" s="5"/>
      <c r="AY121" s="5"/>
      <c r="AZ121" s="5"/>
    </row>
    <row r="122" spans="1:53" s="4" customFormat="1" ht="24.95" customHeight="1" x14ac:dyDescent="0.2">
      <c r="A122" s="66" t="s">
        <v>101</v>
      </c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6"/>
      <c r="O122" s="16"/>
      <c r="P122" s="12"/>
      <c r="U122" s="2"/>
      <c r="V122" s="2"/>
      <c r="W122" s="2"/>
      <c r="X122" s="2"/>
      <c r="Y122" s="2"/>
      <c r="Z122" s="2"/>
      <c r="AX122" s="5"/>
      <c r="AY122" s="5"/>
      <c r="AZ122" s="5"/>
    </row>
    <row r="123" spans="1:53" s="4" customFormat="1" ht="14.25" x14ac:dyDescent="0.2">
      <c r="A123" s="103" t="s">
        <v>102</v>
      </c>
      <c r="B123" s="104"/>
      <c r="C123" s="104"/>
      <c r="D123" s="104"/>
      <c r="E123" s="104"/>
      <c r="F123" s="104"/>
      <c r="G123" s="104"/>
      <c r="H123" s="104"/>
      <c r="I123" s="104"/>
      <c r="J123" s="67"/>
      <c r="K123" s="105"/>
      <c r="L123" s="105"/>
      <c r="M123" s="105"/>
      <c r="N123" s="106"/>
      <c r="O123" s="106"/>
      <c r="P123" s="105"/>
      <c r="U123" s="2"/>
      <c r="V123" s="2"/>
      <c r="W123" s="2"/>
      <c r="X123" s="2"/>
      <c r="Y123" s="2"/>
      <c r="Z123" s="2"/>
      <c r="AX123" s="5"/>
      <c r="AY123" s="5"/>
      <c r="AZ123" s="5"/>
    </row>
    <row r="124" spans="1:53" s="4" customFormat="1" ht="31.5" customHeight="1" x14ac:dyDescent="0.2">
      <c r="A124" s="262" t="s">
        <v>62</v>
      </c>
      <c r="B124" s="264" t="s">
        <v>158</v>
      </c>
      <c r="C124" s="265"/>
      <c r="D124" s="292"/>
      <c r="E124" s="293" t="s">
        <v>104</v>
      </c>
      <c r="F124" s="251" t="s">
        <v>105</v>
      </c>
      <c r="G124" s="290" t="s">
        <v>159</v>
      </c>
      <c r="H124" s="291"/>
      <c r="I124" s="290" t="s">
        <v>160</v>
      </c>
      <c r="J124" s="291"/>
      <c r="K124" s="290" t="s">
        <v>161</v>
      </c>
      <c r="L124" s="291"/>
      <c r="M124" s="68"/>
      <c r="N124" s="68"/>
      <c r="O124" s="68"/>
      <c r="P124" s="68"/>
      <c r="Q124" s="68"/>
      <c r="V124" s="2"/>
      <c r="W124" s="2"/>
      <c r="X124" s="2"/>
      <c r="Y124" s="2"/>
      <c r="Z124" s="2"/>
      <c r="AA124" s="2"/>
      <c r="AY124" s="5"/>
      <c r="AZ124" s="5"/>
      <c r="BA124" s="5"/>
    </row>
    <row r="125" spans="1:53" s="4" customFormat="1" ht="44.25" customHeight="1" x14ac:dyDescent="0.15">
      <c r="A125" s="263"/>
      <c r="B125" s="207" t="s">
        <v>106</v>
      </c>
      <c r="C125" s="109" t="s">
        <v>107</v>
      </c>
      <c r="D125" s="211" t="s">
        <v>108</v>
      </c>
      <c r="E125" s="294"/>
      <c r="F125" s="252"/>
      <c r="G125" s="208" t="s">
        <v>162</v>
      </c>
      <c r="H125" s="208" t="s">
        <v>163</v>
      </c>
      <c r="I125" s="208" t="s">
        <v>162</v>
      </c>
      <c r="J125" s="208" t="s">
        <v>163</v>
      </c>
      <c r="K125" s="208" t="s">
        <v>162</v>
      </c>
      <c r="L125" s="208" t="s">
        <v>163</v>
      </c>
      <c r="M125" s="68"/>
      <c r="N125" s="68"/>
      <c r="O125" s="68"/>
      <c r="P125" s="68"/>
      <c r="Q125" s="68"/>
      <c r="V125" s="2"/>
      <c r="W125" s="2"/>
      <c r="X125" s="2"/>
      <c r="Y125" s="2"/>
      <c r="Z125" s="2"/>
      <c r="AA125" s="2"/>
      <c r="AY125" s="5"/>
      <c r="AZ125" s="5"/>
      <c r="BA125" s="5"/>
    </row>
    <row r="126" spans="1:53" s="4" customFormat="1" ht="15" customHeight="1" x14ac:dyDescent="0.15">
      <c r="A126" s="111" t="s">
        <v>109</v>
      </c>
      <c r="B126" s="112">
        <f>SUM(C126:D126)</f>
        <v>59</v>
      </c>
      <c r="C126" s="113">
        <f t="shared" ref="C126:L126" si="9">SUM(C127:C134)</f>
        <v>16</v>
      </c>
      <c r="D126" s="212">
        <f t="shared" si="9"/>
        <v>43</v>
      </c>
      <c r="E126" s="114">
        <f t="shared" si="9"/>
        <v>39</v>
      </c>
      <c r="F126" s="114">
        <f t="shared" si="9"/>
        <v>20</v>
      </c>
      <c r="G126" s="114">
        <f t="shared" si="9"/>
        <v>0</v>
      </c>
      <c r="H126" s="114">
        <f t="shared" si="9"/>
        <v>0</v>
      </c>
      <c r="I126" s="114">
        <f t="shared" si="9"/>
        <v>0</v>
      </c>
      <c r="J126" s="114">
        <f t="shared" si="9"/>
        <v>0</v>
      </c>
      <c r="K126" s="114">
        <f t="shared" si="9"/>
        <v>0</v>
      </c>
      <c r="L126" s="114">
        <f t="shared" si="9"/>
        <v>0</v>
      </c>
      <c r="M126" s="68"/>
      <c r="N126" s="68"/>
      <c r="O126" s="68"/>
      <c r="P126" s="68"/>
      <c r="Q126" s="68"/>
      <c r="V126" s="2"/>
      <c r="W126" s="2"/>
      <c r="X126" s="2"/>
      <c r="Y126" s="2"/>
      <c r="Z126" s="2"/>
      <c r="AA126" s="2"/>
      <c r="AY126" s="5"/>
      <c r="AZ126" s="5"/>
      <c r="BA126" s="5"/>
    </row>
    <row r="127" spans="1:53" s="4" customFormat="1" ht="15" customHeight="1" x14ac:dyDescent="0.2">
      <c r="A127" s="115" t="s">
        <v>110</v>
      </c>
      <c r="B127" s="95">
        <f t="shared" ref="B127:B137" si="10">SUM(C127:D127)</f>
        <v>8</v>
      </c>
      <c r="C127" s="116">
        <v>1</v>
      </c>
      <c r="D127" s="213">
        <v>7</v>
      </c>
      <c r="E127" s="214">
        <v>5</v>
      </c>
      <c r="F127" s="119">
        <v>3</v>
      </c>
      <c r="G127" s="119"/>
      <c r="H127" s="119"/>
      <c r="I127" s="119"/>
      <c r="J127" s="119"/>
      <c r="K127" s="119"/>
      <c r="L127" s="119"/>
      <c r="M127" s="68"/>
      <c r="N127" s="68"/>
      <c r="O127" s="68"/>
      <c r="P127" s="68"/>
      <c r="Q127" s="68"/>
      <c r="V127" s="2"/>
      <c r="W127" s="2"/>
      <c r="X127" s="30" t="str">
        <f>IF($B127&lt;&gt;($C127+$D127)," El número personas atendidas según sexo NO puede ser diferente al Total.","")</f>
        <v/>
      </c>
      <c r="Y127" s="2"/>
      <c r="Z127" s="2"/>
      <c r="AA127" s="120">
        <f>IF(B127&lt;&gt;C127+D127,1,0)</f>
        <v>0</v>
      </c>
      <c r="AY127" s="5"/>
      <c r="AZ127" s="5"/>
      <c r="BA127" s="5"/>
    </row>
    <row r="128" spans="1:53" s="4" customFormat="1" ht="15" customHeight="1" x14ac:dyDescent="0.2">
      <c r="A128" s="121" t="s">
        <v>111</v>
      </c>
      <c r="B128" s="34">
        <f t="shared" si="10"/>
        <v>6</v>
      </c>
      <c r="C128" s="122">
        <v>1</v>
      </c>
      <c r="D128" s="215">
        <v>5</v>
      </c>
      <c r="E128" s="125">
        <v>3</v>
      </c>
      <c r="F128" s="125">
        <v>3</v>
      </c>
      <c r="G128" s="125"/>
      <c r="H128" s="125"/>
      <c r="I128" s="125"/>
      <c r="J128" s="125"/>
      <c r="K128" s="125"/>
      <c r="L128" s="125"/>
      <c r="M128" s="68"/>
      <c r="N128" s="68"/>
      <c r="O128" s="68"/>
      <c r="P128" s="68"/>
      <c r="Q128" s="68"/>
      <c r="V128" s="2"/>
      <c r="W128" s="2"/>
      <c r="X128" s="30" t="str">
        <f t="shared" ref="X128:X137" si="11">IF($B128&lt;&gt;($C128+$D128)," El número personas atendidas según sexo NO puede ser diferente al Total.","")</f>
        <v/>
      </c>
      <c r="Y128" s="2"/>
      <c r="Z128" s="2"/>
      <c r="AA128" s="120">
        <f t="shared" ref="AA128:AA137" si="12">IF(B128&lt;&gt;C128+D128,1,0)</f>
        <v>0</v>
      </c>
      <c r="AY128" s="5"/>
      <c r="AZ128" s="5"/>
      <c r="BA128" s="5"/>
    </row>
    <row r="129" spans="1:53" s="4" customFormat="1" ht="15" customHeight="1" x14ac:dyDescent="0.2">
      <c r="A129" s="121" t="s">
        <v>112</v>
      </c>
      <c r="B129" s="34">
        <f t="shared" si="10"/>
        <v>9</v>
      </c>
      <c r="C129" s="122">
        <v>1</v>
      </c>
      <c r="D129" s="215">
        <v>8</v>
      </c>
      <c r="E129" s="125">
        <v>7</v>
      </c>
      <c r="F129" s="125">
        <v>2</v>
      </c>
      <c r="G129" s="125"/>
      <c r="H129" s="125"/>
      <c r="I129" s="125"/>
      <c r="J129" s="125"/>
      <c r="K129" s="125"/>
      <c r="L129" s="125"/>
      <c r="M129" s="68"/>
      <c r="N129" s="68"/>
      <c r="O129" s="68"/>
      <c r="P129" s="68"/>
      <c r="Q129" s="68"/>
      <c r="V129" s="2"/>
      <c r="W129" s="2"/>
      <c r="X129" s="30" t="str">
        <f t="shared" si="11"/>
        <v/>
      </c>
      <c r="Y129" s="2"/>
      <c r="Z129" s="2"/>
      <c r="AA129" s="120">
        <f t="shared" si="12"/>
        <v>0</v>
      </c>
      <c r="AY129" s="5"/>
      <c r="AZ129" s="5"/>
      <c r="BA129" s="5"/>
    </row>
    <row r="130" spans="1:53" s="4" customFormat="1" ht="15" customHeight="1" x14ac:dyDescent="0.2">
      <c r="A130" s="121" t="s">
        <v>113</v>
      </c>
      <c r="B130" s="34">
        <f t="shared" si="10"/>
        <v>25</v>
      </c>
      <c r="C130" s="122">
        <v>10</v>
      </c>
      <c r="D130" s="215">
        <v>15</v>
      </c>
      <c r="E130" s="125">
        <v>19</v>
      </c>
      <c r="F130" s="125">
        <v>6</v>
      </c>
      <c r="G130" s="125"/>
      <c r="H130" s="125"/>
      <c r="I130" s="125"/>
      <c r="J130" s="125"/>
      <c r="K130" s="125"/>
      <c r="L130" s="125"/>
      <c r="M130" s="68"/>
      <c r="N130" s="68"/>
      <c r="O130" s="68"/>
      <c r="P130" s="68"/>
      <c r="Q130" s="68"/>
      <c r="V130" s="2"/>
      <c r="W130" s="2"/>
      <c r="X130" s="30" t="str">
        <f t="shared" si="11"/>
        <v/>
      </c>
      <c r="Y130" s="2"/>
      <c r="Z130" s="2"/>
      <c r="AA130" s="120">
        <f t="shared" si="12"/>
        <v>0</v>
      </c>
      <c r="AY130" s="5"/>
      <c r="AZ130" s="5"/>
      <c r="BA130" s="5"/>
    </row>
    <row r="131" spans="1:53" s="4" customFormat="1" ht="15" customHeight="1" x14ac:dyDescent="0.2">
      <c r="A131" s="121" t="s">
        <v>114</v>
      </c>
      <c r="B131" s="34">
        <f t="shared" si="10"/>
        <v>7</v>
      </c>
      <c r="C131" s="122">
        <v>2</v>
      </c>
      <c r="D131" s="215">
        <v>5</v>
      </c>
      <c r="E131" s="125">
        <v>3</v>
      </c>
      <c r="F131" s="125">
        <v>4</v>
      </c>
      <c r="G131" s="125"/>
      <c r="H131" s="125"/>
      <c r="I131" s="125"/>
      <c r="J131" s="125"/>
      <c r="K131" s="125"/>
      <c r="L131" s="125"/>
      <c r="M131" s="68"/>
      <c r="N131" s="68"/>
      <c r="O131" s="68"/>
      <c r="P131" s="68"/>
      <c r="Q131" s="68"/>
      <c r="V131" s="2"/>
      <c r="W131" s="2"/>
      <c r="X131" s="30" t="str">
        <f t="shared" si="11"/>
        <v/>
      </c>
      <c r="Y131" s="2"/>
      <c r="Z131" s="2"/>
      <c r="AA131" s="120">
        <f t="shared" si="12"/>
        <v>0</v>
      </c>
      <c r="AY131" s="5"/>
      <c r="AZ131" s="5"/>
      <c r="BA131" s="5"/>
    </row>
    <row r="132" spans="1:53" s="4" customFormat="1" ht="23.25" customHeight="1" x14ac:dyDescent="0.2">
      <c r="A132" s="121" t="s">
        <v>115</v>
      </c>
      <c r="B132" s="59">
        <f t="shared" si="10"/>
        <v>3</v>
      </c>
      <c r="C132" s="126">
        <v>1</v>
      </c>
      <c r="D132" s="216">
        <v>2</v>
      </c>
      <c r="E132" s="129">
        <v>2</v>
      </c>
      <c r="F132" s="129">
        <v>1</v>
      </c>
      <c r="G132" s="129"/>
      <c r="H132" s="129"/>
      <c r="I132" s="129"/>
      <c r="J132" s="129"/>
      <c r="K132" s="129"/>
      <c r="L132" s="129"/>
      <c r="M132" s="68"/>
      <c r="N132" s="68"/>
      <c r="O132" s="68"/>
      <c r="P132" s="68"/>
      <c r="Q132" s="68"/>
      <c r="V132" s="2"/>
      <c r="W132" s="2"/>
      <c r="X132" s="30" t="str">
        <f t="shared" si="11"/>
        <v/>
      </c>
      <c r="Y132" s="2"/>
      <c r="Z132" s="2"/>
      <c r="AA132" s="120">
        <f t="shared" si="12"/>
        <v>0</v>
      </c>
      <c r="AY132" s="5"/>
      <c r="AZ132" s="5"/>
      <c r="BA132" s="5"/>
    </row>
    <row r="133" spans="1:53" s="4" customFormat="1" ht="15" customHeight="1" x14ac:dyDescent="0.2">
      <c r="A133" s="121" t="s">
        <v>116</v>
      </c>
      <c r="B133" s="34">
        <f t="shared" si="10"/>
        <v>1</v>
      </c>
      <c r="C133" s="122"/>
      <c r="D133" s="215">
        <v>1</v>
      </c>
      <c r="E133" s="125"/>
      <c r="F133" s="125">
        <v>1</v>
      </c>
      <c r="G133" s="125"/>
      <c r="H133" s="125"/>
      <c r="I133" s="125"/>
      <c r="J133" s="125"/>
      <c r="K133" s="125"/>
      <c r="L133" s="125"/>
      <c r="M133" s="68"/>
      <c r="N133" s="68"/>
      <c r="O133" s="68"/>
      <c r="P133" s="68"/>
      <c r="Q133" s="68"/>
      <c r="V133" s="2"/>
      <c r="W133" s="2"/>
      <c r="X133" s="30" t="str">
        <f t="shared" si="11"/>
        <v/>
      </c>
      <c r="Y133" s="2"/>
      <c r="Z133" s="2"/>
      <c r="AA133" s="120">
        <f t="shared" si="12"/>
        <v>0</v>
      </c>
      <c r="AY133" s="5"/>
      <c r="AZ133" s="5"/>
      <c r="BA133" s="5"/>
    </row>
    <row r="134" spans="1:53" s="4" customFormat="1" ht="21.75" customHeight="1" thickBot="1" x14ac:dyDescent="0.25">
      <c r="A134" s="217" t="s">
        <v>117</v>
      </c>
      <c r="B134" s="218">
        <f t="shared" si="10"/>
        <v>0</v>
      </c>
      <c r="C134" s="219"/>
      <c r="D134" s="220"/>
      <c r="E134" s="221"/>
      <c r="F134" s="222"/>
      <c r="G134" s="222"/>
      <c r="H134" s="222"/>
      <c r="I134" s="222"/>
      <c r="J134" s="222"/>
      <c r="K134" s="222"/>
      <c r="L134" s="222"/>
      <c r="M134" s="68"/>
      <c r="N134" s="68"/>
      <c r="O134" s="68"/>
      <c r="P134" s="68"/>
      <c r="Q134" s="68"/>
      <c r="V134" s="2"/>
      <c r="W134" s="2"/>
      <c r="X134" s="30" t="str">
        <f t="shared" si="11"/>
        <v/>
      </c>
      <c r="Y134" s="2"/>
      <c r="Z134" s="2"/>
      <c r="AA134" s="120">
        <f t="shared" si="12"/>
        <v>0</v>
      </c>
      <c r="AY134" s="5"/>
      <c r="AZ134" s="5"/>
      <c r="BA134" s="5"/>
    </row>
    <row r="135" spans="1:53" s="4" customFormat="1" ht="15" customHeight="1" thickTop="1" x14ac:dyDescent="0.2">
      <c r="A135" s="223" t="s">
        <v>118</v>
      </c>
      <c r="B135" s="95">
        <f t="shared" si="10"/>
        <v>2</v>
      </c>
      <c r="C135" s="116"/>
      <c r="D135" s="213">
        <v>2</v>
      </c>
      <c r="E135" s="224"/>
      <c r="F135" s="225"/>
      <c r="G135" s="225"/>
      <c r="H135" s="225"/>
      <c r="I135" s="225"/>
      <c r="J135" s="225"/>
      <c r="K135" s="225"/>
      <c r="L135" s="225"/>
      <c r="M135" s="68"/>
      <c r="N135" s="68"/>
      <c r="O135" s="68"/>
      <c r="P135" s="68"/>
      <c r="Q135" s="68"/>
      <c r="V135" s="2"/>
      <c r="W135" s="2"/>
      <c r="X135" s="30" t="str">
        <f t="shared" si="11"/>
        <v/>
      </c>
      <c r="Y135" s="2"/>
      <c r="Z135" s="2"/>
      <c r="AA135" s="120">
        <f t="shared" si="12"/>
        <v>0</v>
      </c>
      <c r="AY135" s="5"/>
      <c r="AZ135" s="5"/>
      <c r="BA135" s="5"/>
    </row>
    <row r="136" spans="1:53" s="4" customFormat="1" ht="15" customHeight="1" x14ac:dyDescent="0.2">
      <c r="A136" s="135" t="s">
        <v>119</v>
      </c>
      <c r="B136" s="34">
        <f t="shared" si="10"/>
        <v>18</v>
      </c>
      <c r="C136" s="122">
        <v>7</v>
      </c>
      <c r="D136" s="215">
        <v>11</v>
      </c>
      <c r="E136" s="226"/>
      <c r="F136" s="136"/>
      <c r="G136" s="136"/>
      <c r="H136" s="136"/>
      <c r="I136" s="136"/>
      <c r="J136" s="136"/>
      <c r="K136" s="136"/>
      <c r="L136" s="136"/>
      <c r="M136" s="68"/>
      <c r="N136" s="68"/>
      <c r="O136" s="68"/>
      <c r="P136" s="68"/>
      <c r="Q136" s="68"/>
      <c r="V136" s="2"/>
      <c r="W136" s="2"/>
      <c r="X136" s="30" t="str">
        <f t="shared" si="11"/>
        <v/>
      </c>
      <c r="Y136" s="2"/>
      <c r="Z136" s="2"/>
      <c r="AA136" s="120">
        <f t="shared" si="12"/>
        <v>0</v>
      </c>
      <c r="AY136" s="5"/>
      <c r="AZ136" s="5"/>
      <c r="BA136" s="5"/>
    </row>
    <row r="137" spans="1:53" s="4" customFormat="1" ht="15" customHeight="1" x14ac:dyDescent="0.2">
      <c r="A137" s="137" t="s">
        <v>120</v>
      </c>
      <c r="B137" s="43">
        <f t="shared" si="10"/>
        <v>2329</v>
      </c>
      <c r="C137" s="138">
        <v>962</v>
      </c>
      <c r="D137" s="227">
        <v>1367</v>
      </c>
      <c r="E137" s="228"/>
      <c r="F137" s="140"/>
      <c r="G137" s="140"/>
      <c r="H137" s="140"/>
      <c r="I137" s="140"/>
      <c r="J137" s="140"/>
      <c r="K137" s="140"/>
      <c r="L137" s="140"/>
      <c r="M137" s="68"/>
      <c r="N137" s="68"/>
      <c r="O137" s="68"/>
      <c r="P137" s="68"/>
      <c r="Q137" s="68"/>
      <c r="V137" s="2"/>
      <c r="W137" s="2"/>
      <c r="X137" s="30" t="str">
        <f t="shared" si="11"/>
        <v/>
      </c>
      <c r="Y137" s="2"/>
      <c r="Z137" s="2"/>
      <c r="AA137" s="120">
        <f t="shared" si="12"/>
        <v>0</v>
      </c>
      <c r="AY137" s="5"/>
      <c r="AZ137" s="5"/>
      <c r="BA137" s="5"/>
    </row>
    <row r="138" spans="1:53" s="4" customFormat="1" ht="24.95" customHeight="1" x14ac:dyDescent="0.2">
      <c r="A138" s="141" t="s">
        <v>121</v>
      </c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73"/>
      <c r="M138" s="73"/>
      <c r="N138" s="16"/>
      <c r="O138" s="16"/>
      <c r="P138" s="16"/>
      <c r="U138" s="2"/>
      <c r="V138" s="2"/>
      <c r="W138" s="2"/>
      <c r="X138" s="2"/>
      <c r="Y138" s="2"/>
      <c r="Z138" s="2"/>
      <c r="AX138" s="5"/>
      <c r="AY138" s="5"/>
      <c r="AZ138" s="5"/>
    </row>
    <row r="139" spans="1:53" s="4" customFormat="1" ht="18.75" customHeight="1" x14ac:dyDescent="0.15">
      <c r="A139" s="267" t="s">
        <v>164</v>
      </c>
      <c r="B139" s="268"/>
      <c r="C139" s="264" t="s">
        <v>123</v>
      </c>
      <c r="D139" s="271"/>
      <c r="E139" s="271"/>
      <c r="F139" s="272"/>
      <c r="G139" s="264" t="s">
        <v>124</v>
      </c>
      <c r="H139" s="271"/>
      <c r="I139" s="271"/>
      <c r="J139" s="271"/>
      <c r="K139" s="271"/>
      <c r="L139" s="272"/>
      <c r="M139" s="273" t="s">
        <v>125</v>
      </c>
      <c r="N139" s="273"/>
      <c r="O139" s="273"/>
      <c r="P139" s="73"/>
      <c r="U139" s="2"/>
      <c r="V139" s="2"/>
      <c r="W139" s="2"/>
      <c r="X139" s="2"/>
      <c r="Y139" s="2"/>
      <c r="Z139" s="2"/>
      <c r="AX139" s="5"/>
      <c r="AY139" s="5"/>
      <c r="AZ139" s="5"/>
    </row>
    <row r="140" spans="1:53" s="4" customFormat="1" ht="100.5" customHeight="1" x14ac:dyDescent="0.15">
      <c r="A140" s="269"/>
      <c r="B140" s="270"/>
      <c r="C140" s="144" t="s">
        <v>126</v>
      </c>
      <c r="D140" s="145" t="s">
        <v>127</v>
      </c>
      <c r="E140" s="146" t="s">
        <v>128</v>
      </c>
      <c r="F140" s="147" t="s">
        <v>129</v>
      </c>
      <c r="G140" s="144" t="s">
        <v>130</v>
      </c>
      <c r="H140" s="145" t="s">
        <v>131</v>
      </c>
      <c r="I140" s="146" t="s">
        <v>132</v>
      </c>
      <c r="J140" s="146" t="s">
        <v>133</v>
      </c>
      <c r="K140" s="146" t="s">
        <v>134</v>
      </c>
      <c r="L140" s="147" t="s">
        <v>135</v>
      </c>
      <c r="M140" s="148" t="s">
        <v>136</v>
      </c>
      <c r="N140" s="149" t="s">
        <v>137</v>
      </c>
      <c r="O140" s="150" t="s">
        <v>138</v>
      </c>
      <c r="P140" s="73"/>
      <c r="U140" s="2"/>
      <c r="V140" s="2"/>
      <c r="W140" s="2"/>
      <c r="X140" s="2"/>
      <c r="Y140" s="2"/>
      <c r="Z140" s="2"/>
      <c r="AX140" s="5"/>
      <c r="AY140" s="5"/>
      <c r="AZ140" s="5"/>
    </row>
    <row r="141" spans="1:53" s="4" customFormat="1" ht="15" customHeight="1" x14ac:dyDescent="0.15">
      <c r="A141" s="274" t="s">
        <v>139</v>
      </c>
      <c r="B141" s="275"/>
      <c r="C141" s="151"/>
      <c r="D141" s="152"/>
      <c r="E141" s="153"/>
      <c r="F141" s="154"/>
      <c r="G141" s="155"/>
      <c r="H141" s="153"/>
      <c r="I141" s="153"/>
      <c r="J141" s="153"/>
      <c r="K141" s="153"/>
      <c r="L141" s="154"/>
      <c r="M141" s="156">
        <f>SUM(N141:O141)</f>
        <v>0</v>
      </c>
      <c r="N141" s="26"/>
      <c r="O141" s="27"/>
      <c r="P141" s="157" t="s">
        <v>140</v>
      </c>
      <c r="U141" s="2"/>
      <c r="V141" s="2"/>
      <c r="W141" s="2"/>
      <c r="X141" s="2"/>
      <c r="Y141" s="2"/>
      <c r="Z141" s="2"/>
      <c r="AX141" s="5"/>
      <c r="AY141" s="5"/>
      <c r="AZ141" s="5"/>
    </row>
    <row r="142" spans="1:53" s="4" customFormat="1" ht="15" customHeight="1" x14ac:dyDescent="0.15">
      <c r="A142" s="260" t="s">
        <v>97</v>
      </c>
      <c r="B142" s="261"/>
      <c r="C142" s="158"/>
      <c r="D142" s="159"/>
      <c r="E142" s="160"/>
      <c r="F142" s="161"/>
      <c r="G142" s="162"/>
      <c r="H142" s="160"/>
      <c r="I142" s="160"/>
      <c r="J142" s="160"/>
      <c r="K142" s="160"/>
      <c r="L142" s="161"/>
      <c r="M142" s="163">
        <f>SUM(N142:O142)</f>
        <v>0</v>
      </c>
      <c r="N142" s="36"/>
      <c r="O142" s="37"/>
      <c r="P142" s="157" t="s">
        <v>140</v>
      </c>
      <c r="U142" s="2"/>
      <c r="V142" s="2"/>
      <c r="W142" s="2"/>
      <c r="X142" s="2"/>
      <c r="Y142" s="2"/>
      <c r="Z142" s="2"/>
      <c r="AX142" s="5"/>
      <c r="AY142" s="5"/>
      <c r="AZ142" s="5"/>
    </row>
    <row r="143" spans="1:53" s="4" customFormat="1" ht="15" customHeight="1" x14ac:dyDescent="0.15">
      <c r="A143" s="260" t="s">
        <v>141</v>
      </c>
      <c r="B143" s="261"/>
      <c r="C143" s="158"/>
      <c r="D143" s="159">
        <v>1</v>
      </c>
      <c r="E143" s="160"/>
      <c r="F143" s="161"/>
      <c r="G143" s="162"/>
      <c r="H143" s="160"/>
      <c r="I143" s="160"/>
      <c r="J143" s="160"/>
      <c r="K143" s="160"/>
      <c r="L143" s="161"/>
      <c r="M143" s="163">
        <f>SUM(N143:O143)</f>
        <v>0</v>
      </c>
      <c r="N143" s="36"/>
      <c r="O143" s="37"/>
      <c r="P143" s="157" t="s">
        <v>140</v>
      </c>
      <c r="U143" s="2"/>
      <c r="V143" s="2"/>
      <c r="W143" s="2"/>
      <c r="X143" s="2"/>
      <c r="Y143" s="2"/>
      <c r="Z143" s="2"/>
      <c r="AX143" s="5"/>
      <c r="AY143" s="5"/>
      <c r="AZ143" s="5"/>
    </row>
    <row r="144" spans="1:53" s="4" customFormat="1" ht="15" customHeight="1" x14ac:dyDescent="0.15">
      <c r="A144" s="260" t="s">
        <v>142</v>
      </c>
      <c r="B144" s="261"/>
      <c r="C144" s="158"/>
      <c r="D144" s="159"/>
      <c r="E144" s="160"/>
      <c r="F144" s="161"/>
      <c r="G144" s="162"/>
      <c r="H144" s="160"/>
      <c r="I144" s="160"/>
      <c r="J144" s="160"/>
      <c r="K144" s="160"/>
      <c r="L144" s="161"/>
      <c r="M144" s="163">
        <f>SUM(N144:O144)</f>
        <v>0</v>
      </c>
      <c r="N144" s="36"/>
      <c r="O144" s="37"/>
      <c r="P144" s="157" t="s">
        <v>140</v>
      </c>
      <c r="U144" s="2"/>
      <c r="V144" s="2"/>
      <c r="W144" s="2"/>
      <c r="X144" s="2"/>
      <c r="Y144" s="2"/>
      <c r="Z144" s="2"/>
      <c r="AX144" s="5"/>
      <c r="AY144" s="5"/>
      <c r="AZ144" s="5"/>
    </row>
    <row r="145" spans="1:52" s="4" customFormat="1" ht="15" customHeight="1" x14ac:dyDescent="0.15">
      <c r="A145" s="260" t="s">
        <v>143</v>
      </c>
      <c r="B145" s="261"/>
      <c r="C145" s="158"/>
      <c r="D145" s="159"/>
      <c r="E145" s="160"/>
      <c r="F145" s="161"/>
      <c r="G145" s="162"/>
      <c r="H145" s="160"/>
      <c r="I145" s="160"/>
      <c r="J145" s="160"/>
      <c r="K145" s="160"/>
      <c r="L145" s="161"/>
      <c r="M145" s="164"/>
      <c r="N145" s="165"/>
      <c r="O145" s="166"/>
      <c r="P145" s="157" t="s">
        <v>140</v>
      </c>
      <c r="U145" s="2"/>
      <c r="V145" s="2"/>
      <c r="W145" s="2"/>
      <c r="X145" s="2"/>
      <c r="Y145" s="2"/>
      <c r="Z145" s="2"/>
      <c r="AX145" s="5"/>
      <c r="AY145" s="5"/>
      <c r="AZ145" s="5"/>
    </row>
    <row r="146" spans="1:52" s="4" customFormat="1" ht="15" customHeight="1" x14ac:dyDescent="0.15">
      <c r="A146" s="260" t="s">
        <v>144</v>
      </c>
      <c r="B146" s="261"/>
      <c r="C146" s="158"/>
      <c r="D146" s="159">
        <v>1</v>
      </c>
      <c r="E146" s="160"/>
      <c r="F146" s="161"/>
      <c r="G146" s="162"/>
      <c r="H146" s="160"/>
      <c r="I146" s="160"/>
      <c r="J146" s="160"/>
      <c r="K146" s="160"/>
      <c r="L146" s="161"/>
      <c r="M146" s="164"/>
      <c r="N146" s="165"/>
      <c r="O146" s="166"/>
      <c r="P146" s="157" t="s">
        <v>140</v>
      </c>
      <c r="U146" s="2"/>
      <c r="V146" s="2"/>
      <c r="W146" s="2"/>
      <c r="X146" s="2"/>
      <c r="Y146" s="2"/>
      <c r="Z146" s="2"/>
      <c r="AX146" s="5"/>
      <c r="AY146" s="5"/>
      <c r="AZ146" s="5"/>
    </row>
    <row r="147" spans="1:52" s="4" customFormat="1" ht="15" customHeight="1" x14ac:dyDescent="0.15">
      <c r="A147" s="260" t="s">
        <v>145</v>
      </c>
      <c r="B147" s="261"/>
      <c r="C147" s="158"/>
      <c r="D147" s="159"/>
      <c r="E147" s="160"/>
      <c r="F147" s="161"/>
      <c r="G147" s="162"/>
      <c r="H147" s="160"/>
      <c r="I147" s="160"/>
      <c r="J147" s="160"/>
      <c r="K147" s="160"/>
      <c r="L147" s="161"/>
      <c r="M147" s="167"/>
      <c r="N147" s="165"/>
      <c r="O147" s="166"/>
      <c r="P147" s="157" t="s">
        <v>140</v>
      </c>
      <c r="U147" s="2"/>
      <c r="V147" s="2"/>
      <c r="W147" s="2"/>
      <c r="X147" s="2"/>
      <c r="Y147" s="2"/>
      <c r="Z147" s="2"/>
      <c r="AX147" s="5"/>
      <c r="AY147" s="5"/>
      <c r="AZ147" s="5"/>
    </row>
    <row r="148" spans="1:52" s="4" customFormat="1" ht="15" customHeight="1" x14ac:dyDescent="0.15">
      <c r="A148" s="260" t="s">
        <v>146</v>
      </c>
      <c r="B148" s="261"/>
      <c r="C148" s="158"/>
      <c r="D148" s="159"/>
      <c r="E148" s="160"/>
      <c r="F148" s="161"/>
      <c r="G148" s="162"/>
      <c r="H148" s="160"/>
      <c r="I148" s="160"/>
      <c r="J148" s="160"/>
      <c r="K148" s="160"/>
      <c r="L148" s="161"/>
      <c r="M148" s="167"/>
      <c r="N148" s="165"/>
      <c r="O148" s="166"/>
      <c r="P148" s="157" t="s">
        <v>140</v>
      </c>
      <c r="U148" s="2"/>
      <c r="V148" s="2"/>
      <c r="W148" s="2"/>
      <c r="X148" s="2"/>
      <c r="Y148" s="2"/>
      <c r="Z148" s="2"/>
      <c r="AX148" s="5"/>
      <c r="AY148" s="5"/>
      <c r="AZ148" s="5"/>
    </row>
    <row r="149" spans="1:52" s="4" customFormat="1" ht="11.25" customHeight="1" x14ac:dyDescent="0.15">
      <c r="A149" s="260" t="s">
        <v>147</v>
      </c>
      <c r="B149" s="261"/>
      <c r="C149" s="158"/>
      <c r="D149" s="159"/>
      <c r="E149" s="160"/>
      <c r="F149" s="161"/>
      <c r="G149" s="162"/>
      <c r="H149" s="160"/>
      <c r="I149" s="160"/>
      <c r="J149" s="160"/>
      <c r="K149" s="160"/>
      <c r="L149" s="161"/>
      <c r="M149" s="163">
        <f>SUM(N149:O149)</f>
        <v>0</v>
      </c>
      <c r="N149" s="36"/>
      <c r="O149" s="37"/>
      <c r="P149" s="157" t="s">
        <v>140</v>
      </c>
      <c r="U149" s="2"/>
      <c r="V149" s="2"/>
      <c r="W149" s="2"/>
      <c r="X149" s="2"/>
      <c r="Y149" s="2"/>
      <c r="Z149" s="2"/>
      <c r="AX149" s="5"/>
      <c r="AY149" s="5"/>
      <c r="AZ149" s="5"/>
    </row>
    <row r="150" spans="1:52" s="4" customFormat="1" ht="23.25" customHeight="1" x14ac:dyDescent="0.15">
      <c r="A150" s="278" t="s">
        <v>148</v>
      </c>
      <c r="B150" s="279"/>
      <c r="C150" s="168"/>
      <c r="D150" s="169"/>
      <c r="E150" s="170"/>
      <c r="F150" s="171"/>
      <c r="G150" s="172"/>
      <c r="H150" s="170"/>
      <c r="I150" s="170"/>
      <c r="J150" s="170"/>
      <c r="K150" s="170"/>
      <c r="L150" s="171"/>
      <c r="M150" s="172"/>
      <c r="N150" s="173"/>
      <c r="O150" s="174"/>
      <c r="P150" s="157"/>
      <c r="U150" s="2"/>
      <c r="V150" s="2"/>
      <c r="W150" s="2"/>
      <c r="X150" s="2"/>
      <c r="Y150" s="2"/>
      <c r="Z150" s="2"/>
      <c r="AX150" s="5"/>
      <c r="AY150" s="5"/>
      <c r="AZ150" s="5"/>
    </row>
    <row r="151" spans="1:52" s="4" customFormat="1" ht="15" customHeight="1" x14ac:dyDescent="0.15">
      <c r="A151" s="280" t="s">
        <v>165</v>
      </c>
      <c r="B151" s="281"/>
      <c r="C151" s="168"/>
      <c r="D151" s="169"/>
      <c r="E151" s="170"/>
      <c r="F151" s="171"/>
      <c r="G151" s="175"/>
      <c r="H151" s="176"/>
      <c r="I151" s="170"/>
      <c r="J151" s="170"/>
      <c r="K151" s="170"/>
      <c r="L151" s="171"/>
      <c r="M151" s="172"/>
      <c r="N151" s="39"/>
      <c r="O151" s="40"/>
      <c r="P151" s="157"/>
      <c r="U151" s="2"/>
      <c r="V151" s="2"/>
      <c r="W151" s="2"/>
      <c r="X151" s="2"/>
      <c r="Y151" s="2"/>
      <c r="Z151" s="2"/>
      <c r="AX151" s="5"/>
      <c r="AY151" s="5"/>
      <c r="AZ151" s="5"/>
    </row>
    <row r="152" spans="1:52" s="4" customFormat="1" ht="15" customHeight="1" x14ac:dyDescent="0.15">
      <c r="A152" s="282" t="s">
        <v>150</v>
      </c>
      <c r="B152" s="283"/>
      <c r="C152" s="177">
        <f>SUM(C141:C151)</f>
        <v>0</v>
      </c>
      <c r="D152" s="178">
        <f t="shared" ref="D152:O152" si="13">SUM(D141:D151)</f>
        <v>2</v>
      </c>
      <c r="E152" s="178">
        <f t="shared" si="13"/>
        <v>0</v>
      </c>
      <c r="F152" s="179">
        <f t="shared" si="13"/>
        <v>0</v>
      </c>
      <c r="G152" s="177">
        <f t="shared" si="13"/>
        <v>0</v>
      </c>
      <c r="H152" s="178">
        <f t="shared" si="13"/>
        <v>0</v>
      </c>
      <c r="I152" s="178">
        <f t="shared" si="13"/>
        <v>0</v>
      </c>
      <c r="J152" s="178">
        <f t="shared" si="13"/>
        <v>0</v>
      </c>
      <c r="K152" s="178">
        <f t="shared" si="13"/>
        <v>0</v>
      </c>
      <c r="L152" s="179">
        <f t="shared" si="13"/>
        <v>0</v>
      </c>
      <c r="M152" s="180">
        <f t="shared" si="13"/>
        <v>0</v>
      </c>
      <c r="N152" s="181">
        <f t="shared" si="13"/>
        <v>0</v>
      </c>
      <c r="O152" s="182">
        <f t="shared" si="13"/>
        <v>0</v>
      </c>
      <c r="P152" s="157" t="s">
        <v>140</v>
      </c>
      <c r="U152" s="2"/>
      <c r="V152" s="2"/>
      <c r="W152" s="2"/>
      <c r="X152" s="2"/>
      <c r="Y152" s="2"/>
      <c r="Z152" s="2"/>
      <c r="AX152" s="5"/>
      <c r="AY152" s="5"/>
      <c r="AZ152" s="5"/>
    </row>
    <row r="153" spans="1:52" s="4" customFormat="1" ht="24.95" customHeight="1" x14ac:dyDescent="0.15">
      <c r="A153" s="284" t="s">
        <v>151</v>
      </c>
      <c r="B153" s="285"/>
      <c r="C153" s="183"/>
      <c r="D153" s="184"/>
      <c r="E153" s="185"/>
      <c r="F153" s="186"/>
      <c r="G153" s="187"/>
      <c r="H153" s="185"/>
      <c r="I153" s="185"/>
      <c r="J153" s="185"/>
      <c r="K153" s="185"/>
      <c r="L153" s="186"/>
      <c r="M153" s="180">
        <f>SUM(N153:O153)</f>
        <v>0</v>
      </c>
      <c r="N153" s="188"/>
      <c r="O153" s="189"/>
      <c r="P153" s="157" t="s">
        <v>140</v>
      </c>
      <c r="U153" s="2"/>
      <c r="V153" s="2"/>
      <c r="W153" s="2"/>
      <c r="X153" s="2"/>
      <c r="Y153" s="2"/>
      <c r="Z153" s="2"/>
      <c r="AX153" s="5"/>
      <c r="AY153" s="5"/>
      <c r="AZ153" s="5"/>
    </row>
    <row r="154" spans="1:52" s="4" customFormat="1" ht="24.95" customHeight="1" x14ac:dyDescent="0.2">
      <c r="A154" s="190" t="s">
        <v>152</v>
      </c>
      <c r="B154" s="191"/>
      <c r="C154" s="192"/>
      <c r="D154" s="193"/>
      <c r="E154" s="16"/>
      <c r="F154" s="16"/>
      <c r="G154" s="16"/>
      <c r="H154" s="16"/>
      <c r="I154" s="16"/>
      <c r="J154" s="16"/>
      <c r="K154" s="16"/>
      <c r="L154" s="73"/>
      <c r="M154" s="73"/>
      <c r="N154" s="16"/>
      <c r="O154" s="16"/>
      <c r="P154" s="16"/>
      <c r="U154" s="2"/>
      <c r="V154" s="2"/>
      <c r="W154" s="2"/>
      <c r="X154" s="2"/>
      <c r="Y154" s="2"/>
      <c r="Z154" s="2"/>
      <c r="AX154" s="5"/>
      <c r="AY154" s="5"/>
      <c r="AZ154" s="5"/>
    </row>
    <row r="155" spans="1:52" s="4" customFormat="1" ht="21.75" customHeight="1" x14ac:dyDescent="0.15">
      <c r="A155" s="286" t="s">
        <v>153</v>
      </c>
      <c r="B155" s="287"/>
      <c r="C155" s="194" t="s">
        <v>154</v>
      </c>
      <c r="D155" s="195" t="s">
        <v>155</v>
      </c>
      <c r="E155" s="16"/>
      <c r="F155" s="16"/>
      <c r="G155" s="16"/>
      <c r="H155" s="16"/>
      <c r="I155" s="16"/>
      <c r="J155" s="16"/>
      <c r="K155" s="16"/>
      <c r="L155" s="73"/>
      <c r="M155" s="73"/>
      <c r="N155" s="16"/>
      <c r="O155" s="16"/>
      <c r="P155" s="16"/>
      <c r="U155" s="2"/>
      <c r="V155" s="2"/>
      <c r="W155" s="2"/>
      <c r="X155" s="2"/>
      <c r="Y155" s="2"/>
      <c r="Z155" s="2"/>
      <c r="AX155" s="5"/>
      <c r="AY155" s="5"/>
      <c r="AZ155" s="5"/>
    </row>
    <row r="156" spans="1:52" s="4" customFormat="1" ht="15" customHeight="1" x14ac:dyDescent="0.15">
      <c r="A156" s="288" t="s">
        <v>156</v>
      </c>
      <c r="B156" s="289"/>
      <c r="C156" s="196"/>
      <c r="D156" s="196"/>
      <c r="E156" s="16"/>
      <c r="F156" s="16"/>
      <c r="G156" s="16"/>
      <c r="H156" s="16"/>
      <c r="I156" s="16"/>
      <c r="J156" s="16"/>
      <c r="K156" s="16"/>
      <c r="L156" s="73"/>
      <c r="M156" s="73"/>
      <c r="N156" s="16"/>
      <c r="O156" s="16"/>
      <c r="P156" s="16"/>
      <c r="U156" s="2"/>
      <c r="V156" s="2"/>
      <c r="W156" s="2"/>
      <c r="X156" s="2"/>
      <c r="Y156" s="2"/>
      <c r="Z156" s="2"/>
      <c r="AX156" s="5"/>
      <c r="AY156" s="5"/>
      <c r="AZ156" s="5"/>
    </row>
    <row r="157" spans="1:52" s="4" customFormat="1" ht="15" customHeight="1" x14ac:dyDescent="0.15">
      <c r="A157" s="276" t="s">
        <v>157</v>
      </c>
      <c r="B157" s="277"/>
      <c r="C157" s="197"/>
      <c r="D157" s="198"/>
      <c r="E157" s="16"/>
      <c r="F157" s="16"/>
      <c r="G157" s="16"/>
      <c r="H157" s="16"/>
      <c r="I157" s="16"/>
      <c r="J157" s="16"/>
      <c r="K157" s="16"/>
      <c r="L157" s="73"/>
      <c r="M157" s="73"/>
      <c r="N157" s="16"/>
      <c r="O157" s="16"/>
      <c r="P157" s="16"/>
      <c r="U157" s="2"/>
      <c r="V157" s="2"/>
      <c r="W157" s="2"/>
      <c r="X157" s="2"/>
      <c r="Y157" s="2"/>
      <c r="Z157" s="2"/>
      <c r="AX157" s="5"/>
      <c r="AY157" s="5"/>
      <c r="AZ157" s="5"/>
    </row>
    <row r="158" spans="1:52" s="4" customFormat="1" ht="10.5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73"/>
      <c r="M158" s="73"/>
      <c r="N158" s="16"/>
      <c r="O158" s="16"/>
      <c r="P158" s="16"/>
      <c r="U158" s="2"/>
      <c r="V158" s="2"/>
      <c r="W158" s="2"/>
      <c r="X158" s="2"/>
      <c r="Y158" s="2"/>
      <c r="Z158" s="2"/>
      <c r="AX158" s="5"/>
      <c r="AY158" s="5"/>
      <c r="AZ158" s="5"/>
    </row>
    <row r="159" spans="1:52" s="4" customFormat="1" ht="10.5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73"/>
      <c r="M159" s="73"/>
      <c r="N159" s="16"/>
      <c r="O159" s="16"/>
      <c r="P159" s="16"/>
      <c r="U159" s="2"/>
      <c r="V159" s="2"/>
      <c r="W159" s="2"/>
      <c r="X159" s="2"/>
      <c r="Y159" s="2"/>
      <c r="Z159" s="2"/>
      <c r="AX159" s="5"/>
      <c r="AY159" s="5"/>
      <c r="AZ159" s="5"/>
    </row>
    <row r="160" spans="1:52" s="4" customFormat="1" ht="10.5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73"/>
      <c r="M160" s="73"/>
      <c r="N160" s="16"/>
      <c r="O160" s="16"/>
      <c r="P160" s="16"/>
      <c r="U160" s="2"/>
      <c r="V160" s="2"/>
      <c r="W160" s="2"/>
      <c r="X160" s="2"/>
      <c r="Y160" s="2"/>
      <c r="Z160" s="2"/>
      <c r="AX160" s="5"/>
      <c r="AY160" s="5"/>
      <c r="AZ160" s="5"/>
    </row>
    <row r="161" spans="12:52" s="4" customFormat="1" x14ac:dyDescent="0.2">
      <c r="L161" s="5"/>
      <c r="M161" s="5"/>
      <c r="N161" s="3"/>
      <c r="U161" s="2"/>
      <c r="V161" s="2"/>
      <c r="W161" s="2"/>
      <c r="X161" s="2"/>
      <c r="Y161" s="2"/>
      <c r="Z161" s="2"/>
      <c r="AX161" s="5"/>
      <c r="AY161" s="5"/>
      <c r="AZ161" s="5"/>
    </row>
    <row r="162" spans="12:52" s="4" customFormat="1" x14ac:dyDescent="0.2">
      <c r="L162" s="5"/>
      <c r="M162" s="5"/>
      <c r="N162" s="3"/>
      <c r="U162" s="2"/>
      <c r="V162" s="2"/>
      <c r="W162" s="2"/>
      <c r="X162" s="2"/>
      <c r="Y162" s="2"/>
      <c r="Z162" s="2"/>
      <c r="AX162" s="5"/>
      <c r="AY162" s="5"/>
      <c r="AZ162" s="5"/>
    </row>
    <row r="163" spans="12:52" s="4" customFormat="1" x14ac:dyDescent="0.2">
      <c r="L163" s="5"/>
      <c r="M163" s="5"/>
      <c r="N163" s="3"/>
      <c r="U163" s="2"/>
      <c r="V163" s="2"/>
      <c r="W163" s="2"/>
      <c r="X163" s="2"/>
      <c r="Y163" s="2"/>
      <c r="Z163" s="2"/>
      <c r="AX163" s="5"/>
      <c r="AY163" s="5"/>
      <c r="AZ163" s="5"/>
    </row>
    <row r="164" spans="12:52" s="4" customFormat="1" x14ac:dyDescent="0.2">
      <c r="L164" s="5"/>
      <c r="M164" s="5"/>
      <c r="N164" s="3"/>
      <c r="U164" s="2"/>
      <c r="V164" s="2"/>
      <c r="W164" s="2"/>
      <c r="X164" s="2"/>
      <c r="Y164" s="2"/>
      <c r="Z164" s="2"/>
      <c r="AX164" s="5"/>
      <c r="AY164" s="5"/>
      <c r="AZ164" s="5"/>
    </row>
    <row r="165" spans="12:52" s="4" customFormat="1" x14ac:dyDescent="0.2">
      <c r="L165" s="3"/>
      <c r="U165" s="5"/>
      <c r="V165" s="5"/>
      <c r="W165" s="5"/>
      <c r="X165" s="5"/>
    </row>
    <row r="166" spans="12:52" s="4" customFormat="1" x14ac:dyDescent="0.2">
      <c r="L166" s="3"/>
      <c r="U166" s="5"/>
      <c r="V166" s="5"/>
      <c r="W166" s="5"/>
      <c r="X166" s="5"/>
    </row>
    <row r="167" spans="12:52" s="4" customFormat="1" x14ac:dyDescent="0.2">
      <c r="L167" s="3"/>
      <c r="U167" s="5"/>
      <c r="V167" s="5"/>
      <c r="W167" s="5"/>
      <c r="X167" s="5"/>
    </row>
    <row r="168" spans="12:52" s="4" customFormat="1" x14ac:dyDescent="0.2">
      <c r="L168" s="3"/>
      <c r="U168" s="5"/>
      <c r="V168" s="5"/>
      <c r="W168" s="5"/>
      <c r="X168" s="5"/>
    </row>
    <row r="169" spans="12:52" s="4" customFormat="1" x14ac:dyDescent="0.2">
      <c r="L169" s="3"/>
      <c r="U169" s="5"/>
      <c r="V169" s="5"/>
      <c r="W169" s="5"/>
      <c r="X169" s="5"/>
    </row>
    <row r="170" spans="12:52" s="4" customFormat="1" x14ac:dyDescent="0.2">
      <c r="L170" s="3"/>
      <c r="U170" s="5"/>
      <c r="V170" s="5"/>
      <c r="W170" s="5"/>
      <c r="X170" s="5"/>
    </row>
    <row r="171" spans="12:52" s="4" customFormat="1" x14ac:dyDescent="0.2">
      <c r="L171" s="3"/>
      <c r="U171" s="5"/>
      <c r="V171" s="5"/>
      <c r="W171" s="5"/>
      <c r="X171" s="5"/>
    </row>
    <row r="172" spans="12:52" s="4" customFormat="1" x14ac:dyDescent="0.2">
      <c r="L172" s="3"/>
      <c r="U172" s="5"/>
      <c r="V172" s="5"/>
      <c r="W172" s="5"/>
      <c r="X172" s="5"/>
    </row>
    <row r="173" spans="12:52" s="4" customFormat="1" x14ac:dyDescent="0.2">
      <c r="L173" s="3"/>
      <c r="U173" s="5"/>
      <c r="V173" s="5"/>
      <c r="W173" s="5"/>
      <c r="X173" s="5"/>
    </row>
    <row r="174" spans="12:52" s="4" customFormat="1" x14ac:dyDescent="0.2">
      <c r="L174" s="3"/>
      <c r="U174" s="5"/>
      <c r="V174" s="5"/>
      <c r="W174" s="5"/>
      <c r="X174" s="5"/>
    </row>
    <row r="175" spans="12:52" s="4" customFormat="1" x14ac:dyDescent="0.2">
      <c r="L175" s="3"/>
      <c r="U175" s="5"/>
      <c r="V175" s="5"/>
      <c r="W175" s="5"/>
      <c r="X175" s="5"/>
    </row>
    <row r="176" spans="12:52" s="4" customFormat="1" x14ac:dyDescent="0.2">
      <c r="L176" s="3"/>
      <c r="U176" s="5"/>
      <c r="V176" s="5"/>
      <c r="W176" s="5"/>
      <c r="X176" s="5"/>
    </row>
    <row r="177" spans="12:24" s="4" customFormat="1" x14ac:dyDescent="0.2">
      <c r="L177" s="3"/>
      <c r="U177" s="5"/>
      <c r="V177" s="5"/>
      <c r="W177" s="5"/>
      <c r="X177" s="5"/>
    </row>
    <row r="178" spans="12:24" s="4" customFormat="1" x14ac:dyDescent="0.2">
      <c r="L178" s="3"/>
      <c r="U178" s="5"/>
      <c r="V178" s="5"/>
      <c r="W178" s="5"/>
      <c r="X178" s="5"/>
    </row>
    <row r="179" spans="12:24" s="4" customFormat="1" x14ac:dyDescent="0.2">
      <c r="L179" s="3"/>
      <c r="U179" s="5"/>
      <c r="V179" s="5"/>
      <c r="W179" s="5"/>
      <c r="X179" s="5"/>
    </row>
    <row r="180" spans="12:24" s="4" customFormat="1" x14ac:dyDescent="0.2">
      <c r="L180" s="3"/>
      <c r="U180" s="5"/>
      <c r="V180" s="5"/>
      <c r="W180" s="5"/>
      <c r="X180" s="5"/>
    </row>
    <row r="181" spans="12:24" s="4" customFormat="1" x14ac:dyDescent="0.2">
      <c r="L181" s="3"/>
      <c r="U181" s="5"/>
      <c r="V181" s="5"/>
      <c r="W181" s="5"/>
      <c r="X181" s="5"/>
    </row>
    <row r="182" spans="12:24" s="4" customFormat="1" x14ac:dyDescent="0.2">
      <c r="L182" s="3"/>
      <c r="U182" s="5"/>
      <c r="V182" s="5"/>
      <c r="W182" s="5"/>
      <c r="X182" s="5"/>
    </row>
    <row r="183" spans="12:24" s="4" customFormat="1" x14ac:dyDescent="0.2">
      <c r="L183" s="3"/>
      <c r="U183" s="5"/>
      <c r="V183" s="5"/>
      <c r="W183" s="5"/>
      <c r="X183" s="5"/>
    </row>
    <row r="184" spans="12:24" s="4" customFormat="1" x14ac:dyDescent="0.2">
      <c r="L184" s="3"/>
      <c r="U184" s="5"/>
      <c r="V184" s="5"/>
      <c r="W184" s="5"/>
      <c r="X184" s="5"/>
    </row>
    <row r="185" spans="12:24" s="4" customFormat="1" x14ac:dyDescent="0.2">
      <c r="L185" s="3"/>
      <c r="U185" s="5"/>
      <c r="V185" s="5"/>
      <c r="W185" s="5"/>
      <c r="X185" s="5"/>
    </row>
    <row r="186" spans="12:24" s="4" customFormat="1" x14ac:dyDescent="0.2">
      <c r="L186" s="3"/>
      <c r="U186" s="5"/>
      <c r="V186" s="5"/>
      <c r="W186" s="5"/>
      <c r="X186" s="5"/>
    </row>
    <row r="187" spans="12:24" s="4" customFormat="1" x14ac:dyDescent="0.2">
      <c r="L187" s="3"/>
      <c r="U187" s="5"/>
      <c r="V187" s="5"/>
      <c r="W187" s="5"/>
      <c r="X187" s="5"/>
    </row>
    <row r="188" spans="12:24" s="4" customFormat="1" x14ac:dyDescent="0.2">
      <c r="L188" s="3"/>
      <c r="U188" s="5"/>
      <c r="V188" s="5"/>
      <c r="W188" s="5"/>
      <c r="X188" s="5"/>
    </row>
    <row r="189" spans="12:24" s="4" customFormat="1" x14ac:dyDescent="0.2">
      <c r="L189" s="3"/>
      <c r="U189" s="5"/>
      <c r="V189" s="5"/>
      <c r="W189" s="5"/>
      <c r="X189" s="5"/>
    </row>
    <row r="190" spans="12:24" s="4" customFormat="1" x14ac:dyDescent="0.2">
      <c r="L190" s="3"/>
      <c r="U190" s="5"/>
      <c r="V190" s="5"/>
      <c r="W190" s="5"/>
      <c r="X190" s="5"/>
    </row>
    <row r="191" spans="12:24" s="4" customFormat="1" x14ac:dyDescent="0.2">
      <c r="L191" s="3"/>
      <c r="U191" s="5"/>
      <c r="V191" s="5"/>
      <c r="W191" s="5"/>
      <c r="X191" s="5"/>
    </row>
    <row r="192" spans="12:24" s="4" customFormat="1" x14ac:dyDescent="0.2">
      <c r="L192" s="3"/>
      <c r="U192" s="5"/>
      <c r="V192" s="5"/>
      <c r="W192" s="5"/>
      <c r="X192" s="5"/>
    </row>
    <row r="193" spans="12:24" s="4" customFormat="1" x14ac:dyDescent="0.2">
      <c r="L193" s="3"/>
      <c r="U193" s="5"/>
      <c r="V193" s="5"/>
      <c r="W193" s="5"/>
      <c r="X193" s="5"/>
    </row>
    <row r="194" spans="12:24" s="4" customFormat="1" x14ac:dyDescent="0.2">
      <c r="L194" s="3"/>
      <c r="U194" s="5"/>
      <c r="V194" s="5"/>
      <c r="W194" s="5"/>
      <c r="X194" s="5"/>
    </row>
    <row r="195" spans="12:24" s="4" customFormat="1" x14ac:dyDescent="0.2">
      <c r="L195" s="3"/>
      <c r="U195" s="5"/>
      <c r="V195" s="5"/>
      <c r="W195" s="5"/>
      <c r="X195" s="5"/>
    </row>
    <row r="196" spans="12:24" s="4" customFormat="1" x14ac:dyDescent="0.2">
      <c r="L196" s="3"/>
      <c r="U196" s="5"/>
      <c r="V196" s="5"/>
      <c r="W196" s="5"/>
      <c r="X196" s="5"/>
    </row>
    <row r="197" spans="12:24" s="4" customFormat="1" x14ac:dyDescent="0.2">
      <c r="L197" s="3"/>
      <c r="U197" s="5"/>
      <c r="V197" s="5"/>
      <c r="W197" s="5"/>
      <c r="X197" s="5"/>
    </row>
    <row r="198" spans="12:24" s="4" customFormat="1" x14ac:dyDescent="0.2">
      <c r="L198" s="3"/>
      <c r="U198" s="5"/>
      <c r="V198" s="5"/>
      <c r="W198" s="5"/>
      <c r="X198" s="5"/>
    </row>
    <row r="199" spans="12:24" s="4" customFormat="1" x14ac:dyDescent="0.2">
      <c r="L199" s="3"/>
      <c r="U199" s="5"/>
      <c r="V199" s="5"/>
      <c r="W199" s="5"/>
      <c r="X199" s="5"/>
    </row>
    <row r="200" spans="12:24" s="4" customFormat="1" x14ac:dyDescent="0.2">
      <c r="L200" s="3"/>
      <c r="U200" s="5"/>
      <c r="V200" s="5"/>
      <c r="W200" s="5"/>
      <c r="X200" s="5"/>
    </row>
    <row r="201" spans="12:24" s="4" customFormat="1" x14ac:dyDescent="0.2">
      <c r="L201" s="3"/>
      <c r="U201" s="5"/>
      <c r="V201" s="5"/>
      <c r="W201" s="5"/>
      <c r="X201" s="5"/>
    </row>
    <row r="202" spans="12:24" s="4" customFormat="1" x14ac:dyDescent="0.2">
      <c r="L202" s="3"/>
      <c r="U202" s="5"/>
      <c r="V202" s="5"/>
      <c r="W202" s="5"/>
      <c r="X202" s="5"/>
    </row>
    <row r="203" spans="12:24" s="4" customFormat="1" x14ac:dyDescent="0.2">
      <c r="L203" s="3"/>
      <c r="U203" s="5"/>
      <c r="V203" s="5"/>
      <c r="W203" s="5"/>
      <c r="X203" s="5"/>
    </row>
    <row r="204" spans="12:24" s="4" customFormat="1" x14ac:dyDescent="0.2">
      <c r="L204" s="3"/>
      <c r="U204" s="5"/>
      <c r="V204" s="5"/>
      <c r="W204" s="5"/>
      <c r="X204" s="5"/>
    </row>
    <row r="205" spans="12:24" s="4" customFormat="1" x14ac:dyDescent="0.2">
      <c r="L205" s="3"/>
      <c r="U205" s="5"/>
      <c r="V205" s="5"/>
      <c r="W205" s="5"/>
      <c r="X205" s="5"/>
    </row>
    <row r="206" spans="12:24" s="4" customFormat="1" x14ac:dyDescent="0.2">
      <c r="L206" s="3"/>
      <c r="U206" s="5"/>
      <c r="V206" s="5"/>
      <c r="W206" s="5"/>
      <c r="X206" s="5"/>
    </row>
    <row r="207" spans="12:24" s="4" customFormat="1" x14ac:dyDescent="0.2">
      <c r="L207" s="3"/>
      <c r="U207" s="5"/>
      <c r="V207" s="5"/>
      <c r="W207" s="5"/>
      <c r="X207" s="5"/>
    </row>
    <row r="208" spans="12:24" s="4" customFormat="1" x14ac:dyDescent="0.2">
      <c r="L208" s="3"/>
      <c r="U208" s="5"/>
      <c r="V208" s="5"/>
      <c r="W208" s="5"/>
      <c r="X208" s="5"/>
    </row>
    <row r="209" spans="1:27" s="4" customFormat="1" x14ac:dyDescent="0.2">
      <c r="L209" s="3"/>
      <c r="U209" s="5"/>
      <c r="V209" s="5"/>
      <c r="W209" s="5"/>
      <c r="X209" s="5"/>
    </row>
    <row r="210" spans="1:27" s="4" customFormat="1" x14ac:dyDescent="0.2">
      <c r="L210" s="3"/>
      <c r="U210" s="5"/>
      <c r="V210" s="5"/>
      <c r="W210" s="5"/>
      <c r="X210" s="5"/>
    </row>
    <row r="211" spans="1:27" s="4" customFormat="1" x14ac:dyDescent="0.2">
      <c r="L211" s="3"/>
      <c r="U211" s="5"/>
      <c r="V211" s="5"/>
      <c r="W211" s="5"/>
      <c r="X211" s="5"/>
    </row>
    <row r="212" spans="1:27" s="4" customFormat="1" x14ac:dyDescent="0.2">
      <c r="L212" s="3"/>
      <c r="U212" s="5"/>
      <c r="V212" s="5"/>
      <c r="W212" s="5"/>
      <c r="X212" s="5"/>
    </row>
    <row r="213" spans="1:27" s="4" customFormat="1" x14ac:dyDescent="0.2">
      <c r="L213" s="3"/>
      <c r="U213" s="5"/>
      <c r="V213" s="5"/>
      <c r="W213" s="5"/>
      <c r="X213" s="5"/>
    </row>
    <row r="214" spans="1:27" s="4" customFormat="1" x14ac:dyDescent="0.2">
      <c r="L214" s="3"/>
      <c r="U214" s="5"/>
      <c r="V214" s="5"/>
      <c r="W214" s="5"/>
      <c r="X214" s="5"/>
    </row>
    <row r="215" spans="1:27" s="4" customFormat="1" x14ac:dyDescent="0.2">
      <c r="L215" s="3"/>
      <c r="U215" s="5"/>
      <c r="V215" s="5"/>
      <c r="W215" s="5"/>
      <c r="X215" s="5"/>
    </row>
    <row r="216" spans="1:27" s="4" customFormat="1" hidden="1" x14ac:dyDescent="0.2">
      <c r="A216" s="199">
        <f>SUM(A8:O157)</f>
        <v>5404</v>
      </c>
      <c r="L216" s="3"/>
      <c r="U216" s="5"/>
      <c r="V216" s="5"/>
      <c r="W216" s="5"/>
      <c r="X216" s="5"/>
    </row>
    <row r="217" spans="1:27" s="200" customFormat="1" hidden="1" x14ac:dyDescent="0.2">
      <c r="A217" s="200">
        <f>SUM(A12:O157)</f>
        <v>5404</v>
      </c>
      <c r="L217" s="201"/>
      <c r="AA217" s="202">
        <f>SUM(AA1:AB216)</f>
        <v>0</v>
      </c>
    </row>
    <row r="218" spans="1:27" s="4" customFormat="1" x14ac:dyDescent="0.2">
      <c r="L218" s="3"/>
      <c r="U218" s="5"/>
      <c r="V218" s="5"/>
      <c r="W218" s="5"/>
      <c r="X218" s="5"/>
    </row>
    <row r="219" spans="1:27" s="4" customFormat="1" x14ac:dyDescent="0.2">
      <c r="L219" s="3"/>
      <c r="U219" s="5"/>
      <c r="V219" s="5"/>
      <c r="W219" s="5"/>
      <c r="X219" s="5"/>
    </row>
    <row r="220" spans="1:27" s="4" customFormat="1" x14ac:dyDescent="0.2">
      <c r="L220" s="3"/>
      <c r="U220" s="5"/>
      <c r="V220" s="5"/>
      <c r="W220" s="5"/>
      <c r="X220" s="5"/>
    </row>
    <row r="221" spans="1:27" s="4" customFormat="1" x14ac:dyDescent="0.2">
      <c r="L221" s="3"/>
      <c r="U221" s="5"/>
      <c r="V221" s="5"/>
      <c r="W221" s="5"/>
      <c r="X221" s="5"/>
    </row>
    <row r="222" spans="1:27" s="4" customFormat="1" x14ac:dyDescent="0.2">
      <c r="L222" s="3"/>
      <c r="U222" s="5"/>
      <c r="V222" s="5"/>
      <c r="W222" s="5"/>
      <c r="X222" s="5"/>
    </row>
    <row r="223" spans="1:27" x14ac:dyDescent="0.2">
      <c r="U223" s="205"/>
      <c r="V223" s="205"/>
      <c r="W223" s="205"/>
      <c r="X223" s="205"/>
    </row>
    <row r="224" spans="1:27" x14ac:dyDescent="0.2">
      <c r="U224" s="205"/>
      <c r="V224" s="205"/>
      <c r="W224" s="205"/>
      <c r="X224" s="205"/>
    </row>
    <row r="225" spans="21:24" x14ac:dyDescent="0.2">
      <c r="U225" s="205"/>
      <c r="V225" s="205"/>
      <c r="W225" s="205"/>
      <c r="X225" s="205"/>
    </row>
    <row r="226" spans="21:24" x14ac:dyDescent="0.2">
      <c r="U226" s="205"/>
      <c r="V226" s="205"/>
      <c r="W226" s="205"/>
      <c r="X226" s="205"/>
    </row>
    <row r="227" spans="21:24" x14ac:dyDescent="0.2">
      <c r="U227" s="205"/>
      <c r="V227" s="205"/>
      <c r="W227" s="205"/>
      <c r="X227" s="205"/>
    </row>
    <row r="228" spans="21:24" x14ac:dyDescent="0.2">
      <c r="U228" s="205"/>
      <c r="V228" s="205"/>
      <c r="W228" s="205"/>
      <c r="X228" s="205"/>
    </row>
    <row r="229" spans="21:24" x14ac:dyDescent="0.2">
      <c r="U229" s="205"/>
      <c r="V229" s="205"/>
      <c r="W229" s="205"/>
      <c r="X229" s="205"/>
    </row>
    <row r="230" spans="21:24" x14ac:dyDescent="0.2">
      <c r="U230" s="205"/>
      <c r="V230" s="205"/>
      <c r="W230" s="205"/>
      <c r="X230" s="205"/>
    </row>
    <row r="231" spans="21:24" x14ac:dyDescent="0.2">
      <c r="U231" s="205"/>
      <c r="V231" s="205"/>
      <c r="W231" s="205"/>
      <c r="X231" s="205"/>
    </row>
    <row r="232" spans="21:24" x14ac:dyDescent="0.2">
      <c r="U232" s="205"/>
      <c r="V232" s="205"/>
      <c r="W232" s="205"/>
      <c r="X232" s="205"/>
    </row>
    <row r="233" spans="21:24" x14ac:dyDescent="0.2">
      <c r="U233" s="205"/>
      <c r="V233" s="205"/>
      <c r="W233" s="205"/>
      <c r="X233" s="205"/>
    </row>
    <row r="234" spans="21:24" x14ac:dyDescent="0.2">
      <c r="U234" s="205"/>
      <c r="V234" s="205"/>
      <c r="W234" s="205"/>
      <c r="X234" s="205"/>
    </row>
    <row r="235" spans="21:24" x14ac:dyDescent="0.2">
      <c r="U235" s="205"/>
      <c r="V235" s="205"/>
      <c r="W235" s="205"/>
      <c r="X235" s="205"/>
    </row>
    <row r="236" spans="21:24" x14ac:dyDescent="0.2">
      <c r="U236" s="205"/>
      <c r="V236" s="205"/>
      <c r="W236" s="205"/>
      <c r="X236" s="205"/>
    </row>
    <row r="237" spans="21:24" x14ac:dyDescent="0.2">
      <c r="U237" s="205"/>
      <c r="V237" s="205"/>
      <c r="W237" s="205"/>
      <c r="X237" s="205"/>
    </row>
    <row r="238" spans="21:24" x14ac:dyDescent="0.2">
      <c r="U238" s="205"/>
      <c r="V238" s="205"/>
      <c r="W238" s="205"/>
      <c r="X238" s="205"/>
    </row>
    <row r="239" spans="21:24" x14ac:dyDescent="0.2">
      <c r="U239" s="205"/>
      <c r="V239" s="205"/>
      <c r="W239" s="205"/>
      <c r="X239" s="205"/>
    </row>
    <row r="240" spans="21:24" x14ac:dyDescent="0.2">
      <c r="U240" s="205"/>
      <c r="V240" s="205"/>
      <c r="W240" s="205"/>
      <c r="X240" s="205"/>
    </row>
    <row r="241" spans="21:24" x14ac:dyDescent="0.2">
      <c r="U241" s="205"/>
      <c r="V241" s="205"/>
      <c r="W241" s="205"/>
      <c r="X241" s="205"/>
    </row>
    <row r="242" spans="21:24" x14ac:dyDescent="0.2">
      <c r="U242" s="205"/>
      <c r="V242" s="205"/>
      <c r="W242" s="205"/>
      <c r="X242" s="205"/>
    </row>
    <row r="243" spans="21:24" x14ac:dyDescent="0.2">
      <c r="U243" s="205"/>
      <c r="V243" s="205"/>
      <c r="W243" s="205"/>
      <c r="X243" s="205"/>
    </row>
    <row r="244" spans="21:24" x14ac:dyDescent="0.2">
      <c r="U244" s="205"/>
      <c r="V244" s="205"/>
      <c r="W244" s="205"/>
      <c r="X244" s="205"/>
    </row>
    <row r="245" spans="21:24" x14ac:dyDescent="0.2">
      <c r="U245" s="205"/>
      <c r="V245" s="205"/>
      <c r="W245" s="205"/>
      <c r="X245" s="205"/>
    </row>
    <row r="246" spans="21:24" x14ac:dyDescent="0.2">
      <c r="U246" s="205"/>
      <c r="V246" s="205"/>
      <c r="W246" s="205"/>
      <c r="X246" s="205"/>
    </row>
    <row r="247" spans="21:24" x14ac:dyDescent="0.2">
      <c r="U247" s="205"/>
      <c r="V247" s="205"/>
      <c r="W247" s="205"/>
      <c r="X247" s="205"/>
    </row>
    <row r="248" spans="21:24" x14ac:dyDescent="0.2">
      <c r="U248" s="205"/>
      <c r="V248" s="205"/>
      <c r="W248" s="205"/>
      <c r="X248" s="205"/>
    </row>
    <row r="249" spans="21:24" x14ac:dyDescent="0.2">
      <c r="U249" s="205"/>
      <c r="V249" s="205"/>
      <c r="W249" s="205"/>
      <c r="X249" s="205"/>
    </row>
    <row r="250" spans="21:24" x14ac:dyDescent="0.2">
      <c r="U250" s="205"/>
      <c r="V250" s="205"/>
      <c r="W250" s="205"/>
      <c r="X250" s="205"/>
    </row>
    <row r="251" spans="21:24" x14ac:dyDescent="0.2">
      <c r="U251" s="205"/>
      <c r="V251" s="205"/>
      <c r="W251" s="205"/>
      <c r="X251" s="205"/>
    </row>
    <row r="252" spans="21:24" x14ac:dyDescent="0.2">
      <c r="U252" s="205"/>
      <c r="V252" s="205"/>
      <c r="W252" s="205"/>
      <c r="X252" s="205"/>
    </row>
    <row r="253" spans="21:24" x14ac:dyDescent="0.2">
      <c r="U253" s="205"/>
      <c r="V253" s="205"/>
      <c r="W253" s="205"/>
      <c r="X253" s="205"/>
    </row>
    <row r="254" spans="21:24" x14ac:dyDescent="0.2">
      <c r="U254" s="205"/>
      <c r="V254" s="205"/>
      <c r="W254" s="205"/>
      <c r="X254" s="205"/>
    </row>
    <row r="255" spans="21:24" x14ac:dyDescent="0.2">
      <c r="U255" s="205"/>
      <c r="V255" s="205"/>
      <c r="W255" s="205"/>
      <c r="X255" s="205"/>
    </row>
    <row r="256" spans="21:24" x14ac:dyDescent="0.2">
      <c r="U256" s="205"/>
      <c r="V256" s="205"/>
      <c r="W256" s="205"/>
      <c r="X256" s="205"/>
    </row>
    <row r="257" spans="21:24" x14ac:dyDescent="0.2">
      <c r="U257" s="205"/>
      <c r="V257" s="205"/>
      <c r="W257" s="205"/>
      <c r="X257" s="205"/>
    </row>
    <row r="258" spans="21:24" x14ac:dyDescent="0.2">
      <c r="U258" s="205"/>
      <c r="V258" s="205"/>
      <c r="W258" s="205"/>
      <c r="X258" s="205"/>
    </row>
    <row r="259" spans="21:24" x14ac:dyDescent="0.2">
      <c r="U259" s="205"/>
      <c r="V259" s="205"/>
      <c r="W259" s="205"/>
      <c r="X259" s="205"/>
    </row>
    <row r="260" spans="21:24" x14ac:dyDescent="0.2">
      <c r="U260" s="205"/>
      <c r="V260" s="205"/>
      <c r="W260" s="205"/>
      <c r="X260" s="205"/>
    </row>
    <row r="261" spans="21:24" x14ac:dyDescent="0.2">
      <c r="U261" s="205"/>
      <c r="V261" s="205"/>
      <c r="W261" s="205"/>
      <c r="X261" s="205"/>
    </row>
    <row r="262" spans="21:24" x14ac:dyDescent="0.2">
      <c r="U262" s="205"/>
      <c r="V262" s="205"/>
      <c r="W262" s="205"/>
      <c r="X262" s="205"/>
    </row>
    <row r="263" spans="21:24" x14ac:dyDescent="0.2">
      <c r="U263" s="205"/>
      <c r="V263" s="205"/>
      <c r="W263" s="205"/>
      <c r="X263" s="205"/>
    </row>
    <row r="264" spans="21:24" x14ac:dyDescent="0.2">
      <c r="U264" s="205"/>
      <c r="V264" s="205"/>
      <c r="W264" s="205"/>
      <c r="X264" s="205"/>
    </row>
    <row r="265" spans="21:24" x14ac:dyDescent="0.2">
      <c r="U265" s="205"/>
      <c r="V265" s="205"/>
      <c r="W265" s="205"/>
      <c r="X265" s="205"/>
    </row>
    <row r="266" spans="21:24" x14ac:dyDescent="0.2">
      <c r="U266" s="205"/>
      <c r="V266" s="205"/>
      <c r="W266" s="205"/>
      <c r="X266" s="205"/>
    </row>
    <row r="267" spans="21:24" x14ac:dyDescent="0.2">
      <c r="U267" s="205"/>
      <c r="V267" s="205"/>
      <c r="W267" s="205"/>
      <c r="X267" s="205"/>
    </row>
    <row r="268" spans="21:24" x14ac:dyDescent="0.2">
      <c r="U268" s="205"/>
      <c r="V268" s="205"/>
      <c r="W268" s="205"/>
      <c r="X268" s="205"/>
    </row>
    <row r="269" spans="21:24" x14ac:dyDescent="0.2">
      <c r="U269" s="205"/>
      <c r="V269" s="205"/>
      <c r="W269" s="205"/>
      <c r="X269" s="205"/>
    </row>
    <row r="270" spans="21:24" x14ac:dyDescent="0.2">
      <c r="U270" s="205"/>
      <c r="V270" s="205"/>
      <c r="W270" s="205"/>
      <c r="X270" s="205"/>
    </row>
    <row r="271" spans="21:24" x14ac:dyDescent="0.2">
      <c r="U271" s="205"/>
      <c r="V271" s="205"/>
      <c r="W271" s="205"/>
      <c r="X271" s="205"/>
    </row>
    <row r="272" spans="21:24" x14ac:dyDescent="0.2">
      <c r="U272" s="205"/>
      <c r="V272" s="205"/>
      <c r="W272" s="205"/>
      <c r="X272" s="205"/>
    </row>
    <row r="273" spans="21:24" x14ac:dyDescent="0.2">
      <c r="U273" s="205"/>
      <c r="V273" s="205"/>
      <c r="W273" s="205"/>
      <c r="X273" s="205"/>
    </row>
    <row r="274" spans="21:24" x14ac:dyDescent="0.2">
      <c r="U274" s="205"/>
      <c r="V274" s="205"/>
      <c r="W274" s="205"/>
      <c r="X274" s="205"/>
    </row>
    <row r="275" spans="21:24" x14ac:dyDescent="0.2">
      <c r="U275" s="205"/>
      <c r="V275" s="205"/>
      <c r="W275" s="205"/>
      <c r="X275" s="205"/>
    </row>
    <row r="276" spans="21:24" x14ac:dyDescent="0.2">
      <c r="U276" s="205"/>
      <c r="V276" s="205"/>
      <c r="W276" s="205"/>
      <c r="X276" s="205"/>
    </row>
    <row r="277" spans="21:24" x14ac:dyDescent="0.2">
      <c r="U277" s="205"/>
      <c r="V277" s="205"/>
      <c r="W277" s="205"/>
      <c r="X277" s="205"/>
    </row>
    <row r="278" spans="21:24" x14ac:dyDescent="0.2">
      <c r="U278" s="205"/>
      <c r="V278" s="205"/>
      <c r="W278" s="205"/>
      <c r="X278" s="205"/>
    </row>
    <row r="279" spans="21:24" x14ac:dyDescent="0.2">
      <c r="U279" s="205"/>
      <c r="V279" s="205"/>
      <c r="W279" s="205"/>
      <c r="X279" s="205"/>
    </row>
    <row r="280" spans="21:24" x14ac:dyDescent="0.2">
      <c r="U280" s="205"/>
      <c r="V280" s="205"/>
      <c r="W280" s="205"/>
      <c r="X280" s="205"/>
    </row>
    <row r="281" spans="21:24" x14ac:dyDescent="0.2">
      <c r="U281" s="205"/>
      <c r="V281" s="205"/>
      <c r="W281" s="205"/>
      <c r="X281" s="205"/>
    </row>
    <row r="282" spans="21:24" x14ac:dyDescent="0.2">
      <c r="U282" s="205"/>
      <c r="V282" s="205"/>
      <c r="W282" s="205"/>
      <c r="X282" s="205"/>
    </row>
    <row r="283" spans="21:24" x14ac:dyDescent="0.2">
      <c r="U283" s="205"/>
      <c r="V283" s="205"/>
      <c r="W283" s="205"/>
      <c r="X283" s="205"/>
    </row>
    <row r="284" spans="21:24" x14ac:dyDescent="0.2">
      <c r="U284" s="205"/>
      <c r="V284" s="205"/>
      <c r="W284" s="205"/>
      <c r="X284" s="205"/>
    </row>
    <row r="285" spans="21:24" x14ac:dyDescent="0.2">
      <c r="U285" s="205"/>
      <c r="V285" s="205"/>
      <c r="W285" s="205"/>
      <c r="X285" s="205"/>
    </row>
    <row r="286" spans="21:24" x14ac:dyDescent="0.2">
      <c r="U286" s="205"/>
      <c r="V286" s="205"/>
      <c r="W286" s="205"/>
      <c r="X286" s="205"/>
    </row>
    <row r="287" spans="21:24" x14ac:dyDescent="0.2">
      <c r="U287" s="205"/>
      <c r="V287" s="205"/>
      <c r="W287" s="205"/>
      <c r="X287" s="205"/>
    </row>
    <row r="288" spans="21:24" x14ac:dyDescent="0.2">
      <c r="U288" s="205"/>
      <c r="V288" s="205"/>
      <c r="W288" s="205"/>
      <c r="X288" s="205"/>
    </row>
    <row r="289" spans="21:24" x14ac:dyDescent="0.2">
      <c r="U289" s="205"/>
      <c r="V289" s="205"/>
      <c r="W289" s="205"/>
      <c r="X289" s="205"/>
    </row>
    <row r="290" spans="21:24" x14ac:dyDescent="0.2">
      <c r="U290" s="205"/>
      <c r="V290" s="205"/>
      <c r="W290" s="205"/>
      <c r="X290" s="205"/>
    </row>
    <row r="291" spans="21:24" x14ac:dyDescent="0.2">
      <c r="U291" s="205"/>
      <c r="V291" s="205"/>
      <c r="W291" s="205"/>
      <c r="X291" s="205"/>
    </row>
    <row r="292" spans="21:24" x14ac:dyDescent="0.2">
      <c r="U292" s="205"/>
      <c r="V292" s="205"/>
      <c r="W292" s="205"/>
      <c r="X292" s="205"/>
    </row>
    <row r="293" spans="21:24" x14ac:dyDescent="0.2">
      <c r="U293" s="205"/>
      <c r="V293" s="205"/>
      <c r="W293" s="205"/>
      <c r="X293" s="205"/>
    </row>
    <row r="294" spans="21:24" x14ac:dyDescent="0.2">
      <c r="U294" s="205"/>
      <c r="V294" s="205"/>
      <c r="W294" s="205"/>
      <c r="X294" s="205"/>
    </row>
    <row r="295" spans="21:24" x14ac:dyDescent="0.2">
      <c r="U295" s="205"/>
      <c r="V295" s="205"/>
      <c r="W295" s="205"/>
      <c r="X295" s="205"/>
    </row>
    <row r="296" spans="21:24" x14ac:dyDescent="0.2">
      <c r="U296" s="205"/>
      <c r="V296" s="205"/>
      <c r="W296" s="205"/>
      <c r="X296" s="205"/>
    </row>
    <row r="297" spans="21:24" x14ac:dyDescent="0.2">
      <c r="U297" s="205"/>
      <c r="V297" s="205"/>
      <c r="W297" s="205"/>
      <c r="X297" s="205"/>
    </row>
    <row r="298" spans="21:24" x14ac:dyDescent="0.2">
      <c r="U298" s="205"/>
      <c r="V298" s="205"/>
      <c r="W298" s="205"/>
      <c r="X298" s="205"/>
    </row>
    <row r="299" spans="21:24" x14ac:dyDescent="0.2">
      <c r="U299" s="205"/>
      <c r="V299" s="205"/>
      <c r="W299" s="205"/>
      <c r="X299" s="205"/>
    </row>
    <row r="300" spans="21:24" x14ac:dyDescent="0.2">
      <c r="U300" s="205"/>
      <c r="V300" s="205"/>
      <c r="W300" s="205"/>
      <c r="X300" s="205"/>
    </row>
    <row r="301" spans="21:24" x14ac:dyDescent="0.2">
      <c r="U301" s="205"/>
      <c r="V301" s="205"/>
      <c r="W301" s="205"/>
      <c r="X301" s="205"/>
    </row>
    <row r="302" spans="21:24" x14ac:dyDescent="0.2">
      <c r="U302" s="205"/>
      <c r="V302" s="205"/>
      <c r="W302" s="205"/>
      <c r="X302" s="205"/>
    </row>
    <row r="303" spans="21:24" x14ac:dyDescent="0.2">
      <c r="U303" s="205"/>
      <c r="V303" s="205"/>
      <c r="W303" s="205"/>
      <c r="X303" s="205"/>
    </row>
    <row r="304" spans="21:24" x14ac:dyDescent="0.2">
      <c r="U304" s="205"/>
      <c r="V304" s="205"/>
      <c r="W304" s="205"/>
      <c r="X304" s="205"/>
    </row>
    <row r="305" spans="21:24" x14ac:dyDescent="0.2">
      <c r="U305" s="205"/>
      <c r="V305" s="205"/>
      <c r="W305" s="205"/>
      <c r="X305" s="205"/>
    </row>
    <row r="306" spans="21:24" x14ac:dyDescent="0.2">
      <c r="U306" s="205"/>
      <c r="V306" s="205"/>
      <c r="W306" s="205"/>
      <c r="X306" s="205"/>
    </row>
    <row r="307" spans="21:24" x14ac:dyDescent="0.2">
      <c r="U307" s="205"/>
      <c r="V307" s="205"/>
      <c r="W307" s="205"/>
      <c r="X307" s="205"/>
    </row>
    <row r="308" spans="21:24" x14ac:dyDescent="0.2">
      <c r="U308" s="205"/>
      <c r="V308" s="205"/>
      <c r="W308" s="205"/>
      <c r="X308" s="205"/>
    </row>
    <row r="309" spans="21:24" x14ac:dyDescent="0.2">
      <c r="U309" s="205"/>
      <c r="V309" s="205"/>
      <c r="W309" s="205"/>
      <c r="X309" s="205"/>
    </row>
    <row r="310" spans="21:24" x14ac:dyDescent="0.2">
      <c r="U310" s="205"/>
      <c r="V310" s="205"/>
      <c r="W310" s="205"/>
      <c r="X310" s="205"/>
    </row>
    <row r="311" spans="21:24" x14ac:dyDescent="0.2">
      <c r="U311" s="205"/>
      <c r="V311" s="205"/>
      <c r="W311" s="205"/>
      <c r="X311" s="205"/>
    </row>
    <row r="312" spans="21:24" x14ac:dyDescent="0.2">
      <c r="U312" s="205"/>
      <c r="V312" s="205"/>
      <c r="W312" s="205"/>
      <c r="X312" s="205"/>
    </row>
    <row r="313" spans="21:24" x14ac:dyDescent="0.2">
      <c r="U313" s="205"/>
      <c r="V313" s="205"/>
      <c r="W313" s="205"/>
      <c r="X313" s="205"/>
    </row>
    <row r="314" spans="21:24" x14ac:dyDescent="0.2">
      <c r="U314" s="205"/>
      <c r="V314" s="205"/>
      <c r="W314" s="205"/>
      <c r="X314" s="205"/>
    </row>
    <row r="315" spans="21:24" x14ac:dyDescent="0.2">
      <c r="U315" s="205"/>
      <c r="V315" s="205"/>
      <c r="W315" s="205"/>
      <c r="X315" s="205"/>
    </row>
    <row r="316" spans="21:24" x14ac:dyDescent="0.2">
      <c r="U316" s="205"/>
      <c r="V316" s="205"/>
      <c r="W316" s="205"/>
      <c r="X316" s="205"/>
    </row>
    <row r="317" spans="21:24" x14ac:dyDescent="0.2">
      <c r="U317" s="205"/>
      <c r="V317" s="205"/>
      <c r="W317" s="205"/>
      <c r="X317" s="205"/>
    </row>
    <row r="318" spans="21:24" x14ac:dyDescent="0.2">
      <c r="U318" s="205"/>
      <c r="V318" s="205"/>
      <c r="W318" s="205"/>
      <c r="X318" s="205"/>
    </row>
    <row r="319" spans="21:24" x14ac:dyDescent="0.2">
      <c r="U319" s="205"/>
      <c r="V319" s="205"/>
      <c r="W319" s="205"/>
      <c r="X319" s="205"/>
    </row>
    <row r="320" spans="21:24" x14ac:dyDescent="0.2">
      <c r="U320" s="205"/>
      <c r="V320" s="205"/>
      <c r="W320" s="205"/>
      <c r="X320" s="205"/>
    </row>
    <row r="321" spans="21:24" x14ac:dyDescent="0.2">
      <c r="U321" s="205"/>
      <c r="V321" s="205"/>
      <c r="W321" s="205"/>
      <c r="X321" s="205"/>
    </row>
    <row r="322" spans="21:24" x14ac:dyDescent="0.2">
      <c r="U322" s="205"/>
      <c r="V322" s="205"/>
      <c r="W322" s="205"/>
      <c r="X322" s="205"/>
    </row>
    <row r="323" spans="21:24" x14ac:dyDescent="0.2">
      <c r="U323" s="205"/>
      <c r="V323" s="205"/>
      <c r="W323" s="205"/>
      <c r="X323" s="205"/>
    </row>
    <row r="324" spans="21:24" x14ac:dyDescent="0.2">
      <c r="U324" s="205"/>
      <c r="V324" s="205"/>
      <c r="W324" s="205"/>
      <c r="X324" s="205"/>
    </row>
    <row r="325" spans="21:24" x14ac:dyDescent="0.2">
      <c r="U325" s="205"/>
      <c r="V325" s="205"/>
      <c r="W325" s="205"/>
      <c r="X325" s="205"/>
    </row>
    <row r="326" spans="21:24" x14ac:dyDescent="0.2">
      <c r="U326" s="205"/>
      <c r="V326" s="205"/>
      <c r="W326" s="205"/>
      <c r="X326" s="205"/>
    </row>
    <row r="327" spans="21:24" x14ac:dyDescent="0.2">
      <c r="U327" s="205"/>
      <c r="V327" s="205"/>
      <c r="W327" s="205"/>
      <c r="X327" s="205"/>
    </row>
    <row r="328" spans="21:24" x14ac:dyDescent="0.2">
      <c r="U328" s="205"/>
      <c r="V328" s="205"/>
      <c r="W328" s="205"/>
      <c r="X328" s="205"/>
    </row>
    <row r="329" spans="21:24" x14ac:dyDescent="0.2">
      <c r="U329" s="205"/>
      <c r="V329" s="205"/>
      <c r="W329" s="205"/>
      <c r="X329" s="205"/>
    </row>
    <row r="330" spans="21:24" x14ac:dyDescent="0.2">
      <c r="U330" s="205"/>
      <c r="V330" s="205"/>
      <c r="W330" s="205"/>
      <c r="X330" s="205"/>
    </row>
    <row r="331" spans="21:24" x14ac:dyDescent="0.2">
      <c r="U331" s="205"/>
      <c r="V331" s="205"/>
      <c r="W331" s="205"/>
      <c r="X331" s="205"/>
    </row>
    <row r="332" spans="21:24" x14ac:dyDescent="0.2">
      <c r="U332" s="205"/>
      <c r="V332" s="205"/>
      <c r="W332" s="205"/>
      <c r="X332" s="205"/>
    </row>
    <row r="333" spans="21:24" x14ac:dyDescent="0.2">
      <c r="U333" s="205"/>
      <c r="V333" s="205"/>
      <c r="W333" s="205"/>
      <c r="X333" s="205"/>
    </row>
    <row r="334" spans="21:24" x14ac:dyDescent="0.2">
      <c r="U334" s="205"/>
      <c r="V334" s="205"/>
      <c r="W334" s="205"/>
      <c r="X334" s="205"/>
    </row>
    <row r="335" spans="21:24" x14ac:dyDescent="0.2">
      <c r="U335" s="205"/>
      <c r="V335" s="205"/>
      <c r="W335" s="205"/>
      <c r="X335" s="205"/>
    </row>
    <row r="336" spans="21:24" x14ac:dyDescent="0.2">
      <c r="U336" s="205"/>
      <c r="V336" s="205"/>
      <c r="W336" s="205"/>
      <c r="X336" s="205"/>
    </row>
    <row r="337" spans="21:24" x14ac:dyDescent="0.2">
      <c r="U337" s="205"/>
      <c r="V337" s="205"/>
      <c r="W337" s="205"/>
      <c r="X337" s="205"/>
    </row>
    <row r="338" spans="21:24" x14ac:dyDescent="0.2">
      <c r="U338" s="205"/>
      <c r="V338" s="205"/>
      <c r="W338" s="205"/>
      <c r="X338" s="205"/>
    </row>
    <row r="339" spans="21:24" x14ac:dyDescent="0.2">
      <c r="U339" s="205"/>
      <c r="V339" s="205"/>
      <c r="W339" s="205"/>
      <c r="X339" s="205"/>
    </row>
    <row r="340" spans="21:24" x14ac:dyDescent="0.2">
      <c r="U340" s="205"/>
      <c r="V340" s="205"/>
      <c r="W340" s="205"/>
      <c r="X340" s="205"/>
    </row>
    <row r="341" spans="21:24" x14ac:dyDescent="0.2">
      <c r="U341" s="205"/>
      <c r="V341" s="205"/>
      <c r="W341" s="205"/>
      <c r="X341" s="205"/>
    </row>
    <row r="342" spans="21:24" x14ac:dyDescent="0.2">
      <c r="U342" s="205"/>
      <c r="V342" s="205"/>
      <c r="W342" s="205"/>
      <c r="X342" s="205"/>
    </row>
    <row r="343" spans="21:24" x14ac:dyDescent="0.2">
      <c r="U343" s="205"/>
      <c r="V343" s="205"/>
      <c r="W343" s="205"/>
      <c r="X343" s="205"/>
    </row>
    <row r="344" spans="21:24" x14ac:dyDescent="0.2">
      <c r="U344" s="205"/>
      <c r="V344" s="205"/>
      <c r="W344" s="205"/>
      <c r="X344" s="205"/>
    </row>
    <row r="345" spans="21:24" x14ac:dyDescent="0.2">
      <c r="U345" s="205"/>
      <c r="V345" s="205"/>
      <c r="W345" s="205"/>
      <c r="X345" s="205"/>
    </row>
    <row r="346" spans="21:24" x14ac:dyDescent="0.2">
      <c r="U346" s="205"/>
      <c r="V346" s="205"/>
      <c r="W346" s="205"/>
      <c r="X346" s="205"/>
    </row>
    <row r="347" spans="21:24" x14ac:dyDescent="0.2">
      <c r="U347" s="205"/>
      <c r="V347" s="205"/>
      <c r="W347" s="205"/>
      <c r="X347" s="205"/>
    </row>
    <row r="348" spans="21:24" x14ac:dyDescent="0.2">
      <c r="U348" s="205"/>
      <c r="V348" s="205"/>
      <c r="W348" s="205"/>
      <c r="X348" s="205"/>
    </row>
    <row r="349" spans="21:24" x14ac:dyDescent="0.2">
      <c r="U349" s="205"/>
      <c r="V349" s="205"/>
      <c r="W349" s="205"/>
      <c r="X349" s="205"/>
    </row>
    <row r="350" spans="21:24" x14ac:dyDescent="0.2">
      <c r="U350" s="205"/>
      <c r="V350" s="205"/>
      <c r="W350" s="205"/>
      <c r="X350" s="205"/>
    </row>
    <row r="351" spans="21:24" x14ac:dyDescent="0.2">
      <c r="U351" s="205"/>
      <c r="V351" s="205"/>
      <c r="W351" s="205"/>
      <c r="X351" s="205"/>
    </row>
    <row r="352" spans="21:24" x14ac:dyDescent="0.2">
      <c r="U352" s="205"/>
      <c r="V352" s="205"/>
      <c r="W352" s="205"/>
      <c r="X352" s="205"/>
    </row>
    <row r="353" spans="21:24" x14ac:dyDescent="0.2">
      <c r="U353" s="205"/>
      <c r="V353" s="205"/>
      <c r="W353" s="205"/>
      <c r="X353" s="205"/>
    </row>
    <row r="354" spans="21:24" x14ac:dyDescent="0.2">
      <c r="U354" s="205"/>
      <c r="V354" s="205"/>
      <c r="W354" s="205"/>
      <c r="X354" s="205"/>
    </row>
    <row r="355" spans="21:24" x14ac:dyDescent="0.2">
      <c r="U355" s="205"/>
      <c r="V355" s="205"/>
      <c r="W355" s="205"/>
      <c r="X355" s="205"/>
    </row>
    <row r="356" spans="21:24" x14ac:dyDescent="0.2">
      <c r="U356" s="205"/>
      <c r="V356" s="205"/>
      <c r="W356" s="205"/>
      <c r="X356" s="205"/>
    </row>
    <row r="357" spans="21:24" x14ac:dyDescent="0.2">
      <c r="U357" s="205"/>
      <c r="V357" s="205"/>
      <c r="W357" s="205"/>
      <c r="X357" s="205"/>
    </row>
    <row r="358" spans="21:24" x14ac:dyDescent="0.2">
      <c r="U358" s="205"/>
      <c r="V358" s="205"/>
      <c r="W358" s="205"/>
      <c r="X358" s="205"/>
    </row>
    <row r="359" spans="21:24" x14ac:dyDescent="0.2">
      <c r="U359" s="205"/>
      <c r="V359" s="205"/>
      <c r="W359" s="205"/>
      <c r="X359" s="205"/>
    </row>
    <row r="360" spans="21:24" x14ac:dyDescent="0.2">
      <c r="U360" s="205"/>
      <c r="V360" s="205"/>
      <c r="W360" s="205"/>
      <c r="X360" s="205"/>
    </row>
    <row r="361" spans="21:24" x14ac:dyDescent="0.2">
      <c r="U361" s="205"/>
      <c r="V361" s="205"/>
      <c r="W361" s="205"/>
      <c r="X361" s="205"/>
    </row>
    <row r="362" spans="21:24" x14ac:dyDescent="0.2">
      <c r="U362" s="205"/>
      <c r="V362" s="205"/>
      <c r="W362" s="205"/>
      <c r="X362" s="205"/>
    </row>
    <row r="363" spans="21:24" x14ac:dyDescent="0.2">
      <c r="U363" s="205"/>
      <c r="V363" s="205"/>
      <c r="W363" s="205"/>
      <c r="X363" s="205"/>
    </row>
    <row r="364" spans="21:24" x14ac:dyDescent="0.2">
      <c r="U364" s="205"/>
      <c r="V364" s="205"/>
      <c r="W364" s="205"/>
      <c r="X364" s="205"/>
    </row>
    <row r="365" spans="21:24" x14ac:dyDescent="0.2">
      <c r="U365" s="205"/>
      <c r="V365" s="205"/>
      <c r="W365" s="205"/>
      <c r="X365" s="205"/>
    </row>
    <row r="366" spans="21:24" x14ac:dyDescent="0.2">
      <c r="U366" s="205"/>
      <c r="V366" s="205"/>
      <c r="W366" s="205"/>
      <c r="X366" s="205"/>
    </row>
    <row r="367" spans="21:24" x14ac:dyDescent="0.2">
      <c r="U367" s="205"/>
      <c r="V367" s="205"/>
      <c r="W367" s="205"/>
      <c r="X367" s="205"/>
    </row>
    <row r="368" spans="21:24" x14ac:dyDescent="0.2">
      <c r="U368" s="205"/>
      <c r="V368" s="205"/>
      <c r="W368" s="205"/>
      <c r="X368" s="205"/>
    </row>
    <row r="369" spans="21:24" x14ac:dyDescent="0.2">
      <c r="U369" s="205"/>
      <c r="V369" s="205"/>
      <c r="W369" s="205"/>
      <c r="X369" s="205"/>
    </row>
    <row r="370" spans="21:24" x14ac:dyDescent="0.2">
      <c r="U370" s="205"/>
      <c r="V370" s="205"/>
      <c r="W370" s="205"/>
      <c r="X370" s="205"/>
    </row>
    <row r="371" spans="21:24" x14ac:dyDescent="0.2">
      <c r="U371" s="205"/>
      <c r="V371" s="205"/>
      <c r="W371" s="205"/>
      <c r="X371" s="205"/>
    </row>
    <row r="372" spans="21:24" x14ac:dyDescent="0.2">
      <c r="U372" s="205"/>
      <c r="V372" s="205"/>
      <c r="W372" s="205"/>
      <c r="X372" s="205"/>
    </row>
    <row r="373" spans="21:24" x14ac:dyDescent="0.2">
      <c r="U373" s="205"/>
      <c r="V373" s="205"/>
      <c r="W373" s="205"/>
      <c r="X373" s="205"/>
    </row>
    <row r="374" spans="21:24" x14ac:dyDescent="0.2">
      <c r="U374" s="205"/>
      <c r="V374" s="205"/>
      <c r="W374" s="205"/>
      <c r="X374" s="205"/>
    </row>
    <row r="375" spans="21:24" x14ac:dyDescent="0.2">
      <c r="U375" s="205"/>
      <c r="V375" s="205"/>
      <c r="W375" s="205"/>
      <c r="X375" s="205"/>
    </row>
    <row r="376" spans="21:24" x14ac:dyDescent="0.2">
      <c r="U376" s="205"/>
      <c r="V376" s="205"/>
      <c r="W376" s="205"/>
      <c r="X376" s="205"/>
    </row>
    <row r="377" spans="21:24" x14ac:dyDescent="0.2">
      <c r="U377" s="205"/>
      <c r="V377" s="205"/>
      <c r="W377" s="205"/>
      <c r="X377" s="205"/>
    </row>
    <row r="378" spans="21:24" x14ac:dyDescent="0.2">
      <c r="U378" s="205"/>
      <c r="V378" s="205"/>
      <c r="W378" s="205"/>
      <c r="X378" s="205"/>
    </row>
    <row r="379" spans="21:24" x14ac:dyDescent="0.2">
      <c r="U379" s="205"/>
      <c r="V379" s="205"/>
      <c r="W379" s="205"/>
      <c r="X379" s="205"/>
    </row>
    <row r="380" spans="21:24" x14ac:dyDescent="0.2">
      <c r="U380" s="205"/>
      <c r="V380" s="205"/>
      <c r="W380" s="205"/>
      <c r="X380" s="205"/>
    </row>
    <row r="381" spans="21:24" x14ac:dyDescent="0.2">
      <c r="U381" s="205"/>
      <c r="V381" s="205"/>
      <c r="W381" s="205"/>
      <c r="X381" s="205"/>
    </row>
    <row r="382" spans="21:24" x14ac:dyDescent="0.2">
      <c r="U382" s="205"/>
      <c r="V382" s="205"/>
      <c r="W382" s="205"/>
      <c r="X382" s="205"/>
    </row>
    <row r="383" spans="21:24" x14ac:dyDescent="0.2">
      <c r="U383" s="205"/>
      <c r="V383" s="205"/>
      <c r="W383" s="205"/>
      <c r="X383" s="205"/>
    </row>
    <row r="384" spans="21:24" x14ac:dyDescent="0.2">
      <c r="U384" s="205"/>
      <c r="V384" s="205"/>
      <c r="W384" s="205"/>
      <c r="X384" s="205"/>
    </row>
    <row r="385" spans="21:24" x14ac:dyDescent="0.2">
      <c r="U385" s="205"/>
      <c r="V385" s="205"/>
      <c r="W385" s="205"/>
      <c r="X385" s="205"/>
    </row>
    <row r="386" spans="21:24" x14ac:dyDescent="0.2">
      <c r="U386" s="205"/>
      <c r="V386" s="205"/>
      <c r="W386" s="205"/>
      <c r="X386" s="205"/>
    </row>
    <row r="387" spans="21:24" x14ac:dyDescent="0.2">
      <c r="U387" s="205"/>
      <c r="V387" s="205"/>
      <c r="W387" s="205"/>
      <c r="X387" s="205"/>
    </row>
    <row r="388" spans="21:24" x14ac:dyDescent="0.2">
      <c r="U388" s="205"/>
      <c r="V388" s="205"/>
      <c r="W388" s="205"/>
      <c r="X388" s="205"/>
    </row>
    <row r="389" spans="21:24" x14ac:dyDescent="0.2">
      <c r="U389" s="205"/>
      <c r="V389" s="205"/>
      <c r="W389" s="205"/>
      <c r="X389" s="205"/>
    </row>
    <row r="390" spans="21:24" x14ac:dyDescent="0.2">
      <c r="U390" s="205"/>
      <c r="V390" s="205"/>
      <c r="W390" s="205"/>
      <c r="X390" s="205"/>
    </row>
    <row r="391" spans="21:24" x14ac:dyDescent="0.2">
      <c r="U391" s="205"/>
      <c r="V391" s="205"/>
      <c r="W391" s="205"/>
      <c r="X391" s="205"/>
    </row>
    <row r="392" spans="21:24" x14ac:dyDescent="0.2">
      <c r="U392" s="205"/>
      <c r="V392" s="205"/>
      <c r="W392" s="205"/>
      <c r="X392" s="205"/>
    </row>
    <row r="393" spans="21:24" x14ac:dyDescent="0.2">
      <c r="U393" s="205"/>
      <c r="V393" s="205"/>
      <c r="W393" s="205"/>
      <c r="X393" s="205"/>
    </row>
    <row r="394" spans="21:24" x14ac:dyDescent="0.2">
      <c r="U394" s="205"/>
      <c r="V394" s="205"/>
      <c r="W394" s="205"/>
      <c r="X394" s="205"/>
    </row>
    <row r="395" spans="21:24" x14ac:dyDescent="0.2">
      <c r="U395" s="205"/>
      <c r="V395" s="205"/>
      <c r="W395" s="205"/>
      <c r="X395" s="205"/>
    </row>
    <row r="396" spans="21:24" x14ac:dyDescent="0.2">
      <c r="U396" s="205"/>
      <c r="V396" s="205"/>
      <c r="W396" s="205"/>
      <c r="X396" s="205"/>
    </row>
    <row r="397" spans="21:24" x14ac:dyDescent="0.2">
      <c r="U397" s="205"/>
      <c r="V397" s="205"/>
      <c r="W397" s="205"/>
      <c r="X397" s="205"/>
    </row>
    <row r="398" spans="21:24" x14ac:dyDescent="0.2">
      <c r="U398" s="205"/>
      <c r="V398" s="205"/>
      <c r="W398" s="205"/>
      <c r="X398" s="205"/>
    </row>
    <row r="399" spans="21:24" x14ac:dyDescent="0.2">
      <c r="U399" s="205"/>
      <c r="V399" s="205"/>
      <c r="W399" s="205"/>
      <c r="X399" s="205"/>
    </row>
    <row r="400" spans="21:24" x14ac:dyDescent="0.2">
      <c r="U400" s="205"/>
      <c r="V400" s="205"/>
      <c r="W400" s="205"/>
      <c r="X400" s="205"/>
    </row>
    <row r="401" spans="21:24" x14ac:dyDescent="0.2">
      <c r="U401" s="205"/>
      <c r="V401" s="205"/>
      <c r="W401" s="205"/>
      <c r="X401" s="205"/>
    </row>
    <row r="402" spans="21:24" x14ac:dyDescent="0.2">
      <c r="U402" s="205"/>
      <c r="V402" s="205"/>
      <c r="W402" s="205"/>
      <c r="X402" s="205"/>
    </row>
    <row r="403" spans="21:24" x14ac:dyDescent="0.2">
      <c r="U403" s="205"/>
      <c r="V403" s="205"/>
      <c r="W403" s="205"/>
      <c r="X403" s="205"/>
    </row>
    <row r="404" spans="21:24" x14ac:dyDescent="0.2">
      <c r="U404" s="205"/>
      <c r="V404" s="205"/>
      <c r="W404" s="205"/>
      <c r="X404" s="205"/>
    </row>
    <row r="405" spans="21:24" x14ac:dyDescent="0.2">
      <c r="U405" s="205"/>
      <c r="V405" s="205"/>
      <c r="W405" s="205"/>
      <c r="X405" s="205"/>
    </row>
    <row r="406" spans="21:24" x14ac:dyDescent="0.2">
      <c r="U406" s="205"/>
      <c r="V406" s="205"/>
      <c r="W406" s="205"/>
      <c r="X406" s="205"/>
    </row>
    <row r="407" spans="21:24" x14ac:dyDescent="0.2">
      <c r="U407" s="205"/>
      <c r="V407" s="205"/>
      <c r="W407" s="205"/>
      <c r="X407" s="205"/>
    </row>
    <row r="408" spans="21:24" x14ac:dyDescent="0.2">
      <c r="U408" s="205"/>
      <c r="V408" s="205"/>
      <c r="W408" s="205"/>
      <c r="X408" s="205"/>
    </row>
    <row r="409" spans="21:24" x14ac:dyDescent="0.2">
      <c r="U409" s="205"/>
      <c r="V409" s="205"/>
      <c r="W409" s="205"/>
      <c r="X409" s="205"/>
    </row>
    <row r="410" spans="21:24" x14ac:dyDescent="0.2">
      <c r="U410" s="205"/>
      <c r="V410" s="205"/>
      <c r="W410" s="205"/>
      <c r="X410" s="205"/>
    </row>
    <row r="411" spans="21:24" x14ac:dyDescent="0.2">
      <c r="U411" s="205"/>
      <c r="V411" s="205"/>
      <c r="W411" s="205"/>
      <c r="X411" s="205"/>
    </row>
    <row r="412" spans="21:24" x14ac:dyDescent="0.2">
      <c r="U412" s="205"/>
      <c r="V412" s="205"/>
      <c r="W412" s="205"/>
      <c r="X412" s="205"/>
    </row>
    <row r="413" spans="21:24" x14ac:dyDescent="0.2">
      <c r="U413" s="205"/>
      <c r="V413" s="205"/>
      <c r="W413" s="205"/>
      <c r="X413" s="205"/>
    </row>
    <row r="414" spans="21:24" x14ac:dyDescent="0.2">
      <c r="U414" s="205"/>
      <c r="V414" s="205"/>
      <c r="W414" s="205"/>
      <c r="X414" s="205"/>
    </row>
    <row r="415" spans="21:24" x14ac:dyDescent="0.2">
      <c r="U415" s="205"/>
      <c r="V415" s="205"/>
      <c r="W415" s="205"/>
      <c r="X415" s="205"/>
    </row>
    <row r="416" spans="21:24" x14ac:dyDescent="0.2">
      <c r="U416" s="205"/>
      <c r="V416" s="205"/>
      <c r="W416" s="205"/>
      <c r="X416" s="205"/>
    </row>
    <row r="417" spans="21:24" x14ac:dyDescent="0.2">
      <c r="U417" s="205"/>
      <c r="V417" s="205"/>
      <c r="W417" s="205"/>
      <c r="X417" s="205"/>
    </row>
    <row r="418" spans="21:24" x14ac:dyDescent="0.2">
      <c r="U418" s="205"/>
      <c r="V418" s="205"/>
      <c r="W418" s="205"/>
      <c r="X418" s="205"/>
    </row>
    <row r="419" spans="21:24" x14ac:dyDescent="0.2">
      <c r="U419" s="205"/>
      <c r="V419" s="205"/>
      <c r="W419" s="205"/>
      <c r="X419" s="205"/>
    </row>
    <row r="420" spans="21:24" x14ac:dyDescent="0.2">
      <c r="U420" s="205"/>
      <c r="V420" s="205"/>
      <c r="W420" s="205"/>
      <c r="X420" s="205"/>
    </row>
    <row r="421" spans="21:24" x14ac:dyDescent="0.2">
      <c r="U421" s="205"/>
      <c r="V421" s="205"/>
      <c r="W421" s="205"/>
      <c r="X421" s="205"/>
    </row>
    <row r="422" spans="21:24" x14ac:dyDescent="0.2">
      <c r="U422" s="205"/>
      <c r="V422" s="205"/>
      <c r="W422" s="205"/>
      <c r="X422" s="205"/>
    </row>
    <row r="423" spans="21:24" x14ac:dyDescent="0.2">
      <c r="U423" s="205"/>
      <c r="V423" s="205"/>
      <c r="W423" s="205"/>
      <c r="X423" s="205"/>
    </row>
    <row r="424" spans="21:24" x14ac:dyDescent="0.2">
      <c r="U424" s="205"/>
      <c r="V424" s="205"/>
      <c r="W424" s="205"/>
      <c r="X424" s="205"/>
    </row>
    <row r="425" spans="21:24" x14ac:dyDescent="0.2">
      <c r="U425" s="205"/>
      <c r="V425" s="205"/>
      <c r="W425" s="205"/>
      <c r="X425" s="205"/>
    </row>
    <row r="426" spans="21:24" x14ac:dyDescent="0.2">
      <c r="U426" s="205"/>
      <c r="V426" s="205"/>
      <c r="W426" s="205"/>
      <c r="X426" s="205"/>
    </row>
    <row r="427" spans="21:24" x14ac:dyDescent="0.2">
      <c r="U427" s="205"/>
      <c r="V427" s="205"/>
      <c r="W427" s="205"/>
      <c r="X427" s="205"/>
    </row>
    <row r="428" spans="21:24" x14ac:dyDescent="0.2">
      <c r="U428" s="205"/>
      <c r="V428" s="205"/>
      <c r="W428" s="205"/>
      <c r="X428" s="205"/>
    </row>
    <row r="429" spans="21:24" x14ac:dyDescent="0.2">
      <c r="U429" s="205"/>
      <c r="V429" s="205"/>
      <c r="W429" s="205"/>
      <c r="X429" s="205"/>
    </row>
    <row r="430" spans="21:24" x14ac:dyDescent="0.2">
      <c r="U430" s="205"/>
      <c r="V430" s="205"/>
      <c r="W430" s="205"/>
      <c r="X430" s="205"/>
    </row>
    <row r="431" spans="21:24" x14ac:dyDescent="0.2">
      <c r="U431" s="205"/>
      <c r="V431" s="205"/>
      <c r="W431" s="205"/>
      <c r="X431" s="205"/>
    </row>
    <row r="432" spans="21:24" x14ac:dyDescent="0.2">
      <c r="U432" s="205"/>
      <c r="V432" s="205"/>
      <c r="W432" s="205"/>
      <c r="X432" s="205"/>
    </row>
    <row r="433" spans="21:24" x14ac:dyDescent="0.2">
      <c r="U433" s="205"/>
      <c r="V433" s="205"/>
      <c r="W433" s="205"/>
      <c r="X433" s="205"/>
    </row>
    <row r="434" spans="21:24" x14ac:dyDescent="0.2">
      <c r="U434" s="205"/>
      <c r="V434" s="205"/>
      <c r="W434" s="205"/>
      <c r="X434" s="205"/>
    </row>
    <row r="435" spans="21:24" x14ac:dyDescent="0.2">
      <c r="U435" s="205"/>
      <c r="V435" s="205"/>
      <c r="W435" s="205"/>
      <c r="X435" s="205"/>
    </row>
    <row r="436" spans="21:24" x14ac:dyDescent="0.2">
      <c r="U436" s="205"/>
      <c r="V436" s="205"/>
      <c r="W436" s="205"/>
      <c r="X436" s="205"/>
    </row>
    <row r="437" spans="21:24" x14ac:dyDescent="0.2">
      <c r="U437" s="205"/>
      <c r="V437" s="205"/>
      <c r="W437" s="205"/>
      <c r="X437" s="205"/>
    </row>
    <row r="438" spans="21:24" x14ac:dyDescent="0.2">
      <c r="U438" s="205"/>
      <c r="V438" s="205"/>
      <c r="W438" s="205"/>
      <c r="X438" s="205"/>
    </row>
    <row r="439" spans="21:24" x14ac:dyDescent="0.2">
      <c r="U439" s="205"/>
      <c r="V439" s="205"/>
      <c r="W439" s="205"/>
      <c r="X439" s="205"/>
    </row>
    <row r="440" spans="21:24" x14ac:dyDescent="0.2">
      <c r="U440" s="205"/>
      <c r="V440" s="205"/>
      <c r="W440" s="205"/>
      <c r="X440" s="205"/>
    </row>
    <row r="441" spans="21:24" x14ac:dyDescent="0.2">
      <c r="U441" s="205"/>
      <c r="V441" s="205"/>
      <c r="W441" s="205"/>
      <c r="X441" s="205"/>
    </row>
    <row r="442" spans="21:24" x14ac:dyDescent="0.2">
      <c r="U442" s="205"/>
      <c r="V442" s="205"/>
      <c r="W442" s="205"/>
      <c r="X442" s="205"/>
    </row>
    <row r="443" spans="21:24" x14ac:dyDescent="0.2">
      <c r="U443" s="205"/>
      <c r="V443" s="205"/>
      <c r="W443" s="205"/>
      <c r="X443" s="205"/>
    </row>
    <row r="444" spans="21:24" x14ac:dyDescent="0.2">
      <c r="U444" s="205"/>
      <c r="V444" s="205"/>
      <c r="W444" s="205"/>
      <c r="X444" s="205"/>
    </row>
    <row r="445" spans="21:24" x14ac:dyDescent="0.2">
      <c r="U445" s="205"/>
      <c r="V445" s="205"/>
      <c r="W445" s="205"/>
      <c r="X445" s="205"/>
    </row>
    <row r="446" spans="21:24" x14ac:dyDescent="0.2">
      <c r="U446" s="205"/>
      <c r="V446" s="205"/>
      <c r="W446" s="205"/>
      <c r="X446" s="205"/>
    </row>
    <row r="447" spans="21:24" x14ac:dyDescent="0.2">
      <c r="U447" s="205"/>
      <c r="V447" s="205"/>
      <c r="W447" s="205"/>
      <c r="X447" s="205"/>
    </row>
    <row r="448" spans="21:24" x14ac:dyDescent="0.2">
      <c r="U448" s="205"/>
      <c r="V448" s="205"/>
      <c r="W448" s="205"/>
      <c r="X448" s="205"/>
    </row>
    <row r="449" spans="21:24" x14ac:dyDescent="0.2">
      <c r="U449" s="205"/>
      <c r="V449" s="205"/>
      <c r="W449" s="205"/>
      <c r="X449" s="205"/>
    </row>
    <row r="450" spans="21:24" x14ac:dyDescent="0.2">
      <c r="U450" s="205"/>
      <c r="V450" s="205"/>
      <c r="W450" s="205"/>
      <c r="X450" s="205"/>
    </row>
    <row r="451" spans="21:24" x14ac:dyDescent="0.2">
      <c r="U451" s="205"/>
      <c r="V451" s="205"/>
      <c r="W451" s="205"/>
      <c r="X451" s="205"/>
    </row>
    <row r="452" spans="21:24" x14ac:dyDescent="0.2">
      <c r="U452" s="205"/>
      <c r="V452" s="205"/>
      <c r="W452" s="205"/>
      <c r="X452" s="205"/>
    </row>
    <row r="453" spans="21:24" x14ac:dyDescent="0.2">
      <c r="U453" s="205"/>
      <c r="V453" s="205"/>
      <c r="W453" s="205"/>
      <c r="X453" s="205"/>
    </row>
    <row r="454" spans="21:24" x14ac:dyDescent="0.2">
      <c r="U454" s="205"/>
      <c r="V454" s="205"/>
      <c r="W454" s="205"/>
      <c r="X454" s="205"/>
    </row>
    <row r="455" spans="21:24" x14ac:dyDescent="0.2">
      <c r="U455" s="205"/>
      <c r="V455" s="205"/>
      <c r="W455" s="205"/>
      <c r="X455" s="205"/>
    </row>
    <row r="456" spans="21:24" x14ac:dyDescent="0.2">
      <c r="U456" s="205"/>
      <c r="V456" s="205"/>
      <c r="W456" s="205"/>
      <c r="X456" s="205"/>
    </row>
    <row r="457" spans="21:24" x14ac:dyDescent="0.2">
      <c r="U457" s="205"/>
      <c r="V457" s="205"/>
      <c r="W457" s="205"/>
      <c r="X457" s="205"/>
    </row>
    <row r="458" spans="21:24" x14ac:dyDescent="0.2">
      <c r="U458" s="205"/>
      <c r="V458" s="205"/>
      <c r="W458" s="205"/>
      <c r="X458" s="205"/>
    </row>
    <row r="459" spans="21:24" x14ac:dyDescent="0.2">
      <c r="U459" s="205"/>
      <c r="V459" s="205"/>
      <c r="W459" s="205"/>
      <c r="X459" s="205"/>
    </row>
    <row r="460" spans="21:24" x14ac:dyDescent="0.2">
      <c r="U460" s="205"/>
      <c r="V460" s="205"/>
      <c r="W460" s="205"/>
      <c r="X460" s="205"/>
    </row>
    <row r="461" spans="21:24" x14ac:dyDescent="0.2">
      <c r="U461" s="205"/>
      <c r="V461" s="205"/>
      <c r="W461" s="205"/>
      <c r="X461" s="205"/>
    </row>
    <row r="462" spans="21:24" x14ac:dyDescent="0.2">
      <c r="U462" s="205"/>
      <c r="V462" s="205"/>
      <c r="W462" s="205"/>
      <c r="X462" s="205"/>
    </row>
    <row r="463" spans="21:24" x14ac:dyDescent="0.2">
      <c r="U463" s="205"/>
      <c r="V463" s="205"/>
      <c r="W463" s="205"/>
      <c r="X463" s="205"/>
    </row>
    <row r="464" spans="21:24" x14ac:dyDescent="0.2">
      <c r="U464" s="205"/>
      <c r="V464" s="205"/>
      <c r="W464" s="205"/>
      <c r="X464" s="205"/>
    </row>
    <row r="465" spans="21:24" x14ac:dyDescent="0.2">
      <c r="U465" s="205"/>
      <c r="V465" s="205"/>
      <c r="W465" s="205"/>
      <c r="X465" s="205"/>
    </row>
    <row r="466" spans="21:24" x14ac:dyDescent="0.2">
      <c r="U466" s="205"/>
      <c r="V466" s="205"/>
      <c r="W466" s="205"/>
      <c r="X466" s="205"/>
    </row>
    <row r="467" spans="21:24" x14ac:dyDescent="0.2">
      <c r="U467" s="205"/>
      <c r="V467" s="205"/>
      <c r="W467" s="205"/>
      <c r="X467" s="205"/>
    </row>
    <row r="468" spans="21:24" x14ac:dyDescent="0.2">
      <c r="U468" s="205"/>
      <c r="V468" s="205"/>
      <c r="W468" s="205"/>
      <c r="X468" s="205"/>
    </row>
    <row r="469" spans="21:24" x14ac:dyDescent="0.2">
      <c r="U469" s="205"/>
      <c r="V469" s="205"/>
      <c r="W469" s="205"/>
      <c r="X469" s="205"/>
    </row>
    <row r="470" spans="21:24" x14ac:dyDescent="0.2">
      <c r="U470" s="205"/>
      <c r="V470" s="205"/>
      <c r="W470" s="205"/>
      <c r="X470" s="205"/>
    </row>
    <row r="471" spans="21:24" x14ac:dyDescent="0.2">
      <c r="U471" s="205"/>
      <c r="V471" s="205"/>
      <c r="W471" s="205"/>
      <c r="X471" s="205"/>
    </row>
    <row r="472" spans="21:24" x14ac:dyDescent="0.2">
      <c r="U472" s="205"/>
      <c r="V472" s="205"/>
      <c r="W472" s="205"/>
      <c r="X472" s="205"/>
    </row>
    <row r="473" spans="21:24" x14ac:dyDescent="0.2">
      <c r="U473" s="205"/>
      <c r="V473" s="205"/>
      <c r="W473" s="205"/>
      <c r="X473" s="205"/>
    </row>
    <row r="474" spans="21:24" x14ac:dyDescent="0.2">
      <c r="U474" s="205"/>
      <c r="V474" s="205"/>
      <c r="W474" s="205"/>
      <c r="X474" s="205"/>
    </row>
    <row r="475" spans="21:24" x14ac:dyDescent="0.2">
      <c r="U475" s="205"/>
      <c r="V475" s="205"/>
      <c r="W475" s="205"/>
      <c r="X475" s="205"/>
    </row>
    <row r="476" spans="21:24" x14ac:dyDescent="0.2">
      <c r="U476" s="205"/>
      <c r="V476" s="205"/>
      <c r="W476" s="205"/>
      <c r="X476" s="205"/>
    </row>
    <row r="477" spans="21:24" x14ac:dyDescent="0.2">
      <c r="U477" s="205"/>
      <c r="V477" s="205"/>
      <c r="W477" s="205"/>
      <c r="X477" s="205"/>
    </row>
    <row r="478" spans="21:24" x14ac:dyDescent="0.2">
      <c r="U478" s="205"/>
      <c r="V478" s="205"/>
      <c r="W478" s="205"/>
      <c r="X478" s="205"/>
    </row>
    <row r="479" spans="21:24" x14ac:dyDescent="0.2">
      <c r="U479" s="205"/>
      <c r="V479" s="205"/>
      <c r="W479" s="205"/>
      <c r="X479" s="205"/>
    </row>
    <row r="480" spans="21:24" x14ac:dyDescent="0.2">
      <c r="U480" s="205"/>
      <c r="V480" s="205"/>
      <c r="W480" s="205"/>
      <c r="X480" s="205"/>
    </row>
    <row r="481" spans="21:24" x14ac:dyDescent="0.2">
      <c r="U481" s="205"/>
      <c r="V481" s="205"/>
      <c r="W481" s="205"/>
      <c r="X481" s="205"/>
    </row>
    <row r="482" spans="21:24" x14ac:dyDescent="0.2">
      <c r="U482" s="205"/>
      <c r="V482" s="205"/>
      <c r="W482" s="205"/>
      <c r="X482" s="205"/>
    </row>
    <row r="483" spans="21:24" x14ac:dyDescent="0.2">
      <c r="U483" s="205"/>
      <c r="V483" s="205"/>
      <c r="W483" s="205"/>
      <c r="X483" s="205"/>
    </row>
    <row r="484" spans="21:24" x14ac:dyDescent="0.2">
      <c r="U484" s="205"/>
      <c r="V484" s="205"/>
      <c r="W484" s="205"/>
      <c r="X484" s="205"/>
    </row>
    <row r="485" spans="21:24" x14ac:dyDescent="0.2">
      <c r="U485" s="205"/>
      <c r="V485" s="205"/>
      <c r="W485" s="205"/>
      <c r="X485" s="205"/>
    </row>
    <row r="486" spans="21:24" x14ac:dyDescent="0.2">
      <c r="U486" s="205"/>
      <c r="V486" s="205"/>
      <c r="W486" s="205"/>
      <c r="X486" s="205"/>
    </row>
    <row r="487" spans="21:24" x14ac:dyDescent="0.2">
      <c r="U487" s="205"/>
      <c r="V487" s="205"/>
      <c r="W487" s="205"/>
      <c r="X487" s="205"/>
    </row>
    <row r="488" spans="21:24" x14ac:dyDescent="0.2">
      <c r="U488" s="205"/>
      <c r="V488" s="205"/>
      <c r="W488" s="205"/>
      <c r="X488" s="205"/>
    </row>
    <row r="489" spans="21:24" x14ac:dyDescent="0.2">
      <c r="U489" s="205"/>
      <c r="V489" s="205"/>
      <c r="W489" s="205"/>
      <c r="X489" s="205"/>
    </row>
    <row r="490" spans="21:24" x14ac:dyDescent="0.2">
      <c r="U490" s="205"/>
      <c r="V490" s="205"/>
      <c r="W490" s="205"/>
      <c r="X490" s="205"/>
    </row>
    <row r="491" spans="21:24" x14ac:dyDescent="0.2">
      <c r="U491" s="205"/>
      <c r="V491" s="205"/>
      <c r="W491" s="205"/>
      <c r="X491" s="205"/>
    </row>
    <row r="492" spans="21:24" x14ac:dyDescent="0.2">
      <c r="U492" s="205"/>
      <c r="V492" s="205"/>
      <c r="W492" s="205"/>
      <c r="X492" s="205"/>
    </row>
    <row r="493" spans="21:24" x14ac:dyDescent="0.2">
      <c r="U493" s="205"/>
      <c r="V493" s="205"/>
      <c r="W493" s="205"/>
      <c r="X493" s="205"/>
    </row>
    <row r="494" spans="21:24" x14ac:dyDescent="0.2">
      <c r="U494" s="205"/>
      <c r="V494" s="205"/>
      <c r="W494" s="205"/>
      <c r="X494" s="205"/>
    </row>
    <row r="495" spans="21:24" x14ac:dyDescent="0.2">
      <c r="U495" s="205"/>
      <c r="V495" s="205"/>
      <c r="W495" s="205"/>
      <c r="X495" s="205"/>
    </row>
    <row r="496" spans="21:24" x14ac:dyDescent="0.2">
      <c r="U496" s="205"/>
      <c r="V496" s="205"/>
      <c r="W496" s="205"/>
      <c r="X496" s="205"/>
    </row>
    <row r="497" spans="21:24" x14ac:dyDescent="0.2">
      <c r="U497" s="205"/>
      <c r="V497" s="205"/>
      <c r="W497" s="205"/>
      <c r="X497" s="205"/>
    </row>
    <row r="498" spans="21:24" x14ac:dyDescent="0.2">
      <c r="U498" s="205"/>
      <c r="V498" s="205"/>
      <c r="W498" s="205"/>
      <c r="X498" s="205"/>
    </row>
    <row r="499" spans="21:24" x14ac:dyDescent="0.2">
      <c r="U499" s="205"/>
      <c r="V499" s="205"/>
      <c r="W499" s="205"/>
      <c r="X499" s="205"/>
    </row>
    <row r="500" spans="21:24" x14ac:dyDescent="0.2">
      <c r="U500" s="205"/>
      <c r="V500" s="205"/>
      <c r="W500" s="205"/>
      <c r="X500" s="205"/>
    </row>
    <row r="501" spans="21:24" x14ac:dyDescent="0.2">
      <c r="U501" s="205"/>
      <c r="V501" s="205"/>
      <c r="W501" s="205"/>
      <c r="X501" s="205"/>
    </row>
    <row r="502" spans="21:24" x14ac:dyDescent="0.2">
      <c r="U502" s="205"/>
      <c r="V502" s="205"/>
      <c r="W502" s="205"/>
      <c r="X502" s="205"/>
    </row>
    <row r="503" spans="21:24" x14ac:dyDescent="0.2">
      <c r="U503" s="205"/>
      <c r="V503" s="205"/>
      <c r="W503" s="205"/>
      <c r="X503" s="205"/>
    </row>
    <row r="504" spans="21:24" x14ac:dyDescent="0.2">
      <c r="U504" s="205"/>
      <c r="V504" s="205"/>
      <c r="W504" s="205"/>
      <c r="X504" s="205"/>
    </row>
    <row r="505" spans="21:24" x14ac:dyDescent="0.2">
      <c r="U505" s="205"/>
      <c r="V505" s="205"/>
      <c r="W505" s="205"/>
      <c r="X505" s="205"/>
    </row>
    <row r="506" spans="21:24" x14ac:dyDescent="0.2">
      <c r="U506" s="205"/>
      <c r="V506" s="205"/>
      <c r="W506" s="205"/>
      <c r="X506" s="205"/>
    </row>
    <row r="507" spans="21:24" x14ac:dyDescent="0.2">
      <c r="U507" s="205"/>
      <c r="V507" s="205"/>
      <c r="W507" s="205"/>
      <c r="X507" s="205"/>
    </row>
    <row r="508" spans="21:24" x14ac:dyDescent="0.2">
      <c r="U508" s="205"/>
      <c r="V508" s="205"/>
      <c r="W508" s="205"/>
      <c r="X508" s="205"/>
    </row>
    <row r="509" spans="21:24" x14ac:dyDescent="0.2">
      <c r="U509" s="205"/>
      <c r="V509" s="205"/>
      <c r="W509" s="205"/>
      <c r="X509" s="205"/>
    </row>
    <row r="510" spans="21:24" x14ac:dyDescent="0.2">
      <c r="U510" s="205"/>
      <c r="V510" s="205"/>
      <c r="W510" s="205"/>
      <c r="X510" s="205"/>
    </row>
    <row r="511" spans="21:24" x14ac:dyDescent="0.2">
      <c r="U511" s="205"/>
      <c r="V511" s="205"/>
      <c r="W511" s="205"/>
      <c r="X511" s="205"/>
    </row>
    <row r="512" spans="21:24" x14ac:dyDescent="0.2">
      <c r="U512" s="205"/>
      <c r="V512" s="205"/>
      <c r="W512" s="205"/>
      <c r="X512" s="205"/>
    </row>
    <row r="513" spans="21:24" x14ac:dyDescent="0.2">
      <c r="U513" s="205"/>
      <c r="V513" s="205"/>
      <c r="W513" s="205"/>
      <c r="X513" s="205"/>
    </row>
    <row r="514" spans="21:24" x14ac:dyDescent="0.2">
      <c r="U514" s="205"/>
      <c r="V514" s="205"/>
      <c r="W514" s="205"/>
      <c r="X514" s="205"/>
    </row>
    <row r="515" spans="21:24" x14ac:dyDescent="0.2">
      <c r="U515" s="205"/>
      <c r="V515" s="205"/>
      <c r="W515" s="205"/>
      <c r="X515" s="205"/>
    </row>
    <row r="516" spans="21:24" x14ac:dyDescent="0.2">
      <c r="U516" s="205"/>
      <c r="V516" s="205"/>
      <c r="W516" s="205"/>
      <c r="X516" s="205"/>
    </row>
    <row r="517" spans="21:24" x14ac:dyDescent="0.2">
      <c r="U517" s="205"/>
      <c r="V517" s="205"/>
      <c r="W517" s="205"/>
      <c r="X517" s="205"/>
    </row>
    <row r="518" spans="21:24" x14ac:dyDescent="0.2">
      <c r="U518" s="205"/>
      <c r="V518" s="205"/>
      <c r="W518" s="205"/>
      <c r="X518" s="205"/>
    </row>
    <row r="519" spans="21:24" x14ac:dyDescent="0.2">
      <c r="U519" s="205"/>
      <c r="V519" s="205"/>
      <c r="W519" s="205"/>
      <c r="X519" s="205"/>
    </row>
    <row r="520" spans="21:24" x14ac:dyDescent="0.2">
      <c r="U520" s="205"/>
      <c r="V520" s="205"/>
      <c r="W520" s="205"/>
      <c r="X520" s="205"/>
    </row>
    <row r="521" spans="21:24" x14ac:dyDescent="0.2">
      <c r="U521" s="205"/>
      <c r="V521" s="205"/>
      <c r="W521" s="205"/>
      <c r="X521" s="205"/>
    </row>
    <row r="522" spans="21:24" x14ac:dyDescent="0.2">
      <c r="U522" s="205"/>
      <c r="V522" s="205"/>
      <c r="W522" s="205"/>
      <c r="X522" s="205"/>
    </row>
    <row r="523" spans="21:24" x14ac:dyDescent="0.2">
      <c r="U523" s="205"/>
      <c r="V523" s="205"/>
      <c r="W523" s="205"/>
      <c r="X523" s="205"/>
    </row>
    <row r="524" spans="21:24" x14ac:dyDescent="0.2">
      <c r="U524" s="205"/>
      <c r="V524" s="205"/>
      <c r="W524" s="205"/>
      <c r="X524" s="205"/>
    </row>
    <row r="525" spans="21:24" x14ac:dyDescent="0.2">
      <c r="U525" s="205"/>
      <c r="V525" s="205"/>
      <c r="W525" s="205"/>
      <c r="X525" s="205"/>
    </row>
    <row r="526" spans="21:24" x14ac:dyDescent="0.2">
      <c r="U526" s="205"/>
      <c r="V526" s="205"/>
      <c r="W526" s="205"/>
      <c r="X526" s="205"/>
    </row>
    <row r="527" spans="21:24" x14ac:dyDescent="0.2">
      <c r="U527" s="205"/>
      <c r="V527" s="205"/>
      <c r="W527" s="205"/>
      <c r="X527" s="205"/>
    </row>
    <row r="528" spans="21:24" x14ac:dyDescent="0.2">
      <c r="U528" s="205"/>
      <c r="V528" s="205"/>
      <c r="W528" s="205"/>
      <c r="X528" s="205"/>
    </row>
    <row r="529" spans="21:24" x14ac:dyDescent="0.2">
      <c r="U529" s="205"/>
      <c r="V529" s="205"/>
      <c r="W529" s="205"/>
      <c r="X529" s="205"/>
    </row>
    <row r="530" spans="21:24" x14ac:dyDescent="0.2">
      <c r="U530" s="205"/>
      <c r="V530" s="205"/>
      <c r="W530" s="205"/>
      <c r="X530" s="205"/>
    </row>
    <row r="531" spans="21:24" x14ac:dyDescent="0.2">
      <c r="U531" s="205"/>
      <c r="V531" s="205"/>
      <c r="W531" s="205"/>
      <c r="X531" s="205"/>
    </row>
    <row r="532" spans="21:24" x14ac:dyDescent="0.2">
      <c r="U532" s="205"/>
      <c r="V532" s="205"/>
      <c r="W532" s="205"/>
      <c r="X532" s="205"/>
    </row>
    <row r="533" spans="21:24" x14ac:dyDescent="0.2">
      <c r="U533" s="205"/>
      <c r="V533" s="205"/>
      <c r="W533" s="205"/>
      <c r="X533" s="205"/>
    </row>
    <row r="534" spans="21:24" x14ac:dyDescent="0.2">
      <c r="U534" s="205"/>
      <c r="V534" s="205"/>
      <c r="W534" s="205"/>
      <c r="X534" s="205"/>
    </row>
    <row r="535" spans="21:24" x14ac:dyDescent="0.2">
      <c r="U535" s="205"/>
      <c r="V535" s="205"/>
      <c r="W535" s="205"/>
      <c r="X535" s="205"/>
    </row>
    <row r="536" spans="21:24" x14ac:dyDescent="0.2">
      <c r="U536" s="205"/>
      <c r="V536" s="205"/>
      <c r="W536" s="205"/>
      <c r="X536" s="205"/>
    </row>
    <row r="537" spans="21:24" x14ac:dyDescent="0.2">
      <c r="U537" s="205"/>
      <c r="V537" s="205"/>
      <c r="W537" s="205"/>
      <c r="X537" s="205"/>
    </row>
    <row r="538" spans="21:24" x14ac:dyDescent="0.2">
      <c r="U538" s="205"/>
      <c r="V538" s="205"/>
      <c r="W538" s="205"/>
      <c r="X538" s="205"/>
    </row>
    <row r="539" spans="21:24" x14ac:dyDescent="0.2">
      <c r="U539" s="205"/>
      <c r="V539" s="205"/>
      <c r="W539" s="205"/>
      <c r="X539" s="205"/>
    </row>
    <row r="540" spans="21:24" x14ac:dyDescent="0.2">
      <c r="U540" s="205"/>
      <c r="V540" s="205"/>
      <c r="W540" s="205"/>
      <c r="X540" s="205"/>
    </row>
    <row r="541" spans="21:24" x14ac:dyDescent="0.2">
      <c r="U541" s="205"/>
      <c r="V541" s="205"/>
      <c r="W541" s="205"/>
      <c r="X541" s="205"/>
    </row>
    <row r="542" spans="21:24" x14ac:dyDescent="0.2">
      <c r="U542" s="205"/>
      <c r="V542" s="205"/>
      <c r="W542" s="205"/>
      <c r="X542" s="205"/>
    </row>
    <row r="543" spans="21:24" x14ac:dyDescent="0.2">
      <c r="U543" s="205"/>
      <c r="V543" s="205"/>
      <c r="W543" s="205"/>
      <c r="X543" s="205"/>
    </row>
    <row r="544" spans="21:24" x14ac:dyDescent="0.2">
      <c r="U544" s="205"/>
      <c r="V544" s="205"/>
      <c r="W544" s="205"/>
      <c r="X544" s="205"/>
    </row>
    <row r="545" spans="21:24" x14ac:dyDescent="0.2">
      <c r="U545" s="205"/>
      <c r="V545" s="205"/>
      <c r="W545" s="205"/>
      <c r="X545" s="205"/>
    </row>
    <row r="546" spans="21:24" x14ac:dyDescent="0.2">
      <c r="U546" s="205"/>
      <c r="V546" s="205"/>
      <c r="W546" s="205"/>
      <c r="X546" s="205"/>
    </row>
    <row r="547" spans="21:24" x14ac:dyDescent="0.2">
      <c r="U547" s="205"/>
      <c r="V547" s="205"/>
      <c r="W547" s="205"/>
      <c r="X547" s="205"/>
    </row>
    <row r="548" spans="21:24" x14ac:dyDescent="0.2">
      <c r="U548" s="205"/>
      <c r="V548" s="205"/>
      <c r="W548" s="205"/>
      <c r="X548" s="205"/>
    </row>
    <row r="549" spans="21:24" x14ac:dyDescent="0.2">
      <c r="U549" s="205"/>
      <c r="V549" s="205"/>
      <c r="W549" s="205"/>
      <c r="X549" s="205"/>
    </row>
    <row r="550" spans="21:24" x14ac:dyDescent="0.2">
      <c r="U550" s="205"/>
      <c r="V550" s="205"/>
      <c r="W550" s="205"/>
      <c r="X550" s="205"/>
    </row>
    <row r="551" spans="21:24" x14ac:dyDescent="0.2">
      <c r="U551" s="205"/>
      <c r="V551" s="205"/>
      <c r="W551" s="205"/>
      <c r="X551" s="205"/>
    </row>
    <row r="552" spans="21:24" x14ac:dyDescent="0.2">
      <c r="U552" s="205"/>
      <c r="V552" s="205"/>
      <c r="W552" s="205"/>
      <c r="X552" s="205"/>
    </row>
    <row r="553" spans="21:24" x14ac:dyDescent="0.2">
      <c r="U553" s="205"/>
      <c r="V553" s="205"/>
      <c r="W553" s="205"/>
      <c r="X553" s="205"/>
    </row>
    <row r="554" spans="21:24" x14ac:dyDescent="0.2">
      <c r="U554" s="205"/>
      <c r="V554" s="205"/>
      <c r="W554" s="205"/>
      <c r="X554" s="205"/>
    </row>
    <row r="555" spans="21:24" x14ac:dyDescent="0.2">
      <c r="U555" s="205"/>
      <c r="V555" s="205"/>
      <c r="W555" s="205"/>
      <c r="X555" s="205"/>
    </row>
    <row r="556" spans="21:24" x14ac:dyDescent="0.2">
      <c r="U556" s="205"/>
      <c r="V556" s="205"/>
      <c r="W556" s="205"/>
      <c r="X556" s="205"/>
    </row>
    <row r="557" spans="21:24" x14ac:dyDescent="0.2">
      <c r="U557" s="205"/>
      <c r="V557" s="205"/>
      <c r="W557" s="205"/>
      <c r="X557" s="205"/>
    </row>
    <row r="558" spans="21:24" x14ac:dyDescent="0.2">
      <c r="U558" s="205"/>
      <c r="V558" s="205"/>
      <c r="W558" s="205"/>
      <c r="X558" s="205"/>
    </row>
    <row r="559" spans="21:24" x14ac:dyDescent="0.2">
      <c r="U559" s="205"/>
      <c r="V559" s="205"/>
      <c r="W559" s="205"/>
      <c r="X559" s="205"/>
    </row>
    <row r="560" spans="21:24" x14ac:dyDescent="0.2">
      <c r="U560" s="205"/>
      <c r="V560" s="205"/>
      <c r="W560" s="205"/>
      <c r="X560" s="205"/>
    </row>
    <row r="561" spans="21:24" x14ac:dyDescent="0.2">
      <c r="U561" s="205"/>
      <c r="V561" s="205"/>
      <c r="W561" s="205"/>
      <c r="X561" s="205"/>
    </row>
    <row r="562" spans="21:24" x14ac:dyDescent="0.2">
      <c r="U562" s="205"/>
      <c r="V562" s="205"/>
      <c r="W562" s="205"/>
      <c r="X562" s="205"/>
    </row>
    <row r="563" spans="21:24" x14ac:dyDescent="0.2">
      <c r="U563" s="205"/>
      <c r="V563" s="205"/>
      <c r="W563" s="205"/>
      <c r="X563" s="205"/>
    </row>
    <row r="564" spans="21:24" x14ac:dyDescent="0.2">
      <c r="U564" s="205"/>
      <c r="V564" s="205"/>
      <c r="W564" s="205"/>
      <c r="X564" s="205"/>
    </row>
    <row r="565" spans="21:24" x14ac:dyDescent="0.2">
      <c r="U565" s="205"/>
      <c r="V565" s="205"/>
      <c r="W565" s="205"/>
      <c r="X565" s="205"/>
    </row>
    <row r="566" spans="21:24" x14ac:dyDescent="0.2">
      <c r="U566" s="205"/>
      <c r="V566" s="205"/>
      <c r="W566" s="205"/>
      <c r="X566" s="205"/>
    </row>
    <row r="567" spans="21:24" x14ac:dyDescent="0.2">
      <c r="U567" s="205"/>
      <c r="V567" s="205"/>
      <c r="W567" s="205"/>
      <c r="X567" s="205"/>
    </row>
    <row r="568" spans="21:24" x14ac:dyDescent="0.2">
      <c r="U568" s="205"/>
      <c r="V568" s="205"/>
      <c r="W568" s="205"/>
      <c r="X568" s="205"/>
    </row>
    <row r="569" spans="21:24" x14ac:dyDescent="0.2">
      <c r="U569" s="205"/>
      <c r="V569" s="205"/>
      <c r="W569" s="205"/>
      <c r="X569" s="205"/>
    </row>
    <row r="570" spans="21:24" x14ac:dyDescent="0.2">
      <c r="U570" s="205"/>
      <c r="V570" s="205"/>
      <c r="W570" s="205"/>
      <c r="X570" s="205"/>
    </row>
    <row r="571" spans="21:24" x14ac:dyDescent="0.2">
      <c r="U571" s="205"/>
      <c r="V571" s="205"/>
      <c r="W571" s="205"/>
      <c r="X571" s="205"/>
    </row>
    <row r="572" spans="21:24" x14ac:dyDescent="0.2">
      <c r="U572" s="205"/>
      <c r="V572" s="205"/>
      <c r="W572" s="205"/>
      <c r="X572" s="205"/>
    </row>
    <row r="573" spans="21:24" x14ac:dyDescent="0.2">
      <c r="U573" s="205"/>
      <c r="V573" s="205"/>
      <c r="W573" s="205"/>
      <c r="X573" s="205"/>
    </row>
    <row r="574" spans="21:24" x14ac:dyDescent="0.2">
      <c r="U574" s="205"/>
      <c r="V574" s="205"/>
      <c r="W574" s="205"/>
      <c r="X574" s="205"/>
    </row>
    <row r="575" spans="21:24" x14ac:dyDescent="0.2">
      <c r="U575" s="205"/>
      <c r="V575" s="205"/>
      <c r="W575" s="205"/>
      <c r="X575" s="205"/>
    </row>
    <row r="576" spans="21:24" x14ac:dyDescent="0.2">
      <c r="U576" s="205"/>
      <c r="V576" s="205"/>
      <c r="W576" s="205"/>
      <c r="X576" s="205"/>
    </row>
    <row r="577" spans="21:24" x14ac:dyDescent="0.2">
      <c r="U577" s="205"/>
      <c r="V577" s="205"/>
      <c r="W577" s="205"/>
      <c r="X577" s="205"/>
    </row>
    <row r="578" spans="21:24" x14ac:dyDescent="0.2">
      <c r="U578" s="205"/>
      <c r="V578" s="205"/>
      <c r="W578" s="205"/>
      <c r="X578" s="205"/>
    </row>
    <row r="579" spans="21:24" x14ac:dyDescent="0.2">
      <c r="U579" s="205"/>
      <c r="V579" s="205"/>
      <c r="W579" s="205"/>
      <c r="X579" s="205"/>
    </row>
    <row r="580" spans="21:24" x14ac:dyDescent="0.2">
      <c r="U580" s="205"/>
      <c r="V580" s="205"/>
      <c r="W580" s="205"/>
      <c r="X580" s="205"/>
    </row>
    <row r="581" spans="21:24" x14ac:dyDescent="0.2">
      <c r="U581" s="205"/>
      <c r="V581" s="205"/>
      <c r="W581" s="205"/>
      <c r="X581" s="205"/>
    </row>
    <row r="582" spans="21:24" x14ac:dyDescent="0.2">
      <c r="U582" s="205"/>
      <c r="V582" s="205"/>
      <c r="W582" s="205"/>
      <c r="X582" s="205"/>
    </row>
    <row r="583" spans="21:24" x14ac:dyDescent="0.2">
      <c r="U583" s="205"/>
      <c r="V583" s="205"/>
      <c r="W583" s="205"/>
      <c r="X583" s="205"/>
    </row>
    <row r="584" spans="21:24" x14ac:dyDescent="0.2">
      <c r="U584" s="205"/>
      <c r="V584" s="205"/>
      <c r="W584" s="205"/>
      <c r="X584" s="205"/>
    </row>
    <row r="585" spans="21:24" x14ac:dyDescent="0.2">
      <c r="U585" s="205"/>
      <c r="V585" s="205"/>
      <c r="W585" s="205"/>
      <c r="X585" s="205"/>
    </row>
    <row r="586" spans="21:24" x14ac:dyDescent="0.2">
      <c r="U586" s="205"/>
      <c r="V586" s="205"/>
      <c r="W586" s="205"/>
      <c r="X586" s="205"/>
    </row>
    <row r="587" spans="21:24" x14ac:dyDescent="0.2">
      <c r="U587" s="205"/>
      <c r="V587" s="205"/>
      <c r="W587" s="205"/>
      <c r="X587" s="205"/>
    </row>
    <row r="588" spans="21:24" x14ac:dyDescent="0.2">
      <c r="U588" s="205"/>
      <c r="V588" s="205"/>
      <c r="W588" s="205"/>
      <c r="X588" s="205"/>
    </row>
    <row r="589" spans="21:24" x14ac:dyDescent="0.2">
      <c r="U589" s="205"/>
      <c r="V589" s="205"/>
      <c r="W589" s="205"/>
      <c r="X589" s="205"/>
    </row>
    <row r="590" spans="21:24" x14ac:dyDescent="0.2">
      <c r="U590" s="205"/>
      <c r="V590" s="205"/>
      <c r="W590" s="205"/>
      <c r="X590" s="205"/>
    </row>
    <row r="591" spans="21:24" x14ac:dyDescent="0.2">
      <c r="U591" s="205"/>
      <c r="V591" s="205"/>
      <c r="W591" s="205"/>
      <c r="X591" s="205"/>
    </row>
    <row r="592" spans="21:24" x14ac:dyDescent="0.2">
      <c r="U592" s="205"/>
      <c r="V592" s="205"/>
      <c r="W592" s="205"/>
      <c r="X592" s="205"/>
    </row>
    <row r="593" spans="21:24" x14ac:dyDescent="0.2">
      <c r="U593" s="205"/>
      <c r="V593" s="205"/>
      <c r="W593" s="205"/>
      <c r="X593" s="205"/>
    </row>
    <row r="594" spans="21:24" x14ac:dyDescent="0.2">
      <c r="U594" s="205"/>
      <c r="V594" s="205"/>
      <c r="W594" s="205"/>
      <c r="X594" s="205"/>
    </row>
    <row r="595" spans="21:24" x14ac:dyDescent="0.2">
      <c r="U595" s="205"/>
      <c r="V595" s="205"/>
      <c r="W595" s="205"/>
      <c r="X595" s="205"/>
    </row>
    <row r="596" spans="21:24" x14ac:dyDescent="0.2">
      <c r="U596" s="205"/>
      <c r="V596" s="205"/>
      <c r="W596" s="205"/>
      <c r="X596" s="205"/>
    </row>
    <row r="597" spans="21:24" x14ac:dyDescent="0.2">
      <c r="U597" s="205"/>
      <c r="V597" s="205"/>
      <c r="W597" s="205"/>
      <c r="X597" s="205"/>
    </row>
    <row r="598" spans="21:24" x14ac:dyDescent="0.2">
      <c r="U598" s="205"/>
      <c r="V598" s="205"/>
      <c r="W598" s="205"/>
      <c r="X598" s="205"/>
    </row>
    <row r="599" spans="21:24" x14ac:dyDescent="0.2">
      <c r="U599" s="205"/>
      <c r="V599" s="205"/>
      <c r="W599" s="205"/>
      <c r="X599" s="205"/>
    </row>
    <row r="600" spans="21:24" x14ac:dyDescent="0.2">
      <c r="U600" s="205"/>
      <c r="V600" s="205"/>
      <c r="W600" s="205"/>
      <c r="X600" s="205"/>
    </row>
    <row r="601" spans="21:24" x14ac:dyDescent="0.2">
      <c r="U601" s="205"/>
      <c r="V601" s="205"/>
      <c r="W601" s="205"/>
      <c r="X601" s="205"/>
    </row>
    <row r="602" spans="21:24" x14ac:dyDescent="0.2">
      <c r="U602" s="205"/>
      <c r="V602" s="205"/>
      <c r="W602" s="205"/>
      <c r="X602" s="205"/>
    </row>
    <row r="603" spans="21:24" x14ac:dyDescent="0.2">
      <c r="U603" s="205"/>
      <c r="V603" s="205"/>
      <c r="W603" s="205"/>
      <c r="X603" s="205"/>
    </row>
    <row r="604" spans="21:24" x14ac:dyDescent="0.2">
      <c r="U604" s="205"/>
      <c r="V604" s="205"/>
      <c r="W604" s="205"/>
      <c r="X604" s="205"/>
    </row>
    <row r="605" spans="21:24" x14ac:dyDescent="0.2">
      <c r="U605" s="205"/>
      <c r="V605" s="205"/>
      <c r="W605" s="205"/>
      <c r="X605" s="205"/>
    </row>
    <row r="606" spans="21:24" x14ac:dyDescent="0.2">
      <c r="U606" s="205"/>
      <c r="V606" s="205"/>
      <c r="W606" s="205"/>
      <c r="X606" s="205"/>
    </row>
    <row r="607" spans="21:24" x14ac:dyDescent="0.2">
      <c r="U607" s="205"/>
      <c r="V607" s="205"/>
      <c r="W607" s="205"/>
      <c r="X607" s="205"/>
    </row>
    <row r="608" spans="21:24" x14ac:dyDescent="0.2">
      <c r="U608" s="205"/>
      <c r="V608" s="205"/>
      <c r="W608" s="205"/>
      <c r="X608" s="205"/>
    </row>
    <row r="609" spans="21:24" x14ac:dyDescent="0.2">
      <c r="U609" s="205"/>
      <c r="V609" s="205"/>
      <c r="W609" s="205"/>
      <c r="X609" s="205"/>
    </row>
    <row r="610" spans="21:24" x14ac:dyDescent="0.2">
      <c r="U610" s="205"/>
      <c r="V610" s="205"/>
      <c r="W610" s="205"/>
      <c r="X610" s="205"/>
    </row>
    <row r="611" spans="21:24" x14ac:dyDescent="0.2">
      <c r="U611" s="205"/>
      <c r="V611" s="205"/>
      <c r="W611" s="205"/>
      <c r="X611" s="205"/>
    </row>
    <row r="612" spans="21:24" x14ac:dyDescent="0.2">
      <c r="U612" s="205"/>
      <c r="V612" s="205"/>
      <c r="W612" s="205"/>
      <c r="X612" s="205"/>
    </row>
    <row r="613" spans="21:24" x14ac:dyDescent="0.2">
      <c r="U613" s="205"/>
      <c r="V613" s="205"/>
      <c r="W613" s="205"/>
      <c r="X613" s="205"/>
    </row>
    <row r="614" spans="21:24" x14ac:dyDescent="0.2">
      <c r="U614" s="205"/>
      <c r="V614" s="205"/>
      <c r="W614" s="205"/>
      <c r="X614" s="205"/>
    </row>
    <row r="615" spans="21:24" x14ac:dyDescent="0.2">
      <c r="U615" s="205"/>
      <c r="V615" s="205"/>
      <c r="W615" s="205"/>
      <c r="X615" s="205"/>
    </row>
    <row r="616" spans="21:24" x14ac:dyDescent="0.2">
      <c r="U616" s="205"/>
      <c r="V616" s="205"/>
      <c r="W616" s="205"/>
      <c r="X616" s="205"/>
    </row>
    <row r="617" spans="21:24" x14ac:dyDescent="0.2">
      <c r="U617" s="205"/>
      <c r="V617" s="205"/>
      <c r="W617" s="205"/>
      <c r="X617" s="205"/>
    </row>
    <row r="618" spans="21:24" x14ac:dyDescent="0.2">
      <c r="U618" s="205"/>
      <c r="V618" s="205"/>
      <c r="W618" s="205"/>
      <c r="X618" s="205"/>
    </row>
    <row r="619" spans="21:24" x14ac:dyDescent="0.2">
      <c r="U619" s="205"/>
      <c r="V619" s="205"/>
      <c r="W619" s="205"/>
      <c r="X619" s="205"/>
    </row>
    <row r="620" spans="21:24" x14ac:dyDescent="0.2">
      <c r="U620" s="205"/>
      <c r="V620" s="205"/>
      <c r="W620" s="205"/>
      <c r="X620" s="205"/>
    </row>
    <row r="621" spans="21:24" x14ac:dyDescent="0.2">
      <c r="U621" s="205"/>
      <c r="V621" s="205"/>
      <c r="W621" s="205"/>
      <c r="X621" s="205"/>
    </row>
    <row r="622" spans="21:24" x14ac:dyDescent="0.2">
      <c r="U622" s="205"/>
      <c r="V622" s="205"/>
      <c r="W622" s="205"/>
      <c r="X622" s="205"/>
    </row>
    <row r="623" spans="21:24" x14ac:dyDescent="0.2">
      <c r="U623" s="205"/>
      <c r="V623" s="205"/>
      <c r="W623" s="205"/>
      <c r="X623" s="205"/>
    </row>
    <row r="624" spans="21:24" x14ac:dyDescent="0.2">
      <c r="U624" s="205"/>
      <c r="V624" s="205"/>
      <c r="W624" s="205"/>
      <c r="X624" s="205"/>
    </row>
    <row r="625" spans="21:24" x14ac:dyDescent="0.2">
      <c r="U625" s="205"/>
      <c r="V625" s="205"/>
      <c r="W625" s="205"/>
      <c r="X625" s="205"/>
    </row>
    <row r="626" spans="21:24" x14ac:dyDescent="0.2">
      <c r="U626" s="205"/>
      <c r="V626" s="205"/>
      <c r="W626" s="205"/>
      <c r="X626" s="205"/>
    </row>
    <row r="627" spans="21:24" x14ac:dyDescent="0.2">
      <c r="U627" s="205"/>
      <c r="V627" s="205"/>
      <c r="W627" s="205"/>
      <c r="X627" s="205"/>
    </row>
    <row r="628" spans="21:24" x14ac:dyDescent="0.2">
      <c r="U628" s="205"/>
      <c r="V628" s="205"/>
      <c r="W628" s="205"/>
      <c r="X628" s="205"/>
    </row>
    <row r="629" spans="21:24" x14ac:dyDescent="0.2">
      <c r="U629" s="205"/>
      <c r="V629" s="205"/>
      <c r="W629" s="205"/>
      <c r="X629" s="205"/>
    </row>
    <row r="630" spans="21:24" x14ac:dyDescent="0.2">
      <c r="U630" s="205"/>
      <c r="V630" s="205"/>
      <c r="W630" s="205"/>
      <c r="X630" s="205"/>
    </row>
    <row r="631" spans="21:24" x14ac:dyDescent="0.2">
      <c r="U631" s="205"/>
      <c r="V631" s="205"/>
      <c r="W631" s="205"/>
      <c r="X631" s="205"/>
    </row>
    <row r="632" spans="21:24" x14ac:dyDescent="0.2">
      <c r="U632" s="205"/>
      <c r="V632" s="205"/>
      <c r="W632" s="205"/>
      <c r="X632" s="205"/>
    </row>
    <row r="633" spans="21:24" x14ac:dyDescent="0.2">
      <c r="U633" s="205"/>
      <c r="V633" s="205"/>
      <c r="W633" s="205"/>
      <c r="X633" s="205"/>
    </row>
    <row r="634" spans="21:24" x14ac:dyDescent="0.2">
      <c r="U634" s="205"/>
      <c r="V634" s="205"/>
      <c r="W634" s="205"/>
      <c r="X634" s="205"/>
    </row>
    <row r="635" spans="21:24" x14ac:dyDescent="0.2">
      <c r="U635" s="205"/>
      <c r="V635" s="205"/>
      <c r="W635" s="205"/>
      <c r="X635" s="205"/>
    </row>
    <row r="636" spans="21:24" x14ac:dyDescent="0.2">
      <c r="U636" s="205"/>
      <c r="V636" s="205"/>
      <c r="W636" s="205"/>
      <c r="X636" s="205"/>
    </row>
    <row r="637" spans="21:24" x14ac:dyDescent="0.2">
      <c r="U637" s="205"/>
      <c r="V637" s="205"/>
      <c r="W637" s="205"/>
      <c r="X637" s="205"/>
    </row>
    <row r="638" spans="21:24" x14ac:dyDescent="0.2">
      <c r="U638" s="205"/>
      <c r="V638" s="205"/>
      <c r="W638" s="205"/>
      <c r="X638" s="205"/>
    </row>
    <row r="639" spans="21:24" x14ac:dyDescent="0.2">
      <c r="U639" s="205"/>
      <c r="V639" s="205"/>
      <c r="W639" s="205"/>
      <c r="X639" s="205"/>
    </row>
    <row r="640" spans="21:24" x14ac:dyDescent="0.2">
      <c r="U640" s="205"/>
      <c r="V640" s="205"/>
      <c r="W640" s="205"/>
      <c r="X640" s="205"/>
    </row>
    <row r="641" spans="21:24" x14ac:dyDescent="0.2">
      <c r="U641" s="205"/>
      <c r="V641" s="205"/>
      <c r="W641" s="205"/>
      <c r="X641" s="205"/>
    </row>
    <row r="642" spans="21:24" x14ac:dyDescent="0.2">
      <c r="U642" s="205"/>
      <c r="V642" s="205"/>
      <c r="W642" s="205"/>
      <c r="X642" s="205"/>
    </row>
    <row r="643" spans="21:24" x14ac:dyDescent="0.2">
      <c r="U643" s="205"/>
      <c r="V643" s="205"/>
      <c r="W643" s="205"/>
      <c r="X643" s="205"/>
    </row>
    <row r="644" spans="21:24" x14ac:dyDescent="0.2">
      <c r="U644" s="205"/>
      <c r="V644" s="205"/>
      <c r="W644" s="205"/>
      <c r="X644" s="205"/>
    </row>
    <row r="645" spans="21:24" x14ac:dyDescent="0.2">
      <c r="U645" s="205"/>
      <c r="V645" s="205"/>
      <c r="W645" s="205"/>
      <c r="X645" s="205"/>
    </row>
    <row r="646" spans="21:24" x14ac:dyDescent="0.2">
      <c r="U646" s="205"/>
      <c r="V646" s="205"/>
      <c r="W646" s="205"/>
      <c r="X646" s="205"/>
    </row>
    <row r="647" spans="21:24" x14ac:dyDescent="0.2">
      <c r="U647" s="205"/>
      <c r="V647" s="205"/>
      <c r="W647" s="205"/>
      <c r="X647" s="205"/>
    </row>
    <row r="648" spans="21:24" x14ac:dyDescent="0.2">
      <c r="U648" s="205"/>
      <c r="V648" s="205"/>
      <c r="W648" s="205"/>
      <c r="X648" s="205"/>
    </row>
    <row r="649" spans="21:24" x14ac:dyDescent="0.2">
      <c r="U649" s="205"/>
      <c r="V649" s="205"/>
      <c r="W649" s="205"/>
      <c r="X649" s="205"/>
    </row>
    <row r="650" spans="21:24" x14ac:dyDescent="0.2">
      <c r="U650" s="205"/>
      <c r="V650" s="205"/>
      <c r="W650" s="205"/>
      <c r="X650" s="205"/>
    </row>
    <row r="651" spans="21:24" x14ac:dyDescent="0.2">
      <c r="U651" s="205"/>
      <c r="V651" s="205"/>
      <c r="W651" s="205"/>
      <c r="X651" s="205"/>
    </row>
    <row r="652" spans="21:24" x14ac:dyDescent="0.2">
      <c r="U652" s="205"/>
      <c r="V652" s="205"/>
      <c r="W652" s="205"/>
      <c r="X652" s="205"/>
    </row>
    <row r="653" spans="21:24" x14ac:dyDescent="0.2">
      <c r="U653" s="205"/>
      <c r="V653" s="205"/>
      <c r="W653" s="205"/>
      <c r="X653" s="205"/>
    </row>
    <row r="654" spans="21:24" x14ac:dyDescent="0.2">
      <c r="U654" s="205"/>
      <c r="V654" s="205"/>
      <c r="W654" s="205"/>
      <c r="X654" s="205"/>
    </row>
    <row r="655" spans="21:24" x14ac:dyDescent="0.2">
      <c r="U655" s="205"/>
      <c r="V655" s="205"/>
      <c r="W655" s="205"/>
      <c r="X655" s="205"/>
    </row>
    <row r="656" spans="21:24" x14ac:dyDescent="0.2">
      <c r="U656" s="205"/>
      <c r="V656" s="205"/>
      <c r="W656" s="205"/>
      <c r="X656" s="205"/>
    </row>
    <row r="657" spans="21:24" x14ac:dyDescent="0.2">
      <c r="U657" s="205"/>
      <c r="V657" s="205"/>
      <c r="W657" s="205"/>
      <c r="X657" s="205"/>
    </row>
    <row r="658" spans="21:24" x14ac:dyDescent="0.2">
      <c r="U658" s="205"/>
      <c r="V658" s="205"/>
      <c r="W658" s="205"/>
      <c r="X658" s="205"/>
    </row>
    <row r="659" spans="21:24" x14ac:dyDescent="0.2">
      <c r="U659" s="205"/>
      <c r="V659" s="205"/>
      <c r="W659" s="205"/>
      <c r="X659" s="205"/>
    </row>
    <row r="660" spans="21:24" x14ac:dyDescent="0.2">
      <c r="U660" s="205"/>
      <c r="V660" s="205"/>
      <c r="W660" s="205"/>
      <c r="X660" s="205"/>
    </row>
    <row r="661" spans="21:24" x14ac:dyDescent="0.2">
      <c r="U661" s="205"/>
      <c r="V661" s="205"/>
      <c r="W661" s="205"/>
      <c r="X661" s="205"/>
    </row>
    <row r="662" spans="21:24" x14ac:dyDescent="0.2">
      <c r="U662" s="205"/>
      <c r="V662" s="205"/>
      <c r="W662" s="205"/>
      <c r="X662" s="205"/>
    </row>
    <row r="663" spans="21:24" x14ac:dyDescent="0.2">
      <c r="U663" s="205"/>
      <c r="V663" s="205"/>
      <c r="W663" s="205"/>
      <c r="X663" s="205"/>
    </row>
    <row r="664" spans="21:24" x14ac:dyDescent="0.2">
      <c r="U664" s="205"/>
      <c r="V664" s="205"/>
      <c r="W664" s="205"/>
      <c r="X664" s="205"/>
    </row>
    <row r="665" spans="21:24" x14ac:dyDescent="0.2">
      <c r="U665" s="205"/>
      <c r="V665" s="205"/>
      <c r="W665" s="205"/>
      <c r="X665" s="205"/>
    </row>
    <row r="666" spans="21:24" x14ac:dyDescent="0.2">
      <c r="U666" s="205"/>
      <c r="V666" s="205"/>
      <c r="W666" s="205"/>
      <c r="X666" s="205"/>
    </row>
    <row r="667" spans="21:24" x14ac:dyDescent="0.2">
      <c r="U667" s="205"/>
      <c r="V667" s="205"/>
      <c r="W667" s="205"/>
      <c r="X667" s="205"/>
    </row>
    <row r="668" spans="21:24" x14ac:dyDescent="0.2">
      <c r="U668" s="205"/>
      <c r="V668" s="205"/>
      <c r="W668" s="205"/>
      <c r="X668" s="205"/>
    </row>
    <row r="669" spans="21:24" x14ac:dyDescent="0.2">
      <c r="U669" s="205"/>
      <c r="V669" s="205"/>
      <c r="W669" s="205"/>
      <c r="X669" s="205"/>
    </row>
    <row r="670" spans="21:24" x14ac:dyDescent="0.2">
      <c r="U670" s="205"/>
      <c r="V670" s="205"/>
      <c r="W670" s="205"/>
      <c r="X670" s="205"/>
    </row>
    <row r="671" spans="21:24" x14ac:dyDescent="0.2">
      <c r="U671" s="205"/>
      <c r="V671" s="205"/>
      <c r="W671" s="205"/>
      <c r="X671" s="205"/>
    </row>
    <row r="672" spans="21:24" x14ac:dyDescent="0.2">
      <c r="U672" s="205"/>
      <c r="V672" s="205"/>
      <c r="W672" s="205"/>
      <c r="X672" s="205"/>
    </row>
    <row r="673" spans="21:24" x14ac:dyDescent="0.2">
      <c r="U673" s="205"/>
      <c r="V673" s="205"/>
      <c r="W673" s="205"/>
      <c r="X673" s="205"/>
    </row>
    <row r="674" spans="21:24" x14ac:dyDescent="0.2">
      <c r="U674" s="205"/>
      <c r="V674" s="205"/>
      <c r="W674" s="205"/>
      <c r="X674" s="205"/>
    </row>
    <row r="675" spans="21:24" x14ac:dyDescent="0.2">
      <c r="U675" s="205"/>
      <c r="V675" s="205"/>
      <c r="W675" s="205"/>
      <c r="X675" s="205"/>
    </row>
    <row r="676" spans="21:24" x14ac:dyDescent="0.2">
      <c r="U676" s="205"/>
      <c r="V676" s="205"/>
      <c r="W676" s="205"/>
      <c r="X676" s="205"/>
    </row>
    <row r="677" spans="21:24" x14ac:dyDescent="0.2">
      <c r="U677" s="205"/>
      <c r="V677" s="205"/>
      <c r="W677" s="205"/>
      <c r="X677" s="205"/>
    </row>
    <row r="678" spans="21:24" x14ac:dyDescent="0.2">
      <c r="U678" s="205"/>
      <c r="V678" s="205"/>
      <c r="W678" s="205"/>
      <c r="X678" s="205"/>
    </row>
    <row r="679" spans="21:24" x14ac:dyDescent="0.2">
      <c r="U679" s="205"/>
      <c r="V679" s="205"/>
      <c r="W679" s="205"/>
      <c r="X679" s="205"/>
    </row>
    <row r="680" spans="21:24" x14ac:dyDescent="0.2">
      <c r="U680" s="205"/>
      <c r="V680" s="205"/>
      <c r="W680" s="205"/>
      <c r="X680" s="205"/>
    </row>
    <row r="681" spans="21:24" x14ac:dyDescent="0.2">
      <c r="U681" s="205"/>
      <c r="V681" s="205"/>
      <c r="W681" s="205"/>
      <c r="X681" s="205"/>
    </row>
    <row r="682" spans="21:24" x14ac:dyDescent="0.2">
      <c r="U682" s="205"/>
      <c r="V682" s="205"/>
      <c r="W682" s="205"/>
      <c r="X682" s="205"/>
    </row>
    <row r="683" spans="21:24" x14ac:dyDescent="0.2">
      <c r="U683" s="205"/>
      <c r="V683" s="205"/>
      <c r="W683" s="205"/>
      <c r="X683" s="205"/>
    </row>
    <row r="684" spans="21:24" x14ac:dyDescent="0.2">
      <c r="U684" s="205"/>
      <c r="V684" s="205"/>
      <c r="W684" s="205"/>
      <c r="X684" s="205"/>
    </row>
    <row r="685" spans="21:24" x14ac:dyDescent="0.2">
      <c r="U685" s="205"/>
      <c r="V685" s="205"/>
      <c r="W685" s="205"/>
      <c r="X685" s="205"/>
    </row>
    <row r="686" spans="21:24" x14ac:dyDescent="0.2">
      <c r="U686" s="205"/>
      <c r="V686" s="205"/>
      <c r="W686" s="205"/>
      <c r="X686" s="205"/>
    </row>
    <row r="687" spans="21:24" x14ac:dyDescent="0.2">
      <c r="U687" s="205"/>
      <c r="V687" s="205"/>
      <c r="W687" s="205"/>
      <c r="X687" s="205"/>
    </row>
    <row r="688" spans="21:24" x14ac:dyDescent="0.2">
      <c r="U688" s="205"/>
      <c r="V688" s="205"/>
      <c r="W688" s="205"/>
      <c r="X688" s="205"/>
    </row>
    <row r="689" spans="21:24" x14ac:dyDescent="0.2">
      <c r="U689" s="205"/>
      <c r="V689" s="205"/>
      <c r="W689" s="205"/>
      <c r="X689" s="205"/>
    </row>
    <row r="690" spans="21:24" x14ac:dyDescent="0.2">
      <c r="U690" s="205"/>
      <c r="V690" s="205"/>
      <c r="W690" s="205"/>
      <c r="X690" s="205"/>
    </row>
    <row r="691" spans="21:24" x14ac:dyDescent="0.2">
      <c r="U691" s="205"/>
      <c r="V691" s="205"/>
      <c r="W691" s="205"/>
      <c r="X691" s="205"/>
    </row>
    <row r="692" spans="21:24" x14ac:dyDescent="0.2">
      <c r="U692" s="205"/>
      <c r="V692" s="205"/>
      <c r="W692" s="205"/>
      <c r="X692" s="205"/>
    </row>
    <row r="693" spans="21:24" x14ac:dyDescent="0.2">
      <c r="U693" s="205"/>
      <c r="V693" s="205"/>
      <c r="W693" s="205"/>
      <c r="X693" s="205"/>
    </row>
    <row r="694" spans="21:24" x14ac:dyDescent="0.2">
      <c r="U694" s="205"/>
      <c r="V694" s="205"/>
      <c r="W694" s="205"/>
      <c r="X694" s="205"/>
    </row>
    <row r="695" spans="21:24" x14ac:dyDescent="0.2">
      <c r="U695" s="205"/>
      <c r="V695" s="205"/>
      <c r="W695" s="205"/>
      <c r="X695" s="205"/>
    </row>
    <row r="696" spans="21:24" x14ac:dyDescent="0.2">
      <c r="U696" s="205"/>
      <c r="V696" s="205"/>
      <c r="W696" s="205"/>
      <c r="X696" s="205"/>
    </row>
    <row r="697" spans="21:24" x14ac:dyDescent="0.2">
      <c r="U697" s="205"/>
      <c r="V697" s="205"/>
      <c r="W697" s="205"/>
      <c r="X697" s="205"/>
    </row>
    <row r="698" spans="21:24" x14ac:dyDescent="0.2">
      <c r="U698" s="205"/>
      <c r="V698" s="205"/>
      <c r="W698" s="205"/>
      <c r="X698" s="205"/>
    </row>
    <row r="699" spans="21:24" x14ac:dyDescent="0.2">
      <c r="U699" s="205"/>
      <c r="V699" s="205"/>
      <c r="W699" s="205"/>
      <c r="X699" s="205"/>
    </row>
    <row r="700" spans="21:24" x14ac:dyDescent="0.2">
      <c r="U700" s="205"/>
      <c r="V700" s="205"/>
      <c r="W700" s="205"/>
      <c r="X700" s="205"/>
    </row>
    <row r="701" spans="21:24" x14ac:dyDescent="0.2">
      <c r="U701" s="205"/>
      <c r="V701" s="205"/>
      <c r="W701" s="205"/>
      <c r="X701" s="205"/>
    </row>
    <row r="702" spans="21:24" x14ac:dyDescent="0.2">
      <c r="U702" s="205"/>
      <c r="V702" s="205"/>
      <c r="W702" s="205"/>
      <c r="X702" s="205"/>
    </row>
    <row r="703" spans="21:24" x14ac:dyDescent="0.2">
      <c r="U703" s="205"/>
      <c r="V703" s="205"/>
      <c r="W703" s="205"/>
      <c r="X703" s="205"/>
    </row>
    <row r="704" spans="21:24" x14ac:dyDescent="0.2">
      <c r="U704" s="205"/>
      <c r="V704" s="205"/>
      <c r="W704" s="205"/>
      <c r="X704" s="205"/>
    </row>
    <row r="705" spans="21:24" x14ac:dyDescent="0.2">
      <c r="U705" s="205"/>
      <c r="V705" s="205"/>
      <c r="W705" s="205"/>
      <c r="X705" s="205"/>
    </row>
    <row r="706" spans="21:24" x14ac:dyDescent="0.2">
      <c r="U706" s="205"/>
      <c r="V706" s="205"/>
      <c r="W706" s="205"/>
      <c r="X706" s="205"/>
    </row>
    <row r="707" spans="21:24" x14ac:dyDescent="0.2">
      <c r="U707" s="205"/>
      <c r="V707" s="205"/>
      <c r="W707" s="205"/>
      <c r="X707" s="205"/>
    </row>
    <row r="708" spans="21:24" x14ac:dyDescent="0.2">
      <c r="U708" s="205"/>
      <c r="V708" s="205"/>
      <c r="W708" s="205"/>
      <c r="X708" s="205"/>
    </row>
    <row r="709" spans="21:24" x14ac:dyDescent="0.2">
      <c r="U709" s="205"/>
      <c r="V709" s="205"/>
      <c r="W709" s="205"/>
      <c r="X709" s="205"/>
    </row>
    <row r="710" spans="21:24" x14ac:dyDescent="0.2">
      <c r="U710" s="205"/>
      <c r="V710" s="205"/>
      <c r="W710" s="205"/>
      <c r="X710" s="205"/>
    </row>
    <row r="711" spans="21:24" x14ac:dyDescent="0.2">
      <c r="U711" s="205"/>
      <c r="V711" s="205"/>
      <c r="W711" s="205"/>
      <c r="X711" s="205"/>
    </row>
    <row r="712" spans="21:24" x14ac:dyDescent="0.2">
      <c r="U712" s="205"/>
      <c r="V712" s="205"/>
      <c r="W712" s="205"/>
      <c r="X712" s="205"/>
    </row>
    <row r="713" spans="21:24" x14ac:dyDescent="0.2">
      <c r="U713" s="205"/>
      <c r="V713" s="205"/>
      <c r="W713" s="205"/>
      <c r="X713" s="205"/>
    </row>
    <row r="714" spans="21:24" x14ac:dyDescent="0.2">
      <c r="U714" s="205"/>
      <c r="V714" s="205"/>
      <c r="W714" s="205"/>
      <c r="X714" s="205"/>
    </row>
    <row r="715" spans="21:24" x14ac:dyDescent="0.2">
      <c r="U715" s="205"/>
      <c r="V715" s="205"/>
      <c r="W715" s="205"/>
      <c r="X715" s="205"/>
    </row>
    <row r="716" spans="21:24" x14ac:dyDescent="0.2">
      <c r="U716" s="205"/>
      <c r="V716" s="205"/>
      <c r="W716" s="205"/>
      <c r="X716" s="205"/>
    </row>
    <row r="717" spans="21:24" x14ac:dyDescent="0.2">
      <c r="U717" s="205"/>
      <c r="V717" s="205"/>
      <c r="W717" s="205"/>
      <c r="X717" s="205"/>
    </row>
    <row r="718" spans="21:24" x14ac:dyDescent="0.2">
      <c r="U718" s="205"/>
      <c r="V718" s="205"/>
      <c r="W718" s="205"/>
      <c r="X718" s="205"/>
    </row>
    <row r="719" spans="21:24" x14ac:dyDescent="0.2">
      <c r="U719" s="205"/>
      <c r="V719" s="205"/>
      <c r="W719" s="205"/>
      <c r="X719" s="205"/>
    </row>
    <row r="720" spans="21:24" x14ac:dyDescent="0.2">
      <c r="U720" s="205"/>
      <c r="V720" s="205"/>
      <c r="W720" s="205"/>
      <c r="X720" s="205"/>
    </row>
    <row r="721" spans="21:24" x14ac:dyDescent="0.2">
      <c r="U721" s="205"/>
      <c r="V721" s="205"/>
      <c r="W721" s="205"/>
      <c r="X721" s="205"/>
    </row>
    <row r="722" spans="21:24" x14ac:dyDescent="0.2">
      <c r="U722" s="205"/>
      <c r="V722" s="205"/>
      <c r="W722" s="205"/>
      <c r="X722" s="205"/>
    </row>
    <row r="723" spans="21:24" x14ac:dyDescent="0.2">
      <c r="U723" s="205"/>
      <c r="V723" s="205"/>
      <c r="W723" s="205"/>
      <c r="X723" s="205"/>
    </row>
    <row r="724" spans="21:24" x14ac:dyDescent="0.2">
      <c r="U724" s="205"/>
      <c r="V724" s="205"/>
      <c r="W724" s="205"/>
      <c r="X724" s="205"/>
    </row>
    <row r="725" spans="21:24" x14ac:dyDescent="0.2">
      <c r="U725" s="205"/>
      <c r="V725" s="205"/>
      <c r="W725" s="205"/>
      <c r="X725" s="205"/>
    </row>
    <row r="726" spans="21:24" x14ac:dyDescent="0.2">
      <c r="U726" s="205"/>
      <c r="V726" s="205"/>
      <c r="W726" s="205"/>
      <c r="X726" s="205"/>
    </row>
    <row r="727" spans="21:24" x14ac:dyDescent="0.2">
      <c r="U727" s="205"/>
      <c r="V727" s="205"/>
      <c r="W727" s="205"/>
      <c r="X727" s="205"/>
    </row>
    <row r="728" spans="21:24" x14ac:dyDescent="0.2">
      <c r="U728" s="205"/>
      <c r="V728" s="205"/>
      <c r="W728" s="205"/>
      <c r="X728" s="205"/>
    </row>
    <row r="729" spans="21:24" x14ac:dyDescent="0.2">
      <c r="U729" s="205"/>
      <c r="V729" s="205"/>
      <c r="W729" s="205"/>
      <c r="X729" s="205"/>
    </row>
    <row r="730" spans="21:24" x14ac:dyDescent="0.2">
      <c r="U730" s="205"/>
      <c r="V730" s="205"/>
      <c r="W730" s="205"/>
      <c r="X730" s="205"/>
    </row>
    <row r="731" spans="21:24" x14ac:dyDescent="0.2">
      <c r="U731" s="205"/>
      <c r="V731" s="205"/>
      <c r="W731" s="205"/>
      <c r="X731" s="205"/>
    </row>
    <row r="732" spans="21:24" x14ac:dyDescent="0.2">
      <c r="U732" s="205"/>
      <c r="V732" s="205"/>
      <c r="W732" s="205"/>
      <c r="X732" s="205"/>
    </row>
    <row r="733" spans="21:24" x14ac:dyDescent="0.2">
      <c r="U733" s="205"/>
      <c r="V733" s="205"/>
      <c r="W733" s="205"/>
      <c r="X733" s="205"/>
    </row>
    <row r="734" spans="21:24" x14ac:dyDescent="0.2">
      <c r="U734" s="205"/>
      <c r="V734" s="205"/>
      <c r="W734" s="205"/>
      <c r="X734" s="205"/>
    </row>
    <row r="735" spans="21:24" x14ac:dyDescent="0.2">
      <c r="U735" s="205"/>
      <c r="V735" s="205"/>
      <c r="W735" s="205"/>
      <c r="X735" s="205"/>
    </row>
    <row r="736" spans="21:24" x14ac:dyDescent="0.2">
      <c r="U736" s="205"/>
      <c r="V736" s="205"/>
      <c r="W736" s="205"/>
      <c r="X736" s="205"/>
    </row>
    <row r="737" spans="21:24" x14ac:dyDescent="0.2">
      <c r="U737" s="205"/>
      <c r="V737" s="205"/>
      <c r="W737" s="205"/>
      <c r="X737" s="205"/>
    </row>
    <row r="738" spans="21:24" x14ac:dyDescent="0.2">
      <c r="U738" s="205"/>
      <c r="V738" s="205"/>
      <c r="W738" s="205"/>
      <c r="X738" s="205"/>
    </row>
    <row r="739" spans="21:24" x14ac:dyDescent="0.2">
      <c r="U739" s="205"/>
      <c r="V739" s="205"/>
      <c r="W739" s="205"/>
      <c r="X739" s="205"/>
    </row>
    <row r="740" spans="21:24" x14ac:dyDescent="0.2">
      <c r="U740" s="205"/>
      <c r="V740" s="205"/>
      <c r="W740" s="205"/>
      <c r="X740" s="205"/>
    </row>
    <row r="741" spans="21:24" x14ac:dyDescent="0.2">
      <c r="U741" s="205"/>
      <c r="V741" s="205"/>
      <c r="W741" s="205"/>
      <c r="X741" s="205"/>
    </row>
    <row r="742" spans="21:24" x14ac:dyDescent="0.2">
      <c r="U742" s="205"/>
      <c r="V742" s="205"/>
      <c r="W742" s="205"/>
      <c r="X742" s="205"/>
    </row>
    <row r="743" spans="21:24" x14ac:dyDescent="0.2">
      <c r="U743" s="205"/>
      <c r="V743" s="205"/>
      <c r="W743" s="205"/>
      <c r="X743" s="205"/>
    </row>
    <row r="744" spans="21:24" x14ac:dyDescent="0.2">
      <c r="U744" s="205"/>
      <c r="V744" s="205"/>
      <c r="W744" s="205"/>
      <c r="X744" s="205"/>
    </row>
    <row r="745" spans="21:24" x14ac:dyDescent="0.2">
      <c r="U745" s="205"/>
      <c r="V745" s="205"/>
      <c r="W745" s="205"/>
      <c r="X745" s="205"/>
    </row>
    <row r="746" spans="21:24" x14ac:dyDescent="0.2">
      <c r="U746" s="205"/>
      <c r="V746" s="205"/>
      <c r="W746" s="205"/>
      <c r="X746" s="205"/>
    </row>
    <row r="747" spans="21:24" x14ac:dyDescent="0.2">
      <c r="U747" s="205"/>
      <c r="V747" s="205"/>
      <c r="W747" s="205"/>
      <c r="X747" s="205"/>
    </row>
    <row r="748" spans="21:24" x14ac:dyDescent="0.2">
      <c r="U748" s="205"/>
      <c r="V748" s="205"/>
      <c r="W748" s="205"/>
      <c r="X748" s="205"/>
    </row>
    <row r="749" spans="21:24" x14ac:dyDescent="0.2">
      <c r="U749" s="205"/>
      <c r="V749" s="205"/>
      <c r="W749" s="205"/>
      <c r="X749" s="205"/>
    </row>
    <row r="750" spans="21:24" x14ac:dyDescent="0.2">
      <c r="U750" s="205"/>
      <c r="V750" s="205"/>
      <c r="W750" s="205"/>
      <c r="X750" s="205"/>
    </row>
    <row r="751" spans="21:24" x14ac:dyDescent="0.2">
      <c r="U751" s="205"/>
      <c r="V751" s="205"/>
      <c r="W751" s="205"/>
      <c r="X751" s="205"/>
    </row>
    <row r="752" spans="21:24" x14ac:dyDescent="0.2">
      <c r="U752" s="205"/>
      <c r="V752" s="205"/>
      <c r="W752" s="205"/>
      <c r="X752" s="205"/>
    </row>
    <row r="753" spans="21:24" x14ac:dyDescent="0.2">
      <c r="U753" s="205"/>
      <c r="V753" s="205"/>
      <c r="W753" s="205"/>
      <c r="X753" s="205"/>
    </row>
    <row r="754" spans="21:24" x14ac:dyDescent="0.2">
      <c r="U754" s="205"/>
      <c r="V754" s="205"/>
      <c r="W754" s="205"/>
      <c r="X754" s="205"/>
    </row>
    <row r="755" spans="21:24" x14ac:dyDescent="0.2">
      <c r="U755" s="205"/>
      <c r="V755" s="205"/>
      <c r="W755" s="205"/>
      <c r="X755" s="205"/>
    </row>
    <row r="756" spans="21:24" x14ac:dyDescent="0.2">
      <c r="U756" s="205"/>
      <c r="V756" s="205"/>
      <c r="W756" s="205"/>
      <c r="X756" s="205"/>
    </row>
    <row r="757" spans="21:24" x14ac:dyDescent="0.2">
      <c r="U757" s="205"/>
      <c r="V757" s="205"/>
      <c r="W757" s="205"/>
      <c r="X757" s="205"/>
    </row>
    <row r="758" spans="21:24" x14ac:dyDescent="0.2">
      <c r="U758" s="205"/>
      <c r="V758" s="205"/>
      <c r="W758" s="205"/>
      <c r="X758" s="205"/>
    </row>
    <row r="759" spans="21:24" x14ac:dyDescent="0.2">
      <c r="U759" s="205"/>
      <c r="V759" s="205"/>
      <c r="W759" s="205"/>
      <c r="X759" s="205"/>
    </row>
    <row r="760" spans="21:24" x14ac:dyDescent="0.2">
      <c r="U760" s="205"/>
      <c r="V760" s="205"/>
      <c r="W760" s="205"/>
      <c r="X760" s="205"/>
    </row>
    <row r="761" spans="21:24" x14ac:dyDescent="0.2">
      <c r="U761" s="205"/>
      <c r="V761" s="205"/>
      <c r="W761" s="205"/>
      <c r="X761" s="205"/>
    </row>
    <row r="762" spans="21:24" x14ac:dyDescent="0.2">
      <c r="U762" s="205"/>
      <c r="V762" s="205"/>
      <c r="W762" s="205"/>
      <c r="X762" s="205"/>
    </row>
    <row r="763" spans="21:24" x14ac:dyDescent="0.2">
      <c r="U763" s="205"/>
      <c r="V763" s="205"/>
      <c r="W763" s="205"/>
      <c r="X763" s="205"/>
    </row>
    <row r="764" spans="21:24" x14ac:dyDescent="0.2">
      <c r="U764" s="205"/>
      <c r="V764" s="205"/>
      <c r="W764" s="205"/>
      <c r="X764" s="205"/>
    </row>
    <row r="765" spans="21:24" x14ac:dyDescent="0.2">
      <c r="U765" s="205"/>
      <c r="V765" s="205"/>
      <c r="W765" s="205"/>
      <c r="X765" s="205"/>
    </row>
    <row r="766" spans="21:24" x14ac:dyDescent="0.2">
      <c r="U766" s="205"/>
      <c r="V766" s="205"/>
      <c r="W766" s="205"/>
      <c r="X766" s="205"/>
    </row>
    <row r="767" spans="21:24" x14ac:dyDescent="0.2">
      <c r="U767" s="205"/>
      <c r="V767" s="205"/>
      <c r="W767" s="205"/>
      <c r="X767" s="205"/>
    </row>
    <row r="768" spans="21:24" x14ac:dyDescent="0.2">
      <c r="U768" s="205"/>
      <c r="V768" s="205"/>
      <c r="W768" s="205"/>
      <c r="X768" s="205"/>
    </row>
    <row r="769" spans="21:24" x14ac:dyDescent="0.2">
      <c r="U769" s="205"/>
      <c r="V769" s="205"/>
      <c r="W769" s="205"/>
      <c r="X769" s="205"/>
    </row>
    <row r="770" spans="21:24" x14ac:dyDescent="0.2">
      <c r="U770" s="205"/>
      <c r="V770" s="205"/>
      <c r="W770" s="205"/>
      <c r="X770" s="205"/>
    </row>
    <row r="771" spans="21:24" x14ac:dyDescent="0.2">
      <c r="U771" s="205"/>
      <c r="V771" s="205"/>
      <c r="W771" s="205"/>
      <c r="X771" s="205"/>
    </row>
    <row r="772" spans="21:24" x14ac:dyDescent="0.2">
      <c r="U772" s="205"/>
      <c r="V772" s="205"/>
      <c r="W772" s="205"/>
      <c r="X772" s="205"/>
    </row>
    <row r="773" spans="21:24" x14ac:dyDescent="0.2">
      <c r="U773" s="205"/>
      <c r="V773" s="205"/>
      <c r="W773" s="205"/>
      <c r="X773" s="205"/>
    </row>
    <row r="774" spans="21:24" x14ac:dyDescent="0.2">
      <c r="U774" s="205"/>
      <c r="V774" s="205"/>
      <c r="W774" s="205"/>
      <c r="X774" s="205"/>
    </row>
    <row r="775" spans="21:24" x14ac:dyDescent="0.2">
      <c r="U775" s="205"/>
      <c r="V775" s="205"/>
      <c r="W775" s="205"/>
      <c r="X775" s="205"/>
    </row>
    <row r="776" spans="21:24" x14ac:dyDescent="0.2">
      <c r="U776" s="205"/>
      <c r="V776" s="205"/>
      <c r="W776" s="205"/>
      <c r="X776" s="205"/>
    </row>
    <row r="777" spans="21:24" x14ac:dyDescent="0.2">
      <c r="U777" s="205"/>
      <c r="V777" s="205"/>
      <c r="W777" s="205"/>
      <c r="X777" s="205"/>
    </row>
    <row r="778" spans="21:24" x14ac:dyDescent="0.2">
      <c r="U778" s="205"/>
      <c r="V778" s="205"/>
      <c r="W778" s="205"/>
      <c r="X778" s="205"/>
    </row>
    <row r="779" spans="21:24" x14ac:dyDescent="0.2">
      <c r="U779" s="205"/>
      <c r="V779" s="205"/>
      <c r="W779" s="205"/>
      <c r="X779" s="205"/>
    </row>
    <row r="780" spans="21:24" x14ac:dyDescent="0.2">
      <c r="U780" s="205"/>
      <c r="V780" s="205"/>
      <c r="W780" s="205"/>
      <c r="X780" s="205"/>
    </row>
    <row r="781" spans="21:24" x14ac:dyDescent="0.2">
      <c r="U781" s="205"/>
      <c r="V781" s="205"/>
      <c r="W781" s="205"/>
      <c r="X781" s="205"/>
    </row>
    <row r="782" spans="21:24" x14ac:dyDescent="0.2">
      <c r="U782" s="205"/>
      <c r="V782" s="205"/>
      <c r="W782" s="205"/>
      <c r="X782" s="205"/>
    </row>
    <row r="783" spans="21:24" x14ac:dyDescent="0.2">
      <c r="U783" s="205"/>
      <c r="V783" s="205"/>
      <c r="W783" s="205"/>
      <c r="X783" s="205"/>
    </row>
    <row r="784" spans="21:24" x14ac:dyDescent="0.2">
      <c r="U784" s="205"/>
      <c r="V784" s="205"/>
      <c r="W784" s="205"/>
      <c r="X784" s="205"/>
    </row>
    <row r="785" spans="21:24" x14ac:dyDescent="0.2">
      <c r="U785" s="205"/>
      <c r="V785" s="205"/>
      <c r="W785" s="205"/>
      <c r="X785" s="205"/>
    </row>
    <row r="786" spans="21:24" x14ac:dyDescent="0.2">
      <c r="U786" s="205"/>
      <c r="V786" s="205"/>
      <c r="W786" s="205"/>
      <c r="X786" s="205"/>
    </row>
    <row r="787" spans="21:24" x14ac:dyDescent="0.2">
      <c r="U787" s="205"/>
      <c r="V787" s="205"/>
      <c r="W787" s="205"/>
      <c r="X787" s="205"/>
    </row>
    <row r="788" spans="21:24" x14ac:dyDescent="0.2">
      <c r="U788" s="205"/>
      <c r="V788" s="205"/>
      <c r="W788" s="205"/>
      <c r="X788" s="205"/>
    </row>
    <row r="789" spans="21:24" x14ac:dyDescent="0.2">
      <c r="U789" s="205"/>
      <c r="V789" s="205"/>
      <c r="W789" s="205"/>
      <c r="X789" s="205"/>
    </row>
    <row r="790" spans="21:24" x14ac:dyDescent="0.2">
      <c r="U790" s="205"/>
      <c r="V790" s="205"/>
      <c r="W790" s="205"/>
      <c r="X790" s="205"/>
    </row>
    <row r="791" spans="21:24" x14ac:dyDescent="0.2">
      <c r="U791" s="205"/>
      <c r="V791" s="205"/>
      <c r="W791" s="205"/>
      <c r="X791" s="205"/>
    </row>
    <row r="792" spans="21:24" x14ac:dyDescent="0.2">
      <c r="U792" s="205"/>
      <c r="V792" s="205"/>
      <c r="W792" s="205"/>
      <c r="X792" s="205"/>
    </row>
    <row r="793" spans="21:24" x14ac:dyDescent="0.2">
      <c r="U793" s="205"/>
      <c r="V793" s="205"/>
      <c r="W793" s="205"/>
      <c r="X793" s="205"/>
    </row>
    <row r="794" spans="21:24" x14ac:dyDescent="0.2">
      <c r="U794" s="205"/>
      <c r="V794" s="205"/>
      <c r="W794" s="205"/>
      <c r="X794" s="205"/>
    </row>
    <row r="795" spans="21:24" x14ac:dyDescent="0.2">
      <c r="U795" s="205"/>
      <c r="V795" s="205"/>
      <c r="W795" s="205"/>
      <c r="X795" s="205"/>
    </row>
    <row r="796" spans="21:24" x14ac:dyDescent="0.2">
      <c r="U796" s="205"/>
      <c r="V796" s="205"/>
      <c r="W796" s="205"/>
      <c r="X796" s="205"/>
    </row>
    <row r="797" spans="21:24" x14ac:dyDescent="0.2">
      <c r="U797" s="205"/>
      <c r="V797" s="205"/>
      <c r="W797" s="205"/>
      <c r="X797" s="205"/>
    </row>
    <row r="798" spans="21:24" x14ac:dyDescent="0.2">
      <c r="U798" s="205"/>
      <c r="V798" s="205"/>
      <c r="W798" s="205"/>
      <c r="X798" s="205"/>
    </row>
    <row r="799" spans="21:24" x14ac:dyDescent="0.2">
      <c r="U799" s="205"/>
      <c r="V799" s="205"/>
      <c r="W799" s="205"/>
      <c r="X799" s="205"/>
    </row>
    <row r="800" spans="21:24" x14ac:dyDescent="0.2">
      <c r="U800" s="205"/>
      <c r="V800" s="205"/>
      <c r="W800" s="205"/>
      <c r="X800" s="205"/>
    </row>
    <row r="801" spans="21:24" x14ac:dyDescent="0.2">
      <c r="U801" s="205"/>
      <c r="V801" s="205"/>
      <c r="W801" s="205"/>
      <c r="X801" s="205"/>
    </row>
    <row r="802" spans="21:24" x14ac:dyDescent="0.2">
      <c r="U802" s="205"/>
      <c r="V802" s="205"/>
      <c r="W802" s="205"/>
      <c r="X802" s="205"/>
    </row>
    <row r="803" spans="21:24" x14ac:dyDescent="0.2">
      <c r="U803" s="205"/>
      <c r="V803" s="205"/>
      <c r="W803" s="205"/>
      <c r="X803" s="205"/>
    </row>
    <row r="804" spans="21:24" x14ac:dyDescent="0.2">
      <c r="U804" s="205"/>
      <c r="V804" s="205"/>
      <c r="W804" s="205"/>
      <c r="X804" s="205"/>
    </row>
    <row r="805" spans="21:24" x14ac:dyDescent="0.2">
      <c r="U805" s="205"/>
      <c r="V805" s="205"/>
      <c r="W805" s="205"/>
      <c r="X805" s="205"/>
    </row>
    <row r="806" spans="21:24" x14ac:dyDescent="0.2">
      <c r="U806" s="205"/>
      <c r="V806" s="205"/>
      <c r="W806" s="205"/>
      <c r="X806" s="205"/>
    </row>
    <row r="807" spans="21:24" x14ac:dyDescent="0.2">
      <c r="U807" s="205"/>
      <c r="V807" s="205"/>
      <c r="W807" s="205"/>
      <c r="X807" s="205"/>
    </row>
    <row r="808" spans="21:24" x14ac:dyDescent="0.2">
      <c r="U808" s="205"/>
      <c r="V808" s="205"/>
      <c r="W808" s="205"/>
      <c r="X808" s="205"/>
    </row>
    <row r="809" spans="21:24" x14ac:dyDescent="0.2">
      <c r="U809" s="205"/>
      <c r="V809" s="205"/>
      <c r="W809" s="205"/>
      <c r="X809" s="205"/>
    </row>
    <row r="810" spans="21:24" x14ac:dyDescent="0.2">
      <c r="U810" s="205"/>
      <c r="V810" s="205"/>
      <c r="W810" s="205"/>
      <c r="X810" s="205"/>
    </row>
    <row r="811" spans="21:24" x14ac:dyDescent="0.2">
      <c r="U811" s="205"/>
      <c r="V811" s="205"/>
      <c r="W811" s="205"/>
      <c r="X811" s="205"/>
    </row>
    <row r="812" spans="21:24" x14ac:dyDescent="0.2">
      <c r="U812" s="205"/>
      <c r="V812" s="205"/>
      <c r="W812" s="205"/>
      <c r="X812" s="205"/>
    </row>
    <row r="813" spans="21:24" x14ac:dyDescent="0.2">
      <c r="U813" s="205"/>
      <c r="V813" s="205"/>
      <c r="W813" s="205"/>
      <c r="X813" s="205"/>
    </row>
    <row r="814" spans="21:24" x14ac:dyDescent="0.2">
      <c r="U814" s="205"/>
      <c r="V814" s="205"/>
      <c r="W814" s="205"/>
      <c r="X814" s="205"/>
    </row>
    <row r="815" spans="21:24" x14ac:dyDescent="0.2">
      <c r="U815" s="205"/>
      <c r="V815" s="205"/>
      <c r="W815" s="205"/>
      <c r="X815" s="205"/>
    </row>
    <row r="816" spans="21:24" x14ac:dyDescent="0.2">
      <c r="U816" s="205"/>
      <c r="V816" s="205"/>
      <c r="W816" s="205"/>
      <c r="X816" s="205"/>
    </row>
    <row r="817" spans="21:24" x14ac:dyDescent="0.2">
      <c r="U817" s="205"/>
      <c r="V817" s="205"/>
      <c r="W817" s="205"/>
      <c r="X817" s="205"/>
    </row>
    <row r="818" spans="21:24" x14ac:dyDescent="0.2">
      <c r="U818" s="205"/>
      <c r="V818" s="205"/>
      <c r="W818" s="205"/>
      <c r="X818" s="205"/>
    </row>
    <row r="819" spans="21:24" x14ac:dyDescent="0.2">
      <c r="U819" s="205"/>
      <c r="V819" s="205"/>
      <c r="W819" s="205"/>
      <c r="X819" s="205"/>
    </row>
    <row r="820" spans="21:24" x14ac:dyDescent="0.2">
      <c r="U820" s="205"/>
      <c r="V820" s="205"/>
      <c r="W820" s="205"/>
      <c r="X820" s="205"/>
    </row>
    <row r="821" spans="21:24" x14ac:dyDescent="0.2">
      <c r="U821" s="205"/>
      <c r="V821" s="205"/>
      <c r="W821" s="205"/>
      <c r="X821" s="205"/>
    </row>
    <row r="822" spans="21:24" x14ac:dyDescent="0.2">
      <c r="U822" s="205"/>
      <c r="V822" s="205"/>
      <c r="W822" s="205"/>
      <c r="X822" s="205"/>
    </row>
    <row r="823" spans="21:24" x14ac:dyDescent="0.2">
      <c r="U823" s="205"/>
      <c r="V823" s="205"/>
      <c r="W823" s="205"/>
      <c r="X823" s="205"/>
    </row>
    <row r="824" spans="21:24" x14ac:dyDescent="0.2">
      <c r="U824" s="205"/>
      <c r="V824" s="205"/>
      <c r="W824" s="205"/>
      <c r="X824" s="205"/>
    </row>
    <row r="825" spans="21:24" x14ac:dyDescent="0.2">
      <c r="U825" s="205"/>
      <c r="V825" s="205"/>
      <c r="W825" s="205"/>
      <c r="X825" s="205"/>
    </row>
    <row r="826" spans="21:24" x14ac:dyDescent="0.2">
      <c r="U826" s="205"/>
      <c r="V826" s="205"/>
      <c r="W826" s="205"/>
      <c r="X826" s="205"/>
    </row>
    <row r="827" spans="21:24" x14ac:dyDescent="0.2">
      <c r="U827" s="205"/>
      <c r="V827" s="205"/>
      <c r="W827" s="205"/>
      <c r="X827" s="205"/>
    </row>
    <row r="828" spans="21:24" x14ac:dyDescent="0.2">
      <c r="U828" s="205"/>
      <c r="V828" s="205"/>
      <c r="W828" s="205"/>
      <c r="X828" s="205"/>
    </row>
    <row r="829" spans="21:24" x14ac:dyDescent="0.2">
      <c r="U829" s="205"/>
      <c r="V829" s="205"/>
      <c r="W829" s="205"/>
      <c r="X829" s="205"/>
    </row>
    <row r="830" spans="21:24" x14ac:dyDescent="0.2">
      <c r="U830" s="205"/>
      <c r="V830" s="205"/>
      <c r="W830" s="205"/>
      <c r="X830" s="205"/>
    </row>
    <row r="831" spans="21:24" x14ac:dyDescent="0.2">
      <c r="U831" s="205"/>
      <c r="V831" s="205"/>
      <c r="W831" s="205"/>
      <c r="X831" s="205"/>
    </row>
    <row r="832" spans="21:24" x14ac:dyDescent="0.2">
      <c r="U832" s="205"/>
      <c r="V832" s="205"/>
      <c r="W832" s="205"/>
      <c r="X832" s="205"/>
    </row>
    <row r="833" spans="21:24" x14ac:dyDescent="0.2">
      <c r="U833" s="205"/>
      <c r="V833" s="205"/>
      <c r="W833" s="205"/>
      <c r="X833" s="205"/>
    </row>
    <row r="834" spans="21:24" x14ac:dyDescent="0.2">
      <c r="U834" s="205"/>
      <c r="V834" s="205"/>
      <c r="W834" s="205"/>
      <c r="X834" s="205"/>
    </row>
    <row r="835" spans="21:24" x14ac:dyDescent="0.2">
      <c r="U835" s="205"/>
      <c r="V835" s="205"/>
      <c r="W835" s="205"/>
      <c r="X835" s="205"/>
    </row>
    <row r="836" spans="21:24" x14ac:dyDescent="0.2">
      <c r="U836" s="205"/>
      <c r="V836" s="205"/>
      <c r="W836" s="205"/>
      <c r="X836" s="205"/>
    </row>
    <row r="837" spans="21:24" x14ac:dyDescent="0.2">
      <c r="U837" s="205"/>
      <c r="V837" s="205"/>
      <c r="W837" s="205"/>
      <c r="X837" s="205"/>
    </row>
    <row r="838" spans="21:24" x14ac:dyDescent="0.2">
      <c r="U838" s="205"/>
      <c r="V838" s="205"/>
      <c r="W838" s="205"/>
      <c r="X838" s="205"/>
    </row>
    <row r="839" spans="21:24" x14ac:dyDescent="0.2">
      <c r="U839" s="205"/>
      <c r="V839" s="205"/>
      <c r="W839" s="205"/>
      <c r="X839" s="205"/>
    </row>
    <row r="840" spans="21:24" x14ac:dyDescent="0.2">
      <c r="U840" s="205"/>
      <c r="V840" s="205"/>
      <c r="W840" s="205"/>
      <c r="X840" s="205"/>
    </row>
    <row r="841" spans="21:24" x14ac:dyDescent="0.2">
      <c r="U841" s="205"/>
      <c r="V841" s="205"/>
      <c r="W841" s="205"/>
      <c r="X841" s="205"/>
    </row>
    <row r="842" spans="21:24" x14ac:dyDescent="0.2">
      <c r="U842" s="205"/>
      <c r="V842" s="205"/>
      <c r="W842" s="205"/>
      <c r="X842" s="205"/>
    </row>
    <row r="843" spans="21:24" x14ac:dyDescent="0.2">
      <c r="U843" s="205"/>
      <c r="V843" s="205"/>
      <c r="W843" s="205"/>
      <c r="X843" s="205"/>
    </row>
    <row r="844" spans="21:24" x14ac:dyDescent="0.2">
      <c r="U844" s="205"/>
      <c r="V844" s="205"/>
      <c r="W844" s="205"/>
      <c r="X844" s="205"/>
    </row>
    <row r="845" spans="21:24" x14ac:dyDescent="0.2">
      <c r="U845" s="205"/>
      <c r="V845" s="205"/>
      <c r="W845" s="205"/>
      <c r="X845" s="205"/>
    </row>
    <row r="846" spans="21:24" x14ac:dyDescent="0.2">
      <c r="U846" s="205"/>
      <c r="V846" s="205"/>
      <c r="W846" s="205"/>
      <c r="X846" s="205"/>
    </row>
    <row r="847" spans="21:24" x14ac:dyDescent="0.2">
      <c r="U847" s="205"/>
      <c r="V847" s="205"/>
      <c r="W847" s="205"/>
      <c r="X847" s="205"/>
    </row>
    <row r="848" spans="21:24" x14ac:dyDescent="0.2">
      <c r="U848" s="205"/>
      <c r="V848" s="205"/>
      <c r="W848" s="205"/>
      <c r="X848" s="205"/>
    </row>
    <row r="849" spans="21:24" x14ac:dyDescent="0.2">
      <c r="U849" s="205"/>
      <c r="V849" s="205"/>
      <c r="W849" s="205"/>
      <c r="X849" s="205"/>
    </row>
    <row r="850" spans="21:24" x14ac:dyDescent="0.2">
      <c r="U850" s="205"/>
      <c r="V850" s="205"/>
      <c r="W850" s="205"/>
      <c r="X850" s="205"/>
    </row>
    <row r="851" spans="21:24" x14ac:dyDescent="0.2">
      <c r="U851" s="205"/>
      <c r="V851" s="205"/>
      <c r="W851" s="205"/>
      <c r="X851" s="205"/>
    </row>
    <row r="852" spans="21:24" x14ac:dyDescent="0.2">
      <c r="U852" s="205"/>
      <c r="V852" s="205"/>
      <c r="W852" s="205"/>
      <c r="X852" s="205"/>
    </row>
    <row r="853" spans="21:24" x14ac:dyDescent="0.2">
      <c r="U853" s="205"/>
      <c r="V853" s="205"/>
      <c r="W853" s="205"/>
      <c r="X853" s="205"/>
    </row>
    <row r="854" spans="21:24" x14ac:dyDescent="0.2">
      <c r="U854" s="205"/>
      <c r="V854" s="205"/>
      <c r="W854" s="205"/>
      <c r="X854" s="205"/>
    </row>
    <row r="855" spans="21:24" x14ac:dyDescent="0.2">
      <c r="U855" s="205"/>
      <c r="V855" s="205"/>
      <c r="W855" s="205"/>
      <c r="X855" s="205"/>
    </row>
    <row r="856" spans="21:24" x14ac:dyDescent="0.2">
      <c r="U856" s="205"/>
      <c r="V856" s="205"/>
      <c r="W856" s="205"/>
      <c r="X856" s="205"/>
    </row>
    <row r="857" spans="21:24" x14ac:dyDescent="0.2">
      <c r="U857" s="205"/>
      <c r="V857" s="205"/>
      <c r="W857" s="205"/>
      <c r="X857" s="205"/>
    </row>
    <row r="858" spans="21:24" x14ac:dyDescent="0.2">
      <c r="U858" s="205"/>
      <c r="V858" s="205"/>
      <c r="W858" s="205"/>
      <c r="X858" s="205"/>
    </row>
    <row r="859" spans="21:24" x14ac:dyDescent="0.2">
      <c r="U859" s="205"/>
      <c r="V859" s="205"/>
      <c r="W859" s="205"/>
      <c r="X859" s="205"/>
    </row>
    <row r="860" spans="21:24" x14ac:dyDescent="0.2">
      <c r="U860" s="205"/>
      <c r="V860" s="205"/>
      <c r="W860" s="205"/>
      <c r="X860" s="205"/>
    </row>
    <row r="861" spans="21:24" x14ac:dyDescent="0.2">
      <c r="U861" s="205"/>
      <c r="V861" s="205"/>
      <c r="W861" s="205"/>
      <c r="X861" s="205"/>
    </row>
    <row r="862" spans="21:24" x14ac:dyDescent="0.2">
      <c r="U862" s="205"/>
      <c r="V862" s="205"/>
      <c r="W862" s="205"/>
      <c r="X862" s="205"/>
    </row>
    <row r="863" spans="21:24" x14ac:dyDescent="0.2">
      <c r="U863" s="205"/>
      <c r="V863" s="205"/>
      <c r="W863" s="205"/>
      <c r="X863" s="205"/>
    </row>
    <row r="864" spans="21:24" x14ac:dyDescent="0.2">
      <c r="U864" s="205"/>
      <c r="V864" s="205"/>
      <c r="W864" s="205"/>
      <c r="X864" s="205"/>
    </row>
    <row r="865" spans="21:24" x14ac:dyDescent="0.2">
      <c r="U865" s="205"/>
      <c r="V865" s="205"/>
      <c r="W865" s="205"/>
      <c r="X865" s="205"/>
    </row>
    <row r="866" spans="21:24" x14ac:dyDescent="0.2">
      <c r="U866" s="205"/>
      <c r="V866" s="205"/>
      <c r="W866" s="205"/>
      <c r="X866" s="205"/>
    </row>
    <row r="867" spans="21:24" x14ac:dyDescent="0.2">
      <c r="U867" s="205"/>
      <c r="V867" s="205"/>
      <c r="W867" s="205"/>
      <c r="X867" s="205"/>
    </row>
    <row r="868" spans="21:24" x14ac:dyDescent="0.2">
      <c r="U868" s="205"/>
      <c r="V868" s="205"/>
      <c r="W868" s="205"/>
      <c r="X868" s="205"/>
    </row>
    <row r="869" spans="21:24" x14ac:dyDescent="0.2">
      <c r="U869" s="205"/>
      <c r="V869" s="205"/>
      <c r="W869" s="205"/>
      <c r="X869" s="205"/>
    </row>
    <row r="870" spans="21:24" x14ac:dyDescent="0.2">
      <c r="U870" s="205"/>
      <c r="V870" s="205"/>
      <c r="W870" s="205"/>
      <c r="X870" s="205"/>
    </row>
    <row r="871" spans="21:24" x14ac:dyDescent="0.2">
      <c r="U871" s="205"/>
      <c r="V871" s="205"/>
      <c r="W871" s="205"/>
      <c r="X871" s="205"/>
    </row>
    <row r="872" spans="21:24" x14ac:dyDescent="0.2">
      <c r="U872" s="205"/>
      <c r="V872" s="205"/>
      <c r="W872" s="205"/>
      <c r="X872" s="205"/>
    </row>
    <row r="873" spans="21:24" x14ac:dyDescent="0.2">
      <c r="U873" s="205"/>
      <c r="V873" s="205"/>
      <c r="W873" s="205"/>
      <c r="X873" s="205"/>
    </row>
    <row r="874" spans="21:24" x14ac:dyDescent="0.2">
      <c r="U874" s="205"/>
      <c r="V874" s="205"/>
      <c r="W874" s="205"/>
      <c r="X874" s="205"/>
    </row>
    <row r="875" spans="21:24" x14ac:dyDescent="0.2">
      <c r="U875" s="205"/>
      <c r="V875" s="205"/>
      <c r="W875" s="205"/>
      <c r="X875" s="205"/>
    </row>
    <row r="876" spans="21:24" x14ac:dyDescent="0.2">
      <c r="U876" s="205"/>
      <c r="V876" s="205"/>
      <c r="W876" s="205"/>
      <c r="X876" s="205"/>
    </row>
    <row r="877" spans="21:24" x14ac:dyDescent="0.2">
      <c r="U877" s="205"/>
      <c r="V877" s="205"/>
      <c r="W877" s="205"/>
      <c r="X877" s="205"/>
    </row>
    <row r="878" spans="21:24" x14ac:dyDescent="0.2">
      <c r="U878" s="205"/>
      <c r="V878" s="205"/>
      <c r="W878" s="205"/>
      <c r="X878" s="205"/>
    </row>
    <row r="879" spans="21:24" x14ac:dyDescent="0.2">
      <c r="U879" s="205"/>
      <c r="V879" s="205"/>
      <c r="W879" s="205"/>
      <c r="X879" s="205"/>
    </row>
    <row r="880" spans="21:24" x14ac:dyDescent="0.2">
      <c r="U880" s="205"/>
      <c r="V880" s="205"/>
      <c r="W880" s="205"/>
      <c r="X880" s="205"/>
    </row>
    <row r="881" spans="21:24" x14ac:dyDescent="0.2">
      <c r="U881" s="205"/>
      <c r="V881" s="205"/>
      <c r="W881" s="205"/>
      <c r="X881" s="205"/>
    </row>
    <row r="882" spans="21:24" x14ac:dyDescent="0.2">
      <c r="U882" s="205"/>
      <c r="V882" s="205"/>
      <c r="W882" s="205"/>
      <c r="X882" s="205"/>
    </row>
    <row r="883" spans="21:24" x14ac:dyDescent="0.2">
      <c r="U883" s="205"/>
      <c r="V883" s="205"/>
      <c r="W883" s="205"/>
      <c r="X883" s="205"/>
    </row>
    <row r="884" spans="21:24" x14ac:dyDescent="0.2">
      <c r="U884" s="205"/>
      <c r="V884" s="205"/>
      <c r="W884" s="205"/>
      <c r="X884" s="205"/>
    </row>
    <row r="885" spans="21:24" x14ac:dyDescent="0.2">
      <c r="U885" s="205"/>
      <c r="V885" s="205"/>
      <c r="W885" s="205"/>
      <c r="X885" s="205"/>
    </row>
    <row r="886" spans="21:24" x14ac:dyDescent="0.2">
      <c r="U886" s="205"/>
      <c r="V886" s="205"/>
      <c r="W886" s="205"/>
      <c r="X886" s="205"/>
    </row>
    <row r="887" spans="21:24" x14ac:dyDescent="0.2">
      <c r="U887" s="205"/>
      <c r="V887" s="205"/>
      <c r="W887" s="205"/>
      <c r="X887" s="205"/>
    </row>
    <row r="888" spans="21:24" x14ac:dyDescent="0.2">
      <c r="U888" s="205"/>
      <c r="V888" s="205"/>
      <c r="W888" s="205"/>
      <c r="X888" s="205"/>
    </row>
    <row r="889" spans="21:24" x14ac:dyDescent="0.2">
      <c r="U889" s="205"/>
      <c r="V889" s="205"/>
      <c r="W889" s="205"/>
      <c r="X889" s="205"/>
    </row>
    <row r="890" spans="21:24" x14ac:dyDescent="0.2">
      <c r="U890" s="205"/>
      <c r="V890" s="205"/>
      <c r="W890" s="205"/>
      <c r="X890" s="205"/>
    </row>
    <row r="891" spans="21:24" x14ac:dyDescent="0.2">
      <c r="U891" s="205"/>
      <c r="V891" s="205"/>
      <c r="W891" s="205"/>
      <c r="X891" s="205"/>
    </row>
    <row r="892" spans="21:24" x14ac:dyDescent="0.2">
      <c r="U892" s="205"/>
      <c r="V892" s="205"/>
      <c r="W892" s="205"/>
      <c r="X892" s="205"/>
    </row>
    <row r="893" spans="21:24" x14ac:dyDescent="0.2">
      <c r="U893" s="205"/>
      <c r="V893" s="205"/>
      <c r="W893" s="205"/>
      <c r="X893" s="205"/>
    </row>
    <row r="894" spans="21:24" x14ac:dyDescent="0.2">
      <c r="U894" s="205"/>
      <c r="V894" s="205"/>
      <c r="W894" s="205"/>
      <c r="X894" s="205"/>
    </row>
    <row r="895" spans="21:24" x14ac:dyDescent="0.2">
      <c r="U895" s="205"/>
      <c r="V895" s="205"/>
      <c r="W895" s="205"/>
      <c r="X895" s="205"/>
    </row>
    <row r="896" spans="21:24" x14ac:dyDescent="0.2">
      <c r="U896" s="205"/>
      <c r="V896" s="205"/>
      <c r="W896" s="205"/>
      <c r="X896" s="205"/>
    </row>
    <row r="897" spans="21:24" x14ac:dyDescent="0.2">
      <c r="U897" s="205"/>
      <c r="V897" s="205"/>
      <c r="W897" s="205"/>
      <c r="X897" s="205"/>
    </row>
    <row r="898" spans="21:24" x14ac:dyDescent="0.2">
      <c r="U898" s="205"/>
      <c r="V898" s="205"/>
      <c r="W898" s="205"/>
      <c r="X898" s="205"/>
    </row>
    <row r="899" spans="21:24" x14ac:dyDescent="0.2">
      <c r="U899" s="205"/>
      <c r="V899" s="205"/>
      <c r="W899" s="205"/>
      <c r="X899" s="205"/>
    </row>
    <row r="900" spans="21:24" x14ac:dyDescent="0.2">
      <c r="U900" s="205"/>
      <c r="V900" s="205"/>
      <c r="W900" s="205"/>
      <c r="X900" s="205"/>
    </row>
    <row r="901" spans="21:24" x14ac:dyDescent="0.2">
      <c r="U901" s="205"/>
      <c r="V901" s="205"/>
      <c r="W901" s="205"/>
      <c r="X901" s="205"/>
    </row>
    <row r="902" spans="21:24" x14ac:dyDescent="0.2">
      <c r="U902" s="205"/>
      <c r="V902" s="205"/>
      <c r="W902" s="205"/>
      <c r="X902" s="205"/>
    </row>
    <row r="903" spans="21:24" x14ac:dyDescent="0.2">
      <c r="U903" s="205"/>
      <c r="V903" s="205"/>
      <c r="W903" s="205"/>
      <c r="X903" s="205"/>
    </row>
    <row r="904" spans="21:24" x14ac:dyDescent="0.2">
      <c r="U904" s="205"/>
      <c r="V904" s="205"/>
      <c r="W904" s="205"/>
      <c r="X904" s="205"/>
    </row>
    <row r="905" spans="21:24" x14ac:dyDescent="0.2">
      <c r="U905" s="205"/>
      <c r="V905" s="205"/>
      <c r="W905" s="205"/>
      <c r="X905" s="205"/>
    </row>
    <row r="906" spans="21:24" x14ac:dyDescent="0.2">
      <c r="U906" s="205"/>
      <c r="V906" s="205"/>
      <c r="W906" s="205"/>
      <c r="X906" s="205"/>
    </row>
    <row r="907" spans="21:24" x14ac:dyDescent="0.2">
      <c r="U907" s="205"/>
      <c r="V907" s="205"/>
      <c r="W907" s="205"/>
      <c r="X907" s="205"/>
    </row>
    <row r="908" spans="21:24" x14ac:dyDescent="0.2">
      <c r="U908" s="205"/>
      <c r="V908" s="205"/>
      <c r="W908" s="205"/>
      <c r="X908" s="205"/>
    </row>
    <row r="909" spans="21:24" x14ac:dyDescent="0.2">
      <c r="U909" s="205"/>
      <c r="V909" s="205"/>
      <c r="W909" s="205"/>
      <c r="X909" s="205"/>
    </row>
    <row r="910" spans="21:24" x14ac:dyDescent="0.2">
      <c r="U910" s="205"/>
      <c r="V910" s="205"/>
      <c r="W910" s="205"/>
      <c r="X910" s="205"/>
    </row>
    <row r="911" spans="21:24" x14ac:dyDescent="0.2">
      <c r="U911" s="205"/>
      <c r="V911" s="205"/>
      <c r="W911" s="205"/>
      <c r="X911" s="205"/>
    </row>
    <row r="912" spans="21:24" x14ac:dyDescent="0.2">
      <c r="U912" s="205"/>
      <c r="V912" s="205"/>
      <c r="W912" s="205"/>
      <c r="X912" s="205"/>
    </row>
    <row r="913" spans="21:24" x14ac:dyDescent="0.2">
      <c r="U913" s="205"/>
      <c r="V913" s="205"/>
      <c r="W913" s="205"/>
      <c r="X913" s="205"/>
    </row>
    <row r="914" spans="21:24" x14ac:dyDescent="0.2">
      <c r="U914" s="205"/>
      <c r="V914" s="205"/>
      <c r="W914" s="205"/>
      <c r="X914" s="205"/>
    </row>
    <row r="915" spans="21:24" x14ac:dyDescent="0.2">
      <c r="U915" s="205"/>
      <c r="V915" s="205"/>
      <c r="W915" s="205"/>
      <c r="X915" s="205"/>
    </row>
    <row r="916" spans="21:24" x14ac:dyDescent="0.2">
      <c r="U916" s="205"/>
      <c r="V916" s="205"/>
      <c r="W916" s="205"/>
      <c r="X916" s="205"/>
    </row>
    <row r="917" spans="21:24" x14ac:dyDescent="0.2">
      <c r="U917" s="205"/>
      <c r="V917" s="205"/>
      <c r="W917" s="205"/>
      <c r="X917" s="205"/>
    </row>
    <row r="918" spans="21:24" x14ac:dyDescent="0.2">
      <c r="U918" s="205"/>
      <c r="V918" s="205"/>
      <c r="W918" s="205"/>
      <c r="X918" s="205"/>
    </row>
    <row r="919" spans="21:24" x14ac:dyDescent="0.2">
      <c r="U919" s="205"/>
      <c r="V919" s="205"/>
      <c r="W919" s="205"/>
      <c r="X919" s="205"/>
    </row>
    <row r="920" spans="21:24" x14ac:dyDescent="0.2">
      <c r="U920" s="205"/>
      <c r="V920" s="205"/>
      <c r="W920" s="205"/>
      <c r="X920" s="205"/>
    </row>
    <row r="921" spans="21:24" x14ac:dyDescent="0.2">
      <c r="U921" s="205"/>
      <c r="V921" s="205"/>
      <c r="W921" s="205"/>
      <c r="X921" s="205"/>
    </row>
    <row r="922" spans="21:24" x14ac:dyDescent="0.2">
      <c r="U922" s="205"/>
      <c r="V922" s="205"/>
      <c r="W922" s="205"/>
      <c r="X922" s="205"/>
    </row>
    <row r="923" spans="21:24" x14ac:dyDescent="0.2">
      <c r="U923" s="205"/>
      <c r="V923" s="205"/>
      <c r="W923" s="205"/>
      <c r="X923" s="205"/>
    </row>
    <row r="924" spans="21:24" x14ac:dyDescent="0.2">
      <c r="U924" s="205"/>
      <c r="V924" s="205"/>
      <c r="W924" s="205"/>
      <c r="X924" s="205"/>
    </row>
    <row r="925" spans="21:24" x14ac:dyDescent="0.2">
      <c r="U925" s="205"/>
      <c r="V925" s="205"/>
      <c r="W925" s="205"/>
      <c r="X925" s="205"/>
    </row>
    <row r="926" spans="21:24" x14ac:dyDescent="0.2">
      <c r="U926" s="205"/>
      <c r="V926" s="205"/>
      <c r="W926" s="205"/>
      <c r="X926" s="205"/>
    </row>
    <row r="927" spans="21:24" x14ac:dyDescent="0.2">
      <c r="U927" s="205"/>
      <c r="V927" s="205"/>
      <c r="W927" s="205"/>
      <c r="X927" s="205"/>
    </row>
    <row r="928" spans="21:24" x14ac:dyDescent="0.2">
      <c r="U928" s="205"/>
      <c r="V928" s="205"/>
      <c r="W928" s="205"/>
      <c r="X928" s="205"/>
    </row>
    <row r="929" spans="21:24" x14ac:dyDescent="0.2">
      <c r="U929" s="205"/>
      <c r="V929" s="205"/>
      <c r="W929" s="205"/>
      <c r="X929" s="205"/>
    </row>
    <row r="930" spans="21:24" x14ac:dyDescent="0.2">
      <c r="U930" s="205"/>
      <c r="V930" s="205"/>
      <c r="W930" s="205"/>
      <c r="X930" s="205"/>
    </row>
    <row r="931" spans="21:24" x14ac:dyDescent="0.2">
      <c r="U931" s="205"/>
      <c r="V931" s="205"/>
      <c r="W931" s="205"/>
      <c r="X931" s="205"/>
    </row>
    <row r="932" spans="21:24" x14ac:dyDescent="0.2">
      <c r="U932" s="205"/>
      <c r="V932" s="205"/>
      <c r="W932" s="205"/>
      <c r="X932" s="205"/>
    </row>
    <row r="933" spans="21:24" x14ac:dyDescent="0.2">
      <c r="U933" s="205"/>
      <c r="V933" s="205"/>
      <c r="W933" s="205"/>
      <c r="X933" s="205"/>
    </row>
    <row r="934" spans="21:24" x14ac:dyDescent="0.2">
      <c r="U934" s="205"/>
      <c r="V934" s="205"/>
      <c r="W934" s="205"/>
      <c r="X934" s="205"/>
    </row>
    <row r="935" spans="21:24" x14ac:dyDescent="0.2">
      <c r="U935" s="205"/>
      <c r="V935" s="205"/>
      <c r="W935" s="205"/>
      <c r="X935" s="205"/>
    </row>
    <row r="936" spans="21:24" x14ac:dyDescent="0.2">
      <c r="U936" s="205"/>
      <c r="V936" s="205"/>
      <c r="W936" s="205"/>
      <c r="X936" s="205"/>
    </row>
    <row r="937" spans="21:24" x14ac:dyDescent="0.2">
      <c r="U937" s="205"/>
      <c r="V937" s="205"/>
      <c r="W937" s="205"/>
      <c r="X937" s="205"/>
    </row>
    <row r="938" spans="21:24" x14ac:dyDescent="0.2">
      <c r="U938" s="205"/>
      <c r="V938" s="205"/>
      <c r="W938" s="205"/>
      <c r="X938" s="205"/>
    </row>
    <row r="939" spans="21:24" x14ac:dyDescent="0.2">
      <c r="U939" s="205"/>
      <c r="V939" s="205"/>
      <c r="W939" s="205"/>
      <c r="X939" s="205"/>
    </row>
    <row r="940" spans="21:24" x14ac:dyDescent="0.2">
      <c r="U940" s="205"/>
      <c r="V940" s="205"/>
      <c r="W940" s="205"/>
      <c r="X940" s="205"/>
    </row>
    <row r="941" spans="21:24" x14ac:dyDescent="0.2">
      <c r="U941" s="205"/>
      <c r="V941" s="205"/>
      <c r="W941" s="205"/>
      <c r="X941" s="205"/>
    </row>
    <row r="942" spans="21:24" x14ac:dyDescent="0.2">
      <c r="U942" s="205"/>
      <c r="V942" s="205"/>
      <c r="W942" s="205"/>
      <c r="X942" s="205"/>
    </row>
    <row r="943" spans="21:24" x14ac:dyDescent="0.2">
      <c r="U943" s="205"/>
      <c r="V943" s="205"/>
      <c r="W943" s="205"/>
      <c r="X943" s="205"/>
    </row>
    <row r="944" spans="21:24" x14ac:dyDescent="0.2">
      <c r="U944" s="205"/>
      <c r="V944" s="205"/>
      <c r="W944" s="205"/>
      <c r="X944" s="205"/>
    </row>
    <row r="945" spans="21:24" x14ac:dyDescent="0.2">
      <c r="U945" s="205"/>
      <c r="V945" s="205"/>
      <c r="W945" s="205"/>
      <c r="X945" s="205"/>
    </row>
    <row r="946" spans="21:24" x14ac:dyDescent="0.2">
      <c r="U946" s="205"/>
      <c r="V946" s="205"/>
      <c r="W946" s="205"/>
      <c r="X946" s="205"/>
    </row>
    <row r="947" spans="21:24" x14ac:dyDescent="0.2">
      <c r="U947" s="205"/>
      <c r="V947" s="205"/>
      <c r="W947" s="205"/>
      <c r="X947" s="205"/>
    </row>
    <row r="948" spans="21:24" x14ac:dyDescent="0.2">
      <c r="U948" s="205"/>
      <c r="V948" s="205"/>
      <c r="W948" s="205"/>
      <c r="X948" s="205"/>
    </row>
    <row r="949" spans="21:24" x14ac:dyDescent="0.2">
      <c r="U949" s="205"/>
      <c r="V949" s="205"/>
      <c r="W949" s="205"/>
      <c r="X949" s="205"/>
    </row>
    <row r="950" spans="21:24" x14ac:dyDescent="0.2">
      <c r="U950" s="205"/>
      <c r="V950" s="205"/>
      <c r="W950" s="205"/>
      <c r="X950" s="205"/>
    </row>
    <row r="951" spans="21:24" x14ac:dyDescent="0.2">
      <c r="U951" s="205"/>
      <c r="V951" s="205"/>
      <c r="W951" s="205"/>
      <c r="X951" s="205"/>
    </row>
    <row r="952" spans="21:24" x14ac:dyDescent="0.2">
      <c r="U952" s="205"/>
      <c r="V952" s="205"/>
      <c r="W952" s="205"/>
      <c r="X952" s="205"/>
    </row>
    <row r="953" spans="21:24" x14ac:dyDescent="0.2">
      <c r="U953" s="205"/>
      <c r="V953" s="205"/>
      <c r="W953" s="205"/>
      <c r="X953" s="205"/>
    </row>
    <row r="954" spans="21:24" x14ac:dyDescent="0.2">
      <c r="U954" s="205"/>
      <c r="V954" s="205"/>
      <c r="W954" s="205"/>
      <c r="X954" s="205"/>
    </row>
    <row r="955" spans="21:24" x14ac:dyDescent="0.2">
      <c r="U955" s="205"/>
      <c r="V955" s="205"/>
      <c r="W955" s="205"/>
      <c r="X955" s="205"/>
    </row>
    <row r="956" spans="21:24" x14ac:dyDescent="0.2">
      <c r="U956" s="205"/>
      <c r="V956" s="205"/>
      <c r="W956" s="205"/>
      <c r="X956" s="205"/>
    </row>
    <row r="957" spans="21:24" x14ac:dyDescent="0.2">
      <c r="U957" s="205"/>
      <c r="V957" s="205"/>
      <c r="W957" s="205"/>
      <c r="X957" s="205"/>
    </row>
    <row r="958" spans="21:24" x14ac:dyDescent="0.2">
      <c r="U958" s="205"/>
      <c r="V958" s="205"/>
      <c r="W958" s="205"/>
      <c r="X958" s="205"/>
    </row>
    <row r="959" spans="21:24" x14ac:dyDescent="0.2">
      <c r="U959" s="205"/>
      <c r="V959" s="205"/>
      <c r="W959" s="205"/>
      <c r="X959" s="205"/>
    </row>
    <row r="960" spans="21:24" x14ac:dyDescent="0.2">
      <c r="U960" s="205"/>
      <c r="V960" s="205"/>
      <c r="W960" s="205"/>
      <c r="X960" s="205"/>
    </row>
    <row r="961" spans="21:24" x14ac:dyDescent="0.2">
      <c r="U961" s="205"/>
      <c r="V961" s="205"/>
      <c r="W961" s="205"/>
      <c r="X961" s="205"/>
    </row>
    <row r="962" spans="21:24" x14ac:dyDescent="0.2">
      <c r="U962" s="205"/>
      <c r="V962" s="205"/>
      <c r="W962" s="205"/>
      <c r="X962" s="205"/>
    </row>
    <row r="963" spans="21:24" x14ac:dyDescent="0.2">
      <c r="U963" s="205"/>
      <c r="V963" s="205"/>
      <c r="W963" s="205"/>
      <c r="X963" s="205"/>
    </row>
    <row r="964" spans="21:24" x14ac:dyDescent="0.2">
      <c r="U964" s="205"/>
      <c r="V964" s="205"/>
      <c r="W964" s="205"/>
      <c r="X964" s="205"/>
    </row>
    <row r="965" spans="21:24" x14ac:dyDescent="0.2">
      <c r="U965" s="205"/>
      <c r="V965" s="205"/>
      <c r="W965" s="205"/>
      <c r="X965" s="205"/>
    </row>
    <row r="966" spans="21:24" x14ac:dyDescent="0.2">
      <c r="U966" s="205"/>
      <c r="V966" s="205"/>
      <c r="W966" s="205"/>
      <c r="X966" s="205"/>
    </row>
    <row r="967" spans="21:24" x14ac:dyDescent="0.2">
      <c r="U967" s="205"/>
      <c r="V967" s="205"/>
      <c r="W967" s="205"/>
      <c r="X967" s="205"/>
    </row>
    <row r="968" spans="21:24" x14ac:dyDescent="0.2">
      <c r="U968" s="205"/>
      <c r="V968" s="205"/>
      <c r="W968" s="205"/>
      <c r="X968" s="205"/>
    </row>
    <row r="969" spans="21:24" x14ac:dyDescent="0.2">
      <c r="U969" s="205"/>
      <c r="V969" s="205"/>
      <c r="W969" s="205"/>
      <c r="X969" s="205"/>
    </row>
    <row r="970" spans="21:24" x14ac:dyDescent="0.2">
      <c r="U970" s="205"/>
      <c r="V970" s="205"/>
      <c r="W970" s="205"/>
      <c r="X970" s="205"/>
    </row>
    <row r="971" spans="21:24" x14ac:dyDescent="0.2">
      <c r="U971" s="205"/>
      <c r="V971" s="205"/>
      <c r="W971" s="205"/>
      <c r="X971" s="205"/>
    </row>
    <row r="972" spans="21:24" x14ac:dyDescent="0.2">
      <c r="U972" s="205"/>
      <c r="V972" s="205"/>
      <c r="W972" s="205"/>
      <c r="X972" s="205"/>
    </row>
    <row r="973" spans="21:24" x14ac:dyDescent="0.2">
      <c r="U973" s="205"/>
      <c r="V973" s="205"/>
      <c r="W973" s="205"/>
      <c r="X973" s="205"/>
    </row>
    <row r="974" spans="21:24" x14ac:dyDescent="0.2">
      <c r="U974" s="205"/>
      <c r="V974" s="205"/>
      <c r="W974" s="205"/>
      <c r="X974" s="205"/>
    </row>
    <row r="975" spans="21:24" x14ac:dyDescent="0.2">
      <c r="U975" s="205"/>
      <c r="V975" s="205"/>
      <c r="W975" s="205"/>
      <c r="X975" s="205"/>
    </row>
    <row r="976" spans="21:24" x14ac:dyDescent="0.2">
      <c r="U976" s="205"/>
      <c r="V976" s="205"/>
      <c r="W976" s="205"/>
      <c r="X976" s="205"/>
    </row>
    <row r="977" spans="21:24" x14ac:dyDescent="0.2">
      <c r="U977" s="205"/>
      <c r="V977" s="205"/>
      <c r="W977" s="205"/>
      <c r="X977" s="205"/>
    </row>
    <row r="978" spans="21:24" x14ac:dyDescent="0.2">
      <c r="U978" s="205"/>
      <c r="V978" s="205"/>
      <c r="W978" s="205"/>
      <c r="X978" s="205"/>
    </row>
    <row r="979" spans="21:24" x14ac:dyDescent="0.2">
      <c r="U979" s="205"/>
      <c r="V979" s="205"/>
      <c r="W979" s="205"/>
      <c r="X979" s="205"/>
    </row>
    <row r="980" spans="21:24" x14ac:dyDescent="0.2">
      <c r="U980" s="205"/>
      <c r="V980" s="205"/>
      <c r="W980" s="205"/>
      <c r="X980" s="205"/>
    </row>
    <row r="981" spans="21:24" x14ac:dyDescent="0.2">
      <c r="U981" s="205"/>
      <c r="V981" s="205"/>
      <c r="W981" s="205"/>
      <c r="X981" s="205"/>
    </row>
    <row r="982" spans="21:24" x14ac:dyDescent="0.2">
      <c r="U982" s="205"/>
      <c r="V982" s="205"/>
      <c r="W982" s="205"/>
      <c r="X982" s="205"/>
    </row>
    <row r="983" spans="21:24" x14ac:dyDescent="0.2">
      <c r="U983" s="205"/>
      <c r="V983" s="205"/>
      <c r="W983" s="205"/>
      <c r="X983" s="205"/>
    </row>
    <row r="984" spans="21:24" x14ac:dyDescent="0.2">
      <c r="U984" s="205"/>
      <c r="V984" s="205"/>
      <c r="W984" s="205"/>
      <c r="X984" s="205"/>
    </row>
    <row r="985" spans="21:24" x14ac:dyDescent="0.2">
      <c r="U985" s="205"/>
      <c r="V985" s="205"/>
      <c r="W985" s="205"/>
      <c r="X985" s="205"/>
    </row>
    <row r="986" spans="21:24" x14ac:dyDescent="0.2">
      <c r="U986" s="205"/>
      <c r="V986" s="205"/>
      <c r="W986" s="205"/>
      <c r="X986" s="205"/>
    </row>
    <row r="987" spans="21:24" x14ac:dyDescent="0.2">
      <c r="U987" s="205"/>
      <c r="V987" s="205"/>
      <c r="W987" s="205"/>
      <c r="X987" s="205"/>
    </row>
    <row r="988" spans="21:24" x14ac:dyDescent="0.2">
      <c r="U988" s="205"/>
      <c r="V988" s="205"/>
      <c r="W988" s="205"/>
      <c r="X988" s="205"/>
    </row>
    <row r="989" spans="21:24" x14ac:dyDescent="0.2">
      <c r="U989" s="205"/>
      <c r="V989" s="205"/>
      <c r="W989" s="205"/>
      <c r="X989" s="205"/>
    </row>
    <row r="990" spans="21:24" x14ac:dyDescent="0.2">
      <c r="U990" s="205"/>
      <c r="V990" s="205"/>
      <c r="W990" s="205"/>
      <c r="X990" s="205"/>
    </row>
    <row r="991" spans="21:24" x14ac:dyDescent="0.2">
      <c r="U991" s="205"/>
      <c r="V991" s="205"/>
      <c r="W991" s="205"/>
      <c r="X991" s="205"/>
    </row>
    <row r="992" spans="21:24" x14ac:dyDescent="0.2">
      <c r="U992" s="205"/>
      <c r="V992" s="205"/>
      <c r="W992" s="205"/>
      <c r="X992" s="205"/>
    </row>
    <row r="993" spans="21:24" x14ac:dyDescent="0.2">
      <c r="U993" s="205"/>
      <c r="V993" s="205"/>
      <c r="W993" s="205"/>
      <c r="X993" s="205"/>
    </row>
    <row r="994" spans="21:24" x14ac:dyDescent="0.2">
      <c r="U994" s="205"/>
      <c r="V994" s="205"/>
      <c r="W994" s="205"/>
      <c r="X994" s="205"/>
    </row>
    <row r="995" spans="21:24" x14ac:dyDescent="0.2">
      <c r="U995" s="205"/>
      <c r="V995" s="205"/>
      <c r="W995" s="205"/>
      <c r="X995" s="205"/>
    </row>
    <row r="996" spans="21:24" x14ac:dyDescent="0.2">
      <c r="U996" s="205"/>
      <c r="V996" s="205"/>
      <c r="W996" s="205"/>
      <c r="X996" s="205"/>
    </row>
    <row r="997" spans="21:24" x14ac:dyDescent="0.2">
      <c r="U997" s="205"/>
      <c r="V997" s="205"/>
      <c r="W997" s="205"/>
      <c r="X997" s="205"/>
    </row>
    <row r="998" spans="21:24" x14ac:dyDescent="0.2">
      <c r="U998" s="205"/>
      <c r="V998" s="205"/>
      <c r="W998" s="205"/>
      <c r="X998" s="205"/>
    </row>
    <row r="999" spans="21:24" x14ac:dyDescent="0.2">
      <c r="U999" s="205"/>
      <c r="V999" s="205"/>
      <c r="W999" s="205"/>
      <c r="X999" s="205"/>
    </row>
    <row r="1000" spans="21:24" x14ac:dyDescent="0.2">
      <c r="U1000" s="205"/>
      <c r="V1000" s="205"/>
      <c r="W1000" s="205"/>
      <c r="X1000" s="205"/>
    </row>
    <row r="1001" spans="21:24" x14ac:dyDescent="0.2">
      <c r="U1001" s="205"/>
      <c r="V1001" s="205"/>
      <c r="W1001" s="205"/>
      <c r="X1001" s="205"/>
    </row>
    <row r="1002" spans="21:24" x14ac:dyDescent="0.2">
      <c r="U1002" s="205"/>
      <c r="V1002" s="205"/>
      <c r="W1002" s="205"/>
      <c r="X1002" s="205"/>
    </row>
    <row r="1003" spans="21:24" x14ac:dyDescent="0.2">
      <c r="U1003" s="205"/>
      <c r="V1003" s="205"/>
      <c r="W1003" s="205"/>
      <c r="X1003" s="205"/>
    </row>
    <row r="1004" spans="21:24" x14ac:dyDescent="0.2">
      <c r="U1004" s="205"/>
      <c r="V1004" s="205"/>
      <c r="W1004" s="205"/>
      <c r="X1004" s="205"/>
    </row>
    <row r="1005" spans="21:24" x14ac:dyDescent="0.2">
      <c r="U1005" s="205"/>
      <c r="V1005" s="205"/>
      <c r="W1005" s="205"/>
      <c r="X1005" s="205"/>
    </row>
    <row r="1006" spans="21:24" x14ac:dyDescent="0.2">
      <c r="U1006" s="205"/>
      <c r="V1006" s="205"/>
      <c r="W1006" s="205"/>
      <c r="X1006" s="205"/>
    </row>
    <row r="1007" spans="21:24" x14ac:dyDescent="0.2">
      <c r="U1007" s="205"/>
      <c r="V1007" s="205"/>
      <c r="W1007" s="205"/>
      <c r="X1007" s="205"/>
    </row>
    <row r="1008" spans="21:24" x14ac:dyDescent="0.2">
      <c r="U1008" s="205"/>
      <c r="V1008" s="205"/>
      <c r="W1008" s="205"/>
      <c r="X1008" s="205"/>
    </row>
    <row r="1009" spans="21:24" x14ac:dyDescent="0.2">
      <c r="U1009" s="205"/>
      <c r="V1009" s="205"/>
      <c r="W1009" s="205"/>
      <c r="X1009" s="205"/>
    </row>
    <row r="1010" spans="21:24" x14ac:dyDescent="0.2">
      <c r="U1010" s="205"/>
      <c r="V1010" s="205"/>
      <c r="W1010" s="205"/>
      <c r="X1010" s="205"/>
    </row>
    <row r="1011" spans="21:24" x14ac:dyDescent="0.2">
      <c r="U1011" s="205"/>
      <c r="V1011" s="205"/>
      <c r="W1011" s="205"/>
      <c r="X1011" s="205"/>
    </row>
    <row r="1012" spans="21:24" x14ac:dyDescent="0.2">
      <c r="U1012" s="205"/>
      <c r="V1012" s="205"/>
      <c r="W1012" s="205"/>
      <c r="X1012" s="205"/>
    </row>
    <row r="1013" spans="21:24" x14ac:dyDescent="0.2">
      <c r="U1013" s="205"/>
      <c r="V1013" s="205"/>
      <c r="W1013" s="205"/>
      <c r="X1013" s="205"/>
    </row>
    <row r="1014" spans="21:24" x14ac:dyDescent="0.2">
      <c r="U1014" s="205"/>
      <c r="V1014" s="205"/>
      <c r="W1014" s="205"/>
      <c r="X1014" s="205"/>
    </row>
    <row r="1015" spans="21:24" x14ac:dyDescent="0.2">
      <c r="U1015" s="205"/>
      <c r="V1015" s="205"/>
      <c r="W1015" s="205"/>
      <c r="X1015" s="205"/>
    </row>
    <row r="1016" spans="21:24" x14ac:dyDescent="0.2">
      <c r="U1016" s="205"/>
      <c r="V1016" s="205"/>
      <c r="W1016" s="205"/>
      <c r="X1016" s="205"/>
    </row>
    <row r="1017" spans="21:24" x14ac:dyDescent="0.2">
      <c r="U1017" s="205"/>
      <c r="V1017" s="205"/>
      <c r="W1017" s="205"/>
      <c r="X1017" s="205"/>
    </row>
    <row r="1018" spans="21:24" x14ac:dyDescent="0.2">
      <c r="U1018" s="205"/>
      <c r="V1018" s="205"/>
      <c r="W1018" s="205"/>
      <c r="X1018" s="205"/>
    </row>
    <row r="1019" spans="21:24" x14ac:dyDescent="0.2">
      <c r="U1019" s="205"/>
      <c r="V1019" s="205"/>
      <c r="W1019" s="205"/>
      <c r="X1019" s="205"/>
    </row>
    <row r="1020" spans="21:24" x14ac:dyDescent="0.2">
      <c r="U1020" s="205"/>
      <c r="V1020" s="205"/>
      <c r="W1020" s="205"/>
      <c r="X1020" s="205"/>
    </row>
    <row r="1021" spans="21:24" x14ac:dyDescent="0.2">
      <c r="U1021" s="205"/>
      <c r="V1021" s="205"/>
      <c r="W1021" s="205"/>
      <c r="X1021" s="205"/>
    </row>
    <row r="1022" spans="21:24" x14ac:dyDescent="0.2">
      <c r="U1022" s="205"/>
      <c r="V1022" s="205"/>
      <c r="W1022" s="205"/>
      <c r="X1022" s="205"/>
    </row>
    <row r="1023" spans="21:24" x14ac:dyDescent="0.2">
      <c r="U1023" s="205"/>
      <c r="V1023" s="205"/>
      <c r="W1023" s="205"/>
      <c r="X1023" s="205"/>
    </row>
    <row r="1024" spans="21:24" x14ac:dyDescent="0.2">
      <c r="U1024" s="205"/>
      <c r="V1024" s="205"/>
      <c r="W1024" s="205"/>
      <c r="X1024" s="205"/>
    </row>
    <row r="1025" spans="21:24" x14ac:dyDescent="0.2">
      <c r="U1025" s="205"/>
      <c r="V1025" s="205"/>
      <c r="W1025" s="205"/>
      <c r="X1025" s="205"/>
    </row>
    <row r="1026" spans="21:24" x14ac:dyDescent="0.2">
      <c r="U1026" s="205"/>
      <c r="V1026" s="205"/>
      <c r="W1026" s="205"/>
      <c r="X1026" s="205"/>
    </row>
    <row r="1027" spans="21:24" x14ac:dyDescent="0.2">
      <c r="U1027" s="205"/>
      <c r="V1027" s="205"/>
      <c r="W1027" s="205"/>
      <c r="X1027" s="205"/>
    </row>
    <row r="1028" spans="21:24" x14ac:dyDescent="0.2">
      <c r="U1028" s="205"/>
      <c r="V1028" s="205"/>
      <c r="W1028" s="205"/>
      <c r="X1028" s="205"/>
    </row>
    <row r="1029" spans="21:24" x14ac:dyDescent="0.2">
      <c r="U1029" s="205"/>
      <c r="V1029" s="205"/>
      <c r="W1029" s="205"/>
      <c r="X1029" s="205"/>
    </row>
    <row r="1030" spans="21:24" x14ac:dyDescent="0.2">
      <c r="U1030" s="205"/>
      <c r="V1030" s="205"/>
      <c r="W1030" s="205"/>
      <c r="X1030" s="205"/>
    </row>
    <row r="1031" spans="21:24" x14ac:dyDescent="0.2">
      <c r="U1031" s="205"/>
      <c r="V1031" s="205"/>
      <c r="W1031" s="205"/>
      <c r="X1031" s="205"/>
    </row>
    <row r="1032" spans="21:24" x14ac:dyDescent="0.2">
      <c r="U1032" s="205"/>
      <c r="V1032" s="205"/>
      <c r="W1032" s="205"/>
      <c r="X1032" s="205"/>
    </row>
    <row r="1033" spans="21:24" x14ac:dyDescent="0.2">
      <c r="U1033" s="205"/>
      <c r="V1033" s="205"/>
      <c r="W1033" s="205"/>
      <c r="X1033" s="205"/>
    </row>
    <row r="1034" spans="21:24" x14ac:dyDescent="0.2">
      <c r="U1034" s="205"/>
      <c r="V1034" s="205"/>
      <c r="W1034" s="205"/>
      <c r="X1034" s="205"/>
    </row>
    <row r="1035" spans="21:24" x14ac:dyDescent="0.2">
      <c r="U1035" s="205"/>
      <c r="V1035" s="205"/>
      <c r="W1035" s="205"/>
      <c r="X1035" s="205"/>
    </row>
    <row r="1036" spans="21:24" x14ac:dyDescent="0.2">
      <c r="U1036" s="205"/>
      <c r="V1036" s="205"/>
      <c r="W1036" s="205"/>
      <c r="X1036" s="205"/>
    </row>
    <row r="1037" spans="21:24" x14ac:dyDescent="0.2">
      <c r="U1037" s="205"/>
      <c r="V1037" s="205"/>
      <c r="W1037" s="205"/>
      <c r="X1037" s="205"/>
    </row>
    <row r="1038" spans="21:24" x14ac:dyDescent="0.2">
      <c r="U1038" s="205"/>
      <c r="V1038" s="205"/>
      <c r="W1038" s="205"/>
      <c r="X1038" s="205"/>
    </row>
    <row r="1039" spans="21:24" x14ac:dyDescent="0.2">
      <c r="U1039" s="205"/>
      <c r="V1039" s="205"/>
      <c r="W1039" s="205"/>
      <c r="X1039" s="205"/>
    </row>
    <row r="1040" spans="21:24" x14ac:dyDescent="0.2">
      <c r="U1040" s="205"/>
      <c r="V1040" s="205"/>
      <c r="W1040" s="205"/>
      <c r="X1040" s="205"/>
    </row>
    <row r="1041" spans="21:24" x14ac:dyDescent="0.2">
      <c r="U1041" s="205"/>
      <c r="V1041" s="205"/>
      <c r="W1041" s="205"/>
      <c r="X1041" s="205"/>
    </row>
    <row r="1042" spans="21:24" x14ac:dyDescent="0.2">
      <c r="U1042" s="205"/>
      <c r="V1042" s="205"/>
      <c r="W1042" s="205"/>
      <c r="X1042" s="205"/>
    </row>
    <row r="1043" spans="21:24" x14ac:dyDescent="0.2">
      <c r="U1043" s="205"/>
      <c r="V1043" s="205"/>
      <c r="W1043" s="205"/>
      <c r="X1043" s="205"/>
    </row>
    <row r="1044" spans="21:24" x14ac:dyDescent="0.2">
      <c r="U1044" s="205"/>
      <c r="V1044" s="205"/>
      <c r="W1044" s="205"/>
      <c r="X1044" s="205"/>
    </row>
    <row r="1045" spans="21:24" x14ac:dyDescent="0.2">
      <c r="U1045" s="205"/>
      <c r="V1045" s="205"/>
      <c r="W1045" s="205"/>
      <c r="X1045" s="205"/>
    </row>
    <row r="1046" spans="21:24" x14ac:dyDescent="0.2">
      <c r="U1046" s="205"/>
      <c r="V1046" s="205"/>
      <c r="W1046" s="205"/>
      <c r="X1046" s="205"/>
    </row>
    <row r="1047" spans="21:24" x14ac:dyDescent="0.2">
      <c r="U1047" s="205"/>
      <c r="V1047" s="205"/>
      <c r="W1047" s="205"/>
      <c r="X1047" s="205"/>
    </row>
    <row r="1048" spans="21:24" x14ac:dyDescent="0.2">
      <c r="U1048" s="205"/>
      <c r="V1048" s="205"/>
      <c r="W1048" s="205"/>
      <c r="X1048" s="205"/>
    </row>
    <row r="1049" spans="21:24" x14ac:dyDescent="0.2">
      <c r="U1049" s="205"/>
      <c r="V1049" s="205"/>
      <c r="W1049" s="205"/>
      <c r="X1049" s="205"/>
    </row>
    <row r="1050" spans="21:24" x14ac:dyDescent="0.2">
      <c r="U1050" s="205"/>
      <c r="V1050" s="205"/>
      <c r="W1050" s="205"/>
      <c r="X1050" s="205"/>
    </row>
    <row r="1051" spans="21:24" x14ac:dyDescent="0.2">
      <c r="U1051" s="205"/>
      <c r="V1051" s="205"/>
      <c r="W1051" s="205"/>
      <c r="X1051" s="205"/>
    </row>
    <row r="1052" spans="21:24" x14ac:dyDescent="0.2">
      <c r="U1052" s="205"/>
      <c r="V1052" s="205"/>
      <c r="W1052" s="205"/>
      <c r="X1052" s="205"/>
    </row>
    <row r="1053" spans="21:24" x14ac:dyDescent="0.2">
      <c r="U1053" s="205"/>
      <c r="V1053" s="205"/>
      <c r="W1053" s="205"/>
      <c r="X1053" s="205"/>
    </row>
    <row r="1054" spans="21:24" x14ac:dyDescent="0.2">
      <c r="U1054" s="205"/>
      <c r="V1054" s="205"/>
      <c r="W1054" s="205"/>
      <c r="X1054" s="205"/>
    </row>
    <row r="1055" spans="21:24" x14ac:dyDescent="0.2">
      <c r="U1055" s="205"/>
      <c r="V1055" s="205"/>
      <c r="W1055" s="205"/>
      <c r="X1055" s="205"/>
    </row>
    <row r="1056" spans="21:24" x14ac:dyDescent="0.2">
      <c r="U1056" s="205"/>
      <c r="V1056" s="205"/>
      <c r="W1056" s="205"/>
      <c r="X1056" s="205"/>
    </row>
    <row r="1057" spans="21:24" x14ac:dyDescent="0.2">
      <c r="U1057" s="205"/>
      <c r="V1057" s="205"/>
      <c r="W1057" s="205"/>
      <c r="X1057" s="205"/>
    </row>
    <row r="1058" spans="21:24" x14ac:dyDescent="0.2">
      <c r="U1058" s="205"/>
      <c r="V1058" s="205"/>
      <c r="W1058" s="205"/>
      <c r="X1058" s="205"/>
    </row>
    <row r="1059" spans="21:24" x14ac:dyDescent="0.2">
      <c r="U1059" s="205"/>
      <c r="V1059" s="205"/>
      <c r="W1059" s="205"/>
      <c r="X1059" s="205"/>
    </row>
    <row r="1060" spans="21:24" x14ac:dyDescent="0.2">
      <c r="U1060" s="205"/>
      <c r="V1060" s="205"/>
      <c r="W1060" s="205"/>
      <c r="X1060" s="205"/>
    </row>
    <row r="1061" spans="21:24" x14ac:dyDescent="0.2">
      <c r="U1061" s="205"/>
      <c r="V1061" s="205"/>
      <c r="W1061" s="205"/>
      <c r="X1061" s="205"/>
    </row>
    <row r="1062" spans="21:24" x14ac:dyDescent="0.2">
      <c r="U1062" s="205"/>
      <c r="V1062" s="205"/>
      <c r="W1062" s="205"/>
      <c r="X1062" s="205"/>
    </row>
    <row r="1063" spans="21:24" x14ac:dyDescent="0.2">
      <c r="U1063" s="205"/>
      <c r="V1063" s="205"/>
      <c r="W1063" s="205"/>
      <c r="X1063" s="205"/>
    </row>
    <row r="1064" spans="21:24" x14ac:dyDescent="0.2">
      <c r="U1064" s="205"/>
      <c r="V1064" s="205"/>
      <c r="W1064" s="205"/>
      <c r="X1064" s="205"/>
    </row>
    <row r="1065" spans="21:24" x14ac:dyDescent="0.2">
      <c r="U1065" s="205"/>
      <c r="V1065" s="205"/>
      <c r="W1065" s="205"/>
      <c r="X1065" s="205"/>
    </row>
    <row r="1066" spans="21:24" x14ac:dyDescent="0.2">
      <c r="U1066" s="205"/>
      <c r="V1066" s="205"/>
      <c r="W1066" s="205"/>
      <c r="X1066" s="205"/>
    </row>
    <row r="1067" spans="21:24" x14ac:dyDescent="0.2">
      <c r="U1067" s="205"/>
      <c r="V1067" s="205"/>
      <c r="W1067" s="205"/>
      <c r="X1067" s="205"/>
    </row>
    <row r="1068" spans="21:24" x14ac:dyDescent="0.2">
      <c r="U1068" s="205"/>
      <c r="V1068" s="205"/>
      <c r="W1068" s="205"/>
      <c r="X1068" s="205"/>
    </row>
    <row r="1069" spans="21:24" x14ac:dyDescent="0.2">
      <c r="U1069" s="205"/>
      <c r="V1069" s="205"/>
      <c r="W1069" s="205"/>
      <c r="X1069" s="205"/>
    </row>
    <row r="1070" spans="21:24" x14ac:dyDescent="0.2">
      <c r="U1070" s="205"/>
      <c r="V1070" s="205"/>
      <c r="W1070" s="205"/>
      <c r="X1070" s="205"/>
    </row>
    <row r="1071" spans="21:24" x14ac:dyDescent="0.2">
      <c r="U1071" s="205"/>
      <c r="V1071" s="205"/>
      <c r="W1071" s="205"/>
      <c r="X1071" s="205"/>
    </row>
    <row r="1072" spans="21:24" x14ac:dyDescent="0.2">
      <c r="U1072" s="205"/>
      <c r="V1072" s="205"/>
      <c r="W1072" s="205"/>
      <c r="X1072" s="205"/>
    </row>
    <row r="1073" spans="21:24" x14ac:dyDescent="0.2">
      <c r="U1073" s="205"/>
      <c r="V1073" s="205"/>
      <c r="W1073" s="205"/>
      <c r="X1073" s="205"/>
    </row>
    <row r="1074" spans="21:24" x14ac:dyDescent="0.2">
      <c r="U1074" s="205"/>
      <c r="V1074" s="205"/>
      <c r="W1074" s="205"/>
      <c r="X1074" s="205"/>
    </row>
    <row r="1075" spans="21:24" x14ac:dyDescent="0.2">
      <c r="U1075" s="205"/>
      <c r="V1075" s="205"/>
      <c r="W1075" s="205"/>
      <c r="X1075" s="205"/>
    </row>
    <row r="1076" spans="21:24" x14ac:dyDescent="0.2">
      <c r="U1076" s="205"/>
      <c r="V1076" s="205"/>
      <c r="W1076" s="205"/>
      <c r="X1076" s="205"/>
    </row>
    <row r="1077" spans="21:24" x14ac:dyDescent="0.2">
      <c r="U1077" s="205"/>
      <c r="V1077" s="205"/>
      <c r="W1077" s="205"/>
      <c r="X1077" s="205"/>
    </row>
    <row r="1078" spans="21:24" x14ac:dyDescent="0.2">
      <c r="U1078" s="205"/>
      <c r="V1078" s="205"/>
      <c r="W1078" s="205"/>
      <c r="X1078" s="205"/>
    </row>
    <row r="1079" spans="21:24" x14ac:dyDescent="0.2">
      <c r="U1079" s="205"/>
      <c r="V1079" s="205"/>
      <c r="W1079" s="205"/>
      <c r="X1079" s="205"/>
    </row>
    <row r="1080" spans="21:24" x14ac:dyDescent="0.2">
      <c r="U1080" s="205"/>
      <c r="V1080" s="205"/>
      <c r="W1080" s="205"/>
      <c r="X1080" s="205"/>
    </row>
    <row r="1081" spans="21:24" x14ac:dyDescent="0.2">
      <c r="U1081" s="205"/>
      <c r="V1081" s="205"/>
      <c r="W1081" s="205"/>
      <c r="X1081" s="205"/>
    </row>
    <row r="1082" spans="21:24" x14ac:dyDescent="0.2">
      <c r="U1082" s="205"/>
      <c r="V1082" s="205"/>
      <c r="W1082" s="205"/>
      <c r="X1082" s="205"/>
    </row>
    <row r="1083" spans="21:24" x14ac:dyDescent="0.2">
      <c r="U1083" s="205"/>
      <c r="V1083" s="205"/>
      <c r="W1083" s="205"/>
      <c r="X1083" s="205"/>
    </row>
    <row r="1084" spans="21:24" x14ac:dyDescent="0.2">
      <c r="U1084" s="205"/>
      <c r="V1084" s="205"/>
      <c r="W1084" s="205"/>
      <c r="X1084" s="205"/>
    </row>
    <row r="1085" spans="21:24" x14ac:dyDescent="0.2">
      <c r="U1085" s="205"/>
      <c r="V1085" s="205"/>
      <c r="W1085" s="205"/>
      <c r="X1085" s="205"/>
    </row>
    <row r="1086" spans="21:24" x14ac:dyDescent="0.2">
      <c r="U1086" s="205"/>
      <c r="V1086" s="205"/>
      <c r="W1086" s="205"/>
      <c r="X1086" s="205"/>
    </row>
    <row r="1087" spans="21:24" x14ac:dyDescent="0.2">
      <c r="U1087" s="205"/>
      <c r="V1087" s="205"/>
      <c r="W1087" s="205"/>
      <c r="X1087" s="205"/>
    </row>
    <row r="1088" spans="21:24" x14ac:dyDescent="0.2">
      <c r="U1088" s="205"/>
      <c r="V1088" s="205"/>
      <c r="W1088" s="205"/>
      <c r="X1088" s="205"/>
    </row>
    <row r="1089" spans="21:24" x14ac:dyDescent="0.2">
      <c r="U1089" s="205"/>
      <c r="V1089" s="205"/>
      <c r="W1089" s="205"/>
      <c r="X1089" s="205"/>
    </row>
    <row r="1090" spans="21:24" x14ac:dyDescent="0.2">
      <c r="U1090" s="205"/>
      <c r="V1090" s="205"/>
      <c r="W1090" s="205"/>
      <c r="X1090" s="205"/>
    </row>
    <row r="1091" spans="21:24" x14ac:dyDescent="0.2">
      <c r="U1091" s="205"/>
      <c r="V1091" s="205"/>
      <c r="W1091" s="205"/>
      <c r="X1091" s="205"/>
    </row>
    <row r="1092" spans="21:24" x14ac:dyDescent="0.2">
      <c r="U1092" s="205"/>
      <c r="V1092" s="205"/>
      <c r="W1092" s="205"/>
      <c r="X1092" s="205"/>
    </row>
    <row r="1093" spans="21:24" x14ac:dyDescent="0.2">
      <c r="U1093" s="205"/>
      <c r="V1093" s="205"/>
      <c r="W1093" s="205"/>
      <c r="X1093" s="205"/>
    </row>
    <row r="1094" spans="21:24" x14ac:dyDescent="0.2">
      <c r="U1094" s="205"/>
      <c r="V1094" s="205"/>
      <c r="W1094" s="205"/>
      <c r="X1094" s="205"/>
    </row>
    <row r="1095" spans="21:24" x14ac:dyDescent="0.2">
      <c r="U1095" s="205"/>
      <c r="V1095" s="205"/>
      <c r="W1095" s="205"/>
      <c r="X1095" s="205"/>
    </row>
    <row r="1096" spans="21:24" x14ac:dyDescent="0.2">
      <c r="U1096" s="205"/>
      <c r="V1096" s="205"/>
      <c r="W1096" s="205"/>
      <c r="X1096" s="205"/>
    </row>
    <row r="1097" spans="21:24" x14ac:dyDescent="0.2">
      <c r="U1097" s="205"/>
      <c r="V1097" s="205"/>
      <c r="W1097" s="205"/>
      <c r="X1097" s="205"/>
    </row>
    <row r="1098" spans="21:24" x14ac:dyDescent="0.2">
      <c r="U1098" s="205"/>
      <c r="V1098" s="205"/>
      <c r="W1098" s="205"/>
      <c r="X1098" s="205"/>
    </row>
    <row r="1099" spans="21:24" x14ac:dyDescent="0.2">
      <c r="U1099" s="205"/>
      <c r="V1099" s="205"/>
      <c r="W1099" s="205"/>
      <c r="X1099" s="205"/>
    </row>
    <row r="1100" spans="21:24" x14ac:dyDescent="0.2">
      <c r="U1100" s="205"/>
      <c r="V1100" s="205"/>
      <c r="W1100" s="205"/>
      <c r="X1100" s="205"/>
    </row>
    <row r="1101" spans="21:24" x14ac:dyDescent="0.2">
      <c r="U1101" s="205"/>
      <c r="V1101" s="205"/>
      <c r="W1101" s="205"/>
      <c r="X1101" s="205"/>
    </row>
    <row r="1102" spans="21:24" x14ac:dyDescent="0.2">
      <c r="U1102" s="205"/>
      <c r="V1102" s="205"/>
      <c r="W1102" s="205"/>
      <c r="X1102" s="205"/>
    </row>
    <row r="1103" spans="21:24" x14ac:dyDescent="0.2">
      <c r="U1103" s="205"/>
      <c r="V1103" s="205"/>
      <c r="W1103" s="205"/>
      <c r="X1103" s="205"/>
    </row>
    <row r="1104" spans="21:24" x14ac:dyDescent="0.2">
      <c r="U1104" s="205"/>
      <c r="V1104" s="205"/>
      <c r="W1104" s="205"/>
      <c r="X1104" s="205"/>
    </row>
    <row r="1105" spans="21:24" x14ac:dyDescent="0.2">
      <c r="U1105" s="205"/>
      <c r="V1105" s="205"/>
      <c r="W1105" s="205"/>
      <c r="X1105" s="205"/>
    </row>
    <row r="1106" spans="21:24" x14ac:dyDescent="0.2">
      <c r="U1106" s="205"/>
      <c r="V1106" s="205"/>
      <c r="W1106" s="205"/>
      <c r="X1106" s="205"/>
    </row>
    <row r="1107" spans="21:24" x14ac:dyDescent="0.2">
      <c r="U1107" s="205"/>
      <c r="V1107" s="205"/>
      <c r="W1107" s="205"/>
      <c r="X1107" s="205"/>
    </row>
    <row r="1108" spans="21:24" x14ac:dyDescent="0.2">
      <c r="U1108" s="205"/>
      <c r="V1108" s="205"/>
      <c r="W1108" s="205"/>
      <c r="X1108" s="205"/>
    </row>
    <row r="1109" spans="21:24" x14ac:dyDescent="0.2">
      <c r="U1109" s="205"/>
      <c r="V1109" s="205"/>
      <c r="W1109" s="205"/>
      <c r="X1109" s="205"/>
    </row>
    <row r="1110" spans="21:24" x14ac:dyDescent="0.2">
      <c r="U1110" s="205"/>
      <c r="V1110" s="205"/>
      <c r="W1110" s="205"/>
      <c r="X1110" s="205"/>
    </row>
    <row r="1111" spans="21:24" x14ac:dyDescent="0.2">
      <c r="U1111" s="205"/>
      <c r="V1111" s="205"/>
      <c r="W1111" s="205"/>
      <c r="X1111" s="205"/>
    </row>
    <row r="1112" spans="21:24" x14ac:dyDescent="0.2">
      <c r="U1112" s="205"/>
      <c r="V1112" s="205"/>
      <c r="W1112" s="205"/>
      <c r="X1112" s="205"/>
    </row>
    <row r="1113" spans="21:24" x14ac:dyDescent="0.2">
      <c r="U1113" s="205"/>
      <c r="V1113" s="205"/>
      <c r="W1113" s="205"/>
      <c r="X1113" s="205"/>
    </row>
    <row r="1114" spans="21:24" x14ac:dyDescent="0.2">
      <c r="U1114" s="205"/>
      <c r="V1114" s="205"/>
      <c r="W1114" s="205"/>
      <c r="X1114" s="205"/>
    </row>
    <row r="1115" spans="21:24" x14ac:dyDescent="0.2">
      <c r="U1115" s="205"/>
      <c r="V1115" s="205"/>
      <c r="W1115" s="205"/>
      <c r="X1115" s="205"/>
    </row>
    <row r="1116" spans="21:24" x14ac:dyDescent="0.2">
      <c r="U1116" s="205"/>
      <c r="V1116" s="205"/>
      <c r="W1116" s="205"/>
      <c r="X1116" s="205"/>
    </row>
    <row r="1117" spans="21:24" x14ac:dyDescent="0.2">
      <c r="U1117" s="205"/>
      <c r="V1117" s="205"/>
      <c r="W1117" s="205"/>
      <c r="X1117" s="205"/>
    </row>
    <row r="1118" spans="21:24" x14ac:dyDescent="0.2">
      <c r="U1118" s="205"/>
      <c r="V1118" s="205"/>
      <c r="W1118" s="205"/>
      <c r="X1118" s="205"/>
    </row>
    <row r="1119" spans="21:24" x14ac:dyDescent="0.2">
      <c r="U1119" s="205"/>
      <c r="V1119" s="205"/>
      <c r="W1119" s="205"/>
      <c r="X1119" s="205"/>
    </row>
    <row r="1120" spans="21:24" x14ac:dyDescent="0.2">
      <c r="U1120" s="205"/>
      <c r="V1120" s="205"/>
      <c r="W1120" s="205"/>
      <c r="X1120" s="205"/>
    </row>
    <row r="1121" spans="21:24" x14ac:dyDescent="0.2">
      <c r="U1121" s="205"/>
      <c r="V1121" s="205"/>
      <c r="W1121" s="205"/>
      <c r="X1121" s="205"/>
    </row>
    <row r="1122" spans="21:24" x14ac:dyDescent="0.2">
      <c r="U1122" s="205"/>
      <c r="V1122" s="205"/>
      <c r="W1122" s="205"/>
      <c r="X1122" s="205"/>
    </row>
    <row r="1123" spans="21:24" x14ac:dyDescent="0.2">
      <c r="U1123" s="205"/>
      <c r="V1123" s="205"/>
      <c r="W1123" s="205"/>
      <c r="X1123" s="205"/>
    </row>
    <row r="1124" spans="21:24" x14ac:dyDescent="0.2">
      <c r="U1124" s="205"/>
      <c r="V1124" s="205"/>
      <c r="W1124" s="205"/>
      <c r="X1124" s="205"/>
    </row>
    <row r="1125" spans="21:24" x14ac:dyDescent="0.2">
      <c r="U1125" s="205"/>
      <c r="V1125" s="205"/>
      <c r="W1125" s="205"/>
      <c r="X1125" s="205"/>
    </row>
    <row r="1126" spans="21:24" x14ac:dyDescent="0.2">
      <c r="U1126" s="205"/>
      <c r="V1126" s="205"/>
      <c r="W1126" s="205"/>
      <c r="X1126" s="205"/>
    </row>
    <row r="1127" spans="21:24" x14ac:dyDescent="0.2">
      <c r="U1127" s="205"/>
      <c r="V1127" s="205"/>
      <c r="W1127" s="205"/>
      <c r="X1127" s="205"/>
    </row>
    <row r="1128" spans="21:24" x14ac:dyDescent="0.2">
      <c r="U1128" s="205"/>
      <c r="V1128" s="205"/>
      <c r="W1128" s="205"/>
      <c r="X1128" s="205"/>
    </row>
    <row r="1129" spans="21:24" x14ac:dyDescent="0.2">
      <c r="U1129" s="205"/>
      <c r="V1129" s="205"/>
      <c r="W1129" s="205"/>
      <c r="X1129" s="205"/>
    </row>
    <row r="1130" spans="21:24" x14ac:dyDescent="0.2">
      <c r="U1130" s="205"/>
      <c r="V1130" s="205"/>
      <c r="W1130" s="205"/>
      <c r="X1130" s="205"/>
    </row>
    <row r="1131" spans="21:24" x14ac:dyDescent="0.2">
      <c r="U1131" s="205"/>
      <c r="V1131" s="205"/>
      <c r="W1131" s="205"/>
      <c r="X1131" s="205"/>
    </row>
    <row r="1132" spans="21:24" x14ac:dyDescent="0.2">
      <c r="U1132" s="205"/>
      <c r="V1132" s="205"/>
      <c r="W1132" s="205"/>
      <c r="X1132" s="205"/>
    </row>
    <row r="1133" spans="21:24" x14ac:dyDescent="0.2">
      <c r="U1133" s="205"/>
      <c r="V1133" s="205"/>
      <c r="W1133" s="205"/>
      <c r="X1133" s="205"/>
    </row>
    <row r="1134" spans="21:24" x14ac:dyDescent="0.2">
      <c r="U1134" s="205"/>
      <c r="V1134" s="205"/>
      <c r="W1134" s="205"/>
      <c r="X1134" s="205"/>
    </row>
    <row r="1135" spans="21:24" x14ac:dyDescent="0.2">
      <c r="U1135" s="205"/>
      <c r="V1135" s="205"/>
      <c r="W1135" s="205"/>
      <c r="X1135" s="205"/>
    </row>
    <row r="1136" spans="21:24" x14ac:dyDescent="0.2">
      <c r="U1136" s="205"/>
      <c r="V1136" s="205"/>
      <c r="W1136" s="205"/>
      <c r="X1136" s="205"/>
    </row>
    <row r="1137" spans="21:24" x14ac:dyDescent="0.2">
      <c r="U1137" s="205"/>
      <c r="V1137" s="205"/>
      <c r="W1137" s="205"/>
      <c r="X1137" s="205"/>
    </row>
    <row r="1138" spans="21:24" x14ac:dyDescent="0.2">
      <c r="U1138" s="205"/>
      <c r="V1138" s="205"/>
      <c r="W1138" s="205"/>
      <c r="X1138" s="205"/>
    </row>
    <row r="1139" spans="21:24" x14ac:dyDescent="0.2">
      <c r="U1139" s="205"/>
      <c r="V1139" s="205"/>
      <c r="W1139" s="205"/>
      <c r="X1139" s="205"/>
    </row>
    <row r="1140" spans="21:24" x14ac:dyDescent="0.2">
      <c r="U1140" s="205"/>
      <c r="V1140" s="205"/>
      <c r="W1140" s="205"/>
      <c r="X1140" s="205"/>
    </row>
    <row r="1141" spans="21:24" x14ac:dyDescent="0.2">
      <c r="U1141" s="205"/>
      <c r="V1141" s="205"/>
      <c r="W1141" s="205"/>
      <c r="X1141" s="205"/>
    </row>
    <row r="1142" spans="21:24" x14ac:dyDescent="0.2">
      <c r="U1142" s="205"/>
      <c r="V1142" s="205"/>
      <c r="W1142" s="205"/>
      <c r="X1142" s="205"/>
    </row>
    <row r="1143" spans="21:24" x14ac:dyDescent="0.2">
      <c r="U1143" s="205"/>
      <c r="V1143" s="205"/>
      <c r="W1143" s="205"/>
      <c r="X1143" s="205"/>
    </row>
    <row r="1144" spans="21:24" x14ac:dyDescent="0.2">
      <c r="U1144" s="205"/>
      <c r="V1144" s="205"/>
      <c r="W1144" s="205"/>
      <c r="X1144" s="205"/>
    </row>
    <row r="1145" spans="21:24" x14ac:dyDescent="0.2">
      <c r="U1145" s="205"/>
      <c r="V1145" s="205"/>
      <c r="W1145" s="205"/>
      <c r="X1145" s="205"/>
    </row>
    <row r="1146" spans="21:24" x14ac:dyDescent="0.2">
      <c r="U1146" s="205"/>
      <c r="V1146" s="205"/>
      <c r="W1146" s="205"/>
      <c r="X1146" s="205"/>
    </row>
    <row r="1147" spans="21:24" x14ac:dyDescent="0.2">
      <c r="U1147" s="205"/>
      <c r="V1147" s="205"/>
      <c r="W1147" s="205"/>
      <c r="X1147" s="205"/>
    </row>
    <row r="1148" spans="21:24" x14ac:dyDescent="0.2">
      <c r="U1148" s="205"/>
      <c r="V1148" s="205"/>
      <c r="W1148" s="205"/>
      <c r="X1148" s="205"/>
    </row>
    <row r="1149" spans="21:24" x14ac:dyDescent="0.2">
      <c r="U1149" s="205"/>
      <c r="V1149" s="205"/>
      <c r="W1149" s="205"/>
      <c r="X1149" s="205"/>
    </row>
    <row r="1150" spans="21:24" x14ac:dyDescent="0.2">
      <c r="U1150" s="205"/>
      <c r="V1150" s="205"/>
      <c r="W1150" s="205"/>
      <c r="X1150" s="205"/>
    </row>
    <row r="1151" spans="21:24" x14ac:dyDescent="0.2">
      <c r="U1151" s="205"/>
      <c r="V1151" s="205"/>
      <c r="W1151" s="205"/>
      <c r="X1151" s="205"/>
    </row>
    <row r="1152" spans="21:24" x14ac:dyDescent="0.2">
      <c r="U1152" s="205"/>
      <c r="V1152" s="205"/>
      <c r="W1152" s="205"/>
      <c r="X1152" s="205"/>
    </row>
    <row r="1153" spans="21:24" x14ac:dyDescent="0.2">
      <c r="U1153" s="205"/>
      <c r="V1153" s="205"/>
      <c r="W1153" s="205"/>
      <c r="X1153" s="205"/>
    </row>
    <row r="1154" spans="21:24" x14ac:dyDescent="0.2">
      <c r="U1154" s="205"/>
      <c r="V1154" s="205"/>
      <c r="W1154" s="205"/>
      <c r="X1154" s="205"/>
    </row>
    <row r="1155" spans="21:24" x14ac:dyDescent="0.2">
      <c r="U1155" s="205"/>
      <c r="V1155" s="205"/>
      <c r="W1155" s="205"/>
      <c r="X1155" s="205"/>
    </row>
    <row r="1156" spans="21:24" x14ac:dyDescent="0.2">
      <c r="U1156" s="205"/>
      <c r="V1156" s="205"/>
      <c r="W1156" s="205"/>
      <c r="X1156" s="205"/>
    </row>
    <row r="1157" spans="21:24" x14ac:dyDescent="0.2">
      <c r="U1157" s="205"/>
      <c r="V1157" s="205"/>
      <c r="W1157" s="205"/>
      <c r="X1157" s="205"/>
    </row>
    <row r="1158" spans="21:24" x14ac:dyDescent="0.2">
      <c r="U1158" s="205"/>
      <c r="V1158" s="205"/>
      <c r="W1158" s="205"/>
      <c r="X1158" s="205"/>
    </row>
    <row r="1159" spans="21:24" x14ac:dyDescent="0.2">
      <c r="U1159" s="205"/>
      <c r="V1159" s="205"/>
      <c r="W1159" s="205"/>
      <c r="X1159" s="205"/>
    </row>
    <row r="1160" spans="21:24" x14ac:dyDescent="0.2">
      <c r="U1160" s="205"/>
      <c r="V1160" s="205"/>
      <c r="W1160" s="205"/>
      <c r="X1160" s="205"/>
    </row>
    <row r="1161" spans="21:24" x14ac:dyDescent="0.2">
      <c r="U1161" s="205"/>
      <c r="V1161" s="205"/>
      <c r="W1161" s="205"/>
      <c r="X1161" s="205"/>
    </row>
    <row r="1162" spans="21:24" x14ac:dyDescent="0.2">
      <c r="U1162" s="205"/>
      <c r="V1162" s="205"/>
      <c r="W1162" s="205"/>
      <c r="X1162" s="205"/>
    </row>
    <row r="1163" spans="21:24" x14ac:dyDescent="0.2">
      <c r="U1163" s="205"/>
      <c r="V1163" s="205"/>
      <c r="W1163" s="205"/>
      <c r="X1163" s="205"/>
    </row>
    <row r="1164" spans="21:24" x14ac:dyDescent="0.2">
      <c r="U1164" s="205"/>
      <c r="V1164" s="205"/>
      <c r="W1164" s="205"/>
      <c r="X1164" s="205"/>
    </row>
    <row r="1165" spans="21:24" x14ac:dyDescent="0.2">
      <c r="U1165" s="205"/>
      <c r="V1165" s="205"/>
      <c r="W1165" s="205"/>
      <c r="X1165" s="205"/>
    </row>
    <row r="1166" spans="21:24" x14ac:dyDescent="0.2">
      <c r="U1166" s="205"/>
      <c r="V1166" s="205"/>
      <c r="W1166" s="205"/>
      <c r="X1166" s="205"/>
    </row>
    <row r="1167" spans="21:24" x14ac:dyDescent="0.2">
      <c r="U1167" s="205"/>
      <c r="V1167" s="205"/>
      <c r="W1167" s="205"/>
      <c r="X1167" s="205"/>
    </row>
    <row r="1168" spans="21:24" x14ac:dyDescent="0.2">
      <c r="U1168" s="205"/>
      <c r="V1168" s="205"/>
      <c r="W1168" s="205"/>
      <c r="X1168" s="205"/>
    </row>
    <row r="1169" spans="21:24" x14ac:dyDescent="0.2">
      <c r="U1169" s="205"/>
      <c r="V1169" s="205"/>
      <c r="W1169" s="205"/>
      <c r="X1169" s="205"/>
    </row>
    <row r="1170" spans="21:24" x14ac:dyDescent="0.2">
      <c r="U1170" s="205"/>
      <c r="V1170" s="205"/>
      <c r="W1170" s="205"/>
      <c r="X1170" s="205"/>
    </row>
    <row r="1171" spans="21:24" x14ac:dyDescent="0.2">
      <c r="U1171" s="205"/>
      <c r="V1171" s="205"/>
      <c r="W1171" s="205"/>
      <c r="X1171" s="205"/>
    </row>
    <row r="1172" spans="21:24" x14ac:dyDescent="0.2">
      <c r="U1172" s="205"/>
      <c r="V1172" s="205"/>
      <c r="W1172" s="205"/>
      <c r="X1172" s="205"/>
    </row>
    <row r="1173" spans="21:24" x14ac:dyDescent="0.2">
      <c r="U1173" s="205"/>
      <c r="V1173" s="205"/>
      <c r="W1173" s="205"/>
      <c r="X1173" s="205"/>
    </row>
    <row r="1174" spans="21:24" x14ac:dyDescent="0.2">
      <c r="U1174" s="205"/>
      <c r="V1174" s="205"/>
      <c r="W1174" s="205"/>
      <c r="X1174" s="205"/>
    </row>
    <row r="1175" spans="21:24" x14ac:dyDescent="0.2">
      <c r="U1175" s="205"/>
      <c r="V1175" s="205"/>
      <c r="W1175" s="205"/>
      <c r="X1175" s="205"/>
    </row>
    <row r="1176" spans="21:24" x14ac:dyDescent="0.2">
      <c r="U1176" s="205"/>
      <c r="V1176" s="205"/>
      <c r="W1176" s="205"/>
      <c r="X1176" s="205"/>
    </row>
    <row r="1177" spans="21:24" x14ac:dyDescent="0.2">
      <c r="U1177" s="205"/>
      <c r="V1177" s="205"/>
      <c r="W1177" s="205"/>
      <c r="X1177" s="205"/>
    </row>
    <row r="1178" spans="21:24" x14ac:dyDescent="0.2">
      <c r="U1178" s="205"/>
      <c r="V1178" s="205"/>
      <c r="W1178" s="205"/>
      <c r="X1178" s="205"/>
    </row>
    <row r="1179" spans="21:24" x14ac:dyDescent="0.2">
      <c r="U1179" s="205"/>
      <c r="V1179" s="205"/>
      <c r="W1179" s="205"/>
      <c r="X1179" s="205"/>
    </row>
    <row r="1180" spans="21:24" x14ac:dyDescent="0.2">
      <c r="U1180" s="205"/>
      <c r="V1180" s="205"/>
      <c r="W1180" s="205"/>
      <c r="X1180" s="205"/>
    </row>
    <row r="1181" spans="21:24" x14ac:dyDescent="0.2">
      <c r="U1181" s="205"/>
      <c r="V1181" s="205"/>
      <c r="W1181" s="205"/>
      <c r="X1181" s="205"/>
    </row>
    <row r="1182" spans="21:24" x14ac:dyDescent="0.2">
      <c r="U1182" s="205"/>
      <c r="V1182" s="205"/>
      <c r="W1182" s="205"/>
      <c r="X1182" s="205"/>
    </row>
    <row r="1183" spans="21:24" x14ac:dyDescent="0.2">
      <c r="U1183" s="205"/>
      <c r="V1183" s="205"/>
      <c r="W1183" s="205"/>
      <c r="X1183" s="205"/>
    </row>
    <row r="1184" spans="21:24" x14ac:dyDescent="0.2">
      <c r="U1184" s="205"/>
      <c r="V1184" s="205"/>
      <c r="W1184" s="205"/>
      <c r="X1184" s="205"/>
    </row>
    <row r="1185" spans="21:24" x14ac:dyDescent="0.2">
      <c r="U1185" s="205"/>
      <c r="V1185" s="205"/>
      <c r="W1185" s="205"/>
      <c r="X1185" s="205"/>
    </row>
    <row r="1186" spans="21:24" x14ac:dyDescent="0.2">
      <c r="U1186" s="205"/>
      <c r="V1186" s="205"/>
      <c r="W1186" s="205"/>
      <c r="X1186" s="205"/>
    </row>
    <row r="1187" spans="21:24" x14ac:dyDescent="0.2">
      <c r="U1187" s="205"/>
      <c r="V1187" s="205"/>
      <c r="W1187" s="205"/>
      <c r="X1187" s="205"/>
    </row>
    <row r="1188" spans="21:24" x14ac:dyDescent="0.2">
      <c r="U1188" s="205"/>
      <c r="V1188" s="205"/>
      <c r="W1188" s="205"/>
      <c r="X1188" s="205"/>
    </row>
    <row r="1189" spans="21:24" x14ac:dyDescent="0.2">
      <c r="U1189" s="205"/>
      <c r="V1189" s="205"/>
      <c r="W1189" s="205"/>
      <c r="X1189" s="205"/>
    </row>
    <row r="1190" spans="21:24" x14ac:dyDescent="0.2">
      <c r="U1190" s="205"/>
      <c r="V1190" s="205"/>
      <c r="W1190" s="205"/>
      <c r="X1190" s="205"/>
    </row>
    <row r="1191" spans="21:24" x14ac:dyDescent="0.2">
      <c r="U1191" s="205"/>
      <c r="V1191" s="205"/>
      <c r="W1191" s="205"/>
      <c r="X1191" s="205"/>
    </row>
    <row r="1192" spans="21:24" x14ac:dyDescent="0.2">
      <c r="U1192" s="205"/>
      <c r="V1192" s="205"/>
      <c r="W1192" s="205"/>
      <c r="X1192" s="205"/>
    </row>
    <row r="1193" spans="21:24" x14ac:dyDescent="0.2">
      <c r="U1193" s="205"/>
      <c r="V1193" s="205"/>
      <c r="W1193" s="205"/>
      <c r="X1193" s="205"/>
    </row>
    <row r="1194" spans="21:24" x14ac:dyDescent="0.2">
      <c r="U1194" s="205"/>
      <c r="V1194" s="205"/>
      <c r="W1194" s="205"/>
      <c r="X1194" s="205"/>
    </row>
    <row r="1195" spans="21:24" x14ac:dyDescent="0.2">
      <c r="U1195" s="205"/>
      <c r="V1195" s="205"/>
      <c r="W1195" s="205"/>
      <c r="X1195" s="205"/>
    </row>
    <row r="1196" spans="21:24" x14ac:dyDescent="0.2">
      <c r="U1196" s="205"/>
      <c r="V1196" s="205"/>
      <c r="W1196" s="205"/>
      <c r="X1196" s="205"/>
    </row>
    <row r="1197" spans="21:24" x14ac:dyDescent="0.2">
      <c r="U1197" s="205"/>
      <c r="V1197" s="205"/>
      <c r="W1197" s="205"/>
      <c r="X1197" s="205"/>
    </row>
    <row r="1198" spans="21:24" x14ac:dyDescent="0.2">
      <c r="U1198" s="205"/>
      <c r="V1198" s="205"/>
      <c r="W1198" s="205"/>
      <c r="X1198" s="205"/>
    </row>
    <row r="1199" spans="21:24" x14ac:dyDescent="0.2">
      <c r="U1199" s="205"/>
      <c r="V1199" s="205"/>
      <c r="W1199" s="205"/>
      <c r="X1199" s="205"/>
    </row>
    <row r="1200" spans="21:24" x14ac:dyDescent="0.2">
      <c r="U1200" s="205"/>
      <c r="V1200" s="205"/>
      <c r="W1200" s="205"/>
      <c r="X1200" s="205"/>
    </row>
    <row r="1201" spans="21:24" x14ac:dyDescent="0.2">
      <c r="U1201" s="205"/>
      <c r="V1201" s="205"/>
      <c r="W1201" s="205"/>
      <c r="X1201" s="205"/>
    </row>
    <row r="1202" spans="21:24" x14ac:dyDescent="0.2">
      <c r="U1202" s="205"/>
      <c r="V1202" s="205"/>
      <c r="W1202" s="205"/>
      <c r="X1202" s="205"/>
    </row>
    <row r="1203" spans="21:24" x14ac:dyDescent="0.2">
      <c r="U1203" s="205"/>
      <c r="V1203" s="205"/>
      <c r="W1203" s="205"/>
      <c r="X1203" s="205"/>
    </row>
    <row r="1204" spans="21:24" x14ac:dyDescent="0.2">
      <c r="U1204" s="205"/>
      <c r="V1204" s="205"/>
      <c r="W1204" s="205"/>
      <c r="X1204" s="205"/>
    </row>
    <row r="1205" spans="21:24" x14ac:dyDescent="0.2">
      <c r="U1205" s="205"/>
      <c r="V1205" s="205"/>
      <c r="W1205" s="205"/>
      <c r="X1205" s="205"/>
    </row>
    <row r="1206" spans="21:24" x14ac:dyDescent="0.2">
      <c r="U1206" s="205"/>
      <c r="V1206" s="205"/>
      <c r="W1206" s="205"/>
      <c r="X1206" s="205"/>
    </row>
    <row r="1207" spans="21:24" x14ac:dyDescent="0.2">
      <c r="U1207" s="205"/>
      <c r="V1207" s="205"/>
      <c r="W1207" s="205"/>
      <c r="X1207" s="205"/>
    </row>
    <row r="1208" spans="21:24" x14ac:dyDescent="0.2">
      <c r="U1208" s="205"/>
      <c r="V1208" s="205"/>
      <c r="W1208" s="205"/>
      <c r="X1208" s="205"/>
    </row>
    <row r="1209" spans="21:24" x14ac:dyDescent="0.2">
      <c r="U1209" s="205"/>
      <c r="V1209" s="205"/>
      <c r="W1209" s="205"/>
      <c r="X1209" s="205"/>
    </row>
    <row r="1210" spans="21:24" x14ac:dyDescent="0.2">
      <c r="U1210" s="205"/>
      <c r="V1210" s="205"/>
      <c r="W1210" s="205"/>
      <c r="X1210" s="205"/>
    </row>
    <row r="1211" spans="21:24" x14ac:dyDescent="0.2">
      <c r="U1211" s="205"/>
      <c r="V1211" s="205"/>
      <c r="W1211" s="205"/>
      <c r="X1211" s="205"/>
    </row>
    <row r="1212" spans="21:24" x14ac:dyDescent="0.2">
      <c r="U1212" s="205"/>
      <c r="V1212" s="205"/>
      <c r="W1212" s="205"/>
      <c r="X1212" s="205"/>
    </row>
    <row r="1213" spans="21:24" x14ac:dyDescent="0.2">
      <c r="U1213" s="205"/>
      <c r="V1213" s="205"/>
      <c r="W1213" s="205"/>
      <c r="X1213" s="205"/>
    </row>
    <row r="1214" spans="21:24" x14ac:dyDescent="0.2">
      <c r="U1214" s="205"/>
      <c r="V1214" s="205"/>
      <c r="W1214" s="205"/>
      <c r="X1214" s="205"/>
    </row>
    <row r="1215" spans="21:24" x14ac:dyDescent="0.2">
      <c r="U1215" s="205"/>
      <c r="V1215" s="205"/>
      <c r="W1215" s="205"/>
      <c r="X1215" s="205"/>
    </row>
    <row r="1216" spans="21:24" x14ac:dyDescent="0.2">
      <c r="U1216" s="205"/>
      <c r="V1216" s="205"/>
      <c r="W1216" s="205"/>
      <c r="X1216" s="205"/>
    </row>
    <row r="1217" spans="21:24" x14ac:dyDescent="0.2">
      <c r="U1217" s="205"/>
      <c r="V1217" s="205"/>
      <c r="W1217" s="205"/>
      <c r="X1217" s="205"/>
    </row>
    <row r="1218" spans="21:24" x14ac:dyDescent="0.2">
      <c r="U1218" s="205"/>
      <c r="V1218" s="205"/>
      <c r="W1218" s="205"/>
      <c r="X1218" s="205"/>
    </row>
    <row r="1219" spans="21:24" x14ac:dyDescent="0.2">
      <c r="U1219" s="205"/>
      <c r="V1219" s="205"/>
      <c r="W1219" s="205"/>
      <c r="X1219" s="205"/>
    </row>
    <row r="1220" spans="21:24" x14ac:dyDescent="0.2">
      <c r="U1220" s="205"/>
      <c r="V1220" s="205"/>
      <c r="W1220" s="205"/>
      <c r="X1220" s="205"/>
    </row>
    <row r="1221" spans="21:24" x14ac:dyDescent="0.2">
      <c r="U1221" s="205"/>
      <c r="V1221" s="205"/>
      <c r="W1221" s="205"/>
      <c r="X1221" s="205"/>
    </row>
    <row r="1222" spans="21:24" x14ac:dyDescent="0.2">
      <c r="U1222" s="205"/>
      <c r="V1222" s="205"/>
      <c r="W1222" s="205"/>
      <c r="X1222" s="205"/>
    </row>
    <row r="1223" spans="21:24" x14ac:dyDescent="0.2">
      <c r="U1223" s="205"/>
      <c r="V1223" s="205"/>
      <c r="W1223" s="205"/>
      <c r="X1223" s="205"/>
    </row>
    <row r="1224" spans="21:24" x14ac:dyDescent="0.2">
      <c r="U1224" s="205"/>
      <c r="V1224" s="205"/>
      <c r="W1224" s="205"/>
      <c r="X1224" s="205"/>
    </row>
    <row r="1225" spans="21:24" x14ac:dyDescent="0.2">
      <c r="U1225" s="205"/>
      <c r="V1225" s="205"/>
      <c r="W1225" s="205"/>
      <c r="X1225" s="205"/>
    </row>
    <row r="1226" spans="21:24" x14ac:dyDescent="0.2">
      <c r="U1226" s="205"/>
      <c r="V1226" s="205"/>
      <c r="W1226" s="205"/>
      <c r="X1226" s="205"/>
    </row>
    <row r="1227" spans="21:24" x14ac:dyDescent="0.2">
      <c r="U1227" s="205"/>
      <c r="V1227" s="205"/>
      <c r="W1227" s="205"/>
      <c r="X1227" s="205"/>
    </row>
    <row r="1228" spans="21:24" x14ac:dyDescent="0.2">
      <c r="U1228" s="205"/>
      <c r="V1228" s="205"/>
      <c r="W1228" s="205"/>
      <c r="X1228" s="205"/>
    </row>
    <row r="1229" spans="21:24" x14ac:dyDescent="0.2">
      <c r="U1229" s="205"/>
      <c r="V1229" s="205"/>
      <c r="W1229" s="205"/>
      <c r="X1229" s="205"/>
    </row>
    <row r="1230" spans="21:24" x14ac:dyDescent="0.2">
      <c r="U1230" s="205"/>
      <c r="V1230" s="205"/>
      <c r="W1230" s="205"/>
      <c r="X1230" s="205"/>
    </row>
    <row r="1231" spans="21:24" x14ac:dyDescent="0.2">
      <c r="U1231" s="205"/>
      <c r="V1231" s="205"/>
      <c r="W1231" s="205"/>
      <c r="X1231" s="205"/>
    </row>
    <row r="1232" spans="21:24" x14ac:dyDescent="0.2">
      <c r="U1232" s="205"/>
      <c r="V1232" s="205"/>
      <c r="W1232" s="205"/>
      <c r="X1232" s="205"/>
    </row>
    <row r="1233" spans="21:24" x14ac:dyDescent="0.2">
      <c r="U1233" s="205"/>
      <c r="V1233" s="205"/>
      <c r="W1233" s="205"/>
      <c r="X1233" s="205"/>
    </row>
    <row r="1234" spans="21:24" x14ac:dyDescent="0.2">
      <c r="U1234" s="205"/>
      <c r="V1234" s="205"/>
      <c r="W1234" s="205"/>
      <c r="X1234" s="205"/>
    </row>
    <row r="1235" spans="21:24" x14ac:dyDescent="0.2">
      <c r="U1235" s="205"/>
      <c r="V1235" s="205"/>
      <c r="W1235" s="205"/>
      <c r="X1235" s="205"/>
    </row>
    <row r="1236" spans="21:24" x14ac:dyDescent="0.2">
      <c r="U1236" s="205"/>
      <c r="V1236" s="205"/>
      <c r="W1236" s="205"/>
      <c r="X1236" s="205"/>
    </row>
    <row r="1237" spans="21:24" x14ac:dyDescent="0.2">
      <c r="U1237" s="205"/>
      <c r="V1237" s="205"/>
      <c r="W1237" s="205"/>
      <c r="X1237" s="205"/>
    </row>
    <row r="1238" spans="21:24" x14ac:dyDescent="0.2">
      <c r="U1238" s="205"/>
      <c r="V1238" s="205"/>
      <c r="W1238" s="205"/>
      <c r="X1238" s="205"/>
    </row>
    <row r="1239" spans="21:24" x14ac:dyDescent="0.2">
      <c r="U1239" s="205"/>
      <c r="V1239" s="205"/>
      <c r="W1239" s="205"/>
      <c r="X1239" s="205"/>
    </row>
    <row r="1240" spans="21:24" x14ac:dyDescent="0.2">
      <c r="U1240" s="205"/>
      <c r="V1240" s="205"/>
      <c r="W1240" s="205"/>
      <c r="X1240" s="205"/>
    </row>
    <row r="1241" spans="21:24" x14ac:dyDescent="0.2">
      <c r="U1241" s="205"/>
      <c r="V1241" s="205"/>
      <c r="W1241" s="205"/>
      <c r="X1241" s="205"/>
    </row>
    <row r="1242" spans="21:24" x14ac:dyDescent="0.2">
      <c r="U1242" s="205"/>
      <c r="V1242" s="205"/>
      <c r="W1242" s="205"/>
      <c r="X1242" s="205"/>
    </row>
    <row r="1243" spans="21:24" x14ac:dyDescent="0.2">
      <c r="U1243" s="205"/>
      <c r="V1243" s="205"/>
      <c r="W1243" s="205"/>
      <c r="X1243" s="205"/>
    </row>
    <row r="1244" spans="21:24" x14ac:dyDescent="0.2">
      <c r="U1244" s="205"/>
      <c r="V1244" s="205"/>
      <c r="W1244" s="205"/>
      <c r="X1244" s="205"/>
    </row>
    <row r="1245" spans="21:24" x14ac:dyDescent="0.2">
      <c r="U1245" s="205"/>
      <c r="V1245" s="205"/>
      <c r="W1245" s="205"/>
      <c r="X1245" s="205"/>
    </row>
    <row r="1246" spans="21:24" x14ac:dyDescent="0.2">
      <c r="U1246" s="205"/>
      <c r="V1246" s="205"/>
      <c r="W1246" s="205"/>
      <c r="X1246" s="205"/>
    </row>
    <row r="1247" spans="21:24" x14ac:dyDescent="0.2">
      <c r="U1247" s="205"/>
      <c r="V1247" s="205"/>
      <c r="W1247" s="205"/>
      <c r="X1247" s="205"/>
    </row>
    <row r="1248" spans="21:24" x14ac:dyDescent="0.2">
      <c r="U1248" s="205"/>
      <c r="V1248" s="205"/>
      <c r="W1248" s="205"/>
      <c r="X1248" s="205"/>
    </row>
    <row r="1249" spans="21:24" x14ac:dyDescent="0.2">
      <c r="U1249" s="205"/>
      <c r="V1249" s="205"/>
      <c r="W1249" s="205"/>
      <c r="X1249" s="205"/>
    </row>
    <row r="1250" spans="21:24" x14ac:dyDescent="0.2">
      <c r="U1250" s="205"/>
      <c r="V1250" s="205"/>
      <c r="W1250" s="205"/>
      <c r="X1250" s="205"/>
    </row>
    <row r="1251" spans="21:24" x14ac:dyDescent="0.2">
      <c r="U1251" s="205"/>
      <c r="V1251" s="205"/>
      <c r="W1251" s="205"/>
      <c r="X1251" s="205"/>
    </row>
    <row r="1252" spans="21:24" x14ac:dyDescent="0.2">
      <c r="U1252" s="205"/>
      <c r="V1252" s="205"/>
      <c r="W1252" s="205"/>
      <c r="X1252" s="205"/>
    </row>
    <row r="1253" spans="21:24" x14ac:dyDescent="0.2">
      <c r="U1253" s="205"/>
      <c r="V1253" s="205"/>
      <c r="W1253" s="205"/>
      <c r="X1253" s="205"/>
    </row>
    <row r="1254" spans="21:24" x14ac:dyDescent="0.2">
      <c r="U1254" s="205"/>
      <c r="V1254" s="205"/>
      <c r="W1254" s="205"/>
      <c r="X1254" s="205"/>
    </row>
    <row r="1255" spans="21:24" x14ac:dyDescent="0.2">
      <c r="U1255" s="205"/>
      <c r="V1255" s="205"/>
      <c r="W1255" s="205"/>
      <c r="X1255" s="205"/>
    </row>
    <row r="1256" spans="21:24" x14ac:dyDescent="0.2">
      <c r="U1256" s="205"/>
      <c r="V1256" s="205"/>
      <c r="W1256" s="205"/>
      <c r="X1256" s="205"/>
    </row>
    <row r="1257" spans="21:24" x14ac:dyDescent="0.2">
      <c r="U1257" s="205"/>
      <c r="V1257" s="205"/>
      <c r="W1257" s="205"/>
      <c r="X1257" s="205"/>
    </row>
    <row r="1258" spans="21:24" x14ac:dyDescent="0.2">
      <c r="U1258" s="205"/>
      <c r="V1258" s="205"/>
      <c r="W1258" s="205"/>
      <c r="X1258" s="205"/>
    </row>
    <row r="1259" spans="21:24" x14ac:dyDescent="0.2">
      <c r="U1259" s="205"/>
      <c r="V1259" s="205"/>
      <c r="W1259" s="205"/>
      <c r="X1259" s="205"/>
    </row>
    <row r="1260" spans="21:24" x14ac:dyDescent="0.2">
      <c r="U1260" s="205"/>
      <c r="V1260" s="205"/>
      <c r="W1260" s="205"/>
      <c r="X1260" s="205"/>
    </row>
    <row r="1261" spans="21:24" x14ac:dyDescent="0.2">
      <c r="U1261" s="205"/>
      <c r="V1261" s="205"/>
      <c r="W1261" s="205"/>
      <c r="X1261" s="205"/>
    </row>
    <row r="1262" spans="21:24" x14ac:dyDescent="0.2">
      <c r="U1262" s="205"/>
      <c r="V1262" s="205"/>
      <c r="W1262" s="205"/>
      <c r="X1262" s="205"/>
    </row>
    <row r="1263" spans="21:24" x14ac:dyDescent="0.2">
      <c r="U1263" s="205"/>
      <c r="V1263" s="205"/>
      <c r="W1263" s="205"/>
      <c r="X1263" s="205"/>
    </row>
    <row r="1264" spans="21:24" x14ac:dyDescent="0.2">
      <c r="U1264" s="205"/>
      <c r="V1264" s="205"/>
      <c r="W1264" s="205"/>
      <c r="X1264" s="205"/>
    </row>
    <row r="1265" spans="21:24" x14ac:dyDescent="0.2">
      <c r="U1265" s="205"/>
      <c r="V1265" s="205"/>
      <c r="W1265" s="205"/>
      <c r="X1265" s="205"/>
    </row>
    <row r="1266" spans="21:24" x14ac:dyDescent="0.2">
      <c r="U1266" s="205"/>
      <c r="V1266" s="205"/>
      <c r="W1266" s="205"/>
      <c r="X1266" s="205"/>
    </row>
    <row r="1267" spans="21:24" x14ac:dyDescent="0.2">
      <c r="U1267" s="205"/>
      <c r="V1267" s="205"/>
      <c r="W1267" s="205"/>
      <c r="X1267" s="205"/>
    </row>
    <row r="1268" spans="21:24" x14ac:dyDescent="0.2">
      <c r="U1268" s="205"/>
      <c r="V1268" s="205"/>
      <c r="W1268" s="205"/>
      <c r="X1268" s="205"/>
    </row>
    <row r="1269" spans="21:24" x14ac:dyDescent="0.2">
      <c r="U1269" s="205"/>
      <c r="V1269" s="205"/>
      <c r="W1269" s="205"/>
      <c r="X1269" s="205"/>
    </row>
    <row r="1270" spans="21:24" x14ac:dyDescent="0.2">
      <c r="U1270" s="205"/>
      <c r="V1270" s="205"/>
      <c r="W1270" s="205"/>
      <c r="X1270" s="205"/>
    </row>
    <row r="1271" spans="21:24" x14ac:dyDescent="0.2">
      <c r="U1271" s="205"/>
      <c r="V1271" s="205"/>
      <c r="W1271" s="205"/>
      <c r="X1271" s="205"/>
    </row>
    <row r="1272" spans="21:24" x14ac:dyDescent="0.2">
      <c r="U1272" s="205"/>
      <c r="V1272" s="205"/>
      <c r="W1272" s="205"/>
      <c r="X1272" s="205"/>
    </row>
    <row r="1273" spans="21:24" x14ac:dyDescent="0.2">
      <c r="U1273" s="205"/>
      <c r="V1273" s="205"/>
      <c r="W1273" s="205"/>
      <c r="X1273" s="205"/>
    </row>
    <row r="1274" spans="21:24" x14ac:dyDescent="0.2">
      <c r="U1274" s="205"/>
      <c r="V1274" s="205"/>
      <c r="W1274" s="205"/>
      <c r="X1274" s="205"/>
    </row>
    <row r="1275" spans="21:24" x14ac:dyDescent="0.2">
      <c r="U1275" s="205"/>
      <c r="V1275" s="205"/>
      <c r="W1275" s="205"/>
      <c r="X1275" s="205"/>
    </row>
    <row r="1276" spans="21:24" x14ac:dyDescent="0.2">
      <c r="U1276" s="205"/>
      <c r="V1276" s="205"/>
      <c r="W1276" s="205"/>
      <c r="X1276" s="205"/>
    </row>
    <row r="1277" spans="21:24" x14ac:dyDescent="0.2">
      <c r="U1277" s="205"/>
      <c r="V1277" s="205"/>
      <c r="W1277" s="205"/>
      <c r="X1277" s="205"/>
    </row>
    <row r="1278" spans="21:24" x14ac:dyDescent="0.2">
      <c r="U1278" s="205"/>
      <c r="V1278" s="205"/>
      <c r="W1278" s="205"/>
      <c r="X1278" s="205"/>
    </row>
    <row r="1279" spans="21:24" x14ac:dyDescent="0.2">
      <c r="U1279" s="205"/>
      <c r="V1279" s="205"/>
      <c r="W1279" s="205"/>
      <c r="X1279" s="205"/>
    </row>
    <row r="1280" spans="21:24" x14ac:dyDescent="0.2">
      <c r="U1280" s="205"/>
      <c r="V1280" s="205"/>
      <c r="W1280" s="205"/>
      <c r="X1280" s="205"/>
    </row>
    <row r="1281" spans="21:24" x14ac:dyDescent="0.2">
      <c r="U1281" s="205"/>
      <c r="V1281" s="205"/>
      <c r="W1281" s="205"/>
      <c r="X1281" s="205"/>
    </row>
    <row r="1282" spans="21:24" x14ac:dyDescent="0.2">
      <c r="U1282" s="205"/>
      <c r="V1282" s="205"/>
      <c r="W1282" s="205"/>
      <c r="X1282" s="205"/>
    </row>
    <row r="1283" spans="21:24" x14ac:dyDescent="0.2">
      <c r="U1283" s="205"/>
      <c r="V1283" s="205"/>
      <c r="W1283" s="205"/>
      <c r="X1283" s="205"/>
    </row>
    <row r="1284" spans="21:24" x14ac:dyDescent="0.2">
      <c r="U1284" s="205"/>
      <c r="V1284" s="205"/>
      <c r="W1284" s="205"/>
      <c r="X1284" s="205"/>
    </row>
    <row r="1285" spans="21:24" x14ac:dyDescent="0.2">
      <c r="U1285" s="205"/>
      <c r="V1285" s="205"/>
      <c r="W1285" s="205"/>
      <c r="X1285" s="205"/>
    </row>
    <row r="1286" spans="21:24" x14ac:dyDescent="0.2">
      <c r="U1286" s="205"/>
      <c r="V1286" s="205"/>
      <c r="W1286" s="205"/>
      <c r="X1286" s="205"/>
    </row>
    <row r="1287" spans="21:24" x14ac:dyDescent="0.2">
      <c r="U1287" s="205"/>
      <c r="V1287" s="205"/>
      <c r="W1287" s="205"/>
      <c r="X1287" s="205"/>
    </row>
    <row r="1288" spans="21:24" x14ac:dyDescent="0.2">
      <c r="U1288" s="205"/>
      <c r="V1288" s="205"/>
      <c r="W1288" s="205"/>
      <c r="X1288" s="205"/>
    </row>
    <row r="1289" spans="21:24" x14ac:dyDescent="0.2">
      <c r="U1289" s="205"/>
      <c r="V1289" s="205"/>
      <c r="W1289" s="205"/>
      <c r="X1289" s="205"/>
    </row>
    <row r="1290" spans="21:24" x14ac:dyDescent="0.2">
      <c r="U1290" s="205"/>
      <c r="V1290" s="205"/>
      <c r="W1290" s="205"/>
      <c r="X1290" s="205"/>
    </row>
    <row r="1291" spans="21:24" x14ac:dyDescent="0.2">
      <c r="U1291" s="205"/>
      <c r="V1291" s="205"/>
      <c r="W1291" s="205"/>
      <c r="X1291" s="205"/>
    </row>
    <row r="1292" spans="21:24" x14ac:dyDescent="0.2">
      <c r="U1292" s="205"/>
      <c r="V1292" s="205"/>
      <c r="W1292" s="205"/>
      <c r="X1292" s="205"/>
    </row>
    <row r="1293" spans="21:24" x14ac:dyDescent="0.2">
      <c r="U1293" s="205"/>
      <c r="V1293" s="205"/>
      <c r="W1293" s="205"/>
      <c r="X1293" s="205"/>
    </row>
    <row r="1294" spans="21:24" x14ac:dyDescent="0.2">
      <c r="U1294" s="205"/>
      <c r="V1294" s="205"/>
      <c r="W1294" s="205"/>
      <c r="X1294" s="205"/>
    </row>
    <row r="1295" spans="21:24" x14ac:dyDescent="0.2">
      <c r="U1295" s="205"/>
      <c r="V1295" s="205"/>
      <c r="W1295" s="205"/>
      <c r="X1295" s="205"/>
    </row>
    <row r="1296" spans="21:24" x14ac:dyDescent="0.2">
      <c r="U1296" s="205"/>
      <c r="V1296" s="205"/>
      <c r="W1296" s="205"/>
      <c r="X1296" s="205"/>
    </row>
    <row r="1297" spans="21:24" x14ac:dyDescent="0.2">
      <c r="U1297" s="205"/>
      <c r="V1297" s="205"/>
      <c r="W1297" s="205"/>
      <c r="X1297" s="205"/>
    </row>
    <row r="1298" spans="21:24" x14ac:dyDescent="0.2">
      <c r="U1298" s="205"/>
      <c r="V1298" s="205"/>
      <c r="W1298" s="205"/>
      <c r="X1298" s="205"/>
    </row>
    <row r="1299" spans="21:24" x14ac:dyDescent="0.2">
      <c r="U1299" s="205"/>
      <c r="V1299" s="205"/>
      <c r="W1299" s="205"/>
      <c r="X1299" s="205"/>
    </row>
    <row r="1300" spans="21:24" x14ac:dyDescent="0.2">
      <c r="U1300" s="205"/>
      <c r="V1300" s="205"/>
      <c r="W1300" s="205"/>
      <c r="X1300" s="205"/>
    </row>
    <row r="1301" spans="21:24" x14ac:dyDescent="0.2">
      <c r="U1301" s="205"/>
      <c r="V1301" s="205"/>
      <c r="W1301" s="205"/>
      <c r="X1301" s="205"/>
    </row>
    <row r="1302" spans="21:24" x14ac:dyDescent="0.2">
      <c r="U1302" s="205"/>
      <c r="V1302" s="205"/>
      <c r="W1302" s="205"/>
      <c r="X1302" s="205"/>
    </row>
    <row r="1303" spans="21:24" x14ac:dyDescent="0.2">
      <c r="U1303" s="205"/>
      <c r="V1303" s="205"/>
      <c r="W1303" s="205"/>
      <c r="X1303" s="205"/>
    </row>
    <row r="1304" spans="21:24" x14ac:dyDescent="0.2">
      <c r="U1304" s="205"/>
      <c r="V1304" s="205"/>
      <c r="W1304" s="205"/>
      <c r="X1304" s="205"/>
    </row>
    <row r="1305" spans="21:24" x14ac:dyDescent="0.2">
      <c r="U1305" s="205"/>
      <c r="V1305" s="205"/>
      <c r="W1305" s="205"/>
      <c r="X1305" s="205"/>
    </row>
    <row r="1306" spans="21:24" x14ac:dyDescent="0.2">
      <c r="U1306" s="205"/>
      <c r="V1306" s="205"/>
      <c r="W1306" s="205"/>
      <c r="X1306" s="205"/>
    </row>
    <row r="1307" spans="21:24" x14ac:dyDescent="0.2">
      <c r="U1307" s="205"/>
      <c r="V1307" s="205"/>
      <c r="W1307" s="205"/>
      <c r="X1307" s="205"/>
    </row>
    <row r="1308" spans="21:24" x14ac:dyDescent="0.2">
      <c r="U1308" s="205"/>
      <c r="V1308" s="205"/>
      <c r="W1308" s="205"/>
      <c r="X1308" s="205"/>
    </row>
    <row r="1309" spans="21:24" x14ac:dyDescent="0.2">
      <c r="U1309" s="205"/>
      <c r="V1309" s="205"/>
      <c r="W1309" s="205"/>
      <c r="X1309" s="205"/>
    </row>
    <row r="1310" spans="21:24" x14ac:dyDescent="0.2">
      <c r="U1310" s="205"/>
      <c r="V1310" s="205"/>
      <c r="W1310" s="205"/>
      <c r="X1310" s="205"/>
    </row>
    <row r="1311" spans="21:24" x14ac:dyDescent="0.2">
      <c r="U1311" s="205"/>
      <c r="V1311" s="205"/>
      <c r="W1311" s="205"/>
      <c r="X1311" s="205"/>
    </row>
    <row r="1312" spans="21:24" x14ac:dyDescent="0.2">
      <c r="U1312" s="205"/>
      <c r="V1312" s="205"/>
      <c r="W1312" s="205"/>
      <c r="X1312" s="205"/>
    </row>
    <row r="1313" spans="21:24" x14ac:dyDescent="0.2">
      <c r="U1313" s="205"/>
      <c r="V1313" s="205"/>
      <c r="W1313" s="205"/>
      <c r="X1313" s="205"/>
    </row>
    <row r="1314" spans="21:24" x14ac:dyDescent="0.2">
      <c r="U1314" s="205"/>
      <c r="V1314" s="205"/>
      <c r="W1314" s="205"/>
      <c r="X1314" s="205"/>
    </row>
    <row r="1315" spans="21:24" x14ac:dyDescent="0.2">
      <c r="U1315" s="205"/>
      <c r="V1315" s="205"/>
      <c r="W1315" s="205"/>
      <c r="X1315" s="205"/>
    </row>
    <row r="1316" spans="21:24" x14ac:dyDescent="0.2">
      <c r="U1316" s="205"/>
      <c r="V1316" s="205"/>
      <c r="W1316" s="205"/>
      <c r="X1316" s="205"/>
    </row>
    <row r="1317" spans="21:24" x14ac:dyDescent="0.2">
      <c r="U1317" s="205"/>
      <c r="V1317" s="205"/>
      <c r="W1317" s="205"/>
      <c r="X1317" s="205"/>
    </row>
    <row r="1318" spans="21:24" x14ac:dyDescent="0.2">
      <c r="U1318" s="205"/>
      <c r="V1318" s="205"/>
      <c r="W1318" s="205"/>
      <c r="X1318" s="205"/>
    </row>
    <row r="1319" spans="21:24" x14ac:dyDescent="0.2">
      <c r="U1319" s="205"/>
      <c r="V1319" s="205"/>
      <c r="W1319" s="205"/>
      <c r="X1319" s="205"/>
    </row>
    <row r="1320" spans="21:24" x14ac:dyDescent="0.2">
      <c r="U1320" s="205"/>
      <c r="V1320" s="205"/>
      <c r="W1320" s="205"/>
      <c r="X1320" s="205"/>
    </row>
    <row r="1321" spans="21:24" x14ac:dyDescent="0.2">
      <c r="U1321" s="205"/>
      <c r="V1321" s="205"/>
      <c r="W1321" s="205"/>
      <c r="X1321" s="205"/>
    </row>
    <row r="1322" spans="21:24" x14ac:dyDescent="0.2">
      <c r="U1322" s="205"/>
      <c r="V1322" s="205"/>
      <c r="W1322" s="205"/>
      <c r="X1322" s="205"/>
    </row>
    <row r="1323" spans="21:24" x14ac:dyDescent="0.2">
      <c r="U1323" s="205"/>
      <c r="V1323" s="205"/>
      <c r="W1323" s="205"/>
      <c r="X1323" s="205"/>
    </row>
    <row r="1324" spans="21:24" x14ac:dyDescent="0.2">
      <c r="U1324" s="205"/>
      <c r="V1324" s="205"/>
      <c r="W1324" s="205"/>
      <c r="X1324" s="205"/>
    </row>
    <row r="1325" spans="21:24" x14ac:dyDescent="0.2">
      <c r="U1325" s="205"/>
      <c r="V1325" s="205"/>
      <c r="W1325" s="205"/>
      <c r="X1325" s="205"/>
    </row>
    <row r="1326" spans="21:24" x14ac:dyDescent="0.2">
      <c r="U1326" s="205"/>
      <c r="V1326" s="205"/>
      <c r="W1326" s="205"/>
      <c r="X1326" s="205"/>
    </row>
    <row r="1327" spans="21:24" x14ac:dyDescent="0.2">
      <c r="U1327" s="205"/>
      <c r="V1327" s="205"/>
      <c r="W1327" s="205"/>
      <c r="X1327" s="205"/>
    </row>
    <row r="1328" spans="21:24" x14ac:dyDescent="0.2">
      <c r="U1328" s="205"/>
      <c r="V1328" s="205"/>
      <c r="W1328" s="205"/>
      <c r="X1328" s="205"/>
    </row>
    <row r="1329" spans="21:24" x14ac:dyDescent="0.2">
      <c r="U1329" s="205"/>
      <c r="V1329" s="205"/>
      <c r="W1329" s="205"/>
      <c r="X1329" s="205"/>
    </row>
    <row r="1330" spans="21:24" x14ac:dyDescent="0.2">
      <c r="U1330" s="205"/>
      <c r="V1330" s="205"/>
      <c r="W1330" s="205"/>
      <c r="X1330" s="205"/>
    </row>
    <row r="1331" spans="21:24" x14ac:dyDescent="0.2">
      <c r="U1331" s="205"/>
      <c r="V1331" s="205"/>
      <c r="W1331" s="205"/>
      <c r="X1331" s="205"/>
    </row>
    <row r="1332" spans="21:24" x14ac:dyDescent="0.2">
      <c r="U1332" s="205"/>
      <c r="V1332" s="205"/>
      <c r="W1332" s="205"/>
      <c r="X1332" s="205"/>
    </row>
    <row r="1333" spans="21:24" x14ac:dyDescent="0.2">
      <c r="U1333" s="205"/>
      <c r="V1333" s="205"/>
      <c r="W1333" s="205"/>
      <c r="X1333" s="205"/>
    </row>
    <row r="1334" spans="21:24" x14ac:dyDescent="0.2">
      <c r="U1334" s="205"/>
      <c r="V1334" s="205"/>
      <c r="W1334" s="205"/>
      <c r="X1334" s="205"/>
    </row>
    <row r="1335" spans="21:24" x14ac:dyDescent="0.2">
      <c r="U1335" s="205"/>
      <c r="V1335" s="205"/>
      <c r="W1335" s="205"/>
      <c r="X1335" s="205"/>
    </row>
    <row r="1336" spans="21:24" x14ac:dyDescent="0.2">
      <c r="U1336" s="205"/>
      <c r="V1336" s="205"/>
      <c r="W1336" s="205"/>
      <c r="X1336" s="205"/>
    </row>
    <row r="1337" spans="21:24" x14ac:dyDescent="0.2">
      <c r="U1337" s="205"/>
      <c r="V1337" s="205"/>
      <c r="W1337" s="205"/>
      <c r="X1337" s="205"/>
    </row>
    <row r="1338" spans="21:24" x14ac:dyDescent="0.2">
      <c r="U1338" s="205"/>
      <c r="V1338" s="205"/>
      <c r="W1338" s="205"/>
      <c r="X1338" s="205"/>
    </row>
    <row r="1339" spans="21:24" x14ac:dyDescent="0.2">
      <c r="U1339" s="205"/>
      <c r="V1339" s="205"/>
      <c r="W1339" s="205"/>
      <c r="X1339" s="205"/>
    </row>
    <row r="1340" spans="21:24" x14ac:dyDescent="0.2">
      <c r="U1340" s="205"/>
      <c r="V1340" s="205"/>
      <c r="W1340" s="205"/>
      <c r="X1340" s="205"/>
    </row>
    <row r="1341" spans="21:24" x14ac:dyDescent="0.2">
      <c r="U1341" s="205"/>
      <c r="V1341" s="205"/>
      <c r="W1341" s="205"/>
      <c r="X1341" s="205"/>
    </row>
    <row r="1342" spans="21:24" x14ac:dyDescent="0.2">
      <c r="U1342" s="205"/>
      <c r="V1342" s="205"/>
      <c r="W1342" s="205"/>
      <c r="X1342" s="205"/>
    </row>
    <row r="1343" spans="21:24" x14ac:dyDescent="0.2">
      <c r="U1343" s="205"/>
      <c r="V1343" s="205"/>
      <c r="W1343" s="205"/>
      <c r="X1343" s="205"/>
    </row>
    <row r="1344" spans="21:24" x14ac:dyDescent="0.2">
      <c r="U1344" s="205"/>
      <c r="V1344" s="205"/>
      <c r="W1344" s="205"/>
      <c r="X1344" s="205"/>
    </row>
    <row r="1345" spans="21:24" x14ac:dyDescent="0.2">
      <c r="U1345" s="205"/>
      <c r="V1345" s="205"/>
      <c r="W1345" s="205"/>
      <c r="X1345" s="205"/>
    </row>
    <row r="1346" spans="21:24" x14ac:dyDescent="0.2">
      <c r="U1346" s="205"/>
      <c r="V1346" s="205"/>
      <c r="W1346" s="205"/>
      <c r="X1346" s="205"/>
    </row>
    <row r="1347" spans="21:24" x14ac:dyDescent="0.2">
      <c r="U1347" s="205"/>
      <c r="V1347" s="205"/>
      <c r="W1347" s="205"/>
      <c r="X1347" s="205"/>
    </row>
    <row r="1348" spans="21:24" x14ac:dyDescent="0.2">
      <c r="U1348" s="205"/>
      <c r="V1348" s="205"/>
      <c r="W1348" s="205"/>
      <c r="X1348" s="205"/>
    </row>
    <row r="1349" spans="21:24" x14ac:dyDescent="0.2">
      <c r="U1349" s="205"/>
      <c r="V1349" s="205"/>
      <c r="W1349" s="205"/>
      <c r="X1349" s="205"/>
    </row>
    <row r="1350" spans="21:24" x14ac:dyDescent="0.2">
      <c r="U1350" s="205"/>
      <c r="V1350" s="205"/>
      <c r="W1350" s="205"/>
      <c r="X1350" s="205"/>
    </row>
    <row r="1351" spans="21:24" x14ac:dyDescent="0.2">
      <c r="U1351" s="205"/>
      <c r="V1351" s="205"/>
      <c r="W1351" s="205"/>
      <c r="X1351" s="205"/>
    </row>
    <row r="1352" spans="21:24" x14ac:dyDescent="0.2">
      <c r="U1352" s="205"/>
      <c r="V1352" s="205"/>
      <c r="W1352" s="205"/>
      <c r="X1352" s="205"/>
    </row>
    <row r="1353" spans="21:24" x14ac:dyDescent="0.2">
      <c r="U1353" s="205"/>
      <c r="V1353" s="205"/>
      <c r="W1353" s="205"/>
      <c r="X1353" s="205"/>
    </row>
    <row r="1354" spans="21:24" x14ac:dyDescent="0.2">
      <c r="U1354" s="205"/>
      <c r="V1354" s="205"/>
      <c r="W1354" s="205"/>
      <c r="X1354" s="205"/>
    </row>
    <row r="1355" spans="21:24" x14ac:dyDescent="0.2">
      <c r="U1355" s="205"/>
      <c r="V1355" s="205"/>
      <c r="W1355" s="205"/>
      <c r="X1355" s="205"/>
    </row>
    <row r="1356" spans="21:24" x14ac:dyDescent="0.2">
      <c r="U1356" s="205"/>
      <c r="V1356" s="205"/>
      <c r="W1356" s="205"/>
      <c r="X1356" s="205"/>
    </row>
    <row r="1357" spans="21:24" x14ac:dyDescent="0.2">
      <c r="U1357" s="205"/>
      <c r="V1357" s="205"/>
      <c r="W1357" s="205"/>
      <c r="X1357" s="205"/>
    </row>
    <row r="1358" spans="21:24" x14ac:dyDescent="0.2">
      <c r="U1358" s="205"/>
      <c r="V1358" s="205"/>
      <c r="W1358" s="205"/>
      <c r="X1358" s="205"/>
    </row>
    <row r="1359" spans="21:24" x14ac:dyDescent="0.2">
      <c r="U1359" s="205"/>
      <c r="V1359" s="205"/>
      <c r="W1359" s="205"/>
      <c r="X1359" s="205"/>
    </row>
    <row r="1360" spans="21:24" x14ac:dyDescent="0.2">
      <c r="U1360" s="205"/>
      <c r="V1360" s="205"/>
      <c r="W1360" s="205"/>
      <c r="X1360" s="205"/>
    </row>
    <row r="1361" spans="21:24" x14ac:dyDescent="0.2">
      <c r="U1361" s="205"/>
      <c r="V1361" s="205"/>
      <c r="W1361" s="205"/>
      <c r="X1361" s="205"/>
    </row>
    <row r="1362" spans="21:24" x14ac:dyDescent="0.2">
      <c r="U1362" s="205"/>
      <c r="V1362" s="205"/>
      <c r="W1362" s="205"/>
      <c r="X1362" s="205"/>
    </row>
    <row r="1363" spans="21:24" x14ac:dyDescent="0.2">
      <c r="U1363" s="205"/>
      <c r="V1363" s="205"/>
      <c r="W1363" s="205"/>
      <c r="X1363" s="205"/>
    </row>
    <row r="1364" spans="21:24" x14ac:dyDescent="0.2">
      <c r="U1364" s="205"/>
      <c r="V1364" s="205"/>
      <c r="W1364" s="205"/>
      <c r="X1364" s="205"/>
    </row>
    <row r="1365" spans="21:24" x14ac:dyDescent="0.2">
      <c r="U1365" s="205"/>
      <c r="V1365" s="205"/>
      <c r="W1365" s="205"/>
      <c r="X1365" s="205"/>
    </row>
    <row r="1366" spans="21:24" x14ac:dyDescent="0.2">
      <c r="U1366" s="205"/>
      <c r="V1366" s="205"/>
      <c r="W1366" s="205"/>
      <c r="X1366" s="205"/>
    </row>
    <row r="1367" spans="21:24" x14ac:dyDescent="0.2">
      <c r="U1367" s="205"/>
      <c r="V1367" s="205"/>
      <c r="W1367" s="205"/>
      <c r="X1367" s="205"/>
    </row>
    <row r="1368" spans="21:24" x14ac:dyDescent="0.2">
      <c r="U1368" s="205"/>
      <c r="V1368" s="205"/>
      <c r="W1368" s="205"/>
      <c r="X1368" s="205"/>
    </row>
    <row r="1369" spans="21:24" x14ac:dyDescent="0.2">
      <c r="U1369" s="205"/>
      <c r="V1369" s="205"/>
      <c r="W1369" s="205"/>
      <c r="X1369" s="205"/>
    </row>
    <row r="1370" spans="21:24" x14ac:dyDescent="0.2">
      <c r="U1370" s="205"/>
      <c r="V1370" s="205"/>
      <c r="W1370" s="205"/>
      <c r="X1370" s="205"/>
    </row>
    <row r="1371" spans="21:24" x14ac:dyDescent="0.2">
      <c r="U1371" s="205"/>
      <c r="V1371" s="205"/>
      <c r="W1371" s="205"/>
      <c r="X1371" s="205"/>
    </row>
    <row r="1372" spans="21:24" x14ac:dyDescent="0.2">
      <c r="U1372" s="205"/>
      <c r="V1372" s="205"/>
      <c r="W1372" s="205"/>
      <c r="X1372" s="205"/>
    </row>
    <row r="1373" spans="21:24" x14ac:dyDescent="0.2">
      <c r="U1373" s="205"/>
      <c r="V1373" s="205"/>
      <c r="W1373" s="205"/>
      <c r="X1373" s="205"/>
    </row>
    <row r="1374" spans="21:24" x14ac:dyDescent="0.2">
      <c r="U1374" s="205"/>
      <c r="V1374" s="205"/>
      <c r="W1374" s="205"/>
      <c r="X1374" s="205"/>
    </row>
    <row r="1375" spans="21:24" x14ac:dyDescent="0.2">
      <c r="U1375" s="205"/>
      <c r="V1375" s="205"/>
      <c r="W1375" s="205"/>
      <c r="X1375" s="205"/>
    </row>
    <row r="1376" spans="21:24" x14ac:dyDescent="0.2">
      <c r="U1376" s="205"/>
      <c r="V1376" s="205"/>
      <c r="W1376" s="205"/>
      <c r="X1376" s="205"/>
    </row>
    <row r="1377" spans="21:24" x14ac:dyDescent="0.2">
      <c r="U1377" s="205"/>
      <c r="V1377" s="205"/>
      <c r="W1377" s="205"/>
      <c r="X1377" s="205"/>
    </row>
    <row r="1378" spans="21:24" x14ac:dyDescent="0.2">
      <c r="U1378" s="205"/>
      <c r="V1378" s="205"/>
      <c r="W1378" s="205"/>
      <c r="X1378" s="205"/>
    </row>
    <row r="1379" spans="21:24" x14ac:dyDescent="0.2">
      <c r="U1379" s="205"/>
      <c r="V1379" s="205"/>
      <c r="W1379" s="205"/>
      <c r="X1379" s="205"/>
    </row>
    <row r="1380" spans="21:24" x14ac:dyDescent="0.2">
      <c r="U1380" s="205"/>
      <c r="V1380" s="205"/>
      <c r="W1380" s="205"/>
      <c r="X1380" s="205"/>
    </row>
    <row r="1381" spans="21:24" x14ac:dyDescent="0.2">
      <c r="U1381" s="205"/>
      <c r="V1381" s="205"/>
      <c r="W1381" s="205"/>
      <c r="X1381" s="205"/>
    </row>
    <row r="1382" spans="21:24" x14ac:dyDescent="0.2">
      <c r="U1382" s="205"/>
      <c r="V1382" s="205"/>
      <c r="W1382" s="205"/>
      <c r="X1382" s="205"/>
    </row>
    <row r="1383" spans="21:24" x14ac:dyDescent="0.2">
      <c r="U1383" s="205"/>
      <c r="V1383" s="205"/>
      <c r="W1383" s="205"/>
      <c r="X1383" s="205"/>
    </row>
    <row r="1384" spans="21:24" x14ac:dyDescent="0.2">
      <c r="U1384" s="205"/>
      <c r="V1384" s="205"/>
      <c r="W1384" s="205"/>
      <c r="X1384" s="205"/>
    </row>
    <row r="1385" spans="21:24" x14ac:dyDescent="0.2">
      <c r="U1385" s="205"/>
      <c r="V1385" s="205"/>
      <c r="W1385" s="205"/>
      <c r="X1385" s="205"/>
    </row>
    <row r="1386" spans="21:24" x14ac:dyDescent="0.2">
      <c r="U1386" s="205"/>
      <c r="V1386" s="205"/>
      <c r="W1386" s="205"/>
      <c r="X1386" s="205"/>
    </row>
    <row r="1387" spans="21:24" x14ac:dyDescent="0.2">
      <c r="U1387" s="205"/>
      <c r="V1387" s="205"/>
      <c r="W1387" s="205"/>
      <c r="X1387" s="205"/>
    </row>
    <row r="1388" spans="21:24" x14ac:dyDescent="0.2">
      <c r="U1388" s="205"/>
      <c r="V1388" s="205"/>
      <c r="W1388" s="205"/>
      <c r="X1388" s="205"/>
    </row>
    <row r="1389" spans="21:24" x14ac:dyDescent="0.2">
      <c r="U1389" s="205"/>
      <c r="V1389" s="205"/>
      <c r="W1389" s="205"/>
      <c r="X1389" s="205"/>
    </row>
    <row r="1390" spans="21:24" x14ac:dyDescent="0.2">
      <c r="U1390" s="205"/>
      <c r="V1390" s="205"/>
      <c r="W1390" s="205"/>
      <c r="X1390" s="205"/>
    </row>
    <row r="1391" spans="21:24" x14ac:dyDescent="0.2">
      <c r="U1391" s="205"/>
      <c r="V1391" s="205"/>
      <c r="W1391" s="205"/>
      <c r="X1391" s="205"/>
    </row>
    <row r="1392" spans="21:24" x14ac:dyDescent="0.2">
      <c r="U1392" s="205"/>
      <c r="V1392" s="205"/>
      <c r="W1392" s="205"/>
      <c r="X1392" s="205"/>
    </row>
    <row r="1393" spans="21:24" x14ac:dyDescent="0.2">
      <c r="U1393" s="205"/>
      <c r="V1393" s="205"/>
      <c r="W1393" s="205"/>
      <c r="X1393" s="205"/>
    </row>
    <row r="1394" spans="21:24" x14ac:dyDescent="0.2">
      <c r="U1394" s="205"/>
      <c r="V1394" s="205"/>
      <c r="W1394" s="205"/>
      <c r="X1394" s="205"/>
    </row>
    <row r="1395" spans="21:24" x14ac:dyDescent="0.2">
      <c r="U1395" s="205"/>
      <c r="V1395" s="205"/>
      <c r="W1395" s="205"/>
      <c r="X1395" s="205"/>
    </row>
    <row r="1396" spans="21:24" x14ac:dyDescent="0.2">
      <c r="U1396" s="205"/>
      <c r="V1396" s="205"/>
      <c r="W1396" s="205"/>
      <c r="X1396" s="205"/>
    </row>
    <row r="1397" spans="21:24" x14ac:dyDescent="0.2">
      <c r="U1397" s="205"/>
      <c r="V1397" s="205"/>
      <c r="W1397" s="205"/>
      <c r="X1397" s="205"/>
    </row>
    <row r="1398" spans="21:24" x14ac:dyDescent="0.2">
      <c r="U1398" s="205"/>
      <c r="V1398" s="205"/>
      <c r="W1398" s="205"/>
      <c r="X1398" s="205"/>
    </row>
    <row r="1399" spans="21:24" x14ac:dyDescent="0.2">
      <c r="U1399" s="205"/>
      <c r="V1399" s="205"/>
      <c r="W1399" s="205"/>
      <c r="X1399" s="205"/>
    </row>
    <row r="1400" spans="21:24" x14ac:dyDescent="0.2">
      <c r="U1400" s="205"/>
      <c r="V1400" s="205"/>
      <c r="W1400" s="205"/>
      <c r="X1400" s="205"/>
    </row>
    <row r="1401" spans="21:24" x14ac:dyDescent="0.2">
      <c r="U1401" s="205"/>
      <c r="V1401" s="205"/>
      <c r="W1401" s="205"/>
      <c r="X1401" s="205"/>
    </row>
    <row r="1402" spans="21:24" x14ac:dyDescent="0.2">
      <c r="U1402" s="205"/>
      <c r="V1402" s="205"/>
      <c r="W1402" s="205"/>
      <c r="X1402" s="205"/>
    </row>
    <row r="1403" spans="21:24" x14ac:dyDescent="0.2">
      <c r="U1403" s="205"/>
      <c r="V1403" s="205"/>
      <c r="W1403" s="205"/>
      <c r="X1403" s="205"/>
    </row>
    <row r="1404" spans="21:24" x14ac:dyDescent="0.2">
      <c r="U1404" s="205"/>
      <c r="V1404" s="205"/>
      <c r="W1404" s="205"/>
      <c r="X1404" s="205"/>
    </row>
    <row r="1405" spans="21:24" x14ac:dyDescent="0.2">
      <c r="U1405" s="205"/>
      <c r="V1405" s="205"/>
      <c r="W1405" s="205"/>
      <c r="X1405" s="205"/>
    </row>
    <row r="1406" spans="21:24" x14ac:dyDescent="0.2">
      <c r="U1406" s="205"/>
      <c r="V1406" s="205"/>
      <c r="W1406" s="205"/>
      <c r="X1406" s="205"/>
    </row>
    <row r="1407" spans="21:24" x14ac:dyDescent="0.2">
      <c r="U1407" s="205"/>
      <c r="V1407" s="205"/>
      <c r="W1407" s="205"/>
      <c r="X1407" s="205"/>
    </row>
    <row r="1408" spans="21:24" x14ac:dyDescent="0.2">
      <c r="U1408" s="205"/>
      <c r="V1408" s="205"/>
      <c r="W1408" s="205"/>
      <c r="X1408" s="205"/>
    </row>
    <row r="1409" spans="21:24" x14ac:dyDescent="0.2">
      <c r="U1409" s="205"/>
      <c r="V1409" s="205"/>
      <c r="W1409" s="205"/>
      <c r="X1409" s="205"/>
    </row>
    <row r="1410" spans="21:24" x14ac:dyDescent="0.2">
      <c r="U1410" s="205"/>
      <c r="V1410" s="205"/>
      <c r="W1410" s="205"/>
      <c r="X1410" s="205"/>
    </row>
    <row r="1411" spans="21:24" x14ac:dyDescent="0.2">
      <c r="U1411" s="205"/>
      <c r="V1411" s="205"/>
      <c r="W1411" s="205"/>
      <c r="X1411" s="205"/>
    </row>
    <row r="1412" spans="21:24" x14ac:dyDescent="0.2">
      <c r="U1412" s="205"/>
      <c r="V1412" s="205"/>
      <c r="W1412" s="205"/>
      <c r="X1412" s="205"/>
    </row>
    <row r="1413" spans="21:24" x14ac:dyDescent="0.2">
      <c r="U1413" s="205"/>
      <c r="V1413" s="205"/>
      <c r="W1413" s="205"/>
      <c r="X1413" s="205"/>
    </row>
    <row r="1414" spans="21:24" x14ac:dyDescent="0.2">
      <c r="U1414" s="205"/>
      <c r="V1414" s="205"/>
      <c r="W1414" s="205"/>
      <c r="X1414" s="205"/>
    </row>
    <row r="1415" spans="21:24" x14ac:dyDescent="0.2">
      <c r="U1415" s="205"/>
      <c r="V1415" s="205"/>
      <c r="W1415" s="205"/>
      <c r="X1415" s="205"/>
    </row>
    <row r="1416" spans="21:24" x14ac:dyDescent="0.2">
      <c r="U1416" s="205"/>
      <c r="V1416" s="205"/>
      <c r="W1416" s="205"/>
      <c r="X1416" s="205"/>
    </row>
    <row r="1417" spans="21:24" x14ac:dyDescent="0.2">
      <c r="U1417" s="205"/>
      <c r="V1417" s="205"/>
      <c r="W1417" s="205"/>
      <c r="X1417" s="205"/>
    </row>
    <row r="1418" spans="21:24" x14ac:dyDescent="0.2">
      <c r="U1418" s="205"/>
      <c r="V1418" s="205"/>
      <c r="W1418" s="205"/>
      <c r="X1418" s="205"/>
    </row>
    <row r="1419" spans="21:24" x14ac:dyDescent="0.2">
      <c r="U1419" s="205"/>
      <c r="V1419" s="205"/>
      <c r="W1419" s="205"/>
      <c r="X1419" s="205"/>
    </row>
    <row r="1420" spans="21:24" x14ac:dyDescent="0.2">
      <c r="U1420" s="205"/>
      <c r="V1420" s="205"/>
      <c r="W1420" s="205"/>
      <c r="X1420" s="205"/>
    </row>
    <row r="1421" spans="21:24" x14ac:dyDescent="0.2">
      <c r="U1421" s="205"/>
      <c r="V1421" s="205"/>
      <c r="W1421" s="205"/>
      <c r="X1421" s="205"/>
    </row>
    <row r="1422" spans="21:24" x14ac:dyDescent="0.2">
      <c r="U1422" s="205"/>
      <c r="V1422" s="205"/>
      <c r="W1422" s="205"/>
      <c r="X1422" s="205"/>
    </row>
    <row r="1423" spans="21:24" x14ac:dyDescent="0.2">
      <c r="U1423" s="205"/>
      <c r="V1423" s="205"/>
      <c r="W1423" s="205"/>
      <c r="X1423" s="205"/>
    </row>
    <row r="1424" spans="21:24" x14ac:dyDescent="0.2">
      <c r="U1424" s="205"/>
      <c r="V1424" s="205"/>
      <c r="W1424" s="205"/>
      <c r="X1424" s="205"/>
    </row>
    <row r="1425" spans="21:24" x14ac:dyDescent="0.2">
      <c r="U1425" s="205"/>
      <c r="V1425" s="205"/>
      <c r="W1425" s="205"/>
      <c r="X1425" s="205"/>
    </row>
    <row r="1426" spans="21:24" x14ac:dyDescent="0.2">
      <c r="U1426" s="205"/>
      <c r="V1426" s="205"/>
      <c r="W1426" s="205"/>
      <c r="X1426" s="205"/>
    </row>
    <row r="1427" spans="21:24" x14ac:dyDescent="0.2">
      <c r="U1427" s="205"/>
      <c r="V1427" s="205"/>
      <c r="W1427" s="205"/>
      <c r="X1427" s="205"/>
    </row>
    <row r="1428" spans="21:24" x14ac:dyDescent="0.2">
      <c r="U1428" s="205"/>
      <c r="V1428" s="205"/>
      <c r="W1428" s="205"/>
      <c r="X1428" s="205"/>
    </row>
    <row r="1429" spans="21:24" x14ac:dyDescent="0.2">
      <c r="U1429" s="205"/>
      <c r="V1429" s="205"/>
      <c r="W1429" s="205"/>
      <c r="X1429" s="205"/>
    </row>
    <row r="1430" spans="21:24" x14ac:dyDescent="0.2">
      <c r="U1430" s="205"/>
      <c r="V1430" s="205"/>
      <c r="W1430" s="205"/>
      <c r="X1430" s="205"/>
    </row>
    <row r="1431" spans="21:24" x14ac:dyDescent="0.2">
      <c r="U1431" s="205"/>
      <c r="V1431" s="205"/>
      <c r="W1431" s="205"/>
      <c r="X1431" s="205"/>
    </row>
    <row r="1432" spans="21:24" x14ac:dyDescent="0.2">
      <c r="U1432" s="205"/>
      <c r="V1432" s="205"/>
      <c r="W1432" s="205"/>
      <c r="X1432" s="205"/>
    </row>
    <row r="1433" spans="21:24" x14ac:dyDescent="0.2">
      <c r="U1433" s="205"/>
      <c r="V1433" s="205"/>
      <c r="W1433" s="205"/>
      <c r="X1433" s="205"/>
    </row>
    <row r="1434" spans="21:24" x14ac:dyDescent="0.2">
      <c r="U1434" s="205"/>
      <c r="V1434" s="205"/>
      <c r="W1434" s="205"/>
      <c r="X1434" s="205"/>
    </row>
    <row r="1435" spans="21:24" x14ac:dyDescent="0.2">
      <c r="U1435" s="205"/>
      <c r="V1435" s="205"/>
      <c r="W1435" s="205"/>
      <c r="X1435" s="205"/>
    </row>
    <row r="1436" spans="21:24" x14ac:dyDescent="0.2">
      <c r="U1436" s="205"/>
      <c r="V1436" s="205"/>
      <c r="W1436" s="205"/>
      <c r="X1436" s="205"/>
    </row>
    <row r="1437" spans="21:24" x14ac:dyDescent="0.2">
      <c r="U1437" s="205"/>
      <c r="V1437" s="205"/>
      <c r="W1437" s="205"/>
      <c r="X1437" s="205"/>
    </row>
    <row r="1438" spans="21:24" x14ac:dyDescent="0.2">
      <c r="U1438" s="205"/>
      <c r="V1438" s="205"/>
      <c r="W1438" s="205"/>
      <c r="X1438" s="205"/>
    </row>
    <row r="1439" spans="21:24" x14ac:dyDescent="0.2">
      <c r="U1439" s="205"/>
      <c r="V1439" s="205"/>
      <c r="W1439" s="205"/>
      <c r="X1439" s="205"/>
    </row>
    <row r="1440" spans="21:24" x14ac:dyDescent="0.2">
      <c r="U1440" s="205"/>
      <c r="V1440" s="205"/>
      <c r="W1440" s="205"/>
      <c r="X1440" s="205"/>
    </row>
    <row r="1441" spans="21:24" x14ac:dyDescent="0.2">
      <c r="U1441" s="205"/>
      <c r="V1441" s="205"/>
      <c r="W1441" s="205"/>
      <c r="X1441" s="205"/>
    </row>
    <row r="1442" spans="21:24" x14ac:dyDescent="0.2">
      <c r="U1442" s="205"/>
      <c r="V1442" s="205"/>
      <c r="W1442" s="205"/>
      <c r="X1442" s="205"/>
    </row>
    <row r="1443" spans="21:24" x14ac:dyDescent="0.2">
      <c r="U1443" s="205"/>
      <c r="V1443" s="205"/>
      <c r="W1443" s="205"/>
      <c r="X1443" s="205"/>
    </row>
    <row r="1444" spans="21:24" x14ac:dyDescent="0.2">
      <c r="U1444" s="205"/>
      <c r="V1444" s="205"/>
      <c r="W1444" s="205"/>
      <c r="X1444" s="205"/>
    </row>
    <row r="1445" spans="21:24" x14ac:dyDescent="0.2">
      <c r="U1445" s="205"/>
      <c r="V1445" s="205"/>
      <c r="W1445" s="205"/>
      <c r="X1445" s="205"/>
    </row>
    <row r="1446" spans="21:24" x14ac:dyDescent="0.2">
      <c r="U1446" s="205"/>
      <c r="V1446" s="205"/>
      <c r="W1446" s="205"/>
      <c r="X1446" s="205"/>
    </row>
    <row r="1447" spans="21:24" x14ac:dyDescent="0.2">
      <c r="U1447" s="205"/>
      <c r="V1447" s="205"/>
      <c r="W1447" s="205"/>
      <c r="X1447" s="205"/>
    </row>
    <row r="1448" spans="21:24" x14ac:dyDescent="0.2">
      <c r="U1448" s="205"/>
      <c r="V1448" s="205"/>
      <c r="W1448" s="205"/>
      <c r="X1448" s="205"/>
    </row>
    <row r="1449" spans="21:24" x14ac:dyDescent="0.2">
      <c r="U1449" s="205"/>
      <c r="V1449" s="205"/>
      <c r="W1449" s="205"/>
      <c r="X1449" s="205"/>
    </row>
    <row r="1450" spans="21:24" x14ac:dyDescent="0.2">
      <c r="U1450" s="205"/>
      <c r="V1450" s="205"/>
      <c r="W1450" s="205"/>
      <c r="X1450" s="205"/>
    </row>
    <row r="1451" spans="21:24" x14ac:dyDescent="0.2">
      <c r="U1451" s="205"/>
      <c r="V1451" s="205"/>
      <c r="W1451" s="205"/>
      <c r="X1451" s="205"/>
    </row>
    <row r="1452" spans="21:24" x14ac:dyDescent="0.2">
      <c r="U1452" s="205"/>
      <c r="V1452" s="205"/>
      <c r="W1452" s="205"/>
      <c r="X1452" s="205"/>
    </row>
    <row r="1453" spans="21:24" x14ac:dyDescent="0.2">
      <c r="U1453" s="205"/>
      <c r="V1453" s="205"/>
      <c r="W1453" s="205"/>
      <c r="X1453" s="205"/>
    </row>
    <row r="1454" spans="21:24" x14ac:dyDescent="0.2">
      <c r="U1454" s="205"/>
      <c r="V1454" s="205"/>
      <c r="W1454" s="205"/>
      <c r="X1454" s="205"/>
    </row>
    <row r="1455" spans="21:24" x14ac:dyDescent="0.2">
      <c r="U1455" s="205"/>
      <c r="V1455" s="205"/>
      <c r="W1455" s="205"/>
      <c r="X1455" s="205"/>
    </row>
    <row r="1456" spans="21:24" x14ac:dyDescent="0.2">
      <c r="U1456" s="205"/>
      <c r="V1456" s="205"/>
      <c r="W1456" s="205"/>
      <c r="X1456" s="205"/>
    </row>
    <row r="1457" spans="21:24" x14ac:dyDescent="0.2">
      <c r="U1457" s="205"/>
      <c r="V1457" s="205"/>
      <c r="W1457" s="205"/>
      <c r="X1457" s="205"/>
    </row>
    <row r="1458" spans="21:24" x14ac:dyDescent="0.2">
      <c r="U1458" s="205"/>
      <c r="V1458" s="205"/>
      <c r="W1458" s="205"/>
      <c r="X1458" s="205"/>
    </row>
    <row r="1459" spans="21:24" x14ac:dyDescent="0.2">
      <c r="U1459" s="205"/>
      <c r="V1459" s="205"/>
      <c r="W1459" s="205"/>
      <c r="X1459" s="205"/>
    </row>
    <row r="1460" spans="21:24" x14ac:dyDescent="0.2">
      <c r="U1460" s="205"/>
      <c r="V1460" s="205"/>
      <c r="W1460" s="205"/>
      <c r="X1460" s="205"/>
    </row>
    <row r="1461" spans="21:24" x14ac:dyDescent="0.2">
      <c r="U1461" s="205"/>
      <c r="V1461" s="205"/>
      <c r="W1461" s="205"/>
      <c r="X1461" s="205"/>
    </row>
    <row r="1462" spans="21:24" x14ac:dyDescent="0.2">
      <c r="U1462" s="205"/>
      <c r="V1462" s="205"/>
      <c r="W1462" s="205"/>
      <c r="X1462" s="205"/>
    </row>
    <row r="1463" spans="21:24" x14ac:dyDescent="0.2">
      <c r="U1463" s="205"/>
      <c r="V1463" s="205"/>
      <c r="W1463" s="205"/>
      <c r="X1463" s="205"/>
    </row>
    <row r="1464" spans="21:24" x14ac:dyDescent="0.2">
      <c r="U1464" s="205"/>
      <c r="V1464" s="205"/>
      <c r="W1464" s="205"/>
      <c r="X1464" s="205"/>
    </row>
    <row r="1465" spans="21:24" x14ac:dyDescent="0.2">
      <c r="U1465" s="205"/>
      <c r="V1465" s="205"/>
      <c r="W1465" s="205"/>
      <c r="X1465" s="205"/>
    </row>
    <row r="1466" spans="21:24" x14ac:dyDescent="0.2">
      <c r="U1466" s="205"/>
      <c r="V1466" s="205"/>
      <c r="W1466" s="205"/>
      <c r="X1466" s="205"/>
    </row>
    <row r="1467" spans="21:24" x14ac:dyDescent="0.2">
      <c r="U1467" s="205"/>
      <c r="V1467" s="205"/>
      <c r="W1467" s="205"/>
      <c r="X1467" s="205"/>
    </row>
    <row r="1468" spans="21:24" x14ac:dyDescent="0.2">
      <c r="U1468" s="205"/>
      <c r="V1468" s="205"/>
      <c r="W1468" s="205"/>
      <c r="X1468" s="205"/>
    </row>
    <row r="1469" spans="21:24" x14ac:dyDescent="0.2">
      <c r="U1469" s="205"/>
      <c r="V1469" s="205"/>
      <c r="W1469" s="205"/>
      <c r="X1469" s="205"/>
    </row>
    <row r="1470" spans="21:24" x14ac:dyDescent="0.2">
      <c r="U1470" s="205"/>
      <c r="V1470" s="205"/>
      <c r="W1470" s="205"/>
      <c r="X1470" s="205"/>
    </row>
    <row r="1471" spans="21:24" x14ac:dyDescent="0.2">
      <c r="U1471" s="205"/>
      <c r="V1471" s="205"/>
      <c r="W1471" s="205"/>
      <c r="X1471" s="205"/>
    </row>
    <row r="1472" spans="21:24" x14ac:dyDescent="0.2">
      <c r="U1472" s="205"/>
      <c r="V1472" s="205"/>
      <c r="W1472" s="205"/>
      <c r="X1472" s="205"/>
    </row>
    <row r="1473" spans="21:24" x14ac:dyDescent="0.2">
      <c r="U1473" s="205"/>
      <c r="V1473" s="205"/>
      <c r="W1473" s="205"/>
      <c r="X1473" s="205"/>
    </row>
    <row r="1474" spans="21:24" x14ac:dyDescent="0.2">
      <c r="U1474" s="205"/>
      <c r="V1474" s="205"/>
      <c r="W1474" s="205"/>
      <c r="X1474" s="205"/>
    </row>
    <row r="1475" spans="21:24" x14ac:dyDescent="0.2">
      <c r="U1475" s="205"/>
      <c r="V1475" s="205"/>
      <c r="W1475" s="205"/>
      <c r="X1475" s="205"/>
    </row>
    <row r="1476" spans="21:24" x14ac:dyDescent="0.2">
      <c r="U1476" s="205"/>
      <c r="V1476" s="205"/>
      <c r="W1476" s="205"/>
      <c r="X1476" s="205"/>
    </row>
    <row r="1477" spans="21:24" x14ac:dyDescent="0.2">
      <c r="U1477" s="205"/>
      <c r="V1477" s="205"/>
      <c r="W1477" s="205"/>
      <c r="X1477" s="205"/>
    </row>
    <row r="1478" spans="21:24" x14ac:dyDescent="0.2">
      <c r="U1478" s="205"/>
      <c r="V1478" s="205"/>
      <c r="W1478" s="205"/>
      <c r="X1478" s="205"/>
    </row>
    <row r="1479" spans="21:24" x14ac:dyDescent="0.2">
      <c r="U1479" s="205"/>
      <c r="V1479" s="205"/>
      <c r="W1479" s="205"/>
      <c r="X1479" s="205"/>
    </row>
    <row r="1480" spans="21:24" x14ac:dyDescent="0.2">
      <c r="U1480" s="205"/>
      <c r="V1480" s="205"/>
      <c r="W1480" s="205"/>
      <c r="X1480" s="205"/>
    </row>
    <row r="1481" spans="21:24" x14ac:dyDescent="0.2">
      <c r="U1481" s="205"/>
      <c r="V1481" s="205"/>
      <c r="W1481" s="205"/>
      <c r="X1481" s="205"/>
    </row>
    <row r="1482" spans="21:24" x14ac:dyDescent="0.2">
      <c r="U1482" s="205"/>
      <c r="V1482" s="205"/>
      <c r="W1482" s="205"/>
      <c r="X1482" s="205"/>
    </row>
    <row r="1483" spans="21:24" x14ac:dyDescent="0.2">
      <c r="U1483" s="205"/>
      <c r="V1483" s="205"/>
      <c r="W1483" s="205"/>
      <c r="X1483" s="205"/>
    </row>
    <row r="1484" spans="21:24" x14ac:dyDescent="0.2">
      <c r="U1484" s="205"/>
      <c r="V1484" s="205"/>
      <c r="W1484" s="205"/>
      <c r="X1484" s="205"/>
    </row>
    <row r="1485" spans="21:24" x14ac:dyDescent="0.2">
      <c r="U1485" s="205"/>
      <c r="V1485" s="205"/>
      <c r="W1485" s="205"/>
      <c r="X1485" s="205"/>
    </row>
    <row r="1486" spans="21:24" x14ac:dyDescent="0.2">
      <c r="U1486" s="205"/>
      <c r="V1486" s="205"/>
      <c r="W1486" s="205"/>
      <c r="X1486" s="205"/>
    </row>
    <row r="1487" spans="21:24" x14ac:dyDescent="0.2">
      <c r="U1487" s="205"/>
      <c r="V1487" s="205"/>
      <c r="W1487" s="205"/>
      <c r="X1487" s="205"/>
    </row>
    <row r="1488" spans="21:24" x14ac:dyDescent="0.2">
      <c r="U1488" s="205"/>
      <c r="V1488" s="205"/>
      <c r="W1488" s="205"/>
      <c r="X1488" s="205"/>
    </row>
    <row r="1489" spans="21:24" x14ac:dyDescent="0.2">
      <c r="U1489" s="205"/>
      <c r="V1489" s="205"/>
      <c r="W1489" s="205"/>
      <c r="X1489" s="205"/>
    </row>
    <row r="1490" spans="21:24" x14ac:dyDescent="0.2">
      <c r="U1490" s="205"/>
      <c r="V1490" s="205"/>
      <c r="W1490" s="205"/>
      <c r="X1490" s="205"/>
    </row>
    <row r="1491" spans="21:24" x14ac:dyDescent="0.2">
      <c r="U1491" s="205"/>
      <c r="V1491" s="205"/>
      <c r="W1491" s="205"/>
      <c r="X1491" s="205"/>
    </row>
    <row r="1492" spans="21:24" x14ac:dyDescent="0.2">
      <c r="U1492" s="205"/>
      <c r="V1492" s="205"/>
      <c r="W1492" s="205"/>
      <c r="X1492" s="205"/>
    </row>
    <row r="1493" spans="21:24" x14ac:dyDescent="0.2">
      <c r="U1493" s="205"/>
      <c r="V1493" s="205"/>
      <c r="W1493" s="205"/>
      <c r="X1493" s="205"/>
    </row>
    <row r="1494" spans="21:24" x14ac:dyDescent="0.2">
      <c r="U1494" s="205"/>
      <c r="V1494" s="205"/>
      <c r="W1494" s="205"/>
      <c r="X1494" s="205"/>
    </row>
    <row r="1495" spans="21:24" x14ac:dyDescent="0.2">
      <c r="U1495" s="205"/>
      <c r="V1495" s="205"/>
      <c r="W1495" s="205"/>
      <c r="X1495" s="205"/>
    </row>
    <row r="1496" spans="21:24" x14ac:dyDescent="0.2">
      <c r="U1496" s="205"/>
      <c r="V1496" s="205"/>
      <c r="W1496" s="205"/>
      <c r="X1496" s="205"/>
    </row>
    <row r="1497" spans="21:24" x14ac:dyDescent="0.2">
      <c r="U1497" s="205"/>
      <c r="V1497" s="205"/>
      <c r="W1497" s="205"/>
      <c r="X1497" s="205"/>
    </row>
    <row r="1498" spans="21:24" x14ac:dyDescent="0.2">
      <c r="U1498" s="205"/>
      <c r="V1498" s="205"/>
      <c r="W1498" s="205"/>
      <c r="X1498" s="205"/>
    </row>
    <row r="1499" spans="21:24" x14ac:dyDescent="0.2">
      <c r="U1499" s="205"/>
      <c r="V1499" s="205"/>
      <c r="W1499" s="205"/>
      <c r="X1499" s="205"/>
    </row>
    <row r="1500" spans="21:24" x14ac:dyDescent="0.2">
      <c r="U1500" s="205"/>
      <c r="V1500" s="205"/>
      <c r="W1500" s="205"/>
      <c r="X1500" s="205"/>
    </row>
    <row r="1501" spans="21:24" x14ac:dyDescent="0.2">
      <c r="U1501" s="205"/>
      <c r="V1501" s="205"/>
      <c r="W1501" s="205"/>
      <c r="X1501" s="205"/>
    </row>
    <row r="1502" spans="21:24" x14ac:dyDescent="0.2">
      <c r="U1502" s="205"/>
      <c r="V1502" s="205"/>
      <c r="W1502" s="205"/>
      <c r="X1502" s="205"/>
    </row>
    <row r="1503" spans="21:24" x14ac:dyDescent="0.2">
      <c r="U1503" s="205"/>
      <c r="V1503" s="205"/>
      <c r="W1503" s="205"/>
      <c r="X1503" s="205"/>
    </row>
    <row r="1504" spans="21:24" x14ac:dyDescent="0.2">
      <c r="U1504" s="205"/>
      <c r="V1504" s="205"/>
      <c r="W1504" s="205"/>
      <c r="X1504" s="205"/>
    </row>
    <row r="1505" spans="21:24" x14ac:dyDescent="0.2">
      <c r="U1505" s="205"/>
      <c r="V1505" s="205"/>
      <c r="W1505" s="205"/>
      <c r="X1505" s="205"/>
    </row>
    <row r="1506" spans="21:24" x14ac:dyDescent="0.2">
      <c r="U1506" s="205"/>
      <c r="V1506" s="205"/>
      <c r="W1506" s="205"/>
      <c r="X1506" s="205"/>
    </row>
    <row r="1507" spans="21:24" x14ac:dyDescent="0.2">
      <c r="U1507" s="205"/>
      <c r="V1507" s="205"/>
      <c r="W1507" s="205"/>
      <c r="X1507" s="205"/>
    </row>
    <row r="1508" spans="21:24" x14ac:dyDescent="0.2">
      <c r="U1508" s="205"/>
      <c r="V1508" s="205"/>
      <c r="W1508" s="205"/>
      <c r="X1508" s="205"/>
    </row>
    <row r="1509" spans="21:24" x14ac:dyDescent="0.2">
      <c r="U1509" s="205"/>
      <c r="V1509" s="205"/>
      <c r="W1509" s="205"/>
      <c r="X1509" s="205"/>
    </row>
    <row r="1510" spans="21:24" x14ac:dyDescent="0.2">
      <c r="U1510" s="205"/>
      <c r="V1510" s="205"/>
      <c r="W1510" s="205"/>
      <c r="X1510" s="205"/>
    </row>
    <row r="1511" spans="21:24" x14ac:dyDescent="0.2">
      <c r="U1511" s="205"/>
      <c r="V1511" s="205"/>
      <c r="W1511" s="205"/>
      <c r="X1511" s="205"/>
    </row>
    <row r="1512" spans="21:24" x14ac:dyDescent="0.2">
      <c r="U1512" s="205"/>
      <c r="V1512" s="205"/>
      <c r="W1512" s="205"/>
      <c r="X1512" s="205"/>
    </row>
    <row r="1513" spans="21:24" x14ac:dyDescent="0.2">
      <c r="U1513" s="205"/>
      <c r="V1513" s="205"/>
      <c r="W1513" s="205"/>
      <c r="X1513" s="205"/>
    </row>
    <row r="1514" spans="21:24" x14ac:dyDescent="0.2">
      <c r="U1514" s="205"/>
      <c r="V1514" s="205"/>
      <c r="W1514" s="205"/>
      <c r="X1514" s="205"/>
    </row>
    <row r="1515" spans="21:24" x14ac:dyDescent="0.2">
      <c r="U1515" s="205"/>
      <c r="V1515" s="205"/>
      <c r="W1515" s="205"/>
      <c r="X1515" s="205"/>
    </row>
    <row r="1516" spans="21:24" x14ac:dyDescent="0.2">
      <c r="U1516" s="205"/>
      <c r="V1516" s="205"/>
      <c r="W1516" s="205"/>
      <c r="X1516" s="205"/>
    </row>
    <row r="1517" spans="21:24" x14ac:dyDescent="0.2">
      <c r="U1517" s="205"/>
      <c r="V1517" s="205"/>
      <c r="W1517" s="205"/>
      <c r="X1517" s="205"/>
    </row>
    <row r="1518" spans="21:24" x14ac:dyDescent="0.2">
      <c r="U1518" s="205"/>
      <c r="V1518" s="205"/>
      <c r="W1518" s="205"/>
      <c r="X1518" s="205"/>
    </row>
    <row r="1519" spans="21:24" x14ac:dyDescent="0.2">
      <c r="U1519" s="205"/>
      <c r="V1519" s="205"/>
      <c r="W1519" s="205"/>
      <c r="X1519" s="205"/>
    </row>
    <row r="1520" spans="21:24" x14ac:dyDescent="0.2">
      <c r="U1520" s="205"/>
      <c r="V1520" s="205"/>
      <c r="W1520" s="205"/>
      <c r="X1520" s="205"/>
    </row>
    <row r="1521" spans="21:24" x14ac:dyDescent="0.2">
      <c r="U1521" s="205"/>
      <c r="V1521" s="205"/>
      <c r="W1521" s="205"/>
      <c r="X1521" s="205"/>
    </row>
    <row r="1522" spans="21:24" x14ac:dyDescent="0.2">
      <c r="U1522" s="205"/>
      <c r="V1522" s="205"/>
      <c r="W1522" s="205"/>
      <c r="X1522" s="205"/>
    </row>
    <row r="1523" spans="21:24" x14ac:dyDescent="0.2">
      <c r="U1523" s="205"/>
      <c r="V1523" s="205"/>
      <c r="W1523" s="205"/>
      <c r="X1523" s="205"/>
    </row>
    <row r="1524" spans="21:24" x14ac:dyDescent="0.2">
      <c r="U1524" s="205"/>
      <c r="V1524" s="205"/>
      <c r="W1524" s="205"/>
      <c r="X1524" s="205"/>
    </row>
    <row r="1525" spans="21:24" x14ac:dyDescent="0.2">
      <c r="U1525" s="205"/>
      <c r="V1525" s="205"/>
      <c r="W1525" s="205"/>
      <c r="X1525" s="205"/>
    </row>
    <row r="1526" spans="21:24" x14ac:dyDescent="0.2">
      <c r="U1526" s="205"/>
      <c r="V1526" s="205"/>
      <c r="W1526" s="205"/>
      <c r="X1526" s="205"/>
    </row>
    <row r="1527" spans="21:24" x14ac:dyDescent="0.2">
      <c r="U1527" s="205"/>
      <c r="V1527" s="205"/>
      <c r="W1527" s="205"/>
      <c r="X1527" s="205"/>
    </row>
    <row r="1528" spans="21:24" x14ac:dyDescent="0.2">
      <c r="U1528" s="205"/>
      <c r="V1528" s="205"/>
      <c r="W1528" s="205"/>
      <c r="X1528" s="205"/>
    </row>
    <row r="1529" spans="21:24" x14ac:dyDescent="0.2">
      <c r="U1529" s="205"/>
      <c r="V1529" s="205"/>
      <c r="W1529" s="205"/>
      <c r="X1529" s="205"/>
    </row>
    <row r="1530" spans="21:24" x14ac:dyDescent="0.2">
      <c r="U1530" s="205"/>
      <c r="V1530" s="205"/>
      <c r="W1530" s="205"/>
      <c r="X1530" s="205"/>
    </row>
    <row r="1531" spans="21:24" x14ac:dyDescent="0.2">
      <c r="U1531" s="205"/>
      <c r="V1531" s="205"/>
      <c r="W1531" s="205"/>
      <c r="X1531" s="205"/>
    </row>
    <row r="1532" spans="21:24" x14ac:dyDescent="0.2">
      <c r="U1532" s="205"/>
      <c r="V1532" s="205"/>
      <c r="W1532" s="205"/>
      <c r="X1532" s="205"/>
    </row>
    <row r="1533" spans="21:24" x14ac:dyDescent="0.2">
      <c r="U1533" s="205"/>
      <c r="V1533" s="205"/>
      <c r="W1533" s="205"/>
      <c r="X1533" s="205"/>
    </row>
    <row r="1534" spans="21:24" x14ac:dyDescent="0.2">
      <c r="U1534" s="205"/>
      <c r="V1534" s="205"/>
      <c r="W1534" s="205"/>
      <c r="X1534" s="205"/>
    </row>
    <row r="1535" spans="21:24" x14ac:dyDescent="0.2">
      <c r="U1535" s="205"/>
      <c r="V1535" s="205"/>
      <c r="W1535" s="205"/>
      <c r="X1535" s="205"/>
    </row>
    <row r="1536" spans="21:24" x14ac:dyDescent="0.2">
      <c r="U1536" s="205"/>
      <c r="V1536" s="205"/>
      <c r="W1536" s="205"/>
      <c r="X1536" s="205"/>
    </row>
    <row r="1537" spans="21:24" x14ac:dyDescent="0.2">
      <c r="U1537" s="205"/>
      <c r="V1537" s="205"/>
      <c r="W1537" s="205"/>
      <c r="X1537" s="205"/>
    </row>
    <row r="1538" spans="21:24" x14ac:dyDescent="0.2">
      <c r="U1538" s="205"/>
      <c r="V1538" s="205"/>
      <c r="W1538" s="205"/>
      <c r="X1538" s="205"/>
    </row>
    <row r="1539" spans="21:24" x14ac:dyDescent="0.2">
      <c r="U1539" s="205"/>
      <c r="V1539" s="205"/>
      <c r="W1539" s="205"/>
      <c r="X1539" s="205"/>
    </row>
    <row r="1540" spans="21:24" x14ac:dyDescent="0.2">
      <c r="U1540" s="205"/>
      <c r="V1540" s="205"/>
      <c r="W1540" s="205"/>
      <c r="X1540" s="205"/>
    </row>
    <row r="1541" spans="21:24" x14ac:dyDescent="0.2">
      <c r="U1541" s="205"/>
      <c r="V1541" s="205"/>
      <c r="W1541" s="205"/>
      <c r="X1541" s="205"/>
    </row>
    <row r="1542" spans="21:24" x14ac:dyDescent="0.2">
      <c r="U1542" s="205"/>
      <c r="V1542" s="205"/>
      <c r="W1542" s="205"/>
      <c r="X1542" s="205"/>
    </row>
    <row r="1543" spans="21:24" x14ac:dyDescent="0.2">
      <c r="U1543" s="205"/>
      <c r="V1543" s="205"/>
      <c r="W1543" s="205"/>
      <c r="X1543" s="205"/>
    </row>
    <row r="1544" spans="21:24" x14ac:dyDescent="0.2">
      <c r="U1544" s="205"/>
      <c r="V1544" s="205"/>
      <c r="W1544" s="205"/>
      <c r="X1544" s="205"/>
    </row>
    <row r="1545" spans="21:24" x14ac:dyDescent="0.2">
      <c r="U1545" s="205"/>
      <c r="V1545" s="205"/>
      <c r="W1545" s="205"/>
      <c r="X1545" s="205"/>
    </row>
    <row r="1546" spans="21:24" x14ac:dyDescent="0.2">
      <c r="U1546" s="205"/>
      <c r="V1546" s="205"/>
      <c r="W1546" s="205"/>
      <c r="X1546" s="205"/>
    </row>
    <row r="1547" spans="21:24" x14ac:dyDescent="0.2">
      <c r="U1547" s="205"/>
      <c r="V1547" s="205"/>
      <c r="W1547" s="205"/>
      <c r="X1547" s="205"/>
    </row>
    <row r="1548" spans="21:24" x14ac:dyDescent="0.2">
      <c r="U1548" s="205"/>
      <c r="V1548" s="205"/>
      <c r="W1548" s="205"/>
      <c r="X1548" s="205"/>
    </row>
    <row r="1549" spans="21:24" x14ac:dyDescent="0.2">
      <c r="U1549" s="205"/>
      <c r="V1549" s="205"/>
      <c r="W1549" s="205"/>
      <c r="X1549" s="205"/>
    </row>
    <row r="1550" spans="21:24" x14ac:dyDescent="0.2">
      <c r="U1550" s="205"/>
      <c r="V1550" s="205"/>
      <c r="W1550" s="205"/>
      <c r="X1550" s="205"/>
    </row>
    <row r="1551" spans="21:24" x14ac:dyDescent="0.2">
      <c r="U1551" s="205"/>
      <c r="V1551" s="205"/>
      <c r="W1551" s="205"/>
      <c r="X1551" s="205"/>
    </row>
    <row r="1552" spans="21:24" x14ac:dyDescent="0.2">
      <c r="U1552" s="205"/>
      <c r="V1552" s="205"/>
      <c r="W1552" s="205"/>
      <c r="X1552" s="205"/>
    </row>
    <row r="1553" spans="21:24" x14ac:dyDescent="0.2">
      <c r="U1553" s="205"/>
      <c r="V1553" s="205"/>
      <c r="W1553" s="205"/>
      <c r="X1553" s="205"/>
    </row>
    <row r="1554" spans="21:24" x14ac:dyDescent="0.2">
      <c r="U1554" s="205"/>
      <c r="V1554" s="205"/>
      <c r="W1554" s="205"/>
      <c r="X1554" s="205"/>
    </row>
    <row r="1555" spans="21:24" x14ac:dyDescent="0.2">
      <c r="U1555" s="205"/>
      <c r="V1555" s="205"/>
      <c r="W1555" s="205"/>
      <c r="X1555" s="205"/>
    </row>
    <row r="1556" spans="21:24" x14ac:dyDescent="0.2">
      <c r="U1556" s="205"/>
      <c r="V1556" s="205"/>
      <c r="W1556" s="205"/>
      <c r="X1556" s="205"/>
    </row>
    <row r="1557" spans="21:24" x14ac:dyDescent="0.2">
      <c r="U1557" s="205"/>
      <c r="V1557" s="205"/>
      <c r="W1557" s="205"/>
      <c r="X1557" s="205"/>
    </row>
    <row r="1558" spans="21:24" x14ac:dyDescent="0.2">
      <c r="U1558" s="205"/>
      <c r="V1558" s="205"/>
      <c r="W1558" s="205"/>
      <c r="X1558" s="205"/>
    </row>
    <row r="1559" spans="21:24" x14ac:dyDescent="0.2">
      <c r="U1559" s="205"/>
      <c r="V1559" s="205"/>
      <c r="W1559" s="205"/>
      <c r="X1559" s="205"/>
    </row>
    <row r="1560" spans="21:24" x14ac:dyDescent="0.2">
      <c r="U1560" s="205"/>
      <c r="V1560" s="205"/>
      <c r="W1560" s="205"/>
      <c r="X1560" s="205"/>
    </row>
    <row r="1561" spans="21:24" x14ac:dyDescent="0.2">
      <c r="U1561" s="205"/>
      <c r="V1561" s="205"/>
      <c r="W1561" s="205"/>
      <c r="X1561" s="205"/>
    </row>
    <row r="1562" spans="21:24" x14ac:dyDescent="0.2">
      <c r="U1562" s="205"/>
      <c r="V1562" s="205"/>
      <c r="W1562" s="205"/>
      <c r="X1562" s="205"/>
    </row>
    <row r="1563" spans="21:24" x14ac:dyDescent="0.2">
      <c r="U1563" s="205"/>
      <c r="V1563" s="205"/>
      <c r="W1563" s="205"/>
      <c r="X1563" s="205"/>
    </row>
    <row r="1564" spans="21:24" x14ac:dyDescent="0.2">
      <c r="U1564" s="205"/>
      <c r="V1564" s="205"/>
      <c r="W1564" s="205"/>
      <c r="X1564" s="205"/>
    </row>
    <row r="1565" spans="21:24" x14ac:dyDescent="0.2">
      <c r="U1565" s="205"/>
      <c r="V1565" s="205"/>
      <c r="W1565" s="205"/>
      <c r="X1565" s="205"/>
    </row>
    <row r="1566" spans="21:24" x14ac:dyDescent="0.2">
      <c r="U1566" s="205"/>
      <c r="V1566" s="205"/>
      <c r="W1566" s="205"/>
      <c r="X1566" s="205"/>
    </row>
    <row r="1567" spans="21:24" x14ac:dyDescent="0.2">
      <c r="U1567" s="205"/>
      <c r="V1567" s="205"/>
      <c r="W1567" s="205"/>
      <c r="X1567" s="205"/>
    </row>
    <row r="1568" spans="21:24" x14ac:dyDescent="0.2">
      <c r="U1568" s="205"/>
      <c r="V1568" s="205"/>
      <c r="W1568" s="205"/>
      <c r="X1568" s="205"/>
    </row>
    <row r="1569" spans="21:24" x14ac:dyDescent="0.2">
      <c r="U1569" s="205"/>
      <c r="V1569" s="205"/>
      <c r="W1569" s="205"/>
      <c r="X1569" s="205"/>
    </row>
    <row r="1570" spans="21:24" x14ac:dyDescent="0.2">
      <c r="U1570" s="205"/>
      <c r="V1570" s="205"/>
      <c r="W1570" s="205"/>
      <c r="X1570" s="205"/>
    </row>
    <row r="1571" spans="21:24" x14ac:dyDescent="0.2">
      <c r="U1571" s="205"/>
      <c r="V1571" s="205"/>
      <c r="W1571" s="205"/>
      <c r="X1571" s="205"/>
    </row>
    <row r="1572" spans="21:24" x14ac:dyDescent="0.2">
      <c r="U1572" s="205"/>
      <c r="V1572" s="205"/>
      <c r="W1572" s="205"/>
      <c r="X1572" s="205"/>
    </row>
    <row r="1573" spans="21:24" x14ac:dyDescent="0.2">
      <c r="U1573" s="205"/>
      <c r="V1573" s="205"/>
      <c r="W1573" s="205"/>
      <c r="X1573" s="205"/>
    </row>
    <row r="1574" spans="21:24" x14ac:dyDescent="0.2">
      <c r="U1574" s="205"/>
      <c r="V1574" s="205"/>
      <c r="W1574" s="205"/>
      <c r="X1574" s="205"/>
    </row>
    <row r="1575" spans="21:24" x14ac:dyDescent="0.2">
      <c r="U1575" s="205"/>
      <c r="V1575" s="205"/>
      <c r="W1575" s="205"/>
      <c r="X1575" s="205"/>
    </row>
    <row r="1576" spans="21:24" x14ac:dyDescent="0.2">
      <c r="U1576" s="205"/>
      <c r="V1576" s="205"/>
      <c r="W1576" s="205"/>
      <c r="X1576" s="205"/>
    </row>
    <row r="1577" spans="21:24" x14ac:dyDescent="0.2">
      <c r="U1577" s="205"/>
      <c r="V1577" s="205"/>
      <c r="W1577" s="205"/>
      <c r="X1577" s="205"/>
    </row>
    <row r="1578" spans="21:24" x14ac:dyDescent="0.2">
      <c r="U1578" s="205"/>
      <c r="V1578" s="205"/>
      <c r="W1578" s="205"/>
      <c r="X1578" s="205"/>
    </row>
    <row r="1579" spans="21:24" x14ac:dyDescent="0.2">
      <c r="U1579" s="205"/>
      <c r="V1579" s="205"/>
      <c r="W1579" s="205"/>
      <c r="X1579" s="205"/>
    </row>
    <row r="1580" spans="21:24" x14ac:dyDescent="0.2">
      <c r="U1580" s="205"/>
      <c r="V1580" s="205"/>
      <c r="W1580" s="205"/>
      <c r="X1580" s="205"/>
    </row>
    <row r="1581" spans="21:24" x14ac:dyDescent="0.2">
      <c r="U1581" s="205"/>
      <c r="V1581" s="205"/>
      <c r="W1581" s="205"/>
      <c r="X1581" s="205"/>
    </row>
    <row r="1582" spans="21:24" x14ac:dyDescent="0.2">
      <c r="U1582" s="205"/>
      <c r="V1582" s="205"/>
      <c r="W1582" s="205"/>
      <c r="X1582" s="205"/>
    </row>
    <row r="1583" spans="21:24" x14ac:dyDescent="0.2">
      <c r="U1583" s="205"/>
      <c r="V1583" s="205"/>
      <c r="W1583" s="205"/>
      <c r="X1583" s="205"/>
    </row>
    <row r="1584" spans="21:24" x14ac:dyDescent="0.2">
      <c r="U1584" s="205"/>
      <c r="V1584" s="205"/>
      <c r="W1584" s="205"/>
      <c r="X1584" s="205"/>
    </row>
    <row r="1585" spans="21:24" x14ac:dyDescent="0.2">
      <c r="U1585" s="205"/>
      <c r="V1585" s="205"/>
      <c r="W1585" s="205"/>
      <c r="X1585" s="205"/>
    </row>
    <row r="1586" spans="21:24" x14ac:dyDescent="0.2">
      <c r="U1586" s="205"/>
      <c r="V1586" s="205"/>
      <c r="W1586" s="205"/>
      <c r="X1586" s="205"/>
    </row>
    <row r="1587" spans="21:24" x14ac:dyDescent="0.2">
      <c r="U1587" s="205"/>
      <c r="V1587" s="205"/>
      <c r="W1587" s="205"/>
      <c r="X1587" s="205"/>
    </row>
    <row r="1588" spans="21:24" x14ac:dyDescent="0.2">
      <c r="U1588" s="205"/>
      <c r="V1588" s="205"/>
      <c r="W1588" s="205"/>
      <c r="X1588" s="205"/>
    </row>
    <row r="1589" spans="21:24" x14ac:dyDescent="0.2">
      <c r="U1589" s="205"/>
      <c r="V1589" s="205"/>
      <c r="W1589" s="205"/>
      <c r="X1589" s="205"/>
    </row>
    <row r="1590" spans="21:24" x14ac:dyDescent="0.2">
      <c r="U1590" s="205"/>
      <c r="V1590" s="205"/>
      <c r="W1590" s="205"/>
      <c r="X1590" s="205"/>
    </row>
    <row r="1591" spans="21:24" x14ac:dyDescent="0.2">
      <c r="U1591" s="205"/>
      <c r="V1591" s="205"/>
      <c r="W1591" s="205"/>
      <c r="X1591" s="205"/>
    </row>
    <row r="1592" spans="21:24" x14ac:dyDescent="0.2">
      <c r="U1592" s="205"/>
      <c r="V1592" s="205"/>
      <c r="W1592" s="205"/>
      <c r="X1592" s="205"/>
    </row>
    <row r="1593" spans="21:24" x14ac:dyDescent="0.2">
      <c r="U1593" s="205"/>
      <c r="V1593" s="205"/>
      <c r="W1593" s="205"/>
      <c r="X1593" s="205"/>
    </row>
    <row r="1594" spans="21:24" x14ac:dyDescent="0.2">
      <c r="U1594" s="205"/>
      <c r="V1594" s="205"/>
      <c r="W1594" s="205"/>
      <c r="X1594" s="205"/>
    </row>
    <row r="1595" spans="21:24" x14ac:dyDescent="0.2">
      <c r="U1595" s="205"/>
      <c r="V1595" s="205"/>
      <c r="W1595" s="205"/>
      <c r="X1595" s="205"/>
    </row>
    <row r="1596" spans="21:24" x14ac:dyDescent="0.2">
      <c r="U1596" s="205"/>
      <c r="V1596" s="205"/>
      <c r="W1596" s="205"/>
      <c r="X1596" s="205"/>
    </row>
    <row r="1597" spans="21:24" x14ac:dyDescent="0.2">
      <c r="U1597" s="205"/>
      <c r="V1597" s="205"/>
      <c r="W1597" s="205"/>
      <c r="X1597" s="205"/>
    </row>
    <row r="1598" spans="21:24" x14ac:dyDescent="0.2">
      <c r="U1598" s="205"/>
      <c r="V1598" s="205"/>
      <c r="W1598" s="205"/>
      <c r="X1598" s="205"/>
    </row>
    <row r="1599" spans="21:24" x14ac:dyDescent="0.2">
      <c r="U1599" s="205"/>
      <c r="V1599" s="205"/>
      <c r="W1599" s="205"/>
      <c r="X1599" s="205"/>
    </row>
    <row r="1600" spans="21:24" x14ac:dyDescent="0.2">
      <c r="U1600" s="205"/>
      <c r="V1600" s="205"/>
      <c r="W1600" s="205"/>
      <c r="X1600" s="205"/>
    </row>
    <row r="1601" spans="21:24" x14ac:dyDescent="0.2">
      <c r="U1601" s="205"/>
      <c r="V1601" s="205"/>
      <c r="W1601" s="205"/>
      <c r="X1601" s="205"/>
    </row>
    <row r="1602" spans="21:24" x14ac:dyDescent="0.2">
      <c r="U1602" s="205"/>
      <c r="V1602" s="205"/>
      <c r="W1602" s="205"/>
      <c r="X1602" s="205"/>
    </row>
    <row r="1603" spans="21:24" x14ac:dyDescent="0.2">
      <c r="U1603" s="205"/>
      <c r="V1603" s="205"/>
      <c r="W1603" s="205"/>
      <c r="X1603" s="205"/>
    </row>
    <row r="1604" spans="21:24" x14ac:dyDescent="0.2">
      <c r="U1604" s="205"/>
      <c r="V1604" s="205"/>
      <c r="W1604" s="205"/>
      <c r="X1604" s="205"/>
    </row>
    <row r="1605" spans="21:24" x14ac:dyDescent="0.2">
      <c r="U1605" s="205"/>
      <c r="V1605" s="205"/>
      <c r="W1605" s="205"/>
      <c r="X1605" s="205"/>
    </row>
    <row r="1606" spans="21:24" x14ac:dyDescent="0.2">
      <c r="U1606" s="205"/>
      <c r="V1606" s="205"/>
      <c r="W1606" s="205"/>
      <c r="X1606" s="205"/>
    </row>
    <row r="1607" spans="21:24" x14ac:dyDescent="0.2">
      <c r="U1607" s="205"/>
      <c r="V1607" s="205"/>
      <c r="W1607" s="205"/>
      <c r="X1607" s="205"/>
    </row>
    <row r="1608" spans="21:24" x14ac:dyDescent="0.2">
      <c r="U1608" s="205"/>
      <c r="V1608" s="205"/>
      <c r="W1608" s="205"/>
      <c r="X1608" s="205"/>
    </row>
    <row r="1609" spans="21:24" x14ac:dyDescent="0.2">
      <c r="U1609" s="205"/>
      <c r="V1609" s="205"/>
      <c r="W1609" s="205"/>
      <c r="X1609" s="205"/>
    </row>
    <row r="1610" spans="21:24" x14ac:dyDescent="0.2">
      <c r="U1610" s="205"/>
      <c r="V1610" s="205"/>
      <c r="W1610" s="205"/>
      <c r="X1610" s="205"/>
    </row>
    <row r="1611" spans="21:24" x14ac:dyDescent="0.2">
      <c r="U1611" s="205"/>
      <c r="V1611" s="205"/>
      <c r="W1611" s="205"/>
      <c r="X1611" s="205"/>
    </row>
    <row r="1612" spans="21:24" x14ac:dyDescent="0.2">
      <c r="U1612" s="205"/>
      <c r="V1612" s="205"/>
      <c r="W1612" s="205"/>
      <c r="X1612" s="205"/>
    </row>
    <row r="1613" spans="21:24" x14ac:dyDescent="0.2">
      <c r="U1613" s="205"/>
      <c r="V1613" s="205"/>
      <c r="W1613" s="205"/>
      <c r="X1613" s="205"/>
    </row>
    <row r="1614" spans="21:24" x14ac:dyDescent="0.2">
      <c r="U1614" s="205"/>
      <c r="V1614" s="205"/>
      <c r="W1614" s="205"/>
      <c r="X1614" s="205"/>
    </row>
    <row r="1615" spans="21:24" x14ac:dyDescent="0.2">
      <c r="U1615" s="205"/>
      <c r="V1615" s="205"/>
      <c r="W1615" s="205"/>
      <c r="X1615" s="205"/>
    </row>
    <row r="1616" spans="21:24" x14ac:dyDescent="0.2">
      <c r="U1616" s="205"/>
      <c r="V1616" s="205"/>
      <c r="W1616" s="205"/>
      <c r="X1616" s="205"/>
    </row>
    <row r="1617" spans="21:24" x14ac:dyDescent="0.2">
      <c r="U1617" s="205"/>
      <c r="V1617" s="205"/>
      <c r="W1617" s="205"/>
      <c r="X1617" s="205"/>
    </row>
    <row r="1618" spans="21:24" x14ac:dyDescent="0.2">
      <c r="U1618" s="205"/>
      <c r="V1618" s="205"/>
      <c r="W1618" s="205"/>
      <c r="X1618" s="205"/>
    </row>
    <row r="1619" spans="21:24" x14ac:dyDescent="0.2">
      <c r="U1619" s="205"/>
      <c r="V1619" s="205"/>
      <c r="W1619" s="205"/>
      <c r="X1619" s="205"/>
    </row>
    <row r="1620" spans="21:24" x14ac:dyDescent="0.2">
      <c r="U1620" s="205"/>
      <c r="V1620" s="205"/>
      <c r="W1620" s="205"/>
      <c r="X1620" s="205"/>
    </row>
    <row r="1621" spans="21:24" x14ac:dyDescent="0.2">
      <c r="U1621" s="205"/>
      <c r="V1621" s="205"/>
      <c r="W1621" s="205"/>
      <c r="X1621" s="205"/>
    </row>
    <row r="1622" spans="21:24" x14ac:dyDescent="0.2">
      <c r="U1622" s="205"/>
      <c r="V1622" s="205"/>
      <c r="W1622" s="205"/>
      <c r="X1622" s="205"/>
    </row>
    <row r="1623" spans="21:24" x14ac:dyDescent="0.2">
      <c r="U1623" s="205"/>
      <c r="V1623" s="205"/>
      <c r="W1623" s="205"/>
      <c r="X1623" s="205"/>
    </row>
    <row r="1624" spans="21:24" x14ac:dyDescent="0.2">
      <c r="U1624" s="205"/>
      <c r="V1624" s="205"/>
      <c r="W1624" s="205"/>
      <c r="X1624" s="205"/>
    </row>
    <row r="1625" spans="21:24" x14ac:dyDescent="0.2">
      <c r="U1625" s="205"/>
      <c r="V1625" s="205"/>
      <c r="W1625" s="205"/>
      <c r="X1625" s="205"/>
    </row>
    <row r="1626" spans="21:24" x14ac:dyDescent="0.2">
      <c r="U1626" s="205"/>
      <c r="V1626" s="205"/>
      <c r="W1626" s="205"/>
      <c r="X1626" s="205"/>
    </row>
    <row r="1627" spans="21:24" x14ac:dyDescent="0.2">
      <c r="U1627" s="205"/>
      <c r="V1627" s="205"/>
      <c r="W1627" s="205"/>
      <c r="X1627" s="205"/>
    </row>
    <row r="1628" spans="21:24" x14ac:dyDescent="0.2">
      <c r="U1628" s="205"/>
      <c r="V1628" s="205"/>
      <c r="W1628" s="205"/>
      <c r="X1628" s="205"/>
    </row>
    <row r="1629" spans="21:24" x14ac:dyDescent="0.2">
      <c r="U1629" s="205"/>
      <c r="V1629" s="205"/>
      <c r="W1629" s="205"/>
      <c r="X1629" s="205"/>
    </row>
    <row r="1630" spans="21:24" x14ac:dyDescent="0.2">
      <c r="U1630" s="205"/>
      <c r="V1630" s="205"/>
      <c r="W1630" s="205"/>
      <c r="X1630" s="205"/>
    </row>
    <row r="1631" spans="21:24" x14ac:dyDescent="0.2">
      <c r="U1631" s="205"/>
      <c r="V1631" s="205"/>
      <c r="W1631" s="205"/>
      <c r="X1631" s="205"/>
    </row>
    <row r="1632" spans="21:24" x14ac:dyDescent="0.2">
      <c r="U1632" s="205"/>
      <c r="V1632" s="205"/>
      <c r="W1632" s="205"/>
      <c r="X1632" s="205"/>
    </row>
    <row r="1633" spans="21:24" x14ac:dyDescent="0.2">
      <c r="U1633" s="205"/>
      <c r="V1633" s="205"/>
      <c r="W1633" s="205"/>
      <c r="X1633" s="205"/>
    </row>
    <row r="1634" spans="21:24" x14ac:dyDescent="0.2">
      <c r="U1634" s="205"/>
      <c r="V1634" s="205"/>
      <c r="W1634" s="205"/>
      <c r="X1634" s="205"/>
    </row>
    <row r="1635" spans="21:24" x14ac:dyDescent="0.2">
      <c r="U1635" s="205"/>
      <c r="V1635" s="205"/>
      <c r="W1635" s="205"/>
      <c r="X1635" s="205"/>
    </row>
    <row r="1636" spans="21:24" x14ac:dyDescent="0.2">
      <c r="U1636" s="205"/>
      <c r="V1636" s="205"/>
      <c r="W1636" s="205"/>
      <c r="X1636" s="205"/>
    </row>
    <row r="1637" spans="21:24" x14ac:dyDescent="0.2">
      <c r="U1637" s="205"/>
      <c r="V1637" s="205"/>
      <c r="W1637" s="205"/>
      <c r="X1637" s="205"/>
    </row>
    <row r="1638" spans="21:24" x14ac:dyDescent="0.2">
      <c r="U1638" s="205"/>
      <c r="V1638" s="205"/>
      <c r="W1638" s="205"/>
      <c r="X1638" s="205"/>
    </row>
    <row r="1639" spans="21:24" x14ac:dyDescent="0.2">
      <c r="U1639" s="205"/>
      <c r="V1639" s="205"/>
      <c r="W1639" s="205"/>
      <c r="X1639" s="205"/>
    </row>
    <row r="1640" spans="21:24" x14ac:dyDescent="0.2">
      <c r="U1640" s="205"/>
      <c r="V1640" s="205"/>
      <c r="W1640" s="205"/>
      <c r="X1640" s="205"/>
    </row>
    <row r="1641" spans="21:24" x14ac:dyDescent="0.2">
      <c r="U1641" s="205"/>
      <c r="V1641" s="205"/>
      <c r="W1641" s="205"/>
      <c r="X1641" s="205"/>
    </row>
    <row r="1642" spans="21:24" x14ac:dyDescent="0.2">
      <c r="U1642" s="205"/>
      <c r="V1642" s="205"/>
      <c r="W1642" s="205"/>
      <c r="X1642" s="205"/>
    </row>
    <row r="1643" spans="21:24" x14ac:dyDescent="0.2">
      <c r="U1643" s="205"/>
      <c r="V1643" s="205"/>
      <c r="W1643" s="205"/>
      <c r="X1643" s="205"/>
    </row>
    <row r="1644" spans="21:24" x14ac:dyDescent="0.2">
      <c r="U1644" s="205"/>
      <c r="V1644" s="205"/>
      <c r="W1644" s="205"/>
      <c r="X1644" s="205"/>
    </row>
    <row r="1645" spans="21:24" x14ac:dyDescent="0.2">
      <c r="U1645" s="205"/>
      <c r="V1645" s="205"/>
      <c r="W1645" s="205"/>
      <c r="X1645" s="205"/>
    </row>
    <row r="1646" spans="21:24" x14ac:dyDescent="0.2">
      <c r="U1646" s="205"/>
      <c r="V1646" s="205"/>
      <c r="W1646" s="205"/>
      <c r="X1646" s="205"/>
    </row>
    <row r="1647" spans="21:24" x14ac:dyDescent="0.2">
      <c r="U1647" s="205"/>
      <c r="V1647" s="205"/>
      <c r="W1647" s="205"/>
      <c r="X1647" s="205"/>
    </row>
    <row r="1648" spans="21:24" x14ac:dyDescent="0.2">
      <c r="U1648" s="205"/>
      <c r="V1648" s="205"/>
      <c r="W1648" s="205"/>
      <c r="X1648" s="205"/>
    </row>
    <row r="1649" spans="21:24" x14ac:dyDescent="0.2">
      <c r="U1649" s="205"/>
      <c r="V1649" s="205"/>
      <c r="W1649" s="205"/>
      <c r="X1649" s="205"/>
    </row>
    <row r="1650" spans="21:24" x14ac:dyDescent="0.2">
      <c r="U1650" s="205"/>
      <c r="V1650" s="205"/>
      <c r="W1650" s="205"/>
      <c r="X1650" s="205"/>
    </row>
    <row r="1651" spans="21:24" x14ac:dyDescent="0.2">
      <c r="U1651" s="205"/>
      <c r="V1651" s="205"/>
      <c r="W1651" s="205"/>
      <c r="X1651" s="205"/>
    </row>
    <row r="1652" spans="21:24" x14ac:dyDescent="0.2">
      <c r="U1652" s="205"/>
      <c r="V1652" s="205"/>
      <c r="W1652" s="205"/>
      <c r="X1652" s="205"/>
    </row>
    <row r="1653" spans="21:24" x14ac:dyDescent="0.2">
      <c r="U1653" s="205"/>
      <c r="V1653" s="205"/>
      <c r="W1653" s="205"/>
      <c r="X1653" s="205"/>
    </row>
    <row r="1654" spans="21:24" x14ac:dyDescent="0.2">
      <c r="U1654" s="205"/>
      <c r="V1654" s="205"/>
      <c r="W1654" s="205"/>
      <c r="X1654" s="205"/>
    </row>
    <row r="1655" spans="21:24" x14ac:dyDescent="0.2">
      <c r="U1655" s="205"/>
      <c r="V1655" s="205"/>
      <c r="W1655" s="205"/>
      <c r="X1655" s="205"/>
    </row>
    <row r="1656" spans="21:24" x14ac:dyDescent="0.2">
      <c r="U1656" s="205"/>
      <c r="V1656" s="205"/>
      <c r="W1656" s="205"/>
      <c r="X1656" s="205"/>
    </row>
    <row r="1657" spans="21:24" x14ac:dyDescent="0.2">
      <c r="U1657" s="205"/>
      <c r="V1657" s="205"/>
      <c r="W1657" s="205"/>
      <c r="X1657" s="205"/>
    </row>
    <row r="1658" spans="21:24" x14ac:dyDescent="0.2">
      <c r="U1658" s="205"/>
      <c r="V1658" s="205"/>
      <c r="W1658" s="205"/>
      <c r="X1658" s="205"/>
    </row>
    <row r="1659" spans="21:24" x14ac:dyDescent="0.2">
      <c r="U1659" s="205"/>
      <c r="V1659" s="205"/>
      <c r="W1659" s="205"/>
      <c r="X1659" s="205"/>
    </row>
    <row r="1660" spans="21:24" x14ac:dyDescent="0.2">
      <c r="U1660" s="205"/>
      <c r="V1660" s="205"/>
      <c r="W1660" s="205"/>
      <c r="X1660" s="205"/>
    </row>
    <row r="1661" spans="21:24" x14ac:dyDescent="0.2">
      <c r="U1661" s="205"/>
      <c r="V1661" s="205"/>
      <c r="W1661" s="205"/>
      <c r="X1661" s="205"/>
    </row>
    <row r="1662" spans="21:24" x14ac:dyDescent="0.2">
      <c r="U1662" s="205"/>
      <c r="V1662" s="205"/>
      <c r="W1662" s="205"/>
      <c r="X1662" s="205"/>
    </row>
    <row r="1663" spans="21:24" x14ac:dyDescent="0.2">
      <c r="U1663" s="205"/>
      <c r="V1663" s="205"/>
      <c r="W1663" s="205"/>
      <c r="X1663" s="205"/>
    </row>
    <row r="1664" spans="21:24" x14ac:dyDescent="0.2">
      <c r="U1664" s="205"/>
      <c r="V1664" s="205"/>
      <c r="W1664" s="205"/>
      <c r="X1664" s="205"/>
    </row>
    <row r="1665" spans="21:24" x14ac:dyDescent="0.2">
      <c r="U1665" s="205"/>
      <c r="V1665" s="205"/>
      <c r="W1665" s="205"/>
      <c r="X1665" s="205"/>
    </row>
    <row r="1666" spans="21:24" x14ac:dyDescent="0.2">
      <c r="U1666" s="205"/>
      <c r="V1666" s="205"/>
      <c r="W1666" s="205"/>
      <c r="X1666" s="205"/>
    </row>
    <row r="1667" spans="21:24" x14ac:dyDescent="0.2">
      <c r="U1667" s="205"/>
      <c r="V1667" s="205"/>
      <c r="W1667" s="205"/>
      <c r="X1667" s="205"/>
    </row>
    <row r="1668" spans="21:24" x14ac:dyDescent="0.2">
      <c r="U1668" s="205"/>
      <c r="V1668" s="205"/>
      <c r="W1668" s="205"/>
      <c r="X1668" s="205"/>
    </row>
    <row r="1669" spans="21:24" x14ac:dyDescent="0.2">
      <c r="U1669" s="205"/>
      <c r="V1669" s="205"/>
      <c r="W1669" s="205"/>
      <c r="X1669" s="205"/>
    </row>
    <row r="1670" spans="21:24" x14ac:dyDescent="0.2">
      <c r="U1670" s="205"/>
      <c r="V1670" s="205"/>
      <c r="W1670" s="205"/>
      <c r="X1670" s="205"/>
    </row>
    <row r="1671" spans="21:24" x14ac:dyDescent="0.2">
      <c r="U1671" s="205"/>
      <c r="V1671" s="205"/>
      <c r="W1671" s="205"/>
      <c r="X1671" s="205"/>
    </row>
    <row r="1672" spans="21:24" x14ac:dyDescent="0.2">
      <c r="U1672" s="205"/>
      <c r="V1672" s="205"/>
      <c r="W1672" s="205"/>
      <c r="X1672" s="205"/>
    </row>
    <row r="1673" spans="21:24" x14ac:dyDescent="0.2">
      <c r="U1673" s="205"/>
      <c r="V1673" s="205"/>
      <c r="W1673" s="205"/>
      <c r="X1673" s="205"/>
    </row>
    <row r="1674" spans="21:24" x14ac:dyDescent="0.2">
      <c r="U1674" s="205"/>
      <c r="V1674" s="205"/>
      <c r="W1674" s="205"/>
      <c r="X1674" s="205"/>
    </row>
    <row r="1675" spans="21:24" x14ac:dyDescent="0.2">
      <c r="U1675" s="205"/>
      <c r="V1675" s="205"/>
      <c r="W1675" s="205"/>
      <c r="X1675" s="205"/>
    </row>
    <row r="1676" spans="21:24" x14ac:dyDescent="0.2">
      <c r="U1676" s="205"/>
      <c r="V1676" s="205"/>
      <c r="W1676" s="205"/>
      <c r="X1676" s="205"/>
    </row>
    <row r="1677" spans="21:24" x14ac:dyDescent="0.2">
      <c r="U1677" s="205"/>
      <c r="V1677" s="205"/>
      <c r="W1677" s="205"/>
      <c r="X1677" s="205"/>
    </row>
    <row r="1678" spans="21:24" x14ac:dyDescent="0.2">
      <c r="U1678" s="205"/>
      <c r="V1678" s="205"/>
      <c r="W1678" s="205"/>
      <c r="X1678" s="205"/>
    </row>
    <row r="1679" spans="21:24" x14ac:dyDescent="0.2">
      <c r="U1679" s="205"/>
      <c r="V1679" s="205"/>
      <c r="W1679" s="205"/>
      <c r="X1679" s="205"/>
    </row>
    <row r="1680" spans="21:24" x14ac:dyDescent="0.2">
      <c r="U1680" s="205"/>
      <c r="V1680" s="205"/>
      <c r="W1680" s="205"/>
      <c r="X1680" s="205"/>
    </row>
    <row r="1681" spans="21:24" x14ac:dyDescent="0.2">
      <c r="U1681" s="205"/>
      <c r="V1681" s="205"/>
      <c r="W1681" s="205"/>
      <c r="X1681" s="205"/>
    </row>
    <row r="1682" spans="21:24" x14ac:dyDescent="0.2">
      <c r="U1682" s="205"/>
      <c r="V1682" s="205"/>
      <c r="W1682" s="205"/>
      <c r="X1682" s="205"/>
    </row>
    <row r="1683" spans="21:24" x14ac:dyDescent="0.2">
      <c r="U1683" s="205"/>
      <c r="V1683" s="205"/>
      <c r="W1683" s="205"/>
      <c r="X1683" s="205"/>
    </row>
    <row r="1684" spans="21:24" x14ac:dyDescent="0.2">
      <c r="U1684" s="205"/>
      <c r="V1684" s="205"/>
      <c r="W1684" s="205"/>
      <c r="X1684" s="205"/>
    </row>
    <row r="1685" spans="21:24" x14ac:dyDescent="0.2">
      <c r="U1685" s="205"/>
      <c r="V1685" s="205"/>
      <c r="W1685" s="205"/>
      <c r="X1685" s="205"/>
    </row>
    <row r="1686" spans="21:24" x14ac:dyDescent="0.2">
      <c r="U1686" s="205"/>
      <c r="V1686" s="205"/>
      <c r="W1686" s="205"/>
      <c r="X1686" s="205"/>
    </row>
    <row r="1687" spans="21:24" x14ac:dyDescent="0.2">
      <c r="U1687" s="205"/>
      <c r="V1687" s="205"/>
      <c r="W1687" s="205"/>
      <c r="X1687" s="205"/>
    </row>
    <row r="1688" spans="21:24" x14ac:dyDescent="0.2">
      <c r="U1688" s="205"/>
      <c r="V1688" s="205"/>
      <c r="W1688" s="205"/>
      <c r="X1688" s="205"/>
    </row>
    <row r="1689" spans="21:24" x14ac:dyDescent="0.2">
      <c r="U1689" s="205"/>
      <c r="V1689" s="205"/>
      <c r="W1689" s="205"/>
      <c r="X1689" s="205"/>
    </row>
    <row r="1690" spans="21:24" x14ac:dyDescent="0.2">
      <c r="U1690" s="205"/>
      <c r="V1690" s="205"/>
      <c r="W1690" s="205"/>
      <c r="X1690" s="205"/>
    </row>
    <row r="1691" spans="21:24" x14ac:dyDescent="0.2">
      <c r="U1691" s="205"/>
      <c r="V1691" s="205"/>
      <c r="W1691" s="205"/>
      <c r="X1691" s="205"/>
    </row>
    <row r="1692" spans="21:24" x14ac:dyDescent="0.2">
      <c r="U1692" s="205"/>
      <c r="V1692" s="205"/>
      <c r="W1692" s="205"/>
      <c r="X1692" s="205"/>
    </row>
    <row r="1693" spans="21:24" x14ac:dyDescent="0.2">
      <c r="U1693" s="205"/>
      <c r="V1693" s="205"/>
      <c r="W1693" s="205"/>
      <c r="X1693" s="205"/>
    </row>
    <row r="1694" spans="21:24" x14ac:dyDescent="0.2">
      <c r="U1694" s="205"/>
      <c r="V1694" s="205"/>
      <c r="W1694" s="205"/>
      <c r="X1694" s="205"/>
    </row>
    <row r="1695" spans="21:24" x14ac:dyDescent="0.2">
      <c r="U1695" s="205"/>
      <c r="V1695" s="205"/>
      <c r="W1695" s="205"/>
      <c r="X1695" s="205"/>
    </row>
    <row r="1696" spans="21:24" x14ac:dyDescent="0.2">
      <c r="U1696" s="205"/>
      <c r="V1696" s="205"/>
      <c r="W1696" s="205"/>
      <c r="X1696" s="205"/>
    </row>
    <row r="1697" spans="21:24" x14ac:dyDescent="0.2">
      <c r="U1697" s="205"/>
      <c r="V1697" s="205"/>
      <c r="W1697" s="205"/>
      <c r="X1697" s="205"/>
    </row>
    <row r="1698" spans="21:24" x14ac:dyDescent="0.2">
      <c r="U1698" s="205"/>
      <c r="V1698" s="205"/>
      <c r="W1698" s="205"/>
      <c r="X1698" s="205"/>
    </row>
    <row r="1699" spans="21:24" x14ac:dyDescent="0.2">
      <c r="U1699" s="205"/>
      <c r="V1699" s="205"/>
      <c r="W1699" s="205"/>
      <c r="X1699" s="205"/>
    </row>
    <row r="1700" spans="21:24" x14ac:dyDescent="0.2">
      <c r="U1700" s="205"/>
      <c r="V1700" s="205"/>
      <c r="W1700" s="205"/>
      <c r="X1700" s="205"/>
    </row>
    <row r="1701" spans="21:24" x14ac:dyDescent="0.2">
      <c r="U1701" s="205"/>
      <c r="V1701" s="205"/>
      <c r="W1701" s="205"/>
      <c r="X1701" s="205"/>
    </row>
    <row r="1702" spans="21:24" x14ac:dyDescent="0.2">
      <c r="U1702" s="205"/>
      <c r="V1702" s="205"/>
      <c r="W1702" s="205"/>
      <c r="X1702" s="205"/>
    </row>
    <row r="1703" spans="21:24" x14ac:dyDescent="0.2">
      <c r="U1703" s="205"/>
      <c r="V1703" s="205"/>
      <c r="W1703" s="205"/>
      <c r="X1703" s="205"/>
    </row>
    <row r="1704" spans="21:24" x14ac:dyDescent="0.2">
      <c r="U1704" s="205"/>
      <c r="V1704" s="205"/>
      <c r="W1704" s="205"/>
      <c r="X1704" s="205"/>
    </row>
    <row r="1705" spans="21:24" x14ac:dyDescent="0.2">
      <c r="U1705" s="205"/>
      <c r="V1705" s="205"/>
      <c r="W1705" s="205"/>
      <c r="X1705" s="205"/>
    </row>
    <row r="1706" spans="21:24" x14ac:dyDescent="0.2">
      <c r="U1706" s="205"/>
      <c r="V1706" s="205"/>
      <c r="W1706" s="205"/>
      <c r="X1706" s="205"/>
    </row>
    <row r="1707" spans="21:24" x14ac:dyDescent="0.2">
      <c r="U1707" s="205"/>
      <c r="V1707" s="205"/>
      <c r="W1707" s="205"/>
      <c r="X1707" s="205"/>
    </row>
    <row r="1708" spans="21:24" x14ac:dyDescent="0.2">
      <c r="U1708" s="205"/>
      <c r="V1708" s="205"/>
      <c r="W1708" s="205"/>
      <c r="X1708" s="205"/>
    </row>
    <row r="1709" spans="21:24" x14ac:dyDescent="0.2">
      <c r="U1709" s="205"/>
      <c r="V1709" s="205"/>
      <c r="W1709" s="205"/>
      <c r="X1709" s="205"/>
    </row>
    <row r="1710" spans="21:24" x14ac:dyDescent="0.2">
      <c r="U1710" s="205"/>
      <c r="V1710" s="205"/>
      <c r="W1710" s="205"/>
      <c r="X1710" s="205"/>
    </row>
    <row r="1711" spans="21:24" x14ac:dyDescent="0.2">
      <c r="U1711" s="205"/>
      <c r="V1711" s="205"/>
      <c r="W1711" s="205"/>
      <c r="X1711" s="205"/>
    </row>
    <row r="1712" spans="21:24" x14ac:dyDescent="0.2">
      <c r="U1712" s="205"/>
      <c r="V1712" s="205"/>
      <c r="W1712" s="205"/>
      <c r="X1712" s="205"/>
    </row>
    <row r="1713" spans="21:24" x14ac:dyDescent="0.2">
      <c r="U1713" s="205"/>
      <c r="V1713" s="205"/>
      <c r="W1713" s="205"/>
      <c r="X1713" s="205"/>
    </row>
    <row r="1714" spans="21:24" x14ac:dyDescent="0.2">
      <c r="U1714" s="205"/>
      <c r="V1714" s="205"/>
      <c r="W1714" s="205"/>
      <c r="X1714" s="205"/>
    </row>
    <row r="1715" spans="21:24" x14ac:dyDescent="0.2">
      <c r="U1715" s="205"/>
      <c r="V1715" s="205"/>
      <c r="W1715" s="205"/>
      <c r="X1715" s="205"/>
    </row>
    <row r="1716" spans="21:24" x14ac:dyDescent="0.2">
      <c r="U1716" s="205"/>
      <c r="V1716" s="205"/>
      <c r="W1716" s="205"/>
      <c r="X1716" s="205"/>
    </row>
    <row r="1717" spans="21:24" x14ac:dyDescent="0.2">
      <c r="U1717" s="205"/>
      <c r="V1717" s="205"/>
      <c r="W1717" s="205"/>
      <c r="X1717" s="205"/>
    </row>
    <row r="1718" spans="21:24" x14ac:dyDescent="0.2">
      <c r="U1718" s="205"/>
      <c r="V1718" s="205"/>
      <c r="W1718" s="205"/>
      <c r="X1718" s="205"/>
    </row>
    <row r="1719" spans="21:24" x14ac:dyDescent="0.2">
      <c r="U1719" s="205"/>
      <c r="V1719" s="205"/>
      <c r="W1719" s="205"/>
      <c r="X1719" s="205"/>
    </row>
    <row r="1720" spans="21:24" x14ac:dyDescent="0.2">
      <c r="U1720" s="205"/>
      <c r="V1720" s="205"/>
      <c r="W1720" s="205"/>
      <c r="X1720" s="205"/>
    </row>
    <row r="1721" spans="21:24" x14ac:dyDescent="0.2">
      <c r="U1721" s="205"/>
      <c r="V1721" s="205"/>
      <c r="W1721" s="205"/>
      <c r="X1721" s="205"/>
    </row>
    <row r="1722" spans="21:24" x14ac:dyDescent="0.2">
      <c r="U1722" s="205"/>
      <c r="V1722" s="205"/>
      <c r="W1722" s="205"/>
      <c r="X1722" s="205"/>
    </row>
    <row r="1723" spans="21:24" x14ac:dyDescent="0.2">
      <c r="U1723" s="205"/>
      <c r="V1723" s="205"/>
      <c r="W1723" s="205"/>
      <c r="X1723" s="205"/>
    </row>
    <row r="1724" spans="21:24" x14ac:dyDescent="0.2">
      <c r="U1724" s="205"/>
      <c r="V1724" s="205"/>
      <c r="W1724" s="205"/>
      <c r="X1724" s="205"/>
    </row>
    <row r="1725" spans="21:24" x14ac:dyDescent="0.2">
      <c r="U1725" s="205"/>
      <c r="V1725" s="205"/>
      <c r="W1725" s="205"/>
      <c r="X1725" s="205"/>
    </row>
    <row r="1726" spans="21:24" x14ac:dyDescent="0.2">
      <c r="U1726" s="205"/>
      <c r="V1726" s="205"/>
      <c r="W1726" s="205"/>
      <c r="X1726" s="205"/>
    </row>
    <row r="1727" spans="21:24" x14ac:dyDescent="0.2">
      <c r="U1727" s="205"/>
      <c r="V1727" s="205"/>
      <c r="W1727" s="205"/>
      <c r="X1727" s="205"/>
    </row>
    <row r="1728" spans="21:24" x14ac:dyDescent="0.2">
      <c r="U1728" s="205"/>
      <c r="V1728" s="205"/>
      <c r="W1728" s="205"/>
      <c r="X1728" s="205"/>
    </row>
    <row r="1729" spans="21:24" x14ac:dyDescent="0.2">
      <c r="U1729" s="205"/>
      <c r="V1729" s="205"/>
      <c r="W1729" s="205"/>
      <c r="X1729" s="205"/>
    </row>
    <row r="1730" spans="21:24" x14ac:dyDescent="0.2">
      <c r="U1730" s="205"/>
      <c r="V1730" s="205"/>
      <c r="W1730" s="205"/>
      <c r="X1730" s="205"/>
    </row>
    <row r="1731" spans="21:24" x14ac:dyDescent="0.2">
      <c r="U1731" s="205"/>
      <c r="V1731" s="205"/>
      <c r="W1731" s="205"/>
      <c r="X1731" s="205"/>
    </row>
    <row r="1732" spans="21:24" x14ac:dyDescent="0.2">
      <c r="U1732" s="205"/>
      <c r="V1732" s="205"/>
      <c r="W1732" s="205"/>
      <c r="X1732" s="205"/>
    </row>
    <row r="1733" spans="21:24" x14ac:dyDescent="0.2">
      <c r="U1733" s="205"/>
      <c r="V1733" s="205"/>
      <c r="W1733" s="205"/>
      <c r="X1733" s="205"/>
    </row>
    <row r="1734" spans="21:24" x14ac:dyDescent="0.2">
      <c r="U1734" s="205"/>
      <c r="V1734" s="205"/>
      <c r="W1734" s="205"/>
      <c r="X1734" s="205"/>
    </row>
    <row r="1735" spans="21:24" x14ac:dyDescent="0.2">
      <c r="U1735" s="205"/>
      <c r="V1735" s="205"/>
      <c r="W1735" s="205"/>
      <c r="X1735" s="205"/>
    </row>
    <row r="1736" spans="21:24" x14ac:dyDescent="0.2">
      <c r="U1736" s="205"/>
      <c r="V1736" s="205"/>
      <c r="W1736" s="205"/>
      <c r="X1736" s="205"/>
    </row>
    <row r="1737" spans="21:24" x14ac:dyDescent="0.2">
      <c r="U1737" s="205"/>
      <c r="V1737" s="205"/>
      <c r="W1737" s="205"/>
      <c r="X1737" s="205"/>
    </row>
    <row r="1738" spans="21:24" x14ac:dyDescent="0.2">
      <c r="U1738" s="205"/>
      <c r="V1738" s="205"/>
      <c r="W1738" s="205"/>
      <c r="X1738" s="205"/>
    </row>
    <row r="1739" spans="21:24" x14ac:dyDescent="0.2">
      <c r="U1739" s="205"/>
      <c r="V1739" s="205"/>
      <c r="W1739" s="205"/>
      <c r="X1739" s="205"/>
    </row>
    <row r="1740" spans="21:24" x14ac:dyDescent="0.2">
      <c r="U1740" s="205"/>
      <c r="V1740" s="205"/>
      <c r="W1740" s="205"/>
      <c r="X1740" s="205"/>
    </row>
    <row r="1741" spans="21:24" x14ac:dyDescent="0.2">
      <c r="U1741" s="205"/>
      <c r="V1741" s="205"/>
      <c r="W1741" s="205"/>
      <c r="X1741" s="205"/>
    </row>
    <row r="1742" spans="21:24" x14ac:dyDescent="0.2">
      <c r="U1742" s="205"/>
      <c r="V1742" s="205"/>
      <c r="W1742" s="205"/>
      <c r="X1742" s="205"/>
    </row>
    <row r="1743" spans="21:24" x14ac:dyDescent="0.2">
      <c r="U1743" s="205"/>
      <c r="V1743" s="205"/>
      <c r="W1743" s="205"/>
      <c r="X1743" s="205"/>
    </row>
    <row r="1744" spans="21:24" x14ac:dyDescent="0.2">
      <c r="U1744" s="205"/>
      <c r="V1744" s="205"/>
      <c r="W1744" s="205"/>
      <c r="X1744" s="205"/>
    </row>
    <row r="1745" spans="21:24" x14ac:dyDescent="0.2">
      <c r="U1745" s="205"/>
      <c r="V1745" s="205"/>
      <c r="W1745" s="205"/>
      <c r="X1745" s="205"/>
    </row>
    <row r="1746" spans="21:24" x14ac:dyDescent="0.2">
      <c r="U1746" s="205"/>
      <c r="V1746" s="205"/>
      <c r="W1746" s="205"/>
      <c r="X1746" s="205"/>
    </row>
    <row r="1747" spans="21:24" x14ac:dyDescent="0.2">
      <c r="U1747" s="205"/>
      <c r="V1747" s="205"/>
      <c r="W1747" s="205"/>
      <c r="X1747" s="205"/>
    </row>
    <row r="1748" spans="21:24" x14ac:dyDescent="0.2">
      <c r="U1748" s="205"/>
      <c r="V1748" s="205"/>
      <c r="W1748" s="205"/>
      <c r="X1748" s="205"/>
    </row>
    <row r="1749" spans="21:24" x14ac:dyDescent="0.2">
      <c r="U1749" s="205"/>
      <c r="V1749" s="205"/>
      <c r="W1749" s="205"/>
      <c r="X1749" s="205"/>
    </row>
    <row r="1750" spans="21:24" x14ac:dyDescent="0.2">
      <c r="U1750" s="205"/>
      <c r="V1750" s="205"/>
      <c r="W1750" s="205"/>
      <c r="X1750" s="205"/>
    </row>
    <row r="1751" spans="21:24" x14ac:dyDescent="0.2">
      <c r="U1751" s="205"/>
      <c r="V1751" s="205"/>
      <c r="W1751" s="205"/>
      <c r="X1751" s="205"/>
    </row>
    <row r="1752" spans="21:24" x14ac:dyDescent="0.2">
      <c r="U1752" s="205"/>
      <c r="V1752" s="205"/>
      <c r="W1752" s="205"/>
      <c r="X1752" s="205"/>
    </row>
    <row r="1753" spans="21:24" x14ac:dyDescent="0.2">
      <c r="U1753" s="205"/>
      <c r="V1753" s="205"/>
      <c r="W1753" s="205"/>
      <c r="X1753" s="205"/>
    </row>
    <row r="1754" spans="21:24" x14ac:dyDescent="0.2">
      <c r="U1754" s="205"/>
      <c r="V1754" s="205"/>
      <c r="W1754" s="205"/>
      <c r="X1754" s="205"/>
    </row>
    <row r="1755" spans="21:24" x14ac:dyDescent="0.2">
      <c r="U1755" s="205"/>
      <c r="V1755" s="205"/>
      <c r="W1755" s="205"/>
      <c r="X1755" s="205"/>
    </row>
    <row r="1756" spans="21:24" x14ac:dyDescent="0.2">
      <c r="U1756" s="205"/>
      <c r="V1756" s="205"/>
      <c r="W1756" s="205"/>
      <c r="X1756" s="205"/>
    </row>
    <row r="1757" spans="21:24" x14ac:dyDescent="0.2">
      <c r="U1757" s="205"/>
      <c r="V1757" s="205"/>
      <c r="W1757" s="205"/>
      <c r="X1757" s="205"/>
    </row>
    <row r="1758" spans="21:24" x14ac:dyDescent="0.2">
      <c r="U1758" s="205"/>
      <c r="V1758" s="205"/>
      <c r="W1758" s="205"/>
      <c r="X1758" s="205"/>
    </row>
    <row r="1759" spans="21:24" x14ac:dyDescent="0.2">
      <c r="U1759" s="205"/>
      <c r="V1759" s="205"/>
      <c r="W1759" s="205"/>
      <c r="X1759" s="205"/>
    </row>
    <row r="1760" spans="21:24" x14ac:dyDescent="0.2">
      <c r="U1760" s="205"/>
      <c r="V1760" s="205"/>
      <c r="W1760" s="205"/>
      <c r="X1760" s="205"/>
    </row>
    <row r="1761" spans="21:24" x14ac:dyDescent="0.2">
      <c r="U1761" s="205"/>
      <c r="V1761" s="205"/>
      <c r="W1761" s="205"/>
      <c r="X1761" s="205"/>
    </row>
    <row r="1762" spans="21:24" x14ac:dyDescent="0.2">
      <c r="U1762" s="205"/>
      <c r="V1762" s="205"/>
      <c r="W1762" s="205"/>
      <c r="X1762" s="205"/>
    </row>
    <row r="1763" spans="21:24" x14ac:dyDescent="0.2">
      <c r="U1763" s="205"/>
      <c r="V1763" s="205"/>
      <c r="W1763" s="205"/>
      <c r="X1763" s="205"/>
    </row>
    <row r="1764" spans="21:24" x14ac:dyDescent="0.2">
      <c r="U1764" s="205"/>
      <c r="V1764" s="205"/>
      <c r="W1764" s="205"/>
      <c r="X1764" s="205"/>
    </row>
    <row r="1765" spans="21:24" x14ac:dyDescent="0.2">
      <c r="U1765" s="205"/>
      <c r="V1765" s="205"/>
      <c r="W1765" s="205"/>
      <c r="X1765" s="205"/>
    </row>
    <row r="1766" spans="21:24" x14ac:dyDescent="0.2">
      <c r="U1766" s="205"/>
      <c r="V1766" s="205"/>
      <c r="W1766" s="205"/>
      <c r="X1766" s="205"/>
    </row>
    <row r="1767" spans="21:24" x14ac:dyDescent="0.2">
      <c r="U1767" s="205"/>
      <c r="V1767" s="205"/>
      <c r="W1767" s="205"/>
      <c r="X1767" s="205"/>
    </row>
    <row r="1768" spans="21:24" x14ac:dyDescent="0.2">
      <c r="U1768" s="205"/>
      <c r="V1768" s="205"/>
      <c r="W1768" s="205"/>
      <c r="X1768" s="205"/>
    </row>
    <row r="1769" spans="21:24" x14ac:dyDescent="0.2">
      <c r="U1769" s="205"/>
      <c r="V1769" s="205"/>
      <c r="W1769" s="205"/>
      <c r="X1769" s="205"/>
    </row>
    <row r="1770" spans="21:24" x14ac:dyDescent="0.2">
      <c r="U1770" s="205"/>
      <c r="V1770" s="205"/>
      <c r="W1770" s="205"/>
      <c r="X1770" s="205"/>
    </row>
    <row r="1771" spans="21:24" x14ac:dyDescent="0.2">
      <c r="U1771" s="205"/>
      <c r="V1771" s="205"/>
      <c r="W1771" s="205"/>
      <c r="X1771" s="205"/>
    </row>
    <row r="1772" spans="21:24" x14ac:dyDescent="0.2">
      <c r="U1772" s="205"/>
      <c r="V1772" s="205"/>
      <c r="W1772" s="205"/>
      <c r="X1772" s="205"/>
    </row>
    <row r="1773" spans="21:24" x14ac:dyDescent="0.2">
      <c r="U1773" s="205"/>
      <c r="V1773" s="205"/>
      <c r="W1773" s="205"/>
      <c r="X1773" s="205"/>
    </row>
    <row r="1774" spans="21:24" x14ac:dyDescent="0.2">
      <c r="U1774" s="205"/>
      <c r="V1774" s="205"/>
      <c r="W1774" s="205"/>
      <c r="X1774" s="205"/>
    </row>
    <row r="1775" spans="21:24" x14ac:dyDescent="0.2">
      <c r="U1775" s="205"/>
      <c r="V1775" s="205"/>
      <c r="W1775" s="205"/>
      <c r="X1775" s="205"/>
    </row>
    <row r="1776" spans="21:24" x14ac:dyDescent="0.2">
      <c r="U1776" s="205"/>
      <c r="V1776" s="205"/>
      <c r="W1776" s="205"/>
      <c r="X1776" s="205"/>
    </row>
    <row r="1777" spans="21:24" x14ac:dyDescent="0.2">
      <c r="U1777" s="205"/>
      <c r="V1777" s="205"/>
      <c r="W1777" s="205"/>
      <c r="X1777" s="205"/>
    </row>
    <row r="1778" spans="21:24" x14ac:dyDescent="0.2">
      <c r="U1778" s="205"/>
      <c r="V1778" s="205"/>
      <c r="W1778" s="205"/>
      <c r="X1778" s="205"/>
    </row>
    <row r="1779" spans="21:24" x14ac:dyDescent="0.2">
      <c r="U1779" s="205"/>
      <c r="V1779" s="205"/>
      <c r="W1779" s="205"/>
      <c r="X1779" s="205"/>
    </row>
    <row r="1780" spans="21:24" x14ac:dyDescent="0.2">
      <c r="U1780" s="205"/>
      <c r="V1780" s="205"/>
      <c r="W1780" s="205"/>
      <c r="X1780" s="205"/>
    </row>
    <row r="1781" spans="21:24" x14ac:dyDescent="0.2">
      <c r="U1781" s="205"/>
      <c r="V1781" s="205"/>
      <c r="W1781" s="205"/>
      <c r="X1781" s="205"/>
    </row>
    <row r="1782" spans="21:24" x14ac:dyDescent="0.2">
      <c r="U1782" s="205"/>
      <c r="V1782" s="205"/>
      <c r="W1782" s="205"/>
      <c r="X1782" s="205"/>
    </row>
    <row r="1783" spans="21:24" x14ac:dyDescent="0.2">
      <c r="U1783" s="205"/>
      <c r="V1783" s="205"/>
      <c r="W1783" s="205"/>
      <c r="X1783" s="205"/>
    </row>
    <row r="1784" spans="21:24" x14ac:dyDescent="0.2">
      <c r="U1784" s="205"/>
      <c r="V1784" s="205"/>
      <c r="W1784" s="205"/>
      <c r="X1784" s="205"/>
    </row>
    <row r="1785" spans="21:24" x14ac:dyDescent="0.2">
      <c r="U1785" s="205"/>
      <c r="V1785" s="205"/>
      <c r="W1785" s="205"/>
      <c r="X1785" s="205"/>
    </row>
    <row r="1786" spans="21:24" x14ac:dyDescent="0.2">
      <c r="U1786" s="205"/>
      <c r="V1786" s="205"/>
      <c r="W1786" s="205"/>
      <c r="X1786" s="205"/>
    </row>
    <row r="1787" spans="21:24" x14ac:dyDescent="0.2">
      <c r="U1787" s="205"/>
      <c r="V1787" s="205"/>
      <c r="W1787" s="205"/>
      <c r="X1787" s="205"/>
    </row>
    <row r="1788" spans="21:24" x14ac:dyDescent="0.2">
      <c r="U1788" s="205"/>
      <c r="V1788" s="205"/>
      <c r="W1788" s="205"/>
      <c r="X1788" s="205"/>
    </row>
    <row r="1789" spans="21:24" x14ac:dyDescent="0.2">
      <c r="U1789" s="205"/>
      <c r="V1789" s="205"/>
      <c r="W1789" s="205"/>
      <c r="X1789" s="205"/>
    </row>
    <row r="1790" spans="21:24" x14ac:dyDescent="0.2">
      <c r="U1790" s="205"/>
      <c r="V1790" s="205"/>
      <c r="W1790" s="205"/>
      <c r="X1790" s="205"/>
    </row>
    <row r="1791" spans="21:24" x14ac:dyDescent="0.2">
      <c r="U1791" s="205"/>
      <c r="V1791" s="205"/>
      <c r="W1791" s="205"/>
      <c r="X1791" s="205"/>
    </row>
    <row r="1792" spans="21:24" x14ac:dyDescent="0.2">
      <c r="U1792" s="205"/>
      <c r="V1792" s="205"/>
      <c r="W1792" s="205"/>
      <c r="X1792" s="205"/>
    </row>
    <row r="1793" spans="21:24" x14ac:dyDescent="0.2">
      <c r="U1793" s="205"/>
      <c r="V1793" s="205"/>
      <c r="W1793" s="205"/>
      <c r="X1793" s="205"/>
    </row>
    <row r="1794" spans="21:24" x14ac:dyDescent="0.2">
      <c r="U1794" s="205"/>
      <c r="V1794" s="205"/>
      <c r="W1794" s="205"/>
      <c r="X1794" s="205"/>
    </row>
    <row r="1795" spans="21:24" x14ac:dyDescent="0.2">
      <c r="U1795" s="205"/>
      <c r="V1795" s="205"/>
      <c r="W1795" s="205"/>
      <c r="X1795" s="205"/>
    </row>
    <row r="1796" spans="21:24" x14ac:dyDescent="0.2">
      <c r="U1796" s="205"/>
      <c r="V1796" s="205"/>
      <c r="W1796" s="205"/>
      <c r="X1796" s="205"/>
    </row>
    <row r="1797" spans="21:24" x14ac:dyDescent="0.2">
      <c r="U1797" s="205"/>
      <c r="V1797" s="205"/>
      <c r="W1797" s="205"/>
      <c r="X1797" s="205"/>
    </row>
    <row r="1798" spans="21:24" x14ac:dyDescent="0.2">
      <c r="U1798" s="205"/>
      <c r="V1798" s="205"/>
      <c r="W1798" s="205"/>
      <c r="X1798" s="205"/>
    </row>
    <row r="1799" spans="21:24" x14ac:dyDescent="0.2">
      <c r="U1799" s="205"/>
      <c r="V1799" s="205"/>
      <c r="W1799" s="205"/>
      <c r="X1799" s="205"/>
    </row>
    <row r="1800" spans="21:24" x14ac:dyDescent="0.2">
      <c r="U1800" s="205"/>
      <c r="V1800" s="205"/>
      <c r="W1800" s="205"/>
      <c r="X1800" s="205"/>
    </row>
    <row r="1801" spans="21:24" x14ac:dyDescent="0.2">
      <c r="U1801" s="205"/>
      <c r="V1801" s="205"/>
      <c r="W1801" s="205"/>
      <c r="X1801" s="205"/>
    </row>
    <row r="1802" spans="21:24" x14ac:dyDescent="0.2">
      <c r="U1802" s="205"/>
      <c r="V1802" s="205"/>
      <c r="W1802" s="205"/>
      <c r="X1802" s="205"/>
    </row>
    <row r="1803" spans="21:24" x14ac:dyDescent="0.2">
      <c r="U1803" s="205"/>
      <c r="V1803" s="205"/>
      <c r="W1803" s="205"/>
      <c r="X1803" s="205"/>
    </row>
    <row r="1804" spans="21:24" x14ac:dyDescent="0.2">
      <c r="U1804" s="205"/>
      <c r="V1804" s="205"/>
      <c r="W1804" s="205"/>
      <c r="X1804" s="205"/>
    </row>
    <row r="1805" spans="21:24" x14ac:dyDescent="0.2">
      <c r="U1805" s="205"/>
      <c r="V1805" s="205"/>
      <c r="W1805" s="205"/>
      <c r="X1805" s="205"/>
    </row>
    <row r="1806" spans="21:24" x14ac:dyDescent="0.2">
      <c r="U1806" s="205"/>
      <c r="V1806" s="205"/>
      <c r="W1806" s="205"/>
      <c r="X1806" s="205"/>
    </row>
    <row r="1807" spans="21:24" x14ac:dyDescent="0.2">
      <c r="U1807" s="205"/>
      <c r="V1807" s="205"/>
      <c r="W1807" s="205"/>
      <c r="X1807" s="205"/>
    </row>
    <row r="1808" spans="21:24" x14ac:dyDescent="0.2">
      <c r="U1808" s="205"/>
      <c r="V1808" s="205"/>
      <c r="W1808" s="205"/>
      <c r="X1808" s="205"/>
    </row>
    <row r="1809" spans="21:24" x14ac:dyDescent="0.2">
      <c r="U1809" s="205"/>
      <c r="V1809" s="205"/>
      <c r="W1809" s="205"/>
      <c r="X1809" s="205"/>
    </row>
    <row r="1810" spans="21:24" x14ac:dyDescent="0.2">
      <c r="U1810" s="205"/>
      <c r="V1810" s="205"/>
      <c r="W1810" s="205"/>
      <c r="X1810" s="205"/>
    </row>
    <row r="1811" spans="21:24" x14ac:dyDescent="0.2">
      <c r="U1811" s="205"/>
      <c r="V1811" s="205"/>
      <c r="W1811" s="205"/>
      <c r="X1811" s="205"/>
    </row>
    <row r="1812" spans="21:24" x14ac:dyDescent="0.2">
      <c r="U1812" s="205"/>
      <c r="V1812" s="205"/>
      <c r="W1812" s="205"/>
      <c r="X1812" s="205"/>
    </row>
    <row r="1813" spans="21:24" x14ac:dyDescent="0.2">
      <c r="U1813" s="205"/>
      <c r="V1813" s="205"/>
      <c r="W1813" s="205"/>
      <c r="X1813" s="205"/>
    </row>
    <row r="1814" spans="21:24" x14ac:dyDescent="0.2">
      <c r="U1814" s="205"/>
      <c r="V1814" s="205"/>
      <c r="W1814" s="205"/>
      <c r="X1814" s="205"/>
    </row>
    <row r="1815" spans="21:24" x14ac:dyDescent="0.2">
      <c r="U1815" s="205"/>
      <c r="V1815" s="205"/>
      <c r="W1815" s="205"/>
      <c r="X1815" s="205"/>
    </row>
    <row r="1816" spans="21:24" x14ac:dyDescent="0.2">
      <c r="U1816" s="205"/>
      <c r="V1816" s="205"/>
      <c r="W1816" s="205"/>
      <c r="X1816" s="205"/>
    </row>
    <row r="1817" spans="21:24" x14ac:dyDescent="0.2">
      <c r="U1817" s="205"/>
      <c r="V1817" s="205"/>
      <c r="W1817" s="205"/>
      <c r="X1817" s="205"/>
    </row>
    <row r="1818" spans="21:24" x14ac:dyDescent="0.2">
      <c r="U1818" s="205"/>
      <c r="V1818" s="205"/>
      <c r="W1818" s="205"/>
      <c r="X1818" s="205"/>
    </row>
    <row r="1819" spans="21:24" x14ac:dyDescent="0.2">
      <c r="U1819" s="205"/>
      <c r="V1819" s="205"/>
      <c r="W1819" s="205"/>
      <c r="X1819" s="205"/>
    </row>
    <row r="1820" spans="21:24" x14ac:dyDescent="0.2">
      <c r="U1820" s="205"/>
      <c r="V1820" s="205"/>
      <c r="W1820" s="205"/>
      <c r="X1820" s="205"/>
    </row>
    <row r="1821" spans="21:24" x14ac:dyDescent="0.2">
      <c r="U1821" s="205"/>
      <c r="V1821" s="205"/>
      <c r="W1821" s="205"/>
      <c r="X1821" s="205"/>
    </row>
    <row r="1822" spans="21:24" x14ac:dyDescent="0.2">
      <c r="U1822" s="205"/>
      <c r="V1822" s="205"/>
      <c r="W1822" s="205"/>
      <c r="X1822" s="205"/>
    </row>
    <row r="1823" spans="21:24" x14ac:dyDescent="0.2">
      <c r="U1823" s="205"/>
      <c r="V1823" s="205"/>
      <c r="W1823" s="205"/>
      <c r="X1823" s="205"/>
    </row>
    <row r="1824" spans="21:24" x14ac:dyDescent="0.2">
      <c r="U1824" s="205"/>
      <c r="V1824" s="205"/>
      <c r="W1824" s="205"/>
      <c r="X1824" s="205"/>
    </row>
    <row r="1825" spans="21:24" x14ac:dyDescent="0.2">
      <c r="U1825" s="205"/>
      <c r="V1825" s="205"/>
      <c r="W1825" s="205"/>
      <c r="X1825" s="205"/>
    </row>
    <row r="1826" spans="21:24" x14ac:dyDescent="0.2">
      <c r="U1826" s="205"/>
      <c r="V1826" s="205"/>
      <c r="W1826" s="205"/>
      <c r="X1826" s="205"/>
    </row>
    <row r="1827" spans="21:24" x14ac:dyDescent="0.2">
      <c r="U1827" s="205"/>
      <c r="V1827" s="205"/>
      <c r="W1827" s="205"/>
      <c r="X1827" s="205"/>
    </row>
    <row r="1828" spans="21:24" x14ac:dyDescent="0.2">
      <c r="U1828" s="205"/>
      <c r="V1828" s="205"/>
      <c r="W1828" s="205"/>
      <c r="X1828" s="205"/>
    </row>
    <row r="1829" spans="21:24" x14ac:dyDescent="0.2">
      <c r="U1829" s="205"/>
      <c r="V1829" s="205"/>
      <c r="W1829" s="205"/>
      <c r="X1829" s="205"/>
    </row>
    <row r="1830" spans="21:24" x14ac:dyDescent="0.2">
      <c r="U1830" s="205"/>
      <c r="V1830" s="205"/>
      <c r="W1830" s="205"/>
      <c r="X1830" s="205"/>
    </row>
    <row r="1831" spans="21:24" x14ac:dyDescent="0.2">
      <c r="U1831" s="205"/>
      <c r="V1831" s="205"/>
      <c r="W1831" s="205"/>
      <c r="X1831" s="205"/>
    </row>
    <row r="1832" spans="21:24" x14ac:dyDescent="0.2">
      <c r="U1832" s="205"/>
      <c r="V1832" s="205"/>
      <c r="W1832" s="205"/>
      <c r="X1832" s="205"/>
    </row>
    <row r="1833" spans="21:24" x14ac:dyDescent="0.2">
      <c r="U1833" s="205"/>
      <c r="V1833" s="205"/>
      <c r="W1833" s="205"/>
      <c r="X1833" s="205"/>
    </row>
    <row r="1834" spans="21:24" x14ac:dyDescent="0.2">
      <c r="U1834" s="205"/>
      <c r="V1834" s="205"/>
      <c r="W1834" s="205"/>
      <c r="X1834" s="205"/>
    </row>
    <row r="1835" spans="21:24" x14ac:dyDescent="0.2">
      <c r="U1835" s="205"/>
      <c r="V1835" s="205"/>
      <c r="W1835" s="205"/>
      <c r="X1835" s="205"/>
    </row>
    <row r="1836" spans="21:24" x14ac:dyDescent="0.2">
      <c r="U1836" s="205"/>
      <c r="V1836" s="205"/>
      <c r="W1836" s="205"/>
      <c r="X1836" s="205"/>
    </row>
    <row r="1837" spans="21:24" x14ac:dyDescent="0.2">
      <c r="U1837" s="205"/>
      <c r="V1837" s="205"/>
      <c r="W1837" s="205"/>
      <c r="X1837" s="205"/>
    </row>
    <row r="1838" spans="21:24" x14ac:dyDescent="0.2">
      <c r="U1838" s="205"/>
      <c r="V1838" s="205"/>
      <c r="W1838" s="205"/>
      <c r="X1838" s="205"/>
    </row>
    <row r="1839" spans="21:24" x14ac:dyDescent="0.2">
      <c r="U1839" s="205"/>
      <c r="V1839" s="205"/>
      <c r="W1839" s="205"/>
      <c r="X1839" s="205"/>
    </row>
    <row r="1840" spans="21:24" x14ac:dyDescent="0.2">
      <c r="U1840" s="205"/>
      <c r="V1840" s="205"/>
      <c r="W1840" s="205"/>
      <c r="X1840" s="205"/>
    </row>
    <row r="1841" spans="21:24" x14ac:dyDescent="0.2">
      <c r="U1841" s="205"/>
      <c r="V1841" s="205"/>
      <c r="W1841" s="205"/>
      <c r="X1841" s="205"/>
    </row>
    <row r="1842" spans="21:24" x14ac:dyDescent="0.2">
      <c r="U1842" s="205"/>
      <c r="V1842" s="205"/>
      <c r="W1842" s="205"/>
      <c r="X1842" s="205"/>
    </row>
    <row r="1843" spans="21:24" x14ac:dyDescent="0.2">
      <c r="U1843" s="205"/>
      <c r="V1843" s="205"/>
      <c r="W1843" s="205"/>
      <c r="X1843" s="205"/>
    </row>
    <row r="1844" spans="21:24" x14ac:dyDescent="0.2">
      <c r="U1844" s="205"/>
      <c r="V1844" s="205"/>
      <c r="W1844" s="205"/>
      <c r="X1844" s="205"/>
    </row>
    <row r="1845" spans="21:24" x14ac:dyDescent="0.2">
      <c r="U1845" s="205"/>
      <c r="V1845" s="205"/>
      <c r="W1845" s="205"/>
      <c r="X1845" s="205"/>
    </row>
    <row r="1846" spans="21:24" x14ac:dyDescent="0.2">
      <c r="U1846" s="205"/>
      <c r="V1846" s="205"/>
      <c r="W1846" s="205"/>
      <c r="X1846" s="205"/>
    </row>
    <row r="1847" spans="21:24" x14ac:dyDescent="0.2">
      <c r="U1847" s="205"/>
      <c r="V1847" s="205"/>
      <c r="W1847" s="205"/>
      <c r="X1847" s="205"/>
    </row>
    <row r="1848" spans="21:24" x14ac:dyDescent="0.2">
      <c r="U1848" s="205"/>
      <c r="V1848" s="205"/>
      <c r="W1848" s="205"/>
      <c r="X1848" s="205"/>
    </row>
    <row r="1849" spans="21:24" x14ac:dyDescent="0.2">
      <c r="U1849" s="205"/>
      <c r="V1849" s="205"/>
      <c r="W1849" s="205"/>
      <c r="X1849" s="205"/>
    </row>
    <row r="1850" spans="21:24" x14ac:dyDescent="0.2">
      <c r="U1850" s="205"/>
      <c r="V1850" s="205"/>
      <c r="W1850" s="205"/>
      <c r="X1850" s="205"/>
    </row>
    <row r="1851" spans="21:24" x14ac:dyDescent="0.2">
      <c r="U1851" s="205"/>
      <c r="V1851" s="205"/>
      <c r="W1851" s="205"/>
      <c r="X1851" s="205"/>
    </row>
    <row r="1852" spans="21:24" x14ac:dyDescent="0.2">
      <c r="U1852" s="205"/>
      <c r="V1852" s="205"/>
      <c r="W1852" s="205"/>
      <c r="X1852" s="205"/>
    </row>
    <row r="1853" spans="21:24" x14ac:dyDescent="0.2">
      <c r="U1853" s="205"/>
      <c r="V1853" s="205"/>
      <c r="W1853" s="205"/>
      <c r="X1853" s="205"/>
    </row>
    <row r="1854" spans="21:24" x14ac:dyDescent="0.2">
      <c r="U1854" s="205"/>
      <c r="V1854" s="205"/>
      <c r="W1854" s="205"/>
      <c r="X1854" s="205"/>
    </row>
    <row r="1855" spans="21:24" x14ac:dyDescent="0.2">
      <c r="U1855" s="205"/>
      <c r="V1855" s="205"/>
      <c r="W1855" s="205"/>
      <c r="X1855" s="205"/>
    </row>
    <row r="1856" spans="21:24" x14ac:dyDescent="0.2">
      <c r="U1856" s="205"/>
      <c r="V1856" s="205"/>
      <c r="W1856" s="205"/>
      <c r="X1856" s="205"/>
    </row>
    <row r="1857" spans="21:24" x14ac:dyDescent="0.2">
      <c r="U1857" s="205"/>
      <c r="V1857" s="205"/>
      <c r="W1857" s="205"/>
      <c r="X1857" s="205"/>
    </row>
    <row r="1858" spans="21:24" x14ac:dyDescent="0.2">
      <c r="U1858" s="205"/>
      <c r="V1858" s="205"/>
      <c r="W1858" s="205"/>
      <c r="X1858" s="205"/>
    </row>
    <row r="1859" spans="21:24" x14ac:dyDescent="0.2">
      <c r="U1859" s="205"/>
      <c r="V1859" s="205"/>
      <c r="W1859" s="205"/>
      <c r="X1859" s="205"/>
    </row>
    <row r="1860" spans="21:24" x14ac:dyDescent="0.2">
      <c r="U1860" s="205"/>
      <c r="V1860" s="205"/>
      <c r="W1860" s="205"/>
      <c r="X1860" s="205"/>
    </row>
    <row r="1861" spans="21:24" x14ac:dyDescent="0.2">
      <c r="U1861" s="205"/>
      <c r="V1861" s="205"/>
      <c r="W1861" s="205"/>
      <c r="X1861" s="205"/>
    </row>
    <row r="1862" spans="21:24" x14ac:dyDescent="0.2">
      <c r="U1862" s="205"/>
      <c r="V1862" s="205"/>
      <c r="W1862" s="205"/>
      <c r="X1862" s="205"/>
    </row>
    <row r="1863" spans="21:24" x14ac:dyDescent="0.2">
      <c r="U1863" s="205"/>
      <c r="V1863" s="205"/>
      <c r="W1863" s="205"/>
      <c r="X1863" s="205"/>
    </row>
    <row r="1864" spans="21:24" x14ac:dyDescent="0.2">
      <c r="U1864" s="205"/>
      <c r="V1864" s="205"/>
      <c r="W1864" s="205"/>
      <c r="X1864" s="205"/>
    </row>
    <row r="1865" spans="21:24" x14ac:dyDescent="0.2">
      <c r="U1865" s="205"/>
      <c r="V1865" s="205"/>
      <c r="W1865" s="205"/>
      <c r="X1865" s="205"/>
    </row>
    <row r="1866" spans="21:24" x14ac:dyDescent="0.2">
      <c r="U1866" s="205"/>
      <c r="V1866" s="205"/>
      <c r="W1866" s="205"/>
      <c r="X1866" s="205"/>
    </row>
    <row r="1867" spans="21:24" x14ac:dyDescent="0.2">
      <c r="U1867" s="205"/>
      <c r="V1867" s="205"/>
      <c r="W1867" s="205"/>
      <c r="X1867" s="205"/>
    </row>
    <row r="1868" spans="21:24" x14ac:dyDescent="0.2">
      <c r="U1868" s="205"/>
      <c r="V1868" s="205"/>
      <c r="W1868" s="205"/>
      <c r="X1868" s="205"/>
    </row>
    <row r="1869" spans="21:24" x14ac:dyDescent="0.2">
      <c r="U1869" s="205"/>
      <c r="V1869" s="205"/>
      <c r="W1869" s="205"/>
      <c r="X1869" s="205"/>
    </row>
    <row r="1870" spans="21:24" x14ac:dyDescent="0.2">
      <c r="U1870" s="205"/>
      <c r="V1870" s="205"/>
      <c r="W1870" s="205"/>
      <c r="X1870" s="205"/>
    </row>
    <row r="1871" spans="21:24" x14ac:dyDescent="0.2">
      <c r="U1871" s="205"/>
      <c r="V1871" s="205"/>
      <c r="W1871" s="205"/>
      <c r="X1871" s="205"/>
    </row>
    <row r="1872" spans="21:24" x14ac:dyDescent="0.2">
      <c r="U1872" s="205"/>
      <c r="V1872" s="205"/>
      <c r="W1872" s="205"/>
      <c r="X1872" s="205"/>
    </row>
    <row r="1873" spans="21:24" x14ac:dyDescent="0.2">
      <c r="U1873" s="205"/>
      <c r="V1873" s="205"/>
      <c r="W1873" s="205"/>
      <c r="X1873" s="205"/>
    </row>
    <row r="1874" spans="21:24" x14ac:dyDescent="0.2">
      <c r="U1874" s="205"/>
      <c r="V1874" s="205"/>
      <c r="W1874" s="205"/>
      <c r="X1874" s="205"/>
    </row>
    <row r="1875" spans="21:24" x14ac:dyDescent="0.2">
      <c r="U1875" s="205"/>
      <c r="V1875" s="205"/>
      <c r="W1875" s="205"/>
      <c r="X1875" s="205"/>
    </row>
    <row r="1876" spans="21:24" x14ac:dyDescent="0.2">
      <c r="U1876" s="205"/>
      <c r="V1876" s="205"/>
      <c r="W1876" s="205"/>
      <c r="X1876" s="205"/>
    </row>
    <row r="1877" spans="21:24" x14ac:dyDescent="0.2">
      <c r="U1877" s="205"/>
      <c r="V1877" s="205"/>
      <c r="W1877" s="205"/>
      <c r="X1877" s="205"/>
    </row>
    <row r="1878" spans="21:24" x14ac:dyDescent="0.2">
      <c r="U1878" s="205"/>
      <c r="V1878" s="205"/>
      <c r="W1878" s="205"/>
      <c r="X1878" s="205"/>
    </row>
    <row r="1879" spans="21:24" x14ac:dyDescent="0.2">
      <c r="U1879" s="205"/>
      <c r="V1879" s="205"/>
      <c r="W1879" s="205"/>
      <c r="X1879" s="205"/>
    </row>
    <row r="1880" spans="21:24" x14ac:dyDescent="0.2">
      <c r="U1880" s="205"/>
      <c r="V1880" s="205"/>
      <c r="W1880" s="205"/>
      <c r="X1880" s="205"/>
    </row>
    <row r="1881" spans="21:24" x14ac:dyDescent="0.2">
      <c r="U1881" s="205"/>
      <c r="V1881" s="205"/>
      <c r="W1881" s="205"/>
      <c r="X1881" s="205"/>
    </row>
    <row r="1882" spans="21:24" x14ac:dyDescent="0.2">
      <c r="U1882" s="205"/>
      <c r="V1882" s="205"/>
      <c r="W1882" s="205"/>
      <c r="X1882" s="205"/>
    </row>
    <row r="1883" spans="21:24" x14ac:dyDescent="0.2">
      <c r="U1883" s="205"/>
      <c r="V1883" s="205"/>
      <c r="W1883" s="205"/>
      <c r="X1883" s="205"/>
    </row>
    <row r="1884" spans="21:24" x14ac:dyDescent="0.2">
      <c r="U1884" s="205"/>
      <c r="V1884" s="205"/>
      <c r="W1884" s="205"/>
      <c r="X1884" s="205"/>
    </row>
    <row r="1885" spans="21:24" x14ac:dyDescent="0.2">
      <c r="U1885" s="205"/>
      <c r="V1885" s="205"/>
      <c r="W1885" s="205"/>
      <c r="X1885" s="205"/>
    </row>
    <row r="1886" spans="21:24" x14ac:dyDescent="0.2">
      <c r="U1886" s="205"/>
      <c r="V1886" s="205"/>
      <c r="W1886" s="205"/>
      <c r="X1886" s="205"/>
    </row>
    <row r="1887" spans="21:24" x14ac:dyDescent="0.2">
      <c r="U1887" s="205"/>
      <c r="V1887" s="205"/>
      <c r="W1887" s="205"/>
      <c r="X1887" s="205"/>
    </row>
    <row r="1888" spans="21:24" x14ac:dyDescent="0.2">
      <c r="U1888" s="205"/>
      <c r="V1888" s="205"/>
      <c r="W1888" s="205"/>
      <c r="X1888" s="205"/>
    </row>
    <row r="1889" spans="21:24" x14ac:dyDescent="0.2">
      <c r="U1889" s="205"/>
      <c r="V1889" s="205"/>
      <c r="W1889" s="205"/>
      <c r="X1889" s="205"/>
    </row>
    <row r="1890" spans="21:24" x14ac:dyDescent="0.2">
      <c r="U1890" s="205"/>
      <c r="V1890" s="205"/>
      <c r="W1890" s="205"/>
      <c r="X1890" s="205"/>
    </row>
    <row r="1891" spans="21:24" x14ac:dyDescent="0.2">
      <c r="U1891" s="205"/>
      <c r="V1891" s="205"/>
      <c r="W1891" s="205"/>
      <c r="X1891" s="205"/>
    </row>
    <row r="1892" spans="21:24" x14ac:dyDescent="0.2">
      <c r="U1892" s="205"/>
      <c r="V1892" s="205"/>
      <c r="W1892" s="205"/>
      <c r="X1892" s="205"/>
    </row>
    <row r="1893" spans="21:24" x14ac:dyDescent="0.2">
      <c r="U1893" s="205"/>
      <c r="V1893" s="205"/>
      <c r="W1893" s="205"/>
      <c r="X1893" s="205"/>
    </row>
    <row r="1894" spans="21:24" x14ac:dyDescent="0.2">
      <c r="U1894" s="205"/>
      <c r="V1894" s="205"/>
      <c r="W1894" s="205"/>
      <c r="X1894" s="205"/>
    </row>
    <row r="1895" spans="21:24" x14ac:dyDescent="0.2">
      <c r="U1895" s="205"/>
      <c r="V1895" s="205"/>
      <c r="W1895" s="205"/>
      <c r="X1895" s="205"/>
    </row>
    <row r="1896" spans="21:24" x14ac:dyDescent="0.2">
      <c r="U1896" s="205"/>
      <c r="V1896" s="205"/>
      <c r="W1896" s="205"/>
      <c r="X1896" s="205"/>
    </row>
    <row r="1897" spans="21:24" x14ac:dyDescent="0.2">
      <c r="U1897" s="205"/>
      <c r="V1897" s="205"/>
      <c r="W1897" s="205"/>
      <c r="X1897" s="205"/>
    </row>
    <row r="1898" spans="21:24" x14ac:dyDescent="0.2">
      <c r="U1898" s="205"/>
      <c r="V1898" s="205"/>
      <c r="W1898" s="205"/>
      <c r="X1898" s="205"/>
    </row>
    <row r="1899" spans="21:24" x14ac:dyDescent="0.2">
      <c r="U1899" s="205"/>
      <c r="V1899" s="205"/>
      <c r="W1899" s="205"/>
      <c r="X1899" s="205"/>
    </row>
    <row r="1900" spans="21:24" x14ac:dyDescent="0.2">
      <c r="U1900" s="205"/>
      <c r="V1900" s="205"/>
      <c r="W1900" s="205"/>
      <c r="X1900" s="205"/>
    </row>
    <row r="1901" spans="21:24" x14ac:dyDescent="0.2">
      <c r="U1901" s="205"/>
      <c r="V1901" s="205"/>
      <c r="W1901" s="205"/>
      <c r="X1901" s="205"/>
    </row>
    <row r="1902" spans="21:24" x14ac:dyDescent="0.2">
      <c r="U1902" s="205"/>
      <c r="V1902" s="205"/>
      <c r="W1902" s="205"/>
      <c r="X1902" s="205"/>
    </row>
    <row r="1903" spans="21:24" x14ac:dyDescent="0.2">
      <c r="U1903" s="205"/>
      <c r="V1903" s="205"/>
      <c r="W1903" s="205"/>
      <c r="X1903" s="205"/>
    </row>
    <row r="1904" spans="21:24" x14ac:dyDescent="0.2">
      <c r="U1904" s="205"/>
      <c r="V1904" s="205"/>
      <c r="W1904" s="205"/>
      <c r="X1904" s="205"/>
    </row>
    <row r="1905" spans="21:24" x14ac:dyDescent="0.2">
      <c r="U1905" s="205"/>
      <c r="V1905" s="205"/>
      <c r="W1905" s="205"/>
      <c r="X1905" s="205"/>
    </row>
    <row r="1906" spans="21:24" x14ac:dyDescent="0.2">
      <c r="U1906" s="205"/>
      <c r="V1906" s="205"/>
      <c r="W1906" s="205"/>
      <c r="X1906" s="205"/>
    </row>
    <row r="1907" spans="21:24" x14ac:dyDescent="0.2">
      <c r="U1907" s="205"/>
      <c r="V1907" s="205"/>
      <c r="W1907" s="205"/>
      <c r="X1907" s="205"/>
    </row>
    <row r="1908" spans="21:24" x14ac:dyDescent="0.2">
      <c r="U1908" s="205"/>
      <c r="V1908" s="205"/>
      <c r="W1908" s="205"/>
      <c r="X1908" s="205"/>
    </row>
    <row r="1909" spans="21:24" x14ac:dyDescent="0.2">
      <c r="U1909" s="205"/>
      <c r="V1909" s="205"/>
      <c r="W1909" s="205"/>
      <c r="X1909" s="205"/>
    </row>
    <row r="1910" spans="21:24" x14ac:dyDescent="0.2">
      <c r="U1910" s="205"/>
      <c r="V1910" s="205"/>
      <c r="W1910" s="205"/>
      <c r="X1910" s="205"/>
    </row>
    <row r="1911" spans="21:24" x14ac:dyDescent="0.2">
      <c r="U1911" s="205"/>
      <c r="V1911" s="205"/>
      <c r="W1911" s="205"/>
      <c r="X1911" s="205"/>
    </row>
    <row r="1912" spans="21:24" x14ac:dyDescent="0.2">
      <c r="U1912" s="205"/>
      <c r="V1912" s="205"/>
      <c r="W1912" s="205"/>
      <c r="X1912" s="205"/>
    </row>
    <row r="1913" spans="21:24" x14ac:dyDescent="0.2">
      <c r="U1913" s="205"/>
      <c r="V1913" s="205"/>
      <c r="W1913" s="205"/>
      <c r="X1913" s="205"/>
    </row>
    <row r="1914" spans="21:24" x14ac:dyDescent="0.2">
      <c r="U1914" s="205"/>
      <c r="V1914" s="205"/>
      <c r="W1914" s="205"/>
      <c r="X1914" s="205"/>
    </row>
    <row r="1915" spans="21:24" x14ac:dyDescent="0.2">
      <c r="U1915" s="205"/>
      <c r="V1915" s="205"/>
      <c r="W1915" s="205"/>
      <c r="X1915" s="205"/>
    </row>
    <row r="1916" spans="21:24" x14ac:dyDescent="0.2">
      <c r="U1916" s="205"/>
      <c r="V1916" s="205"/>
      <c r="W1916" s="205"/>
      <c r="X1916" s="205"/>
    </row>
    <row r="1917" spans="21:24" x14ac:dyDescent="0.2">
      <c r="U1917" s="205"/>
      <c r="V1917" s="205"/>
      <c r="W1917" s="205"/>
      <c r="X1917" s="205"/>
    </row>
    <row r="1918" spans="21:24" x14ac:dyDescent="0.2">
      <c r="U1918" s="205"/>
      <c r="V1918" s="205"/>
      <c r="W1918" s="205"/>
      <c r="X1918" s="205"/>
    </row>
    <row r="1919" spans="21:24" x14ac:dyDescent="0.2">
      <c r="U1919" s="205"/>
      <c r="V1919" s="205"/>
      <c r="W1919" s="205"/>
      <c r="X1919" s="205"/>
    </row>
    <row r="1920" spans="21:24" x14ac:dyDescent="0.2">
      <c r="U1920" s="205"/>
      <c r="V1920" s="205"/>
      <c r="W1920" s="205"/>
      <c r="X1920" s="205"/>
    </row>
    <row r="1921" spans="21:24" x14ac:dyDescent="0.2">
      <c r="U1921" s="205"/>
      <c r="V1921" s="205"/>
      <c r="W1921" s="205"/>
      <c r="X1921" s="205"/>
    </row>
    <row r="1922" spans="21:24" x14ac:dyDescent="0.2">
      <c r="U1922" s="205"/>
      <c r="V1922" s="205"/>
      <c r="W1922" s="205"/>
      <c r="X1922" s="205"/>
    </row>
    <row r="1923" spans="21:24" x14ac:dyDescent="0.2">
      <c r="U1923" s="205"/>
      <c r="V1923" s="205"/>
      <c r="W1923" s="205"/>
      <c r="X1923" s="205"/>
    </row>
    <row r="1924" spans="21:24" x14ac:dyDescent="0.2">
      <c r="U1924" s="205"/>
      <c r="V1924" s="205"/>
      <c r="W1924" s="205"/>
      <c r="X1924" s="205"/>
    </row>
    <row r="1925" spans="21:24" x14ac:dyDescent="0.2">
      <c r="U1925" s="205"/>
      <c r="V1925" s="205"/>
      <c r="W1925" s="205"/>
      <c r="X1925" s="205"/>
    </row>
    <row r="1926" spans="21:24" x14ac:dyDescent="0.2">
      <c r="U1926" s="205"/>
      <c r="V1926" s="205"/>
      <c r="W1926" s="205"/>
      <c r="X1926" s="205"/>
    </row>
    <row r="1927" spans="21:24" x14ac:dyDescent="0.2">
      <c r="U1927" s="205"/>
      <c r="V1927" s="205"/>
      <c r="W1927" s="205"/>
      <c r="X1927" s="205"/>
    </row>
    <row r="1928" spans="21:24" x14ac:dyDescent="0.2">
      <c r="U1928" s="205"/>
      <c r="V1928" s="205"/>
      <c r="W1928" s="205"/>
      <c r="X1928" s="205"/>
    </row>
    <row r="1929" spans="21:24" x14ac:dyDescent="0.2">
      <c r="U1929" s="205"/>
      <c r="V1929" s="205"/>
      <c r="W1929" s="205"/>
      <c r="X1929" s="205"/>
    </row>
    <row r="1930" spans="21:24" x14ac:dyDescent="0.2">
      <c r="U1930" s="205"/>
      <c r="V1930" s="205"/>
      <c r="W1930" s="205"/>
      <c r="X1930" s="205"/>
    </row>
    <row r="1931" spans="21:24" x14ac:dyDescent="0.2">
      <c r="U1931" s="205"/>
      <c r="V1931" s="205"/>
      <c r="W1931" s="205"/>
      <c r="X1931" s="205"/>
    </row>
    <row r="1932" spans="21:24" x14ac:dyDescent="0.2">
      <c r="U1932" s="205"/>
      <c r="V1932" s="205"/>
      <c r="W1932" s="205"/>
      <c r="X1932" s="205"/>
    </row>
    <row r="1933" spans="21:24" x14ac:dyDescent="0.2">
      <c r="U1933" s="205"/>
      <c r="V1933" s="205"/>
      <c r="W1933" s="205"/>
      <c r="X1933" s="205"/>
    </row>
    <row r="1934" spans="21:24" x14ac:dyDescent="0.2">
      <c r="U1934" s="205"/>
      <c r="V1934" s="205"/>
      <c r="W1934" s="205"/>
      <c r="X1934" s="205"/>
    </row>
    <row r="1935" spans="21:24" x14ac:dyDescent="0.2">
      <c r="U1935" s="205"/>
      <c r="V1935" s="205"/>
      <c r="W1935" s="205"/>
      <c r="X1935" s="205"/>
    </row>
    <row r="1936" spans="21:24" x14ac:dyDescent="0.2">
      <c r="U1936" s="205"/>
      <c r="V1936" s="205"/>
      <c r="W1936" s="205"/>
      <c r="X1936" s="205"/>
    </row>
    <row r="1937" spans="21:24" x14ac:dyDescent="0.2">
      <c r="U1937" s="205"/>
      <c r="V1937" s="205"/>
      <c r="W1937" s="205"/>
      <c r="X1937" s="205"/>
    </row>
    <row r="1938" spans="21:24" x14ac:dyDescent="0.2">
      <c r="U1938" s="205"/>
      <c r="V1938" s="205"/>
      <c r="W1938" s="205"/>
      <c r="X1938" s="205"/>
    </row>
    <row r="1939" spans="21:24" x14ac:dyDescent="0.2">
      <c r="U1939" s="205"/>
      <c r="V1939" s="205"/>
      <c r="W1939" s="205"/>
      <c r="X1939" s="205"/>
    </row>
    <row r="1940" spans="21:24" x14ac:dyDescent="0.2">
      <c r="U1940" s="205"/>
      <c r="V1940" s="205"/>
      <c r="W1940" s="205"/>
      <c r="X1940" s="205"/>
    </row>
    <row r="1941" spans="21:24" x14ac:dyDescent="0.2">
      <c r="U1941" s="205"/>
      <c r="V1941" s="205"/>
      <c r="W1941" s="205"/>
      <c r="X1941" s="205"/>
    </row>
    <row r="1942" spans="21:24" x14ac:dyDescent="0.2">
      <c r="U1942" s="205"/>
      <c r="V1942" s="205"/>
      <c r="W1942" s="205"/>
      <c r="X1942" s="205"/>
    </row>
    <row r="1943" spans="21:24" x14ac:dyDescent="0.2">
      <c r="U1943" s="205"/>
      <c r="V1943" s="205"/>
      <c r="W1943" s="205"/>
      <c r="X1943" s="205"/>
    </row>
    <row r="1944" spans="21:24" x14ac:dyDescent="0.2">
      <c r="U1944" s="205"/>
      <c r="V1944" s="205"/>
      <c r="W1944" s="205"/>
      <c r="X1944" s="205"/>
    </row>
    <row r="1945" spans="21:24" x14ac:dyDescent="0.2">
      <c r="U1945" s="205"/>
      <c r="V1945" s="205"/>
      <c r="W1945" s="205"/>
      <c r="X1945" s="205"/>
    </row>
    <row r="1946" spans="21:24" x14ac:dyDescent="0.2">
      <c r="U1946" s="205"/>
      <c r="V1946" s="205"/>
      <c r="W1946" s="205"/>
      <c r="X1946" s="205"/>
    </row>
    <row r="1947" spans="21:24" x14ac:dyDescent="0.2">
      <c r="U1947" s="205"/>
      <c r="V1947" s="205"/>
      <c r="W1947" s="205"/>
      <c r="X1947" s="205"/>
    </row>
    <row r="1948" spans="21:24" x14ac:dyDescent="0.2">
      <c r="U1948" s="205"/>
      <c r="V1948" s="205"/>
      <c r="W1948" s="205"/>
      <c r="X1948" s="205"/>
    </row>
    <row r="1949" spans="21:24" x14ac:dyDescent="0.2">
      <c r="U1949" s="205"/>
      <c r="V1949" s="205"/>
      <c r="W1949" s="205"/>
      <c r="X1949" s="205"/>
    </row>
    <row r="1950" spans="21:24" x14ac:dyDescent="0.2">
      <c r="U1950" s="205"/>
      <c r="V1950" s="205"/>
      <c r="W1950" s="205"/>
      <c r="X1950" s="205"/>
    </row>
    <row r="1951" spans="21:24" x14ac:dyDescent="0.2">
      <c r="U1951" s="205"/>
      <c r="V1951" s="205"/>
      <c r="W1951" s="205"/>
      <c r="X1951" s="205"/>
    </row>
    <row r="1952" spans="21:24" x14ac:dyDescent="0.2">
      <c r="U1952" s="205"/>
      <c r="V1952" s="205"/>
      <c r="W1952" s="205"/>
      <c r="X1952" s="205"/>
    </row>
    <row r="1953" spans="21:24" x14ac:dyDescent="0.2">
      <c r="U1953" s="205"/>
      <c r="V1953" s="205"/>
      <c r="W1953" s="205"/>
      <c r="X1953" s="205"/>
    </row>
    <row r="1954" spans="21:24" x14ac:dyDescent="0.2">
      <c r="U1954" s="205"/>
      <c r="V1954" s="205"/>
      <c r="W1954" s="205"/>
      <c r="X1954" s="205"/>
    </row>
    <row r="1955" spans="21:24" x14ac:dyDescent="0.2">
      <c r="U1955" s="205"/>
      <c r="V1955" s="205"/>
      <c r="W1955" s="205"/>
      <c r="X1955" s="205"/>
    </row>
    <row r="1956" spans="21:24" x14ac:dyDescent="0.2">
      <c r="U1956" s="205"/>
      <c r="V1956" s="205"/>
      <c r="W1956" s="205"/>
      <c r="X1956" s="205"/>
    </row>
    <row r="1957" spans="21:24" x14ac:dyDescent="0.2">
      <c r="U1957" s="205"/>
      <c r="V1957" s="205"/>
      <c r="W1957" s="205"/>
      <c r="X1957" s="205"/>
    </row>
    <row r="1958" spans="21:24" x14ac:dyDescent="0.2">
      <c r="U1958" s="205"/>
      <c r="V1958" s="205"/>
      <c r="W1958" s="205"/>
      <c r="X1958" s="205"/>
    </row>
    <row r="1959" spans="21:24" x14ac:dyDescent="0.2">
      <c r="U1959" s="205"/>
      <c r="V1959" s="205"/>
      <c r="W1959" s="205"/>
      <c r="X1959" s="205"/>
    </row>
    <row r="1960" spans="21:24" x14ac:dyDescent="0.2">
      <c r="U1960" s="205"/>
      <c r="V1960" s="205"/>
      <c r="W1960" s="205"/>
      <c r="X1960" s="205"/>
    </row>
    <row r="1961" spans="21:24" x14ac:dyDescent="0.2">
      <c r="U1961" s="205"/>
      <c r="V1961" s="205"/>
      <c r="W1961" s="205"/>
      <c r="X1961" s="205"/>
    </row>
    <row r="1962" spans="21:24" x14ac:dyDescent="0.2">
      <c r="U1962" s="205"/>
      <c r="V1962" s="205"/>
      <c r="W1962" s="205"/>
      <c r="X1962" s="205"/>
    </row>
    <row r="1963" spans="21:24" x14ac:dyDescent="0.2">
      <c r="U1963" s="205"/>
      <c r="V1963" s="205"/>
      <c r="W1963" s="205"/>
      <c r="X1963" s="205"/>
    </row>
    <row r="1964" spans="21:24" x14ac:dyDescent="0.2">
      <c r="U1964" s="205"/>
      <c r="V1964" s="205"/>
      <c r="W1964" s="205"/>
      <c r="X1964" s="205"/>
    </row>
    <row r="1965" spans="21:24" x14ac:dyDescent="0.2">
      <c r="U1965" s="205"/>
      <c r="V1965" s="205"/>
      <c r="W1965" s="205"/>
      <c r="X1965" s="205"/>
    </row>
    <row r="1966" spans="21:24" x14ac:dyDescent="0.2">
      <c r="U1966" s="205"/>
      <c r="V1966" s="205"/>
      <c r="W1966" s="205"/>
      <c r="X1966" s="205"/>
    </row>
    <row r="1967" spans="21:24" x14ac:dyDescent="0.2">
      <c r="U1967" s="205"/>
      <c r="V1967" s="205"/>
      <c r="W1967" s="205"/>
      <c r="X1967" s="205"/>
    </row>
    <row r="1968" spans="21:24" x14ac:dyDescent="0.2">
      <c r="U1968" s="205"/>
      <c r="V1968" s="205"/>
      <c r="W1968" s="205"/>
      <c r="X1968" s="205"/>
    </row>
    <row r="1969" spans="21:24" x14ac:dyDescent="0.2">
      <c r="U1969" s="205"/>
      <c r="V1969" s="205"/>
      <c r="W1969" s="205"/>
      <c r="X1969" s="205"/>
    </row>
    <row r="1970" spans="21:24" x14ac:dyDescent="0.2">
      <c r="U1970" s="205"/>
      <c r="V1970" s="205"/>
      <c r="W1970" s="205"/>
      <c r="X1970" s="205"/>
    </row>
    <row r="1971" spans="21:24" x14ac:dyDescent="0.2">
      <c r="U1971" s="205"/>
      <c r="V1971" s="205"/>
      <c r="W1971" s="205"/>
      <c r="X1971" s="205"/>
    </row>
    <row r="1972" spans="21:24" x14ac:dyDescent="0.2">
      <c r="U1972" s="205"/>
      <c r="V1972" s="205"/>
      <c r="W1972" s="205"/>
      <c r="X1972" s="205"/>
    </row>
    <row r="1973" spans="21:24" x14ac:dyDescent="0.2">
      <c r="U1973" s="205"/>
      <c r="V1973" s="205"/>
      <c r="W1973" s="205"/>
      <c r="X1973" s="205"/>
    </row>
    <row r="1974" spans="21:24" x14ac:dyDescent="0.2">
      <c r="U1974" s="205"/>
      <c r="V1974" s="205"/>
      <c r="W1974" s="205"/>
      <c r="X1974" s="205"/>
    </row>
    <row r="1975" spans="21:24" x14ac:dyDescent="0.2">
      <c r="U1975" s="205"/>
      <c r="V1975" s="205"/>
      <c r="W1975" s="205"/>
      <c r="X1975" s="205"/>
    </row>
    <row r="1976" spans="21:24" x14ac:dyDescent="0.2">
      <c r="U1976" s="205"/>
      <c r="V1976" s="205"/>
      <c r="W1976" s="205"/>
      <c r="X1976" s="205"/>
    </row>
    <row r="1977" spans="21:24" x14ac:dyDescent="0.2">
      <c r="U1977" s="205"/>
      <c r="V1977" s="205"/>
      <c r="W1977" s="205"/>
      <c r="X1977" s="205"/>
    </row>
    <row r="1978" spans="21:24" x14ac:dyDescent="0.2">
      <c r="U1978" s="205"/>
      <c r="V1978" s="205"/>
      <c r="W1978" s="205"/>
      <c r="X1978" s="205"/>
    </row>
    <row r="1979" spans="21:24" x14ac:dyDescent="0.2">
      <c r="U1979" s="205"/>
      <c r="V1979" s="205"/>
      <c r="W1979" s="205"/>
      <c r="X1979" s="205"/>
    </row>
    <row r="1980" spans="21:24" x14ac:dyDescent="0.2">
      <c r="U1980" s="205"/>
      <c r="V1980" s="205"/>
      <c r="W1980" s="205"/>
      <c r="X1980" s="205"/>
    </row>
    <row r="1981" spans="21:24" x14ac:dyDescent="0.2">
      <c r="U1981" s="205"/>
      <c r="V1981" s="205"/>
      <c r="W1981" s="205"/>
      <c r="X1981" s="205"/>
    </row>
    <row r="1982" spans="21:24" x14ac:dyDescent="0.2">
      <c r="U1982" s="205"/>
      <c r="V1982" s="205"/>
      <c r="W1982" s="205"/>
      <c r="X1982" s="205"/>
    </row>
    <row r="1983" spans="21:24" x14ac:dyDescent="0.2">
      <c r="U1983" s="205"/>
      <c r="V1983" s="205"/>
      <c r="W1983" s="205"/>
      <c r="X1983" s="205"/>
    </row>
    <row r="1984" spans="21:24" x14ac:dyDescent="0.2">
      <c r="U1984" s="205"/>
      <c r="V1984" s="205"/>
      <c r="W1984" s="205"/>
      <c r="X1984" s="205"/>
    </row>
    <row r="1985" spans="21:24" x14ac:dyDescent="0.2">
      <c r="U1985" s="205"/>
      <c r="V1985" s="205"/>
      <c r="W1985" s="205"/>
      <c r="X1985" s="205"/>
    </row>
    <row r="1986" spans="21:24" x14ac:dyDescent="0.2">
      <c r="U1986" s="205"/>
      <c r="V1986" s="205"/>
      <c r="W1986" s="205"/>
      <c r="X1986" s="205"/>
    </row>
    <row r="1987" spans="21:24" x14ac:dyDescent="0.2">
      <c r="U1987" s="205"/>
      <c r="V1987" s="205"/>
      <c r="W1987" s="205"/>
      <c r="X1987" s="205"/>
    </row>
    <row r="1988" spans="21:24" x14ac:dyDescent="0.2">
      <c r="U1988" s="205"/>
      <c r="V1988" s="205"/>
      <c r="W1988" s="205"/>
      <c r="X1988" s="205"/>
    </row>
    <row r="1989" spans="21:24" x14ac:dyDescent="0.2">
      <c r="U1989" s="205"/>
      <c r="V1989" s="205"/>
      <c r="W1989" s="205"/>
      <c r="X1989" s="205"/>
    </row>
    <row r="1990" spans="21:24" x14ac:dyDescent="0.2">
      <c r="U1990" s="205"/>
      <c r="V1990" s="205"/>
      <c r="W1990" s="205"/>
      <c r="X1990" s="205"/>
    </row>
    <row r="1991" spans="21:24" x14ac:dyDescent="0.2">
      <c r="U1991" s="205"/>
      <c r="V1991" s="205"/>
      <c r="W1991" s="205"/>
      <c r="X1991" s="205"/>
    </row>
    <row r="1992" spans="21:24" x14ac:dyDescent="0.2">
      <c r="U1992" s="205"/>
      <c r="V1992" s="205"/>
      <c r="W1992" s="205"/>
      <c r="X1992" s="205"/>
    </row>
    <row r="1993" spans="21:24" x14ac:dyDescent="0.2">
      <c r="U1993" s="205"/>
      <c r="V1993" s="205"/>
      <c r="W1993" s="205"/>
      <c r="X1993" s="205"/>
    </row>
    <row r="1994" spans="21:24" x14ac:dyDescent="0.2">
      <c r="U1994" s="205"/>
      <c r="V1994" s="205"/>
      <c r="W1994" s="205"/>
      <c r="X1994" s="205"/>
    </row>
    <row r="1995" spans="21:24" x14ac:dyDescent="0.2">
      <c r="U1995" s="205"/>
      <c r="V1995" s="205"/>
      <c r="W1995" s="205"/>
      <c r="X1995" s="205"/>
    </row>
    <row r="1996" spans="21:24" x14ac:dyDescent="0.2">
      <c r="U1996" s="205"/>
      <c r="V1996" s="205"/>
      <c r="W1996" s="205"/>
      <c r="X1996" s="205"/>
    </row>
    <row r="1997" spans="21:24" x14ac:dyDescent="0.2">
      <c r="U1997" s="205"/>
      <c r="V1997" s="205"/>
      <c r="W1997" s="205"/>
      <c r="X1997" s="205"/>
    </row>
    <row r="1998" spans="21:24" x14ac:dyDescent="0.2">
      <c r="U1998" s="205"/>
      <c r="V1998" s="205"/>
      <c r="W1998" s="205"/>
      <c r="X1998" s="205"/>
    </row>
    <row r="1999" spans="21:24" x14ac:dyDescent="0.2">
      <c r="U1999" s="205"/>
      <c r="V1999" s="205"/>
      <c r="W1999" s="205"/>
      <c r="X1999" s="205"/>
    </row>
    <row r="2000" spans="21:24" x14ac:dyDescent="0.2">
      <c r="U2000" s="205"/>
      <c r="V2000" s="205"/>
      <c r="W2000" s="205"/>
      <c r="X2000" s="205"/>
    </row>
    <row r="2001" spans="21:24" x14ac:dyDescent="0.2">
      <c r="U2001" s="205"/>
      <c r="V2001" s="205"/>
      <c r="W2001" s="205"/>
      <c r="X2001" s="205"/>
    </row>
    <row r="2002" spans="21:24" x14ac:dyDescent="0.2">
      <c r="U2002" s="205"/>
      <c r="V2002" s="205"/>
      <c r="W2002" s="205"/>
      <c r="X2002" s="205"/>
    </row>
    <row r="2003" spans="21:24" x14ac:dyDescent="0.2">
      <c r="U2003" s="205"/>
      <c r="V2003" s="205"/>
      <c r="W2003" s="205"/>
      <c r="X2003" s="205"/>
    </row>
    <row r="2004" spans="21:24" x14ac:dyDescent="0.2">
      <c r="U2004" s="205"/>
      <c r="V2004" s="205"/>
      <c r="W2004" s="205"/>
      <c r="X2004" s="205"/>
    </row>
    <row r="2005" spans="21:24" x14ac:dyDescent="0.2">
      <c r="U2005" s="205"/>
      <c r="V2005" s="205"/>
      <c r="W2005" s="205"/>
      <c r="X2005" s="205"/>
    </row>
    <row r="2006" spans="21:24" x14ac:dyDescent="0.2">
      <c r="U2006" s="205"/>
      <c r="V2006" s="205"/>
      <c r="W2006" s="205"/>
      <c r="X2006" s="205"/>
    </row>
    <row r="2007" spans="21:24" x14ac:dyDescent="0.2">
      <c r="U2007" s="205"/>
      <c r="V2007" s="205"/>
      <c r="W2007" s="205"/>
      <c r="X2007" s="205"/>
    </row>
    <row r="2008" spans="21:24" x14ac:dyDescent="0.2">
      <c r="U2008" s="205"/>
      <c r="V2008" s="205"/>
      <c r="W2008" s="205"/>
      <c r="X2008" s="205"/>
    </row>
    <row r="2009" spans="21:24" x14ac:dyDescent="0.2">
      <c r="U2009" s="205"/>
      <c r="V2009" s="205"/>
      <c r="W2009" s="205"/>
      <c r="X2009" s="205"/>
    </row>
    <row r="2010" spans="21:24" x14ac:dyDescent="0.2">
      <c r="U2010" s="205"/>
      <c r="V2010" s="205"/>
      <c r="W2010" s="205"/>
      <c r="X2010" s="205"/>
    </row>
    <row r="2011" spans="21:24" x14ac:dyDescent="0.2">
      <c r="U2011" s="205"/>
      <c r="V2011" s="205"/>
      <c r="W2011" s="205"/>
      <c r="X2011" s="205"/>
    </row>
    <row r="2012" spans="21:24" x14ac:dyDescent="0.2">
      <c r="U2012" s="205"/>
      <c r="V2012" s="205"/>
      <c r="W2012" s="205"/>
      <c r="X2012" s="205"/>
    </row>
    <row r="2013" spans="21:24" x14ac:dyDescent="0.2">
      <c r="U2013" s="205"/>
      <c r="V2013" s="205"/>
      <c r="W2013" s="205"/>
      <c r="X2013" s="205"/>
    </row>
    <row r="2014" spans="21:24" x14ac:dyDescent="0.2">
      <c r="U2014" s="205"/>
      <c r="V2014" s="205"/>
      <c r="W2014" s="205"/>
      <c r="X2014" s="205"/>
    </row>
    <row r="2015" spans="21:24" x14ac:dyDescent="0.2">
      <c r="U2015" s="205"/>
      <c r="V2015" s="205"/>
      <c r="W2015" s="205"/>
      <c r="X2015" s="205"/>
    </row>
    <row r="2016" spans="21:24" x14ac:dyDescent="0.2">
      <c r="U2016" s="205"/>
      <c r="V2016" s="205"/>
      <c r="W2016" s="205"/>
      <c r="X2016" s="205"/>
    </row>
    <row r="2017" spans="21:24" x14ac:dyDescent="0.2">
      <c r="U2017" s="205"/>
      <c r="V2017" s="205"/>
      <c r="W2017" s="205"/>
      <c r="X2017" s="205"/>
    </row>
    <row r="2018" spans="21:24" x14ac:dyDescent="0.2">
      <c r="U2018" s="205"/>
      <c r="V2018" s="205"/>
      <c r="W2018" s="205"/>
      <c r="X2018" s="205"/>
    </row>
    <row r="2019" spans="21:24" x14ac:dyDescent="0.2">
      <c r="U2019" s="205"/>
      <c r="V2019" s="205"/>
      <c r="W2019" s="205"/>
      <c r="X2019" s="205"/>
    </row>
    <row r="2020" spans="21:24" x14ac:dyDescent="0.2">
      <c r="U2020" s="205"/>
      <c r="V2020" s="205"/>
      <c r="W2020" s="205"/>
      <c r="X2020" s="205"/>
    </row>
    <row r="2021" spans="21:24" x14ac:dyDescent="0.2">
      <c r="U2021" s="205"/>
      <c r="V2021" s="205"/>
      <c r="W2021" s="205"/>
      <c r="X2021" s="205"/>
    </row>
    <row r="2022" spans="21:24" x14ac:dyDescent="0.2">
      <c r="U2022" s="205"/>
      <c r="V2022" s="205"/>
      <c r="W2022" s="205"/>
      <c r="X2022" s="205"/>
    </row>
    <row r="2023" spans="21:24" x14ac:dyDescent="0.2">
      <c r="U2023" s="205"/>
      <c r="V2023" s="205"/>
      <c r="W2023" s="205"/>
      <c r="X2023" s="205"/>
    </row>
    <row r="2024" spans="21:24" x14ac:dyDescent="0.2">
      <c r="U2024" s="205"/>
      <c r="V2024" s="205"/>
      <c r="W2024" s="205"/>
      <c r="X2024" s="205"/>
    </row>
    <row r="2025" spans="21:24" x14ac:dyDescent="0.2">
      <c r="U2025" s="205"/>
      <c r="V2025" s="205"/>
      <c r="W2025" s="205"/>
      <c r="X2025" s="205"/>
    </row>
    <row r="2026" spans="21:24" x14ac:dyDescent="0.2">
      <c r="U2026" s="205"/>
      <c r="V2026" s="205"/>
      <c r="W2026" s="205"/>
      <c r="X2026" s="205"/>
    </row>
    <row r="2027" spans="21:24" x14ac:dyDescent="0.2">
      <c r="U2027" s="205"/>
      <c r="V2027" s="205"/>
      <c r="W2027" s="205"/>
      <c r="X2027" s="205"/>
    </row>
    <row r="2028" spans="21:24" x14ac:dyDescent="0.2">
      <c r="U2028" s="205"/>
      <c r="V2028" s="205"/>
      <c r="W2028" s="205"/>
      <c r="X2028" s="205"/>
    </row>
    <row r="2029" spans="21:24" x14ac:dyDescent="0.2">
      <c r="U2029" s="205"/>
      <c r="V2029" s="205"/>
      <c r="W2029" s="205"/>
      <c r="X2029" s="205"/>
    </row>
    <row r="2030" spans="21:24" x14ac:dyDescent="0.2">
      <c r="U2030" s="205"/>
      <c r="V2030" s="205"/>
      <c r="W2030" s="205"/>
      <c r="X2030" s="205"/>
    </row>
    <row r="2031" spans="21:24" x14ac:dyDescent="0.2">
      <c r="U2031" s="205"/>
      <c r="V2031" s="205"/>
      <c r="W2031" s="205"/>
      <c r="X2031" s="205"/>
    </row>
    <row r="2032" spans="21:24" x14ac:dyDescent="0.2">
      <c r="U2032" s="205"/>
      <c r="V2032" s="205"/>
      <c r="W2032" s="205"/>
      <c r="X2032" s="205"/>
    </row>
    <row r="2033" spans="21:24" x14ac:dyDescent="0.2">
      <c r="U2033" s="205"/>
      <c r="V2033" s="205"/>
      <c r="W2033" s="205"/>
      <c r="X2033" s="205"/>
    </row>
    <row r="2034" spans="21:24" x14ac:dyDescent="0.2">
      <c r="U2034" s="205"/>
      <c r="V2034" s="205"/>
      <c r="W2034" s="205"/>
      <c r="X2034" s="205"/>
    </row>
    <row r="2035" spans="21:24" x14ac:dyDescent="0.2">
      <c r="U2035" s="205"/>
      <c r="V2035" s="205"/>
      <c r="W2035" s="205"/>
      <c r="X2035" s="205"/>
    </row>
    <row r="2036" spans="21:24" x14ac:dyDescent="0.2">
      <c r="U2036" s="205"/>
      <c r="V2036" s="205"/>
      <c r="W2036" s="205"/>
      <c r="X2036" s="205"/>
    </row>
    <row r="2037" spans="21:24" x14ac:dyDescent="0.2">
      <c r="U2037" s="205"/>
      <c r="V2037" s="205"/>
      <c r="W2037" s="205"/>
      <c r="X2037" s="205"/>
    </row>
    <row r="2038" spans="21:24" x14ac:dyDescent="0.2">
      <c r="U2038" s="205"/>
      <c r="V2038" s="205"/>
      <c r="W2038" s="205"/>
      <c r="X2038" s="205"/>
    </row>
    <row r="2039" spans="21:24" x14ac:dyDescent="0.2">
      <c r="U2039" s="205"/>
      <c r="V2039" s="205"/>
      <c r="W2039" s="205"/>
      <c r="X2039" s="205"/>
    </row>
    <row r="2040" spans="21:24" x14ac:dyDescent="0.2">
      <c r="U2040" s="205"/>
      <c r="V2040" s="205"/>
      <c r="W2040" s="205"/>
      <c r="X2040" s="205"/>
    </row>
    <row r="2041" spans="21:24" x14ac:dyDescent="0.2">
      <c r="U2041" s="205"/>
      <c r="V2041" s="205"/>
      <c r="W2041" s="205"/>
      <c r="X2041" s="205"/>
    </row>
    <row r="2042" spans="21:24" x14ac:dyDescent="0.2">
      <c r="U2042" s="205"/>
      <c r="V2042" s="205"/>
      <c r="W2042" s="205"/>
      <c r="X2042" s="205"/>
    </row>
    <row r="2043" spans="21:24" x14ac:dyDescent="0.2">
      <c r="U2043" s="205"/>
      <c r="V2043" s="205"/>
      <c r="W2043" s="205"/>
      <c r="X2043" s="205"/>
    </row>
    <row r="2044" spans="21:24" x14ac:dyDescent="0.2">
      <c r="U2044" s="205"/>
      <c r="V2044" s="205"/>
      <c r="W2044" s="205"/>
      <c r="X2044" s="205"/>
    </row>
    <row r="2045" spans="21:24" x14ac:dyDescent="0.2">
      <c r="U2045" s="205"/>
      <c r="V2045" s="205"/>
      <c r="W2045" s="205"/>
      <c r="X2045" s="205"/>
    </row>
    <row r="2046" spans="21:24" x14ac:dyDescent="0.2">
      <c r="U2046" s="205"/>
      <c r="V2046" s="205"/>
      <c r="W2046" s="205"/>
      <c r="X2046" s="205"/>
    </row>
    <row r="2047" spans="21:24" x14ac:dyDescent="0.2">
      <c r="U2047" s="205"/>
      <c r="V2047" s="205"/>
      <c r="W2047" s="205"/>
      <c r="X2047" s="205"/>
    </row>
    <row r="2048" spans="21:24" x14ac:dyDescent="0.2">
      <c r="U2048" s="205"/>
      <c r="V2048" s="205"/>
      <c r="W2048" s="205"/>
      <c r="X2048" s="205"/>
    </row>
    <row r="2049" spans="21:24" x14ac:dyDescent="0.2">
      <c r="U2049" s="205"/>
      <c r="V2049" s="205"/>
      <c r="W2049" s="205"/>
      <c r="X2049" s="205"/>
    </row>
    <row r="2050" spans="21:24" x14ac:dyDescent="0.2">
      <c r="U2050" s="205"/>
      <c r="V2050" s="205"/>
      <c r="W2050" s="205"/>
      <c r="X2050" s="205"/>
    </row>
    <row r="2051" spans="21:24" x14ac:dyDescent="0.2">
      <c r="U2051" s="205"/>
      <c r="V2051" s="205"/>
      <c r="W2051" s="205"/>
      <c r="X2051" s="205"/>
    </row>
    <row r="2052" spans="21:24" x14ac:dyDescent="0.2">
      <c r="U2052" s="205"/>
      <c r="V2052" s="205"/>
      <c r="W2052" s="205"/>
      <c r="X2052" s="205"/>
    </row>
    <row r="2053" spans="21:24" x14ac:dyDescent="0.2">
      <c r="U2053" s="205"/>
      <c r="V2053" s="205"/>
      <c r="W2053" s="205"/>
      <c r="X2053" s="205"/>
    </row>
    <row r="2054" spans="21:24" x14ac:dyDescent="0.2">
      <c r="U2054" s="205"/>
      <c r="V2054" s="205"/>
      <c r="W2054" s="205"/>
      <c r="X2054" s="205"/>
    </row>
    <row r="2055" spans="21:24" x14ac:dyDescent="0.2">
      <c r="U2055" s="205"/>
      <c r="V2055" s="205"/>
      <c r="W2055" s="205"/>
      <c r="X2055" s="205"/>
    </row>
    <row r="2056" spans="21:24" x14ac:dyDescent="0.2">
      <c r="U2056" s="205"/>
      <c r="V2056" s="205"/>
      <c r="W2056" s="205"/>
      <c r="X2056" s="205"/>
    </row>
    <row r="2057" spans="21:24" x14ac:dyDescent="0.2">
      <c r="U2057" s="205"/>
      <c r="V2057" s="205"/>
      <c r="W2057" s="205"/>
      <c r="X2057" s="205"/>
    </row>
    <row r="2058" spans="21:24" x14ac:dyDescent="0.2">
      <c r="U2058" s="205"/>
      <c r="V2058" s="205"/>
      <c r="W2058" s="205"/>
      <c r="X2058" s="205"/>
    </row>
    <row r="2059" spans="21:24" x14ac:dyDescent="0.2">
      <c r="U2059" s="205"/>
      <c r="V2059" s="205"/>
      <c r="W2059" s="205"/>
      <c r="X2059" s="205"/>
    </row>
    <row r="2060" spans="21:24" x14ac:dyDescent="0.2">
      <c r="U2060" s="205"/>
      <c r="V2060" s="205"/>
      <c r="W2060" s="205"/>
      <c r="X2060" s="205"/>
    </row>
    <row r="2061" spans="21:24" x14ac:dyDescent="0.2">
      <c r="U2061" s="205"/>
      <c r="V2061" s="205"/>
      <c r="W2061" s="205"/>
      <c r="X2061" s="205"/>
    </row>
    <row r="2062" spans="21:24" x14ac:dyDescent="0.2">
      <c r="U2062" s="205"/>
      <c r="V2062" s="205"/>
      <c r="W2062" s="205"/>
      <c r="X2062" s="205"/>
    </row>
    <row r="2063" spans="21:24" x14ac:dyDescent="0.2">
      <c r="U2063" s="205"/>
      <c r="V2063" s="205"/>
      <c r="W2063" s="205"/>
      <c r="X2063" s="205"/>
    </row>
    <row r="2064" spans="21:24" x14ac:dyDescent="0.2">
      <c r="U2064" s="205"/>
      <c r="V2064" s="205"/>
      <c r="W2064" s="205"/>
      <c r="X2064" s="205"/>
    </row>
    <row r="2065" spans="21:24" x14ac:dyDescent="0.2">
      <c r="U2065" s="205"/>
      <c r="V2065" s="205"/>
      <c r="W2065" s="205"/>
      <c r="X2065" s="205"/>
    </row>
    <row r="2066" spans="21:24" x14ac:dyDescent="0.2">
      <c r="U2066" s="205"/>
      <c r="V2066" s="205"/>
      <c r="W2066" s="205"/>
      <c r="X2066" s="205"/>
    </row>
    <row r="2067" spans="21:24" x14ac:dyDescent="0.2">
      <c r="U2067" s="205"/>
      <c r="V2067" s="205"/>
      <c r="W2067" s="205"/>
      <c r="X2067" s="205"/>
    </row>
    <row r="2068" spans="21:24" x14ac:dyDescent="0.2">
      <c r="U2068" s="205"/>
      <c r="V2068" s="205"/>
      <c r="W2068" s="205"/>
      <c r="X2068" s="205"/>
    </row>
    <row r="2069" spans="21:24" x14ac:dyDescent="0.2">
      <c r="U2069" s="205"/>
      <c r="V2069" s="205"/>
      <c r="W2069" s="205"/>
      <c r="X2069" s="205"/>
    </row>
    <row r="2070" spans="21:24" x14ac:dyDescent="0.2">
      <c r="U2070" s="205"/>
      <c r="V2070" s="205"/>
      <c r="W2070" s="205"/>
      <c r="X2070" s="205"/>
    </row>
    <row r="2071" spans="21:24" x14ac:dyDescent="0.2">
      <c r="U2071" s="205"/>
      <c r="V2071" s="205"/>
      <c r="W2071" s="205"/>
      <c r="X2071" s="205"/>
    </row>
    <row r="2072" spans="21:24" x14ac:dyDescent="0.2">
      <c r="U2072" s="205"/>
      <c r="V2072" s="205"/>
      <c r="W2072" s="205"/>
      <c r="X2072" s="205"/>
    </row>
    <row r="2073" spans="21:24" x14ac:dyDescent="0.2">
      <c r="U2073" s="205"/>
      <c r="V2073" s="205"/>
      <c r="W2073" s="205"/>
      <c r="X2073" s="205"/>
    </row>
    <row r="2074" spans="21:24" x14ac:dyDescent="0.2">
      <c r="U2074" s="205"/>
      <c r="V2074" s="205"/>
      <c r="W2074" s="205"/>
      <c r="X2074" s="205"/>
    </row>
    <row r="2075" spans="21:24" x14ac:dyDescent="0.2">
      <c r="U2075" s="205"/>
      <c r="V2075" s="205"/>
      <c r="W2075" s="205"/>
      <c r="X2075" s="205"/>
    </row>
    <row r="2076" spans="21:24" x14ac:dyDescent="0.2">
      <c r="U2076" s="205"/>
      <c r="V2076" s="205"/>
      <c r="W2076" s="205"/>
      <c r="X2076" s="205"/>
    </row>
    <row r="2077" spans="21:24" x14ac:dyDescent="0.2">
      <c r="U2077" s="205"/>
      <c r="V2077" s="205"/>
      <c r="W2077" s="205"/>
      <c r="X2077" s="205"/>
    </row>
    <row r="2078" spans="21:24" x14ac:dyDescent="0.2">
      <c r="U2078" s="205"/>
      <c r="V2078" s="205"/>
      <c r="W2078" s="205"/>
      <c r="X2078" s="205"/>
    </row>
    <row r="2079" spans="21:24" x14ac:dyDescent="0.2">
      <c r="U2079" s="205"/>
      <c r="V2079" s="205"/>
      <c r="W2079" s="205"/>
      <c r="X2079" s="205"/>
    </row>
    <row r="2080" spans="21:24" x14ac:dyDescent="0.2">
      <c r="U2080" s="205"/>
      <c r="V2080" s="205"/>
      <c r="W2080" s="205"/>
      <c r="X2080" s="205"/>
    </row>
    <row r="2081" spans="21:24" x14ac:dyDescent="0.2">
      <c r="U2081" s="205"/>
      <c r="V2081" s="205"/>
      <c r="W2081" s="205"/>
      <c r="X2081" s="205"/>
    </row>
    <row r="2082" spans="21:24" x14ac:dyDescent="0.2">
      <c r="U2082" s="205"/>
      <c r="V2082" s="205"/>
      <c r="W2082" s="205"/>
      <c r="X2082" s="205"/>
    </row>
    <row r="2083" spans="21:24" x14ac:dyDescent="0.2">
      <c r="U2083" s="205"/>
      <c r="V2083" s="205"/>
      <c r="W2083" s="205"/>
      <c r="X2083" s="205"/>
    </row>
    <row r="2084" spans="21:24" x14ac:dyDescent="0.2">
      <c r="U2084" s="205"/>
      <c r="V2084" s="205"/>
      <c r="W2084" s="205"/>
      <c r="X2084" s="205"/>
    </row>
    <row r="2085" spans="21:24" x14ac:dyDescent="0.2">
      <c r="U2085" s="205"/>
      <c r="V2085" s="205"/>
      <c r="W2085" s="205"/>
      <c r="X2085" s="205"/>
    </row>
    <row r="2086" spans="21:24" x14ac:dyDescent="0.2">
      <c r="U2086" s="205"/>
      <c r="V2086" s="205"/>
      <c r="W2086" s="205"/>
      <c r="X2086" s="205"/>
    </row>
    <row r="2087" spans="21:24" x14ac:dyDescent="0.2">
      <c r="U2087" s="205"/>
      <c r="V2087" s="205"/>
      <c r="W2087" s="205"/>
      <c r="X2087" s="205"/>
    </row>
    <row r="2088" spans="21:24" x14ac:dyDescent="0.2">
      <c r="U2088" s="205"/>
      <c r="V2088" s="205"/>
      <c r="W2088" s="205"/>
      <c r="X2088" s="205"/>
    </row>
    <row r="2089" spans="21:24" x14ac:dyDescent="0.2">
      <c r="U2089" s="205"/>
      <c r="V2089" s="205"/>
      <c r="W2089" s="205"/>
      <c r="X2089" s="205"/>
    </row>
    <row r="2090" spans="21:24" x14ac:dyDescent="0.2">
      <c r="U2090" s="205"/>
      <c r="V2090" s="205"/>
      <c r="W2090" s="205"/>
      <c r="X2090" s="205"/>
    </row>
    <row r="2091" spans="21:24" x14ac:dyDescent="0.2">
      <c r="U2091" s="205"/>
      <c r="V2091" s="205"/>
      <c r="W2091" s="205"/>
      <c r="X2091" s="205"/>
    </row>
    <row r="2092" spans="21:24" x14ac:dyDescent="0.2">
      <c r="U2092" s="205"/>
      <c r="V2092" s="205"/>
      <c r="W2092" s="205"/>
      <c r="X2092" s="205"/>
    </row>
    <row r="2093" spans="21:24" x14ac:dyDescent="0.2">
      <c r="U2093" s="205"/>
      <c r="V2093" s="205"/>
      <c r="W2093" s="205"/>
      <c r="X2093" s="205"/>
    </row>
    <row r="2094" spans="21:24" x14ac:dyDescent="0.2">
      <c r="U2094" s="205"/>
      <c r="V2094" s="205"/>
      <c r="W2094" s="205"/>
      <c r="X2094" s="205"/>
    </row>
    <row r="2095" spans="21:24" x14ac:dyDescent="0.2">
      <c r="U2095" s="205"/>
      <c r="V2095" s="205"/>
      <c r="W2095" s="205"/>
      <c r="X2095" s="205"/>
    </row>
    <row r="2096" spans="21:24" x14ac:dyDescent="0.2">
      <c r="U2096" s="205"/>
      <c r="V2096" s="205"/>
      <c r="W2096" s="205"/>
      <c r="X2096" s="205"/>
    </row>
    <row r="2097" spans="21:24" x14ac:dyDescent="0.2">
      <c r="U2097" s="205"/>
      <c r="V2097" s="205"/>
      <c r="W2097" s="205"/>
      <c r="X2097" s="205"/>
    </row>
    <row r="2098" spans="21:24" x14ac:dyDescent="0.2">
      <c r="U2098" s="205"/>
      <c r="V2098" s="205"/>
      <c r="W2098" s="205"/>
      <c r="X2098" s="205"/>
    </row>
    <row r="2099" spans="21:24" x14ac:dyDescent="0.2">
      <c r="U2099" s="205"/>
      <c r="V2099" s="205"/>
      <c r="W2099" s="205"/>
      <c r="X2099" s="205"/>
    </row>
    <row r="2100" spans="21:24" x14ac:dyDescent="0.2">
      <c r="U2100" s="205"/>
      <c r="V2100" s="205"/>
      <c r="W2100" s="205"/>
      <c r="X2100" s="205"/>
    </row>
    <row r="2101" spans="21:24" x14ac:dyDescent="0.2">
      <c r="U2101" s="205"/>
      <c r="V2101" s="205"/>
      <c r="W2101" s="205"/>
      <c r="X2101" s="205"/>
    </row>
    <row r="2102" spans="21:24" x14ac:dyDescent="0.2">
      <c r="U2102" s="205"/>
      <c r="V2102" s="205"/>
      <c r="W2102" s="205"/>
      <c r="X2102" s="205"/>
    </row>
    <row r="2103" spans="21:24" x14ac:dyDescent="0.2">
      <c r="U2103" s="205"/>
      <c r="V2103" s="205"/>
      <c r="W2103" s="205"/>
      <c r="X2103" s="205"/>
    </row>
    <row r="2104" spans="21:24" x14ac:dyDescent="0.2">
      <c r="U2104" s="205"/>
      <c r="V2104" s="205"/>
      <c r="W2104" s="205"/>
      <c r="X2104" s="205"/>
    </row>
    <row r="2105" spans="21:24" x14ac:dyDescent="0.2">
      <c r="U2105" s="205"/>
      <c r="V2105" s="205"/>
      <c r="W2105" s="205"/>
      <c r="X2105" s="205"/>
    </row>
    <row r="2106" spans="21:24" x14ac:dyDescent="0.2">
      <c r="U2106" s="205"/>
      <c r="V2106" s="205"/>
      <c r="W2106" s="205"/>
      <c r="X2106" s="205"/>
    </row>
    <row r="2107" spans="21:24" x14ac:dyDescent="0.2">
      <c r="U2107" s="205"/>
      <c r="V2107" s="205"/>
      <c r="W2107" s="205"/>
      <c r="X2107" s="205"/>
    </row>
    <row r="2108" spans="21:24" x14ac:dyDescent="0.2">
      <c r="U2108" s="205"/>
      <c r="V2108" s="205"/>
      <c r="W2108" s="205"/>
      <c r="X2108" s="205"/>
    </row>
    <row r="2109" spans="21:24" x14ac:dyDescent="0.2">
      <c r="U2109" s="205"/>
      <c r="V2109" s="205"/>
      <c r="W2109" s="205"/>
      <c r="X2109" s="205"/>
    </row>
    <row r="2110" spans="21:24" x14ac:dyDescent="0.2">
      <c r="U2110" s="205"/>
      <c r="V2110" s="205"/>
      <c r="W2110" s="205"/>
      <c r="X2110" s="205"/>
    </row>
    <row r="2111" spans="21:24" x14ac:dyDescent="0.2">
      <c r="U2111" s="205"/>
      <c r="V2111" s="205"/>
      <c r="W2111" s="205"/>
      <c r="X2111" s="205"/>
    </row>
    <row r="2112" spans="21:24" x14ac:dyDescent="0.2">
      <c r="U2112" s="205"/>
      <c r="V2112" s="205"/>
      <c r="W2112" s="205"/>
      <c r="X2112" s="205"/>
    </row>
    <row r="2113" spans="21:24" x14ac:dyDescent="0.2">
      <c r="U2113" s="205"/>
      <c r="V2113" s="205"/>
      <c r="W2113" s="205"/>
      <c r="X2113" s="205"/>
    </row>
    <row r="2114" spans="21:24" x14ac:dyDescent="0.2">
      <c r="U2114" s="205"/>
      <c r="V2114" s="205"/>
      <c r="W2114" s="205"/>
      <c r="X2114" s="205"/>
    </row>
    <row r="2115" spans="21:24" x14ac:dyDescent="0.2">
      <c r="U2115" s="205"/>
      <c r="V2115" s="205"/>
      <c r="W2115" s="205"/>
      <c r="X2115" s="205"/>
    </row>
    <row r="2116" spans="21:24" x14ac:dyDescent="0.2">
      <c r="U2116" s="205"/>
      <c r="V2116" s="205"/>
      <c r="W2116" s="205"/>
      <c r="X2116" s="205"/>
    </row>
    <row r="2117" spans="21:24" x14ac:dyDescent="0.2">
      <c r="U2117" s="205"/>
      <c r="V2117" s="205"/>
      <c r="W2117" s="205"/>
      <c r="X2117" s="205"/>
    </row>
    <row r="2118" spans="21:24" x14ac:dyDescent="0.2">
      <c r="U2118" s="205"/>
      <c r="V2118" s="205"/>
      <c r="W2118" s="205"/>
      <c r="X2118" s="205"/>
    </row>
    <row r="2119" spans="21:24" x14ac:dyDescent="0.2">
      <c r="U2119" s="205"/>
      <c r="V2119" s="205"/>
      <c r="W2119" s="205"/>
      <c r="X2119" s="205"/>
    </row>
    <row r="2120" spans="21:24" x14ac:dyDescent="0.2">
      <c r="U2120" s="205"/>
      <c r="V2120" s="205"/>
      <c r="W2120" s="205"/>
      <c r="X2120" s="205"/>
    </row>
    <row r="2121" spans="21:24" x14ac:dyDescent="0.2">
      <c r="U2121" s="205"/>
      <c r="V2121" s="205"/>
      <c r="W2121" s="205"/>
      <c r="X2121" s="205"/>
    </row>
    <row r="2122" spans="21:24" x14ac:dyDescent="0.2">
      <c r="U2122" s="205"/>
      <c r="V2122" s="205"/>
      <c r="W2122" s="205"/>
      <c r="X2122" s="205"/>
    </row>
    <row r="2123" spans="21:24" x14ac:dyDescent="0.2">
      <c r="U2123" s="205"/>
      <c r="V2123" s="205"/>
      <c r="W2123" s="205"/>
      <c r="X2123" s="205"/>
    </row>
    <row r="2124" spans="21:24" x14ac:dyDescent="0.2">
      <c r="U2124" s="205"/>
      <c r="V2124" s="205"/>
      <c r="W2124" s="205"/>
      <c r="X2124" s="205"/>
    </row>
    <row r="2125" spans="21:24" x14ac:dyDescent="0.2">
      <c r="U2125" s="205"/>
      <c r="V2125" s="205"/>
      <c r="W2125" s="205"/>
      <c r="X2125" s="205"/>
    </row>
    <row r="2126" spans="21:24" x14ac:dyDescent="0.2">
      <c r="U2126" s="205"/>
      <c r="V2126" s="205"/>
      <c r="W2126" s="205"/>
      <c r="X2126" s="205"/>
    </row>
    <row r="2127" spans="21:24" x14ac:dyDescent="0.2">
      <c r="U2127" s="205"/>
      <c r="V2127" s="205"/>
      <c r="W2127" s="205"/>
      <c r="X2127" s="205"/>
    </row>
    <row r="2128" spans="21:24" x14ac:dyDescent="0.2">
      <c r="U2128" s="205"/>
      <c r="V2128" s="205"/>
      <c r="W2128" s="205"/>
      <c r="X2128" s="205"/>
    </row>
    <row r="2129" spans="21:24" x14ac:dyDescent="0.2">
      <c r="U2129" s="205"/>
      <c r="V2129" s="205"/>
      <c r="W2129" s="205"/>
      <c r="X2129" s="205"/>
    </row>
    <row r="2130" spans="21:24" x14ac:dyDescent="0.2">
      <c r="U2130" s="205"/>
      <c r="V2130" s="205"/>
      <c r="W2130" s="205"/>
      <c r="X2130" s="205"/>
    </row>
    <row r="2131" spans="21:24" x14ac:dyDescent="0.2">
      <c r="U2131" s="205"/>
      <c r="V2131" s="205"/>
      <c r="W2131" s="205"/>
      <c r="X2131" s="205"/>
    </row>
    <row r="2132" spans="21:24" x14ac:dyDescent="0.2">
      <c r="U2132" s="205"/>
      <c r="V2132" s="205"/>
      <c r="W2132" s="205"/>
      <c r="X2132" s="205"/>
    </row>
    <row r="2133" spans="21:24" x14ac:dyDescent="0.2">
      <c r="U2133" s="205"/>
      <c r="V2133" s="205"/>
      <c r="W2133" s="205"/>
      <c r="X2133" s="205"/>
    </row>
    <row r="2134" spans="21:24" x14ac:dyDescent="0.2">
      <c r="U2134" s="205"/>
      <c r="V2134" s="205"/>
      <c r="W2134" s="205"/>
      <c r="X2134" s="205"/>
    </row>
    <row r="2135" spans="21:24" x14ac:dyDescent="0.2">
      <c r="U2135" s="205"/>
      <c r="V2135" s="205"/>
      <c r="W2135" s="205"/>
      <c r="X2135" s="205"/>
    </row>
    <row r="2136" spans="21:24" x14ac:dyDescent="0.2">
      <c r="U2136" s="205"/>
      <c r="V2136" s="205"/>
      <c r="W2136" s="205"/>
      <c r="X2136" s="205"/>
    </row>
    <row r="2137" spans="21:24" x14ac:dyDescent="0.2">
      <c r="U2137" s="205"/>
      <c r="V2137" s="205"/>
      <c r="W2137" s="205"/>
      <c r="X2137" s="205"/>
    </row>
    <row r="2138" spans="21:24" x14ac:dyDescent="0.2">
      <c r="U2138" s="205"/>
      <c r="V2138" s="205"/>
      <c r="W2138" s="205"/>
      <c r="X2138" s="205"/>
    </row>
    <row r="2139" spans="21:24" x14ac:dyDescent="0.2">
      <c r="U2139" s="205"/>
      <c r="V2139" s="205"/>
      <c r="W2139" s="205"/>
      <c r="X2139" s="205"/>
    </row>
    <row r="2140" spans="21:24" x14ac:dyDescent="0.2">
      <c r="U2140" s="205"/>
      <c r="V2140" s="205"/>
      <c r="W2140" s="205"/>
      <c r="X2140" s="205"/>
    </row>
    <row r="2141" spans="21:24" x14ac:dyDescent="0.2">
      <c r="U2141" s="205"/>
      <c r="V2141" s="205"/>
      <c r="W2141" s="205"/>
      <c r="X2141" s="205"/>
    </row>
    <row r="2142" spans="21:24" x14ac:dyDescent="0.2">
      <c r="U2142" s="205"/>
      <c r="V2142" s="205"/>
      <c r="W2142" s="205"/>
      <c r="X2142" s="205"/>
    </row>
    <row r="2143" spans="21:24" x14ac:dyDescent="0.2">
      <c r="U2143" s="205"/>
      <c r="V2143" s="205"/>
      <c r="W2143" s="205"/>
      <c r="X2143" s="205"/>
    </row>
    <row r="2144" spans="21:24" x14ac:dyDescent="0.2">
      <c r="U2144" s="205"/>
      <c r="V2144" s="205"/>
      <c r="W2144" s="205"/>
      <c r="X2144" s="205"/>
    </row>
    <row r="2145" spans="21:24" x14ac:dyDescent="0.2">
      <c r="U2145" s="205"/>
      <c r="V2145" s="205"/>
      <c r="W2145" s="205"/>
      <c r="X2145" s="205"/>
    </row>
    <row r="2146" spans="21:24" x14ac:dyDescent="0.2">
      <c r="U2146" s="205"/>
      <c r="V2146" s="205"/>
      <c r="W2146" s="205"/>
      <c r="X2146" s="205"/>
    </row>
    <row r="2147" spans="21:24" x14ac:dyDescent="0.2">
      <c r="U2147" s="205"/>
      <c r="V2147" s="205"/>
      <c r="W2147" s="205"/>
      <c r="X2147" s="205"/>
    </row>
    <row r="2148" spans="21:24" x14ac:dyDescent="0.2">
      <c r="U2148" s="205"/>
      <c r="V2148" s="205"/>
      <c r="W2148" s="205"/>
      <c r="X2148" s="205"/>
    </row>
    <row r="2149" spans="21:24" x14ac:dyDescent="0.2">
      <c r="U2149" s="205"/>
      <c r="V2149" s="205"/>
      <c r="W2149" s="205"/>
      <c r="X2149" s="205"/>
    </row>
    <row r="2150" spans="21:24" x14ac:dyDescent="0.2">
      <c r="U2150" s="205"/>
      <c r="V2150" s="205"/>
      <c r="W2150" s="205"/>
      <c r="X2150" s="205"/>
    </row>
    <row r="2151" spans="21:24" x14ac:dyDescent="0.2">
      <c r="U2151" s="205"/>
      <c r="V2151" s="205"/>
      <c r="W2151" s="205"/>
      <c r="X2151" s="205"/>
    </row>
    <row r="2152" spans="21:24" x14ac:dyDescent="0.2">
      <c r="U2152" s="205"/>
      <c r="V2152" s="205"/>
      <c r="W2152" s="205"/>
      <c r="X2152" s="205"/>
    </row>
    <row r="2153" spans="21:24" x14ac:dyDescent="0.2">
      <c r="U2153" s="205"/>
      <c r="V2153" s="205"/>
      <c r="W2153" s="205"/>
      <c r="X2153" s="205"/>
    </row>
    <row r="2154" spans="21:24" x14ac:dyDescent="0.2">
      <c r="U2154" s="205"/>
      <c r="V2154" s="205"/>
      <c r="W2154" s="205"/>
      <c r="X2154" s="205"/>
    </row>
    <row r="2155" spans="21:24" x14ac:dyDescent="0.2">
      <c r="U2155" s="205"/>
      <c r="V2155" s="205"/>
      <c r="W2155" s="205"/>
      <c r="X2155" s="205"/>
    </row>
    <row r="2156" spans="21:24" x14ac:dyDescent="0.2">
      <c r="U2156" s="205"/>
      <c r="V2156" s="205"/>
      <c r="W2156" s="205"/>
      <c r="X2156" s="205"/>
    </row>
    <row r="2157" spans="21:24" x14ac:dyDescent="0.2">
      <c r="U2157" s="205"/>
      <c r="V2157" s="205"/>
      <c r="W2157" s="205"/>
      <c r="X2157" s="205"/>
    </row>
    <row r="2158" spans="21:24" x14ac:dyDescent="0.2">
      <c r="U2158" s="205"/>
      <c r="V2158" s="205"/>
      <c r="W2158" s="205"/>
      <c r="X2158" s="205"/>
    </row>
    <row r="2159" spans="21:24" x14ac:dyDescent="0.2">
      <c r="U2159" s="205"/>
      <c r="V2159" s="205"/>
      <c r="W2159" s="205"/>
      <c r="X2159" s="205"/>
    </row>
    <row r="2160" spans="21:24" x14ac:dyDescent="0.2">
      <c r="U2160" s="205"/>
      <c r="V2160" s="205"/>
      <c r="W2160" s="205"/>
      <c r="X2160" s="205"/>
    </row>
    <row r="2161" spans="21:24" x14ac:dyDescent="0.2">
      <c r="U2161" s="205"/>
      <c r="V2161" s="205"/>
      <c r="W2161" s="205"/>
      <c r="X2161" s="205"/>
    </row>
    <row r="2162" spans="21:24" x14ac:dyDescent="0.2">
      <c r="U2162" s="205"/>
      <c r="V2162" s="205"/>
      <c r="W2162" s="205"/>
      <c r="X2162" s="205"/>
    </row>
    <row r="2163" spans="21:24" x14ac:dyDescent="0.2">
      <c r="U2163" s="205"/>
      <c r="V2163" s="205"/>
      <c r="W2163" s="205"/>
      <c r="X2163" s="205"/>
    </row>
    <row r="2164" spans="21:24" x14ac:dyDescent="0.2">
      <c r="U2164" s="205"/>
      <c r="V2164" s="205"/>
      <c r="W2164" s="205"/>
      <c r="X2164" s="205"/>
    </row>
    <row r="2165" spans="21:24" x14ac:dyDescent="0.2">
      <c r="U2165" s="205"/>
      <c r="V2165" s="205"/>
      <c r="W2165" s="205"/>
      <c r="X2165" s="205"/>
    </row>
    <row r="2166" spans="21:24" x14ac:dyDescent="0.2">
      <c r="U2166" s="205"/>
      <c r="V2166" s="205"/>
      <c r="W2166" s="205"/>
      <c r="X2166" s="205"/>
    </row>
    <row r="2167" spans="21:24" x14ac:dyDescent="0.2">
      <c r="U2167" s="205"/>
      <c r="V2167" s="205"/>
      <c r="W2167" s="205"/>
      <c r="X2167" s="205"/>
    </row>
    <row r="2168" spans="21:24" x14ac:dyDescent="0.2">
      <c r="U2168" s="205"/>
      <c r="V2168" s="205"/>
      <c r="W2168" s="205"/>
      <c r="X2168" s="205"/>
    </row>
    <row r="2169" spans="21:24" x14ac:dyDescent="0.2">
      <c r="U2169" s="205"/>
      <c r="V2169" s="205"/>
      <c r="W2169" s="205"/>
      <c r="X2169" s="205"/>
    </row>
    <row r="2170" spans="21:24" x14ac:dyDescent="0.2">
      <c r="U2170" s="205"/>
      <c r="V2170" s="205"/>
      <c r="W2170" s="205"/>
      <c r="X2170" s="205"/>
    </row>
    <row r="2171" spans="21:24" x14ac:dyDescent="0.2">
      <c r="U2171" s="205"/>
      <c r="V2171" s="205"/>
      <c r="W2171" s="205"/>
      <c r="X2171" s="205"/>
    </row>
    <row r="2172" spans="21:24" x14ac:dyDescent="0.2">
      <c r="U2172" s="205"/>
      <c r="V2172" s="205"/>
      <c r="W2172" s="205"/>
      <c r="X2172" s="205"/>
    </row>
    <row r="2173" spans="21:24" x14ac:dyDescent="0.2">
      <c r="U2173" s="205"/>
      <c r="V2173" s="205"/>
      <c r="W2173" s="205"/>
      <c r="X2173" s="205"/>
    </row>
    <row r="2174" spans="21:24" x14ac:dyDescent="0.2">
      <c r="U2174" s="205"/>
      <c r="V2174" s="205"/>
      <c r="W2174" s="205"/>
      <c r="X2174" s="205"/>
    </row>
    <row r="2175" spans="21:24" x14ac:dyDescent="0.2">
      <c r="U2175" s="205"/>
      <c r="V2175" s="205"/>
      <c r="W2175" s="205"/>
      <c r="X2175" s="205"/>
    </row>
    <row r="2176" spans="21:24" x14ac:dyDescent="0.2">
      <c r="U2176" s="205"/>
      <c r="V2176" s="205"/>
      <c r="W2176" s="205"/>
      <c r="X2176" s="205"/>
    </row>
    <row r="2177" spans="21:24" x14ac:dyDescent="0.2">
      <c r="U2177" s="205"/>
      <c r="V2177" s="205"/>
      <c r="W2177" s="205"/>
      <c r="X2177" s="205"/>
    </row>
    <row r="2178" spans="21:24" x14ac:dyDescent="0.2">
      <c r="U2178" s="205"/>
      <c r="V2178" s="205"/>
      <c r="W2178" s="205"/>
      <c r="X2178" s="205"/>
    </row>
    <row r="2179" spans="21:24" x14ac:dyDescent="0.2">
      <c r="U2179" s="205"/>
      <c r="V2179" s="205"/>
      <c r="W2179" s="205"/>
      <c r="X2179" s="205"/>
    </row>
    <row r="2180" spans="21:24" x14ac:dyDescent="0.2">
      <c r="U2180" s="205"/>
      <c r="V2180" s="205"/>
      <c r="W2180" s="205"/>
      <c r="X2180" s="205"/>
    </row>
    <row r="2181" spans="21:24" x14ac:dyDescent="0.2">
      <c r="U2181" s="205"/>
      <c r="V2181" s="205"/>
      <c r="W2181" s="205"/>
      <c r="X2181" s="205"/>
    </row>
    <row r="2182" spans="21:24" x14ac:dyDescent="0.2">
      <c r="U2182" s="205"/>
      <c r="V2182" s="205"/>
      <c r="W2182" s="205"/>
      <c r="X2182" s="205"/>
    </row>
    <row r="2183" spans="21:24" x14ac:dyDescent="0.2">
      <c r="U2183" s="205"/>
      <c r="V2183" s="205"/>
      <c r="W2183" s="205"/>
      <c r="X2183" s="205"/>
    </row>
    <row r="2184" spans="21:24" x14ac:dyDescent="0.2">
      <c r="U2184" s="205"/>
      <c r="V2184" s="205"/>
      <c r="W2184" s="205"/>
      <c r="X2184" s="205"/>
    </row>
    <row r="2185" spans="21:24" x14ac:dyDescent="0.2">
      <c r="U2185" s="205"/>
      <c r="V2185" s="205"/>
      <c r="W2185" s="205"/>
      <c r="X2185" s="205"/>
    </row>
    <row r="2186" spans="21:24" x14ac:dyDescent="0.2">
      <c r="U2186" s="205"/>
      <c r="V2186" s="205"/>
      <c r="W2186" s="205"/>
      <c r="X2186" s="205"/>
    </row>
    <row r="2187" spans="21:24" x14ac:dyDescent="0.2">
      <c r="U2187" s="205"/>
      <c r="V2187" s="205"/>
      <c r="W2187" s="205"/>
      <c r="X2187" s="205"/>
    </row>
    <row r="2188" spans="21:24" x14ac:dyDescent="0.2">
      <c r="U2188" s="205"/>
      <c r="V2188" s="205"/>
      <c r="W2188" s="205"/>
      <c r="X2188" s="205"/>
    </row>
    <row r="2189" spans="21:24" x14ac:dyDescent="0.2">
      <c r="U2189" s="205"/>
      <c r="V2189" s="205"/>
      <c r="W2189" s="205"/>
      <c r="X2189" s="205"/>
    </row>
    <row r="2190" spans="21:24" x14ac:dyDescent="0.2">
      <c r="U2190" s="205"/>
      <c r="V2190" s="205"/>
      <c r="W2190" s="205"/>
      <c r="X2190" s="205"/>
    </row>
    <row r="2191" spans="21:24" x14ac:dyDescent="0.2">
      <c r="U2191" s="205"/>
      <c r="V2191" s="205"/>
      <c r="W2191" s="205"/>
      <c r="X2191" s="205"/>
    </row>
    <row r="2192" spans="21:24" x14ac:dyDescent="0.2">
      <c r="U2192" s="205"/>
      <c r="V2192" s="205"/>
      <c r="W2192" s="205"/>
      <c r="X2192" s="205"/>
    </row>
    <row r="2193" spans="21:24" x14ac:dyDescent="0.2">
      <c r="U2193" s="205"/>
      <c r="V2193" s="205"/>
      <c r="W2193" s="205"/>
      <c r="X2193" s="205"/>
    </row>
    <row r="2194" spans="21:24" x14ac:dyDescent="0.2">
      <c r="U2194" s="205"/>
      <c r="V2194" s="205"/>
      <c r="W2194" s="205"/>
      <c r="X2194" s="205"/>
    </row>
    <row r="2195" spans="21:24" x14ac:dyDescent="0.2">
      <c r="U2195" s="205"/>
      <c r="V2195" s="205"/>
      <c r="W2195" s="205"/>
      <c r="X2195" s="205"/>
    </row>
    <row r="2196" spans="21:24" x14ac:dyDescent="0.2">
      <c r="U2196" s="205"/>
      <c r="V2196" s="205"/>
      <c r="W2196" s="205"/>
      <c r="X2196" s="205"/>
    </row>
    <row r="2197" spans="21:24" x14ac:dyDescent="0.2">
      <c r="U2197" s="205"/>
      <c r="V2197" s="205"/>
      <c r="W2197" s="205"/>
      <c r="X2197" s="205"/>
    </row>
    <row r="2198" spans="21:24" x14ac:dyDescent="0.2">
      <c r="U2198" s="205"/>
      <c r="V2198" s="205"/>
      <c r="W2198" s="205"/>
      <c r="X2198" s="205"/>
    </row>
    <row r="2199" spans="21:24" x14ac:dyDescent="0.2">
      <c r="U2199" s="205"/>
      <c r="V2199" s="205"/>
      <c r="W2199" s="205"/>
      <c r="X2199" s="205"/>
    </row>
    <row r="2200" spans="21:24" x14ac:dyDescent="0.2">
      <c r="U2200" s="205"/>
      <c r="V2200" s="205"/>
      <c r="W2200" s="205"/>
      <c r="X2200" s="205"/>
    </row>
    <row r="2201" spans="21:24" x14ac:dyDescent="0.2">
      <c r="U2201" s="205"/>
      <c r="V2201" s="205"/>
      <c r="W2201" s="205"/>
      <c r="X2201" s="205"/>
    </row>
    <row r="2202" spans="21:24" x14ac:dyDescent="0.2">
      <c r="U2202" s="205"/>
      <c r="V2202" s="205"/>
      <c r="W2202" s="205"/>
      <c r="X2202" s="205"/>
    </row>
    <row r="2203" spans="21:24" x14ac:dyDescent="0.2">
      <c r="U2203" s="205"/>
      <c r="V2203" s="205"/>
      <c r="W2203" s="205"/>
      <c r="X2203" s="205"/>
    </row>
    <row r="2204" spans="21:24" x14ac:dyDescent="0.2">
      <c r="U2204" s="205"/>
      <c r="V2204" s="205"/>
      <c r="W2204" s="205"/>
      <c r="X2204" s="205"/>
    </row>
    <row r="2205" spans="21:24" x14ac:dyDescent="0.2">
      <c r="U2205" s="205"/>
      <c r="V2205" s="205"/>
      <c r="W2205" s="205"/>
      <c r="X2205" s="205"/>
    </row>
    <row r="2206" spans="21:24" x14ac:dyDescent="0.2">
      <c r="U2206" s="205"/>
      <c r="V2206" s="205"/>
      <c r="W2206" s="205"/>
      <c r="X2206" s="205"/>
    </row>
    <row r="2207" spans="21:24" x14ac:dyDescent="0.2">
      <c r="U2207" s="205"/>
      <c r="V2207" s="205"/>
      <c r="W2207" s="205"/>
      <c r="X2207" s="205"/>
    </row>
    <row r="2208" spans="21:24" x14ac:dyDescent="0.2">
      <c r="U2208" s="205"/>
      <c r="V2208" s="205"/>
      <c r="W2208" s="205"/>
      <c r="X2208" s="205"/>
    </row>
    <row r="2209" spans="21:24" x14ac:dyDescent="0.2">
      <c r="U2209" s="205"/>
      <c r="V2209" s="205"/>
      <c r="W2209" s="205"/>
      <c r="X2209" s="205"/>
    </row>
    <row r="2210" spans="21:24" x14ac:dyDescent="0.2">
      <c r="U2210" s="205"/>
      <c r="V2210" s="205"/>
      <c r="W2210" s="205"/>
      <c r="X2210" s="205"/>
    </row>
    <row r="2211" spans="21:24" x14ac:dyDescent="0.2">
      <c r="U2211" s="205"/>
      <c r="V2211" s="205"/>
      <c r="W2211" s="205"/>
      <c r="X2211" s="205"/>
    </row>
    <row r="2212" spans="21:24" x14ac:dyDescent="0.2">
      <c r="U2212" s="205"/>
      <c r="V2212" s="205"/>
      <c r="W2212" s="205"/>
      <c r="X2212" s="205"/>
    </row>
    <row r="2213" spans="21:24" x14ac:dyDescent="0.2">
      <c r="U2213" s="205"/>
      <c r="V2213" s="205"/>
      <c r="W2213" s="205"/>
      <c r="X2213" s="205"/>
    </row>
    <row r="2214" spans="21:24" x14ac:dyDescent="0.2">
      <c r="U2214" s="205"/>
      <c r="V2214" s="205"/>
      <c r="W2214" s="205"/>
      <c r="X2214" s="205"/>
    </row>
    <row r="2215" spans="21:24" x14ac:dyDescent="0.2">
      <c r="U2215" s="205"/>
      <c r="V2215" s="205"/>
      <c r="W2215" s="205"/>
      <c r="X2215" s="205"/>
    </row>
    <row r="2216" spans="21:24" x14ac:dyDescent="0.2">
      <c r="U2216" s="205"/>
      <c r="V2216" s="205"/>
      <c r="W2216" s="205"/>
      <c r="X2216" s="205"/>
    </row>
    <row r="2217" spans="21:24" x14ac:dyDescent="0.2">
      <c r="U2217" s="205"/>
      <c r="V2217" s="205"/>
      <c r="W2217" s="205"/>
      <c r="X2217" s="205"/>
    </row>
    <row r="2218" spans="21:24" x14ac:dyDescent="0.2">
      <c r="U2218" s="205"/>
      <c r="V2218" s="205"/>
      <c r="W2218" s="205"/>
      <c r="X2218" s="205"/>
    </row>
    <row r="2219" spans="21:24" x14ac:dyDescent="0.2">
      <c r="U2219" s="205"/>
      <c r="V2219" s="205"/>
      <c r="W2219" s="205"/>
      <c r="X2219" s="205"/>
    </row>
    <row r="2220" spans="21:24" x14ac:dyDescent="0.2">
      <c r="U2220" s="205"/>
      <c r="V2220" s="205"/>
      <c r="W2220" s="205"/>
      <c r="X2220" s="205"/>
    </row>
    <row r="2221" spans="21:24" x14ac:dyDescent="0.2">
      <c r="U2221" s="205"/>
      <c r="V2221" s="205"/>
      <c r="W2221" s="205"/>
      <c r="X2221" s="205"/>
    </row>
    <row r="2222" spans="21:24" x14ac:dyDescent="0.2">
      <c r="U2222" s="205"/>
      <c r="V2222" s="205"/>
      <c r="W2222" s="205"/>
      <c r="X2222" s="205"/>
    </row>
    <row r="2223" spans="21:24" x14ac:dyDescent="0.2">
      <c r="U2223" s="205"/>
      <c r="V2223" s="205"/>
      <c r="W2223" s="205"/>
      <c r="X2223" s="205"/>
    </row>
    <row r="2224" spans="21:24" x14ac:dyDescent="0.2">
      <c r="U2224" s="205"/>
      <c r="V2224" s="205"/>
      <c r="W2224" s="205"/>
      <c r="X2224" s="205"/>
    </row>
    <row r="2225" spans="21:24" x14ac:dyDescent="0.2">
      <c r="U2225" s="205"/>
      <c r="V2225" s="205"/>
      <c r="W2225" s="205"/>
      <c r="X2225" s="205"/>
    </row>
    <row r="2226" spans="21:24" x14ac:dyDescent="0.2">
      <c r="U2226" s="205"/>
      <c r="V2226" s="205"/>
      <c r="W2226" s="205"/>
      <c r="X2226" s="205"/>
    </row>
    <row r="2227" spans="21:24" x14ac:dyDescent="0.2">
      <c r="U2227" s="205"/>
      <c r="V2227" s="205"/>
      <c r="W2227" s="205"/>
      <c r="X2227" s="205"/>
    </row>
    <row r="2228" spans="21:24" x14ac:dyDescent="0.2">
      <c r="U2228" s="205"/>
      <c r="V2228" s="205"/>
      <c r="W2228" s="205"/>
      <c r="X2228" s="205"/>
    </row>
    <row r="2229" spans="21:24" x14ac:dyDescent="0.2">
      <c r="U2229" s="205"/>
      <c r="V2229" s="205"/>
      <c r="W2229" s="205"/>
      <c r="X2229" s="205"/>
    </row>
    <row r="2230" spans="21:24" x14ac:dyDescent="0.2">
      <c r="U2230" s="205"/>
      <c r="V2230" s="205"/>
      <c r="W2230" s="205"/>
      <c r="X2230" s="205"/>
    </row>
    <row r="2231" spans="21:24" x14ac:dyDescent="0.2">
      <c r="U2231" s="205"/>
      <c r="V2231" s="205"/>
      <c r="W2231" s="205"/>
      <c r="X2231" s="205"/>
    </row>
    <row r="2232" spans="21:24" x14ac:dyDescent="0.2">
      <c r="U2232" s="205"/>
      <c r="V2232" s="205"/>
      <c r="W2232" s="205"/>
      <c r="X2232" s="205"/>
    </row>
    <row r="2233" spans="21:24" x14ac:dyDescent="0.2">
      <c r="U2233" s="205"/>
      <c r="V2233" s="205"/>
      <c r="W2233" s="205"/>
      <c r="X2233" s="205"/>
    </row>
    <row r="2234" spans="21:24" x14ac:dyDescent="0.2">
      <c r="U2234" s="205"/>
      <c r="V2234" s="205"/>
      <c r="W2234" s="205"/>
      <c r="X2234" s="205"/>
    </row>
    <row r="2235" spans="21:24" x14ac:dyDescent="0.2">
      <c r="U2235" s="205"/>
      <c r="V2235" s="205"/>
      <c r="W2235" s="205"/>
      <c r="X2235" s="205"/>
    </row>
    <row r="2236" spans="21:24" x14ac:dyDescent="0.2">
      <c r="U2236" s="205"/>
      <c r="V2236" s="205"/>
      <c r="W2236" s="205"/>
      <c r="X2236" s="205"/>
    </row>
    <row r="2237" spans="21:24" x14ac:dyDescent="0.2">
      <c r="U2237" s="205"/>
      <c r="V2237" s="205"/>
      <c r="W2237" s="205"/>
      <c r="X2237" s="205"/>
    </row>
    <row r="2238" spans="21:24" x14ac:dyDescent="0.2">
      <c r="U2238" s="205"/>
      <c r="V2238" s="205"/>
      <c r="W2238" s="205"/>
      <c r="X2238" s="205"/>
    </row>
    <row r="2239" spans="21:24" x14ac:dyDescent="0.2">
      <c r="U2239" s="205"/>
      <c r="V2239" s="205"/>
      <c r="W2239" s="205"/>
      <c r="X2239" s="205"/>
    </row>
    <row r="2240" spans="21:24" x14ac:dyDescent="0.2">
      <c r="U2240" s="205"/>
      <c r="V2240" s="205"/>
      <c r="W2240" s="205"/>
      <c r="X2240" s="205"/>
    </row>
    <row r="2241" spans="21:24" x14ac:dyDescent="0.2">
      <c r="U2241" s="205"/>
      <c r="V2241" s="205"/>
      <c r="W2241" s="205"/>
      <c r="X2241" s="205"/>
    </row>
    <row r="2242" spans="21:24" x14ac:dyDescent="0.2">
      <c r="U2242" s="205"/>
      <c r="V2242" s="205"/>
      <c r="W2242" s="205"/>
      <c r="X2242" s="205"/>
    </row>
    <row r="2243" spans="21:24" x14ac:dyDescent="0.2">
      <c r="U2243" s="205"/>
      <c r="V2243" s="205"/>
      <c r="W2243" s="205"/>
      <c r="X2243" s="205"/>
    </row>
    <row r="2244" spans="21:24" x14ac:dyDescent="0.2">
      <c r="U2244" s="205"/>
      <c r="V2244" s="205"/>
      <c r="W2244" s="205"/>
      <c r="X2244" s="205"/>
    </row>
    <row r="2245" spans="21:24" x14ac:dyDescent="0.2">
      <c r="U2245" s="205"/>
      <c r="V2245" s="205"/>
      <c r="W2245" s="205"/>
      <c r="X2245" s="205"/>
    </row>
    <row r="2246" spans="21:24" x14ac:dyDescent="0.2">
      <c r="U2246" s="205"/>
      <c r="V2246" s="205"/>
      <c r="W2246" s="205"/>
      <c r="X2246" s="205"/>
    </row>
    <row r="2247" spans="21:24" x14ac:dyDescent="0.2">
      <c r="U2247" s="205"/>
      <c r="V2247" s="205"/>
      <c r="W2247" s="205"/>
      <c r="X2247" s="205"/>
    </row>
    <row r="2248" spans="21:24" x14ac:dyDescent="0.2">
      <c r="U2248" s="205"/>
      <c r="V2248" s="205"/>
      <c r="W2248" s="205"/>
      <c r="X2248" s="205"/>
    </row>
    <row r="2249" spans="21:24" x14ac:dyDescent="0.2">
      <c r="U2249" s="205"/>
      <c r="V2249" s="205"/>
      <c r="W2249" s="205"/>
      <c r="X2249" s="205"/>
    </row>
    <row r="2250" spans="21:24" x14ac:dyDescent="0.2">
      <c r="U2250" s="205"/>
      <c r="V2250" s="205"/>
      <c r="W2250" s="205"/>
      <c r="X2250" s="205"/>
    </row>
    <row r="2251" spans="21:24" x14ac:dyDescent="0.2">
      <c r="U2251" s="205"/>
      <c r="V2251" s="205"/>
      <c r="W2251" s="205"/>
      <c r="X2251" s="205"/>
    </row>
    <row r="2252" spans="21:24" x14ac:dyDescent="0.2">
      <c r="U2252" s="205"/>
      <c r="V2252" s="205"/>
      <c r="W2252" s="205"/>
      <c r="X2252" s="205"/>
    </row>
    <row r="2253" spans="21:24" x14ac:dyDescent="0.2">
      <c r="U2253" s="205"/>
      <c r="V2253" s="205"/>
      <c r="W2253" s="205"/>
      <c r="X2253" s="205"/>
    </row>
    <row r="2254" spans="21:24" x14ac:dyDescent="0.2">
      <c r="U2254" s="205"/>
      <c r="V2254" s="205"/>
      <c r="W2254" s="205"/>
      <c r="X2254" s="205"/>
    </row>
    <row r="2255" spans="21:24" x14ac:dyDescent="0.2">
      <c r="U2255" s="205"/>
      <c r="V2255" s="205"/>
      <c r="W2255" s="205"/>
      <c r="X2255" s="205"/>
    </row>
    <row r="2256" spans="21:24" x14ac:dyDescent="0.2">
      <c r="U2256" s="205"/>
      <c r="V2256" s="205"/>
      <c r="W2256" s="205"/>
      <c r="X2256" s="205"/>
    </row>
    <row r="2257" spans="21:24" x14ac:dyDescent="0.2">
      <c r="U2257" s="205"/>
      <c r="V2257" s="205"/>
      <c r="W2257" s="205"/>
      <c r="X2257" s="205"/>
    </row>
    <row r="2258" spans="21:24" x14ac:dyDescent="0.2">
      <c r="U2258" s="205"/>
      <c r="V2258" s="205"/>
      <c r="W2258" s="205"/>
      <c r="X2258" s="205"/>
    </row>
    <row r="2259" spans="21:24" x14ac:dyDescent="0.2">
      <c r="U2259" s="205"/>
      <c r="V2259" s="205"/>
      <c r="W2259" s="205"/>
      <c r="X2259" s="205"/>
    </row>
    <row r="2260" spans="21:24" x14ac:dyDescent="0.2">
      <c r="U2260" s="205"/>
      <c r="V2260" s="205"/>
      <c r="W2260" s="205"/>
      <c r="X2260" s="205"/>
    </row>
    <row r="2261" spans="21:24" x14ac:dyDescent="0.2">
      <c r="U2261" s="205"/>
      <c r="V2261" s="205"/>
      <c r="W2261" s="205"/>
      <c r="X2261" s="205"/>
    </row>
    <row r="2262" spans="21:24" x14ac:dyDescent="0.2">
      <c r="U2262" s="205"/>
      <c r="V2262" s="205"/>
      <c r="W2262" s="205"/>
      <c r="X2262" s="205"/>
    </row>
    <row r="2263" spans="21:24" x14ac:dyDescent="0.2">
      <c r="U2263" s="205"/>
      <c r="V2263" s="205"/>
      <c r="W2263" s="205"/>
      <c r="X2263" s="205"/>
    </row>
    <row r="2264" spans="21:24" x14ac:dyDescent="0.2">
      <c r="U2264" s="205"/>
      <c r="V2264" s="205"/>
      <c r="W2264" s="205"/>
      <c r="X2264" s="205"/>
    </row>
    <row r="2265" spans="21:24" x14ac:dyDescent="0.2">
      <c r="U2265" s="205"/>
      <c r="V2265" s="205"/>
      <c r="W2265" s="205"/>
      <c r="X2265" s="205"/>
    </row>
    <row r="2266" spans="21:24" x14ac:dyDescent="0.2">
      <c r="U2266" s="205"/>
      <c r="V2266" s="205"/>
      <c r="W2266" s="205"/>
      <c r="X2266" s="205"/>
    </row>
    <row r="2267" spans="21:24" x14ac:dyDescent="0.2">
      <c r="U2267" s="205"/>
      <c r="V2267" s="205"/>
      <c r="W2267" s="205"/>
      <c r="X2267" s="205"/>
    </row>
    <row r="2268" spans="21:24" x14ac:dyDescent="0.2">
      <c r="U2268" s="205"/>
      <c r="V2268" s="205"/>
      <c r="W2268" s="205"/>
      <c r="X2268" s="205"/>
    </row>
    <row r="2269" spans="21:24" x14ac:dyDescent="0.2">
      <c r="U2269" s="205"/>
      <c r="V2269" s="205"/>
      <c r="W2269" s="205"/>
      <c r="X2269" s="205"/>
    </row>
    <row r="2270" spans="21:24" x14ac:dyDescent="0.2">
      <c r="U2270" s="205"/>
      <c r="V2270" s="205"/>
      <c r="W2270" s="205"/>
      <c r="X2270" s="205"/>
    </row>
    <row r="2271" spans="21:24" x14ac:dyDescent="0.2">
      <c r="U2271" s="205"/>
      <c r="V2271" s="205"/>
      <c r="W2271" s="205"/>
      <c r="X2271" s="205"/>
    </row>
    <row r="2272" spans="21:24" x14ac:dyDescent="0.2">
      <c r="U2272" s="205"/>
      <c r="V2272" s="205"/>
      <c r="W2272" s="205"/>
      <c r="X2272" s="205"/>
    </row>
    <row r="2273" spans="21:24" x14ac:dyDescent="0.2">
      <c r="U2273" s="205"/>
      <c r="V2273" s="205"/>
      <c r="W2273" s="205"/>
      <c r="X2273" s="205"/>
    </row>
    <row r="2274" spans="21:24" x14ac:dyDescent="0.2">
      <c r="U2274" s="205"/>
      <c r="V2274" s="205"/>
      <c r="W2274" s="205"/>
      <c r="X2274" s="205"/>
    </row>
    <row r="2275" spans="21:24" x14ac:dyDescent="0.2">
      <c r="U2275" s="205"/>
      <c r="V2275" s="205"/>
      <c r="W2275" s="205"/>
      <c r="X2275" s="205"/>
    </row>
    <row r="2276" spans="21:24" x14ac:dyDescent="0.2">
      <c r="U2276" s="205"/>
      <c r="V2276" s="205"/>
      <c r="W2276" s="205"/>
      <c r="X2276" s="205"/>
    </row>
    <row r="2277" spans="21:24" x14ac:dyDescent="0.2">
      <c r="U2277" s="205"/>
      <c r="V2277" s="205"/>
      <c r="W2277" s="205"/>
      <c r="X2277" s="205"/>
    </row>
    <row r="2278" spans="21:24" x14ac:dyDescent="0.2">
      <c r="U2278" s="205"/>
      <c r="V2278" s="205"/>
      <c r="W2278" s="205"/>
      <c r="X2278" s="205"/>
    </row>
    <row r="2279" spans="21:24" x14ac:dyDescent="0.2">
      <c r="U2279" s="205"/>
      <c r="V2279" s="205"/>
      <c r="W2279" s="205"/>
      <c r="X2279" s="205"/>
    </row>
    <row r="2280" spans="21:24" x14ac:dyDescent="0.2">
      <c r="U2280" s="205"/>
      <c r="V2280" s="205"/>
      <c r="W2280" s="205"/>
      <c r="X2280" s="205"/>
    </row>
    <row r="2281" spans="21:24" x14ac:dyDescent="0.2">
      <c r="U2281" s="205"/>
      <c r="V2281" s="205"/>
      <c r="W2281" s="205"/>
      <c r="X2281" s="205"/>
    </row>
    <row r="2282" spans="21:24" x14ac:dyDescent="0.2">
      <c r="U2282" s="205"/>
      <c r="V2282" s="205"/>
      <c r="W2282" s="205"/>
      <c r="X2282" s="205"/>
    </row>
    <row r="2283" spans="21:24" x14ac:dyDescent="0.2">
      <c r="U2283" s="205"/>
      <c r="V2283" s="205"/>
      <c r="W2283" s="205"/>
      <c r="X2283" s="205"/>
    </row>
    <row r="2284" spans="21:24" x14ac:dyDescent="0.2">
      <c r="U2284" s="205"/>
      <c r="V2284" s="205"/>
      <c r="W2284" s="205"/>
      <c r="X2284" s="205"/>
    </row>
    <row r="2285" spans="21:24" x14ac:dyDescent="0.2">
      <c r="U2285" s="205"/>
      <c r="V2285" s="205"/>
      <c r="W2285" s="205"/>
      <c r="X2285" s="205"/>
    </row>
    <row r="2286" spans="21:24" x14ac:dyDescent="0.2">
      <c r="U2286" s="205"/>
      <c r="V2286" s="205"/>
      <c r="W2286" s="205"/>
      <c r="X2286" s="205"/>
    </row>
    <row r="2287" spans="21:24" x14ac:dyDescent="0.2">
      <c r="U2287" s="205"/>
      <c r="V2287" s="205"/>
      <c r="W2287" s="205"/>
      <c r="X2287" s="205"/>
    </row>
    <row r="2288" spans="21:24" x14ac:dyDescent="0.2">
      <c r="U2288" s="205"/>
      <c r="V2288" s="205"/>
      <c r="W2288" s="205"/>
      <c r="X2288" s="205"/>
    </row>
    <row r="2289" spans="21:24" x14ac:dyDescent="0.2">
      <c r="U2289" s="205"/>
      <c r="V2289" s="205"/>
      <c r="W2289" s="205"/>
      <c r="X2289" s="205"/>
    </row>
    <row r="2290" spans="21:24" x14ac:dyDescent="0.2">
      <c r="U2290" s="205"/>
      <c r="V2290" s="205"/>
      <c r="W2290" s="205"/>
      <c r="X2290" s="205"/>
    </row>
    <row r="2291" spans="21:24" x14ac:dyDescent="0.2">
      <c r="U2291" s="205"/>
      <c r="V2291" s="205"/>
      <c r="W2291" s="205"/>
      <c r="X2291" s="205"/>
    </row>
    <row r="2292" spans="21:24" x14ac:dyDescent="0.2">
      <c r="U2292" s="205"/>
      <c r="V2292" s="205"/>
      <c r="W2292" s="205"/>
      <c r="X2292" s="205"/>
    </row>
    <row r="2293" spans="21:24" x14ac:dyDescent="0.2">
      <c r="U2293" s="205"/>
      <c r="V2293" s="205"/>
      <c r="W2293" s="205"/>
      <c r="X2293" s="205"/>
    </row>
    <row r="2294" spans="21:24" x14ac:dyDescent="0.2">
      <c r="U2294" s="205"/>
      <c r="V2294" s="205"/>
      <c r="W2294" s="205"/>
      <c r="X2294" s="205"/>
    </row>
    <row r="2295" spans="21:24" x14ac:dyDescent="0.2">
      <c r="U2295" s="205"/>
      <c r="V2295" s="205"/>
      <c r="W2295" s="205"/>
      <c r="X2295" s="205"/>
    </row>
    <row r="2296" spans="21:24" x14ac:dyDescent="0.2">
      <c r="U2296" s="205"/>
      <c r="V2296" s="205"/>
      <c r="W2296" s="205"/>
      <c r="X2296" s="205"/>
    </row>
    <row r="2297" spans="21:24" x14ac:dyDescent="0.2">
      <c r="U2297" s="205"/>
      <c r="V2297" s="205"/>
      <c r="W2297" s="205"/>
      <c r="X2297" s="205"/>
    </row>
    <row r="2298" spans="21:24" x14ac:dyDescent="0.2">
      <c r="U2298" s="205"/>
      <c r="V2298" s="205"/>
      <c r="W2298" s="205"/>
      <c r="X2298" s="205"/>
    </row>
    <row r="2299" spans="21:24" x14ac:dyDescent="0.2">
      <c r="U2299" s="205"/>
      <c r="V2299" s="205"/>
      <c r="W2299" s="205"/>
      <c r="X2299" s="205"/>
    </row>
    <row r="2300" spans="21:24" x14ac:dyDescent="0.2">
      <c r="U2300" s="205"/>
      <c r="V2300" s="205"/>
      <c r="W2300" s="205"/>
      <c r="X2300" s="205"/>
    </row>
    <row r="2301" spans="21:24" x14ac:dyDescent="0.2">
      <c r="U2301" s="205"/>
      <c r="V2301" s="205"/>
      <c r="W2301" s="205"/>
      <c r="X2301" s="205"/>
    </row>
    <row r="2302" spans="21:24" x14ac:dyDescent="0.2">
      <c r="U2302" s="205"/>
      <c r="V2302" s="205"/>
      <c r="W2302" s="205"/>
      <c r="X2302" s="205"/>
    </row>
    <row r="2303" spans="21:24" x14ac:dyDescent="0.2">
      <c r="U2303" s="205"/>
      <c r="V2303" s="205"/>
      <c r="W2303" s="205"/>
      <c r="X2303" s="205"/>
    </row>
    <row r="2304" spans="21:24" x14ac:dyDescent="0.2">
      <c r="U2304" s="205"/>
      <c r="V2304" s="205"/>
      <c r="W2304" s="205"/>
      <c r="X2304" s="205"/>
    </row>
    <row r="2305" spans="21:24" x14ac:dyDescent="0.2">
      <c r="U2305" s="205"/>
      <c r="V2305" s="205"/>
      <c r="W2305" s="205"/>
      <c r="X2305" s="205"/>
    </row>
    <row r="2306" spans="21:24" x14ac:dyDescent="0.2">
      <c r="U2306" s="205"/>
      <c r="V2306" s="205"/>
      <c r="W2306" s="205"/>
      <c r="X2306" s="205"/>
    </row>
    <row r="2307" spans="21:24" x14ac:dyDescent="0.2">
      <c r="U2307" s="205"/>
      <c r="V2307" s="205"/>
      <c r="W2307" s="205"/>
      <c r="X2307" s="205"/>
    </row>
    <row r="2308" spans="21:24" x14ac:dyDescent="0.2">
      <c r="U2308" s="205"/>
      <c r="V2308" s="205"/>
      <c r="W2308" s="205"/>
      <c r="X2308" s="205"/>
    </row>
    <row r="2309" spans="21:24" x14ac:dyDescent="0.2">
      <c r="U2309" s="205"/>
      <c r="V2309" s="205"/>
      <c r="W2309" s="205"/>
      <c r="X2309" s="205"/>
    </row>
    <row r="2310" spans="21:24" x14ac:dyDescent="0.2">
      <c r="U2310" s="205"/>
      <c r="V2310" s="205"/>
      <c r="W2310" s="205"/>
      <c r="X2310" s="205"/>
    </row>
    <row r="2311" spans="21:24" x14ac:dyDescent="0.2">
      <c r="U2311" s="205"/>
      <c r="V2311" s="205"/>
      <c r="W2311" s="205"/>
      <c r="X2311" s="205"/>
    </row>
    <row r="2312" spans="21:24" x14ac:dyDescent="0.2">
      <c r="U2312" s="205"/>
      <c r="V2312" s="205"/>
      <c r="W2312" s="205"/>
      <c r="X2312" s="205"/>
    </row>
    <row r="2313" spans="21:24" x14ac:dyDescent="0.2">
      <c r="U2313" s="205"/>
      <c r="V2313" s="205"/>
      <c r="W2313" s="205"/>
      <c r="X2313" s="205"/>
    </row>
    <row r="2314" spans="21:24" x14ac:dyDescent="0.2">
      <c r="U2314" s="205"/>
      <c r="V2314" s="205"/>
      <c r="W2314" s="205"/>
      <c r="X2314" s="205"/>
    </row>
    <row r="2315" spans="21:24" x14ac:dyDescent="0.2">
      <c r="U2315" s="205"/>
      <c r="V2315" s="205"/>
      <c r="W2315" s="205"/>
      <c r="X2315" s="205"/>
    </row>
    <row r="2316" spans="21:24" x14ac:dyDescent="0.2">
      <c r="U2316" s="205"/>
      <c r="V2316" s="205"/>
      <c r="W2316" s="205"/>
      <c r="X2316" s="205"/>
    </row>
    <row r="2317" spans="21:24" x14ac:dyDescent="0.2">
      <c r="U2317" s="205"/>
      <c r="V2317" s="205"/>
      <c r="W2317" s="205"/>
      <c r="X2317" s="205"/>
    </row>
    <row r="2318" spans="21:24" x14ac:dyDescent="0.2">
      <c r="U2318" s="205"/>
      <c r="V2318" s="205"/>
      <c r="W2318" s="205"/>
      <c r="X2318" s="205"/>
    </row>
    <row r="2319" spans="21:24" x14ac:dyDescent="0.2">
      <c r="U2319" s="205"/>
      <c r="V2319" s="205"/>
      <c r="W2319" s="205"/>
      <c r="X2319" s="205"/>
    </row>
    <row r="2320" spans="21:24" x14ac:dyDescent="0.2">
      <c r="U2320" s="205"/>
      <c r="V2320" s="205"/>
      <c r="W2320" s="205"/>
      <c r="X2320" s="205"/>
    </row>
    <row r="2321" spans="21:24" x14ac:dyDescent="0.2">
      <c r="U2321" s="205"/>
      <c r="V2321" s="205"/>
      <c r="W2321" s="205"/>
      <c r="X2321" s="205"/>
    </row>
    <row r="2322" spans="21:24" x14ac:dyDescent="0.2">
      <c r="U2322" s="205"/>
      <c r="V2322" s="205"/>
      <c r="W2322" s="205"/>
      <c r="X2322" s="205"/>
    </row>
    <row r="2323" spans="21:24" x14ac:dyDescent="0.2">
      <c r="U2323" s="205"/>
      <c r="V2323" s="205"/>
      <c r="W2323" s="205"/>
      <c r="X2323" s="205"/>
    </row>
    <row r="2324" spans="21:24" x14ac:dyDescent="0.2">
      <c r="U2324" s="205"/>
      <c r="V2324" s="205"/>
      <c r="W2324" s="205"/>
      <c r="X2324" s="205"/>
    </row>
    <row r="2325" spans="21:24" x14ac:dyDescent="0.2">
      <c r="U2325" s="205"/>
      <c r="V2325" s="205"/>
      <c r="W2325" s="205"/>
      <c r="X2325" s="205"/>
    </row>
    <row r="2326" spans="21:24" x14ac:dyDescent="0.2">
      <c r="U2326" s="205"/>
      <c r="V2326" s="205"/>
      <c r="W2326" s="205"/>
      <c r="X2326" s="205"/>
    </row>
    <row r="2327" spans="21:24" x14ac:dyDescent="0.2">
      <c r="U2327" s="205"/>
      <c r="V2327" s="205"/>
      <c r="W2327" s="205"/>
      <c r="X2327" s="205"/>
    </row>
    <row r="2328" spans="21:24" x14ac:dyDescent="0.2">
      <c r="U2328" s="205"/>
      <c r="V2328" s="205"/>
      <c r="W2328" s="205"/>
      <c r="X2328" s="205"/>
    </row>
    <row r="2329" spans="21:24" x14ac:dyDescent="0.2">
      <c r="U2329" s="205"/>
      <c r="V2329" s="205"/>
      <c r="W2329" s="205"/>
      <c r="X2329" s="205"/>
    </row>
    <row r="2330" spans="21:24" x14ac:dyDescent="0.2">
      <c r="U2330" s="205"/>
      <c r="V2330" s="205"/>
      <c r="W2330" s="205"/>
      <c r="X2330" s="205"/>
    </row>
    <row r="2331" spans="21:24" x14ac:dyDescent="0.2">
      <c r="U2331" s="205"/>
      <c r="V2331" s="205"/>
      <c r="W2331" s="205"/>
      <c r="X2331" s="205"/>
    </row>
    <row r="2332" spans="21:24" x14ac:dyDescent="0.2">
      <c r="U2332" s="205"/>
      <c r="V2332" s="205"/>
      <c r="W2332" s="205"/>
      <c r="X2332" s="205"/>
    </row>
    <row r="2333" spans="21:24" x14ac:dyDescent="0.2">
      <c r="U2333" s="205"/>
      <c r="V2333" s="205"/>
      <c r="W2333" s="205"/>
      <c r="X2333" s="205"/>
    </row>
    <row r="2334" spans="21:24" x14ac:dyDescent="0.2">
      <c r="U2334" s="205"/>
      <c r="V2334" s="205"/>
      <c r="W2334" s="205"/>
      <c r="X2334" s="205"/>
    </row>
    <row r="2335" spans="21:24" x14ac:dyDescent="0.2">
      <c r="U2335" s="205"/>
      <c r="V2335" s="205"/>
      <c r="W2335" s="205"/>
      <c r="X2335" s="205"/>
    </row>
    <row r="2336" spans="21:24" x14ac:dyDescent="0.2">
      <c r="U2336" s="205"/>
      <c r="V2336" s="205"/>
      <c r="W2336" s="205"/>
      <c r="X2336" s="205"/>
    </row>
    <row r="2337" spans="21:24" x14ac:dyDescent="0.2">
      <c r="U2337" s="205"/>
      <c r="V2337" s="205"/>
      <c r="W2337" s="205"/>
      <c r="X2337" s="205"/>
    </row>
    <row r="2338" spans="21:24" x14ac:dyDescent="0.2">
      <c r="U2338" s="205"/>
      <c r="V2338" s="205"/>
      <c r="W2338" s="205"/>
      <c r="X2338" s="205"/>
    </row>
    <row r="2339" spans="21:24" x14ac:dyDescent="0.2">
      <c r="U2339" s="205"/>
      <c r="V2339" s="205"/>
      <c r="W2339" s="205"/>
      <c r="X2339" s="205"/>
    </row>
    <row r="2340" spans="21:24" x14ac:dyDescent="0.2">
      <c r="U2340" s="205"/>
      <c r="V2340" s="205"/>
      <c r="W2340" s="205"/>
      <c r="X2340" s="205"/>
    </row>
    <row r="2341" spans="21:24" x14ac:dyDescent="0.2">
      <c r="U2341" s="205"/>
      <c r="V2341" s="205"/>
      <c r="W2341" s="205"/>
      <c r="X2341" s="205"/>
    </row>
    <row r="2342" spans="21:24" x14ac:dyDescent="0.2">
      <c r="U2342" s="205"/>
      <c r="V2342" s="205"/>
      <c r="W2342" s="205"/>
      <c r="X2342" s="205"/>
    </row>
    <row r="2343" spans="21:24" x14ac:dyDescent="0.2">
      <c r="U2343" s="205"/>
      <c r="V2343" s="205"/>
      <c r="W2343" s="205"/>
      <c r="X2343" s="205"/>
    </row>
    <row r="2344" spans="21:24" x14ac:dyDescent="0.2">
      <c r="U2344" s="205"/>
      <c r="V2344" s="205"/>
      <c r="W2344" s="205"/>
      <c r="X2344" s="205"/>
    </row>
    <row r="2345" spans="21:24" x14ac:dyDescent="0.2">
      <c r="U2345" s="205"/>
      <c r="V2345" s="205"/>
      <c r="W2345" s="205"/>
      <c r="X2345" s="205"/>
    </row>
    <row r="2346" spans="21:24" x14ac:dyDescent="0.2">
      <c r="U2346" s="205"/>
      <c r="V2346" s="205"/>
      <c r="W2346" s="205"/>
      <c r="X2346" s="205"/>
    </row>
    <row r="2347" spans="21:24" x14ac:dyDescent="0.2">
      <c r="U2347" s="205"/>
      <c r="V2347" s="205"/>
      <c r="W2347" s="205"/>
      <c r="X2347" s="205"/>
    </row>
    <row r="2348" spans="21:24" x14ac:dyDescent="0.2">
      <c r="U2348" s="205"/>
      <c r="V2348" s="205"/>
      <c r="W2348" s="205"/>
      <c r="X2348" s="205"/>
    </row>
    <row r="2349" spans="21:24" x14ac:dyDescent="0.2">
      <c r="U2349" s="205"/>
      <c r="V2349" s="205"/>
      <c r="W2349" s="205"/>
      <c r="X2349" s="205"/>
    </row>
    <row r="2350" spans="21:24" x14ac:dyDescent="0.2">
      <c r="U2350" s="205"/>
      <c r="V2350" s="205"/>
      <c r="W2350" s="205"/>
      <c r="X2350" s="205"/>
    </row>
    <row r="2351" spans="21:24" x14ac:dyDescent="0.2">
      <c r="U2351" s="205"/>
      <c r="V2351" s="205"/>
      <c r="W2351" s="205"/>
      <c r="X2351" s="205"/>
    </row>
    <row r="2352" spans="21:24" x14ac:dyDescent="0.2">
      <c r="U2352" s="205"/>
      <c r="V2352" s="205"/>
      <c r="W2352" s="205"/>
      <c r="X2352" s="205"/>
    </row>
    <row r="2353" spans="21:24" x14ac:dyDescent="0.2">
      <c r="U2353" s="205"/>
      <c r="V2353" s="205"/>
      <c r="W2353" s="205"/>
      <c r="X2353" s="205"/>
    </row>
    <row r="2354" spans="21:24" x14ac:dyDescent="0.2">
      <c r="U2354" s="205"/>
      <c r="V2354" s="205"/>
      <c r="W2354" s="205"/>
      <c r="X2354" s="205"/>
    </row>
    <row r="2355" spans="21:24" x14ac:dyDescent="0.2">
      <c r="U2355" s="205"/>
      <c r="V2355" s="205"/>
      <c r="W2355" s="205"/>
      <c r="X2355" s="205"/>
    </row>
    <row r="2356" spans="21:24" x14ac:dyDescent="0.2">
      <c r="U2356" s="205"/>
      <c r="V2356" s="205"/>
      <c r="W2356" s="205"/>
      <c r="X2356" s="205"/>
    </row>
    <row r="2357" spans="21:24" x14ac:dyDescent="0.2">
      <c r="U2357" s="205"/>
      <c r="V2357" s="205"/>
      <c r="W2357" s="205"/>
      <c r="X2357" s="205"/>
    </row>
    <row r="2358" spans="21:24" x14ac:dyDescent="0.2">
      <c r="U2358" s="205"/>
      <c r="V2358" s="205"/>
      <c r="W2358" s="205"/>
      <c r="X2358" s="205"/>
    </row>
    <row r="2359" spans="21:24" x14ac:dyDescent="0.2">
      <c r="U2359" s="205"/>
      <c r="V2359" s="205"/>
      <c r="W2359" s="205"/>
      <c r="X2359" s="205"/>
    </row>
    <row r="2360" spans="21:24" x14ac:dyDescent="0.2">
      <c r="U2360" s="205"/>
      <c r="V2360" s="205"/>
      <c r="W2360" s="205"/>
      <c r="X2360" s="205"/>
    </row>
    <row r="2361" spans="21:24" x14ac:dyDescent="0.2">
      <c r="U2361" s="205"/>
      <c r="V2361" s="205"/>
      <c r="W2361" s="205"/>
      <c r="X2361" s="205"/>
    </row>
    <row r="2362" spans="21:24" x14ac:dyDescent="0.2">
      <c r="U2362" s="205"/>
      <c r="V2362" s="205"/>
      <c r="W2362" s="205"/>
      <c r="X2362" s="205"/>
    </row>
    <row r="2363" spans="21:24" x14ac:dyDescent="0.2">
      <c r="U2363" s="205"/>
      <c r="V2363" s="205"/>
      <c r="W2363" s="205"/>
      <c r="X2363" s="205"/>
    </row>
    <row r="2364" spans="21:24" x14ac:dyDescent="0.2">
      <c r="U2364" s="205"/>
      <c r="V2364" s="205"/>
      <c r="W2364" s="205"/>
      <c r="X2364" s="205"/>
    </row>
    <row r="2365" spans="21:24" x14ac:dyDescent="0.2">
      <c r="U2365" s="205"/>
      <c r="V2365" s="205"/>
      <c r="W2365" s="205"/>
      <c r="X2365" s="205"/>
    </row>
    <row r="2366" spans="21:24" x14ac:dyDescent="0.2">
      <c r="U2366" s="205"/>
      <c r="V2366" s="205"/>
      <c r="W2366" s="205"/>
      <c r="X2366" s="205"/>
    </row>
    <row r="2367" spans="21:24" x14ac:dyDescent="0.2">
      <c r="U2367" s="205"/>
      <c r="V2367" s="205"/>
      <c r="W2367" s="205"/>
      <c r="X2367" s="205"/>
    </row>
    <row r="2368" spans="21:24" x14ac:dyDescent="0.2">
      <c r="U2368" s="205"/>
      <c r="V2368" s="205"/>
      <c r="W2368" s="205"/>
      <c r="X2368" s="205"/>
    </row>
    <row r="2369" spans="21:24" x14ac:dyDescent="0.2">
      <c r="U2369" s="205"/>
      <c r="V2369" s="205"/>
      <c r="W2369" s="205"/>
      <c r="X2369" s="205"/>
    </row>
    <row r="2370" spans="21:24" x14ac:dyDescent="0.2">
      <c r="U2370" s="205"/>
      <c r="V2370" s="205"/>
      <c r="W2370" s="205"/>
      <c r="X2370" s="205"/>
    </row>
    <row r="2371" spans="21:24" x14ac:dyDescent="0.2">
      <c r="U2371" s="205"/>
      <c r="V2371" s="205"/>
      <c r="W2371" s="205"/>
      <c r="X2371" s="205"/>
    </row>
    <row r="2372" spans="21:24" x14ac:dyDescent="0.2">
      <c r="U2372" s="205"/>
      <c r="V2372" s="205"/>
      <c r="W2372" s="205"/>
      <c r="X2372" s="205"/>
    </row>
    <row r="2373" spans="21:24" x14ac:dyDescent="0.2">
      <c r="U2373" s="205"/>
      <c r="V2373" s="205"/>
      <c r="W2373" s="205"/>
      <c r="X2373" s="205"/>
    </row>
    <row r="2374" spans="21:24" x14ac:dyDescent="0.2">
      <c r="U2374" s="205"/>
      <c r="V2374" s="205"/>
      <c r="W2374" s="205"/>
      <c r="X2374" s="205"/>
    </row>
    <row r="2375" spans="21:24" x14ac:dyDescent="0.2">
      <c r="U2375" s="205"/>
      <c r="V2375" s="205"/>
      <c r="W2375" s="205"/>
      <c r="X2375" s="205"/>
    </row>
    <row r="2376" spans="21:24" x14ac:dyDescent="0.2">
      <c r="U2376" s="205"/>
      <c r="V2376" s="205"/>
      <c r="W2376" s="205"/>
      <c r="X2376" s="205"/>
    </row>
    <row r="2377" spans="21:24" x14ac:dyDescent="0.2">
      <c r="U2377" s="205"/>
      <c r="V2377" s="205"/>
      <c r="W2377" s="205"/>
      <c r="X2377" s="205"/>
    </row>
    <row r="2378" spans="21:24" x14ac:dyDescent="0.2">
      <c r="U2378" s="205"/>
      <c r="V2378" s="205"/>
      <c r="W2378" s="205"/>
      <c r="X2378" s="205"/>
    </row>
    <row r="2379" spans="21:24" x14ac:dyDescent="0.2">
      <c r="U2379" s="205"/>
      <c r="V2379" s="205"/>
      <c r="W2379" s="205"/>
      <c r="X2379" s="205"/>
    </row>
    <row r="2380" spans="21:24" x14ac:dyDescent="0.2">
      <c r="U2380" s="205"/>
      <c r="V2380" s="205"/>
      <c r="W2380" s="205"/>
      <c r="X2380" s="205"/>
    </row>
    <row r="2381" spans="21:24" x14ac:dyDescent="0.2">
      <c r="U2381" s="205"/>
      <c r="V2381" s="205"/>
      <c r="W2381" s="205"/>
      <c r="X2381" s="205"/>
    </row>
    <row r="2382" spans="21:24" x14ac:dyDescent="0.2">
      <c r="U2382" s="205"/>
      <c r="V2382" s="205"/>
      <c r="W2382" s="205"/>
      <c r="X2382" s="205"/>
    </row>
    <row r="2383" spans="21:24" x14ac:dyDescent="0.2">
      <c r="U2383" s="205"/>
      <c r="V2383" s="205"/>
      <c r="W2383" s="205"/>
      <c r="X2383" s="205"/>
    </row>
    <row r="2384" spans="21:24" x14ac:dyDescent="0.2">
      <c r="U2384" s="205"/>
      <c r="V2384" s="205"/>
      <c r="W2384" s="205"/>
      <c r="X2384" s="205"/>
    </row>
    <row r="2385" spans="21:24" x14ac:dyDescent="0.2">
      <c r="U2385" s="205"/>
      <c r="V2385" s="205"/>
      <c r="W2385" s="205"/>
      <c r="X2385" s="205"/>
    </row>
    <row r="2386" spans="21:24" x14ac:dyDescent="0.2">
      <c r="U2386" s="205"/>
      <c r="V2386" s="205"/>
      <c r="W2386" s="205"/>
      <c r="X2386" s="205"/>
    </row>
    <row r="2387" spans="21:24" x14ac:dyDescent="0.2">
      <c r="U2387" s="205"/>
      <c r="V2387" s="205"/>
      <c r="W2387" s="205"/>
      <c r="X2387" s="205"/>
    </row>
    <row r="2388" spans="21:24" x14ac:dyDescent="0.2">
      <c r="U2388" s="205"/>
      <c r="V2388" s="205"/>
      <c r="W2388" s="205"/>
      <c r="X2388" s="205"/>
    </row>
    <row r="2389" spans="21:24" x14ac:dyDescent="0.2">
      <c r="U2389" s="205"/>
      <c r="V2389" s="205"/>
      <c r="W2389" s="205"/>
      <c r="X2389" s="205"/>
    </row>
    <row r="2390" spans="21:24" x14ac:dyDescent="0.2">
      <c r="U2390" s="205"/>
      <c r="V2390" s="205"/>
      <c r="W2390" s="205"/>
      <c r="X2390" s="205"/>
    </row>
    <row r="2391" spans="21:24" x14ac:dyDescent="0.2">
      <c r="U2391" s="205"/>
      <c r="V2391" s="205"/>
      <c r="W2391" s="205"/>
      <c r="X2391" s="205"/>
    </row>
    <row r="2392" spans="21:24" x14ac:dyDescent="0.2">
      <c r="U2392" s="205"/>
      <c r="V2392" s="205"/>
      <c r="W2392" s="205"/>
      <c r="X2392" s="205"/>
    </row>
    <row r="2393" spans="21:24" x14ac:dyDescent="0.2">
      <c r="U2393" s="205"/>
      <c r="V2393" s="205"/>
      <c r="W2393" s="205"/>
      <c r="X2393" s="205"/>
    </row>
    <row r="2394" spans="21:24" x14ac:dyDescent="0.2">
      <c r="U2394" s="205"/>
      <c r="V2394" s="205"/>
      <c r="W2394" s="205"/>
      <c r="X2394" s="205"/>
    </row>
    <row r="2395" spans="21:24" x14ac:dyDescent="0.2">
      <c r="U2395" s="205"/>
      <c r="V2395" s="205"/>
      <c r="W2395" s="205"/>
      <c r="X2395" s="205"/>
    </row>
    <row r="2396" spans="21:24" x14ac:dyDescent="0.2">
      <c r="U2396" s="205"/>
      <c r="V2396" s="205"/>
      <c r="W2396" s="205"/>
      <c r="X2396" s="205"/>
    </row>
    <row r="2397" spans="21:24" x14ac:dyDescent="0.2">
      <c r="U2397" s="205"/>
      <c r="V2397" s="205"/>
      <c r="W2397" s="205"/>
      <c r="X2397" s="205"/>
    </row>
    <row r="2398" spans="21:24" x14ac:dyDescent="0.2">
      <c r="U2398" s="205"/>
      <c r="V2398" s="205"/>
      <c r="W2398" s="205"/>
      <c r="X2398" s="205"/>
    </row>
    <row r="2399" spans="21:24" x14ac:dyDescent="0.2">
      <c r="U2399" s="205"/>
      <c r="V2399" s="205"/>
      <c r="W2399" s="205"/>
      <c r="X2399" s="205"/>
    </row>
    <row r="2400" spans="21:24" x14ac:dyDescent="0.2">
      <c r="U2400" s="205"/>
      <c r="V2400" s="205"/>
      <c r="W2400" s="205"/>
      <c r="X2400" s="205"/>
    </row>
    <row r="2401" spans="21:24" x14ac:dyDescent="0.2">
      <c r="U2401" s="205"/>
      <c r="V2401" s="205"/>
      <c r="W2401" s="205"/>
      <c r="X2401" s="205"/>
    </row>
    <row r="2402" spans="21:24" x14ac:dyDescent="0.2">
      <c r="U2402" s="205"/>
      <c r="V2402" s="205"/>
      <c r="W2402" s="205"/>
      <c r="X2402" s="205"/>
    </row>
    <row r="2403" spans="21:24" x14ac:dyDescent="0.2">
      <c r="U2403" s="205"/>
      <c r="V2403" s="205"/>
      <c r="W2403" s="205"/>
      <c r="X2403" s="205"/>
    </row>
    <row r="2404" spans="21:24" x14ac:dyDescent="0.2">
      <c r="U2404" s="205"/>
      <c r="V2404" s="205"/>
      <c r="W2404" s="205"/>
      <c r="X2404" s="205"/>
    </row>
    <row r="2405" spans="21:24" x14ac:dyDescent="0.2">
      <c r="U2405" s="205"/>
      <c r="V2405" s="205"/>
      <c r="W2405" s="205"/>
      <c r="X2405" s="205"/>
    </row>
    <row r="2406" spans="21:24" x14ac:dyDescent="0.2">
      <c r="U2406" s="205"/>
      <c r="V2406" s="205"/>
      <c r="W2406" s="205"/>
      <c r="X2406" s="205"/>
    </row>
    <row r="2407" spans="21:24" x14ac:dyDescent="0.2">
      <c r="U2407" s="205"/>
      <c r="V2407" s="205"/>
      <c r="W2407" s="205"/>
      <c r="X2407" s="205"/>
    </row>
    <row r="2408" spans="21:24" x14ac:dyDescent="0.2">
      <c r="U2408" s="205"/>
      <c r="V2408" s="205"/>
      <c r="W2408" s="205"/>
      <c r="X2408" s="205"/>
    </row>
    <row r="2409" spans="21:24" x14ac:dyDescent="0.2">
      <c r="U2409" s="205"/>
      <c r="V2409" s="205"/>
      <c r="W2409" s="205"/>
      <c r="X2409" s="205"/>
    </row>
    <row r="2410" spans="21:24" x14ac:dyDescent="0.2">
      <c r="U2410" s="205"/>
      <c r="V2410" s="205"/>
      <c r="W2410" s="205"/>
      <c r="X2410" s="205"/>
    </row>
    <row r="2411" spans="21:24" x14ac:dyDescent="0.2">
      <c r="U2411" s="205"/>
      <c r="V2411" s="205"/>
      <c r="W2411" s="205"/>
      <c r="X2411" s="205"/>
    </row>
    <row r="2412" spans="21:24" x14ac:dyDescent="0.2">
      <c r="U2412" s="205"/>
      <c r="V2412" s="205"/>
      <c r="W2412" s="205"/>
      <c r="X2412" s="205"/>
    </row>
    <row r="2413" spans="21:24" x14ac:dyDescent="0.2">
      <c r="U2413" s="205"/>
      <c r="V2413" s="205"/>
      <c r="W2413" s="205"/>
      <c r="X2413" s="205"/>
    </row>
    <row r="2414" spans="21:24" x14ac:dyDescent="0.2">
      <c r="U2414" s="205"/>
      <c r="V2414" s="205"/>
      <c r="W2414" s="205"/>
      <c r="X2414" s="205"/>
    </row>
    <row r="2415" spans="21:24" x14ac:dyDescent="0.2">
      <c r="U2415" s="205"/>
      <c r="V2415" s="205"/>
      <c r="W2415" s="205"/>
      <c r="X2415" s="205"/>
    </row>
    <row r="2416" spans="21:24" x14ac:dyDescent="0.2">
      <c r="U2416" s="205"/>
      <c r="V2416" s="205"/>
      <c r="W2416" s="205"/>
      <c r="X2416" s="205"/>
    </row>
    <row r="2417" spans="21:24" x14ac:dyDescent="0.2">
      <c r="U2417" s="205"/>
      <c r="V2417" s="205"/>
      <c r="W2417" s="205"/>
      <c r="X2417" s="205"/>
    </row>
    <row r="2418" spans="21:24" x14ac:dyDescent="0.2">
      <c r="U2418" s="205"/>
      <c r="V2418" s="205"/>
      <c r="W2418" s="205"/>
      <c r="X2418" s="205"/>
    </row>
    <row r="2419" spans="21:24" x14ac:dyDescent="0.2">
      <c r="U2419" s="205"/>
      <c r="V2419" s="205"/>
      <c r="W2419" s="205"/>
      <c r="X2419" s="205"/>
    </row>
    <row r="2420" spans="21:24" x14ac:dyDescent="0.2">
      <c r="U2420" s="205"/>
      <c r="V2420" s="205"/>
      <c r="W2420" s="205"/>
      <c r="X2420" s="205"/>
    </row>
    <row r="2421" spans="21:24" x14ac:dyDescent="0.2">
      <c r="U2421" s="205"/>
      <c r="V2421" s="205"/>
      <c r="W2421" s="205"/>
      <c r="X2421" s="205"/>
    </row>
    <row r="2422" spans="21:24" x14ac:dyDescent="0.2">
      <c r="U2422" s="205"/>
      <c r="V2422" s="205"/>
      <c r="W2422" s="205"/>
      <c r="X2422" s="205"/>
    </row>
    <row r="2423" spans="21:24" x14ac:dyDescent="0.2">
      <c r="U2423" s="205"/>
      <c r="V2423" s="205"/>
      <c r="W2423" s="205"/>
      <c r="X2423" s="205"/>
    </row>
    <row r="2424" spans="21:24" x14ac:dyDescent="0.2">
      <c r="U2424" s="205"/>
      <c r="V2424" s="205"/>
      <c r="W2424" s="205"/>
      <c r="X2424" s="205"/>
    </row>
    <row r="2425" spans="21:24" x14ac:dyDescent="0.2">
      <c r="U2425" s="205"/>
      <c r="V2425" s="205"/>
      <c r="W2425" s="205"/>
      <c r="X2425" s="205"/>
    </row>
    <row r="2426" spans="21:24" x14ac:dyDescent="0.2">
      <c r="U2426" s="205"/>
      <c r="V2426" s="205"/>
      <c r="W2426" s="205"/>
      <c r="X2426" s="205"/>
    </row>
    <row r="2427" spans="21:24" x14ac:dyDescent="0.2">
      <c r="U2427" s="205"/>
      <c r="V2427" s="205"/>
      <c r="W2427" s="205"/>
      <c r="X2427" s="205"/>
    </row>
    <row r="2428" spans="21:24" x14ac:dyDescent="0.2">
      <c r="U2428" s="205"/>
      <c r="V2428" s="205"/>
      <c r="W2428" s="205"/>
      <c r="X2428" s="205"/>
    </row>
    <row r="2429" spans="21:24" x14ac:dyDescent="0.2">
      <c r="U2429" s="205"/>
      <c r="V2429" s="205"/>
      <c r="W2429" s="205"/>
      <c r="X2429" s="205"/>
    </row>
    <row r="2430" spans="21:24" x14ac:dyDescent="0.2">
      <c r="U2430" s="205"/>
      <c r="V2430" s="205"/>
      <c r="W2430" s="205"/>
      <c r="X2430" s="205"/>
    </row>
    <row r="2431" spans="21:24" x14ac:dyDescent="0.2">
      <c r="U2431" s="205"/>
      <c r="V2431" s="205"/>
      <c r="W2431" s="205"/>
      <c r="X2431" s="205"/>
    </row>
    <row r="2432" spans="21:24" x14ac:dyDescent="0.2">
      <c r="U2432" s="205"/>
      <c r="V2432" s="205"/>
      <c r="W2432" s="205"/>
      <c r="X2432" s="205"/>
    </row>
    <row r="2433" spans="21:24" x14ac:dyDescent="0.2">
      <c r="U2433" s="205"/>
      <c r="V2433" s="205"/>
      <c r="W2433" s="205"/>
      <c r="X2433" s="205"/>
    </row>
    <row r="2434" spans="21:24" x14ac:dyDescent="0.2">
      <c r="U2434" s="205"/>
      <c r="V2434" s="205"/>
      <c r="W2434" s="205"/>
      <c r="X2434" s="205"/>
    </row>
    <row r="2435" spans="21:24" x14ac:dyDescent="0.2">
      <c r="U2435" s="205"/>
      <c r="V2435" s="205"/>
      <c r="W2435" s="205"/>
      <c r="X2435" s="205"/>
    </row>
    <row r="2436" spans="21:24" x14ac:dyDescent="0.2">
      <c r="U2436" s="205"/>
      <c r="V2436" s="205"/>
      <c r="W2436" s="205"/>
      <c r="X2436" s="205"/>
    </row>
    <row r="2437" spans="21:24" x14ac:dyDescent="0.2">
      <c r="U2437" s="205"/>
      <c r="V2437" s="205"/>
      <c r="W2437" s="205"/>
      <c r="X2437" s="205"/>
    </row>
    <row r="2438" spans="21:24" x14ac:dyDescent="0.2">
      <c r="U2438" s="205"/>
      <c r="V2438" s="205"/>
      <c r="W2438" s="205"/>
      <c r="X2438" s="205"/>
    </row>
    <row r="2439" spans="21:24" x14ac:dyDescent="0.2">
      <c r="U2439" s="205"/>
      <c r="V2439" s="205"/>
      <c r="W2439" s="205"/>
      <c r="X2439" s="205"/>
    </row>
    <row r="2440" spans="21:24" x14ac:dyDescent="0.2">
      <c r="U2440" s="205"/>
      <c r="V2440" s="205"/>
      <c r="W2440" s="205"/>
      <c r="X2440" s="205"/>
    </row>
    <row r="2441" spans="21:24" x14ac:dyDescent="0.2">
      <c r="U2441" s="205"/>
      <c r="V2441" s="205"/>
      <c r="W2441" s="205"/>
      <c r="X2441" s="205"/>
    </row>
    <row r="2442" spans="21:24" x14ac:dyDescent="0.2">
      <c r="U2442" s="205"/>
      <c r="V2442" s="205"/>
      <c r="W2442" s="205"/>
      <c r="X2442" s="205"/>
    </row>
    <row r="2443" spans="21:24" x14ac:dyDescent="0.2">
      <c r="U2443" s="205"/>
      <c r="V2443" s="205"/>
      <c r="W2443" s="205"/>
      <c r="X2443" s="205"/>
    </row>
    <row r="2444" spans="21:24" x14ac:dyDescent="0.2">
      <c r="U2444" s="205"/>
      <c r="V2444" s="205"/>
      <c r="W2444" s="205"/>
      <c r="X2444" s="205"/>
    </row>
    <row r="2445" spans="21:24" x14ac:dyDescent="0.2">
      <c r="U2445" s="205"/>
      <c r="V2445" s="205"/>
      <c r="W2445" s="205"/>
      <c r="X2445" s="205"/>
    </row>
    <row r="2446" spans="21:24" x14ac:dyDescent="0.2">
      <c r="U2446" s="205"/>
      <c r="V2446" s="205"/>
      <c r="W2446" s="205"/>
      <c r="X2446" s="205"/>
    </row>
    <row r="2447" spans="21:24" x14ac:dyDescent="0.2">
      <c r="U2447" s="205"/>
      <c r="V2447" s="205"/>
      <c r="W2447" s="205"/>
      <c r="X2447" s="205"/>
    </row>
    <row r="2448" spans="21:24" x14ac:dyDescent="0.2">
      <c r="U2448" s="205"/>
      <c r="V2448" s="205"/>
      <c r="W2448" s="205"/>
      <c r="X2448" s="205"/>
    </row>
    <row r="2449" spans="21:24" x14ac:dyDescent="0.2">
      <c r="U2449" s="205"/>
      <c r="V2449" s="205"/>
      <c r="W2449" s="205"/>
      <c r="X2449" s="205"/>
    </row>
    <row r="2450" spans="21:24" x14ac:dyDescent="0.2">
      <c r="U2450" s="205"/>
      <c r="V2450" s="205"/>
      <c r="W2450" s="205"/>
      <c r="X2450" s="205"/>
    </row>
    <row r="2451" spans="21:24" x14ac:dyDescent="0.2">
      <c r="U2451" s="205"/>
      <c r="V2451" s="205"/>
      <c r="W2451" s="205"/>
      <c r="X2451" s="205"/>
    </row>
    <row r="2452" spans="21:24" x14ac:dyDescent="0.2">
      <c r="U2452" s="205"/>
      <c r="V2452" s="205"/>
      <c r="W2452" s="205"/>
      <c r="X2452" s="205"/>
    </row>
    <row r="2453" spans="21:24" x14ac:dyDescent="0.2">
      <c r="U2453" s="205"/>
      <c r="V2453" s="205"/>
      <c r="W2453" s="205"/>
      <c r="X2453" s="205"/>
    </row>
    <row r="2454" spans="21:24" x14ac:dyDescent="0.2">
      <c r="U2454" s="205"/>
      <c r="V2454" s="205"/>
      <c r="W2454" s="205"/>
      <c r="X2454" s="205"/>
    </row>
    <row r="2455" spans="21:24" x14ac:dyDescent="0.2">
      <c r="U2455" s="205"/>
      <c r="V2455" s="205"/>
      <c r="W2455" s="205"/>
      <c r="X2455" s="205"/>
    </row>
    <row r="2456" spans="21:24" x14ac:dyDescent="0.2">
      <c r="U2456" s="205"/>
      <c r="V2456" s="205"/>
      <c r="W2456" s="205"/>
      <c r="X2456" s="205"/>
    </row>
    <row r="2457" spans="21:24" x14ac:dyDescent="0.2">
      <c r="U2457" s="205"/>
      <c r="V2457" s="205"/>
      <c r="W2457" s="205"/>
      <c r="X2457" s="205"/>
    </row>
    <row r="2458" spans="21:24" x14ac:dyDescent="0.2">
      <c r="U2458" s="205"/>
      <c r="V2458" s="205"/>
      <c r="W2458" s="205"/>
      <c r="X2458" s="205"/>
    </row>
    <row r="2459" spans="21:24" x14ac:dyDescent="0.2">
      <c r="U2459" s="205"/>
      <c r="V2459" s="205"/>
      <c r="W2459" s="205"/>
      <c r="X2459" s="205"/>
    </row>
    <row r="2460" spans="21:24" x14ac:dyDescent="0.2">
      <c r="U2460" s="205"/>
      <c r="V2460" s="205"/>
      <c r="W2460" s="205"/>
      <c r="X2460" s="205"/>
    </row>
    <row r="2461" spans="21:24" x14ac:dyDescent="0.2">
      <c r="U2461" s="205"/>
      <c r="V2461" s="205"/>
      <c r="W2461" s="205"/>
      <c r="X2461" s="205"/>
    </row>
    <row r="2462" spans="21:24" x14ac:dyDescent="0.2">
      <c r="U2462" s="205"/>
      <c r="V2462" s="205"/>
      <c r="W2462" s="205"/>
      <c r="X2462" s="205"/>
    </row>
    <row r="2463" spans="21:24" x14ac:dyDescent="0.2">
      <c r="U2463" s="205"/>
      <c r="V2463" s="205"/>
      <c r="W2463" s="205"/>
      <c r="X2463" s="205"/>
    </row>
    <row r="2464" spans="21:24" x14ac:dyDescent="0.2">
      <c r="U2464" s="205"/>
      <c r="V2464" s="205"/>
      <c r="W2464" s="205"/>
      <c r="X2464" s="205"/>
    </row>
    <row r="2465" spans="21:24" x14ac:dyDescent="0.2">
      <c r="U2465" s="205"/>
      <c r="V2465" s="205"/>
      <c r="W2465" s="205"/>
      <c r="X2465" s="205"/>
    </row>
    <row r="2466" spans="21:24" x14ac:dyDescent="0.2">
      <c r="U2466" s="205"/>
      <c r="V2466" s="205"/>
      <c r="W2466" s="205"/>
      <c r="X2466" s="205"/>
    </row>
    <row r="2467" spans="21:24" x14ac:dyDescent="0.2">
      <c r="U2467" s="205"/>
      <c r="V2467" s="205"/>
      <c r="W2467" s="205"/>
      <c r="X2467" s="205"/>
    </row>
    <row r="2468" spans="21:24" x14ac:dyDescent="0.2">
      <c r="U2468" s="205"/>
      <c r="V2468" s="205"/>
      <c r="W2468" s="205"/>
      <c r="X2468" s="205"/>
    </row>
    <row r="2469" spans="21:24" x14ac:dyDescent="0.2">
      <c r="U2469" s="205"/>
      <c r="V2469" s="205"/>
      <c r="W2469" s="205"/>
      <c r="X2469" s="205"/>
    </row>
    <row r="2470" spans="21:24" x14ac:dyDescent="0.2">
      <c r="U2470" s="205"/>
      <c r="V2470" s="205"/>
      <c r="W2470" s="205"/>
      <c r="X2470" s="205"/>
    </row>
    <row r="2471" spans="21:24" x14ac:dyDescent="0.2">
      <c r="U2471" s="205"/>
      <c r="V2471" s="205"/>
      <c r="W2471" s="205"/>
      <c r="X2471" s="205"/>
    </row>
    <row r="2472" spans="21:24" x14ac:dyDescent="0.2">
      <c r="U2472" s="205"/>
      <c r="V2472" s="205"/>
      <c r="W2472" s="205"/>
      <c r="X2472" s="205"/>
    </row>
    <row r="2473" spans="21:24" x14ac:dyDescent="0.2">
      <c r="U2473" s="205"/>
      <c r="V2473" s="205"/>
      <c r="W2473" s="205"/>
      <c r="X2473" s="205"/>
    </row>
    <row r="2474" spans="21:24" x14ac:dyDescent="0.2">
      <c r="U2474" s="205"/>
      <c r="V2474" s="205"/>
      <c r="W2474" s="205"/>
      <c r="X2474" s="205"/>
    </row>
    <row r="2475" spans="21:24" x14ac:dyDescent="0.2">
      <c r="U2475" s="205"/>
      <c r="V2475" s="205"/>
      <c r="W2475" s="205"/>
      <c r="X2475" s="205"/>
    </row>
    <row r="2476" spans="21:24" x14ac:dyDescent="0.2">
      <c r="U2476" s="205"/>
      <c r="V2476" s="205"/>
      <c r="W2476" s="205"/>
      <c r="X2476" s="205"/>
    </row>
    <row r="2477" spans="21:24" x14ac:dyDescent="0.2">
      <c r="U2477" s="205"/>
      <c r="V2477" s="205"/>
      <c r="W2477" s="205"/>
      <c r="X2477" s="205"/>
    </row>
    <row r="2478" spans="21:24" x14ac:dyDescent="0.2">
      <c r="U2478" s="205"/>
      <c r="V2478" s="205"/>
      <c r="W2478" s="205"/>
      <c r="X2478" s="205"/>
    </row>
    <row r="2479" spans="21:24" x14ac:dyDescent="0.2">
      <c r="U2479" s="205"/>
      <c r="V2479" s="205"/>
      <c r="W2479" s="205"/>
      <c r="X2479" s="205"/>
    </row>
    <row r="2480" spans="21:24" x14ac:dyDescent="0.2">
      <c r="U2480" s="205"/>
      <c r="V2480" s="205"/>
      <c r="W2480" s="205"/>
      <c r="X2480" s="205"/>
    </row>
    <row r="2481" spans="21:24" x14ac:dyDescent="0.2">
      <c r="U2481" s="205"/>
      <c r="V2481" s="205"/>
      <c r="W2481" s="205"/>
      <c r="X2481" s="205"/>
    </row>
    <row r="2482" spans="21:24" x14ac:dyDescent="0.2">
      <c r="U2482" s="205"/>
      <c r="V2482" s="205"/>
      <c r="W2482" s="205"/>
      <c r="X2482" s="205"/>
    </row>
    <row r="2483" spans="21:24" x14ac:dyDescent="0.2">
      <c r="U2483" s="205"/>
      <c r="V2483" s="205"/>
      <c r="W2483" s="205"/>
      <c r="X2483" s="205"/>
    </row>
    <row r="2484" spans="21:24" x14ac:dyDescent="0.2">
      <c r="U2484" s="205"/>
      <c r="V2484" s="205"/>
      <c r="W2484" s="205"/>
      <c r="X2484" s="205"/>
    </row>
    <row r="2485" spans="21:24" x14ac:dyDescent="0.2">
      <c r="U2485" s="205"/>
      <c r="V2485" s="205"/>
      <c r="W2485" s="205"/>
      <c r="X2485" s="205"/>
    </row>
    <row r="2486" spans="21:24" x14ac:dyDescent="0.2">
      <c r="U2486" s="205"/>
      <c r="V2486" s="205"/>
      <c r="W2486" s="205"/>
      <c r="X2486" s="205"/>
    </row>
    <row r="2487" spans="21:24" x14ac:dyDescent="0.2">
      <c r="U2487" s="205"/>
      <c r="V2487" s="205"/>
      <c r="W2487" s="205"/>
      <c r="X2487" s="205"/>
    </row>
    <row r="2488" spans="21:24" x14ac:dyDescent="0.2">
      <c r="U2488" s="205"/>
      <c r="V2488" s="205"/>
      <c r="W2488" s="205"/>
      <c r="X2488" s="205"/>
    </row>
    <row r="2489" spans="21:24" x14ac:dyDescent="0.2">
      <c r="U2489" s="205"/>
      <c r="V2489" s="205"/>
      <c r="W2489" s="205"/>
      <c r="X2489" s="205"/>
    </row>
    <row r="2490" spans="21:24" x14ac:dyDescent="0.2">
      <c r="U2490" s="205"/>
      <c r="V2490" s="205"/>
      <c r="W2490" s="205"/>
      <c r="X2490" s="205"/>
    </row>
    <row r="2491" spans="21:24" x14ac:dyDescent="0.2">
      <c r="U2491" s="205"/>
      <c r="V2491" s="205"/>
      <c r="W2491" s="205"/>
      <c r="X2491" s="205"/>
    </row>
    <row r="2492" spans="21:24" x14ac:dyDescent="0.2">
      <c r="U2492" s="205"/>
      <c r="V2492" s="205"/>
      <c r="W2492" s="205"/>
      <c r="X2492" s="205"/>
    </row>
    <row r="2493" spans="21:24" x14ac:dyDescent="0.2">
      <c r="U2493" s="205"/>
      <c r="V2493" s="205"/>
      <c r="W2493" s="205"/>
      <c r="X2493" s="205"/>
    </row>
    <row r="2494" spans="21:24" x14ac:dyDescent="0.2">
      <c r="U2494" s="205"/>
      <c r="V2494" s="205"/>
      <c r="W2494" s="205"/>
      <c r="X2494" s="205"/>
    </row>
    <row r="2495" spans="21:24" x14ac:dyDescent="0.2">
      <c r="U2495" s="205"/>
      <c r="V2495" s="205"/>
      <c r="W2495" s="205"/>
      <c r="X2495" s="205"/>
    </row>
    <row r="2496" spans="21:24" x14ac:dyDescent="0.2">
      <c r="U2496" s="205"/>
      <c r="V2496" s="205"/>
      <c r="W2496" s="205"/>
      <c r="X2496" s="205"/>
    </row>
    <row r="2497" spans="21:24" x14ac:dyDescent="0.2">
      <c r="U2497" s="205"/>
      <c r="V2497" s="205"/>
      <c r="W2497" s="205"/>
      <c r="X2497" s="205"/>
    </row>
    <row r="2498" spans="21:24" x14ac:dyDescent="0.2">
      <c r="U2498" s="205"/>
      <c r="V2498" s="205"/>
      <c r="W2498" s="205"/>
      <c r="X2498" s="205"/>
    </row>
    <row r="2499" spans="21:24" x14ac:dyDescent="0.2">
      <c r="U2499" s="205"/>
      <c r="V2499" s="205"/>
      <c r="W2499" s="205"/>
      <c r="X2499" s="205"/>
    </row>
    <row r="2500" spans="21:24" x14ac:dyDescent="0.2">
      <c r="U2500" s="205"/>
      <c r="V2500" s="205"/>
      <c r="W2500" s="205"/>
      <c r="X2500" s="205"/>
    </row>
    <row r="2501" spans="21:24" x14ac:dyDescent="0.2">
      <c r="U2501" s="205"/>
      <c r="V2501" s="205"/>
      <c r="W2501" s="205"/>
      <c r="X2501" s="205"/>
    </row>
    <row r="2502" spans="21:24" x14ac:dyDescent="0.2">
      <c r="U2502" s="205"/>
      <c r="V2502" s="205"/>
      <c r="W2502" s="205"/>
      <c r="X2502" s="205"/>
    </row>
    <row r="2503" spans="21:24" x14ac:dyDescent="0.2">
      <c r="U2503" s="205"/>
      <c r="V2503" s="205"/>
      <c r="W2503" s="205"/>
      <c r="X2503" s="205"/>
    </row>
    <row r="2504" spans="21:24" x14ac:dyDescent="0.2">
      <c r="U2504" s="205"/>
      <c r="V2504" s="205"/>
      <c r="W2504" s="205"/>
      <c r="X2504" s="205"/>
    </row>
    <row r="2505" spans="21:24" x14ac:dyDescent="0.2">
      <c r="U2505" s="205"/>
      <c r="V2505" s="205"/>
      <c r="W2505" s="205"/>
      <c r="X2505" s="205"/>
    </row>
    <row r="2506" spans="21:24" x14ac:dyDescent="0.2">
      <c r="U2506" s="205"/>
      <c r="V2506" s="205"/>
      <c r="W2506" s="205"/>
      <c r="X2506" s="205"/>
    </row>
    <row r="2507" spans="21:24" x14ac:dyDescent="0.2">
      <c r="U2507" s="205"/>
      <c r="V2507" s="205"/>
      <c r="W2507" s="205"/>
      <c r="X2507" s="205"/>
    </row>
    <row r="2508" spans="21:24" x14ac:dyDescent="0.2">
      <c r="U2508" s="205"/>
      <c r="V2508" s="205"/>
      <c r="W2508" s="205"/>
      <c r="X2508" s="205"/>
    </row>
    <row r="2509" spans="21:24" x14ac:dyDescent="0.2">
      <c r="U2509" s="205"/>
      <c r="V2509" s="205"/>
      <c r="W2509" s="205"/>
      <c r="X2509" s="205"/>
    </row>
    <row r="2510" spans="21:24" x14ac:dyDescent="0.2">
      <c r="U2510" s="205"/>
      <c r="V2510" s="205"/>
      <c r="W2510" s="205"/>
      <c r="X2510" s="205"/>
    </row>
    <row r="2511" spans="21:24" x14ac:dyDescent="0.2">
      <c r="U2511" s="205"/>
      <c r="V2511" s="205"/>
      <c r="W2511" s="205"/>
      <c r="X2511" s="205"/>
    </row>
    <row r="2512" spans="21:24" x14ac:dyDescent="0.2">
      <c r="U2512" s="205"/>
      <c r="V2512" s="205"/>
      <c r="W2512" s="205"/>
      <c r="X2512" s="205"/>
    </row>
    <row r="2513" spans="21:24" x14ac:dyDescent="0.2">
      <c r="U2513" s="205"/>
      <c r="V2513" s="205"/>
      <c r="W2513" s="205"/>
      <c r="X2513" s="205"/>
    </row>
    <row r="2514" spans="21:24" x14ac:dyDescent="0.2">
      <c r="U2514" s="205"/>
      <c r="V2514" s="205"/>
      <c r="W2514" s="205"/>
      <c r="X2514" s="205"/>
    </row>
    <row r="2515" spans="21:24" x14ac:dyDescent="0.2">
      <c r="U2515" s="205"/>
      <c r="V2515" s="205"/>
      <c r="W2515" s="205"/>
      <c r="X2515" s="205"/>
    </row>
    <row r="2516" spans="21:24" x14ac:dyDescent="0.2">
      <c r="U2516" s="205"/>
      <c r="V2516" s="205"/>
      <c r="W2516" s="205"/>
      <c r="X2516" s="205"/>
    </row>
    <row r="2517" spans="21:24" x14ac:dyDescent="0.2">
      <c r="U2517" s="205"/>
      <c r="V2517" s="205"/>
      <c r="W2517" s="205"/>
      <c r="X2517" s="205"/>
    </row>
    <row r="2518" spans="21:24" x14ac:dyDescent="0.2">
      <c r="U2518" s="205"/>
      <c r="V2518" s="205"/>
      <c r="W2518" s="205"/>
      <c r="X2518" s="205"/>
    </row>
    <row r="2519" spans="21:24" x14ac:dyDescent="0.2">
      <c r="U2519" s="205"/>
      <c r="V2519" s="205"/>
      <c r="W2519" s="205"/>
      <c r="X2519" s="205"/>
    </row>
    <row r="2520" spans="21:24" x14ac:dyDescent="0.2">
      <c r="U2520" s="205"/>
      <c r="V2520" s="205"/>
      <c r="W2520" s="205"/>
      <c r="X2520" s="205"/>
    </row>
    <row r="2521" spans="21:24" x14ac:dyDescent="0.2">
      <c r="U2521" s="205"/>
      <c r="V2521" s="205"/>
      <c r="W2521" s="205"/>
      <c r="X2521" s="205"/>
    </row>
    <row r="2522" spans="21:24" x14ac:dyDescent="0.2">
      <c r="U2522" s="205"/>
      <c r="V2522" s="205"/>
      <c r="W2522" s="205"/>
      <c r="X2522" s="205"/>
    </row>
    <row r="2523" spans="21:24" x14ac:dyDescent="0.2">
      <c r="U2523" s="205"/>
      <c r="V2523" s="205"/>
      <c r="W2523" s="205"/>
      <c r="X2523" s="205"/>
    </row>
    <row r="2524" spans="21:24" x14ac:dyDescent="0.2">
      <c r="U2524" s="205"/>
      <c r="V2524" s="205"/>
      <c r="W2524" s="205"/>
      <c r="X2524" s="205"/>
    </row>
    <row r="2525" spans="21:24" x14ac:dyDescent="0.2">
      <c r="U2525" s="205"/>
      <c r="V2525" s="205"/>
      <c r="W2525" s="205"/>
      <c r="X2525" s="205"/>
    </row>
    <row r="2526" spans="21:24" x14ac:dyDescent="0.2">
      <c r="U2526" s="205"/>
      <c r="V2526" s="205"/>
      <c r="W2526" s="205"/>
      <c r="X2526" s="205"/>
    </row>
    <row r="2527" spans="21:24" x14ac:dyDescent="0.2">
      <c r="U2527" s="205"/>
      <c r="V2527" s="205"/>
      <c r="W2527" s="205"/>
      <c r="X2527" s="205"/>
    </row>
    <row r="2528" spans="21:24" x14ac:dyDescent="0.2">
      <c r="U2528" s="205"/>
      <c r="V2528" s="205"/>
      <c r="W2528" s="205"/>
      <c r="X2528" s="205"/>
    </row>
    <row r="2529" spans="21:24" x14ac:dyDescent="0.2">
      <c r="U2529" s="205"/>
      <c r="V2529" s="205"/>
      <c r="W2529" s="205"/>
      <c r="X2529" s="205"/>
    </row>
    <row r="2530" spans="21:24" x14ac:dyDescent="0.2">
      <c r="U2530" s="205"/>
      <c r="V2530" s="205"/>
      <c r="W2530" s="205"/>
      <c r="X2530" s="205"/>
    </row>
    <row r="2531" spans="21:24" x14ac:dyDescent="0.2">
      <c r="U2531" s="205"/>
      <c r="V2531" s="205"/>
      <c r="W2531" s="205"/>
      <c r="X2531" s="205"/>
    </row>
    <row r="2532" spans="21:24" x14ac:dyDescent="0.2">
      <c r="U2532" s="205"/>
      <c r="V2532" s="205"/>
      <c r="W2532" s="205"/>
      <c r="X2532" s="205"/>
    </row>
    <row r="2533" spans="21:24" x14ac:dyDescent="0.2">
      <c r="U2533" s="205"/>
      <c r="V2533" s="205"/>
      <c r="W2533" s="205"/>
      <c r="X2533" s="205"/>
    </row>
    <row r="2534" spans="21:24" x14ac:dyDescent="0.2">
      <c r="U2534" s="205"/>
      <c r="V2534" s="205"/>
      <c r="W2534" s="205"/>
      <c r="X2534" s="205"/>
    </row>
    <row r="2535" spans="21:24" x14ac:dyDescent="0.2">
      <c r="U2535" s="205"/>
      <c r="V2535" s="205"/>
      <c r="W2535" s="205"/>
      <c r="X2535" s="205"/>
    </row>
    <row r="2536" spans="21:24" x14ac:dyDescent="0.2">
      <c r="U2536" s="205"/>
      <c r="V2536" s="205"/>
      <c r="W2536" s="205"/>
      <c r="X2536" s="205"/>
    </row>
    <row r="2537" spans="21:24" x14ac:dyDescent="0.2">
      <c r="U2537" s="205"/>
      <c r="V2537" s="205"/>
      <c r="W2537" s="205"/>
      <c r="X2537" s="205"/>
    </row>
    <row r="2538" spans="21:24" x14ac:dyDescent="0.2">
      <c r="U2538" s="205"/>
      <c r="V2538" s="205"/>
      <c r="W2538" s="205"/>
      <c r="X2538" s="205"/>
    </row>
    <row r="2539" spans="21:24" x14ac:dyDescent="0.2">
      <c r="U2539" s="205"/>
      <c r="V2539" s="205"/>
      <c r="W2539" s="205"/>
      <c r="X2539" s="205"/>
    </row>
    <row r="2540" spans="21:24" x14ac:dyDescent="0.2">
      <c r="U2540" s="205"/>
      <c r="V2540" s="205"/>
      <c r="W2540" s="205"/>
      <c r="X2540" s="205"/>
    </row>
    <row r="2541" spans="21:24" x14ac:dyDescent="0.2">
      <c r="U2541" s="205"/>
      <c r="V2541" s="205"/>
      <c r="W2541" s="205"/>
      <c r="X2541" s="205"/>
    </row>
    <row r="2542" spans="21:24" x14ac:dyDescent="0.2">
      <c r="U2542" s="205"/>
      <c r="V2542" s="205"/>
      <c r="W2542" s="205"/>
      <c r="X2542" s="205"/>
    </row>
    <row r="2543" spans="21:24" x14ac:dyDescent="0.2">
      <c r="U2543" s="205"/>
      <c r="V2543" s="205"/>
      <c r="W2543" s="205"/>
      <c r="X2543" s="205"/>
    </row>
    <row r="2544" spans="21:24" x14ac:dyDescent="0.2">
      <c r="U2544" s="205"/>
      <c r="V2544" s="205"/>
      <c r="W2544" s="205"/>
      <c r="X2544" s="205"/>
    </row>
    <row r="2545" spans="21:24" x14ac:dyDescent="0.2">
      <c r="U2545" s="205"/>
      <c r="V2545" s="205"/>
      <c r="W2545" s="205"/>
      <c r="X2545" s="205"/>
    </row>
    <row r="2546" spans="21:24" x14ac:dyDescent="0.2">
      <c r="U2546" s="205"/>
      <c r="V2546" s="205"/>
      <c r="W2546" s="205"/>
      <c r="X2546" s="205"/>
    </row>
    <row r="2547" spans="21:24" x14ac:dyDescent="0.2">
      <c r="U2547" s="205"/>
      <c r="V2547" s="205"/>
      <c r="W2547" s="205"/>
      <c r="X2547" s="205"/>
    </row>
    <row r="2548" spans="21:24" x14ac:dyDescent="0.2">
      <c r="U2548" s="205"/>
      <c r="V2548" s="205"/>
      <c r="W2548" s="205"/>
      <c r="X2548" s="205"/>
    </row>
    <row r="2549" spans="21:24" x14ac:dyDescent="0.2">
      <c r="U2549" s="205"/>
      <c r="V2549" s="205"/>
      <c r="W2549" s="205"/>
      <c r="X2549" s="205"/>
    </row>
    <row r="2550" spans="21:24" x14ac:dyDescent="0.2">
      <c r="U2550" s="205"/>
      <c r="V2550" s="205"/>
      <c r="W2550" s="205"/>
      <c r="X2550" s="205"/>
    </row>
    <row r="2551" spans="21:24" x14ac:dyDescent="0.2">
      <c r="U2551" s="205"/>
      <c r="V2551" s="205"/>
      <c r="W2551" s="205"/>
      <c r="X2551" s="205"/>
    </row>
    <row r="2552" spans="21:24" x14ac:dyDescent="0.2">
      <c r="U2552" s="205"/>
      <c r="V2552" s="205"/>
      <c r="W2552" s="205"/>
      <c r="X2552" s="205"/>
    </row>
    <row r="2553" spans="21:24" x14ac:dyDescent="0.2">
      <c r="U2553" s="205"/>
      <c r="V2553" s="205"/>
      <c r="W2553" s="205"/>
      <c r="X2553" s="205"/>
    </row>
    <row r="2554" spans="21:24" x14ac:dyDescent="0.2">
      <c r="U2554" s="205"/>
      <c r="V2554" s="205"/>
      <c r="W2554" s="205"/>
      <c r="X2554" s="205"/>
    </row>
    <row r="2555" spans="21:24" x14ac:dyDescent="0.2">
      <c r="U2555" s="205"/>
      <c r="V2555" s="205"/>
      <c r="W2555" s="205"/>
      <c r="X2555" s="205"/>
    </row>
    <row r="2556" spans="21:24" x14ac:dyDescent="0.2">
      <c r="U2556" s="205"/>
      <c r="V2556" s="205"/>
      <c r="W2556" s="205"/>
      <c r="X2556" s="205"/>
    </row>
    <row r="2557" spans="21:24" x14ac:dyDescent="0.2">
      <c r="U2557" s="205"/>
      <c r="V2557" s="205"/>
      <c r="W2557" s="205"/>
      <c r="X2557" s="205"/>
    </row>
    <row r="2558" spans="21:24" x14ac:dyDescent="0.2">
      <c r="U2558" s="205"/>
      <c r="V2558" s="205"/>
      <c r="W2558" s="205"/>
      <c r="X2558" s="205"/>
    </row>
    <row r="2559" spans="21:24" x14ac:dyDescent="0.2">
      <c r="U2559" s="205"/>
      <c r="V2559" s="205"/>
      <c r="W2559" s="205"/>
      <c r="X2559" s="205"/>
    </row>
    <row r="2560" spans="21:24" x14ac:dyDescent="0.2">
      <c r="U2560" s="205"/>
      <c r="V2560" s="205"/>
      <c r="W2560" s="205"/>
      <c r="X2560" s="205"/>
    </row>
    <row r="2561" spans="21:24" x14ac:dyDescent="0.2">
      <c r="U2561" s="205"/>
      <c r="V2561" s="205"/>
      <c r="W2561" s="205"/>
      <c r="X2561" s="205"/>
    </row>
    <row r="2562" spans="21:24" x14ac:dyDescent="0.2">
      <c r="U2562" s="205"/>
      <c r="V2562" s="205"/>
      <c r="W2562" s="205"/>
      <c r="X2562" s="205"/>
    </row>
    <row r="2563" spans="21:24" x14ac:dyDescent="0.2">
      <c r="U2563" s="205"/>
      <c r="V2563" s="205"/>
      <c r="W2563" s="205"/>
      <c r="X2563" s="205"/>
    </row>
    <row r="2564" spans="21:24" x14ac:dyDescent="0.2">
      <c r="U2564" s="205"/>
      <c r="V2564" s="205"/>
      <c r="W2564" s="205"/>
      <c r="X2564" s="205"/>
    </row>
    <row r="2565" spans="21:24" x14ac:dyDescent="0.2">
      <c r="U2565" s="205"/>
      <c r="V2565" s="205"/>
      <c r="W2565" s="205"/>
      <c r="X2565" s="205"/>
    </row>
    <row r="2566" spans="21:24" x14ac:dyDescent="0.2">
      <c r="U2566" s="205"/>
      <c r="V2566" s="205"/>
      <c r="W2566" s="205"/>
      <c r="X2566" s="205"/>
    </row>
    <row r="2567" spans="21:24" x14ac:dyDescent="0.2">
      <c r="U2567" s="205"/>
      <c r="V2567" s="205"/>
      <c r="W2567" s="205"/>
      <c r="X2567" s="205"/>
    </row>
    <row r="2568" spans="21:24" x14ac:dyDescent="0.2">
      <c r="U2568" s="205"/>
      <c r="V2568" s="205"/>
      <c r="W2568" s="205"/>
      <c r="X2568" s="205"/>
    </row>
    <row r="2569" spans="21:24" x14ac:dyDescent="0.2">
      <c r="U2569" s="205"/>
      <c r="V2569" s="205"/>
      <c r="W2569" s="205"/>
      <c r="X2569" s="205"/>
    </row>
    <row r="2570" spans="21:24" x14ac:dyDescent="0.2">
      <c r="U2570" s="205"/>
      <c r="V2570" s="205"/>
      <c r="W2570" s="205"/>
      <c r="X2570" s="205"/>
    </row>
    <row r="2571" spans="21:24" x14ac:dyDescent="0.2">
      <c r="U2571" s="205"/>
      <c r="V2571" s="205"/>
      <c r="W2571" s="205"/>
      <c r="X2571" s="205"/>
    </row>
    <row r="2572" spans="21:24" x14ac:dyDescent="0.2">
      <c r="U2572" s="205"/>
      <c r="V2572" s="205"/>
      <c r="W2572" s="205"/>
      <c r="X2572" s="205"/>
    </row>
    <row r="2573" spans="21:24" x14ac:dyDescent="0.2">
      <c r="U2573" s="205"/>
      <c r="V2573" s="205"/>
      <c r="W2573" s="205"/>
      <c r="X2573" s="205"/>
    </row>
    <row r="2574" spans="21:24" x14ac:dyDescent="0.2">
      <c r="U2574" s="205"/>
      <c r="V2574" s="205"/>
      <c r="W2574" s="205"/>
      <c r="X2574" s="205"/>
    </row>
    <row r="2575" spans="21:24" x14ac:dyDescent="0.2">
      <c r="U2575" s="205"/>
      <c r="V2575" s="205"/>
      <c r="W2575" s="205"/>
      <c r="X2575" s="205"/>
    </row>
    <row r="2576" spans="21:24" x14ac:dyDescent="0.2">
      <c r="U2576" s="205"/>
      <c r="V2576" s="205"/>
      <c r="W2576" s="205"/>
      <c r="X2576" s="205"/>
    </row>
    <row r="2577" spans="21:24" x14ac:dyDescent="0.2">
      <c r="U2577" s="205"/>
      <c r="V2577" s="205"/>
      <c r="W2577" s="205"/>
      <c r="X2577" s="205"/>
    </row>
    <row r="2578" spans="21:24" x14ac:dyDescent="0.2">
      <c r="U2578" s="205"/>
      <c r="V2578" s="205"/>
      <c r="W2578" s="205"/>
      <c r="X2578" s="205"/>
    </row>
    <row r="2579" spans="21:24" x14ac:dyDescent="0.2">
      <c r="U2579" s="205"/>
      <c r="V2579" s="205"/>
      <c r="W2579" s="205"/>
      <c r="X2579" s="205"/>
    </row>
    <row r="2580" spans="21:24" x14ac:dyDescent="0.2">
      <c r="U2580" s="205"/>
      <c r="V2580" s="205"/>
      <c r="W2580" s="205"/>
      <c r="X2580" s="205"/>
    </row>
    <row r="2581" spans="21:24" x14ac:dyDescent="0.2">
      <c r="U2581" s="205"/>
      <c r="V2581" s="205"/>
      <c r="W2581" s="205"/>
      <c r="X2581" s="205"/>
    </row>
    <row r="2582" spans="21:24" x14ac:dyDescent="0.2">
      <c r="U2582" s="205"/>
      <c r="V2582" s="205"/>
      <c r="W2582" s="205"/>
      <c r="X2582" s="205"/>
    </row>
    <row r="2583" spans="21:24" x14ac:dyDescent="0.2">
      <c r="U2583" s="205"/>
      <c r="V2583" s="205"/>
      <c r="W2583" s="205"/>
      <c r="X2583" s="205"/>
    </row>
    <row r="2584" spans="21:24" x14ac:dyDescent="0.2">
      <c r="U2584" s="205"/>
      <c r="V2584" s="205"/>
      <c r="W2584" s="205"/>
      <c r="X2584" s="205"/>
    </row>
    <row r="2585" spans="21:24" x14ac:dyDescent="0.2">
      <c r="U2585" s="205"/>
      <c r="V2585" s="205"/>
      <c r="W2585" s="205"/>
      <c r="X2585" s="205"/>
    </row>
    <row r="2586" spans="21:24" x14ac:dyDescent="0.2">
      <c r="U2586" s="205"/>
      <c r="V2586" s="205"/>
      <c r="W2586" s="205"/>
      <c r="X2586" s="205"/>
    </row>
    <row r="2587" spans="21:24" x14ac:dyDescent="0.2">
      <c r="U2587" s="205"/>
      <c r="V2587" s="205"/>
      <c r="W2587" s="205"/>
      <c r="X2587" s="205"/>
    </row>
    <row r="2588" spans="21:24" x14ac:dyDescent="0.2">
      <c r="U2588" s="205"/>
      <c r="V2588" s="205"/>
      <c r="W2588" s="205"/>
      <c r="X2588" s="205"/>
    </row>
    <row r="2589" spans="21:24" x14ac:dyDescent="0.2">
      <c r="U2589" s="205"/>
      <c r="V2589" s="205"/>
      <c r="W2589" s="205"/>
      <c r="X2589" s="205"/>
    </row>
    <row r="2590" spans="21:24" x14ac:dyDescent="0.2">
      <c r="U2590" s="205"/>
      <c r="V2590" s="205"/>
      <c r="W2590" s="205"/>
      <c r="X2590" s="205"/>
    </row>
    <row r="2591" spans="21:24" x14ac:dyDescent="0.2">
      <c r="U2591" s="205"/>
      <c r="V2591" s="205"/>
      <c r="W2591" s="205"/>
      <c r="X2591" s="205"/>
    </row>
    <row r="2592" spans="21:24" x14ac:dyDescent="0.2">
      <c r="U2592" s="205"/>
      <c r="V2592" s="205"/>
      <c r="W2592" s="205"/>
      <c r="X2592" s="205"/>
    </row>
    <row r="2593" spans="21:24" x14ac:dyDescent="0.2">
      <c r="U2593" s="205"/>
      <c r="V2593" s="205"/>
      <c r="W2593" s="205"/>
      <c r="X2593" s="205"/>
    </row>
    <row r="2594" spans="21:24" x14ac:dyDescent="0.2">
      <c r="U2594" s="205"/>
      <c r="V2594" s="205"/>
      <c r="W2594" s="205"/>
      <c r="X2594" s="205"/>
    </row>
    <row r="2595" spans="21:24" x14ac:dyDescent="0.2">
      <c r="U2595" s="205"/>
      <c r="V2595" s="205"/>
      <c r="W2595" s="205"/>
      <c r="X2595" s="205"/>
    </row>
    <row r="2596" spans="21:24" x14ac:dyDescent="0.2">
      <c r="U2596" s="205"/>
      <c r="V2596" s="205"/>
      <c r="W2596" s="205"/>
      <c r="X2596" s="205"/>
    </row>
    <row r="2597" spans="21:24" x14ac:dyDescent="0.2">
      <c r="U2597" s="205"/>
      <c r="V2597" s="205"/>
      <c r="W2597" s="205"/>
      <c r="X2597" s="205"/>
    </row>
    <row r="2598" spans="21:24" x14ac:dyDescent="0.2">
      <c r="U2598" s="205"/>
      <c r="V2598" s="205"/>
      <c r="W2598" s="205"/>
      <c r="X2598" s="205"/>
    </row>
    <row r="2599" spans="21:24" x14ac:dyDescent="0.2">
      <c r="U2599" s="205"/>
      <c r="V2599" s="205"/>
      <c r="W2599" s="205"/>
      <c r="X2599" s="205"/>
    </row>
    <row r="2600" spans="21:24" x14ac:dyDescent="0.2">
      <c r="U2600" s="205"/>
      <c r="V2600" s="205"/>
      <c r="W2600" s="205"/>
      <c r="X2600" s="205"/>
    </row>
    <row r="2601" spans="21:24" x14ac:dyDescent="0.2">
      <c r="U2601" s="205"/>
      <c r="V2601" s="205"/>
      <c r="W2601" s="205"/>
      <c r="X2601" s="205"/>
    </row>
    <row r="2602" spans="21:24" x14ac:dyDescent="0.2">
      <c r="U2602" s="205"/>
      <c r="V2602" s="205"/>
      <c r="W2602" s="205"/>
      <c r="X2602" s="205"/>
    </row>
    <row r="2603" spans="21:24" x14ac:dyDescent="0.2">
      <c r="U2603" s="205"/>
      <c r="V2603" s="205"/>
      <c r="W2603" s="205"/>
      <c r="X2603" s="205"/>
    </row>
    <row r="2604" spans="21:24" x14ac:dyDescent="0.2">
      <c r="U2604" s="205"/>
      <c r="V2604" s="205"/>
      <c r="W2604" s="205"/>
      <c r="X2604" s="205"/>
    </row>
    <row r="2605" spans="21:24" x14ac:dyDescent="0.2">
      <c r="U2605" s="205"/>
      <c r="V2605" s="205"/>
      <c r="W2605" s="205"/>
      <c r="X2605" s="205"/>
    </row>
    <row r="2606" spans="21:24" x14ac:dyDescent="0.2">
      <c r="U2606" s="205"/>
      <c r="V2606" s="205"/>
      <c r="W2606" s="205"/>
      <c r="X2606" s="205"/>
    </row>
    <row r="2607" spans="21:24" x14ac:dyDescent="0.2">
      <c r="U2607" s="205"/>
      <c r="V2607" s="205"/>
      <c r="W2607" s="205"/>
      <c r="X2607" s="205"/>
    </row>
    <row r="2608" spans="21:24" x14ac:dyDescent="0.2">
      <c r="U2608" s="205"/>
      <c r="V2608" s="205"/>
      <c r="W2608" s="205"/>
      <c r="X2608" s="205"/>
    </row>
    <row r="2609" spans="21:24" x14ac:dyDescent="0.2">
      <c r="U2609" s="205"/>
      <c r="V2609" s="205"/>
      <c r="W2609" s="205"/>
      <c r="X2609" s="205"/>
    </row>
    <row r="2610" spans="21:24" x14ac:dyDescent="0.2">
      <c r="U2610" s="205"/>
      <c r="V2610" s="205"/>
      <c r="W2610" s="205"/>
      <c r="X2610" s="205"/>
    </row>
    <row r="2611" spans="21:24" x14ac:dyDescent="0.2">
      <c r="U2611" s="205"/>
      <c r="V2611" s="205"/>
      <c r="W2611" s="205"/>
      <c r="X2611" s="205"/>
    </row>
    <row r="2612" spans="21:24" x14ac:dyDescent="0.2">
      <c r="U2612" s="205"/>
      <c r="V2612" s="205"/>
      <c r="W2612" s="205"/>
      <c r="X2612" s="205"/>
    </row>
    <row r="2613" spans="21:24" x14ac:dyDescent="0.2">
      <c r="U2613" s="205"/>
      <c r="V2613" s="205"/>
      <c r="W2613" s="205"/>
      <c r="X2613" s="205"/>
    </row>
    <row r="2614" spans="21:24" x14ac:dyDescent="0.2">
      <c r="U2614" s="205"/>
      <c r="V2614" s="205"/>
      <c r="W2614" s="205"/>
      <c r="X2614" s="205"/>
    </row>
    <row r="2615" spans="21:24" x14ac:dyDescent="0.2">
      <c r="U2615" s="205"/>
      <c r="V2615" s="205"/>
      <c r="W2615" s="205"/>
      <c r="X2615" s="205"/>
    </row>
    <row r="2616" spans="21:24" x14ac:dyDescent="0.2">
      <c r="U2616" s="205"/>
      <c r="V2616" s="205"/>
      <c r="W2616" s="205"/>
      <c r="X2616" s="205"/>
    </row>
    <row r="2617" spans="21:24" x14ac:dyDescent="0.2">
      <c r="U2617" s="205"/>
      <c r="V2617" s="205"/>
      <c r="W2617" s="205"/>
      <c r="X2617" s="205"/>
    </row>
    <row r="2618" spans="21:24" x14ac:dyDescent="0.2">
      <c r="U2618" s="205"/>
      <c r="V2618" s="205"/>
      <c r="W2618" s="205"/>
      <c r="X2618" s="205"/>
    </row>
    <row r="2619" spans="21:24" x14ac:dyDescent="0.2">
      <c r="U2619" s="205"/>
      <c r="V2619" s="205"/>
      <c r="W2619" s="205"/>
      <c r="X2619" s="205"/>
    </row>
    <row r="2620" spans="21:24" x14ac:dyDescent="0.2">
      <c r="U2620" s="205"/>
      <c r="V2620" s="205"/>
      <c r="W2620" s="205"/>
      <c r="X2620" s="205"/>
    </row>
    <row r="2621" spans="21:24" x14ac:dyDescent="0.2">
      <c r="U2621" s="205"/>
      <c r="V2621" s="205"/>
      <c r="W2621" s="205"/>
      <c r="X2621" s="205"/>
    </row>
    <row r="2622" spans="21:24" x14ac:dyDescent="0.2">
      <c r="U2622" s="205"/>
      <c r="V2622" s="205"/>
      <c r="W2622" s="205"/>
      <c r="X2622" s="205"/>
    </row>
    <row r="2623" spans="21:24" x14ac:dyDescent="0.2">
      <c r="U2623" s="205"/>
      <c r="V2623" s="205"/>
      <c r="W2623" s="205"/>
      <c r="X2623" s="205"/>
    </row>
    <row r="2624" spans="21:24" x14ac:dyDescent="0.2">
      <c r="U2624" s="205"/>
      <c r="V2624" s="205"/>
      <c r="W2624" s="205"/>
      <c r="X2624" s="205"/>
    </row>
    <row r="2625" spans="21:24" x14ac:dyDescent="0.2">
      <c r="U2625" s="205"/>
      <c r="V2625" s="205"/>
      <c r="W2625" s="205"/>
      <c r="X2625" s="205"/>
    </row>
    <row r="2626" spans="21:24" x14ac:dyDescent="0.2">
      <c r="U2626" s="205"/>
      <c r="V2626" s="205"/>
      <c r="W2626" s="205"/>
      <c r="X2626" s="205"/>
    </row>
    <row r="2627" spans="21:24" x14ac:dyDescent="0.2">
      <c r="U2627" s="205"/>
      <c r="V2627" s="205"/>
      <c r="W2627" s="205"/>
      <c r="X2627" s="205"/>
    </row>
    <row r="2628" spans="21:24" x14ac:dyDescent="0.2">
      <c r="U2628" s="205"/>
      <c r="V2628" s="205"/>
      <c r="W2628" s="205"/>
      <c r="X2628" s="205"/>
    </row>
    <row r="2629" spans="21:24" x14ac:dyDescent="0.2">
      <c r="U2629" s="205"/>
      <c r="V2629" s="205"/>
      <c r="W2629" s="205"/>
      <c r="X2629" s="205"/>
    </row>
    <row r="2630" spans="21:24" x14ac:dyDescent="0.2">
      <c r="U2630" s="205"/>
      <c r="V2630" s="205"/>
      <c r="W2630" s="205"/>
      <c r="X2630" s="205"/>
    </row>
    <row r="2631" spans="21:24" x14ac:dyDescent="0.2">
      <c r="U2631" s="205"/>
      <c r="V2631" s="205"/>
      <c r="W2631" s="205"/>
      <c r="X2631" s="205"/>
    </row>
    <row r="2632" spans="21:24" x14ac:dyDescent="0.2">
      <c r="U2632" s="205"/>
      <c r="V2632" s="205"/>
      <c r="W2632" s="205"/>
      <c r="X2632" s="205"/>
    </row>
    <row r="2633" spans="21:24" x14ac:dyDescent="0.2">
      <c r="U2633" s="205"/>
      <c r="V2633" s="205"/>
      <c r="W2633" s="205"/>
      <c r="X2633" s="205"/>
    </row>
    <row r="2634" spans="21:24" x14ac:dyDescent="0.2">
      <c r="U2634" s="205"/>
      <c r="V2634" s="205"/>
      <c r="W2634" s="205"/>
      <c r="X2634" s="205"/>
    </row>
    <row r="2635" spans="21:24" x14ac:dyDescent="0.2">
      <c r="U2635" s="205"/>
      <c r="V2635" s="205"/>
      <c r="W2635" s="205"/>
      <c r="X2635" s="205"/>
    </row>
    <row r="2636" spans="21:24" x14ac:dyDescent="0.2">
      <c r="U2636" s="205"/>
      <c r="V2636" s="205"/>
      <c r="W2636" s="205"/>
      <c r="X2636" s="205"/>
    </row>
    <row r="2637" spans="21:24" x14ac:dyDescent="0.2">
      <c r="U2637" s="205"/>
      <c r="V2637" s="205"/>
      <c r="W2637" s="205"/>
      <c r="X2637" s="205"/>
    </row>
    <row r="2638" spans="21:24" x14ac:dyDescent="0.2">
      <c r="U2638" s="205"/>
      <c r="V2638" s="205"/>
      <c r="W2638" s="205"/>
      <c r="X2638" s="205"/>
    </row>
    <row r="2639" spans="21:24" x14ac:dyDescent="0.2">
      <c r="U2639" s="205"/>
      <c r="V2639" s="205"/>
      <c r="W2639" s="205"/>
      <c r="X2639" s="205"/>
    </row>
    <row r="2640" spans="21:24" x14ac:dyDescent="0.2">
      <c r="U2640" s="205"/>
      <c r="V2640" s="205"/>
      <c r="W2640" s="205"/>
      <c r="X2640" s="205"/>
    </row>
    <row r="2641" spans="21:24" x14ac:dyDescent="0.2">
      <c r="U2641" s="205"/>
      <c r="V2641" s="205"/>
      <c r="W2641" s="205"/>
      <c r="X2641" s="205"/>
    </row>
    <row r="2642" spans="21:24" x14ac:dyDescent="0.2">
      <c r="U2642" s="205"/>
      <c r="V2642" s="205"/>
      <c r="W2642" s="205"/>
      <c r="X2642" s="205"/>
    </row>
    <row r="2643" spans="21:24" x14ac:dyDescent="0.2">
      <c r="U2643" s="205"/>
      <c r="V2643" s="205"/>
      <c r="W2643" s="205"/>
      <c r="X2643" s="205"/>
    </row>
    <row r="2644" spans="21:24" x14ac:dyDescent="0.2">
      <c r="U2644" s="205"/>
      <c r="V2644" s="205"/>
      <c r="W2644" s="205"/>
      <c r="X2644" s="205"/>
    </row>
    <row r="2645" spans="21:24" x14ac:dyDescent="0.2">
      <c r="U2645" s="205"/>
      <c r="V2645" s="205"/>
      <c r="W2645" s="205"/>
      <c r="X2645" s="205"/>
    </row>
    <row r="2646" spans="21:24" x14ac:dyDescent="0.2">
      <c r="U2646" s="205"/>
      <c r="V2646" s="205"/>
      <c r="W2646" s="205"/>
      <c r="X2646" s="205"/>
    </row>
    <row r="2647" spans="21:24" x14ac:dyDescent="0.2">
      <c r="U2647" s="205"/>
      <c r="V2647" s="205"/>
      <c r="W2647" s="205"/>
      <c r="X2647" s="205"/>
    </row>
    <row r="2648" spans="21:24" x14ac:dyDescent="0.2">
      <c r="U2648" s="205"/>
      <c r="V2648" s="205"/>
      <c r="W2648" s="205"/>
      <c r="X2648" s="205"/>
    </row>
    <row r="2649" spans="21:24" x14ac:dyDescent="0.2">
      <c r="U2649" s="205"/>
      <c r="V2649" s="205"/>
      <c r="W2649" s="205"/>
      <c r="X2649" s="205"/>
    </row>
    <row r="2650" spans="21:24" x14ac:dyDescent="0.2">
      <c r="U2650" s="205"/>
      <c r="V2650" s="205"/>
      <c r="W2650" s="205"/>
      <c r="X2650" s="205"/>
    </row>
    <row r="2651" spans="21:24" x14ac:dyDescent="0.2">
      <c r="U2651" s="205"/>
      <c r="V2651" s="205"/>
      <c r="W2651" s="205"/>
      <c r="X2651" s="205"/>
    </row>
    <row r="2652" spans="21:24" x14ac:dyDescent="0.2">
      <c r="U2652" s="205"/>
      <c r="V2652" s="205"/>
      <c r="W2652" s="205"/>
      <c r="X2652" s="205"/>
    </row>
    <row r="2653" spans="21:24" x14ac:dyDescent="0.2">
      <c r="U2653" s="205"/>
      <c r="V2653" s="205"/>
      <c r="W2653" s="205"/>
      <c r="X2653" s="205"/>
    </row>
    <row r="2654" spans="21:24" x14ac:dyDescent="0.2">
      <c r="U2654" s="205"/>
      <c r="V2654" s="205"/>
      <c r="W2654" s="205"/>
      <c r="X2654" s="205"/>
    </row>
    <row r="2655" spans="21:24" x14ac:dyDescent="0.2">
      <c r="U2655" s="205"/>
      <c r="V2655" s="205"/>
      <c r="W2655" s="205"/>
      <c r="X2655" s="205"/>
    </row>
    <row r="2656" spans="21:24" x14ac:dyDescent="0.2">
      <c r="U2656" s="205"/>
      <c r="V2656" s="205"/>
      <c r="W2656" s="205"/>
      <c r="X2656" s="205"/>
    </row>
    <row r="2657" spans="21:24" x14ac:dyDescent="0.2">
      <c r="U2657" s="205"/>
      <c r="V2657" s="205"/>
      <c r="W2657" s="205"/>
      <c r="X2657" s="205"/>
    </row>
    <row r="2658" spans="21:24" x14ac:dyDescent="0.2">
      <c r="U2658" s="205"/>
      <c r="V2658" s="205"/>
      <c r="W2658" s="205"/>
      <c r="X2658" s="205"/>
    </row>
    <row r="2659" spans="21:24" x14ac:dyDescent="0.2">
      <c r="U2659" s="205"/>
      <c r="V2659" s="205"/>
      <c r="W2659" s="205"/>
      <c r="X2659" s="205"/>
    </row>
    <row r="2660" spans="21:24" x14ac:dyDescent="0.2">
      <c r="U2660" s="205"/>
      <c r="V2660" s="205"/>
      <c r="W2660" s="205"/>
      <c r="X2660" s="205"/>
    </row>
    <row r="2661" spans="21:24" x14ac:dyDescent="0.2">
      <c r="U2661" s="205"/>
      <c r="V2661" s="205"/>
      <c r="W2661" s="205"/>
      <c r="X2661" s="205"/>
    </row>
    <row r="2662" spans="21:24" x14ac:dyDescent="0.2">
      <c r="U2662" s="205"/>
      <c r="V2662" s="205"/>
      <c r="W2662" s="205"/>
      <c r="X2662" s="205"/>
    </row>
    <row r="2663" spans="21:24" x14ac:dyDescent="0.2">
      <c r="U2663" s="205"/>
      <c r="V2663" s="205"/>
      <c r="W2663" s="205"/>
      <c r="X2663" s="205"/>
    </row>
    <row r="2664" spans="21:24" x14ac:dyDescent="0.2">
      <c r="U2664" s="205"/>
      <c r="V2664" s="205"/>
      <c r="W2664" s="205"/>
      <c r="X2664" s="205"/>
    </row>
    <row r="2665" spans="21:24" x14ac:dyDescent="0.2">
      <c r="U2665" s="205"/>
      <c r="V2665" s="205"/>
      <c r="W2665" s="205"/>
      <c r="X2665" s="205"/>
    </row>
    <row r="2666" spans="21:24" x14ac:dyDescent="0.2">
      <c r="U2666" s="205"/>
      <c r="V2666" s="205"/>
      <c r="W2666" s="205"/>
      <c r="X2666" s="205"/>
    </row>
    <row r="2667" spans="21:24" x14ac:dyDescent="0.2">
      <c r="U2667" s="205"/>
      <c r="V2667" s="205"/>
      <c r="W2667" s="205"/>
      <c r="X2667" s="205"/>
    </row>
    <row r="2668" spans="21:24" x14ac:dyDescent="0.2">
      <c r="U2668" s="205"/>
      <c r="V2668" s="205"/>
      <c r="W2668" s="205"/>
      <c r="X2668" s="205"/>
    </row>
    <row r="2669" spans="21:24" x14ac:dyDescent="0.2">
      <c r="U2669" s="205"/>
      <c r="V2669" s="205"/>
      <c r="W2669" s="205"/>
      <c r="X2669" s="205"/>
    </row>
    <row r="2670" spans="21:24" x14ac:dyDescent="0.2">
      <c r="U2670" s="205"/>
      <c r="V2670" s="205"/>
      <c r="W2670" s="205"/>
      <c r="X2670" s="205"/>
    </row>
    <row r="2671" spans="21:24" x14ac:dyDescent="0.2">
      <c r="U2671" s="205"/>
      <c r="V2671" s="205"/>
      <c r="W2671" s="205"/>
      <c r="X2671" s="205"/>
    </row>
    <row r="2672" spans="21:24" x14ac:dyDescent="0.2">
      <c r="U2672" s="205"/>
      <c r="V2672" s="205"/>
      <c r="W2672" s="205"/>
      <c r="X2672" s="205"/>
    </row>
    <row r="2673" spans="21:24" x14ac:dyDescent="0.2">
      <c r="U2673" s="205"/>
      <c r="V2673" s="205"/>
      <c r="W2673" s="205"/>
      <c r="X2673" s="205"/>
    </row>
    <row r="2674" spans="21:24" x14ac:dyDescent="0.2">
      <c r="U2674" s="205"/>
      <c r="V2674" s="205"/>
      <c r="W2674" s="205"/>
      <c r="X2674" s="205"/>
    </row>
    <row r="2675" spans="21:24" x14ac:dyDescent="0.2">
      <c r="U2675" s="205"/>
      <c r="V2675" s="205"/>
      <c r="W2675" s="205"/>
      <c r="X2675" s="205"/>
    </row>
    <row r="2676" spans="21:24" x14ac:dyDescent="0.2">
      <c r="U2676" s="205"/>
      <c r="V2676" s="205"/>
      <c r="W2676" s="205"/>
      <c r="X2676" s="205"/>
    </row>
    <row r="2677" spans="21:24" x14ac:dyDescent="0.2">
      <c r="U2677" s="205"/>
      <c r="V2677" s="205"/>
      <c r="W2677" s="205"/>
      <c r="X2677" s="205"/>
    </row>
    <row r="2678" spans="21:24" x14ac:dyDescent="0.2">
      <c r="U2678" s="205"/>
      <c r="V2678" s="205"/>
      <c r="W2678" s="205"/>
      <c r="X2678" s="205"/>
    </row>
    <row r="2679" spans="21:24" x14ac:dyDescent="0.2">
      <c r="U2679" s="205"/>
      <c r="V2679" s="205"/>
      <c r="W2679" s="205"/>
      <c r="X2679" s="205"/>
    </row>
    <row r="2680" spans="21:24" x14ac:dyDescent="0.2">
      <c r="U2680" s="205"/>
      <c r="V2680" s="205"/>
      <c r="W2680" s="205"/>
      <c r="X2680" s="205"/>
    </row>
    <row r="2681" spans="21:24" x14ac:dyDescent="0.2">
      <c r="U2681" s="205"/>
      <c r="V2681" s="205"/>
      <c r="W2681" s="205"/>
      <c r="X2681" s="205"/>
    </row>
    <row r="2682" spans="21:24" x14ac:dyDescent="0.2">
      <c r="U2682" s="205"/>
      <c r="V2682" s="205"/>
      <c r="W2682" s="205"/>
      <c r="X2682" s="205"/>
    </row>
    <row r="2683" spans="21:24" x14ac:dyDescent="0.2">
      <c r="U2683" s="205"/>
      <c r="V2683" s="205"/>
      <c r="W2683" s="205"/>
      <c r="X2683" s="205"/>
    </row>
    <row r="2684" spans="21:24" x14ac:dyDescent="0.2">
      <c r="U2684" s="205"/>
      <c r="V2684" s="205"/>
      <c r="W2684" s="205"/>
      <c r="X2684" s="205"/>
    </row>
    <row r="2685" spans="21:24" x14ac:dyDescent="0.2">
      <c r="U2685" s="205"/>
      <c r="V2685" s="205"/>
      <c r="W2685" s="205"/>
      <c r="X2685" s="205"/>
    </row>
    <row r="2686" spans="21:24" x14ac:dyDescent="0.2">
      <c r="U2686" s="205"/>
      <c r="V2686" s="205"/>
      <c r="W2686" s="205"/>
      <c r="X2686" s="205"/>
    </row>
    <row r="2687" spans="21:24" x14ac:dyDescent="0.2">
      <c r="U2687" s="205"/>
      <c r="V2687" s="205"/>
      <c r="W2687" s="205"/>
      <c r="X2687" s="205"/>
    </row>
    <row r="2688" spans="21:24" x14ac:dyDescent="0.2">
      <c r="U2688" s="205"/>
      <c r="V2688" s="205"/>
      <c r="W2688" s="205"/>
      <c r="X2688" s="205"/>
    </row>
    <row r="2689" spans="21:24" x14ac:dyDescent="0.2">
      <c r="U2689" s="205"/>
      <c r="V2689" s="205"/>
      <c r="W2689" s="205"/>
      <c r="X2689" s="205"/>
    </row>
    <row r="2690" spans="21:24" x14ac:dyDescent="0.2">
      <c r="U2690" s="205"/>
      <c r="V2690" s="205"/>
      <c r="W2690" s="205"/>
      <c r="X2690" s="205"/>
    </row>
    <row r="2691" spans="21:24" x14ac:dyDescent="0.2">
      <c r="U2691" s="205"/>
      <c r="V2691" s="205"/>
      <c r="W2691" s="205"/>
      <c r="X2691" s="205"/>
    </row>
    <row r="2692" spans="21:24" x14ac:dyDescent="0.2">
      <c r="U2692" s="205"/>
      <c r="V2692" s="205"/>
      <c r="W2692" s="205"/>
      <c r="X2692" s="205"/>
    </row>
    <row r="2693" spans="21:24" x14ac:dyDescent="0.2">
      <c r="U2693" s="205"/>
      <c r="V2693" s="205"/>
      <c r="W2693" s="205"/>
      <c r="X2693" s="205"/>
    </row>
    <row r="2694" spans="21:24" x14ac:dyDescent="0.2">
      <c r="U2694" s="205"/>
      <c r="V2694" s="205"/>
      <c r="W2694" s="205"/>
      <c r="X2694" s="205"/>
    </row>
    <row r="2695" spans="21:24" x14ac:dyDescent="0.2">
      <c r="U2695" s="205"/>
      <c r="V2695" s="205"/>
      <c r="W2695" s="205"/>
      <c r="X2695" s="205"/>
    </row>
    <row r="2696" spans="21:24" x14ac:dyDescent="0.2">
      <c r="U2696" s="205"/>
      <c r="V2696" s="205"/>
      <c r="W2696" s="205"/>
      <c r="X2696" s="205"/>
    </row>
    <row r="2697" spans="21:24" x14ac:dyDescent="0.2">
      <c r="U2697" s="205"/>
      <c r="V2697" s="205"/>
      <c r="W2697" s="205"/>
      <c r="X2697" s="205"/>
    </row>
    <row r="2698" spans="21:24" x14ac:dyDescent="0.2">
      <c r="U2698" s="205"/>
      <c r="V2698" s="205"/>
      <c r="W2698" s="205"/>
      <c r="X2698" s="205"/>
    </row>
    <row r="2699" spans="21:24" x14ac:dyDescent="0.2">
      <c r="U2699" s="205"/>
      <c r="V2699" s="205"/>
      <c r="W2699" s="205"/>
      <c r="X2699" s="205"/>
    </row>
    <row r="2700" spans="21:24" x14ac:dyDescent="0.2">
      <c r="U2700" s="205"/>
      <c r="V2700" s="205"/>
      <c r="W2700" s="205"/>
      <c r="X2700" s="205"/>
    </row>
    <row r="2701" spans="21:24" x14ac:dyDescent="0.2">
      <c r="U2701" s="205"/>
      <c r="V2701" s="205"/>
      <c r="W2701" s="205"/>
      <c r="X2701" s="205"/>
    </row>
    <row r="2702" spans="21:24" x14ac:dyDescent="0.2">
      <c r="U2702" s="205"/>
      <c r="V2702" s="205"/>
      <c r="W2702" s="205"/>
      <c r="X2702" s="205"/>
    </row>
    <row r="2703" spans="21:24" x14ac:dyDescent="0.2">
      <c r="U2703" s="205"/>
      <c r="V2703" s="205"/>
      <c r="W2703" s="205"/>
      <c r="X2703" s="205"/>
    </row>
    <row r="2704" spans="21:24" x14ac:dyDescent="0.2">
      <c r="U2704" s="205"/>
      <c r="V2704" s="205"/>
      <c r="W2704" s="205"/>
      <c r="X2704" s="205"/>
    </row>
    <row r="2705" spans="21:24" x14ac:dyDescent="0.2">
      <c r="U2705" s="205"/>
      <c r="V2705" s="205"/>
      <c r="W2705" s="205"/>
      <c r="X2705" s="205"/>
    </row>
    <row r="2706" spans="21:24" x14ac:dyDescent="0.2">
      <c r="U2706" s="205"/>
      <c r="V2706" s="205"/>
      <c r="W2706" s="205"/>
      <c r="X2706" s="205"/>
    </row>
    <row r="2707" spans="21:24" x14ac:dyDescent="0.2">
      <c r="U2707" s="205"/>
      <c r="V2707" s="205"/>
      <c r="W2707" s="205"/>
      <c r="X2707" s="205"/>
    </row>
    <row r="2708" spans="21:24" x14ac:dyDescent="0.2">
      <c r="U2708" s="205"/>
      <c r="V2708" s="205"/>
      <c r="W2708" s="205"/>
      <c r="X2708" s="205"/>
    </row>
    <row r="2709" spans="21:24" x14ac:dyDescent="0.2">
      <c r="U2709" s="205"/>
      <c r="V2709" s="205"/>
      <c r="W2709" s="205"/>
      <c r="X2709" s="205"/>
    </row>
    <row r="2710" spans="21:24" x14ac:dyDescent="0.2">
      <c r="U2710" s="205"/>
      <c r="V2710" s="205"/>
      <c r="W2710" s="205"/>
      <c r="X2710" s="205"/>
    </row>
    <row r="2711" spans="21:24" x14ac:dyDescent="0.2">
      <c r="U2711" s="205"/>
      <c r="V2711" s="205"/>
      <c r="W2711" s="205"/>
      <c r="X2711" s="205"/>
    </row>
    <row r="2712" spans="21:24" x14ac:dyDescent="0.2">
      <c r="U2712" s="205"/>
      <c r="V2712" s="205"/>
      <c r="W2712" s="205"/>
      <c r="X2712" s="205"/>
    </row>
    <row r="2713" spans="21:24" x14ac:dyDescent="0.2">
      <c r="U2713" s="205"/>
      <c r="V2713" s="205"/>
      <c r="W2713" s="205"/>
      <c r="X2713" s="205"/>
    </row>
    <row r="2714" spans="21:24" x14ac:dyDescent="0.2">
      <c r="U2714" s="205"/>
      <c r="V2714" s="205"/>
      <c r="W2714" s="205"/>
      <c r="X2714" s="205"/>
    </row>
    <row r="2715" spans="21:24" x14ac:dyDescent="0.2">
      <c r="U2715" s="205"/>
      <c r="V2715" s="205"/>
      <c r="W2715" s="205"/>
      <c r="X2715" s="205"/>
    </row>
    <row r="2716" spans="21:24" x14ac:dyDescent="0.2">
      <c r="U2716" s="205"/>
      <c r="V2716" s="205"/>
      <c r="W2716" s="205"/>
      <c r="X2716" s="205"/>
    </row>
    <row r="2717" spans="21:24" x14ac:dyDescent="0.2">
      <c r="U2717" s="205"/>
      <c r="V2717" s="205"/>
      <c r="W2717" s="205"/>
      <c r="X2717" s="205"/>
    </row>
    <row r="2718" spans="21:24" x14ac:dyDescent="0.2">
      <c r="U2718" s="205"/>
      <c r="V2718" s="205"/>
      <c r="W2718" s="205"/>
      <c r="X2718" s="205"/>
    </row>
    <row r="2719" spans="21:24" x14ac:dyDescent="0.2">
      <c r="U2719" s="205"/>
      <c r="V2719" s="205"/>
      <c r="W2719" s="205"/>
      <c r="X2719" s="205"/>
    </row>
    <row r="2720" spans="21:24" x14ac:dyDescent="0.2">
      <c r="U2720" s="205"/>
      <c r="V2720" s="205"/>
      <c r="W2720" s="205"/>
      <c r="X2720" s="205"/>
    </row>
    <row r="2721" spans="21:24" x14ac:dyDescent="0.2">
      <c r="U2721" s="205"/>
      <c r="V2721" s="205"/>
      <c r="W2721" s="205"/>
      <c r="X2721" s="205"/>
    </row>
    <row r="2722" spans="21:24" x14ac:dyDescent="0.2">
      <c r="U2722" s="205"/>
      <c r="V2722" s="205"/>
      <c r="W2722" s="205"/>
      <c r="X2722" s="205"/>
    </row>
    <row r="2723" spans="21:24" x14ac:dyDescent="0.2">
      <c r="U2723" s="205"/>
      <c r="V2723" s="205"/>
      <c r="W2723" s="205"/>
      <c r="X2723" s="205"/>
    </row>
    <row r="2724" spans="21:24" x14ac:dyDescent="0.2">
      <c r="U2724" s="205"/>
      <c r="V2724" s="205"/>
      <c r="W2724" s="205"/>
      <c r="X2724" s="205"/>
    </row>
    <row r="2725" spans="21:24" x14ac:dyDescent="0.2">
      <c r="U2725" s="205"/>
      <c r="V2725" s="205"/>
      <c r="W2725" s="205"/>
      <c r="X2725" s="205"/>
    </row>
    <row r="2726" spans="21:24" x14ac:dyDescent="0.2">
      <c r="U2726" s="205"/>
      <c r="V2726" s="205"/>
      <c r="W2726" s="205"/>
      <c r="X2726" s="205"/>
    </row>
    <row r="2727" spans="21:24" x14ac:dyDescent="0.2">
      <c r="U2727" s="205"/>
      <c r="V2727" s="205"/>
      <c r="W2727" s="205"/>
      <c r="X2727" s="205"/>
    </row>
    <row r="2728" spans="21:24" x14ac:dyDescent="0.2">
      <c r="U2728" s="205"/>
      <c r="V2728" s="205"/>
      <c r="W2728" s="205"/>
      <c r="X2728" s="205"/>
    </row>
    <row r="2729" spans="21:24" x14ac:dyDescent="0.2">
      <c r="U2729" s="205"/>
      <c r="V2729" s="205"/>
      <c r="W2729" s="205"/>
      <c r="X2729" s="205"/>
    </row>
    <row r="2730" spans="21:24" x14ac:dyDescent="0.2">
      <c r="U2730" s="205"/>
      <c r="V2730" s="205"/>
      <c r="W2730" s="205"/>
      <c r="X2730" s="205"/>
    </row>
    <row r="2731" spans="21:24" x14ac:dyDescent="0.2">
      <c r="U2731" s="205"/>
      <c r="V2731" s="205"/>
      <c r="W2731" s="205"/>
      <c r="X2731" s="205"/>
    </row>
    <row r="2732" spans="21:24" x14ac:dyDescent="0.2">
      <c r="U2732" s="205"/>
      <c r="V2732" s="205"/>
      <c r="W2732" s="205"/>
      <c r="X2732" s="205"/>
    </row>
    <row r="2733" spans="21:24" x14ac:dyDescent="0.2">
      <c r="U2733" s="205"/>
      <c r="V2733" s="205"/>
      <c r="W2733" s="205"/>
      <c r="X2733" s="205"/>
    </row>
    <row r="2734" spans="21:24" x14ac:dyDescent="0.2">
      <c r="U2734" s="205"/>
      <c r="V2734" s="205"/>
      <c r="W2734" s="205"/>
      <c r="X2734" s="205"/>
    </row>
    <row r="2735" spans="21:24" x14ac:dyDescent="0.2">
      <c r="U2735" s="205"/>
      <c r="V2735" s="205"/>
      <c r="W2735" s="205"/>
      <c r="X2735" s="205"/>
    </row>
    <row r="2736" spans="21:24" x14ac:dyDescent="0.2">
      <c r="U2736" s="205"/>
      <c r="V2736" s="205"/>
      <c r="W2736" s="205"/>
      <c r="X2736" s="205"/>
    </row>
    <row r="2737" spans="21:24" x14ac:dyDescent="0.2">
      <c r="U2737" s="205"/>
      <c r="V2737" s="205"/>
      <c r="W2737" s="205"/>
      <c r="X2737" s="205"/>
    </row>
    <row r="2738" spans="21:24" x14ac:dyDescent="0.2">
      <c r="U2738" s="205"/>
      <c r="V2738" s="205"/>
      <c r="W2738" s="205"/>
      <c r="X2738" s="205"/>
    </row>
    <row r="2739" spans="21:24" x14ac:dyDescent="0.2">
      <c r="U2739" s="205"/>
      <c r="V2739" s="205"/>
      <c r="W2739" s="205"/>
      <c r="X2739" s="205"/>
    </row>
    <row r="2740" spans="21:24" x14ac:dyDescent="0.2">
      <c r="U2740" s="205"/>
      <c r="V2740" s="205"/>
      <c r="W2740" s="205"/>
      <c r="X2740" s="205"/>
    </row>
    <row r="2741" spans="21:24" x14ac:dyDescent="0.2">
      <c r="U2741" s="205"/>
      <c r="V2741" s="205"/>
      <c r="W2741" s="205"/>
      <c r="X2741" s="205"/>
    </row>
    <row r="2742" spans="21:24" x14ac:dyDescent="0.2">
      <c r="U2742" s="205"/>
      <c r="V2742" s="205"/>
      <c r="W2742" s="205"/>
      <c r="X2742" s="205"/>
    </row>
    <row r="2743" spans="21:24" x14ac:dyDescent="0.2">
      <c r="U2743" s="205"/>
      <c r="V2743" s="205"/>
      <c r="W2743" s="205"/>
      <c r="X2743" s="205"/>
    </row>
    <row r="2744" spans="21:24" x14ac:dyDescent="0.2">
      <c r="U2744" s="205"/>
      <c r="V2744" s="205"/>
      <c r="W2744" s="205"/>
      <c r="X2744" s="205"/>
    </row>
    <row r="2745" spans="21:24" x14ac:dyDescent="0.2">
      <c r="U2745" s="205"/>
      <c r="V2745" s="205"/>
      <c r="W2745" s="205"/>
      <c r="X2745" s="205"/>
    </row>
    <row r="2746" spans="21:24" x14ac:dyDescent="0.2">
      <c r="U2746" s="205"/>
      <c r="V2746" s="205"/>
      <c r="W2746" s="205"/>
      <c r="X2746" s="205"/>
    </row>
    <row r="2747" spans="21:24" x14ac:dyDescent="0.2">
      <c r="U2747" s="205"/>
      <c r="V2747" s="205"/>
      <c r="W2747" s="205"/>
      <c r="X2747" s="205"/>
    </row>
    <row r="2748" spans="21:24" x14ac:dyDescent="0.2">
      <c r="U2748" s="205"/>
      <c r="V2748" s="205"/>
      <c r="W2748" s="205"/>
      <c r="X2748" s="205"/>
    </row>
    <row r="2749" spans="21:24" x14ac:dyDescent="0.2">
      <c r="U2749" s="205"/>
      <c r="V2749" s="205"/>
      <c r="W2749" s="205"/>
      <c r="X2749" s="205"/>
    </row>
    <row r="2750" spans="21:24" x14ac:dyDescent="0.2">
      <c r="U2750" s="205"/>
      <c r="V2750" s="205"/>
      <c r="W2750" s="205"/>
      <c r="X2750" s="205"/>
    </row>
    <row r="2751" spans="21:24" x14ac:dyDescent="0.2">
      <c r="U2751" s="205"/>
      <c r="V2751" s="205"/>
      <c r="W2751" s="205"/>
      <c r="X2751" s="205"/>
    </row>
    <row r="2752" spans="21:24" x14ac:dyDescent="0.2">
      <c r="U2752" s="205"/>
      <c r="V2752" s="205"/>
      <c r="W2752" s="205"/>
      <c r="X2752" s="205"/>
    </row>
    <row r="2753" spans="21:24" x14ac:dyDescent="0.2">
      <c r="U2753" s="205"/>
      <c r="V2753" s="205"/>
      <c r="W2753" s="205"/>
      <c r="X2753" s="205"/>
    </row>
    <row r="2754" spans="21:24" x14ac:dyDescent="0.2">
      <c r="U2754" s="205"/>
      <c r="V2754" s="205"/>
      <c r="W2754" s="205"/>
      <c r="X2754" s="205"/>
    </row>
    <row r="2755" spans="21:24" x14ac:dyDescent="0.2">
      <c r="U2755" s="205"/>
      <c r="V2755" s="205"/>
      <c r="W2755" s="205"/>
      <c r="X2755" s="205"/>
    </row>
    <row r="2756" spans="21:24" x14ac:dyDescent="0.2">
      <c r="U2756" s="205"/>
      <c r="V2756" s="205"/>
      <c r="W2756" s="205"/>
      <c r="X2756" s="205"/>
    </row>
    <row r="2757" spans="21:24" x14ac:dyDescent="0.2">
      <c r="U2757" s="205"/>
      <c r="V2757" s="205"/>
      <c r="W2757" s="205"/>
      <c r="X2757" s="205"/>
    </row>
    <row r="2758" spans="21:24" x14ac:dyDescent="0.2">
      <c r="U2758" s="205"/>
      <c r="V2758" s="205"/>
      <c r="W2758" s="205"/>
      <c r="X2758" s="205"/>
    </row>
    <row r="2759" spans="21:24" x14ac:dyDescent="0.2">
      <c r="U2759" s="205"/>
      <c r="V2759" s="205"/>
      <c r="W2759" s="205"/>
      <c r="X2759" s="205"/>
    </row>
    <row r="2760" spans="21:24" x14ac:dyDescent="0.2">
      <c r="U2760" s="205"/>
      <c r="V2760" s="205"/>
      <c r="W2760" s="205"/>
      <c r="X2760" s="205"/>
    </row>
    <row r="2761" spans="21:24" x14ac:dyDescent="0.2">
      <c r="U2761" s="205"/>
      <c r="V2761" s="205"/>
      <c r="W2761" s="205"/>
      <c r="X2761" s="205"/>
    </row>
    <row r="2762" spans="21:24" x14ac:dyDescent="0.2">
      <c r="U2762" s="205"/>
      <c r="V2762" s="205"/>
      <c r="W2762" s="205"/>
      <c r="X2762" s="205"/>
    </row>
    <row r="2763" spans="21:24" x14ac:dyDescent="0.2">
      <c r="U2763" s="205"/>
      <c r="V2763" s="205"/>
      <c r="W2763" s="205"/>
      <c r="X2763" s="205"/>
    </row>
    <row r="2764" spans="21:24" x14ac:dyDescent="0.2">
      <c r="U2764" s="205"/>
      <c r="V2764" s="205"/>
      <c r="W2764" s="205"/>
      <c r="X2764" s="205"/>
    </row>
    <row r="2765" spans="21:24" x14ac:dyDescent="0.2">
      <c r="U2765" s="205"/>
      <c r="V2765" s="205"/>
      <c r="W2765" s="205"/>
      <c r="X2765" s="205"/>
    </row>
    <row r="2766" spans="21:24" x14ac:dyDescent="0.2">
      <c r="U2766" s="205"/>
      <c r="V2766" s="205"/>
      <c r="W2766" s="205"/>
      <c r="X2766" s="205"/>
    </row>
    <row r="2767" spans="21:24" x14ac:dyDescent="0.2">
      <c r="U2767" s="205"/>
      <c r="V2767" s="205"/>
      <c r="W2767" s="205"/>
      <c r="X2767" s="205"/>
    </row>
    <row r="2768" spans="21:24" x14ac:dyDescent="0.2">
      <c r="U2768" s="205"/>
      <c r="V2768" s="205"/>
      <c r="W2768" s="205"/>
      <c r="X2768" s="205"/>
    </row>
    <row r="2769" spans="21:24" x14ac:dyDescent="0.2">
      <c r="U2769" s="205"/>
      <c r="V2769" s="205"/>
      <c r="W2769" s="205"/>
      <c r="X2769" s="205"/>
    </row>
    <row r="2770" spans="21:24" x14ac:dyDescent="0.2">
      <c r="U2770" s="205"/>
      <c r="V2770" s="205"/>
      <c r="W2770" s="205"/>
      <c r="X2770" s="205"/>
    </row>
    <row r="2771" spans="21:24" x14ac:dyDescent="0.2">
      <c r="U2771" s="205"/>
      <c r="V2771" s="205"/>
      <c r="W2771" s="205"/>
      <c r="X2771" s="205"/>
    </row>
    <row r="2772" spans="21:24" x14ac:dyDescent="0.2">
      <c r="U2772" s="205"/>
      <c r="V2772" s="205"/>
      <c r="W2772" s="205"/>
      <c r="X2772" s="205"/>
    </row>
    <row r="2773" spans="21:24" x14ac:dyDescent="0.2">
      <c r="U2773" s="205"/>
      <c r="V2773" s="205"/>
      <c r="W2773" s="205"/>
      <c r="X2773" s="205"/>
    </row>
    <row r="2774" spans="21:24" x14ac:dyDescent="0.2">
      <c r="U2774" s="205"/>
      <c r="V2774" s="205"/>
      <c r="W2774" s="205"/>
      <c r="X2774" s="205"/>
    </row>
    <row r="2775" spans="21:24" x14ac:dyDescent="0.2">
      <c r="U2775" s="205"/>
      <c r="V2775" s="205"/>
      <c r="W2775" s="205"/>
      <c r="X2775" s="205"/>
    </row>
    <row r="2776" spans="21:24" x14ac:dyDescent="0.2">
      <c r="U2776" s="205"/>
      <c r="V2776" s="205"/>
      <c r="W2776" s="205"/>
      <c r="X2776" s="205"/>
    </row>
    <row r="2777" spans="21:24" x14ac:dyDescent="0.2">
      <c r="U2777" s="205"/>
      <c r="V2777" s="205"/>
      <c r="W2777" s="205"/>
      <c r="X2777" s="205"/>
    </row>
    <row r="2778" spans="21:24" x14ac:dyDescent="0.2">
      <c r="U2778" s="205"/>
      <c r="V2778" s="205"/>
      <c r="W2778" s="205"/>
      <c r="X2778" s="205"/>
    </row>
    <row r="2779" spans="21:24" x14ac:dyDescent="0.2">
      <c r="U2779" s="205"/>
      <c r="V2779" s="205"/>
      <c r="W2779" s="205"/>
      <c r="X2779" s="205"/>
    </row>
    <row r="2780" spans="21:24" x14ac:dyDescent="0.2">
      <c r="U2780" s="205"/>
      <c r="V2780" s="205"/>
      <c r="W2780" s="205"/>
      <c r="X2780" s="205"/>
    </row>
    <row r="2781" spans="21:24" x14ac:dyDescent="0.2">
      <c r="U2781" s="205"/>
      <c r="V2781" s="205"/>
      <c r="W2781" s="205"/>
      <c r="X2781" s="205"/>
    </row>
    <row r="2782" spans="21:24" x14ac:dyDescent="0.2">
      <c r="U2782" s="205"/>
      <c r="V2782" s="205"/>
      <c r="W2782" s="205"/>
      <c r="X2782" s="205"/>
    </row>
    <row r="2783" spans="21:24" x14ac:dyDescent="0.2">
      <c r="U2783" s="205"/>
      <c r="V2783" s="205"/>
      <c r="W2783" s="205"/>
      <c r="X2783" s="205"/>
    </row>
    <row r="2784" spans="21:24" x14ac:dyDescent="0.2">
      <c r="U2784" s="205"/>
      <c r="V2784" s="205"/>
      <c r="W2784" s="205"/>
      <c r="X2784" s="205"/>
    </row>
    <row r="2785" spans="21:24" x14ac:dyDescent="0.2">
      <c r="U2785" s="205"/>
      <c r="V2785" s="205"/>
      <c r="W2785" s="205"/>
      <c r="X2785" s="205"/>
    </row>
    <row r="2786" spans="21:24" x14ac:dyDescent="0.2">
      <c r="U2786" s="205"/>
      <c r="V2786" s="205"/>
      <c r="W2786" s="205"/>
      <c r="X2786" s="205"/>
    </row>
    <row r="2787" spans="21:24" x14ac:dyDescent="0.2">
      <c r="U2787" s="205"/>
      <c r="V2787" s="205"/>
      <c r="W2787" s="205"/>
      <c r="X2787" s="205"/>
    </row>
    <row r="2788" spans="21:24" x14ac:dyDescent="0.2">
      <c r="U2788" s="205"/>
      <c r="V2788" s="205"/>
      <c r="W2788" s="205"/>
      <c r="X2788" s="205"/>
    </row>
    <row r="2789" spans="21:24" x14ac:dyDescent="0.2">
      <c r="U2789" s="205"/>
      <c r="V2789" s="205"/>
      <c r="W2789" s="205"/>
      <c r="X2789" s="205"/>
    </row>
    <row r="2790" spans="21:24" x14ac:dyDescent="0.2">
      <c r="U2790" s="205"/>
      <c r="V2790" s="205"/>
      <c r="W2790" s="205"/>
      <c r="X2790" s="205"/>
    </row>
    <row r="2791" spans="21:24" x14ac:dyDescent="0.2">
      <c r="U2791" s="205"/>
      <c r="V2791" s="205"/>
      <c r="W2791" s="205"/>
      <c r="X2791" s="205"/>
    </row>
    <row r="2792" spans="21:24" x14ac:dyDescent="0.2">
      <c r="U2792" s="205"/>
      <c r="V2792" s="205"/>
      <c r="W2792" s="205"/>
      <c r="X2792" s="205"/>
    </row>
    <row r="2793" spans="21:24" x14ac:dyDescent="0.2">
      <c r="U2793" s="205"/>
      <c r="V2793" s="205"/>
      <c r="W2793" s="205"/>
      <c r="X2793" s="205"/>
    </row>
    <row r="2794" spans="21:24" x14ac:dyDescent="0.2">
      <c r="U2794" s="205"/>
      <c r="V2794" s="205"/>
      <c r="W2794" s="205"/>
      <c r="X2794" s="205"/>
    </row>
    <row r="2795" spans="21:24" x14ac:dyDescent="0.2">
      <c r="U2795" s="205"/>
      <c r="V2795" s="205"/>
      <c r="W2795" s="205"/>
      <c r="X2795" s="205"/>
    </row>
    <row r="2796" spans="21:24" x14ac:dyDescent="0.2">
      <c r="U2796" s="205"/>
      <c r="V2796" s="205"/>
      <c r="W2796" s="205"/>
      <c r="X2796" s="205"/>
    </row>
    <row r="2797" spans="21:24" x14ac:dyDescent="0.2">
      <c r="U2797" s="205"/>
      <c r="V2797" s="205"/>
      <c r="W2797" s="205"/>
      <c r="X2797" s="205"/>
    </row>
    <row r="2798" spans="21:24" x14ac:dyDescent="0.2">
      <c r="U2798" s="205"/>
      <c r="V2798" s="205"/>
      <c r="W2798" s="205"/>
      <c r="X2798" s="205"/>
    </row>
    <row r="2799" spans="21:24" x14ac:dyDescent="0.2">
      <c r="U2799" s="205"/>
      <c r="V2799" s="205"/>
      <c r="W2799" s="205"/>
      <c r="X2799" s="205"/>
    </row>
    <row r="2800" spans="21:24" x14ac:dyDescent="0.2">
      <c r="U2800" s="205"/>
      <c r="V2800" s="205"/>
      <c r="W2800" s="205"/>
      <c r="X2800" s="205"/>
    </row>
    <row r="2801" spans="21:24" x14ac:dyDescent="0.2">
      <c r="U2801" s="205"/>
      <c r="V2801" s="205"/>
      <c r="W2801" s="205"/>
      <c r="X2801" s="205"/>
    </row>
    <row r="2802" spans="21:24" x14ac:dyDescent="0.2">
      <c r="U2802" s="205"/>
      <c r="V2802" s="205"/>
      <c r="W2802" s="205"/>
      <c r="X2802" s="205"/>
    </row>
    <row r="2803" spans="21:24" x14ac:dyDescent="0.2">
      <c r="U2803" s="205"/>
      <c r="V2803" s="205"/>
      <c r="W2803" s="205"/>
      <c r="X2803" s="205"/>
    </row>
    <row r="2804" spans="21:24" x14ac:dyDescent="0.2">
      <c r="U2804" s="205"/>
      <c r="V2804" s="205"/>
      <c r="W2804" s="205"/>
      <c r="X2804" s="205"/>
    </row>
    <row r="2805" spans="21:24" x14ac:dyDescent="0.2">
      <c r="U2805" s="205"/>
      <c r="V2805" s="205"/>
      <c r="W2805" s="205"/>
      <c r="X2805" s="205"/>
    </row>
    <row r="2806" spans="21:24" x14ac:dyDescent="0.2">
      <c r="U2806" s="205"/>
      <c r="V2806" s="205"/>
      <c r="W2806" s="205"/>
      <c r="X2806" s="205"/>
    </row>
    <row r="2807" spans="21:24" x14ac:dyDescent="0.2">
      <c r="U2807" s="205"/>
      <c r="V2807" s="205"/>
      <c r="W2807" s="205"/>
      <c r="X2807" s="205"/>
    </row>
    <row r="2808" spans="21:24" x14ac:dyDescent="0.2">
      <c r="U2808" s="205"/>
      <c r="V2808" s="205"/>
      <c r="W2808" s="205"/>
      <c r="X2808" s="205"/>
    </row>
    <row r="2809" spans="21:24" x14ac:dyDescent="0.2">
      <c r="U2809" s="205"/>
      <c r="V2809" s="205"/>
      <c r="W2809" s="205"/>
      <c r="X2809" s="205"/>
    </row>
    <row r="2810" spans="21:24" x14ac:dyDescent="0.2">
      <c r="U2810" s="205"/>
      <c r="V2810" s="205"/>
      <c r="W2810" s="205"/>
      <c r="X2810" s="205"/>
    </row>
    <row r="2811" spans="21:24" x14ac:dyDescent="0.2">
      <c r="U2811" s="205"/>
      <c r="V2811" s="205"/>
      <c r="W2811" s="205"/>
      <c r="X2811" s="205"/>
    </row>
    <row r="2812" spans="21:24" x14ac:dyDescent="0.2">
      <c r="U2812" s="205"/>
      <c r="V2812" s="205"/>
      <c r="W2812" s="205"/>
      <c r="X2812" s="205"/>
    </row>
    <row r="2813" spans="21:24" x14ac:dyDescent="0.2">
      <c r="U2813" s="205"/>
      <c r="V2813" s="205"/>
      <c r="W2813" s="205"/>
      <c r="X2813" s="205"/>
    </row>
    <row r="2814" spans="21:24" x14ac:dyDescent="0.2">
      <c r="U2814" s="205"/>
      <c r="V2814" s="205"/>
      <c r="W2814" s="205"/>
      <c r="X2814" s="205"/>
    </row>
    <row r="2815" spans="21:24" x14ac:dyDescent="0.2">
      <c r="U2815" s="205"/>
      <c r="V2815" s="205"/>
      <c r="W2815" s="205"/>
      <c r="X2815" s="205"/>
    </row>
    <row r="2816" spans="21:24" x14ac:dyDescent="0.2">
      <c r="U2816" s="205"/>
      <c r="V2816" s="205"/>
      <c r="W2816" s="205"/>
      <c r="X2816" s="205"/>
    </row>
    <row r="2817" spans="21:24" x14ac:dyDescent="0.2">
      <c r="U2817" s="205"/>
      <c r="V2817" s="205"/>
      <c r="W2817" s="205"/>
      <c r="X2817" s="205"/>
    </row>
    <row r="2818" spans="21:24" x14ac:dyDescent="0.2">
      <c r="U2818" s="205"/>
      <c r="V2818" s="205"/>
      <c r="W2818" s="205"/>
      <c r="X2818" s="205"/>
    </row>
    <row r="2819" spans="21:24" x14ac:dyDescent="0.2">
      <c r="U2819" s="205"/>
      <c r="V2819" s="205"/>
      <c r="W2819" s="205"/>
      <c r="X2819" s="205"/>
    </row>
    <row r="2820" spans="21:24" x14ac:dyDescent="0.2">
      <c r="U2820" s="205"/>
      <c r="V2820" s="205"/>
      <c r="W2820" s="205"/>
      <c r="X2820" s="205"/>
    </row>
    <row r="2821" spans="21:24" x14ac:dyDescent="0.2">
      <c r="U2821" s="205"/>
      <c r="V2821" s="205"/>
      <c r="W2821" s="205"/>
      <c r="X2821" s="205"/>
    </row>
    <row r="2822" spans="21:24" x14ac:dyDescent="0.2">
      <c r="U2822" s="205"/>
      <c r="V2822" s="205"/>
      <c r="W2822" s="205"/>
      <c r="X2822" s="205"/>
    </row>
    <row r="2823" spans="21:24" x14ac:dyDescent="0.2">
      <c r="U2823" s="205"/>
      <c r="V2823" s="205"/>
      <c r="W2823" s="205"/>
      <c r="X2823" s="205"/>
    </row>
    <row r="2824" spans="21:24" x14ac:dyDescent="0.2">
      <c r="U2824" s="205"/>
      <c r="V2824" s="205"/>
      <c r="W2824" s="205"/>
      <c r="X2824" s="205"/>
    </row>
    <row r="2825" spans="21:24" x14ac:dyDescent="0.2">
      <c r="U2825" s="205"/>
      <c r="V2825" s="205"/>
      <c r="W2825" s="205"/>
      <c r="X2825" s="205"/>
    </row>
    <row r="2826" spans="21:24" x14ac:dyDescent="0.2">
      <c r="U2826" s="205"/>
      <c r="V2826" s="205"/>
      <c r="W2826" s="205"/>
      <c r="X2826" s="205"/>
    </row>
    <row r="2827" spans="21:24" x14ac:dyDescent="0.2">
      <c r="U2827" s="205"/>
      <c r="V2827" s="205"/>
      <c r="W2827" s="205"/>
      <c r="X2827" s="205"/>
    </row>
    <row r="2828" spans="21:24" x14ac:dyDescent="0.2">
      <c r="U2828" s="205"/>
      <c r="V2828" s="205"/>
      <c r="W2828" s="205"/>
      <c r="X2828" s="205"/>
    </row>
    <row r="2829" spans="21:24" x14ac:dyDescent="0.2">
      <c r="U2829" s="205"/>
      <c r="V2829" s="205"/>
      <c r="W2829" s="205"/>
      <c r="X2829" s="205"/>
    </row>
    <row r="2830" spans="21:24" x14ac:dyDescent="0.2">
      <c r="U2830" s="205"/>
      <c r="V2830" s="205"/>
      <c r="W2830" s="205"/>
      <c r="X2830" s="205"/>
    </row>
    <row r="2831" spans="21:24" x14ac:dyDescent="0.2">
      <c r="U2831" s="205"/>
      <c r="V2831" s="205"/>
      <c r="W2831" s="205"/>
      <c r="X2831" s="205"/>
    </row>
    <row r="2832" spans="21:24" x14ac:dyDescent="0.2">
      <c r="U2832" s="205"/>
      <c r="V2832" s="205"/>
      <c r="W2832" s="205"/>
      <c r="X2832" s="205"/>
    </row>
    <row r="2833" spans="21:24" x14ac:dyDescent="0.2">
      <c r="U2833" s="205"/>
      <c r="V2833" s="205"/>
      <c r="W2833" s="205"/>
      <c r="X2833" s="205"/>
    </row>
    <row r="2834" spans="21:24" x14ac:dyDescent="0.2">
      <c r="U2834" s="205"/>
      <c r="V2834" s="205"/>
      <c r="W2834" s="205"/>
      <c r="X2834" s="205"/>
    </row>
    <row r="2835" spans="21:24" x14ac:dyDescent="0.2">
      <c r="U2835" s="205"/>
      <c r="V2835" s="205"/>
      <c r="W2835" s="205"/>
      <c r="X2835" s="205"/>
    </row>
    <row r="2836" spans="21:24" x14ac:dyDescent="0.2">
      <c r="U2836" s="205"/>
      <c r="V2836" s="205"/>
      <c r="W2836" s="205"/>
      <c r="X2836" s="205"/>
    </row>
    <row r="2837" spans="21:24" x14ac:dyDescent="0.2">
      <c r="U2837" s="205"/>
      <c r="V2837" s="205"/>
      <c r="W2837" s="205"/>
      <c r="X2837" s="205"/>
    </row>
    <row r="2838" spans="21:24" x14ac:dyDescent="0.2">
      <c r="U2838" s="205"/>
      <c r="V2838" s="205"/>
      <c r="W2838" s="205"/>
      <c r="X2838" s="205"/>
    </row>
    <row r="2839" spans="21:24" x14ac:dyDescent="0.2">
      <c r="U2839" s="205"/>
      <c r="V2839" s="205"/>
      <c r="W2839" s="205"/>
      <c r="X2839" s="205"/>
    </row>
    <row r="2840" spans="21:24" x14ac:dyDescent="0.2">
      <c r="U2840" s="205"/>
      <c r="V2840" s="205"/>
      <c r="W2840" s="205"/>
      <c r="X2840" s="205"/>
    </row>
    <row r="2841" spans="21:24" x14ac:dyDescent="0.2">
      <c r="U2841" s="205"/>
      <c r="V2841" s="205"/>
      <c r="W2841" s="205"/>
      <c r="X2841" s="205"/>
    </row>
    <row r="2842" spans="21:24" x14ac:dyDescent="0.2">
      <c r="U2842" s="205"/>
      <c r="V2842" s="205"/>
      <c r="W2842" s="205"/>
      <c r="X2842" s="205"/>
    </row>
    <row r="2843" spans="21:24" x14ac:dyDescent="0.2">
      <c r="U2843" s="205"/>
      <c r="V2843" s="205"/>
      <c r="W2843" s="205"/>
      <c r="X2843" s="205"/>
    </row>
    <row r="2844" spans="21:24" x14ac:dyDescent="0.2">
      <c r="U2844" s="205"/>
      <c r="V2844" s="205"/>
      <c r="W2844" s="205"/>
      <c r="X2844" s="205"/>
    </row>
    <row r="2845" spans="21:24" x14ac:dyDescent="0.2">
      <c r="U2845" s="205"/>
      <c r="V2845" s="205"/>
      <c r="W2845" s="205"/>
      <c r="X2845" s="205"/>
    </row>
    <row r="2846" spans="21:24" x14ac:dyDescent="0.2">
      <c r="U2846" s="205"/>
      <c r="V2846" s="205"/>
      <c r="W2846" s="205"/>
      <c r="X2846" s="205"/>
    </row>
    <row r="2847" spans="21:24" x14ac:dyDescent="0.2">
      <c r="U2847" s="205"/>
      <c r="V2847" s="205"/>
      <c r="W2847" s="205"/>
      <c r="X2847" s="205"/>
    </row>
    <row r="2848" spans="21:24" x14ac:dyDescent="0.2">
      <c r="U2848" s="205"/>
      <c r="V2848" s="205"/>
      <c r="W2848" s="205"/>
      <c r="X2848" s="205"/>
    </row>
    <row r="2849" spans="21:24" x14ac:dyDescent="0.2">
      <c r="U2849" s="205"/>
      <c r="V2849" s="205"/>
      <c r="W2849" s="205"/>
      <c r="X2849" s="205"/>
    </row>
    <row r="2850" spans="21:24" x14ac:dyDescent="0.2">
      <c r="U2850" s="205"/>
      <c r="V2850" s="205"/>
      <c r="W2850" s="205"/>
      <c r="X2850" s="205"/>
    </row>
    <row r="2851" spans="21:24" x14ac:dyDescent="0.2">
      <c r="U2851" s="205"/>
      <c r="V2851" s="205"/>
      <c r="W2851" s="205"/>
      <c r="X2851" s="205"/>
    </row>
    <row r="2852" spans="21:24" x14ac:dyDescent="0.2">
      <c r="U2852" s="205"/>
      <c r="V2852" s="205"/>
      <c r="W2852" s="205"/>
      <c r="X2852" s="205"/>
    </row>
    <row r="2853" spans="21:24" x14ac:dyDescent="0.2">
      <c r="U2853" s="205"/>
      <c r="V2853" s="205"/>
      <c r="W2853" s="205"/>
      <c r="X2853" s="205"/>
    </row>
    <row r="2854" spans="21:24" x14ac:dyDescent="0.2">
      <c r="U2854" s="205"/>
      <c r="V2854" s="205"/>
      <c r="W2854" s="205"/>
      <c r="X2854" s="205"/>
    </row>
    <row r="2855" spans="21:24" x14ac:dyDescent="0.2">
      <c r="U2855" s="205"/>
      <c r="V2855" s="205"/>
      <c r="W2855" s="205"/>
      <c r="X2855" s="205"/>
    </row>
    <row r="2856" spans="21:24" x14ac:dyDescent="0.2">
      <c r="U2856" s="205"/>
      <c r="V2856" s="205"/>
      <c r="W2856" s="205"/>
      <c r="X2856" s="205"/>
    </row>
    <row r="2857" spans="21:24" x14ac:dyDescent="0.2">
      <c r="U2857" s="205"/>
      <c r="V2857" s="205"/>
      <c r="W2857" s="205"/>
      <c r="X2857" s="205"/>
    </row>
    <row r="2858" spans="21:24" x14ac:dyDescent="0.2">
      <c r="U2858" s="205"/>
      <c r="V2858" s="205"/>
      <c r="W2858" s="205"/>
      <c r="X2858" s="205"/>
    </row>
    <row r="2859" spans="21:24" x14ac:dyDescent="0.2">
      <c r="U2859" s="205"/>
      <c r="V2859" s="205"/>
      <c r="W2859" s="205"/>
      <c r="X2859" s="205"/>
    </row>
    <row r="2860" spans="21:24" x14ac:dyDescent="0.2">
      <c r="U2860" s="205"/>
      <c r="V2860" s="205"/>
      <c r="W2860" s="205"/>
      <c r="X2860" s="205"/>
    </row>
    <row r="2861" spans="21:24" x14ac:dyDescent="0.2">
      <c r="U2861" s="205"/>
      <c r="V2861" s="205"/>
      <c r="W2861" s="205"/>
      <c r="X2861" s="205"/>
    </row>
    <row r="2862" spans="21:24" x14ac:dyDescent="0.2">
      <c r="U2862" s="205"/>
      <c r="V2862" s="205"/>
      <c r="W2862" s="205"/>
      <c r="X2862" s="205"/>
    </row>
    <row r="2863" spans="21:24" x14ac:dyDescent="0.2">
      <c r="U2863" s="205"/>
      <c r="V2863" s="205"/>
      <c r="W2863" s="205"/>
      <c r="X2863" s="205"/>
    </row>
    <row r="2864" spans="21:24" x14ac:dyDescent="0.2">
      <c r="U2864" s="205"/>
      <c r="V2864" s="205"/>
      <c r="W2864" s="205"/>
      <c r="X2864" s="205"/>
    </row>
    <row r="2865" spans="21:24" x14ac:dyDescent="0.2">
      <c r="U2865" s="205"/>
      <c r="V2865" s="205"/>
      <c r="W2865" s="205"/>
      <c r="X2865" s="205"/>
    </row>
    <row r="2866" spans="21:24" x14ac:dyDescent="0.2">
      <c r="U2866" s="205"/>
      <c r="V2866" s="205"/>
      <c r="W2866" s="205"/>
      <c r="X2866" s="205"/>
    </row>
    <row r="2867" spans="21:24" x14ac:dyDescent="0.2">
      <c r="U2867" s="205"/>
      <c r="V2867" s="205"/>
      <c r="W2867" s="205"/>
      <c r="X2867" s="205"/>
    </row>
    <row r="2868" spans="21:24" x14ac:dyDescent="0.2">
      <c r="U2868" s="205"/>
      <c r="V2868" s="205"/>
      <c r="W2868" s="205"/>
      <c r="X2868" s="205"/>
    </row>
    <row r="2869" spans="21:24" x14ac:dyDescent="0.2">
      <c r="U2869" s="205"/>
      <c r="V2869" s="205"/>
      <c r="W2869" s="205"/>
      <c r="X2869" s="205"/>
    </row>
    <row r="2870" spans="21:24" x14ac:dyDescent="0.2">
      <c r="U2870" s="205"/>
      <c r="V2870" s="205"/>
      <c r="W2870" s="205"/>
      <c r="X2870" s="205"/>
    </row>
    <row r="2871" spans="21:24" x14ac:dyDescent="0.2">
      <c r="U2871" s="205"/>
      <c r="V2871" s="205"/>
      <c r="W2871" s="205"/>
      <c r="X2871" s="205"/>
    </row>
    <row r="2872" spans="21:24" x14ac:dyDescent="0.2">
      <c r="U2872" s="205"/>
      <c r="V2872" s="205"/>
      <c r="W2872" s="205"/>
      <c r="X2872" s="205"/>
    </row>
    <row r="2873" spans="21:24" x14ac:dyDescent="0.2">
      <c r="U2873" s="205"/>
      <c r="V2873" s="205"/>
      <c r="W2873" s="205"/>
      <c r="X2873" s="205"/>
    </row>
    <row r="2874" spans="21:24" x14ac:dyDescent="0.2">
      <c r="U2874" s="205"/>
      <c r="V2874" s="205"/>
      <c r="W2874" s="205"/>
      <c r="X2874" s="205"/>
    </row>
    <row r="2875" spans="21:24" x14ac:dyDescent="0.2">
      <c r="U2875" s="205"/>
      <c r="V2875" s="205"/>
      <c r="W2875" s="205"/>
      <c r="X2875" s="205"/>
    </row>
    <row r="2876" spans="21:24" x14ac:dyDescent="0.2">
      <c r="U2876" s="205"/>
      <c r="V2876" s="205"/>
      <c r="W2876" s="205"/>
      <c r="X2876" s="205"/>
    </row>
    <row r="2877" spans="21:24" x14ac:dyDescent="0.2">
      <c r="U2877" s="205"/>
      <c r="V2877" s="205"/>
      <c r="W2877" s="205"/>
      <c r="X2877" s="205"/>
    </row>
    <row r="2878" spans="21:24" x14ac:dyDescent="0.2">
      <c r="U2878" s="205"/>
      <c r="V2878" s="205"/>
      <c r="W2878" s="205"/>
      <c r="X2878" s="205"/>
    </row>
    <row r="2879" spans="21:24" x14ac:dyDescent="0.2">
      <c r="U2879" s="205"/>
      <c r="V2879" s="205"/>
      <c r="W2879" s="205"/>
      <c r="X2879" s="205"/>
    </row>
    <row r="2880" spans="21:24" x14ac:dyDescent="0.2">
      <c r="U2880" s="205"/>
      <c r="V2880" s="205"/>
      <c r="W2880" s="205"/>
      <c r="X2880" s="205"/>
    </row>
    <row r="2881" spans="21:24" x14ac:dyDescent="0.2">
      <c r="U2881" s="205"/>
      <c r="V2881" s="205"/>
      <c r="W2881" s="205"/>
      <c r="X2881" s="205"/>
    </row>
    <row r="2882" spans="21:24" x14ac:dyDescent="0.2">
      <c r="U2882" s="205"/>
      <c r="V2882" s="205"/>
      <c r="W2882" s="205"/>
      <c r="X2882" s="205"/>
    </row>
    <row r="2883" spans="21:24" x14ac:dyDescent="0.2">
      <c r="U2883" s="205"/>
      <c r="V2883" s="205"/>
      <c r="W2883" s="205"/>
      <c r="X2883" s="205"/>
    </row>
    <row r="2884" spans="21:24" x14ac:dyDescent="0.2">
      <c r="U2884" s="205"/>
      <c r="V2884" s="205"/>
      <c r="W2884" s="205"/>
      <c r="X2884" s="205"/>
    </row>
    <row r="2885" spans="21:24" x14ac:dyDescent="0.2">
      <c r="U2885" s="205"/>
      <c r="V2885" s="205"/>
      <c r="W2885" s="205"/>
      <c r="X2885" s="205"/>
    </row>
    <row r="2886" spans="21:24" x14ac:dyDescent="0.2">
      <c r="U2886" s="205"/>
      <c r="V2886" s="205"/>
      <c r="W2886" s="205"/>
      <c r="X2886" s="205"/>
    </row>
    <row r="2887" spans="21:24" x14ac:dyDescent="0.2">
      <c r="U2887" s="205"/>
      <c r="V2887" s="205"/>
      <c r="W2887" s="205"/>
      <c r="X2887" s="205"/>
    </row>
    <row r="2888" spans="21:24" x14ac:dyDescent="0.2">
      <c r="U2888" s="205"/>
      <c r="V2888" s="205"/>
      <c r="W2888" s="205"/>
      <c r="X2888" s="205"/>
    </row>
    <row r="2889" spans="21:24" x14ac:dyDescent="0.2">
      <c r="U2889" s="205"/>
      <c r="V2889" s="205"/>
      <c r="W2889" s="205"/>
      <c r="X2889" s="205"/>
    </row>
    <row r="2890" spans="21:24" x14ac:dyDescent="0.2">
      <c r="U2890" s="205"/>
      <c r="V2890" s="205"/>
      <c r="W2890" s="205"/>
      <c r="X2890" s="205"/>
    </row>
    <row r="2891" spans="21:24" x14ac:dyDescent="0.2">
      <c r="U2891" s="205"/>
      <c r="V2891" s="205"/>
      <c r="W2891" s="205"/>
      <c r="X2891" s="205"/>
    </row>
    <row r="2892" spans="21:24" x14ac:dyDescent="0.2">
      <c r="U2892" s="205"/>
      <c r="V2892" s="205"/>
      <c r="W2892" s="205"/>
      <c r="X2892" s="205"/>
    </row>
    <row r="2893" spans="21:24" x14ac:dyDescent="0.2">
      <c r="U2893" s="205"/>
      <c r="V2893" s="205"/>
      <c r="W2893" s="205"/>
      <c r="X2893" s="205"/>
    </row>
    <row r="2894" spans="21:24" x14ac:dyDescent="0.2">
      <c r="U2894" s="205"/>
      <c r="V2894" s="205"/>
      <c r="W2894" s="205"/>
      <c r="X2894" s="205"/>
    </row>
    <row r="2895" spans="21:24" x14ac:dyDescent="0.2">
      <c r="U2895" s="205"/>
      <c r="V2895" s="205"/>
      <c r="W2895" s="205"/>
      <c r="X2895" s="205"/>
    </row>
    <row r="2896" spans="21:24" x14ac:dyDescent="0.2">
      <c r="U2896" s="205"/>
      <c r="V2896" s="205"/>
      <c r="W2896" s="205"/>
      <c r="X2896" s="205"/>
    </row>
    <row r="2897" spans="21:24" x14ac:dyDescent="0.2">
      <c r="U2897" s="205"/>
      <c r="V2897" s="205"/>
      <c r="W2897" s="205"/>
      <c r="X2897" s="205"/>
    </row>
    <row r="2898" spans="21:24" x14ac:dyDescent="0.2">
      <c r="U2898" s="205"/>
      <c r="V2898" s="205"/>
      <c r="W2898" s="205"/>
      <c r="X2898" s="205"/>
    </row>
    <row r="2899" spans="21:24" x14ac:dyDescent="0.2">
      <c r="U2899" s="205"/>
      <c r="V2899" s="205"/>
      <c r="W2899" s="205"/>
      <c r="X2899" s="205"/>
    </row>
    <row r="2900" spans="21:24" x14ac:dyDescent="0.2">
      <c r="U2900" s="205"/>
      <c r="V2900" s="205"/>
      <c r="W2900" s="205"/>
      <c r="X2900" s="205"/>
    </row>
    <row r="2901" spans="21:24" x14ac:dyDescent="0.2">
      <c r="U2901" s="205"/>
      <c r="V2901" s="205"/>
      <c r="W2901" s="205"/>
      <c r="X2901" s="205"/>
    </row>
    <row r="2902" spans="21:24" x14ac:dyDescent="0.2">
      <c r="U2902" s="205"/>
      <c r="V2902" s="205"/>
      <c r="W2902" s="205"/>
      <c r="X2902" s="205"/>
    </row>
    <row r="2903" spans="21:24" x14ac:dyDescent="0.2">
      <c r="U2903" s="205"/>
      <c r="V2903" s="205"/>
      <c r="W2903" s="205"/>
      <c r="X2903" s="205"/>
    </row>
    <row r="2904" spans="21:24" x14ac:dyDescent="0.2">
      <c r="U2904" s="205"/>
      <c r="V2904" s="205"/>
      <c r="W2904" s="205"/>
      <c r="X2904" s="205"/>
    </row>
    <row r="2905" spans="21:24" x14ac:dyDescent="0.2">
      <c r="U2905" s="205"/>
      <c r="V2905" s="205"/>
      <c r="W2905" s="205"/>
      <c r="X2905" s="205"/>
    </row>
    <row r="2906" spans="21:24" x14ac:dyDescent="0.2">
      <c r="U2906" s="205"/>
      <c r="V2906" s="205"/>
      <c r="W2906" s="205"/>
      <c r="X2906" s="205"/>
    </row>
    <row r="2907" spans="21:24" x14ac:dyDescent="0.2">
      <c r="U2907" s="205"/>
      <c r="V2907" s="205"/>
      <c r="W2907" s="205"/>
      <c r="X2907" s="205"/>
    </row>
    <row r="2908" spans="21:24" x14ac:dyDescent="0.2">
      <c r="U2908" s="205"/>
      <c r="V2908" s="205"/>
      <c r="W2908" s="205"/>
      <c r="X2908" s="205"/>
    </row>
    <row r="2909" spans="21:24" x14ac:dyDescent="0.2">
      <c r="U2909" s="205"/>
      <c r="V2909" s="205"/>
      <c r="W2909" s="205"/>
      <c r="X2909" s="205"/>
    </row>
    <row r="2910" spans="21:24" x14ac:dyDescent="0.2">
      <c r="U2910" s="205"/>
      <c r="V2910" s="205"/>
      <c r="W2910" s="205"/>
      <c r="X2910" s="205"/>
    </row>
    <row r="2911" spans="21:24" x14ac:dyDescent="0.2">
      <c r="U2911" s="205"/>
      <c r="V2911" s="205"/>
      <c r="W2911" s="205"/>
      <c r="X2911" s="205"/>
    </row>
    <row r="2912" spans="21:24" x14ac:dyDescent="0.2">
      <c r="U2912" s="205"/>
      <c r="V2912" s="205"/>
      <c r="W2912" s="205"/>
      <c r="X2912" s="205"/>
    </row>
    <row r="2913" spans="21:24" x14ac:dyDescent="0.2">
      <c r="U2913" s="205"/>
      <c r="V2913" s="205"/>
      <c r="W2913" s="205"/>
      <c r="X2913" s="205"/>
    </row>
    <row r="2914" spans="21:24" x14ac:dyDescent="0.2">
      <c r="U2914" s="205"/>
      <c r="V2914" s="205"/>
      <c r="W2914" s="205"/>
      <c r="X2914" s="205"/>
    </row>
    <row r="2915" spans="21:24" x14ac:dyDescent="0.2">
      <c r="U2915" s="205"/>
      <c r="V2915" s="205"/>
      <c r="W2915" s="205"/>
      <c r="X2915" s="205"/>
    </row>
    <row r="2916" spans="21:24" x14ac:dyDescent="0.2">
      <c r="U2916" s="205"/>
      <c r="V2916" s="205"/>
      <c r="W2916" s="205"/>
      <c r="X2916" s="205"/>
    </row>
    <row r="2917" spans="21:24" x14ac:dyDescent="0.2">
      <c r="U2917" s="205"/>
      <c r="V2917" s="205"/>
      <c r="W2917" s="205"/>
      <c r="X2917" s="205"/>
    </row>
    <row r="2918" spans="21:24" x14ac:dyDescent="0.2">
      <c r="U2918" s="205"/>
      <c r="V2918" s="205"/>
      <c r="W2918" s="205"/>
      <c r="X2918" s="205"/>
    </row>
    <row r="2919" spans="21:24" x14ac:dyDescent="0.2">
      <c r="U2919" s="205"/>
      <c r="V2919" s="205"/>
      <c r="W2919" s="205"/>
      <c r="X2919" s="205"/>
    </row>
    <row r="2920" spans="21:24" x14ac:dyDescent="0.2">
      <c r="U2920" s="205"/>
      <c r="V2920" s="205"/>
      <c r="W2920" s="205"/>
      <c r="X2920" s="205"/>
    </row>
    <row r="2921" spans="21:24" x14ac:dyDescent="0.2">
      <c r="U2921" s="205"/>
      <c r="V2921" s="205"/>
      <c r="W2921" s="205"/>
      <c r="X2921" s="205"/>
    </row>
    <row r="2922" spans="21:24" x14ac:dyDescent="0.2">
      <c r="U2922" s="205"/>
      <c r="V2922" s="205"/>
      <c r="W2922" s="205"/>
      <c r="X2922" s="205"/>
    </row>
    <row r="2923" spans="21:24" x14ac:dyDescent="0.2">
      <c r="U2923" s="205"/>
      <c r="V2923" s="205"/>
      <c r="W2923" s="205"/>
      <c r="X2923" s="205"/>
    </row>
    <row r="2924" spans="21:24" x14ac:dyDescent="0.2">
      <c r="U2924" s="205"/>
      <c r="V2924" s="205"/>
      <c r="W2924" s="205"/>
      <c r="X2924" s="205"/>
    </row>
    <row r="2925" spans="21:24" x14ac:dyDescent="0.2">
      <c r="U2925" s="205"/>
      <c r="V2925" s="205"/>
      <c r="W2925" s="205"/>
      <c r="X2925" s="205"/>
    </row>
    <row r="2926" spans="21:24" x14ac:dyDescent="0.2">
      <c r="U2926" s="205"/>
      <c r="V2926" s="205"/>
      <c r="W2926" s="205"/>
      <c r="X2926" s="205"/>
    </row>
    <row r="2927" spans="21:24" x14ac:dyDescent="0.2">
      <c r="U2927" s="205"/>
      <c r="V2927" s="205"/>
      <c r="W2927" s="205"/>
      <c r="X2927" s="205"/>
    </row>
    <row r="2928" spans="21:24" x14ac:dyDescent="0.2">
      <c r="U2928" s="205"/>
      <c r="V2928" s="205"/>
      <c r="W2928" s="205"/>
      <c r="X2928" s="205"/>
    </row>
    <row r="2929" spans="21:24" x14ac:dyDescent="0.2">
      <c r="U2929" s="205"/>
      <c r="V2929" s="205"/>
      <c r="W2929" s="205"/>
      <c r="X2929" s="205"/>
    </row>
    <row r="2930" spans="21:24" x14ac:dyDescent="0.2">
      <c r="U2930" s="205"/>
      <c r="V2930" s="205"/>
      <c r="W2930" s="205"/>
      <c r="X2930" s="205"/>
    </row>
    <row r="2931" spans="21:24" x14ac:dyDescent="0.2">
      <c r="U2931" s="205"/>
      <c r="V2931" s="205"/>
      <c r="W2931" s="205"/>
      <c r="X2931" s="205"/>
    </row>
    <row r="2932" spans="21:24" x14ac:dyDescent="0.2">
      <c r="U2932" s="205"/>
      <c r="V2932" s="205"/>
      <c r="W2932" s="205"/>
      <c r="X2932" s="205"/>
    </row>
    <row r="2933" spans="21:24" x14ac:dyDescent="0.2">
      <c r="U2933" s="205"/>
      <c r="V2933" s="205"/>
      <c r="W2933" s="205"/>
      <c r="X2933" s="205"/>
    </row>
    <row r="2934" spans="21:24" x14ac:dyDescent="0.2">
      <c r="U2934" s="205"/>
      <c r="V2934" s="205"/>
      <c r="W2934" s="205"/>
      <c r="X2934" s="205"/>
    </row>
    <row r="2935" spans="21:24" x14ac:dyDescent="0.2">
      <c r="U2935" s="205"/>
      <c r="V2935" s="205"/>
      <c r="W2935" s="205"/>
      <c r="X2935" s="205"/>
    </row>
    <row r="2936" spans="21:24" x14ac:dyDescent="0.2">
      <c r="U2936" s="205"/>
      <c r="V2936" s="205"/>
      <c r="W2936" s="205"/>
      <c r="X2936" s="205"/>
    </row>
    <row r="2937" spans="21:24" x14ac:dyDescent="0.2">
      <c r="U2937" s="205"/>
      <c r="V2937" s="205"/>
      <c r="W2937" s="205"/>
      <c r="X2937" s="205"/>
    </row>
    <row r="2938" spans="21:24" x14ac:dyDescent="0.2">
      <c r="U2938" s="205"/>
      <c r="V2938" s="205"/>
      <c r="W2938" s="205"/>
      <c r="X2938" s="205"/>
    </row>
    <row r="2939" spans="21:24" x14ac:dyDescent="0.2">
      <c r="U2939" s="205"/>
      <c r="V2939" s="205"/>
      <c r="W2939" s="205"/>
      <c r="X2939" s="205"/>
    </row>
    <row r="2940" spans="21:24" x14ac:dyDescent="0.2">
      <c r="U2940" s="205"/>
      <c r="V2940" s="205"/>
      <c r="W2940" s="205"/>
      <c r="X2940" s="205"/>
    </row>
    <row r="2941" spans="21:24" x14ac:dyDescent="0.2">
      <c r="U2941" s="205"/>
      <c r="V2941" s="205"/>
      <c r="W2941" s="205"/>
      <c r="X2941" s="205"/>
    </row>
    <row r="2942" spans="21:24" x14ac:dyDescent="0.2">
      <c r="U2942" s="205"/>
      <c r="V2942" s="205"/>
      <c r="W2942" s="205"/>
      <c r="X2942" s="205"/>
    </row>
    <row r="2943" spans="21:24" x14ac:dyDescent="0.2">
      <c r="U2943" s="205"/>
      <c r="V2943" s="205"/>
      <c r="W2943" s="205"/>
      <c r="X2943" s="205"/>
    </row>
    <row r="2944" spans="21:24" x14ac:dyDescent="0.2">
      <c r="U2944" s="205"/>
      <c r="V2944" s="205"/>
      <c r="W2944" s="205"/>
      <c r="X2944" s="205"/>
    </row>
    <row r="2945" spans="21:24" x14ac:dyDescent="0.2">
      <c r="U2945" s="205"/>
      <c r="V2945" s="205"/>
      <c r="W2945" s="205"/>
      <c r="X2945" s="205"/>
    </row>
    <row r="2946" spans="21:24" x14ac:dyDescent="0.2">
      <c r="U2946" s="205"/>
      <c r="V2946" s="205"/>
      <c r="W2946" s="205"/>
      <c r="X2946" s="205"/>
    </row>
    <row r="2947" spans="21:24" x14ac:dyDescent="0.2">
      <c r="U2947" s="205"/>
      <c r="V2947" s="205"/>
      <c r="W2947" s="205"/>
      <c r="X2947" s="205"/>
    </row>
    <row r="2948" spans="21:24" x14ac:dyDescent="0.2">
      <c r="U2948" s="205"/>
      <c r="V2948" s="205"/>
      <c r="W2948" s="205"/>
      <c r="X2948" s="205"/>
    </row>
    <row r="2949" spans="21:24" x14ac:dyDescent="0.2">
      <c r="U2949" s="205"/>
      <c r="V2949" s="205"/>
      <c r="W2949" s="205"/>
      <c r="X2949" s="205"/>
    </row>
    <row r="2950" spans="21:24" x14ac:dyDescent="0.2">
      <c r="U2950" s="205"/>
      <c r="V2950" s="205"/>
      <c r="W2950" s="205"/>
      <c r="X2950" s="205"/>
    </row>
    <row r="2951" spans="21:24" x14ac:dyDescent="0.2">
      <c r="U2951" s="205"/>
      <c r="V2951" s="205"/>
      <c r="W2951" s="205"/>
      <c r="X2951" s="205"/>
    </row>
    <row r="2952" spans="21:24" x14ac:dyDescent="0.2">
      <c r="U2952" s="205"/>
      <c r="V2952" s="205"/>
      <c r="W2952" s="205"/>
      <c r="X2952" s="205"/>
    </row>
    <row r="2953" spans="21:24" x14ac:dyDescent="0.2">
      <c r="U2953" s="205"/>
      <c r="V2953" s="205"/>
      <c r="W2953" s="205"/>
      <c r="X2953" s="205"/>
    </row>
    <row r="2954" spans="21:24" x14ac:dyDescent="0.2">
      <c r="U2954" s="205"/>
      <c r="V2954" s="205"/>
      <c r="W2954" s="205"/>
      <c r="X2954" s="205"/>
    </row>
    <row r="2955" spans="21:24" x14ac:dyDescent="0.2">
      <c r="U2955" s="205"/>
      <c r="V2955" s="205"/>
      <c r="W2955" s="205"/>
      <c r="X2955" s="205"/>
    </row>
    <row r="2956" spans="21:24" x14ac:dyDescent="0.2">
      <c r="U2956" s="205"/>
      <c r="V2956" s="205"/>
      <c r="W2956" s="205"/>
      <c r="X2956" s="205"/>
    </row>
    <row r="2957" spans="21:24" x14ac:dyDescent="0.2">
      <c r="U2957" s="205"/>
      <c r="V2957" s="205"/>
      <c r="W2957" s="205"/>
      <c r="X2957" s="205"/>
    </row>
    <row r="2958" spans="21:24" x14ac:dyDescent="0.2">
      <c r="U2958" s="205"/>
      <c r="V2958" s="205"/>
      <c r="W2958" s="205"/>
      <c r="X2958" s="205"/>
    </row>
    <row r="2959" spans="21:24" x14ac:dyDescent="0.2">
      <c r="U2959" s="205"/>
      <c r="V2959" s="205"/>
      <c r="W2959" s="205"/>
      <c r="X2959" s="205"/>
    </row>
    <row r="2960" spans="21:24" x14ac:dyDescent="0.2">
      <c r="U2960" s="205"/>
      <c r="V2960" s="205"/>
      <c r="W2960" s="205"/>
      <c r="X2960" s="205"/>
    </row>
    <row r="2961" spans="21:24" x14ac:dyDescent="0.2">
      <c r="U2961" s="205"/>
      <c r="V2961" s="205"/>
      <c r="W2961" s="205"/>
      <c r="X2961" s="205"/>
    </row>
    <row r="2962" spans="21:24" x14ac:dyDescent="0.2">
      <c r="U2962" s="205"/>
      <c r="V2962" s="205"/>
      <c r="W2962" s="205"/>
      <c r="X2962" s="205"/>
    </row>
    <row r="2963" spans="21:24" x14ac:dyDescent="0.2">
      <c r="U2963" s="205"/>
      <c r="V2963" s="205"/>
      <c r="W2963" s="205"/>
      <c r="X2963" s="205"/>
    </row>
    <row r="2964" spans="21:24" x14ac:dyDescent="0.2">
      <c r="U2964" s="205"/>
      <c r="V2964" s="205"/>
      <c r="W2964" s="205"/>
      <c r="X2964" s="205"/>
    </row>
    <row r="2965" spans="21:24" x14ac:dyDescent="0.2">
      <c r="U2965" s="205"/>
      <c r="V2965" s="205"/>
      <c r="W2965" s="205"/>
      <c r="X2965" s="205"/>
    </row>
    <row r="2966" spans="21:24" x14ac:dyDescent="0.2">
      <c r="U2966" s="205"/>
      <c r="V2966" s="205"/>
      <c r="W2966" s="205"/>
      <c r="X2966" s="205"/>
    </row>
    <row r="2967" spans="21:24" x14ac:dyDescent="0.2">
      <c r="U2967" s="205"/>
      <c r="V2967" s="205"/>
      <c r="W2967" s="205"/>
      <c r="X2967" s="205"/>
    </row>
    <row r="2968" spans="21:24" x14ac:dyDescent="0.2">
      <c r="U2968" s="205"/>
      <c r="V2968" s="205"/>
      <c r="W2968" s="205"/>
      <c r="X2968" s="205"/>
    </row>
    <row r="2969" spans="21:24" x14ac:dyDescent="0.2">
      <c r="U2969" s="205"/>
      <c r="V2969" s="205"/>
      <c r="W2969" s="205"/>
      <c r="X2969" s="205"/>
    </row>
    <row r="2970" spans="21:24" x14ac:dyDescent="0.2">
      <c r="U2970" s="205"/>
      <c r="V2970" s="205"/>
      <c r="W2970" s="205"/>
      <c r="X2970" s="205"/>
    </row>
    <row r="2971" spans="21:24" x14ac:dyDescent="0.2">
      <c r="U2971" s="205"/>
      <c r="V2971" s="205"/>
      <c r="W2971" s="205"/>
      <c r="X2971" s="205"/>
    </row>
    <row r="2972" spans="21:24" x14ac:dyDescent="0.2">
      <c r="U2972" s="205"/>
      <c r="V2972" s="205"/>
      <c r="W2972" s="205"/>
      <c r="X2972" s="205"/>
    </row>
    <row r="2973" spans="21:24" x14ac:dyDescent="0.2">
      <c r="U2973" s="205"/>
      <c r="V2973" s="205"/>
      <c r="W2973" s="205"/>
      <c r="X2973" s="205"/>
    </row>
    <row r="2974" spans="21:24" x14ac:dyDescent="0.2">
      <c r="U2974" s="205"/>
      <c r="V2974" s="205"/>
      <c r="W2974" s="205"/>
      <c r="X2974" s="205"/>
    </row>
    <row r="2975" spans="21:24" x14ac:dyDescent="0.2">
      <c r="U2975" s="205"/>
      <c r="V2975" s="205"/>
      <c r="W2975" s="205"/>
      <c r="X2975" s="205"/>
    </row>
    <row r="2976" spans="21:24" x14ac:dyDescent="0.2">
      <c r="U2976" s="205"/>
      <c r="V2976" s="205"/>
      <c r="W2976" s="205"/>
      <c r="X2976" s="205"/>
    </row>
    <row r="2977" spans="21:24" x14ac:dyDescent="0.2">
      <c r="U2977" s="205"/>
      <c r="V2977" s="205"/>
      <c r="W2977" s="205"/>
      <c r="X2977" s="205"/>
    </row>
    <row r="2978" spans="21:24" x14ac:dyDescent="0.2">
      <c r="U2978" s="205"/>
      <c r="V2978" s="205"/>
      <c r="W2978" s="205"/>
      <c r="X2978" s="205"/>
    </row>
    <row r="2979" spans="21:24" x14ac:dyDescent="0.2">
      <c r="U2979" s="205"/>
      <c r="V2979" s="205"/>
      <c r="W2979" s="205"/>
      <c r="X2979" s="205"/>
    </row>
    <row r="2980" spans="21:24" x14ac:dyDescent="0.2">
      <c r="U2980" s="205"/>
      <c r="V2980" s="205"/>
      <c r="W2980" s="205"/>
      <c r="X2980" s="205"/>
    </row>
    <row r="2981" spans="21:24" x14ac:dyDescent="0.2">
      <c r="U2981" s="205"/>
      <c r="V2981" s="205"/>
      <c r="W2981" s="205"/>
      <c r="X2981" s="205"/>
    </row>
    <row r="2982" spans="21:24" x14ac:dyDescent="0.2">
      <c r="U2982" s="205"/>
      <c r="V2982" s="205"/>
      <c r="W2982" s="205"/>
      <c r="X2982" s="205"/>
    </row>
    <row r="2983" spans="21:24" x14ac:dyDescent="0.2">
      <c r="U2983" s="205"/>
      <c r="V2983" s="205"/>
      <c r="W2983" s="205"/>
      <c r="X2983" s="205"/>
    </row>
    <row r="2984" spans="21:24" x14ac:dyDescent="0.2">
      <c r="U2984" s="205"/>
      <c r="V2984" s="205"/>
      <c r="W2984" s="205"/>
      <c r="X2984" s="205"/>
    </row>
    <row r="2985" spans="21:24" x14ac:dyDescent="0.2">
      <c r="U2985" s="205"/>
      <c r="V2985" s="205"/>
      <c r="W2985" s="205"/>
      <c r="X2985" s="205"/>
    </row>
    <row r="2986" spans="21:24" x14ac:dyDescent="0.2">
      <c r="U2986" s="205"/>
      <c r="V2986" s="205"/>
      <c r="W2986" s="205"/>
      <c r="X2986" s="205"/>
    </row>
    <row r="2987" spans="21:24" x14ac:dyDescent="0.2">
      <c r="U2987" s="205"/>
      <c r="V2987" s="205"/>
      <c r="W2987" s="205"/>
      <c r="X2987" s="205"/>
    </row>
    <row r="2988" spans="21:24" x14ac:dyDescent="0.2">
      <c r="U2988" s="205"/>
      <c r="V2988" s="205"/>
      <c r="W2988" s="205"/>
      <c r="X2988" s="205"/>
    </row>
    <row r="2989" spans="21:24" x14ac:dyDescent="0.2">
      <c r="U2989" s="205"/>
      <c r="V2989" s="205"/>
      <c r="W2989" s="205"/>
      <c r="X2989" s="205"/>
    </row>
    <row r="2990" spans="21:24" x14ac:dyDescent="0.2">
      <c r="U2990" s="205"/>
      <c r="V2990" s="205"/>
      <c r="W2990" s="205"/>
      <c r="X2990" s="205"/>
    </row>
    <row r="2991" spans="21:24" x14ac:dyDescent="0.2">
      <c r="U2991" s="205"/>
      <c r="V2991" s="205"/>
      <c r="W2991" s="205"/>
      <c r="X2991" s="205"/>
    </row>
    <row r="2992" spans="21:24" x14ac:dyDescent="0.2">
      <c r="U2992" s="205"/>
      <c r="V2992" s="205"/>
      <c r="W2992" s="205"/>
      <c r="X2992" s="205"/>
    </row>
    <row r="2993" spans="21:24" x14ac:dyDescent="0.2">
      <c r="U2993" s="205"/>
      <c r="V2993" s="205"/>
      <c r="W2993" s="205"/>
      <c r="X2993" s="205"/>
    </row>
    <row r="2994" spans="21:24" x14ac:dyDescent="0.2">
      <c r="U2994" s="205"/>
      <c r="V2994" s="205"/>
      <c r="W2994" s="205"/>
      <c r="X2994" s="205"/>
    </row>
    <row r="2995" spans="21:24" x14ac:dyDescent="0.2">
      <c r="U2995" s="205"/>
      <c r="V2995" s="205"/>
      <c r="W2995" s="205"/>
      <c r="X2995" s="205"/>
    </row>
    <row r="2996" spans="21:24" x14ac:dyDescent="0.2">
      <c r="U2996" s="205"/>
      <c r="V2996" s="205"/>
      <c r="W2996" s="205"/>
      <c r="X2996" s="205"/>
    </row>
    <row r="2997" spans="21:24" x14ac:dyDescent="0.2">
      <c r="U2997" s="205"/>
      <c r="V2997" s="205"/>
      <c r="W2997" s="205"/>
      <c r="X2997" s="205"/>
    </row>
    <row r="2998" spans="21:24" x14ac:dyDescent="0.2">
      <c r="U2998" s="205"/>
      <c r="V2998" s="205"/>
      <c r="W2998" s="205"/>
      <c r="X2998" s="205"/>
    </row>
    <row r="2999" spans="21:24" x14ac:dyDescent="0.2">
      <c r="U2999" s="205"/>
      <c r="V2999" s="205"/>
      <c r="W2999" s="205"/>
      <c r="X2999" s="205"/>
    </row>
    <row r="3000" spans="21:24" x14ac:dyDescent="0.2">
      <c r="U3000" s="205"/>
      <c r="V3000" s="205"/>
      <c r="W3000" s="205"/>
      <c r="X3000" s="205"/>
    </row>
    <row r="3001" spans="21:24" x14ac:dyDescent="0.2">
      <c r="U3001" s="205"/>
      <c r="V3001" s="205"/>
      <c r="W3001" s="205"/>
      <c r="X3001" s="205"/>
    </row>
    <row r="3002" spans="21:24" x14ac:dyDescent="0.2">
      <c r="U3002" s="205"/>
      <c r="V3002" s="205"/>
      <c r="W3002" s="205"/>
      <c r="X3002" s="205"/>
    </row>
    <row r="3003" spans="21:24" x14ac:dyDescent="0.2">
      <c r="U3003" s="205"/>
      <c r="V3003" s="205"/>
      <c r="W3003" s="205"/>
      <c r="X3003" s="205"/>
    </row>
    <row r="3004" spans="21:24" x14ac:dyDescent="0.2">
      <c r="U3004" s="205"/>
      <c r="V3004" s="205"/>
      <c r="W3004" s="205"/>
      <c r="X3004" s="205"/>
    </row>
    <row r="3005" spans="21:24" x14ac:dyDescent="0.2">
      <c r="U3005" s="205"/>
      <c r="V3005" s="205"/>
      <c r="W3005" s="205"/>
      <c r="X3005" s="205"/>
    </row>
    <row r="3006" spans="21:24" x14ac:dyDescent="0.2">
      <c r="U3006" s="205"/>
      <c r="V3006" s="205"/>
      <c r="W3006" s="205"/>
      <c r="X3006" s="205"/>
    </row>
    <row r="3007" spans="21:24" x14ac:dyDescent="0.2">
      <c r="U3007" s="205"/>
      <c r="V3007" s="205"/>
      <c r="W3007" s="205"/>
      <c r="X3007" s="205"/>
    </row>
    <row r="3008" spans="21:24" x14ac:dyDescent="0.2">
      <c r="U3008" s="205"/>
      <c r="V3008" s="205"/>
      <c r="W3008" s="205"/>
      <c r="X3008" s="205"/>
    </row>
    <row r="3009" spans="21:24" x14ac:dyDescent="0.2">
      <c r="U3009" s="205"/>
      <c r="V3009" s="205"/>
      <c r="W3009" s="205"/>
      <c r="X3009" s="205"/>
    </row>
    <row r="3010" spans="21:24" x14ac:dyDescent="0.2">
      <c r="U3010" s="205"/>
      <c r="V3010" s="205"/>
      <c r="W3010" s="205"/>
      <c r="X3010" s="205"/>
    </row>
    <row r="3011" spans="21:24" x14ac:dyDescent="0.2">
      <c r="U3011" s="205"/>
      <c r="V3011" s="205"/>
      <c r="W3011" s="205"/>
      <c r="X3011" s="205"/>
    </row>
    <row r="3012" spans="21:24" x14ac:dyDescent="0.2">
      <c r="U3012" s="205"/>
      <c r="V3012" s="205"/>
      <c r="W3012" s="205"/>
      <c r="X3012" s="205"/>
    </row>
    <row r="3013" spans="21:24" x14ac:dyDescent="0.2">
      <c r="U3013" s="205"/>
      <c r="V3013" s="205"/>
      <c r="W3013" s="205"/>
      <c r="X3013" s="205"/>
    </row>
    <row r="3014" spans="21:24" x14ac:dyDescent="0.2">
      <c r="U3014" s="205"/>
      <c r="V3014" s="205"/>
      <c r="W3014" s="205"/>
      <c r="X3014" s="205"/>
    </row>
    <row r="3015" spans="21:24" x14ac:dyDescent="0.2">
      <c r="U3015" s="205"/>
      <c r="V3015" s="205"/>
      <c r="W3015" s="205"/>
      <c r="X3015" s="205"/>
    </row>
    <row r="3016" spans="21:24" x14ac:dyDescent="0.2">
      <c r="U3016" s="205"/>
      <c r="V3016" s="205"/>
      <c r="W3016" s="205"/>
      <c r="X3016" s="205"/>
    </row>
    <row r="3017" spans="21:24" x14ac:dyDescent="0.2">
      <c r="U3017" s="205"/>
      <c r="V3017" s="205"/>
      <c r="W3017" s="205"/>
      <c r="X3017" s="205"/>
    </row>
    <row r="3018" spans="21:24" x14ac:dyDescent="0.2">
      <c r="U3018" s="205"/>
      <c r="V3018" s="205"/>
      <c r="W3018" s="205"/>
      <c r="X3018" s="205"/>
    </row>
    <row r="3019" spans="21:24" x14ac:dyDescent="0.2">
      <c r="U3019" s="205"/>
      <c r="V3019" s="205"/>
      <c r="W3019" s="205"/>
      <c r="X3019" s="205"/>
    </row>
    <row r="3020" spans="21:24" x14ac:dyDescent="0.2">
      <c r="U3020" s="205"/>
      <c r="V3020" s="205"/>
      <c r="W3020" s="205"/>
      <c r="X3020" s="205"/>
    </row>
    <row r="3021" spans="21:24" x14ac:dyDescent="0.2">
      <c r="U3021" s="205"/>
      <c r="V3021" s="205"/>
      <c r="W3021" s="205"/>
      <c r="X3021" s="205"/>
    </row>
    <row r="3022" spans="21:24" x14ac:dyDescent="0.2">
      <c r="U3022" s="205"/>
      <c r="V3022" s="205"/>
      <c r="W3022" s="205"/>
      <c r="X3022" s="205"/>
    </row>
    <row r="3023" spans="21:24" x14ac:dyDescent="0.2">
      <c r="U3023" s="205"/>
      <c r="V3023" s="205"/>
      <c r="W3023" s="205"/>
      <c r="X3023" s="205"/>
    </row>
    <row r="3024" spans="21:24" x14ac:dyDescent="0.2">
      <c r="U3024" s="205"/>
      <c r="V3024" s="205"/>
      <c r="W3024" s="205"/>
      <c r="X3024" s="205"/>
    </row>
    <row r="3025" spans="21:24" x14ac:dyDescent="0.2">
      <c r="U3025" s="205"/>
      <c r="V3025" s="205"/>
      <c r="W3025" s="205"/>
      <c r="X3025" s="205"/>
    </row>
    <row r="3026" spans="21:24" x14ac:dyDescent="0.2">
      <c r="U3026" s="205"/>
      <c r="V3026" s="205"/>
      <c r="W3026" s="205"/>
      <c r="X3026" s="205"/>
    </row>
    <row r="3027" spans="21:24" x14ac:dyDescent="0.2">
      <c r="U3027" s="205"/>
      <c r="V3027" s="205"/>
      <c r="W3027" s="205"/>
      <c r="X3027" s="205"/>
    </row>
    <row r="3028" spans="21:24" x14ac:dyDescent="0.2">
      <c r="U3028" s="205"/>
      <c r="V3028" s="205"/>
      <c r="W3028" s="205"/>
      <c r="X3028" s="205"/>
    </row>
    <row r="3029" spans="21:24" x14ac:dyDescent="0.2">
      <c r="U3029" s="205"/>
      <c r="V3029" s="205"/>
      <c r="W3029" s="205"/>
      <c r="X3029" s="205"/>
    </row>
    <row r="3030" spans="21:24" x14ac:dyDescent="0.2">
      <c r="U3030" s="205"/>
      <c r="V3030" s="205"/>
      <c r="W3030" s="205"/>
      <c r="X3030" s="205"/>
    </row>
    <row r="3031" spans="21:24" x14ac:dyDescent="0.2">
      <c r="U3031" s="205"/>
      <c r="V3031" s="205"/>
      <c r="W3031" s="205"/>
      <c r="X3031" s="205"/>
    </row>
    <row r="3032" spans="21:24" x14ac:dyDescent="0.2">
      <c r="U3032" s="205"/>
      <c r="V3032" s="205"/>
      <c r="W3032" s="205"/>
      <c r="X3032" s="205"/>
    </row>
    <row r="3033" spans="21:24" x14ac:dyDescent="0.2">
      <c r="U3033" s="205"/>
      <c r="V3033" s="205"/>
      <c r="W3033" s="205"/>
      <c r="X3033" s="205"/>
    </row>
    <row r="3034" spans="21:24" x14ac:dyDescent="0.2">
      <c r="U3034" s="205"/>
      <c r="V3034" s="205"/>
      <c r="W3034" s="205"/>
      <c r="X3034" s="205"/>
    </row>
    <row r="3035" spans="21:24" x14ac:dyDescent="0.2">
      <c r="U3035" s="205"/>
      <c r="V3035" s="205"/>
      <c r="W3035" s="205"/>
      <c r="X3035" s="205"/>
    </row>
    <row r="3036" spans="21:24" x14ac:dyDescent="0.2">
      <c r="U3036" s="205"/>
      <c r="V3036" s="205"/>
      <c r="W3036" s="205"/>
      <c r="X3036" s="205"/>
    </row>
    <row r="3037" spans="21:24" x14ac:dyDescent="0.2">
      <c r="U3037" s="205"/>
      <c r="V3037" s="205"/>
      <c r="W3037" s="205"/>
      <c r="X3037" s="205"/>
    </row>
    <row r="3038" spans="21:24" x14ac:dyDescent="0.2">
      <c r="U3038" s="205"/>
      <c r="V3038" s="205"/>
      <c r="W3038" s="205"/>
      <c r="X3038" s="205"/>
    </row>
    <row r="3039" spans="21:24" x14ac:dyDescent="0.2">
      <c r="U3039" s="205"/>
      <c r="V3039" s="205"/>
      <c r="W3039" s="205"/>
      <c r="X3039" s="205"/>
    </row>
    <row r="3040" spans="21:24" x14ac:dyDescent="0.2">
      <c r="U3040" s="205"/>
      <c r="V3040" s="205"/>
      <c r="W3040" s="205"/>
      <c r="X3040" s="205"/>
    </row>
    <row r="3041" spans="21:24" x14ac:dyDescent="0.2">
      <c r="U3041" s="205"/>
      <c r="V3041" s="205"/>
      <c r="W3041" s="205"/>
      <c r="X3041" s="205"/>
    </row>
    <row r="3042" spans="21:24" x14ac:dyDescent="0.2">
      <c r="U3042" s="205"/>
      <c r="V3042" s="205"/>
      <c r="W3042" s="205"/>
      <c r="X3042" s="205"/>
    </row>
    <row r="3043" spans="21:24" x14ac:dyDescent="0.2">
      <c r="U3043" s="205"/>
      <c r="V3043" s="205"/>
      <c r="W3043" s="205"/>
      <c r="X3043" s="205"/>
    </row>
    <row r="3044" spans="21:24" x14ac:dyDescent="0.2">
      <c r="U3044" s="205"/>
      <c r="V3044" s="205"/>
      <c r="W3044" s="205"/>
      <c r="X3044" s="205"/>
    </row>
    <row r="3045" spans="21:24" x14ac:dyDescent="0.2">
      <c r="U3045" s="205"/>
      <c r="V3045" s="205"/>
      <c r="W3045" s="205"/>
      <c r="X3045" s="205"/>
    </row>
    <row r="3046" spans="21:24" x14ac:dyDescent="0.2">
      <c r="U3046" s="205"/>
      <c r="V3046" s="205"/>
      <c r="W3046" s="205"/>
      <c r="X3046" s="205"/>
    </row>
    <row r="3047" spans="21:24" x14ac:dyDescent="0.2">
      <c r="U3047" s="205"/>
      <c r="V3047" s="205"/>
      <c r="W3047" s="205"/>
      <c r="X3047" s="205"/>
    </row>
    <row r="3048" spans="21:24" x14ac:dyDescent="0.2">
      <c r="U3048" s="205"/>
      <c r="V3048" s="205"/>
      <c r="W3048" s="205"/>
      <c r="X3048" s="205"/>
    </row>
    <row r="3049" spans="21:24" x14ac:dyDescent="0.2">
      <c r="U3049" s="205"/>
      <c r="V3049" s="205"/>
      <c r="W3049" s="205"/>
      <c r="X3049" s="205"/>
    </row>
    <row r="3050" spans="21:24" x14ac:dyDescent="0.2">
      <c r="U3050" s="205"/>
      <c r="V3050" s="205"/>
      <c r="W3050" s="205"/>
      <c r="X3050" s="205"/>
    </row>
    <row r="3051" spans="21:24" x14ac:dyDescent="0.2">
      <c r="U3051" s="205"/>
      <c r="V3051" s="205"/>
      <c r="W3051" s="205"/>
      <c r="X3051" s="205"/>
    </row>
    <row r="3052" spans="21:24" x14ac:dyDescent="0.2">
      <c r="U3052" s="205"/>
      <c r="V3052" s="205"/>
      <c r="W3052" s="205"/>
      <c r="X3052" s="205"/>
    </row>
    <row r="3053" spans="21:24" x14ac:dyDescent="0.2">
      <c r="U3053" s="205"/>
      <c r="V3053" s="205"/>
      <c r="W3053" s="205"/>
      <c r="X3053" s="205"/>
    </row>
    <row r="3054" spans="21:24" x14ac:dyDescent="0.2">
      <c r="U3054" s="205"/>
      <c r="V3054" s="205"/>
      <c r="W3054" s="205"/>
      <c r="X3054" s="205"/>
    </row>
    <row r="3055" spans="21:24" x14ac:dyDescent="0.2">
      <c r="U3055" s="205"/>
      <c r="V3055" s="205"/>
      <c r="W3055" s="205"/>
      <c r="X3055" s="205"/>
    </row>
    <row r="3056" spans="21:24" x14ac:dyDescent="0.2">
      <c r="U3056" s="205"/>
      <c r="V3056" s="205"/>
      <c r="W3056" s="205"/>
      <c r="X3056" s="205"/>
    </row>
    <row r="3057" spans="21:24" x14ac:dyDescent="0.2">
      <c r="U3057" s="205"/>
      <c r="V3057" s="205"/>
      <c r="W3057" s="205"/>
      <c r="X3057" s="205"/>
    </row>
    <row r="3058" spans="21:24" x14ac:dyDescent="0.2">
      <c r="U3058" s="205"/>
      <c r="V3058" s="205"/>
      <c r="W3058" s="205"/>
      <c r="X3058" s="205"/>
    </row>
    <row r="3059" spans="21:24" x14ac:dyDescent="0.2">
      <c r="U3059" s="205"/>
      <c r="V3059" s="205"/>
      <c r="W3059" s="205"/>
      <c r="X3059" s="205"/>
    </row>
    <row r="3060" spans="21:24" x14ac:dyDescent="0.2">
      <c r="U3060" s="205"/>
      <c r="V3060" s="205"/>
      <c r="W3060" s="205"/>
      <c r="X3060" s="205"/>
    </row>
    <row r="3061" spans="21:24" x14ac:dyDescent="0.2">
      <c r="U3061" s="205"/>
      <c r="V3061" s="205"/>
      <c r="W3061" s="205"/>
      <c r="X3061" s="205"/>
    </row>
    <row r="3062" spans="21:24" x14ac:dyDescent="0.2">
      <c r="U3062" s="205"/>
      <c r="V3062" s="205"/>
      <c r="W3062" s="205"/>
      <c r="X3062" s="205"/>
    </row>
    <row r="3063" spans="21:24" x14ac:dyDescent="0.2">
      <c r="U3063" s="205"/>
      <c r="V3063" s="205"/>
      <c r="W3063" s="205"/>
      <c r="X3063" s="205"/>
    </row>
    <row r="3064" spans="21:24" x14ac:dyDescent="0.2">
      <c r="U3064" s="205"/>
      <c r="V3064" s="205"/>
      <c r="W3064" s="205"/>
      <c r="X3064" s="205"/>
    </row>
    <row r="3065" spans="21:24" x14ac:dyDescent="0.2">
      <c r="U3065" s="205"/>
      <c r="V3065" s="205"/>
      <c r="W3065" s="205"/>
      <c r="X3065" s="205"/>
    </row>
    <row r="3066" spans="21:24" x14ac:dyDescent="0.2">
      <c r="U3066" s="205"/>
      <c r="V3066" s="205"/>
      <c r="W3066" s="205"/>
      <c r="X3066" s="205"/>
    </row>
    <row r="3067" spans="21:24" x14ac:dyDescent="0.2">
      <c r="U3067" s="205"/>
      <c r="V3067" s="205"/>
      <c r="W3067" s="205"/>
      <c r="X3067" s="205"/>
    </row>
    <row r="3068" spans="21:24" x14ac:dyDescent="0.2">
      <c r="U3068" s="205"/>
      <c r="V3068" s="205"/>
      <c r="W3068" s="205"/>
      <c r="X3068" s="205"/>
    </row>
    <row r="3069" spans="21:24" x14ac:dyDescent="0.2">
      <c r="U3069" s="205"/>
      <c r="V3069" s="205"/>
      <c r="W3069" s="205"/>
      <c r="X3069" s="205"/>
    </row>
    <row r="3070" spans="21:24" x14ac:dyDescent="0.2">
      <c r="U3070" s="205"/>
      <c r="V3070" s="205"/>
      <c r="W3070" s="205"/>
      <c r="X3070" s="205"/>
    </row>
    <row r="3071" spans="21:24" x14ac:dyDescent="0.2">
      <c r="U3071" s="205"/>
      <c r="V3071" s="205"/>
      <c r="W3071" s="205"/>
      <c r="X3071" s="205"/>
    </row>
    <row r="3072" spans="21:24" x14ac:dyDescent="0.2">
      <c r="U3072" s="205"/>
      <c r="V3072" s="205"/>
      <c r="W3072" s="205"/>
      <c r="X3072" s="205"/>
    </row>
    <row r="3073" spans="21:24" x14ac:dyDescent="0.2">
      <c r="U3073" s="205"/>
      <c r="V3073" s="205"/>
      <c r="W3073" s="205"/>
      <c r="X3073" s="205"/>
    </row>
    <row r="3074" spans="21:24" x14ac:dyDescent="0.2">
      <c r="U3074" s="205"/>
      <c r="V3074" s="205"/>
      <c r="W3074" s="205"/>
      <c r="X3074" s="205"/>
    </row>
    <row r="3075" spans="21:24" x14ac:dyDescent="0.2">
      <c r="U3075" s="205"/>
      <c r="V3075" s="205"/>
      <c r="W3075" s="205"/>
      <c r="X3075" s="205"/>
    </row>
    <row r="3076" spans="21:24" x14ac:dyDescent="0.2">
      <c r="U3076" s="205"/>
      <c r="V3076" s="205"/>
      <c r="W3076" s="205"/>
      <c r="X3076" s="205"/>
    </row>
    <row r="3077" spans="21:24" x14ac:dyDescent="0.2">
      <c r="U3077" s="205"/>
      <c r="V3077" s="205"/>
      <c r="W3077" s="205"/>
      <c r="X3077" s="205"/>
    </row>
    <row r="3078" spans="21:24" x14ac:dyDescent="0.2">
      <c r="U3078" s="205"/>
      <c r="V3078" s="205"/>
      <c r="W3078" s="205"/>
      <c r="X3078" s="205"/>
    </row>
    <row r="3079" spans="21:24" x14ac:dyDescent="0.2">
      <c r="U3079" s="205"/>
      <c r="V3079" s="205"/>
      <c r="W3079" s="205"/>
      <c r="X3079" s="205"/>
    </row>
    <row r="3080" spans="21:24" x14ac:dyDescent="0.2">
      <c r="U3080" s="205"/>
      <c r="V3080" s="205"/>
      <c r="W3080" s="205"/>
      <c r="X3080" s="205"/>
    </row>
    <row r="3081" spans="21:24" x14ac:dyDescent="0.2">
      <c r="U3081" s="205"/>
      <c r="V3081" s="205"/>
      <c r="W3081" s="205"/>
      <c r="X3081" s="205"/>
    </row>
    <row r="3082" spans="21:24" x14ac:dyDescent="0.2">
      <c r="U3082" s="205"/>
      <c r="V3082" s="205"/>
      <c r="W3082" s="205"/>
      <c r="X3082" s="205"/>
    </row>
    <row r="3083" spans="21:24" x14ac:dyDescent="0.2">
      <c r="U3083" s="205"/>
      <c r="V3083" s="205"/>
      <c r="W3083" s="205"/>
      <c r="X3083" s="205"/>
    </row>
    <row r="3084" spans="21:24" x14ac:dyDescent="0.2">
      <c r="U3084" s="205"/>
      <c r="V3084" s="205"/>
      <c r="W3084" s="205"/>
      <c r="X3084" s="205"/>
    </row>
    <row r="3085" spans="21:24" x14ac:dyDescent="0.2">
      <c r="U3085" s="205"/>
      <c r="V3085" s="205"/>
      <c r="W3085" s="205"/>
      <c r="X3085" s="205"/>
    </row>
    <row r="3086" spans="21:24" x14ac:dyDescent="0.2">
      <c r="U3086" s="205"/>
      <c r="V3086" s="205"/>
      <c r="W3086" s="205"/>
      <c r="X3086" s="205"/>
    </row>
    <row r="3087" spans="21:24" x14ac:dyDescent="0.2">
      <c r="U3087" s="205"/>
      <c r="V3087" s="205"/>
      <c r="W3087" s="205"/>
      <c r="X3087" s="205"/>
    </row>
    <row r="3088" spans="21:24" x14ac:dyDescent="0.2">
      <c r="U3088" s="205"/>
      <c r="V3088" s="205"/>
      <c r="W3088" s="205"/>
      <c r="X3088" s="205"/>
    </row>
    <row r="3089" spans="21:24" x14ac:dyDescent="0.2">
      <c r="U3089" s="205"/>
      <c r="V3089" s="205"/>
      <c r="W3089" s="205"/>
      <c r="X3089" s="205"/>
    </row>
    <row r="3090" spans="21:24" x14ac:dyDescent="0.2">
      <c r="U3090" s="205"/>
      <c r="V3090" s="205"/>
      <c r="W3090" s="205"/>
      <c r="X3090" s="205"/>
    </row>
    <row r="3091" spans="21:24" x14ac:dyDescent="0.2">
      <c r="U3091" s="205"/>
      <c r="V3091" s="205"/>
      <c r="W3091" s="205"/>
      <c r="X3091" s="205"/>
    </row>
    <row r="3092" spans="21:24" x14ac:dyDescent="0.2">
      <c r="U3092" s="205"/>
      <c r="V3092" s="205"/>
      <c r="W3092" s="205"/>
      <c r="X3092" s="205"/>
    </row>
    <row r="3093" spans="21:24" x14ac:dyDescent="0.2">
      <c r="U3093" s="205"/>
      <c r="V3093" s="205"/>
      <c r="W3093" s="205"/>
      <c r="X3093" s="205"/>
    </row>
    <row r="3094" spans="21:24" x14ac:dyDescent="0.2">
      <c r="U3094" s="205"/>
      <c r="V3094" s="205"/>
      <c r="W3094" s="205"/>
      <c r="X3094" s="205"/>
    </row>
    <row r="3095" spans="21:24" x14ac:dyDescent="0.2">
      <c r="U3095" s="205"/>
      <c r="V3095" s="205"/>
      <c r="W3095" s="205"/>
      <c r="X3095" s="205"/>
    </row>
    <row r="3096" spans="21:24" x14ac:dyDescent="0.2">
      <c r="U3096" s="205"/>
      <c r="V3096" s="205"/>
      <c r="W3096" s="205"/>
      <c r="X3096" s="205"/>
    </row>
    <row r="3097" spans="21:24" x14ac:dyDescent="0.2">
      <c r="U3097" s="205"/>
      <c r="V3097" s="205"/>
      <c r="W3097" s="205"/>
      <c r="X3097" s="205"/>
    </row>
    <row r="3098" spans="21:24" x14ac:dyDescent="0.2">
      <c r="U3098" s="205"/>
      <c r="V3098" s="205"/>
      <c r="W3098" s="205"/>
      <c r="X3098" s="205"/>
    </row>
    <row r="3099" spans="21:24" x14ac:dyDescent="0.2">
      <c r="U3099" s="205"/>
      <c r="V3099" s="205"/>
      <c r="W3099" s="205"/>
      <c r="X3099" s="205"/>
    </row>
    <row r="3100" spans="21:24" x14ac:dyDescent="0.2">
      <c r="U3100" s="205"/>
      <c r="V3100" s="205"/>
      <c r="W3100" s="205"/>
      <c r="X3100" s="205"/>
    </row>
    <row r="3101" spans="21:24" x14ac:dyDescent="0.2">
      <c r="U3101" s="205"/>
      <c r="V3101" s="205"/>
      <c r="W3101" s="205"/>
      <c r="X3101" s="205"/>
    </row>
    <row r="3102" spans="21:24" x14ac:dyDescent="0.2">
      <c r="U3102" s="205"/>
      <c r="V3102" s="205"/>
      <c r="W3102" s="205"/>
      <c r="X3102" s="205"/>
    </row>
    <row r="3103" spans="21:24" x14ac:dyDescent="0.2">
      <c r="U3103" s="205"/>
      <c r="V3103" s="205"/>
      <c r="W3103" s="205"/>
      <c r="X3103" s="205"/>
    </row>
    <row r="3104" spans="21:24" x14ac:dyDescent="0.2">
      <c r="U3104" s="205"/>
      <c r="V3104" s="205"/>
      <c r="W3104" s="205"/>
      <c r="X3104" s="205"/>
    </row>
    <row r="3105" spans="21:24" x14ac:dyDescent="0.2">
      <c r="U3105" s="205"/>
      <c r="V3105" s="205"/>
      <c r="W3105" s="205"/>
      <c r="X3105" s="205"/>
    </row>
    <row r="3106" spans="21:24" x14ac:dyDescent="0.2">
      <c r="U3106" s="205"/>
      <c r="V3106" s="205"/>
      <c r="W3106" s="205"/>
      <c r="X3106" s="205"/>
    </row>
    <row r="3107" spans="21:24" x14ac:dyDescent="0.2">
      <c r="U3107" s="205"/>
      <c r="V3107" s="205"/>
      <c r="W3107" s="205"/>
      <c r="X3107" s="205"/>
    </row>
    <row r="3108" spans="21:24" x14ac:dyDescent="0.2">
      <c r="U3108" s="205"/>
      <c r="V3108" s="205"/>
      <c r="W3108" s="205"/>
      <c r="X3108" s="205"/>
    </row>
    <row r="3109" spans="21:24" x14ac:dyDescent="0.2">
      <c r="U3109" s="205"/>
      <c r="V3109" s="205"/>
      <c r="W3109" s="205"/>
      <c r="X3109" s="205"/>
    </row>
    <row r="3110" spans="21:24" x14ac:dyDescent="0.2">
      <c r="U3110" s="205"/>
      <c r="V3110" s="205"/>
      <c r="W3110" s="205"/>
      <c r="X3110" s="205"/>
    </row>
    <row r="3111" spans="21:24" x14ac:dyDescent="0.2">
      <c r="U3111" s="205"/>
      <c r="V3111" s="205"/>
      <c r="W3111" s="205"/>
      <c r="X3111" s="205"/>
    </row>
    <row r="3112" spans="21:24" x14ac:dyDescent="0.2">
      <c r="U3112" s="205"/>
      <c r="V3112" s="205"/>
      <c r="W3112" s="205"/>
      <c r="X3112" s="205"/>
    </row>
    <row r="3113" spans="21:24" x14ac:dyDescent="0.2">
      <c r="U3113" s="205"/>
      <c r="V3113" s="205"/>
      <c r="W3113" s="205"/>
      <c r="X3113" s="205"/>
    </row>
    <row r="3114" spans="21:24" x14ac:dyDescent="0.2">
      <c r="U3114" s="205"/>
      <c r="V3114" s="205"/>
      <c r="W3114" s="205"/>
      <c r="X3114" s="205"/>
    </row>
    <row r="3115" spans="21:24" x14ac:dyDescent="0.2">
      <c r="U3115" s="205"/>
      <c r="V3115" s="205"/>
      <c r="W3115" s="205"/>
      <c r="X3115" s="205"/>
    </row>
    <row r="3116" spans="21:24" x14ac:dyDescent="0.2">
      <c r="U3116" s="205"/>
      <c r="V3116" s="205"/>
      <c r="W3116" s="205"/>
      <c r="X3116" s="205"/>
    </row>
    <row r="3117" spans="21:24" x14ac:dyDescent="0.2">
      <c r="U3117" s="205"/>
      <c r="V3117" s="205"/>
      <c r="W3117" s="205"/>
      <c r="X3117" s="205"/>
    </row>
    <row r="3118" spans="21:24" x14ac:dyDescent="0.2">
      <c r="U3118" s="205"/>
      <c r="V3118" s="205"/>
      <c r="W3118" s="205"/>
      <c r="X3118" s="205"/>
    </row>
    <row r="3119" spans="21:24" x14ac:dyDescent="0.2">
      <c r="U3119" s="205"/>
      <c r="V3119" s="205"/>
      <c r="W3119" s="205"/>
      <c r="X3119" s="205"/>
    </row>
    <row r="3120" spans="21:24" x14ac:dyDescent="0.2">
      <c r="U3120" s="205"/>
      <c r="V3120" s="205"/>
      <c r="W3120" s="205"/>
      <c r="X3120" s="205"/>
    </row>
    <row r="3121" spans="21:24" x14ac:dyDescent="0.2">
      <c r="U3121" s="205"/>
      <c r="V3121" s="205"/>
      <c r="W3121" s="205"/>
      <c r="X3121" s="205"/>
    </row>
    <row r="3122" spans="21:24" x14ac:dyDescent="0.2">
      <c r="U3122" s="205"/>
      <c r="V3122" s="205"/>
      <c r="W3122" s="205"/>
      <c r="X3122" s="205"/>
    </row>
    <row r="3123" spans="21:24" x14ac:dyDescent="0.2">
      <c r="U3123" s="205"/>
      <c r="V3123" s="205"/>
      <c r="W3123" s="205"/>
      <c r="X3123" s="205"/>
    </row>
    <row r="3124" spans="21:24" x14ac:dyDescent="0.2">
      <c r="U3124" s="205"/>
      <c r="V3124" s="205"/>
      <c r="W3124" s="205"/>
      <c r="X3124" s="205"/>
    </row>
    <row r="3125" spans="21:24" x14ac:dyDescent="0.2">
      <c r="U3125" s="205"/>
      <c r="V3125" s="205"/>
      <c r="W3125" s="205"/>
      <c r="X3125" s="205"/>
    </row>
    <row r="3126" spans="21:24" x14ac:dyDescent="0.2">
      <c r="U3126" s="205"/>
      <c r="V3126" s="205"/>
      <c r="W3126" s="205"/>
      <c r="X3126" s="205"/>
    </row>
    <row r="3127" spans="21:24" x14ac:dyDescent="0.2">
      <c r="U3127" s="205"/>
      <c r="V3127" s="205"/>
      <c r="W3127" s="205"/>
      <c r="X3127" s="205"/>
    </row>
    <row r="3128" spans="21:24" x14ac:dyDescent="0.2">
      <c r="U3128" s="205"/>
      <c r="V3128" s="205"/>
      <c r="W3128" s="205"/>
      <c r="X3128" s="205"/>
    </row>
    <row r="3129" spans="21:24" x14ac:dyDescent="0.2">
      <c r="U3129" s="205"/>
      <c r="V3129" s="205"/>
      <c r="W3129" s="205"/>
      <c r="X3129" s="205"/>
    </row>
    <row r="3130" spans="21:24" x14ac:dyDescent="0.2">
      <c r="U3130" s="205"/>
      <c r="V3130" s="205"/>
      <c r="W3130" s="205"/>
      <c r="X3130" s="205"/>
    </row>
    <row r="3131" spans="21:24" x14ac:dyDescent="0.2">
      <c r="U3131" s="205"/>
      <c r="V3131" s="205"/>
      <c r="W3131" s="205"/>
      <c r="X3131" s="205"/>
    </row>
    <row r="3132" spans="21:24" x14ac:dyDescent="0.2">
      <c r="U3132" s="205"/>
      <c r="V3132" s="205"/>
      <c r="W3132" s="205"/>
      <c r="X3132" s="205"/>
    </row>
    <row r="3133" spans="21:24" x14ac:dyDescent="0.2">
      <c r="U3133" s="205"/>
      <c r="V3133" s="205"/>
      <c r="W3133" s="205"/>
      <c r="X3133" s="205"/>
    </row>
    <row r="3134" spans="21:24" x14ac:dyDescent="0.2">
      <c r="U3134" s="205"/>
      <c r="V3134" s="205"/>
      <c r="W3134" s="205"/>
      <c r="X3134" s="205"/>
    </row>
    <row r="3135" spans="21:24" x14ac:dyDescent="0.2">
      <c r="U3135" s="205"/>
      <c r="V3135" s="205"/>
      <c r="W3135" s="205"/>
      <c r="X3135" s="205"/>
    </row>
    <row r="3136" spans="21:24" x14ac:dyDescent="0.2">
      <c r="U3136" s="205"/>
      <c r="V3136" s="205"/>
      <c r="W3136" s="205"/>
      <c r="X3136" s="205"/>
    </row>
    <row r="3137" spans="21:24" x14ac:dyDescent="0.2">
      <c r="U3137" s="205"/>
      <c r="V3137" s="205"/>
      <c r="W3137" s="205"/>
      <c r="X3137" s="205"/>
    </row>
    <row r="3138" spans="21:24" x14ac:dyDescent="0.2">
      <c r="U3138" s="205"/>
      <c r="V3138" s="205"/>
      <c r="W3138" s="205"/>
      <c r="X3138" s="205"/>
    </row>
    <row r="3139" spans="21:24" x14ac:dyDescent="0.2">
      <c r="U3139" s="205"/>
      <c r="V3139" s="205"/>
      <c r="W3139" s="205"/>
      <c r="X3139" s="205"/>
    </row>
    <row r="3140" spans="21:24" x14ac:dyDescent="0.2">
      <c r="U3140" s="205"/>
      <c r="V3140" s="205"/>
      <c r="W3140" s="205"/>
      <c r="X3140" s="205"/>
    </row>
    <row r="3141" spans="21:24" x14ac:dyDescent="0.2">
      <c r="U3141" s="205"/>
      <c r="V3141" s="205"/>
      <c r="W3141" s="205"/>
      <c r="X3141" s="205"/>
    </row>
    <row r="3142" spans="21:24" x14ac:dyDescent="0.2">
      <c r="U3142" s="205"/>
      <c r="V3142" s="205"/>
      <c r="W3142" s="205"/>
      <c r="X3142" s="205"/>
    </row>
    <row r="3143" spans="21:24" x14ac:dyDescent="0.2">
      <c r="U3143" s="205"/>
      <c r="V3143" s="205"/>
      <c r="W3143" s="205"/>
      <c r="X3143" s="205"/>
    </row>
    <row r="3144" spans="21:24" x14ac:dyDescent="0.2">
      <c r="U3144" s="205"/>
      <c r="V3144" s="205"/>
      <c r="W3144" s="205"/>
      <c r="X3144" s="205"/>
    </row>
    <row r="3145" spans="21:24" x14ac:dyDescent="0.2">
      <c r="U3145" s="205"/>
      <c r="V3145" s="205"/>
      <c r="W3145" s="205"/>
      <c r="X3145" s="205"/>
    </row>
    <row r="3146" spans="21:24" x14ac:dyDescent="0.2">
      <c r="U3146" s="205"/>
      <c r="V3146" s="205"/>
      <c r="W3146" s="205"/>
      <c r="X3146" s="205"/>
    </row>
    <row r="3147" spans="21:24" x14ac:dyDescent="0.2">
      <c r="U3147" s="205"/>
      <c r="V3147" s="205"/>
      <c r="W3147" s="205"/>
      <c r="X3147" s="205"/>
    </row>
    <row r="3148" spans="21:24" x14ac:dyDescent="0.2">
      <c r="U3148" s="205"/>
      <c r="V3148" s="205"/>
      <c r="W3148" s="205"/>
      <c r="X3148" s="205"/>
    </row>
    <row r="3149" spans="21:24" x14ac:dyDescent="0.2">
      <c r="U3149" s="205"/>
      <c r="V3149" s="205"/>
      <c r="W3149" s="205"/>
      <c r="X3149" s="205"/>
    </row>
    <row r="3150" spans="21:24" x14ac:dyDescent="0.2">
      <c r="U3150" s="205"/>
      <c r="V3150" s="205"/>
      <c r="W3150" s="205"/>
      <c r="X3150" s="205"/>
    </row>
    <row r="3151" spans="21:24" x14ac:dyDescent="0.2">
      <c r="U3151" s="205"/>
      <c r="V3151" s="205"/>
      <c r="W3151" s="205"/>
      <c r="X3151" s="205"/>
    </row>
    <row r="3152" spans="21:24" x14ac:dyDescent="0.2">
      <c r="U3152" s="205"/>
      <c r="V3152" s="205"/>
      <c r="W3152" s="205"/>
      <c r="X3152" s="205"/>
    </row>
    <row r="3153" spans="21:24" x14ac:dyDescent="0.2">
      <c r="U3153" s="205"/>
      <c r="V3153" s="205"/>
      <c r="W3153" s="205"/>
      <c r="X3153" s="205"/>
    </row>
    <row r="3154" spans="21:24" x14ac:dyDescent="0.2">
      <c r="U3154" s="205"/>
      <c r="V3154" s="205"/>
      <c r="W3154" s="205"/>
      <c r="X3154" s="205"/>
    </row>
    <row r="3155" spans="21:24" x14ac:dyDescent="0.2">
      <c r="U3155" s="205"/>
      <c r="V3155" s="205"/>
      <c r="W3155" s="205"/>
      <c r="X3155" s="205"/>
    </row>
    <row r="3156" spans="21:24" x14ac:dyDescent="0.2">
      <c r="U3156" s="205"/>
      <c r="V3156" s="205"/>
      <c r="W3156" s="205"/>
      <c r="X3156" s="205"/>
    </row>
    <row r="3157" spans="21:24" x14ac:dyDescent="0.2">
      <c r="U3157" s="205"/>
      <c r="V3157" s="205"/>
      <c r="W3157" s="205"/>
      <c r="X3157" s="205"/>
    </row>
    <row r="3158" spans="21:24" x14ac:dyDescent="0.2">
      <c r="U3158" s="205"/>
      <c r="V3158" s="205"/>
      <c r="W3158" s="205"/>
      <c r="X3158" s="205"/>
    </row>
    <row r="3159" spans="21:24" x14ac:dyDescent="0.2">
      <c r="U3159" s="205"/>
      <c r="V3159" s="205"/>
      <c r="W3159" s="205"/>
      <c r="X3159" s="205"/>
    </row>
    <row r="3160" spans="21:24" x14ac:dyDescent="0.2">
      <c r="U3160" s="205"/>
      <c r="V3160" s="205"/>
      <c r="W3160" s="205"/>
      <c r="X3160" s="205"/>
    </row>
    <row r="3161" spans="21:24" x14ac:dyDescent="0.2">
      <c r="U3161" s="205"/>
      <c r="V3161" s="205"/>
      <c r="W3161" s="205"/>
      <c r="X3161" s="205"/>
    </row>
    <row r="3162" spans="21:24" x14ac:dyDescent="0.2">
      <c r="U3162" s="205"/>
      <c r="V3162" s="205"/>
      <c r="W3162" s="205"/>
      <c r="X3162" s="205"/>
    </row>
    <row r="3163" spans="21:24" x14ac:dyDescent="0.2">
      <c r="U3163" s="205"/>
      <c r="V3163" s="205"/>
      <c r="W3163" s="205"/>
      <c r="X3163" s="205"/>
    </row>
    <row r="3164" spans="21:24" x14ac:dyDescent="0.2">
      <c r="U3164" s="205"/>
      <c r="V3164" s="205"/>
      <c r="W3164" s="205"/>
      <c r="X3164" s="205"/>
    </row>
    <row r="3165" spans="21:24" x14ac:dyDescent="0.2">
      <c r="U3165" s="205"/>
      <c r="V3165" s="205"/>
      <c r="W3165" s="205"/>
      <c r="X3165" s="205"/>
    </row>
    <row r="3166" spans="21:24" x14ac:dyDescent="0.2">
      <c r="U3166" s="205"/>
      <c r="V3166" s="205"/>
      <c r="W3166" s="205"/>
      <c r="X3166" s="205"/>
    </row>
    <row r="3167" spans="21:24" x14ac:dyDescent="0.2">
      <c r="U3167" s="205"/>
      <c r="V3167" s="205"/>
      <c r="W3167" s="205"/>
      <c r="X3167" s="205"/>
    </row>
    <row r="3168" spans="21:24" x14ac:dyDescent="0.2">
      <c r="U3168" s="205"/>
      <c r="V3168" s="205"/>
      <c r="W3168" s="205"/>
      <c r="X3168" s="205"/>
    </row>
    <row r="3169" spans="21:24" x14ac:dyDescent="0.2">
      <c r="U3169" s="205"/>
      <c r="V3169" s="205"/>
      <c r="W3169" s="205"/>
      <c r="X3169" s="205"/>
    </row>
    <row r="3170" spans="21:24" x14ac:dyDescent="0.2">
      <c r="U3170" s="205"/>
      <c r="V3170" s="205"/>
      <c r="W3170" s="205"/>
      <c r="X3170" s="205"/>
    </row>
    <row r="3171" spans="21:24" x14ac:dyDescent="0.2">
      <c r="U3171" s="205"/>
      <c r="V3171" s="205"/>
      <c r="W3171" s="205"/>
      <c r="X3171" s="205"/>
    </row>
    <row r="3172" spans="21:24" x14ac:dyDescent="0.2">
      <c r="U3172" s="205"/>
      <c r="V3172" s="205"/>
      <c r="W3172" s="205"/>
      <c r="X3172" s="205"/>
    </row>
    <row r="3173" spans="21:24" x14ac:dyDescent="0.2">
      <c r="U3173" s="205"/>
      <c r="V3173" s="205"/>
      <c r="W3173" s="205"/>
      <c r="X3173" s="205"/>
    </row>
    <row r="3174" spans="21:24" x14ac:dyDescent="0.2">
      <c r="U3174" s="205"/>
      <c r="V3174" s="205"/>
      <c r="W3174" s="205"/>
      <c r="X3174" s="205"/>
    </row>
    <row r="3175" spans="21:24" x14ac:dyDescent="0.2">
      <c r="U3175" s="205"/>
      <c r="V3175" s="205"/>
      <c r="W3175" s="205"/>
      <c r="X3175" s="205"/>
    </row>
    <row r="3176" spans="21:24" x14ac:dyDescent="0.2">
      <c r="U3176" s="205"/>
      <c r="V3176" s="205"/>
      <c r="W3176" s="205"/>
      <c r="X3176" s="205"/>
    </row>
    <row r="3177" spans="21:24" x14ac:dyDescent="0.2">
      <c r="U3177" s="205"/>
      <c r="V3177" s="205"/>
      <c r="W3177" s="205"/>
      <c r="X3177" s="205"/>
    </row>
    <row r="3178" spans="21:24" x14ac:dyDescent="0.2">
      <c r="U3178" s="205"/>
      <c r="V3178" s="205"/>
      <c r="W3178" s="205"/>
      <c r="X3178" s="205"/>
    </row>
    <row r="3179" spans="21:24" x14ac:dyDescent="0.2">
      <c r="U3179" s="205"/>
      <c r="V3179" s="205"/>
      <c r="W3179" s="205"/>
      <c r="X3179" s="205"/>
    </row>
    <row r="3180" spans="21:24" x14ac:dyDescent="0.2">
      <c r="U3180" s="205"/>
      <c r="V3180" s="205"/>
      <c r="W3180" s="205"/>
      <c r="X3180" s="205"/>
    </row>
    <row r="3181" spans="21:24" x14ac:dyDescent="0.2">
      <c r="U3181" s="205"/>
      <c r="V3181" s="205"/>
      <c r="W3181" s="205"/>
      <c r="X3181" s="205"/>
    </row>
    <row r="3182" spans="21:24" x14ac:dyDescent="0.2">
      <c r="U3182" s="205"/>
      <c r="V3182" s="205"/>
      <c r="W3182" s="205"/>
      <c r="X3182" s="205"/>
    </row>
    <row r="3183" spans="21:24" x14ac:dyDescent="0.2">
      <c r="U3183" s="205"/>
      <c r="V3183" s="205"/>
      <c r="W3183" s="205"/>
      <c r="X3183" s="205"/>
    </row>
    <row r="3184" spans="21:24" x14ac:dyDescent="0.2">
      <c r="U3184" s="205"/>
      <c r="V3184" s="205"/>
      <c r="W3184" s="205"/>
      <c r="X3184" s="205"/>
    </row>
    <row r="3185" spans="21:24" x14ac:dyDescent="0.2">
      <c r="U3185" s="205"/>
      <c r="V3185" s="205"/>
      <c r="W3185" s="205"/>
      <c r="X3185" s="205"/>
    </row>
    <row r="3186" spans="21:24" x14ac:dyDescent="0.2">
      <c r="U3186" s="205"/>
      <c r="V3186" s="205"/>
      <c r="W3186" s="205"/>
      <c r="X3186" s="205"/>
    </row>
    <row r="3187" spans="21:24" x14ac:dyDescent="0.2">
      <c r="U3187" s="205"/>
      <c r="V3187" s="205"/>
      <c r="W3187" s="205"/>
      <c r="X3187" s="205"/>
    </row>
    <row r="3188" spans="21:24" x14ac:dyDescent="0.2">
      <c r="U3188" s="205"/>
      <c r="V3188" s="205"/>
      <c r="W3188" s="205"/>
      <c r="X3188" s="205"/>
    </row>
    <row r="3189" spans="21:24" x14ac:dyDescent="0.2">
      <c r="U3189" s="205"/>
      <c r="V3189" s="205"/>
      <c r="W3189" s="205"/>
      <c r="X3189" s="205"/>
    </row>
    <row r="3190" spans="21:24" x14ac:dyDescent="0.2">
      <c r="U3190" s="205"/>
      <c r="V3190" s="205"/>
      <c r="W3190" s="205"/>
      <c r="X3190" s="205"/>
    </row>
    <row r="3191" spans="21:24" x14ac:dyDescent="0.2">
      <c r="U3191" s="205"/>
      <c r="V3191" s="205"/>
      <c r="W3191" s="205"/>
      <c r="X3191" s="205"/>
    </row>
    <row r="3192" spans="21:24" x14ac:dyDescent="0.2">
      <c r="U3192" s="205"/>
      <c r="V3192" s="205"/>
      <c r="W3192" s="205"/>
      <c r="X3192" s="205"/>
    </row>
    <row r="3193" spans="21:24" x14ac:dyDescent="0.2">
      <c r="U3193" s="205"/>
      <c r="V3193" s="205"/>
      <c r="W3193" s="205"/>
      <c r="X3193" s="205"/>
    </row>
    <row r="3194" spans="21:24" x14ac:dyDescent="0.2">
      <c r="U3194" s="205"/>
      <c r="V3194" s="205"/>
      <c r="W3194" s="205"/>
      <c r="X3194" s="205"/>
    </row>
    <row r="3195" spans="21:24" x14ac:dyDescent="0.2">
      <c r="U3195" s="205"/>
      <c r="V3195" s="205"/>
      <c r="W3195" s="205"/>
      <c r="X3195" s="205"/>
    </row>
    <row r="3196" spans="21:24" x14ac:dyDescent="0.2">
      <c r="U3196" s="205"/>
      <c r="V3196" s="205"/>
      <c r="W3196" s="205"/>
      <c r="X3196" s="205"/>
    </row>
    <row r="3197" spans="21:24" x14ac:dyDescent="0.2">
      <c r="U3197" s="205"/>
      <c r="V3197" s="205"/>
      <c r="W3197" s="205"/>
      <c r="X3197" s="205"/>
    </row>
    <row r="3198" spans="21:24" x14ac:dyDescent="0.2">
      <c r="U3198" s="205"/>
      <c r="V3198" s="205"/>
      <c r="W3198" s="205"/>
      <c r="X3198" s="205"/>
    </row>
    <row r="3199" spans="21:24" x14ac:dyDescent="0.2">
      <c r="U3199" s="205"/>
      <c r="V3199" s="205"/>
      <c r="W3199" s="205"/>
      <c r="X3199" s="205"/>
    </row>
    <row r="3200" spans="21:24" x14ac:dyDescent="0.2">
      <c r="U3200" s="205"/>
      <c r="V3200" s="205"/>
      <c r="W3200" s="205"/>
      <c r="X3200" s="205"/>
    </row>
    <row r="3201" spans="21:24" x14ac:dyDescent="0.2">
      <c r="U3201" s="205"/>
      <c r="V3201" s="205"/>
      <c r="W3201" s="205"/>
      <c r="X3201" s="205"/>
    </row>
    <row r="3202" spans="21:24" x14ac:dyDescent="0.2">
      <c r="U3202" s="205"/>
      <c r="V3202" s="205"/>
      <c r="W3202" s="205"/>
      <c r="X3202" s="205"/>
    </row>
    <row r="3203" spans="21:24" x14ac:dyDescent="0.2">
      <c r="U3203" s="205"/>
      <c r="V3203" s="205"/>
      <c r="W3203" s="205"/>
      <c r="X3203" s="205"/>
    </row>
    <row r="3204" spans="21:24" x14ac:dyDescent="0.2">
      <c r="U3204" s="205"/>
      <c r="V3204" s="205"/>
      <c r="W3204" s="205"/>
      <c r="X3204" s="205"/>
    </row>
    <row r="3205" spans="21:24" x14ac:dyDescent="0.2">
      <c r="U3205" s="205"/>
      <c r="V3205" s="205"/>
      <c r="W3205" s="205"/>
      <c r="X3205" s="205"/>
    </row>
    <row r="3206" spans="21:24" x14ac:dyDescent="0.2">
      <c r="U3206" s="205"/>
      <c r="V3206" s="205"/>
      <c r="W3206" s="205"/>
      <c r="X3206" s="205"/>
    </row>
    <row r="3207" spans="21:24" x14ac:dyDescent="0.2">
      <c r="U3207" s="205"/>
      <c r="V3207" s="205"/>
      <c r="W3207" s="205"/>
      <c r="X3207" s="205"/>
    </row>
    <row r="3208" spans="21:24" x14ac:dyDescent="0.2">
      <c r="U3208" s="205"/>
      <c r="V3208" s="205"/>
      <c r="W3208" s="205"/>
      <c r="X3208" s="205"/>
    </row>
    <row r="3209" spans="21:24" x14ac:dyDescent="0.2">
      <c r="U3209" s="205"/>
      <c r="V3209" s="205"/>
      <c r="W3209" s="205"/>
      <c r="X3209" s="205"/>
    </row>
    <row r="3210" spans="21:24" x14ac:dyDescent="0.2">
      <c r="U3210" s="205"/>
      <c r="V3210" s="205"/>
      <c r="W3210" s="205"/>
      <c r="X3210" s="205"/>
    </row>
    <row r="3211" spans="21:24" x14ac:dyDescent="0.2">
      <c r="U3211" s="205"/>
      <c r="V3211" s="205"/>
      <c r="W3211" s="205"/>
      <c r="X3211" s="205"/>
    </row>
    <row r="3212" spans="21:24" x14ac:dyDescent="0.2">
      <c r="U3212" s="205"/>
      <c r="V3212" s="205"/>
      <c r="W3212" s="205"/>
      <c r="X3212" s="205"/>
    </row>
    <row r="3213" spans="21:24" x14ac:dyDescent="0.2">
      <c r="U3213" s="205"/>
      <c r="V3213" s="205"/>
      <c r="W3213" s="205"/>
      <c r="X3213" s="205"/>
    </row>
    <row r="3214" spans="21:24" x14ac:dyDescent="0.2">
      <c r="U3214" s="205"/>
      <c r="V3214" s="205"/>
      <c r="W3214" s="205"/>
      <c r="X3214" s="205"/>
    </row>
    <row r="3215" spans="21:24" x14ac:dyDescent="0.2">
      <c r="U3215" s="205"/>
      <c r="V3215" s="205"/>
      <c r="W3215" s="205"/>
      <c r="X3215" s="205"/>
    </row>
    <row r="3216" spans="21:24" x14ac:dyDescent="0.2">
      <c r="U3216" s="205"/>
      <c r="V3216" s="205"/>
      <c r="W3216" s="205"/>
      <c r="X3216" s="205"/>
    </row>
    <row r="3217" spans="21:24" x14ac:dyDescent="0.2">
      <c r="U3217" s="205"/>
      <c r="V3217" s="205"/>
      <c r="W3217" s="205"/>
      <c r="X3217" s="205"/>
    </row>
    <row r="3218" spans="21:24" x14ac:dyDescent="0.2">
      <c r="U3218" s="205"/>
      <c r="V3218" s="205"/>
      <c r="W3218" s="205"/>
      <c r="X3218" s="205"/>
    </row>
    <row r="3219" spans="21:24" x14ac:dyDescent="0.2">
      <c r="U3219" s="205"/>
      <c r="V3219" s="205"/>
      <c r="W3219" s="205"/>
      <c r="X3219" s="205"/>
    </row>
    <row r="3220" spans="21:24" x14ac:dyDescent="0.2">
      <c r="U3220" s="205"/>
      <c r="V3220" s="205"/>
      <c r="W3220" s="205"/>
      <c r="X3220" s="205"/>
    </row>
    <row r="3221" spans="21:24" x14ac:dyDescent="0.2">
      <c r="U3221" s="205"/>
      <c r="V3221" s="205"/>
      <c r="W3221" s="205"/>
      <c r="X3221" s="205"/>
    </row>
    <row r="3222" spans="21:24" x14ac:dyDescent="0.2">
      <c r="U3222" s="205"/>
      <c r="V3222" s="205"/>
      <c r="W3222" s="205"/>
      <c r="X3222" s="205"/>
    </row>
    <row r="3223" spans="21:24" x14ac:dyDescent="0.2">
      <c r="U3223" s="205"/>
      <c r="V3223" s="205"/>
      <c r="W3223" s="205"/>
      <c r="X3223" s="205"/>
    </row>
    <row r="3224" spans="21:24" x14ac:dyDescent="0.2">
      <c r="U3224" s="205"/>
      <c r="V3224" s="205"/>
      <c r="W3224" s="205"/>
      <c r="X3224" s="205"/>
    </row>
    <row r="3225" spans="21:24" x14ac:dyDescent="0.2">
      <c r="U3225" s="205"/>
      <c r="V3225" s="205"/>
      <c r="W3225" s="205"/>
      <c r="X3225" s="205"/>
    </row>
    <row r="3226" spans="21:24" x14ac:dyDescent="0.2">
      <c r="U3226" s="205"/>
      <c r="V3226" s="205"/>
      <c r="W3226" s="205"/>
      <c r="X3226" s="205"/>
    </row>
    <row r="3227" spans="21:24" x14ac:dyDescent="0.2">
      <c r="U3227" s="205"/>
      <c r="V3227" s="205"/>
      <c r="W3227" s="205"/>
      <c r="X3227" s="205"/>
    </row>
    <row r="3228" spans="21:24" x14ac:dyDescent="0.2">
      <c r="U3228" s="205"/>
      <c r="V3228" s="205"/>
      <c r="W3228" s="205"/>
      <c r="X3228" s="205"/>
    </row>
    <row r="3229" spans="21:24" x14ac:dyDescent="0.2">
      <c r="U3229" s="205"/>
      <c r="V3229" s="205"/>
      <c r="W3229" s="205"/>
      <c r="X3229" s="205"/>
    </row>
    <row r="3230" spans="21:24" x14ac:dyDescent="0.2">
      <c r="U3230" s="205"/>
      <c r="V3230" s="205"/>
      <c r="W3230" s="205"/>
      <c r="X3230" s="205"/>
    </row>
    <row r="3231" spans="21:24" x14ac:dyDescent="0.2">
      <c r="U3231" s="205"/>
      <c r="V3231" s="205"/>
      <c r="W3231" s="205"/>
      <c r="X3231" s="205"/>
    </row>
    <row r="3232" spans="21:24" x14ac:dyDescent="0.2">
      <c r="U3232" s="205"/>
      <c r="V3232" s="205"/>
      <c r="W3232" s="205"/>
      <c r="X3232" s="205"/>
    </row>
    <row r="3233" spans="21:24" x14ac:dyDescent="0.2">
      <c r="U3233" s="205"/>
      <c r="V3233" s="205"/>
      <c r="W3233" s="205"/>
      <c r="X3233" s="205"/>
    </row>
    <row r="3234" spans="21:24" x14ac:dyDescent="0.2">
      <c r="U3234" s="205"/>
      <c r="V3234" s="205"/>
      <c r="W3234" s="205"/>
      <c r="X3234" s="205"/>
    </row>
    <row r="3235" spans="21:24" x14ac:dyDescent="0.2">
      <c r="U3235" s="205"/>
      <c r="V3235" s="205"/>
      <c r="W3235" s="205"/>
      <c r="X3235" s="205"/>
    </row>
    <row r="3236" spans="21:24" x14ac:dyDescent="0.2">
      <c r="U3236" s="205"/>
      <c r="V3236" s="205"/>
      <c r="W3236" s="205"/>
      <c r="X3236" s="205"/>
    </row>
    <row r="3237" spans="21:24" x14ac:dyDescent="0.2">
      <c r="U3237" s="205"/>
      <c r="V3237" s="205"/>
      <c r="W3237" s="205"/>
      <c r="X3237" s="205"/>
    </row>
    <row r="3238" spans="21:24" x14ac:dyDescent="0.2">
      <c r="U3238" s="205"/>
      <c r="V3238" s="205"/>
      <c r="W3238" s="205"/>
      <c r="X3238" s="205"/>
    </row>
    <row r="3239" spans="21:24" x14ac:dyDescent="0.2">
      <c r="U3239" s="205"/>
      <c r="V3239" s="205"/>
      <c r="W3239" s="205"/>
      <c r="X3239" s="205"/>
    </row>
    <row r="3240" spans="21:24" x14ac:dyDescent="0.2">
      <c r="U3240" s="205"/>
      <c r="V3240" s="205"/>
      <c r="W3240" s="205"/>
      <c r="X3240" s="205"/>
    </row>
    <row r="3241" spans="21:24" x14ac:dyDescent="0.2">
      <c r="U3241" s="205"/>
      <c r="V3241" s="205"/>
      <c r="W3241" s="205"/>
      <c r="X3241" s="205"/>
    </row>
    <row r="3242" spans="21:24" x14ac:dyDescent="0.2">
      <c r="U3242" s="205"/>
      <c r="V3242" s="205"/>
      <c r="W3242" s="205"/>
      <c r="X3242" s="205"/>
    </row>
    <row r="3243" spans="21:24" x14ac:dyDescent="0.2">
      <c r="U3243" s="205"/>
      <c r="V3243" s="205"/>
      <c r="W3243" s="205"/>
      <c r="X3243" s="205"/>
    </row>
    <row r="3244" spans="21:24" x14ac:dyDescent="0.2">
      <c r="U3244" s="205"/>
      <c r="V3244" s="205"/>
      <c r="W3244" s="205"/>
      <c r="X3244" s="205"/>
    </row>
    <row r="3245" spans="21:24" x14ac:dyDescent="0.2">
      <c r="U3245" s="205"/>
      <c r="V3245" s="205"/>
      <c r="W3245" s="205"/>
      <c r="X3245" s="205"/>
    </row>
    <row r="3246" spans="21:24" x14ac:dyDescent="0.2">
      <c r="U3246" s="205"/>
      <c r="V3246" s="205"/>
      <c r="W3246" s="205"/>
      <c r="X3246" s="205"/>
    </row>
    <row r="3247" spans="21:24" x14ac:dyDescent="0.2">
      <c r="U3247" s="205"/>
      <c r="V3247" s="205"/>
      <c r="W3247" s="205"/>
      <c r="X3247" s="205"/>
    </row>
    <row r="3248" spans="21:24" x14ac:dyDescent="0.2">
      <c r="U3248" s="205"/>
      <c r="V3248" s="205"/>
      <c r="W3248" s="205"/>
      <c r="X3248" s="205"/>
    </row>
    <row r="3249" spans="21:24" x14ac:dyDescent="0.2">
      <c r="U3249" s="205"/>
      <c r="V3249" s="205"/>
      <c r="W3249" s="205"/>
      <c r="X3249" s="205"/>
    </row>
    <row r="3250" spans="21:24" x14ac:dyDescent="0.2">
      <c r="U3250" s="205"/>
      <c r="V3250" s="205"/>
      <c r="W3250" s="205"/>
      <c r="X3250" s="205"/>
    </row>
    <row r="3251" spans="21:24" x14ac:dyDescent="0.2">
      <c r="U3251" s="205"/>
      <c r="V3251" s="205"/>
      <c r="W3251" s="205"/>
      <c r="X3251" s="205"/>
    </row>
    <row r="3252" spans="21:24" x14ac:dyDescent="0.2">
      <c r="U3252" s="205"/>
      <c r="V3252" s="205"/>
      <c r="W3252" s="205"/>
      <c r="X3252" s="205"/>
    </row>
    <row r="3253" spans="21:24" x14ac:dyDescent="0.2">
      <c r="U3253" s="205"/>
      <c r="V3253" s="205"/>
      <c r="W3253" s="205"/>
      <c r="X3253" s="205"/>
    </row>
    <row r="3254" spans="21:24" x14ac:dyDescent="0.2">
      <c r="U3254" s="205"/>
      <c r="V3254" s="205"/>
      <c r="W3254" s="205"/>
      <c r="X3254" s="205"/>
    </row>
    <row r="3255" spans="21:24" x14ac:dyDescent="0.2">
      <c r="U3255" s="205"/>
      <c r="V3255" s="205"/>
      <c r="W3255" s="205"/>
      <c r="X3255" s="205"/>
    </row>
    <row r="3256" spans="21:24" x14ac:dyDescent="0.2">
      <c r="U3256" s="205"/>
      <c r="V3256" s="205"/>
      <c r="W3256" s="205"/>
      <c r="X3256" s="205"/>
    </row>
    <row r="3257" spans="21:24" x14ac:dyDescent="0.2">
      <c r="U3257" s="205"/>
      <c r="V3257" s="205"/>
      <c r="W3257" s="205"/>
      <c r="X3257" s="205"/>
    </row>
    <row r="3258" spans="21:24" x14ac:dyDescent="0.2">
      <c r="U3258" s="205"/>
      <c r="V3258" s="205"/>
      <c r="W3258" s="205"/>
      <c r="X3258" s="205"/>
    </row>
    <row r="3259" spans="21:24" x14ac:dyDescent="0.2">
      <c r="U3259" s="205"/>
      <c r="V3259" s="205"/>
      <c r="W3259" s="205"/>
      <c r="X3259" s="205"/>
    </row>
    <row r="3260" spans="21:24" x14ac:dyDescent="0.2">
      <c r="U3260" s="205"/>
      <c r="V3260" s="205"/>
      <c r="W3260" s="205"/>
      <c r="X3260" s="205"/>
    </row>
    <row r="3261" spans="21:24" x14ac:dyDescent="0.2">
      <c r="U3261" s="205"/>
      <c r="V3261" s="205"/>
      <c r="W3261" s="205"/>
      <c r="X3261" s="205"/>
    </row>
    <row r="3262" spans="21:24" x14ac:dyDescent="0.2">
      <c r="U3262" s="205"/>
      <c r="V3262" s="205"/>
      <c r="W3262" s="205"/>
      <c r="X3262" s="205"/>
    </row>
    <row r="3263" spans="21:24" x14ac:dyDescent="0.2">
      <c r="U3263" s="205"/>
      <c r="V3263" s="205"/>
      <c r="W3263" s="205"/>
      <c r="X3263" s="205"/>
    </row>
    <row r="3264" spans="21:24" x14ac:dyDescent="0.2">
      <c r="U3264" s="205"/>
      <c r="V3264" s="205"/>
      <c r="W3264" s="205"/>
      <c r="X3264" s="205"/>
    </row>
    <row r="3265" spans="21:24" x14ac:dyDescent="0.2">
      <c r="U3265" s="205"/>
      <c r="V3265" s="205"/>
      <c r="W3265" s="205"/>
      <c r="X3265" s="205"/>
    </row>
    <row r="3266" spans="21:24" x14ac:dyDescent="0.2">
      <c r="U3266" s="205"/>
      <c r="V3266" s="205"/>
      <c r="W3266" s="205"/>
      <c r="X3266" s="205"/>
    </row>
    <row r="3267" spans="21:24" x14ac:dyDescent="0.2">
      <c r="U3267" s="205"/>
      <c r="V3267" s="205"/>
      <c r="W3267" s="205"/>
      <c r="X3267" s="205"/>
    </row>
    <row r="3268" spans="21:24" x14ac:dyDescent="0.2">
      <c r="U3268" s="205"/>
      <c r="V3268" s="205"/>
      <c r="W3268" s="205"/>
      <c r="X3268" s="205"/>
    </row>
    <row r="3269" spans="21:24" x14ac:dyDescent="0.2">
      <c r="U3269" s="205"/>
      <c r="V3269" s="205"/>
      <c r="W3269" s="205"/>
      <c r="X3269" s="205"/>
    </row>
    <row r="3270" spans="21:24" x14ac:dyDescent="0.2">
      <c r="U3270" s="205"/>
      <c r="V3270" s="205"/>
      <c r="W3270" s="205"/>
      <c r="X3270" s="205"/>
    </row>
    <row r="3271" spans="21:24" x14ac:dyDescent="0.2">
      <c r="U3271" s="205"/>
      <c r="V3271" s="205"/>
      <c r="W3271" s="205"/>
      <c r="X3271" s="205"/>
    </row>
    <row r="3272" spans="21:24" x14ac:dyDescent="0.2">
      <c r="U3272" s="205"/>
      <c r="V3272" s="205"/>
      <c r="W3272" s="205"/>
      <c r="X3272" s="205"/>
    </row>
    <row r="3273" spans="21:24" x14ac:dyDescent="0.2">
      <c r="U3273" s="205"/>
      <c r="V3273" s="205"/>
      <c r="W3273" s="205"/>
      <c r="X3273" s="205"/>
    </row>
    <row r="3274" spans="21:24" x14ac:dyDescent="0.2">
      <c r="U3274" s="205"/>
      <c r="V3274" s="205"/>
      <c r="W3274" s="205"/>
      <c r="X3274" s="205"/>
    </row>
    <row r="3275" spans="21:24" x14ac:dyDescent="0.2">
      <c r="U3275" s="205"/>
      <c r="V3275" s="205"/>
      <c r="W3275" s="205"/>
      <c r="X3275" s="205"/>
    </row>
    <row r="3276" spans="21:24" x14ac:dyDescent="0.2">
      <c r="U3276" s="205"/>
      <c r="V3276" s="205"/>
      <c r="W3276" s="205"/>
      <c r="X3276" s="205"/>
    </row>
    <row r="3277" spans="21:24" x14ac:dyDescent="0.2">
      <c r="U3277" s="205"/>
      <c r="V3277" s="205"/>
      <c r="W3277" s="205"/>
      <c r="X3277" s="205"/>
    </row>
    <row r="3278" spans="21:24" x14ac:dyDescent="0.2">
      <c r="U3278" s="205"/>
      <c r="V3278" s="205"/>
      <c r="W3278" s="205"/>
      <c r="X3278" s="205"/>
    </row>
    <row r="3279" spans="21:24" x14ac:dyDescent="0.2">
      <c r="U3279" s="205"/>
      <c r="V3279" s="205"/>
      <c r="W3279" s="205"/>
      <c r="X3279" s="205"/>
    </row>
    <row r="3280" spans="21:24" x14ac:dyDescent="0.2">
      <c r="U3280" s="205"/>
      <c r="V3280" s="205"/>
      <c r="W3280" s="205"/>
      <c r="X3280" s="205"/>
    </row>
    <row r="3281" spans="21:24" x14ac:dyDescent="0.2">
      <c r="U3281" s="205"/>
      <c r="V3281" s="205"/>
      <c r="W3281" s="205"/>
      <c r="X3281" s="205"/>
    </row>
    <row r="3282" spans="21:24" x14ac:dyDescent="0.2">
      <c r="U3282" s="205"/>
      <c r="V3282" s="205"/>
      <c r="W3282" s="205"/>
      <c r="X3282" s="205"/>
    </row>
    <row r="3283" spans="21:24" x14ac:dyDescent="0.2">
      <c r="U3283" s="205"/>
      <c r="V3283" s="205"/>
      <c r="W3283" s="205"/>
      <c r="X3283" s="205"/>
    </row>
    <row r="3284" spans="21:24" x14ac:dyDescent="0.2">
      <c r="U3284" s="205"/>
      <c r="V3284" s="205"/>
      <c r="W3284" s="205"/>
      <c r="X3284" s="205"/>
    </row>
    <row r="3285" spans="21:24" x14ac:dyDescent="0.2">
      <c r="U3285" s="205"/>
      <c r="V3285" s="205"/>
      <c r="W3285" s="205"/>
      <c r="X3285" s="205"/>
    </row>
    <row r="3286" spans="21:24" x14ac:dyDescent="0.2">
      <c r="U3286" s="205"/>
      <c r="V3286" s="205"/>
      <c r="W3286" s="205"/>
      <c r="X3286" s="205"/>
    </row>
    <row r="3287" spans="21:24" x14ac:dyDescent="0.2">
      <c r="U3287" s="205"/>
      <c r="V3287" s="205"/>
      <c r="W3287" s="205"/>
      <c r="X3287" s="205"/>
    </row>
    <row r="3288" spans="21:24" x14ac:dyDescent="0.2">
      <c r="U3288" s="205"/>
      <c r="V3288" s="205"/>
      <c r="W3288" s="205"/>
      <c r="X3288" s="205"/>
    </row>
    <row r="3289" spans="21:24" x14ac:dyDescent="0.2">
      <c r="U3289" s="205"/>
      <c r="V3289" s="205"/>
      <c r="W3289" s="205"/>
      <c r="X3289" s="205"/>
    </row>
    <row r="3290" spans="21:24" x14ac:dyDescent="0.2">
      <c r="U3290" s="205"/>
      <c r="V3290" s="205"/>
      <c r="W3290" s="205"/>
      <c r="X3290" s="205"/>
    </row>
    <row r="3291" spans="21:24" x14ac:dyDescent="0.2">
      <c r="U3291" s="205"/>
      <c r="V3291" s="205"/>
      <c r="W3291" s="205"/>
      <c r="X3291" s="205"/>
    </row>
    <row r="3292" spans="21:24" x14ac:dyDescent="0.2">
      <c r="U3292" s="205"/>
      <c r="V3292" s="205"/>
      <c r="W3292" s="205"/>
      <c r="X3292" s="205"/>
    </row>
    <row r="3293" spans="21:24" x14ac:dyDescent="0.2">
      <c r="U3293" s="205"/>
      <c r="V3293" s="205"/>
      <c r="W3293" s="205"/>
      <c r="X3293" s="205"/>
    </row>
    <row r="3294" spans="21:24" x14ac:dyDescent="0.2">
      <c r="U3294" s="205"/>
      <c r="V3294" s="205"/>
      <c r="W3294" s="205"/>
      <c r="X3294" s="205"/>
    </row>
    <row r="3295" spans="21:24" x14ac:dyDescent="0.2">
      <c r="U3295" s="205"/>
      <c r="V3295" s="205"/>
      <c r="W3295" s="205"/>
      <c r="X3295" s="205"/>
    </row>
    <row r="3296" spans="21:24" x14ac:dyDescent="0.2">
      <c r="U3296" s="205"/>
      <c r="V3296" s="205"/>
      <c r="W3296" s="205"/>
      <c r="X3296" s="205"/>
    </row>
    <row r="3297" spans="21:24" x14ac:dyDescent="0.2">
      <c r="U3297" s="205"/>
      <c r="V3297" s="205"/>
      <c r="W3297" s="205"/>
      <c r="X3297" s="205"/>
    </row>
    <row r="3298" spans="21:24" x14ac:dyDescent="0.2">
      <c r="U3298" s="205"/>
      <c r="V3298" s="205"/>
      <c r="W3298" s="205"/>
      <c r="X3298" s="205"/>
    </row>
    <row r="3299" spans="21:24" x14ac:dyDescent="0.2">
      <c r="U3299" s="205"/>
      <c r="V3299" s="205"/>
      <c r="W3299" s="205"/>
      <c r="X3299" s="205"/>
    </row>
    <row r="3300" spans="21:24" x14ac:dyDescent="0.2">
      <c r="U3300" s="205"/>
      <c r="V3300" s="205"/>
      <c r="W3300" s="205"/>
      <c r="X3300" s="205"/>
    </row>
    <row r="3301" spans="21:24" x14ac:dyDescent="0.2">
      <c r="U3301" s="205"/>
      <c r="V3301" s="205"/>
      <c r="W3301" s="205"/>
      <c r="X3301" s="205"/>
    </row>
    <row r="3302" spans="21:24" x14ac:dyDescent="0.2">
      <c r="U3302" s="205"/>
      <c r="V3302" s="205"/>
      <c r="W3302" s="205"/>
      <c r="X3302" s="205"/>
    </row>
    <row r="3303" spans="21:24" x14ac:dyDescent="0.2">
      <c r="U3303" s="205"/>
      <c r="V3303" s="205"/>
      <c r="W3303" s="205"/>
      <c r="X3303" s="205"/>
    </row>
    <row r="3304" spans="21:24" x14ac:dyDescent="0.2">
      <c r="U3304" s="205"/>
      <c r="V3304" s="205"/>
      <c r="W3304" s="205"/>
      <c r="X3304" s="205"/>
    </row>
    <row r="3305" spans="21:24" x14ac:dyDescent="0.2">
      <c r="U3305" s="205"/>
      <c r="V3305" s="205"/>
      <c r="W3305" s="205"/>
      <c r="X3305" s="205"/>
    </row>
    <row r="3306" spans="21:24" x14ac:dyDescent="0.2">
      <c r="U3306" s="205"/>
      <c r="V3306" s="205"/>
      <c r="W3306" s="205"/>
      <c r="X3306" s="205"/>
    </row>
    <row r="3307" spans="21:24" x14ac:dyDescent="0.2">
      <c r="U3307" s="205"/>
      <c r="V3307" s="205"/>
      <c r="W3307" s="205"/>
      <c r="X3307" s="205"/>
    </row>
    <row r="3308" spans="21:24" x14ac:dyDescent="0.2">
      <c r="U3308" s="205"/>
      <c r="V3308" s="205"/>
      <c r="W3308" s="205"/>
      <c r="X3308" s="205"/>
    </row>
    <row r="3309" spans="21:24" x14ac:dyDescent="0.2">
      <c r="U3309" s="205"/>
      <c r="V3309" s="205"/>
      <c r="W3309" s="205"/>
      <c r="X3309" s="205"/>
    </row>
    <row r="3310" spans="21:24" x14ac:dyDescent="0.2">
      <c r="U3310" s="205"/>
      <c r="V3310" s="205"/>
      <c r="W3310" s="205"/>
      <c r="X3310" s="205"/>
    </row>
    <row r="3311" spans="21:24" x14ac:dyDescent="0.2">
      <c r="U3311" s="205"/>
      <c r="V3311" s="205"/>
      <c r="W3311" s="205"/>
      <c r="X3311" s="205"/>
    </row>
    <row r="3312" spans="21:24" x14ac:dyDescent="0.2">
      <c r="U3312" s="205"/>
      <c r="V3312" s="205"/>
      <c r="W3312" s="205"/>
      <c r="X3312" s="205"/>
    </row>
    <row r="3313" spans="21:24" x14ac:dyDescent="0.2">
      <c r="U3313" s="205"/>
      <c r="V3313" s="205"/>
      <c r="W3313" s="205"/>
      <c r="X3313" s="205"/>
    </row>
    <row r="3314" spans="21:24" x14ac:dyDescent="0.2">
      <c r="U3314" s="205"/>
      <c r="V3314" s="205"/>
      <c r="W3314" s="205"/>
      <c r="X3314" s="205"/>
    </row>
    <row r="3315" spans="21:24" x14ac:dyDescent="0.2">
      <c r="U3315" s="205"/>
      <c r="V3315" s="205"/>
      <c r="W3315" s="205"/>
      <c r="X3315" s="205"/>
    </row>
    <row r="3316" spans="21:24" x14ac:dyDescent="0.2">
      <c r="U3316" s="205"/>
      <c r="V3316" s="205"/>
      <c r="W3316" s="205"/>
      <c r="X3316" s="205"/>
    </row>
    <row r="3317" spans="21:24" x14ac:dyDescent="0.2">
      <c r="U3317" s="205"/>
      <c r="V3317" s="205"/>
      <c r="W3317" s="205"/>
      <c r="X3317" s="205"/>
    </row>
    <row r="3318" spans="21:24" x14ac:dyDescent="0.2">
      <c r="U3318" s="205"/>
      <c r="V3318" s="205"/>
      <c r="W3318" s="205"/>
      <c r="X3318" s="205"/>
    </row>
    <row r="3319" spans="21:24" x14ac:dyDescent="0.2">
      <c r="U3319" s="205"/>
      <c r="V3319" s="205"/>
      <c r="W3319" s="205"/>
      <c r="X3319" s="205"/>
    </row>
    <row r="3320" spans="21:24" x14ac:dyDescent="0.2">
      <c r="U3320" s="205"/>
      <c r="V3320" s="205"/>
      <c r="W3320" s="205"/>
      <c r="X3320" s="205"/>
    </row>
    <row r="3321" spans="21:24" x14ac:dyDescent="0.2">
      <c r="U3321" s="205"/>
      <c r="V3321" s="205"/>
      <c r="W3321" s="205"/>
      <c r="X3321" s="205"/>
    </row>
    <row r="3322" spans="21:24" x14ac:dyDescent="0.2">
      <c r="U3322" s="205"/>
      <c r="V3322" s="205"/>
      <c r="W3322" s="205"/>
      <c r="X3322" s="205"/>
    </row>
    <row r="3323" spans="21:24" x14ac:dyDescent="0.2">
      <c r="U3323" s="205"/>
      <c r="V3323" s="205"/>
      <c r="W3323" s="205"/>
      <c r="X3323" s="205"/>
    </row>
    <row r="3324" spans="21:24" x14ac:dyDescent="0.2">
      <c r="U3324" s="205"/>
      <c r="V3324" s="205"/>
      <c r="W3324" s="205"/>
      <c r="X3324" s="205"/>
    </row>
    <row r="3325" spans="21:24" x14ac:dyDescent="0.2">
      <c r="U3325" s="205"/>
      <c r="V3325" s="205"/>
      <c r="W3325" s="205"/>
      <c r="X3325" s="205"/>
    </row>
    <row r="3326" spans="21:24" x14ac:dyDescent="0.2">
      <c r="U3326" s="205"/>
      <c r="V3326" s="205"/>
      <c r="W3326" s="205"/>
      <c r="X3326" s="205"/>
    </row>
    <row r="3327" spans="21:24" x14ac:dyDescent="0.2">
      <c r="U3327" s="205"/>
      <c r="V3327" s="205"/>
      <c r="W3327" s="205"/>
      <c r="X3327" s="205"/>
    </row>
    <row r="3328" spans="21:24" x14ac:dyDescent="0.2">
      <c r="U3328" s="205"/>
      <c r="V3328" s="205"/>
      <c r="W3328" s="205"/>
      <c r="X3328" s="205"/>
    </row>
    <row r="3329" spans="21:24" x14ac:dyDescent="0.2">
      <c r="U3329" s="205"/>
      <c r="V3329" s="205"/>
      <c r="W3329" s="205"/>
      <c r="X3329" s="205"/>
    </row>
    <row r="3330" spans="21:24" x14ac:dyDescent="0.2">
      <c r="U3330" s="205"/>
      <c r="V3330" s="205"/>
      <c r="W3330" s="205"/>
      <c r="X3330" s="205"/>
    </row>
    <row r="3331" spans="21:24" x14ac:dyDescent="0.2">
      <c r="U3331" s="205"/>
      <c r="V3331" s="205"/>
      <c r="W3331" s="205"/>
      <c r="X3331" s="205"/>
    </row>
    <row r="3332" spans="21:24" x14ac:dyDescent="0.2">
      <c r="U3332" s="205"/>
      <c r="V3332" s="205"/>
      <c r="W3332" s="205"/>
      <c r="X3332" s="205"/>
    </row>
    <row r="3333" spans="21:24" x14ac:dyDescent="0.2">
      <c r="U3333" s="205"/>
      <c r="V3333" s="205"/>
      <c r="W3333" s="205"/>
      <c r="X3333" s="205"/>
    </row>
    <row r="3334" spans="21:24" x14ac:dyDescent="0.2">
      <c r="U3334" s="205"/>
      <c r="V3334" s="205"/>
      <c r="W3334" s="205"/>
      <c r="X3334" s="205"/>
    </row>
    <row r="3335" spans="21:24" x14ac:dyDescent="0.2">
      <c r="U3335" s="205"/>
      <c r="V3335" s="205"/>
      <c r="W3335" s="205"/>
      <c r="X3335" s="205"/>
    </row>
    <row r="3336" spans="21:24" x14ac:dyDescent="0.2">
      <c r="U3336" s="205"/>
      <c r="V3336" s="205"/>
      <c r="W3336" s="205"/>
      <c r="X3336" s="205"/>
    </row>
    <row r="3337" spans="21:24" x14ac:dyDescent="0.2">
      <c r="U3337" s="205"/>
      <c r="V3337" s="205"/>
      <c r="W3337" s="205"/>
      <c r="X3337" s="205"/>
    </row>
    <row r="3338" spans="21:24" x14ac:dyDescent="0.2">
      <c r="U3338" s="205"/>
      <c r="V3338" s="205"/>
      <c r="W3338" s="205"/>
      <c r="X3338" s="205"/>
    </row>
    <row r="3339" spans="21:24" x14ac:dyDescent="0.2">
      <c r="U3339" s="205"/>
      <c r="V3339" s="205"/>
      <c r="W3339" s="205"/>
      <c r="X3339" s="205"/>
    </row>
    <row r="3340" spans="21:24" x14ac:dyDescent="0.2">
      <c r="U3340" s="205"/>
      <c r="V3340" s="205"/>
      <c r="W3340" s="205"/>
      <c r="X3340" s="205"/>
    </row>
    <row r="3341" spans="21:24" x14ac:dyDescent="0.2">
      <c r="U3341" s="205"/>
      <c r="V3341" s="205"/>
      <c r="W3341" s="205"/>
      <c r="X3341" s="205"/>
    </row>
    <row r="3342" spans="21:24" x14ac:dyDescent="0.2">
      <c r="U3342" s="205"/>
      <c r="V3342" s="205"/>
      <c r="W3342" s="205"/>
      <c r="X3342" s="205"/>
    </row>
    <row r="3343" spans="21:24" x14ac:dyDescent="0.2">
      <c r="U3343" s="205"/>
      <c r="V3343" s="205"/>
      <c r="W3343" s="205"/>
      <c r="X3343" s="205"/>
    </row>
    <row r="3344" spans="21:24" x14ac:dyDescent="0.2">
      <c r="U3344" s="205"/>
      <c r="V3344" s="205"/>
      <c r="W3344" s="205"/>
      <c r="X3344" s="205"/>
    </row>
    <row r="3345" spans="21:24" x14ac:dyDescent="0.2">
      <c r="U3345" s="205"/>
      <c r="V3345" s="205"/>
      <c r="W3345" s="205"/>
      <c r="X3345" s="205"/>
    </row>
    <row r="3346" spans="21:24" x14ac:dyDescent="0.2">
      <c r="U3346" s="205"/>
      <c r="V3346" s="205"/>
      <c r="W3346" s="205"/>
      <c r="X3346" s="205"/>
    </row>
    <row r="3347" spans="21:24" x14ac:dyDescent="0.2">
      <c r="U3347" s="205"/>
      <c r="V3347" s="205"/>
      <c r="W3347" s="205"/>
      <c r="X3347" s="205"/>
    </row>
    <row r="3348" spans="21:24" x14ac:dyDescent="0.2">
      <c r="U3348" s="205"/>
      <c r="V3348" s="205"/>
      <c r="W3348" s="205"/>
      <c r="X3348" s="205"/>
    </row>
    <row r="3349" spans="21:24" x14ac:dyDescent="0.2">
      <c r="U3349" s="205"/>
      <c r="V3349" s="205"/>
      <c r="W3349" s="205"/>
      <c r="X3349" s="205"/>
    </row>
    <row r="3350" spans="21:24" x14ac:dyDescent="0.2">
      <c r="U3350" s="205"/>
      <c r="V3350" s="205"/>
      <c r="W3350" s="205"/>
      <c r="X3350" s="205"/>
    </row>
    <row r="3351" spans="21:24" x14ac:dyDescent="0.2">
      <c r="U3351" s="205"/>
      <c r="V3351" s="205"/>
      <c r="W3351" s="205"/>
      <c r="X3351" s="205"/>
    </row>
    <row r="3352" spans="21:24" x14ac:dyDescent="0.2">
      <c r="U3352" s="205"/>
      <c r="V3352" s="205"/>
      <c r="W3352" s="205"/>
      <c r="X3352" s="205"/>
    </row>
    <row r="3353" spans="21:24" x14ac:dyDescent="0.2">
      <c r="U3353" s="205"/>
      <c r="V3353" s="205"/>
      <c r="W3353" s="205"/>
      <c r="X3353" s="205"/>
    </row>
    <row r="3354" spans="21:24" x14ac:dyDescent="0.2">
      <c r="U3354" s="205"/>
      <c r="V3354" s="205"/>
      <c r="W3354" s="205"/>
      <c r="X3354" s="205"/>
    </row>
    <row r="3355" spans="21:24" x14ac:dyDescent="0.2">
      <c r="U3355" s="205"/>
      <c r="V3355" s="205"/>
      <c r="W3355" s="205"/>
      <c r="X3355" s="205"/>
    </row>
    <row r="3356" spans="21:24" x14ac:dyDescent="0.2">
      <c r="U3356" s="205"/>
      <c r="V3356" s="205"/>
      <c r="W3356" s="205"/>
      <c r="X3356" s="205"/>
    </row>
    <row r="3357" spans="21:24" x14ac:dyDescent="0.2">
      <c r="U3357" s="205"/>
      <c r="V3357" s="205"/>
      <c r="W3357" s="205"/>
      <c r="X3357" s="205"/>
    </row>
    <row r="3358" spans="21:24" x14ac:dyDescent="0.2">
      <c r="U3358" s="205"/>
      <c r="V3358" s="205"/>
      <c r="W3358" s="205"/>
      <c r="X3358" s="205"/>
    </row>
    <row r="3359" spans="21:24" x14ac:dyDescent="0.2">
      <c r="U3359" s="205"/>
      <c r="V3359" s="205"/>
      <c r="W3359" s="205"/>
      <c r="X3359" s="205"/>
    </row>
    <row r="3360" spans="21:24" x14ac:dyDescent="0.2">
      <c r="U3360" s="205"/>
      <c r="V3360" s="205"/>
      <c r="W3360" s="205"/>
      <c r="X3360" s="205"/>
    </row>
    <row r="3361" spans="21:24" x14ac:dyDescent="0.2">
      <c r="U3361" s="205"/>
      <c r="V3361" s="205"/>
      <c r="W3361" s="205"/>
      <c r="X3361" s="205"/>
    </row>
    <row r="3362" spans="21:24" x14ac:dyDescent="0.2">
      <c r="U3362" s="205"/>
      <c r="V3362" s="205"/>
      <c r="W3362" s="205"/>
      <c r="X3362" s="205"/>
    </row>
    <row r="3363" spans="21:24" x14ac:dyDescent="0.2">
      <c r="U3363" s="205"/>
      <c r="V3363" s="205"/>
      <c r="W3363" s="205"/>
      <c r="X3363" s="205"/>
    </row>
    <row r="3364" spans="21:24" x14ac:dyDescent="0.2">
      <c r="U3364" s="205"/>
      <c r="V3364" s="205"/>
      <c r="W3364" s="205"/>
      <c r="X3364" s="205"/>
    </row>
    <row r="3365" spans="21:24" x14ac:dyDescent="0.2">
      <c r="U3365" s="205"/>
      <c r="V3365" s="205"/>
      <c r="W3365" s="205"/>
      <c r="X3365" s="205"/>
    </row>
    <row r="3366" spans="21:24" x14ac:dyDescent="0.2">
      <c r="U3366" s="205"/>
      <c r="V3366" s="205"/>
      <c r="W3366" s="205"/>
      <c r="X3366" s="205"/>
    </row>
    <row r="3367" spans="21:24" x14ac:dyDescent="0.2">
      <c r="U3367" s="205"/>
      <c r="V3367" s="205"/>
      <c r="W3367" s="205"/>
      <c r="X3367" s="205"/>
    </row>
    <row r="3368" spans="21:24" x14ac:dyDescent="0.2">
      <c r="U3368" s="205"/>
      <c r="V3368" s="205"/>
      <c r="W3368" s="205"/>
      <c r="X3368" s="205"/>
    </row>
    <row r="3369" spans="21:24" x14ac:dyDescent="0.2">
      <c r="U3369" s="205"/>
      <c r="V3369" s="205"/>
      <c r="W3369" s="205"/>
      <c r="X3369" s="205"/>
    </row>
    <row r="3370" spans="21:24" x14ac:dyDescent="0.2">
      <c r="U3370" s="205"/>
      <c r="V3370" s="205"/>
      <c r="W3370" s="205"/>
      <c r="X3370" s="205"/>
    </row>
    <row r="3371" spans="21:24" x14ac:dyDescent="0.2">
      <c r="U3371" s="205"/>
      <c r="V3371" s="205"/>
      <c r="W3371" s="205"/>
      <c r="X3371" s="205"/>
    </row>
    <row r="3372" spans="21:24" x14ac:dyDescent="0.2">
      <c r="U3372" s="205"/>
      <c r="V3372" s="205"/>
      <c r="W3372" s="205"/>
      <c r="X3372" s="205"/>
    </row>
    <row r="3373" spans="21:24" x14ac:dyDescent="0.2">
      <c r="U3373" s="205"/>
      <c r="V3373" s="205"/>
      <c r="W3373" s="205"/>
      <c r="X3373" s="205"/>
    </row>
    <row r="3374" spans="21:24" x14ac:dyDescent="0.2">
      <c r="U3374" s="205"/>
      <c r="V3374" s="205"/>
      <c r="W3374" s="205"/>
      <c r="X3374" s="205"/>
    </row>
    <row r="3375" spans="21:24" x14ac:dyDescent="0.2">
      <c r="U3375" s="205"/>
      <c r="V3375" s="205"/>
      <c r="W3375" s="205"/>
      <c r="X3375" s="205"/>
    </row>
    <row r="3376" spans="21:24" x14ac:dyDescent="0.2">
      <c r="U3376" s="205"/>
      <c r="V3376" s="205"/>
      <c r="W3376" s="205"/>
      <c r="X3376" s="205"/>
    </row>
    <row r="3377" spans="21:24" x14ac:dyDescent="0.2">
      <c r="U3377" s="205"/>
      <c r="V3377" s="205"/>
      <c r="W3377" s="205"/>
      <c r="X3377" s="205"/>
    </row>
    <row r="3378" spans="21:24" x14ac:dyDescent="0.2">
      <c r="U3378" s="205"/>
      <c r="V3378" s="205"/>
      <c r="W3378" s="205"/>
      <c r="X3378" s="205"/>
    </row>
    <row r="3379" spans="21:24" x14ac:dyDescent="0.2">
      <c r="U3379" s="205"/>
      <c r="V3379" s="205"/>
      <c r="W3379" s="205"/>
      <c r="X3379" s="205"/>
    </row>
    <row r="3380" spans="21:24" x14ac:dyDescent="0.2">
      <c r="U3380" s="205"/>
      <c r="V3380" s="205"/>
      <c r="W3380" s="205"/>
      <c r="X3380" s="205"/>
    </row>
    <row r="3381" spans="21:24" x14ac:dyDescent="0.2">
      <c r="U3381" s="205"/>
      <c r="V3381" s="205"/>
      <c r="W3381" s="205"/>
      <c r="X3381" s="205"/>
    </row>
    <row r="3382" spans="21:24" x14ac:dyDescent="0.2">
      <c r="U3382" s="205"/>
      <c r="V3382" s="205"/>
      <c r="W3382" s="205"/>
      <c r="X3382" s="205"/>
    </row>
    <row r="3383" spans="21:24" x14ac:dyDescent="0.2">
      <c r="U3383" s="205"/>
      <c r="V3383" s="205"/>
      <c r="W3383" s="205"/>
      <c r="X3383" s="205"/>
    </row>
    <row r="3384" spans="21:24" x14ac:dyDescent="0.2">
      <c r="U3384" s="205"/>
      <c r="V3384" s="205"/>
      <c r="W3384" s="205"/>
      <c r="X3384" s="205"/>
    </row>
    <row r="3385" spans="21:24" x14ac:dyDescent="0.2">
      <c r="U3385" s="205"/>
      <c r="V3385" s="205"/>
      <c r="W3385" s="205"/>
      <c r="X3385" s="205"/>
    </row>
    <row r="3386" spans="21:24" x14ac:dyDescent="0.2">
      <c r="U3386" s="205"/>
      <c r="V3386" s="205"/>
      <c r="W3386" s="205"/>
      <c r="X3386" s="205"/>
    </row>
    <row r="3387" spans="21:24" x14ac:dyDescent="0.2">
      <c r="U3387" s="205"/>
      <c r="V3387" s="205"/>
      <c r="W3387" s="205"/>
      <c r="X3387" s="205"/>
    </row>
    <row r="3388" spans="21:24" x14ac:dyDescent="0.2">
      <c r="U3388" s="205"/>
      <c r="V3388" s="205"/>
      <c r="W3388" s="205"/>
      <c r="X3388" s="205"/>
    </row>
    <row r="3389" spans="21:24" x14ac:dyDescent="0.2">
      <c r="U3389" s="205"/>
      <c r="V3389" s="205"/>
      <c r="W3389" s="205"/>
      <c r="X3389" s="205"/>
    </row>
    <row r="3390" spans="21:24" x14ac:dyDescent="0.2">
      <c r="U3390" s="205"/>
      <c r="V3390" s="205"/>
      <c r="W3390" s="205"/>
      <c r="X3390" s="205"/>
    </row>
    <row r="3391" spans="21:24" x14ac:dyDescent="0.2">
      <c r="U3391" s="205"/>
      <c r="V3391" s="205"/>
      <c r="W3391" s="205"/>
      <c r="X3391" s="205"/>
    </row>
    <row r="3392" spans="21:24" x14ac:dyDescent="0.2">
      <c r="U3392" s="205"/>
      <c r="V3392" s="205"/>
      <c r="W3392" s="205"/>
      <c r="X3392" s="205"/>
    </row>
    <row r="3393" spans="21:24" x14ac:dyDescent="0.2">
      <c r="U3393" s="205"/>
      <c r="V3393" s="205"/>
      <c r="W3393" s="205"/>
      <c r="X3393" s="205"/>
    </row>
    <row r="3394" spans="21:24" x14ac:dyDescent="0.2">
      <c r="U3394" s="205"/>
      <c r="V3394" s="205"/>
      <c r="W3394" s="205"/>
      <c r="X3394" s="205"/>
    </row>
    <row r="3395" spans="21:24" x14ac:dyDescent="0.2">
      <c r="U3395" s="205"/>
      <c r="V3395" s="205"/>
      <c r="W3395" s="205"/>
      <c r="X3395" s="205"/>
    </row>
    <row r="3396" spans="21:24" x14ac:dyDescent="0.2">
      <c r="U3396" s="205"/>
      <c r="V3396" s="205"/>
      <c r="W3396" s="205"/>
      <c r="X3396" s="205"/>
    </row>
    <row r="3397" spans="21:24" x14ac:dyDescent="0.2">
      <c r="U3397" s="205"/>
      <c r="V3397" s="205"/>
      <c r="W3397" s="205"/>
      <c r="X3397" s="205"/>
    </row>
    <row r="3398" spans="21:24" x14ac:dyDescent="0.2">
      <c r="U3398" s="205"/>
      <c r="V3398" s="205"/>
      <c r="W3398" s="205"/>
      <c r="X3398" s="205"/>
    </row>
    <row r="3399" spans="21:24" x14ac:dyDescent="0.2">
      <c r="U3399" s="205"/>
      <c r="V3399" s="205"/>
      <c r="W3399" s="205"/>
      <c r="X3399" s="205"/>
    </row>
    <row r="3400" spans="21:24" x14ac:dyDescent="0.2">
      <c r="U3400" s="205"/>
      <c r="V3400" s="205"/>
      <c r="W3400" s="205"/>
      <c r="X3400" s="205"/>
    </row>
    <row r="3401" spans="21:24" x14ac:dyDescent="0.2">
      <c r="U3401" s="205"/>
      <c r="V3401" s="205"/>
      <c r="W3401" s="205"/>
      <c r="X3401" s="205"/>
    </row>
    <row r="3402" spans="21:24" x14ac:dyDescent="0.2">
      <c r="U3402" s="205"/>
      <c r="V3402" s="205"/>
      <c r="W3402" s="205"/>
      <c r="X3402" s="205"/>
    </row>
    <row r="3403" spans="21:24" x14ac:dyDescent="0.2">
      <c r="U3403" s="205"/>
      <c r="V3403" s="205"/>
      <c r="W3403" s="205"/>
      <c r="X3403" s="205"/>
    </row>
    <row r="3404" spans="21:24" x14ac:dyDescent="0.2">
      <c r="U3404" s="205"/>
      <c r="V3404" s="205"/>
      <c r="W3404" s="205"/>
      <c r="X3404" s="205"/>
    </row>
    <row r="3405" spans="21:24" x14ac:dyDescent="0.2">
      <c r="U3405" s="205"/>
      <c r="V3405" s="205"/>
      <c r="W3405" s="205"/>
      <c r="X3405" s="205"/>
    </row>
    <row r="3406" spans="21:24" x14ac:dyDescent="0.2">
      <c r="U3406" s="205"/>
      <c r="V3406" s="205"/>
      <c r="W3406" s="205"/>
      <c r="X3406" s="205"/>
    </row>
    <row r="3407" spans="21:24" x14ac:dyDescent="0.2">
      <c r="U3407" s="205"/>
      <c r="V3407" s="205"/>
      <c r="W3407" s="205"/>
      <c r="X3407" s="205"/>
    </row>
    <row r="3408" spans="21:24" x14ac:dyDescent="0.2">
      <c r="U3408" s="205"/>
      <c r="V3408" s="205"/>
      <c r="W3408" s="205"/>
      <c r="X3408" s="205"/>
    </row>
    <row r="3409" spans="21:24" x14ac:dyDescent="0.2">
      <c r="U3409" s="205"/>
      <c r="V3409" s="205"/>
      <c r="W3409" s="205"/>
      <c r="X3409" s="205"/>
    </row>
    <row r="3410" spans="21:24" x14ac:dyDescent="0.2">
      <c r="U3410" s="205"/>
      <c r="V3410" s="205"/>
      <c r="W3410" s="205"/>
      <c r="X3410" s="205"/>
    </row>
    <row r="3411" spans="21:24" x14ac:dyDescent="0.2">
      <c r="U3411" s="205"/>
      <c r="V3411" s="205"/>
      <c r="W3411" s="205"/>
      <c r="X3411" s="205"/>
    </row>
    <row r="3412" spans="21:24" x14ac:dyDescent="0.2">
      <c r="U3412" s="205"/>
      <c r="V3412" s="205"/>
      <c r="W3412" s="205"/>
      <c r="X3412" s="205"/>
    </row>
    <row r="3413" spans="21:24" x14ac:dyDescent="0.2">
      <c r="U3413" s="205"/>
      <c r="V3413" s="205"/>
      <c r="W3413" s="205"/>
      <c r="X3413" s="205"/>
    </row>
    <row r="3414" spans="21:24" x14ac:dyDescent="0.2">
      <c r="U3414" s="205"/>
      <c r="V3414" s="205"/>
      <c r="W3414" s="205"/>
      <c r="X3414" s="205"/>
    </row>
    <row r="3415" spans="21:24" x14ac:dyDescent="0.2">
      <c r="U3415" s="205"/>
      <c r="V3415" s="205"/>
      <c r="W3415" s="205"/>
      <c r="X3415" s="205"/>
    </row>
    <row r="3416" spans="21:24" x14ac:dyDescent="0.2">
      <c r="U3416" s="205"/>
      <c r="V3416" s="205"/>
      <c r="W3416" s="205"/>
      <c r="X3416" s="205"/>
    </row>
    <row r="3417" spans="21:24" x14ac:dyDescent="0.2">
      <c r="U3417" s="205"/>
      <c r="V3417" s="205"/>
      <c r="W3417" s="205"/>
      <c r="X3417" s="205"/>
    </row>
    <row r="3418" spans="21:24" x14ac:dyDescent="0.2">
      <c r="U3418" s="205"/>
      <c r="V3418" s="205"/>
      <c r="W3418" s="205"/>
      <c r="X3418" s="205"/>
    </row>
    <row r="3419" spans="21:24" x14ac:dyDescent="0.2">
      <c r="U3419" s="205"/>
      <c r="V3419" s="205"/>
      <c r="W3419" s="205"/>
      <c r="X3419" s="205"/>
    </row>
    <row r="3420" spans="21:24" x14ac:dyDescent="0.2">
      <c r="U3420" s="205"/>
      <c r="V3420" s="205"/>
      <c r="W3420" s="205"/>
      <c r="X3420" s="205"/>
    </row>
    <row r="3421" spans="21:24" x14ac:dyDescent="0.2">
      <c r="U3421" s="205"/>
      <c r="V3421" s="205"/>
      <c r="W3421" s="205"/>
      <c r="X3421" s="205"/>
    </row>
    <row r="3422" spans="21:24" x14ac:dyDescent="0.2">
      <c r="U3422" s="205"/>
      <c r="V3422" s="205"/>
      <c r="W3422" s="205"/>
      <c r="X3422" s="205"/>
    </row>
    <row r="3423" spans="21:24" x14ac:dyDescent="0.2">
      <c r="U3423" s="205"/>
      <c r="V3423" s="205"/>
      <c r="W3423" s="205"/>
      <c r="X3423" s="205"/>
    </row>
    <row r="3424" spans="21:24" x14ac:dyDescent="0.2">
      <c r="U3424" s="205"/>
      <c r="V3424" s="205"/>
      <c r="W3424" s="205"/>
      <c r="X3424" s="205"/>
    </row>
    <row r="3425" spans="21:24" x14ac:dyDescent="0.2">
      <c r="U3425" s="205"/>
      <c r="V3425" s="205"/>
      <c r="W3425" s="205"/>
      <c r="X3425" s="205"/>
    </row>
    <row r="3426" spans="21:24" x14ac:dyDescent="0.2">
      <c r="U3426" s="205"/>
      <c r="V3426" s="205"/>
      <c r="W3426" s="205"/>
      <c r="X3426" s="205"/>
    </row>
    <row r="3427" spans="21:24" x14ac:dyDescent="0.2">
      <c r="U3427" s="205"/>
      <c r="V3427" s="205"/>
      <c r="W3427" s="205"/>
      <c r="X3427" s="205"/>
    </row>
    <row r="3428" spans="21:24" x14ac:dyDescent="0.2">
      <c r="U3428" s="205"/>
      <c r="V3428" s="205"/>
      <c r="W3428" s="205"/>
      <c r="X3428" s="205"/>
    </row>
    <row r="3429" spans="21:24" x14ac:dyDescent="0.2">
      <c r="U3429" s="205"/>
      <c r="V3429" s="205"/>
      <c r="W3429" s="205"/>
      <c r="X3429" s="205"/>
    </row>
    <row r="3430" spans="21:24" x14ac:dyDescent="0.2">
      <c r="U3430" s="205"/>
      <c r="V3430" s="205"/>
      <c r="W3430" s="205"/>
      <c r="X3430" s="205"/>
    </row>
    <row r="3431" spans="21:24" x14ac:dyDescent="0.2">
      <c r="U3431" s="205"/>
      <c r="V3431" s="205"/>
      <c r="W3431" s="205"/>
      <c r="X3431" s="205"/>
    </row>
    <row r="3432" spans="21:24" x14ac:dyDescent="0.2">
      <c r="U3432" s="205"/>
      <c r="V3432" s="205"/>
      <c r="W3432" s="205"/>
      <c r="X3432" s="205"/>
    </row>
    <row r="3433" spans="21:24" x14ac:dyDescent="0.2">
      <c r="U3433" s="205"/>
      <c r="V3433" s="205"/>
      <c r="W3433" s="205"/>
      <c r="X3433" s="205"/>
    </row>
    <row r="3434" spans="21:24" x14ac:dyDescent="0.2">
      <c r="U3434" s="205"/>
      <c r="V3434" s="205"/>
      <c r="W3434" s="205"/>
      <c r="X3434" s="205"/>
    </row>
    <row r="3435" spans="21:24" x14ac:dyDescent="0.2">
      <c r="U3435" s="205"/>
      <c r="V3435" s="205"/>
      <c r="W3435" s="205"/>
      <c r="X3435" s="205"/>
    </row>
    <row r="3436" spans="21:24" x14ac:dyDescent="0.2">
      <c r="U3436" s="205"/>
      <c r="V3436" s="205"/>
      <c r="W3436" s="205"/>
      <c r="X3436" s="205"/>
    </row>
    <row r="3437" spans="21:24" x14ac:dyDescent="0.2">
      <c r="U3437" s="205"/>
      <c r="V3437" s="205"/>
      <c r="W3437" s="205"/>
      <c r="X3437" s="205"/>
    </row>
    <row r="3438" spans="21:24" x14ac:dyDescent="0.2">
      <c r="U3438" s="205"/>
      <c r="V3438" s="205"/>
      <c r="W3438" s="205"/>
      <c r="X3438" s="205"/>
    </row>
    <row r="3439" spans="21:24" x14ac:dyDescent="0.2">
      <c r="U3439" s="205"/>
      <c r="V3439" s="205"/>
      <c r="W3439" s="205"/>
      <c r="X3439" s="205"/>
    </row>
    <row r="3440" spans="21:24" x14ac:dyDescent="0.2">
      <c r="U3440" s="205"/>
      <c r="V3440" s="205"/>
      <c r="W3440" s="205"/>
      <c r="X3440" s="205"/>
    </row>
    <row r="3441" spans="21:24" x14ac:dyDescent="0.2">
      <c r="U3441" s="205"/>
      <c r="V3441" s="205"/>
      <c r="W3441" s="205"/>
      <c r="X3441" s="205"/>
    </row>
    <row r="3442" spans="21:24" x14ac:dyDescent="0.2">
      <c r="U3442" s="205"/>
      <c r="V3442" s="205"/>
      <c r="W3442" s="205"/>
      <c r="X3442" s="205"/>
    </row>
    <row r="3443" spans="21:24" x14ac:dyDescent="0.2">
      <c r="U3443" s="205"/>
      <c r="V3443" s="205"/>
      <c r="W3443" s="205"/>
      <c r="X3443" s="205"/>
    </row>
    <row r="3444" spans="21:24" x14ac:dyDescent="0.2">
      <c r="U3444" s="205"/>
      <c r="V3444" s="205"/>
      <c r="W3444" s="205"/>
      <c r="X3444" s="205"/>
    </row>
    <row r="3445" spans="21:24" x14ac:dyDescent="0.2">
      <c r="U3445" s="205"/>
      <c r="V3445" s="205"/>
      <c r="W3445" s="205"/>
      <c r="X3445" s="205"/>
    </row>
    <row r="3446" spans="21:24" x14ac:dyDescent="0.2">
      <c r="U3446" s="205"/>
      <c r="V3446" s="205"/>
      <c r="W3446" s="205"/>
      <c r="X3446" s="205"/>
    </row>
    <row r="3447" spans="21:24" x14ac:dyDescent="0.2">
      <c r="U3447" s="205"/>
      <c r="V3447" s="205"/>
      <c r="W3447" s="205"/>
      <c r="X3447" s="205"/>
    </row>
    <row r="3448" spans="21:24" x14ac:dyDescent="0.2">
      <c r="U3448" s="205"/>
      <c r="V3448" s="205"/>
      <c r="W3448" s="205"/>
      <c r="X3448" s="205"/>
    </row>
    <row r="3449" spans="21:24" x14ac:dyDescent="0.2">
      <c r="U3449" s="205"/>
      <c r="V3449" s="205"/>
      <c r="W3449" s="205"/>
      <c r="X3449" s="205"/>
    </row>
    <row r="3450" spans="21:24" x14ac:dyDescent="0.2">
      <c r="U3450" s="205"/>
      <c r="V3450" s="205"/>
      <c r="W3450" s="205"/>
      <c r="X3450" s="205"/>
    </row>
    <row r="3451" spans="21:24" x14ac:dyDescent="0.2">
      <c r="U3451" s="205"/>
      <c r="V3451" s="205"/>
      <c r="W3451" s="205"/>
      <c r="X3451" s="205"/>
    </row>
    <row r="3452" spans="21:24" x14ac:dyDescent="0.2">
      <c r="U3452" s="205"/>
      <c r="V3452" s="205"/>
      <c r="W3452" s="205"/>
      <c r="X3452" s="205"/>
    </row>
    <row r="3453" spans="21:24" x14ac:dyDescent="0.2">
      <c r="U3453" s="205"/>
      <c r="V3453" s="205"/>
      <c r="W3453" s="205"/>
      <c r="X3453" s="205"/>
    </row>
    <row r="3454" spans="21:24" x14ac:dyDescent="0.2">
      <c r="U3454" s="205"/>
      <c r="V3454" s="205"/>
      <c r="W3454" s="205"/>
      <c r="X3454" s="205"/>
    </row>
    <row r="3455" spans="21:24" x14ac:dyDescent="0.2">
      <c r="U3455" s="205"/>
      <c r="V3455" s="205"/>
      <c r="W3455" s="205"/>
      <c r="X3455" s="205"/>
    </row>
    <row r="3456" spans="21:24" x14ac:dyDescent="0.2">
      <c r="U3456" s="205"/>
      <c r="V3456" s="205"/>
      <c r="W3456" s="205"/>
      <c r="X3456" s="205"/>
    </row>
    <row r="3457" spans="21:24" x14ac:dyDescent="0.2">
      <c r="U3457" s="205"/>
      <c r="V3457" s="205"/>
      <c r="W3457" s="205"/>
      <c r="X3457" s="205"/>
    </row>
    <row r="3458" spans="21:24" x14ac:dyDescent="0.2">
      <c r="U3458" s="205"/>
      <c r="V3458" s="205"/>
      <c r="W3458" s="205"/>
      <c r="X3458" s="205"/>
    </row>
    <row r="3459" spans="21:24" x14ac:dyDescent="0.2">
      <c r="U3459" s="205"/>
      <c r="V3459" s="205"/>
      <c r="W3459" s="205"/>
      <c r="X3459" s="205"/>
    </row>
    <row r="3460" spans="21:24" x14ac:dyDescent="0.2">
      <c r="U3460" s="205"/>
      <c r="V3460" s="205"/>
      <c r="W3460" s="205"/>
      <c r="X3460" s="205"/>
    </row>
    <row r="3461" spans="21:24" x14ac:dyDescent="0.2">
      <c r="U3461" s="205"/>
      <c r="V3461" s="205"/>
      <c r="W3461" s="205"/>
      <c r="X3461" s="205"/>
    </row>
    <row r="3462" spans="21:24" x14ac:dyDescent="0.2">
      <c r="U3462" s="205"/>
      <c r="V3462" s="205"/>
      <c r="W3462" s="205"/>
      <c r="X3462" s="205"/>
    </row>
    <row r="3463" spans="21:24" x14ac:dyDescent="0.2">
      <c r="U3463" s="205"/>
      <c r="V3463" s="205"/>
      <c r="W3463" s="205"/>
      <c r="X3463" s="205"/>
    </row>
    <row r="3464" spans="21:24" x14ac:dyDescent="0.2">
      <c r="U3464" s="205"/>
      <c r="V3464" s="205"/>
      <c r="W3464" s="205"/>
      <c r="X3464" s="205"/>
    </row>
    <row r="3465" spans="21:24" x14ac:dyDescent="0.2">
      <c r="U3465" s="205"/>
      <c r="V3465" s="205"/>
      <c r="W3465" s="205"/>
      <c r="X3465" s="205"/>
    </row>
    <row r="3466" spans="21:24" x14ac:dyDescent="0.2">
      <c r="U3466" s="205"/>
      <c r="V3466" s="205"/>
      <c r="W3466" s="205"/>
      <c r="X3466" s="205"/>
    </row>
    <row r="3467" spans="21:24" x14ac:dyDescent="0.2">
      <c r="U3467" s="205"/>
      <c r="V3467" s="205"/>
      <c r="W3467" s="205"/>
      <c r="X3467" s="205"/>
    </row>
    <row r="3468" spans="21:24" x14ac:dyDescent="0.2">
      <c r="U3468" s="205"/>
      <c r="V3468" s="205"/>
      <c r="W3468" s="205"/>
      <c r="X3468" s="205"/>
    </row>
    <row r="3469" spans="21:24" x14ac:dyDescent="0.2">
      <c r="U3469" s="205"/>
      <c r="V3469" s="205"/>
      <c r="W3469" s="205"/>
      <c r="X3469" s="205"/>
    </row>
    <row r="3470" spans="21:24" x14ac:dyDescent="0.2">
      <c r="U3470" s="205"/>
      <c r="V3470" s="205"/>
      <c r="W3470" s="205"/>
      <c r="X3470" s="205"/>
    </row>
    <row r="3471" spans="21:24" x14ac:dyDescent="0.2">
      <c r="U3471" s="205"/>
      <c r="V3471" s="205"/>
      <c r="W3471" s="205"/>
      <c r="X3471" s="205"/>
    </row>
    <row r="3472" spans="21:24" x14ac:dyDescent="0.2">
      <c r="U3472" s="205"/>
      <c r="V3472" s="205"/>
      <c r="W3472" s="205"/>
      <c r="X3472" s="205"/>
    </row>
    <row r="3473" spans="21:24" x14ac:dyDescent="0.2">
      <c r="U3473" s="205"/>
      <c r="V3473" s="205"/>
      <c r="W3473" s="205"/>
      <c r="X3473" s="205"/>
    </row>
    <row r="3474" spans="21:24" x14ac:dyDescent="0.2">
      <c r="U3474" s="205"/>
      <c r="V3474" s="205"/>
      <c r="W3474" s="205"/>
      <c r="X3474" s="205"/>
    </row>
    <row r="3475" spans="21:24" x14ac:dyDescent="0.2">
      <c r="U3475" s="205"/>
      <c r="V3475" s="205"/>
      <c r="W3475" s="205"/>
      <c r="X3475" s="205"/>
    </row>
    <row r="3476" spans="21:24" x14ac:dyDescent="0.2">
      <c r="U3476" s="205"/>
      <c r="V3476" s="205"/>
      <c r="W3476" s="205"/>
      <c r="X3476" s="205"/>
    </row>
    <row r="3477" spans="21:24" x14ac:dyDescent="0.2">
      <c r="U3477" s="205"/>
      <c r="V3477" s="205"/>
      <c r="W3477" s="205"/>
      <c r="X3477" s="205"/>
    </row>
    <row r="3478" spans="21:24" x14ac:dyDescent="0.2">
      <c r="U3478" s="205"/>
      <c r="V3478" s="205"/>
      <c r="W3478" s="205"/>
      <c r="X3478" s="205"/>
    </row>
    <row r="3479" spans="21:24" x14ac:dyDescent="0.2">
      <c r="U3479" s="205"/>
      <c r="V3479" s="205"/>
      <c r="W3479" s="205"/>
      <c r="X3479" s="205"/>
    </row>
    <row r="3480" spans="21:24" x14ac:dyDescent="0.2">
      <c r="U3480" s="205"/>
      <c r="V3480" s="205"/>
      <c r="W3480" s="205"/>
      <c r="X3480" s="205"/>
    </row>
    <row r="3481" spans="21:24" x14ac:dyDescent="0.2">
      <c r="U3481" s="205"/>
      <c r="V3481" s="205"/>
      <c r="W3481" s="205"/>
      <c r="X3481" s="205"/>
    </row>
    <row r="3482" spans="21:24" x14ac:dyDescent="0.2">
      <c r="U3482" s="205"/>
      <c r="V3482" s="205"/>
      <c r="W3482" s="205"/>
      <c r="X3482" s="205"/>
    </row>
    <row r="3483" spans="21:24" x14ac:dyDescent="0.2">
      <c r="U3483" s="205"/>
      <c r="V3483" s="205"/>
      <c r="W3483" s="205"/>
      <c r="X3483" s="205"/>
    </row>
    <row r="3484" spans="21:24" x14ac:dyDescent="0.2">
      <c r="U3484" s="205"/>
      <c r="V3484" s="205"/>
      <c r="W3484" s="205"/>
      <c r="X3484" s="205"/>
    </row>
    <row r="3485" spans="21:24" x14ac:dyDescent="0.2">
      <c r="U3485" s="205"/>
      <c r="V3485" s="205"/>
      <c r="W3485" s="205"/>
      <c r="X3485" s="205"/>
    </row>
    <row r="3486" spans="21:24" x14ac:dyDescent="0.2">
      <c r="U3486" s="205"/>
      <c r="V3486" s="205"/>
      <c r="W3486" s="205"/>
      <c r="X3486" s="205"/>
    </row>
    <row r="3487" spans="21:24" x14ac:dyDescent="0.2">
      <c r="U3487" s="205"/>
      <c r="V3487" s="205"/>
      <c r="W3487" s="205"/>
      <c r="X3487" s="205"/>
    </row>
    <row r="3488" spans="21:24" x14ac:dyDescent="0.2">
      <c r="U3488" s="205"/>
      <c r="V3488" s="205"/>
      <c r="W3488" s="205"/>
      <c r="X3488" s="205"/>
    </row>
    <row r="3489" spans="21:24" x14ac:dyDescent="0.2">
      <c r="U3489" s="205"/>
      <c r="V3489" s="205"/>
      <c r="W3489" s="205"/>
      <c r="X3489" s="205"/>
    </row>
    <row r="3490" spans="21:24" x14ac:dyDescent="0.2">
      <c r="U3490" s="205"/>
      <c r="V3490" s="205"/>
      <c r="W3490" s="205"/>
      <c r="X3490" s="205"/>
    </row>
    <row r="3491" spans="21:24" x14ac:dyDescent="0.2">
      <c r="U3491" s="205"/>
      <c r="V3491" s="205"/>
      <c r="W3491" s="205"/>
      <c r="X3491" s="205"/>
    </row>
    <row r="3492" spans="21:24" x14ac:dyDescent="0.2">
      <c r="U3492" s="205"/>
      <c r="V3492" s="205"/>
      <c r="W3492" s="205"/>
      <c r="X3492" s="205"/>
    </row>
    <row r="3493" spans="21:24" x14ac:dyDescent="0.2">
      <c r="U3493" s="205"/>
      <c r="V3493" s="205"/>
      <c r="W3493" s="205"/>
      <c r="X3493" s="205"/>
    </row>
    <row r="3494" spans="21:24" x14ac:dyDescent="0.2">
      <c r="U3494" s="205"/>
      <c r="V3494" s="205"/>
      <c r="W3494" s="205"/>
      <c r="X3494" s="205"/>
    </row>
    <row r="3495" spans="21:24" x14ac:dyDescent="0.2">
      <c r="U3495" s="205"/>
      <c r="V3495" s="205"/>
      <c r="W3495" s="205"/>
      <c r="X3495" s="205"/>
    </row>
    <row r="3496" spans="21:24" x14ac:dyDescent="0.2">
      <c r="U3496" s="205"/>
      <c r="V3496" s="205"/>
      <c r="W3496" s="205"/>
      <c r="X3496" s="205"/>
    </row>
    <row r="3497" spans="21:24" x14ac:dyDescent="0.2">
      <c r="U3497" s="205"/>
      <c r="V3497" s="205"/>
      <c r="W3497" s="205"/>
      <c r="X3497" s="205"/>
    </row>
    <row r="3498" spans="21:24" x14ac:dyDescent="0.2">
      <c r="U3498" s="205"/>
      <c r="V3498" s="205"/>
      <c r="W3498" s="205"/>
      <c r="X3498" s="205"/>
    </row>
    <row r="3499" spans="21:24" x14ac:dyDescent="0.2">
      <c r="U3499" s="205"/>
      <c r="V3499" s="205"/>
      <c r="W3499" s="205"/>
      <c r="X3499" s="205"/>
    </row>
    <row r="3500" spans="21:24" x14ac:dyDescent="0.2">
      <c r="U3500" s="205"/>
      <c r="V3500" s="205"/>
      <c r="W3500" s="205"/>
      <c r="X3500" s="205"/>
    </row>
    <row r="3501" spans="21:24" x14ac:dyDescent="0.2">
      <c r="U3501" s="205"/>
      <c r="V3501" s="205"/>
      <c r="W3501" s="205"/>
      <c r="X3501" s="205"/>
    </row>
    <row r="3502" spans="21:24" x14ac:dyDescent="0.2">
      <c r="U3502" s="205"/>
      <c r="V3502" s="205"/>
      <c r="W3502" s="205"/>
      <c r="X3502" s="205"/>
    </row>
    <row r="3503" spans="21:24" x14ac:dyDescent="0.2">
      <c r="U3503" s="205"/>
      <c r="V3503" s="205"/>
      <c r="W3503" s="205"/>
      <c r="X3503" s="205"/>
    </row>
    <row r="3504" spans="21:24" x14ac:dyDescent="0.2">
      <c r="U3504" s="205"/>
      <c r="V3504" s="205"/>
      <c r="W3504" s="205"/>
      <c r="X3504" s="205"/>
    </row>
    <row r="3505" spans="21:24" x14ac:dyDescent="0.2">
      <c r="U3505" s="205"/>
      <c r="V3505" s="205"/>
      <c r="W3505" s="205"/>
      <c r="X3505" s="205"/>
    </row>
    <row r="3506" spans="21:24" x14ac:dyDescent="0.2">
      <c r="U3506" s="205"/>
      <c r="V3506" s="205"/>
      <c r="W3506" s="205"/>
      <c r="X3506" s="205"/>
    </row>
    <row r="3507" spans="21:24" x14ac:dyDescent="0.2">
      <c r="U3507" s="205"/>
      <c r="V3507" s="205"/>
      <c r="W3507" s="205"/>
      <c r="X3507" s="205"/>
    </row>
    <row r="3508" spans="21:24" x14ac:dyDescent="0.2">
      <c r="U3508" s="205"/>
      <c r="V3508" s="205"/>
      <c r="W3508" s="205"/>
      <c r="X3508" s="205"/>
    </row>
    <row r="3509" spans="21:24" x14ac:dyDescent="0.2">
      <c r="U3509" s="205"/>
      <c r="V3509" s="205"/>
      <c r="W3509" s="205"/>
      <c r="X3509" s="205"/>
    </row>
    <row r="3510" spans="21:24" x14ac:dyDescent="0.2">
      <c r="U3510" s="205"/>
      <c r="V3510" s="205"/>
      <c r="W3510" s="205"/>
      <c r="X3510" s="205"/>
    </row>
    <row r="3511" spans="21:24" x14ac:dyDescent="0.2">
      <c r="U3511" s="205"/>
      <c r="V3511" s="205"/>
      <c r="W3511" s="205"/>
      <c r="X3511" s="205"/>
    </row>
    <row r="3512" spans="21:24" x14ac:dyDescent="0.2">
      <c r="U3512" s="205"/>
      <c r="V3512" s="205"/>
      <c r="W3512" s="205"/>
      <c r="X3512" s="205"/>
    </row>
    <row r="3513" spans="21:24" x14ac:dyDescent="0.2">
      <c r="U3513" s="205"/>
      <c r="V3513" s="205"/>
      <c r="W3513" s="205"/>
      <c r="X3513" s="205"/>
    </row>
    <row r="3514" spans="21:24" x14ac:dyDescent="0.2">
      <c r="U3514" s="205"/>
      <c r="V3514" s="205"/>
      <c r="W3514" s="205"/>
      <c r="X3514" s="205"/>
    </row>
    <row r="3515" spans="21:24" x14ac:dyDescent="0.2">
      <c r="U3515" s="205"/>
      <c r="V3515" s="205"/>
      <c r="W3515" s="205"/>
      <c r="X3515" s="205"/>
    </row>
    <row r="3516" spans="21:24" x14ac:dyDescent="0.2">
      <c r="U3516" s="205"/>
      <c r="V3516" s="205"/>
      <c r="W3516" s="205"/>
      <c r="X3516" s="205"/>
    </row>
    <row r="3517" spans="21:24" x14ac:dyDescent="0.2">
      <c r="U3517" s="205"/>
      <c r="V3517" s="205"/>
      <c r="W3517" s="205"/>
      <c r="X3517" s="205"/>
    </row>
    <row r="3518" spans="21:24" x14ac:dyDescent="0.2">
      <c r="U3518" s="205"/>
      <c r="V3518" s="205"/>
      <c r="W3518" s="205"/>
      <c r="X3518" s="205"/>
    </row>
    <row r="3519" spans="21:24" x14ac:dyDescent="0.2">
      <c r="U3519" s="205"/>
      <c r="V3519" s="205"/>
      <c r="W3519" s="205"/>
      <c r="X3519" s="205"/>
    </row>
    <row r="3520" spans="21:24" x14ac:dyDescent="0.2">
      <c r="U3520" s="205"/>
      <c r="V3520" s="205"/>
      <c r="W3520" s="205"/>
      <c r="X3520" s="205"/>
    </row>
    <row r="3521" spans="21:24" x14ac:dyDescent="0.2">
      <c r="U3521" s="205"/>
      <c r="V3521" s="205"/>
      <c r="W3521" s="205"/>
      <c r="X3521" s="205"/>
    </row>
    <row r="3522" spans="21:24" x14ac:dyDescent="0.2">
      <c r="U3522" s="205"/>
      <c r="V3522" s="205"/>
      <c r="W3522" s="205"/>
      <c r="X3522" s="205"/>
    </row>
    <row r="3523" spans="21:24" x14ac:dyDescent="0.2">
      <c r="U3523" s="205"/>
      <c r="V3523" s="205"/>
      <c r="W3523" s="205"/>
      <c r="X3523" s="205"/>
    </row>
    <row r="3524" spans="21:24" x14ac:dyDescent="0.2">
      <c r="U3524" s="205"/>
      <c r="V3524" s="205"/>
      <c r="W3524" s="205"/>
      <c r="X3524" s="205"/>
    </row>
    <row r="3525" spans="21:24" x14ac:dyDescent="0.2">
      <c r="U3525" s="205"/>
      <c r="V3525" s="205"/>
      <c r="W3525" s="205"/>
      <c r="X3525" s="205"/>
    </row>
    <row r="3526" spans="21:24" x14ac:dyDescent="0.2">
      <c r="U3526" s="205"/>
      <c r="V3526" s="205"/>
      <c r="W3526" s="205"/>
      <c r="X3526" s="205"/>
    </row>
    <row r="3527" spans="21:24" x14ac:dyDescent="0.2">
      <c r="U3527" s="205"/>
      <c r="V3527" s="205"/>
      <c r="W3527" s="205"/>
      <c r="X3527" s="205"/>
    </row>
    <row r="3528" spans="21:24" x14ac:dyDescent="0.2">
      <c r="U3528" s="205"/>
      <c r="V3528" s="205"/>
      <c r="W3528" s="205"/>
      <c r="X3528" s="205"/>
    </row>
    <row r="3529" spans="21:24" x14ac:dyDescent="0.2">
      <c r="U3529" s="205"/>
      <c r="V3529" s="205"/>
      <c r="W3529" s="205"/>
      <c r="X3529" s="205"/>
    </row>
    <row r="3530" spans="21:24" x14ac:dyDescent="0.2">
      <c r="U3530" s="205"/>
      <c r="V3530" s="205"/>
      <c r="W3530" s="205"/>
      <c r="X3530" s="205"/>
    </row>
    <row r="3531" spans="21:24" x14ac:dyDescent="0.2">
      <c r="U3531" s="205"/>
      <c r="V3531" s="205"/>
      <c r="W3531" s="205"/>
      <c r="X3531" s="205"/>
    </row>
    <row r="3532" spans="21:24" x14ac:dyDescent="0.2">
      <c r="U3532" s="205"/>
      <c r="V3532" s="205"/>
      <c r="W3532" s="205"/>
      <c r="X3532" s="205"/>
    </row>
    <row r="3533" spans="21:24" x14ac:dyDescent="0.2">
      <c r="U3533" s="205"/>
      <c r="V3533" s="205"/>
      <c r="W3533" s="205"/>
      <c r="X3533" s="205"/>
    </row>
    <row r="3534" spans="21:24" x14ac:dyDescent="0.2">
      <c r="U3534" s="205"/>
      <c r="V3534" s="205"/>
      <c r="W3534" s="205"/>
      <c r="X3534" s="205"/>
    </row>
    <row r="3535" spans="21:24" x14ac:dyDescent="0.2">
      <c r="U3535" s="205"/>
      <c r="V3535" s="205"/>
      <c r="W3535" s="205"/>
      <c r="X3535" s="205"/>
    </row>
    <row r="3536" spans="21:24" x14ac:dyDescent="0.2">
      <c r="U3536" s="205"/>
      <c r="V3536" s="205"/>
      <c r="W3536" s="205"/>
      <c r="X3536" s="205"/>
    </row>
    <row r="3537" spans="21:24" x14ac:dyDescent="0.2">
      <c r="U3537" s="205"/>
      <c r="V3537" s="205"/>
      <c r="W3537" s="205"/>
      <c r="X3537" s="205"/>
    </row>
    <row r="3538" spans="21:24" x14ac:dyDescent="0.2">
      <c r="U3538" s="205"/>
      <c r="V3538" s="205"/>
      <c r="W3538" s="205"/>
      <c r="X3538" s="205"/>
    </row>
    <row r="3539" spans="21:24" x14ac:dyDescent="0.2">
      <c r="U3539" s="205"/>
      <c r="V3539" s="205"/>
      <c r="W3539" s="205"/>
      <c r="X3539" s="205"/>
    </row>
    <row r="3540" spans="21:24" x14ac:dyDescent="0.2">
      <c r="U3540" s="205"/>
      <c r="V3540" s="205"/>
      <c r="W3540" s="205"/>
      <c r="X3540" s="205"/>
    </row>
    <row r="3541" spans="21:24" x14ac:dyDescent="0.2">
      <c r="U3541" s="205"/>
      <c r="V3541" s="205"/>
      <c r="W3541" s="205"/>
      <c r="X3541" s="205"/>
    </row>
    <row r="3542" spans="21:24" x14ac:dyDescent="0.2">
      <c r="U3542" s="205"/>
      <c r="V3542" s="205"/>
      <c r="W3542" s="205"/>
      <c r="X3542" s="205"/>
    </row>
    <row r="3543" spans="21:24" x14ac:dyDescent="0.2">
      <c r="U3543" s="205"/>
      <c r="V3543" s="205"/>
      <c r="W3543" s="205"/>
      <c r="X3543" s="205"/>
    </row>
    <row r="3544" spans="21:24" x14ac:dyDescent="0.2">
      <c r="U3544" s="205"/>
      <c r="V3544" s="205"/>
      <c r="W3544" s="205"/>
      <c r="X3544" s="205"/>
    </row>
    <row r="3545" spans="21:24" x14ac:dyDescent="0.2">
      <c r="U3545" s="205"/>
      <c r="V3545" s="205"/>
      <c r="W3545" s="205"/>
      <c r="X3545" s="205"/>
    </row>
    <row r="3546" spans="21:24" x14ac:dyDescent="0.2">
      <c r="U3546" s="205"/>
      <c r="V3546" s="205"/>
      <c r="W3546" s="205"/>
      <c r="X3546" s="205"/>
    </row>
    <row r="3547" spans="21:24" x14ac:dyDescent="0.2">
      <c r="U3547" s="205"/>
      <c r="V3547" s="205"/>
      <c r="W3547" s="205"/>
      <c r="X3547" s="205"/>
    </row>
    <row r="3548" spans="21:24" x14ac:dyDescent="0.2">
      <c r="U3548" s="205"/>
      <c r="V3548" s="205"/>
      <c r="W3548" s="205"/>
      <c r="X3548" s="205"/>
    </row>
    <row r="3549" spans="21:24" x14ac:dyDescent="0.2">
      <c r="U3549" s="205"/>
      <c r="V3549" s="205"/>
      <c r="W3549" s="205"/>
      <c r="X3549" s="205"/>
    </row>
    <row r="3550" spans="21:24" x14ac:dyDescent="0.2">
      <c r="U3550" s="205"/>
      <c r="V3550" s="205"/>
      <c r="W3550" s="205"/>
      <c r="X3550" s="205"/>
    </row>
    <row r="3551" spans="21:24" x14ac:dyDescent="0.2">
      <c r="U3551" s="205"/>
      <c r="V3551" s="205"/>
      <c r="W3551" s="205"/>
      <c r="X3551" s="205"/>
    </row>
    <row r="3552" spans="21:24" x14ac:dyDescent="0.2">
      <c r="U3552" s="205"/>
      <c r="V3552" s="205"/>
      <c r="W3552" s="205"/>
      <c r="X3552" s="205"/>
    </row>
    <row r="3553" spans="21:24" x14ac:dyDescent="0.2">
      <c r="U3553" s="205"/>
      <c r="V3553" s="205"/>
      <c r="W3553" s="205"/>
      <c r="X3553" s="205"/>
    </row>
    <row r="3554" spans="21:24" x14ac:dyDescent="0.2">
      <c r="U3554" s="205"/>
      <c r="V3554" s="205"/>
      <c r="W3554" s="205"/>
      <c r="X3554" s="205"/>
    </row>
    <row r="3555" spans="21:24" x14ac:dyDescent="0.2">
      <c r="U3555" s="205"/>
      <c r="V3555" s="205"/>
      <c r="W3555" s="205"/>
      <c r="X3555" s="205"/>
    </row>
    <row r="3556" spans="21:24" x14ac:dyDescent="0.2">
      <c r="U3556" s="205"/>
      <c r="V3556" s="205"/>
      <c r="W3556" s="205"/>
      <c r="X3556" s="205"/>
    </row>
    <row r="3557" spans="21:24" x14ac:dyDescent="0.2">
      <c r="U3557" s="205"/>
      <c r="V3557" s="205"/>
      <c r="W3557" s="205"/>
      <c r="X3557" s="205"/>
    </row>
    <row r="3558" spans="21:24" x14ac:dyDescent="0.2">
      <c r="U3558" s="205"/>
      <c r="V3558" s="205"/>
      <c r="W3558" s="205"/>
      <c r="X3558" s="205"/>
    </row>
    <row r="3559" spans="21:24" x14ac:dyDescent="0.2">
      <c r="U3559" s="205"/>
      <c r="V3559" s="205"/>
      <c r="W3559" s="205"/>
      <c r="X3559" s="205"/>
    </row>
    <row r="3560" spans="21:24" x14ac:dyDescent="0.2">
      <c r="U3560" s="205"/>
      <c r="V3560" s="205"/>
      <c r="W3560" s="205"/>
      <c r="X3560" s="205"/>
    </row>
    <row r="3561" spans="21:24" x14ac:dyDescent="0.2">
      <c r="U3561" s="205"/>
      <c r="V3561" s="205"/>
      <c r="W3561" s="205"/>
      <c r="X3561" s="205"/>
    </row>
    <row r="3562" spans="21:24" x14ac:dyDescent="0.2">
      <c r="U3562" s="205"/>
      <c r="V3562" s="205"/>
      <c r="W3562" s="205"/>
      <c r="X3562" s="205"/>
    </row>
    <row r="3563" spans="21:24" x14ac:dyDescent="0.2">
      <c r="U3563" s="205"/>
      <c r="V3563" s="205"/>
      <c r="W3563" s="205"/>
      <c r="X3563" s="205"/>
    </row>
    <row r="3564" spans="21:24" x14ac:dyDescent="0.2">
      <c r="U3564" s="205"/>
      <c r="V3564" s="205"/>
      <c r="W3564" s="205"/>
      <c r="X3564" s="205"/>
    </row>
    <row r="3565" spans="21:24" x14ac:dyDescent="0.2">
      <c r="U3565" s="205"/>
      <c r="V3565" s="205"/>
      <c r="W3565" s="205"/>
      <c r="X3565" s="205"/>
    </row>
    <row r="3566" spans="21:24" x14ac:dyDescent="0.2">
      <c r="U3566" s="205"/>
      <c r="V3566" s="205"/>
      <c r="W3566" s="205"/>
      <c r="X3566" s="205"/>
    </row>
    <row r="3567" spans="21:24" x14ac:dyDescent="0.2">
      <c r="U3567" s="205"/>
      <c r="V3567" s="205"/>
      <c r="W3567" s="205"/>
      <c r="X3567" s="205"/>
    </row>
    <row r="3568" spans="21:24" x14ac:dyDescent="0.2">
      <c r="U3568" s="205"/>
      <c r="V3568" s="205"/>
      <c r="W3568" s="205"/>
      <c r="X3568" s="205"/>
    </row>
    <row r="3569" spans="21:24" x14ac:dyDescent="0.2">
      <c r="U3569" s="205"/>
      <c r="V3569" s="205"/>
      <c r="W3569" s="205"/>
      <c r="X3569" s="205"/>
    </row>
    <row r="3570" spans="21:24" x14ac:dyDescent="0.2">
      <c r="U3570" s="205"/>
      <c r="V3570" s="205"/>
      <c r="W3570" s="205"/>
      <c r="X3570" s="205"/>
    </row>
    <row r="3571" spans="21:24" x14ac:dyDescent="0.2">
      <c r="U3571" s="205"/>
      <c r="V3571" s="205"/>
      <c r="W3571" s="205"/>
      <c r="X3571" s="205"/>
    </row>
    <row r="3572" spans="21:24" x14ac:dyDescent="0.2">
      <c r="U3572" s="205"/>
      <c r="V3572" s="205"/>
      <c r="W3572" s="205"/>
      <c r="X3572" s="205"/>
    </row>
    <row r="3573" spans="21:24" x14ac:dyDescent="0.2">
      <c r="U3573" s="205"/>
      <c r="V3573" s="205"/>
      <c r="W3573" s="205"/>
      <c r="X3573" s="205"/>
    </row>
    <row r="3574" spans="21:24" x14ac:dyDescent="0.2">
      <c r="U3574" s="205"/>
      <c r="V3574" s="205"/>
      <c r="W3574" s="205"/>
      <c r="X3574" s="205"/>
    </row>
    <row r="3575" spans="21:24" x14ac:dyDescent="0.2">
      <c r="U3575" s="205"/>
      <c r="V3575" s="205"/>
      <c r="W3575" s="205"/>
      <c r="X3575" s="205"/>
    </row>
    <row r="3576" spans="21:24" x14ac:dyDescent="0.2">
      <c r="U3576" s="205"/>
      <c r="V3576" s="205"/>
      <c r="W3576" s="205"/>
      <c r="X3576" s="205"/>
    </row>
    <row r="3577" spans="21:24" x14ac:dyDescent="0.2">
      <c r="U3577" s="205"/>
      <c r="V3577" s="205"/>
      <c r="W3577" s="205"/>
      <c r="X3577" s="205"/>
    </row>
    <row r="3578" spans="21:24" x14ac:dyDescent="0.2">
      <c r="U3578" s="205"/>
      <c r="V3578" s="205"/>
      <c r="W3578" s="205"/>
      <c r="X3578" s="205"/>
    </row>
    <row r="3579" spans="21:24" x14ac:dyDescent="0.2">
      <c r="U3579" s="205"/>
      <c r="V3579" s="205"/>
      <c r="W3579" s="205"/>
      <c r="X3579" s="205"/>
    </row>
    <row r="3580" spans="21:24" x14ac:dyDescent="0.2">
      <c r="U3580" s="205"/>
      <c r="V3580" s="205"/>
      <c r="W3580" s="205"/>
      <c r="X3580" s="205"/>
    </row>
    <row r="3581" spans="21:24" x14ac:dyDescent="0.2">
      <c r="U3581" s="205"/>
      <c r="V3581" s="205"/>
      <c r="W3581" s="205"/>
      <c r="X3581" s="205"/>
    </row>
    <row r="3582" spans="21:24" x14ac:dyDescent="0.2">
      <c r="U3582" s="205"/>
      <c r="V3582" s="205"/>
      <c r="W3582" s="205"/>
      <c r="X3582" s="205"/>
    </row>
    <row r="3583" spans="21:24" x14ac:dyDescent="0.2">
      <c r="U3583" s="205"/>
      <c r="V3583" s="205"/>
      <c r="W3583" s="205"/>
      <c r="X3583" s="205"/>
    </row>
    <row r="3584" spans="21:24" x14ac:dyDescent="0.2">
      <c r="U3584" s="205"/>
      <c r="V3584" s="205"/>
      <c r="W3584" s="205"/>
      <c r="X3584" s="205"/>
    </row>
    <row r="3585" spans="21:24" x14ac:dyDescent="0.2">
      <c r="U3585" s="205"/>
      <c r="V3585" s="205"/>
      <c r="W3585" s="205"/>
      <c r="X3585" s="205"/>
    </row>
    <row r="3586" spans="21:24" x14ac:dyDescent="0.2">
      <c r="U3586" s="205"/>
      <c r="V3586" s="205"/>
      <c r="W3586" s="205"/>
      <c r="X3586" s="205"/>
    </row>
    <row r="3587" spans="21:24" x14ac:dyDescent="0.2">
      <c r="U3587" s="205"/>
      <c r="V3587" s="205"/>
      <c r="W3587" s="205"/>
      <c r="X3587" s="205"/>
    </row>
    <row r="3588" spans="21:24" x14ac:dyDescent="0.2">
      <c r="U3588" s="205"/>
      <c r="V3588" s="205"/>
      <c r="W3588" s="205"/>
      <c r="X3588" s="205"/>
    </row>
    <row r="3589" spans="21:24" x14ac:dyDescent="0.2">
      <c r="U3589" s="205"/>
      <c r="V3589" s="205"/>
      <c r="W3589" s="205"/>
      <c r="X3589" s="205"/>
    </row>
    <row r="3590" spans="21:24" x14ac:dyDescent="0.2">
      <c r="U3590" s="205"/>
      <c r="V3590" s="205"/>
      <c r="W3590" s="205"/>
      <c r="X3590" s="205"/>
    </row>
    <row r="3591" spans="21:24" x14ac:dyDescent="0.2">
      <c r="U3591" s="205"/>
      <c r="V3591" s="205"/>
      <c r="W3591" s="205"/>
      <c r="X3591" s="205"/>
    </row>
    <row r="3592" spans="21:24" x14ac:dyDescent="0.2">
      <c r="U3592" s="205"/>
      <c r="V3592" s="205"/>
      <c r="W3592" s="205"/>
      <c r="X3592" s="205"/>
    </row>
    <row r="3593" spans="21:24" x14ac:dyDescent="0.2">
      <c r="U3593" s="205"/>
      <c r="V3593" s="205"/>
      <c r="W3593" s="205"/>
      <c r="X3593" s="205"/>
    </row>
    <row r="3594" spans="21:24" x14ac:dyDescent="0.2">
      <c r="U3594" s="205"/>
      <c r="V3594" s="205"/>
      <c r="W3594" s="205"/>
      <c r="X3594" s="205"/>
    </row>
    <row r="3595" spans="21:24" x14ac:dyDescent="0.2">
      <c r="U3595" s="205"/>
      <c r="V3595" s="205"/>
      <c r="W3595" s="205"/>
      <c r="X3595" s="205"/>
    </row>
    <row r="3596" spans="21:24" x14ac:dyDescent="0.2">
      <c r="U3596" s="205"/>
      <c r="V3596" s="205"/>
      <c r="W3596" s="205"/>
      <c r="X3596" s="205"/>
    </row>
    <row r="3597" spans="21:24" x14ac:dyDescent="0.2">
      <c r="U3597" s="205"/>
      <c r="V3597" s="205"/>
      <c r="W3597" s="205"/>
      <c r="X3597" s="205"/>
    </row>
    <row r="3598" spans="21:24" x14ac:dyDescent="0.2">
      <c r="U3598" s="205"/>
      <c r="V3598" s="205"/>
      <c r="W3598" s="205"/>
      <c r="X3598" s="205"/>
    </row>
    <row r="3599" spans="21:24" x14ac:dyDescent="0.2">
      <c r="U3599" s="205"/>
      <c r="V3599" s="205"/>
      <c r="W3599" s="205"/>
      <c r="X3599" s="205"/>
    </row>
    <row r="3600" spans="21:24" x14ac:dyDescent="0.2">
      <c r="U3600" s="205"/>
      <c r="V3600" s="205"/>
      <c r="W3600" s="205"/>
      <c r="X3600" s="205"/>
    </row>
    <row r="3601" spans="21:24" x14ac:dyDescent="0.2">
      <c r="U3601" s="205"/>
      <c r="V3601" s="205"/>
      <c r="W3601" s="205"/>
      <c r="X3601" s="205"/>
    </row>
    <row r="3602" spans="21:24" x14ac:dyDescent="0.2">
      <c r="U3602" s="205"/>
      <c r="V3602" s="205"/>
      <c r="W3602" s="205"/>
      <c r="X3602" s="205"/>
    </row>
    <row r="3603" spans="21:24" x14ac:dyDescent="0.2">
      <c r="U3603" s="205"/>
      <c r="V3603" s="205"/>
      <c r="W3603" s="205"/>
      <c r="X3603" s="205"/>
    </row>
    <row r="3604" spans="21:24" x14ac:dyDescent="0.2">
      <c r="U3604" s="205"/>
      <c r="V3604" s="205"/>
      <c r="W3604" s="205"/>
      <c r="X3604" s="205"/>
    </row>
    <row r="3605" spans="21:24" x14ac:dyDescent="0.2">
      <c r="U3605" s="205"/>
      <c r="V3605" s="205"/>
      <c r="W3605" s="205"/>
      <c r="X3605" s="205"/>
    </row>
    <row r="3606" spans="21:24" x14ac:dyDescent="0.2">
      <c r="U3606" s="205"/>
      <c r="V3606" s="205"/>
      <c r="W3606" s="205"/>
      <c r="X3606" s="205"/>
    </row>
    <row r="3607" spans="21:24" x14ac:dyDescent="0.2">
      <c r="U3607" s="205"/>
      <c r="V3607" s="205"/>
      <c r="W3607" s="205"/>
      <c r="X3607" s="205"/>
    </row>
    <row r="3608" spans="21:24" x14ac:dyDescent="0.2">
      <c r="U3608" s="205"/>
      <c r="V3608" s="205"/>
      <c r="W3608" s="205"/>
      <c r="X3608" s="205"/>
    </row>
    <row r="3609" spans="21:24" x14ac:dyDescent="0.2">
      <c r="U3609" s="205"/>
      <c r="V3609" s="205"/>
      <c r="W3609" s="205"/>
      <c r="X3609" s="205"/>
    </row>
    <row r="3610" spans="21:24" x14ac:dyDescent="0.2">
      <c r="U3610" s="205"/>
      <c r="V3610" s="205"/>
      <c r="W3610" s="205"/>
      <c r="X3610" s="205"/>
    </row>
    <row r="3611" spans="21:24" x14ac:dyDescent="0.2">
      <c r="U3611" s="205"/>
      <c r="V3611" s="205"/>
      <c r="W3611" s="205"/>
      <c r="X3611" s="205"/>
    </row>
    <row r="3612" spans="21:24" x14ac:dyDescent="0.2">
      <c r="U3612" s="205"/>
      <c r="V3612" s="205"/>
      <c r="W3612" s="205"/>
      <c r="X3612" s="205"/>
    </row>
    <row r="3613" spans="21:24" x14ac:dyDescent="0.2">
      <c r="U3613" s="205"/>
      <c r="V3613" s="205"/>
      <c r="W3613" s="205"/>
      <c r="X3613" s="205"/>
    </row>
    <row r="3614" spans="21:24" x14ac:dyDescent="0.2">
      <c r="U3614" s="205"/>
      <c r="V3614" s="205"/>
      <c r="W3614" s="205"/>
      <c r="X3614" s="205"/>
    </row>
    <row r="3615" spans="21:24" x14ac:dyDescent="0.2">
      <c r="U3615" s="205"/>
      <c r="V3615" s="205"/>
      <c r="W3615" s="205"/>
      <c r="X3615" s="205"/>
    </row>
    <row r="3616" spans="21:24" x14ac:dyDescent="0.2">
      <c r="U3616" s="205"/>
      <c r="V3616" s="205"/>
      <c r="W3616" s="205"/>
      <c r="X3616" s="205"/>
    </row>
    <row r="3617" spans="21:24" x14ac:dyDescent="0.2">
      <c r="U3617" s="205"/>
      <c r="V3617" s="205"/>
      <c r="W3617" s="205"/>
      <c r="X3617" s="205"/>
    </row>
    <row r="3618" spans="21:24" x14ac:dyDescent="0.2">
      <c r="U3618" s="205"/>
      <c r="V3618" s="205"/>
      <c r="W3618" s="205"/>
      <c r="X3618" s="205"/>
    </row>
    <row r="3619" spans="21:24" x14ac:dyDescent="0.2">
      <c r="U3619" s="205"/>
      <c r="V3619" s="205"/>
      <c r="W3619" s="205"/>
      <c r="X3619" s="205"/>
    </row>
    <row r="3620" spans="21:24" x14ac:dyDescent="0.2">
      <c r="U3620" s="205"/>
      <c r="V3620" s="205"/>
      <c r="W3620" s="205"/>
      <c r="X3620" s="205"/>
    </row>
    <row r="3621" spans="21:24" x14ac:dyDescent="0.2">
      <c r="U3621" s="205"/>
      <c r="V3621" s="205"/>
      <c r="W3621" s="205"/>
      <c r="X3621" s="205"/>
    </row>
    <row r="3622" spans="21:24" x14ac:dyDescent="0.2">
      <c r="U3622" s="205"/>
      <c r="V3622" s="205"/>
      <c r="W3622" s="205"/>
      <c r="X3622" s="205"/>
    </row>
    <row r="3623" spans="21:24" x14ac:dyDescent="0.2">
      <c r="U3623" s="205"/>
      <c r="V3623" s="205"/>
      <c r="W3623" s="205"/>
      <c r="X3623" s="205"/>
    </row>
    <row r="3624" spans="21:24" x14ac:dyDescent="0.2">
      <c r="U3624" s="205"/>
      <c r="V3624" s="205"/>
      <c r="W3624" s="205"/>
      <c r="X3624" s="205"/>
    </row>
    <row r="3625" spans="21:24" x14ac:dyDescent="0.2">
      <c r="U3625" s="205"/>
      <c r="V3625" s="205"/>
      <c r="W3625" s="205"/>
      <c r="X3625" s="205"/>
    </row>
    <row r="3626" spans="21:24" x14ac:dyDescent="0.2">
      <c r="U3626" s="205"/>
      <c r="V3626" s="205"/>
      <c r="W3626" s="205"/>
      <c r="X3626" s="205"/>
    </row>
    <row r="3627" spans="21:24" x14ac:dyDescent="0.2">
      <c r="U3627" s="205"/>
      <c r="V3627" s="205"/>
      <c r="W3627" s="205"/>
      <c r="X3627" s="205"/>
    </row>
    <row r="3628" spans="21:24" x14ac:dyDescent="0.2">
      <c r="U3628" s="205"/>
      <c r="V3628" s="205"/>
      <c r="W3628" s="205"/>
      <c r="X3628" s="205"/>
    </row>
    <row r="3629" spans="21:24" x14ac:dyDescent="0.2">
      <c r="U3629" s="205"/>
      <c r="V3629" s="205"/>
      <c r="W3629" s="205"/>
      <c r="X3629" s="205"/>
    </row>
    <row r="3630" spans="21:24" x14ac:dyDescent="0.2">
      <c r="U3630" s="205"/>
      <c r="V3630" s="205"/>
      <c r="W3630" s="205"/>
      <c r="X3630" s="205"/>
    </row>
    <row r="3631" spans="21:24" x14ac:dyDescent="0.2">
      <c r="U3631" s="205"/>
      <c r="V3631" s="205"/>
      <c r="W3631" s="205"/>
      <c r="X3631" s="205"/>
    </row>
    <row r="3632" spans="21:24" x14ac:dyDescent="0.2">
      <c r="U3632" s="205"/>
      <c r="V3632" s="205"/>
      <c r="W3632" s="205"/>
      <c r="X3632" s="205"/>
    </row>
    <row r="3633" spans="21:24" x14ac:dyDescent="0.2">
      <c r="U3633" s="205"/>
      <c r="V3633" s="205"/>
      <c r="W3633" s="205"/>
      <c r="X3633" s="205"/>
    </row>
    <row r="3634" spans="21:24" x14ac:dyDescent="0.2">
      <c r="U3634" s="205"/>
      <c r="V3634" s="205"/>
      <c r="W3634" s="205"/>
      <c r="X3634" s="205"/>
    </row>
    <row r="3635" spans="21:24" x14ac:dyDescent="0.2">
      <c r="U3635" s="205"/>
      <c r="V3635" s="205"/>
      <c r="W3635" s="205"/>
      <c r="X3635" s="205"/>
    </row>
    <row r="3636" spans="21:24" x14ac:dyDescent="0.2">
      <c r="U3636" s="205"/>
      <c r="V3636" s="205"/>
      <c r="W3636" s="205"/>
      <c r="X3636" s="205"/>
    </row>
    <row r="3637" spans="21:24" x14ac:dyDescent="0.2">
      <c r="U3637" s="205"/>
      <c r="V3637" s="205"/>
      <c r="W3637" s="205"/>
      <c r="X3637" s="205"/>
    </row>
    <row r="3638" spans="21:24" x14ac:dyDescent="0.2">
      <c r="U3638" s="205"/>
      <c r="V3638" s="205"/>
      <c r="W3638" s="205"/>
      <c r="X3638" s="205"/>
    </row>
    <row r="3639" spans="21:24" x14ac:dyDescent="0.2">
      <c r="U3639" s="205"/>
      <c r="V3639" s="205"/>
      <c r="W3639" s="205"/>
      <c r="X3639" s="205"/>
    </row>
    <row r="3640" spans="21:24" x14ac:dyDescent="0.2">
      <c r="U3640" s="205"/>
      <c r="V3640" s="205"/>
      <c r="W3640" s="205"/>
      <c r="X3640" s="205"/>
    </row>
    <row r="3641" spans="21:24" x14ac:dyDescent="0.2">
      <c r="U3641" s="205"/>
      <c r="V3641" s="205"/>
      <c r="W3641" s="205"/>
      <c r="X3641" s="205"/>
    </row>
    <row r="3642" spans="21:24" x14ac:dyDescent="0.2">
      <c r="U3642" s="205"/>
      <c r="V3642" s="205"/>
      <c r="W3642" s="205"/>
      <c r="X3642" s="205"/>
    </row>
    <row r="3643" spans="21:24" x14ac:dyDescent="0.2">
      <c r="U3643" s="205"/>
      <c r="V3643" s="205"/>
      <c r="W3643" s="205"/>
      <c r="X3643" s="205"/>
    </row>
    <row r="3644" spans="21:24" x14ac:dyDescent="0.2">
      <c r="U3644" s="205"/>
      <c r="V3644" s="205"/>
      <c r="W3644" s="205"/>
      <c r="X3644" s="205"/>
    </row>
    <row r="3645" spans="21:24" x14ac:dyDescent="0.2">
      <c r="U3645" s="205"/>
      <c r="V3645" s="205"/>
      <c r="W3645" s="205"/>
      <c r="X3645" s="205"/>
    </row>
    <row r="3646" spans="21:24" x14ac:dyDescent="0.2">
      <c r="U3646" s="205"/>
      <c r="V3646" s="205"/>
      <c r="W3646" s="205"/>
      <c r="X3646" s="205"/>
    </row>
    <row r="3647" spans="21:24" x14ac:dyDescent="0.2">
      <c r="U3647" s="205"/>
      <c r="V3647" s="205"/>
      <c r="W3647" s="205"/>
      <c r="X3647" s="205"/>
    </row>
    <row r="3648" spans="21:24" x14ac:dyDescent="0.2">
      <c r="U3648" s="205"/>
      <c r="V3648" s="205"/>
      <c r="W3648" s="205"/>
      <c r="X3648" s="205"/>
    </row>
    <row r="3649" spans="21:24" x14ac:dyDescent="0.2">
      <c r="U3649" s="205"/>
      <c r="V3649" s="205"/>
      <c r="W3649" s="205"/>
      <c r="X3649" s="205"/>
    </row>
    <row r="3650" spans="21:24" x14ac:dyDescent="0.2">
      <c r="U3650" s="205"/>
      <c r="V3650" s="205"/>
      <c r="W3650" s="205"/>
      <c r="X3650" s="205"/>
    </row>
    <row r="3651" spans="21:24" x14ac:dyDescent="0.2">
      <c r="U3651" s="205"/>
      <c r="V3651" s="205"/>
      <c r="W3651" s="205"/>
      <c r="X3651" s="205"/>
    </row>
    <row r="3652" spans="21:24" x14ac:dyDescent="0.2">
      <c r="U3652" s="205"/>
      <c r="V3652" s="205"/>
      <c r="W3652" s="205"/>
      <c r="X3652" s="205"/>
    </row>
    <row r="3653" spans="21:24" x14ac:dyDescent="0.2">
      <c r="U3653" s="205"/>
      <c r="V3653" s="205"/>
      <c r="W3653" s="205"/>
      <c r="X3653" s="205"/>
    </row>
    <row r="3654" spans="21:24" x14ac:dyDescent="0.2">
      <c r="U3654" s="205"/>
      <c r="V3654" s="205"/>
      <c r="W3654" s="205"/>
      <c r="X3654" s="205"/>
    </row>
    <row r="3655" spans="21:24" x14ac:dyDescent="0.2">
      <c r="U3655" s="205"/>
      <c r="V3655" s="205"/>
      <c r="W3655" s="205"/>
      <c r="X3655" s="205"/>
    </row>
    <row r="3656" spans="21:24" x14ac:dyDescent="0.2">
      <c r="U3656" s="205"/>
      <c r="V3656" s="205"/>
      <c r="W3656" s="205"/>
      <c r="X3656" s="205"/>
    </row>
    <row r="3657" spans="21:24" x14ac:dyDescent="0.2">
      <c r="U3657" s="205"/>
      <c r="V3657" s="205"/>
      <c r="W3657" s="205"/>
      <c r="X3657" s="205"/>
    </row>
    <row r="3658" spans="21:24" x14ac:dyDescent="0.2">
      <c r="U3658" s="205"/>
      <c r="V3658" s="205"/>
      <c r="W3658" s="205"/>
      <c r="X3658" s="205"/>
    </row>
    <row r="3659" spans="21:24" x14ac:dyDescent="0.2">
      <c r="U3659" s="205"/>
      <c r="V3659" s="205"/>
      <c r="W3659" s="205"/>
      <c r="X3659" s="205"/>
    </row>
    <row r="3660" spans="21:24" x14ac:dyDescent="0.2">
      <c r="U3660" s="205"/>
      <c r="V3660" s="205"/>
      <c r="W3660" s="205"/>
      <c r="X3660" s="205"/>
    </row>
    <row r="3661" spans="21:24" x14ac:dyDescent="0.2">
      <c r="U3661" s="205"/>
      <c r="V3661" s="205"/>
      <c r="W3661" s="205"/>
      <c r="X3661" s="205"/>
    </row>
    <row r="3662" spans="21:24" x14ac:dyDescent="0.2">
      <c r="U3662" s="205"/>
      <c r="V3662" s="205"/>
      <c r="W3662" s="205"/>
      <c r="X3662" s="205"/>
    </row>
    <row r="3663" spans="21:24" x14ac:dyDescent="0.2">
      <c r="U3663" s="205"/>
      <c r="V3663" s="205"/>
      <c r="W3663" s="205"/>
      <c r="X3663" s="205"/>
    </row>
    <row r="3664" spans="21:24" x14ac:dyDescent="0.2">
      <c r="U3664" s="205"/>
      <c r="V3664" s="205"/>
      <c r="W3664" s="205"/>
      <c r="X3664" s="205"/>
    </row>
    <row r="3665" spans="21:24" x14ac:dyDescent="0.2">
      <c r="U3665" s="205"/>
      <c r="V3665" s="205"/>
      <c r="W3665" s="205"/>
      <c r="X3665" s="205"/>
    </row>
    <row r="3666" spans="21:24" x14ac:dyDescent="0.2">
      <c r="U3666" s="205"/>
      <c r="V3666" s="205"/>
      <c r="W3666" s="205"/>
      <c r="X3666" s="205"/>
    </row>
    <row r="3667" spans="21:24" x14ac:dyDescent="0.2">
      <c r="U3667" s="205"/>
      <c r="V3667" s="205"/>
      <c r="W3667" s="205"/>
      <c r="X3667" s="205"/>
    </row>
    <row r="3668" spans="21:24" x14ac:dyDescent="0.2">
      <c r="U3668" s="205"/>
      <c r="V3668" s="205"/>
      <c r="W3668" s="205"/>
      <c r="X3668" s="205"/>
    </row>
    <row r="3669" spans="21:24" x14ac:dyDescent="0.2">
      <c r="U3669" s="205"/>
      <c r="V3669" s="205"/>
      <c r="W3669" s="205"/>
      <c r="X3669" s="205"/>
    </row>
    <row r="3670" spans="21:24" x14ac:dyDescent="0.2">
      <c r="U3670" s="205"/>
      <c r="V3670" s="205"/>
      <c r="W3670" s="205"/>
      <c r="X3670" s="205"/>
    </row>
    <row r="3671" spans="21:24" x14ac:dyDescent="0.2">
      <c r="U3671" s="205"/>
      <c r="V3671" s="205"/>
      <c r="W3671" s="205"/>
      <c r="X3671" s="205"/>
    </row>
    <row r="3672" spans="21:24" x14ac:dyDescent="0.2">
      <c r="U3672" s="205"/>
      <c r="V3672" s="205"/>
      <c r="W3672" s="205"/>
      <c r="X3672" s="205"/>
    </row>
    <row r="3673" spans="21:24" x14ac:dyDescent="0.2">
      <c r="U3673" s="205"/>
      <c r="V3673" s="205"/>
      <c r="W3673" s="205"/>
      <c r="X3673" s="205"/>
    </row>
    <row r="3674" spans="21:24" x14ac:dyDescent="0.2">
      <c r="U3674" s="205"/>
      <c r="V3674" s="205"/>
      <c r="W3674" s="205"/>
      <c r="X3674" s="205"/>
    </row>
    <row r="3675" spans="21:24" x14ac:dyDescent="0.2">
      <c r="U3675" s="205"/>
      <c r="V3675" s="205"/>
      <c r="W3675" s="205"/>
      <c r="X3675" s="205"/>
    </row>
    <row r="3676" spans="21:24" x14ac:dyDescent="0.2">
      <c r="U3676" s="205"/>
      <c r="V3676" s="205"/>
      <c r="W3676" s="205"/>
      <c r="X3676" s="205"/>
    </row>
    <row r="3677" spans="21:24" x14ac:dyDescent="0.2">
      <c r="U3677" s="205"/>
      <c r="V3677" s="205"/>
      <c r="W3677" s="205"/>
      <c r="X3677" s="205"/>
    </row>
    <row r="3678" spans="21:24" x14ac:dyDescent="0.2">
      <c r="U3678" s="205"/>
      <c r="V3678" s="205"/>
      <c r="W3678" s="205"/>
      <c r="X3678" s="205"/>
    </row>
    <row r="3679" spans="21:24" x14ac:dyDescent="0.2">
      <c r="U3679" s="205"/>
      <c r="V3679" s="205"/>
      <c r="W3679" s="205"/>
      <c r="X3679" s="205"/>
    </row>
    <row r="3680" spans="21:24" x14ac:dyDescent="0.2">
      <c r="U3680" s="205"/>
      <c r="V3680" s="205"/>
      <c r="W3680" s="205"/>
      <c r="X3680" s="205"/>
    </row>
    <row r="3681" spans="21:24" x14ac:dyDescent="0.2">
      <c r="U3681" s="205"/>
      <c r="V3681" s="205"/>
      <c r="W3681" s="205"/>
      <c r="X3681" s="205"/>
    </row>
    <row r="3682" spans="21:24" x14ac:dyDescent="0.2">
      <c r="U3682" s="205"/>
      <c r="V3682" s="205"/>
      <c r="W3682" s="205"/>
      <c r="X3682" s="205"/>
    </row>
    <row r="3683" spans="21:24" x14ac:dyDescent="0.2">
      <c r="U3683" s="205"/>
      <c r="V3683" s="205"/>
      <c r="W3683" s="205"/>
      <c r="X3683" s="205"/>
    </row>
    <row r="3684" spans="21:24" x14ac:dyDescent="0.2">
      <c r="U3684" s="205"/>
      <c r="V3684" s="205"/>
      <c r="W3684" s="205"/>
      <c r="X3684" s="205"/>
    </row>
    <row r="3685" spans="21:24" x14ac:dyDescent="0.2">
      <c r="U3685" s="205"/>
      <c r="V3685" s="205"/>
      <c r="W3685" s="205"/>
      <c r="X3685" s="205"/>
    </row>
    <row r="3686" spans="21:24" x14ac:dyDescent="0.2">
      <c r="U3686" s="205"/>
      <c r="V3686" s="205"/>
      <c r="W3686" s="205"/>
      <c r="X3686" s="205"/>
    </row>
    <row r="3687" spans="21:24" x14ac:dyDescent="0.2">
      <c r="U3687" s="205"/>
      <c r="V3687" s="205"/>
      <c r="W3687" s="205"/>
      <c r="X3687" s="205"/>
    </row>
    <row r="3688" spans="21:24" x14ac:dyDescent="0.2">
      <c r="U3688" s="205"/>
      <c r="V3688" s="205"/>
      <c r="W3688" s="205"/>
      <c r="X3688" s="205"/>
    </row>
    <row r="3689" spans="21:24" x14ac:dyDescent="0.2">
      <c r="U3689" s="205"/>
      <c r="V3689" s="205"/>
      <c r="W3689" s="205"/>
      <c r="X3689" s="205"/>
    </row>
    <row r="3690" spans="21:24" x14ac:dyDescent="0.2">
      <c r="U3690" s="205"/>
      <c r="V3690" s="205"/>
      <c r="W3690" s="205"/>
      <c r="X3690" s="205"/>
    </row>
    <row r="3691" spans="21:24" x14ac:dyDescent="0.2">
      <c r="U3691" s="205"/>
      <c r="V3691" s="205"/>
      <c r="W3691" s="205"/>
      <c r="X3691" s="205"/>
    </row>
    <row r="3692" spans="21:24" x14ac:dyDescent="0.2">
      <c r="U3692" s="205"/>
      <c r="V3692" s="205"/>
      <c r="W3692" s="205"/>
      <c r="X3692" s="205"/>
    </row>
    <row r="3693" spans="21:24" x14ac:dyDescent="0.2">
      <c r="U3693" s="205"/>
      <c r="V3693" s="205"/>
      <c r="W3693" s="205"/>
      <c r="X3693" s="205"/>
    </row>
    <row r="3694" spans="21:24" x14ac:dyDescent="0.2">
      <c r="U3694" s="205"/>
      <c r="V3694" s="205"/>
      <c r="W3694" s="205"/>
      <c r="X3694" s="205"/>
    </row>
    <row r="3695" spans="21:24" x14ac:dyDescent="0.2">
      <c r="U3695" s="205"/>
      <c r="V3695" s="205"/>
      <c r="W3695" s="205"/>
      <c r="X3695" s="205"/>
    </row>
    <row r="3696" spans="21:24" x14ac:dyDescent="0.2">
      <c r="U3696" s="205"/>
      <c r="V3696" s="205"/>
      <c r="W3696" s="205"/>
      <c r="X3696" s="205"/>
    </row>
    <row r="3697" spans="21:24" x14ac:dyDescent="0.2">
      <c r="U3697" s="205"/>
      <c r="V3697" s="205"/>
      <c r="W3697" s="205"/>
      <c r="X3697" s="205"/>
    </row>
    <row r="3698" spans="21:24" x14ac:dyDescent="0.2">
      <c r="U3698" s="205"/>
      <c r="V3698" s="205"/>
      <c r="W3698" s="205"/>
      <c r="X3698" s="205"/>
    </row>
    <row r="3699" spans="21:24" x14ac:dyDescent="0.2">
      <c r="U3699" s="205"/>
      <c r="V3699" s="205"/>
      <c r="W3699" s="205"/>
      <c r="X3699" s="205"/>
    </row>
    <row r="3700" spans="21:24" x14ac:dyDescent="0.2">
      <c r="U3700" s="205"/>
      <c r="V3700" s="205"/>
      <c r="W3700" s="205"/>
      <c r="X3700" s="205"/>
    </row>
    <row r="3701" spans="21:24" x14ac:dyDescent="0.2">
      <c r="U3701" s="205"/>
      <c r="V3701" s="205"/>
      <c r="W3701" s="205"/>
      <c r="X3701" s="205"/>
    </row>
    <row r="3702" spans="21:24" x14ac:dyDescent="0.2">
      <c r="U3702" s="205"/>
      <c r="V3702" s="205"/>
      <c r="W3702" s="205"/>
      <c r="X3702" s="205"/>
    </row>
    <row r="3703" spans="21:24" x14ac:dyDescent="0.2">
      <c r="U3703" s="205"/>
      <c r="V3703" s="205"/>
      <c r="W3703" s="205"/>
      <c r="X3703" s="205"/>
    </row>
    <row r="3704" spans="21:24" x14ac:dyDescent="0.2">
      <c r="U3704" s="205"/>
      <c r="V3704" s="205"/>
      <c r="W3704" s="205"/>
      <c r="X3704" s="205"/>
    </row>
    <row r="3705" spans="21:24" x14ac:dyDescent="0.2">
      <c r="U3705" s="205"/>
      <c r="V3705" s="205"/>
      <c r="W3705" s="205"/>
      <c r="X3705" s="205"/>
    </row>
    <row r="3706" spans="21:24" x14ac:dyDescent="0.2">
      <c r="U3706" s="205"/>
      <c r="V3706" s="205"/>
      <c r="W3706" s="205"/>
      <c r="X3706" s="205"/>
    </row>
    <row r="3707" spans="21:24" x14ac:dyDescent="0.2">
      <c r="U3707" s="205"/>
      <c r="V3707" s="205"/>
      <c r="W3707" s="205"/>
      <c r="X3707" s="205"/>
    </row>
    <row r="3708" spans="21:24" x14ac:dyDescent="0.2">
      <c r="U3708" s="205"/>
      <c r="V3708" s="205"/>
      <c r="W3708" s="205"/>
      <c r="X3708" s="205"/>
    </row>
    <row r="3709" spans="21:24" x14ac:dyDescent="0.2">
      <c r="U3709" s="205"/>
      <c r="V3709" s="205"/>
      <c r="W3709" s="205"/>
      <c r="X3709" s="205"/>
    </row>
    <row r="3710" spans="21:24" x14ac:dyDescent="0.2">
      <c r="U3710" s="205"/>
      <c r="V3710" s="205"/>
      <c r="W3710" s="205"/>
      <c r="X3710" s="205"/>
    </row>
    <row r="3711" spans="21:24" x14ac:dyDescent="0.2">
      <c r="U3711" s="205"/>
      <c r="V3711" s="205"/>
      <c r="W3711" s="205"/>
      <c r="X3711" s="205"/>
    </row>
    <row r="3712" spans="21:24" x14ac:dyDescent="0.2">
      <c r="U3712" s="205"/>
      <c r="V3712" s="205"/>
      <c r="W3712" s="205"/>
      <c r="X3712" s="205"/>
    </row>
    <row r="3713" spans="21:24" x14ac:dyDescent="0.2">
      <c r="U3713" s="205"/>
      <c r="V3713" s="205"/>
      <c r="W3713" s="205"/>
      <c r="X3713" s="205"/>
    </row>
    <row r="3714" spans="21:24" x14ac:dyDescent="0.2">
      <c r="U3714" s="205"/>
      <c r="V3714" s="205"/>
      <c r="W3714" s="205"/>
      <c r="X3714" s="205"/>
    </row>
    <row r="3715" spans="21:24" x14ac:dyDescent="0.2">
      <c r="U3715" s="205"/>
      <c r="V3715" s="205"/>
      <c r="W3715" s="205"/>
      <c r="X3715" s="205"/>
    </row>
    <row r="3716" spans="21:24" x14ac:dyDescent="0.2">
      <c r="U3716" s="205"/>
      <c r="V3716" s="205"/>
      <c r="W3716" s="205"/>
      <c r="X3716" s="205"/>
    </row>
    <row r="3717" spans="21:24" x14ac:dyDescent="0.2">
      <c r="U3717" s="205"/>
      <c r="V3717" s="205"/>
      <c r="W3717" s="205"/>
      <c r="X3717" s="205"/>
    </row>
    <row r="3718" spans="21:24" x14ac:dyDescent="0.2">
      <c r="U3718" s="205"/>
      <c r="V3718" s="205"/>
      <c r="W3718" s="205"/>
      <c r="X3718" s="205"/>
    </row>
    <row r="3719" spans="21:24" x14ac:dyDescent="0.2">
      <c r="U3719" s="205"/>
      <c r="V3719" s="205"/>
      <c r="W3719" s="205"/>
      <c r="X3719" s="205"/>
    </row>
    <row r="3720" spans="21:24" x14ac:dyDescent="0.2">
      <c r="U3720" s="205"/>
      <c r="V3720" s="205"/>
      <c r="W3720" s="205"/>
      <c r="X3720" s="205"/>
    </row>
    <row r="3721" spans="21:24" x14ac:dyDescent="0.2">
      <c r="U3721" s="205"/>
      <c r="V3721" s="205"/>
      <c r="W3721" s="205"/>
      <c r="X3721" s="205"/>
    </row>
    <row r="3722" spans="21:24" x14ac:dyDescent="0.2">
      <c r="U3722" s="205"/>
      <c r="V3722" s="205"/>
      <c r="W3722" s="205"/>
      <c r="X3722" s="205"/>
    </row>
    <row r="3723" spans="21:24" x14ac:dyDescent="0.2">
      <c r="U3723" s="205"/>
      <c r="V3723" s="205"/>
      <c r="W3723" s="205"/>
      <c r="X3723" s="205"/>
    </row>
    <row r="3724" spans="21:24" x14ac:dyDescent="0.2">
      <c r="U3724" s="205"/>
      <c r="V3724" s="205"/>
      <c r="W3724" s="205"/>
      <c r="X3724" s="205"/>
    </row>
    <row r="3725" spans="21:24" x14ac:dyDescent="0.2">
      <c r="U3725" s="205"/>
      <c r="V3725" s="205"/>
      <c r="W3725" s="205"/>
      <c r="X3725" s="205"/>
    </row>
    <row r="3726" spans="21:24" x14ac:dyDescent="0.2">
      <c r="U3726" s="205"/>
      <c r="V3726" s="205"/>
      <c r="W3726" s="205"/>
      <c r="X3726" s="205"/>
    </row>
    <row r="3727" spans="21:24" x14ac:dyDescent="0.2">
      <c r="U3727" s="205"/>
      <c r="V3727" s="205"/>
      <c r="W3727" s="205"/>
      <c r="X3727" s="205"/>
    </row>
    <row r="3728" spans="21:24" x14ac:dyDescent="0.2">
      <c r="U3728" s="205"/>
      <c r="V3728" s="205"/>
      <c r="W3728" s="205"/>
      <c r="X3728" s="205"/>
    </row>
    <row r="3729" spans="21:24" x14ac:dyDescent="0.2">
      <c r="U3729" s="205"/>
      <c r="V3729" s="205"/>
      <c r="W3729" s="205"/>
      <c r="X3729" s="205"/>
    </row>
    <row r="3730" spans="21:24" x14ac:dyDescent="0.2">
      <c r="U3730" s="205"/>
      <c r="V3730" s="205"/>
      <c r="W3730" s="205"/>
      <c r="X3730" s="205"/>
    </row>
    <row r="3731" spans="21:24" x14ac:dyDescent="0.2">
      <c r="U3731" s="205"/>
      <c r="V3731" s="205"/>
      <c r="W3731" s="205"/>
      <c r="X3731" s="205"/>
    </row>
    <row r="3732" spans="21:24" x14ac:dyDescent="0.2">
      <c r="U3732" s="205"/>
      <c r="V3732" s="205"/>
      <c r="W3732" s="205"/>
      <c r="X3732" s="205"/>
    </row>
    <row r="3733" spans="21:24" x14ac:dyDescent="0.2">
      <c r="U3733" s="205"/>
      <c r="V3733" s="205"/>
      <c r="W3733" s="205"/>
      <c r="X3733" s="205"/>
    </row>
    <row r="3734" spans="21:24" x14ac:dyDescent="0.2">
      <c r="U3734" s="205"/>
      <c r="V3734" s="205"/>
      <c r="W3734" s="205"/>
      <c r="X3734" s="205"/>
    </row>
    <row r="3735" spans="21:24" x14ac:dyDescent="0.2">
      <c r="U3735" s="205"/>
      <c r="V3735" s="205"/>
      <c r="W3735" s="205"/>
      <c r="X3735" s="205"/>
    </row>
    <row r="3736" spans="21:24" x14ac:dyDescent="0.2">
      <c r="U3736" s="205"/>
      <c r="V3736" s="205"/>
      <c r="W3736" s="205"/>
      <c r="X3736" s="205"/>
    </row>
    <row r="3737" spans="21:24" x14ac:dyDescent="0.2">
      <c r="U3737" s="205"/>
      <c r="V3737" s="205"/>
      <c r="W3737" s="205"/>
      <c r="X3737" s="205"/>
    </row>
    <row r="3738" spans="21:24" x14ac:dyDescent="0.2">
      <c r="U3738" s="205"/>
      <c r="V3738" s="205"/>
      <c r="W3738" s="205"/>
      <c r="X3738" s="205"/>
    </row>
    <row r="3739" spans="21:24" x14ac:dyDescent="0.2">
      <c r="U3739" s="205"/>
      <c r="V3739" s="205"/>
      <c r="W3739" s="205"/>
      <c r="X3739" s="205"/>
    </row>
    <row r="3740" spans="21:24" x14ac:dyDescent="0.2">
      <c r="U3740" s="205"/>
      <c r="V3740" s="205"/>
      <c r="W3740" s="205"/>
      <c r="X3740" s="205"/>
    </row>
    <row r="3741" spans="21:24" x14ac:dyDescent="0.2">
      <c r="U3741" s="205"/>
      <c r="V3741" s="205"/>
      <c r="W3741" s="205"/>
      <c r="X3741" s="205"/>
    </row>
    <row r="3742" spans="21:24" x14ac:dyDescent="0.2">
      <c r="U3742" s="205"/>
      <c r="V3742" s="205"/>
      <c r="W3742" s="205"/>
      <c r="X3742" s="205"/>
    </row>
    <row r="3743" spans="21:24" x14ac:dyDescent="0.2">
      <c r="U3743" s="205"/>
      <c r="V3743" s="205"/>
      <c r="W3743" s="205"/>
      <c r="X3743" s="205"/>
    </row>
    <row r="3744" spans="21:24" x14ac:dyDescent="0.2">
      <c r="U3744" s="205"/>
      <c r="V3744" s="205"/>
      <c r="W3744" s="205"/>
      <c r="X3744" s="205"/>
    </row>
    <row r="3745" spans="21:24" x14ac:dyDescent="0.2">
      <c r="U3745" s="205"/>
      <c r="V3745" s="205"/>
      <c r="W3745" s="205"/>
      <c r="X3745" s="205"/>
    </row>
    <row r="3746" spans="21:24" x14ac:dyDescent="0.2">
      <c r="U3746" s="205"/>
      <c r="V3746" s="205"/>
      <c r="W3746" s="205"/>
      <c r="X3746" s="205"/>
    </row>
    <row r="3747" spans="21:24" x14ac:dyDescent="0.2">
      <c r="U3747" s="205"/>
      <c r="V3747" s="205"/>
      <c r="W3747" s="205"/>
      <c r="X3747" s="205"/>
    </row>
    <row r="3748" spans="21:24" x14ac:dyDescent="0.2">
      <c r="U3748" s="205"/>
      <c r="V3748" s="205"/>
      <c r="W3748" s="205"/>
      <c r="X3748" s="205"/>
    </row>
    <row r="3749" spans="21:24" x14ac:dyDescent="0.2">
      <c r="U3749" s="205"/>
      <c r="V3749" s="205"/>
      <c r="W3749" s="205"/>
      <c r="X3749" s="205"/>
    </row>
    <row r="3750" spans="21:24" x14ac:dyDescent="0.2">
      <c r="U3750" s="205"/>
      <c r="V3750" s="205"/>
      <c r="W3750" s="205"/>
      <c r="X3750" s="205"/>
    </row>
    <row r="3751" spans="21:24" x14ac:dyDescent="0.2">
      <c r="U3751" s="205"/>
      <c r="V3751" s="205"/>
      <c r="W3751" s="205"/>
      <c r="X3751" s="205"/>
    </row>
    <row r="3752" spans="21:24" x14ac:dyDescent="0.2">
      <c r="U3752" s="205"/>
      <c r="V3752" s="205"/>
      <c r="W3752" s="205"/>
      <c r="X3752" s="205"/>
    </row>
    <row r="3753" spans="21:24" x14ac:dyDescent="0.2">
      <c r="U3753" s="205"/>
      <c r="V3753" s="205"/>
      <c r="W3753" s="205"/>
      <c r="X3753" s="205"/>
    </row>
    <row r="3754" spans="21:24" x14ac:dyDescent="0.2">
      <c r="U3754" s="205"/>
      <c r="V3754" s="205"/>
      <c r="W3754" s="205"/>
      <c r="X3754" s="205"/>
    </row>
    <row r="3755" spans="21:24" x14ac:dyDescent="0.2">
      <c r="U3755" s="205"/>
      <c r="V3755" s="205"/>
      <c r="W3755" s="205"/>
      <c r="X3755" s="205"/>
    </row>
    <row r="3756" spans="21:24" x14ac:dyDescent="0.2">
      <c r="U3756" s="205"/>
      <c r="V3756" s="205"/>
      <c r="W3756" s="205"/>
      <c r="X3756" s="205"/>
    </row>
    <row r="3757" spans="21:24" x14ac:dyDescent="0.2">
      <c r="U3757" s="205"/>
      <c r="V3757" s="205"/>
      <c r="W3757" s="205"/>
      <c r="X3757" s="205"/>
    </row>
    <row r="3758" spans="21:24" x14ac:dyDescent="0.2">
      <c r="U3758" s="205"/>
      <c r="V3758" s="205"/>
      <c r="W3758" s="205"/>
      <c r="X3758" s="205"/>
    </row>
    <row r="3759" spans="21:24" x14ac:dyDescent="0.2">
      <c r="U3759" s="205"/>
      <c r="V3759" s="205"/>
      <c r="W3759" s="205"/>
      <c r="X3759" s="205"/>
    </row>
    <row r="3760" spans="21:24" x14ac:dyDescent="0.2">
      <c r="U3760" s="205"/>
      <c r="V3760" s="205"/>
      <c r="W3760" s="205"/>
      <c r="X3760" s="205"/>
    </row>
    <row r="3761" spans="21:24" x14ac:dyDescent="0.2">
      <c r="U3761" s="205"/>
      <c r="V3761" s="205"/>
      <c r="W3761" s="205"/>
      <c r="X3761" s="205"/>
    </row>
    <row r="3762" spans="21:24" x14ac:dyDescent="0.2">
      <c r="U3762" s="205"/>
      <c r="V3762" s="205"/>
      <c r="W3762" s="205"/>
      <c r="X3762" s="205"/>
    </row>
    <row r="3763" spans="21:24" x14ac:dyDescent="0.2">
      <c r="U3763" s="205"/>
      <c r="V3763" s="205"/>
      <c r="W3763" s="205"/>
      <c r="X3763" s="205"/>
    </row>
    <row r="3764" spans="21:24" x14ac:dyDescent="0.2">
      <c r="U3764" s="205"/>
      <c r="V3764" s="205"/>
      <c r="W3764" s="205"/>
      <c r="X3764" s="205"/>
    </row>
    <row r="3765" spans="21:24" x14ac:dyDescent="0.2">
      <c r="U3765" s="205"/>
      <c r="V3765" s="205"/>
      <c r="W3765" s="205"/>
      <c r="X3765" s="205"/>
    </row>
    <row r="3766" spans="21:24" x14ac:dyDescent="0.2">
      <c r="U3766" s="205"/>
      <c r="V3766" s="205"/>
      <c r="W3766" s="205"/>
      <c r="X3766" s="205"/>
    </row>
    <row r="3767" spans="21:24" x14ac:dyDescent="0.2">
      <c r="U3767" s="205"/>
      <c r="V3767" s="205"/>
      <c r="W3767" s="205"/>
      <c r="X3767" s="205"/>
    </row>
    <row r="3768" spans="21:24" x14ac:dyDescent="0.2">
      <c r="U3768" s="205"/>
      <c r="V3768" s="205"/>
      <c r="W3768" s="205"/>
      <c r="X3768" s="205"/>
    </row>
    <row r="3769" spans="21:24" x14ac:dyDescent="0.2">
      <c r="U3769" s="205"/>
      <c r="V3769" s="205"/>
      <c r="W3769" s="205"/>
      <c r="X3769" s="205"/>
    </row>
    <row r="3770" spans="21:24" x14ac:dyDescent="0.2">
      <c r="U3770" s="205"/>
      <c r="V3770" s="205"/>
      <c r="W3770" s="205"/>
      <c r="X3770" s="205"/>
    </row>
    <row r="3771" spans="21:24" x14ac:dyDescent="0.2">
      <c r="U3771" s="205"/>
      <c r="V3771" s="205"/>
      <c r="W3771" s="205"/>
      <c r="X3771" s="205"/>
    </row>
    <row r="3772" spans="21:24" x14ac:dyDescent="0.2">
      <c r="U3772" s="205"/>
      <c r="V3772" s="205"/>
      <c r="W3772" s="205"/>
      <c r="X3772" s="205"/>
    </row>
    <row r="3773" spans="21:24" x14ac:dyDescent="0.2">
      <c r="U3773" s="205"/>
      <c r="V3773" s="205"/>
      <c r="W3773" s="205"/>
      <c r="X3773" s="205"/>
    </row>
    <row r="3774" spans="21:24" x14ac:dyDescent="0.2">
      <c r="U3774" s="205"/>
      <c r="V3774" s="205"/>
      <c r="W3774" s="205"/>
      <c r="X3774" s="205"/>
    </row>
    <row r="3775" spans="21:24" x14ac:dyDescent="0.2">
      <c r="U3775" s="205"/>
      <c r="V3775" s="205"/>
      <c r="W3775" s="205"/>
      <c r="X3775" s="205"/>
    </row>
    <row r="3776" spans="21:24" x14ac:dyDescent="0.2">
      <c r="U3776" s="205"/>
      <c r="V3776" s="205"/>
      <c r="W3776" s="205"/>
      <c r="X3776" s="205"/>
    </row>
    <row r="3777" spans="21:24" x14ac:dyDescent="0.2">
      <c r="U3777" s="205"/>
      <c r="V3777" s="205"/>
      <c r="W3777" s="205"/>
      <c r="X3777" s="205"/>
    </row>
    <row r="3778" spans="21:24" x14ac:dyDescent="0.2">
      <c r="U3778" s="205"/>
      <c r="V3778" s="205"/>
      <c r="W3778" s="205"/>
      <c r="X3778" s="205"/>
    </row>
    <row r="3779" spans="21:24" x14ac:dyDescent="0.2">
      <c r="U3779" s="205"/>
      <c r="V3779" s="205"/>
      <c r="W3779" s="205"/>
      <c r="X3779" s="205"/>
    </row>
    <row r="3780" spans="21:24" x14ac:dyDescent="0.2">
      <c r="U3780" s="205"/>
      <c r="V3780" s="205"/>
      <c r="W3780" s="205"/>
      <c r="X3780" s="205"/>
    </row>
    <row r="3781" spans="21:24" x14ac:dyDescent="0.2">
      <c r="U3781" s="205"/>
      <c r="V3781" s="205"/>
      <c r="W3781" s="205"/>
      <c r="X3781" s="205"/>
    </row>
    <row r="3782" spans="21:24" x14ac:dyDescent="0.2">
      <c r="U3782" s="205"/>
      <c r="V3782" s="205"/>
      <c r="W3782" s="205"/>
      <c r="X3782" s="205"/>
    </row>
    <row r="3783" spans="21:24" x14ac:dyDescent="0.2">
      <c r="U3783" s="205"/>
      <c r="V3783" s="205"/>
      <c r="W3783" s="205"/>
      <c r="X3783" s="205"/>
    </row>
    <row r="3784" spans="21:24" x14ac:dyDescent="0.2">
      <c r="U3784" s="205"/>
      <c r="V3784" s="205"/>
      <c r="W3784" s="205"/>
      <c r="X3784" s="205"/>
    </row>
    <row r="3785" spans="21:24" x14ac:dyDescent="0.2">
      <c r="U3785" s="205"/>
      <c r="V3785" s="205"/>
      <c r="W3785" s="205"/>
      <c r="X3785" s="205"/>
    </row>
    <row r="3786" spans="21:24" x14ac:dyDescent="0.2">
      <c r="U3786" s="205"/>
      <c r="V3786" s="205"/>
      <c r="W3786" s="205"/>
      <c r="X3786" s="205"/>
    </row>
    <row r="3787" spans="21:24" x14ac:dyDescent="0.2">
      <c r="U3787" s="205"/>
      <c r="V3787" s="205"/>
      <c r="W3787" s="205"/>
      <c r="X3787" s="205"/>
    </row>
    <row r="3788" spans="21:24" x14ac:dyDescent="0.2">
      <c r="U3788" s="205"/>
      <c r="V3788" s="205"/>
      <c r="W3788" s="205"/>
      <c r="X3788" s="205"/>
    </row>
    <row r="3789" spans="21:24" x14ac:dyDescent="0.2">
      <c r="U3789" s="205"/>
      <c r="V3789" s="205"/>
      <c r="W3789" s="205"/>
      <c r="X3789" s="205"/>
    </row>
    <row r="3790" spans="21:24" x14ac:dyDescent="0.2">
      <c r="U3790" s="205"/>
      <c r="V3790" s="205"/>
      <c r="W3790" s="205"/>
      <c r="X3790" s="205"/>
    </row>
    <row r="3791" spans="21:24" x14ac:dyDescent="0.2">
      <c r="U3791" s="205"/>
      <c r="V3791" s="205"/>
      <c r="W3791" s="205"/>
      <c r="X3791" s="205"/>
    </row>
    <row r="3792" spans="21:24" x14ac:dyDescent="0.2">
      <c r="U3792" s="205"/>
      <c r="V3792" s="205"/>
      <c r="W3792" s="205"/>
      <c r="X3792" s="205"/>
    </row>
    <row r="3793" spans="21:24" x14ac:dyDescent="0.2">
      <c r="U3793" s="205"/>
      <c r="V3793" s="205"/>
      <c r="W3793" s="205"/>
      <c r="X3793" s="205"/>
    </row>
    <row r="3794" spans="21:24" x14ac:dyDescent="0.2">
      <c r="U3794" s="205"/>
      <c r="V3794" s="205"/>
      <c r="W3794" s="205"/>
      <c r="X3794" s="205"/>
    </row>
    <row r="3795" spans="21:24" x14ac:dyDescent="0.2">
      <c r="U3795" s="205"/>
      <c r="V3795" s="205"/>
      <c r="W3795" s="205"/>
      <c r="X3795" s="205"/>
    </row>
    <row r="3796" spans="21:24" x14ac:dyDescent="0.2">
      <c r="U3796" s="205"/>
      <c r="V3796" s="205"/>
      <c r="W3796" s="205"/>
      <c r="X3796" s="205"/>
    </row>
    <row r="3797" spans="21:24" x14ac:dyDescent="0.2">
      <c r="U3797" s="205"/>
      <c r="V3797" s="205"/>
      <c r="W3797" s="205"/>
      <c r="X3797" s="205"/>
    </row>
    <row r="3798" spans="21:24" x14ac:dyDescent="0.2">
      <c r="U3798" s="205"/>
      <c r="V3798" s="205"/>
      <c r="W3798" s="205"/>
      <c r="X3798" s="205"/>
    </row>
    <row r="3799" spans="21:24" x14ac:dyDescent="0.2">
      <c r="U3799" s="205"/>
      <c r="V3799" s="205"/>
      <c r="W3799" s="205"/>
      <c r="X3799" s="205"/>
    </row>
    <row r="3800" spans="21:24" x14ac:dyDescent="0.2">
      <c r="U3800" s="205"/>
      <c r="V3800" s="205"/>
      <c r="W3800" s="205"/>
      <c r="X3800" s="205"/>
    </row>
    <row r="3801" spans="21:24" x14ac:dyDescent="0.2">
      <c r="U3801" s="205"/>
      <c r="V3801" s="205"/>
      <c r="W3801" s="205"/>
      <c r="X3801" s="205"/>
    </row>
    <row r="3802" spans="21:24" x14ac:dyDescent="0.2">
      <c r="U3802" s="205"/>
      <c r="V3802" s="205"/>
      <c r="W3802" s="205"/>
      <c r="X3802" s="205"/>
    </row>
    <row r="3803" spans="21:24" x14ac:dyDescent="0.2">
      <c r="U3803" s="205"/>
      <c r="V3803" s="205"/>
      <c r="W3803" s="205"/>
      <c r="X3803" s="205"/>
    </row>
    <row r="3804" spans="21:24" x14ac:dyDescent="0.2">
      <c r="U3804" s="205"/>
      <c r="V3804" s="205"/>
      <c r="W3804" s="205"/>
      <c r="X3804" s="205"/>
    </row>
    <row r="3805" spans="21:24" x14ac:dyDescent="0.2">
      <c r="U3805" s="205"/>
      <c r="V3805" s="205"/>
      <c r="W3805" s="205"/>
      <c r="X3805" s="205"/>
    </row>
    <row r="3806" spans="21:24" x14ac:dyDescent="0.2">
      <c r="U3806" s="205"/>
      <c r="V3806" s="205"/>
      <c r="W3806" s="205"/>
      <c r="X3806" s="205"/>
    </row>
    <row r="3807" spans="21:24" x14ac:dyDescent="0.2">
      <c r="U3807" s="205"/>
      <c r="V3807" s="205"/>
      <c r="W3807" s="205"/>
      <c r="X3807" s="205"/>
    </row>
    <row r="3808" spans="21:24" x14ac:dyDescent="0.2">
      <c r="U3808" s="205"/>
      <c r="V3808" s="205"/>
      <c r="W3808" s="205"/>
      <c r="X3808" s="205"/>
    </row>
    <row r="3809" spans="21:24" x14ac:dyDescent="0.2">
      <c r="U3809" s="205"/>
      <c r="V3809" s="205"/>
      <c r="W3809" s="205"/>
      <c r="X3809" s="205"/>
    </row>
    <row r="3810" spans="21:24" x14ac:dyDescent="0.2">
      <c r="U3810" s="205"/>
      <c r="V3810" s="205"/>
      <c r="W3810" s="205"/>
      <c r="X3810" s="205"/>
    </row>
    <row r="3811" spans="21:24" x14ac:dyDescent="0.2">
      <c r="U3811" s="205"/>
      <c r="V3811" s="205"/>
      <c r="W3811" s="205"/>
      <c r="X3811" s="205"/>
    </row>
    <row r="3812" spans="21:24" x14ac:dyDescent="0.2">
      <c r="U3812" s="205"/>
      <c r="V3812" s="205"/>
      <c r="W3812" s="205"/>
      <c r="X3812" s="205"/>
    </row>
    <row r="3813" spans="21:24" x14ac:dyDescent="0.2">
      <c r="U3813" s="205"/>
      <c r="V3813" s="205"/>
      <c r="W3813" s="205"/>
      <c r="X3813" s="205"/>
    </row>
    <row r="3814" spans="21:24" x14ac:dyDescent="0.2">
      <c r="U3814" s="205"/>
      <c r="V3814" s="205"/>
      <c r="W3814" s="205"/>
      <c r="X3814" s="205"/>
    </row>
    <row r="3815" spans="21:24" x14ac:dyDescent="0.2">
      <c r="U3815" s="205"/>
      <c r="V3815" s="205"/>
      <c r="W3815" s="205"/>
      <c r="X3815" s="205"/>
    </row>
    <row r="3816" spans="21:24" x14ac:dyDescent="0.2">
      <c r="U3816" s="205"/>
      <c r="V3816" s="205"/>
      <c r="W3816" s="205"/>
      <c r="X3816" s="205"/>
    </row>
    <row r="3817" spans="21:24" x14ac:dyDescent="0.2">
      <c r="U3817" s="205"/>
      <c r="V3817" s="205"/>
      <c r="W3817" s="205"/>
      <c r="X3817" s="205"/>
    </row>
    <row r="3818" spans="21:24" x14ac:dyDescent="0.2">
      <c r="U3818" s="205"/>
      <c r="V3818" s="205"/>
      <c r="W3818" s="205"/>
      <c r="X3818" s="205"/>
    </row>
    <row r="3819" spans="21:24" x14ac:dyDescent="0.2">
      <c r="U3819" s="205"/>
      <c r="V3819" s="205"/>
      <c r="W3819" s="205"/>
      <c r="X3819" s="205"/>
    </row>
    <row r="3820" spans="21:24" x14ac:dyDescent="0.2">
      <c r="U3820" s="205"/>
      <c r="V3820" s="205"/>
      <c r="W3820" s="205"/>
      <c r="X3820" s="205"/>
    </row>
    <row r="3821" spans="21:24" x14ac:dyDescent="0.2">
      <c r="U3821" s="205"/>
      <c r="V3821" s="205"/>
      <c r="W3821" s="205"/>
      <c r="X3821" s="205"/>
    </row>
    <row r="3822" spans="21:24" x14ac:dyDescent="0.2">
      <c r="U3822" s="205"/>
      <c r="V3822" s="205"/>
      <c r="W3822" s="205"/>
      <c r="X3822" s="205"/>
    </row>
    <row r="3823" spans="21:24" x14ac:dyDescent="0.2">
      <c r="U3823" s="205"/>
      <c r="V3823" s="205"/>
      <c r="W3823" s="205"/>
      <c r="X3823" s="205"/>
    </row>
    <row r="3824" spans="21:24" x14ac:dyDescent="0.2">
      <c r="U3824" s="205"/>
      <c r="V3824" s="205"/>
      <c r="W3824" s="205"/>
      <c r="X3824" s="205"/>
    </row>
    <row r="3825" spans="21:24" x14ac:dyDescent="0.2">
      <c r="U3825" s="205"/>
      <c r="V3825" s="205"/>
      <c r="W3825" s="205"/>
      <c r="X3825" s="205"/>
    </row>
    <row r="3826" spans="21:24" x14ac:dyDescent="0.2">
      <c r="U3826" s="205"/>
      <c r="V3826" s="205"/>
      <c r="W3826" s="205"/>
      <c r="X3826" s="205"/>
    </row>
    <row r="3827" spans="21:24" x14ac:dyDescent="0.2">
      <c r="U3827" s="205"/>
      <c r="V3827" s="205"/>
      <c r="W3827" s="205"/>
      <c r="X3827" s="205"/>
    </row>
    <row r="3828" spans="21:24" x14ac:dyDescent="0.2">
      <c r="U3828" s="205"/>
      <c r="V3828" s="205"/>
      <c r="W3828" s="205"/>
      <c r="X3828" s="205"/>
    </row>
    <row r="3829" spans="21:24" x14ac:dyDescent="0.2">
      <c r="U3829" s="205"/>
      <c r="V3829" s="205"/>
      <c r="W3829" s="205"/>
      <c r="X3829" s="205"/>
    </row>
    <row r="3830" spans="21:24" x14ac:dyDescent="0.2">
      <c r="U3830" s="205"/>
      <c r="V3830" s="205"/>
      <c r="W3830" s="205"/>
      <c r="X3830" s="205"/>
    </row>
    <row r="3831" spans="21:24" x14ac:dyDescent="0.2">
      <c r="U3831" s="205"/>
      <c r="V3831" s="205"/>
      <c r="W3831" s="205"/>
      <c r="X3831" s="205"/>
    </row>
    <row r="3832" spans="21:24" x14ac:dyDescent="0.2">
      <c r="U3832" s="205"/>
      <c r="V3832" s="205"/>
      <c r="W3832" s="205"/>
      <c r="X3832" s="205"/>
    </row>
    <row r="3833" spans="21:24" x14ac:dyDescent="0.2">
      <c r="U3833" s="205"/>
      <c r="V3833" s="205"/>
      <c r="W3833" s="205"/>
      <c r="X3833" s="205"/>
    </row>
    <row r="3834" spans="21:24" x14ac:dyDescent="0.2">
      <c r="U3834" s="205"/>
      <c r="V3834" s="205"/>
      <c r="W3834" s="205"/>
      <c r="X3834" s="205"/>
    </row>
    <row r="3835" spans="21:24" x14ac:dyDescent="0.2">
      <c r="U3835" s="205"/>
      <c r="V3835" s="205"/>
      <c r="W3835" s="205"/>
      <c r="X3835" s="205"/>
    </row>
    <row r="3836" spans="21:24" x14ac:dyDescent="0.2">
      <c r="U3836" s="205"/>
      <c r="V3836" s="205"/>
      <c r="W3836" s="205"/>
      <c r="X3836" s="205"/>
    </row>
    <row r="3837" spans="21:24" x14ac:dyDescent="0.2">
      <c r="U3837" s="205"/>
      <c r="V3837" s="205"/>
      <c r="W3837" s="205"/>
      <c r="X3837" s="205"/>
    </row>
    <row r="3838" spans="21:24" x14ac:dyDescent="0.2">
      <c r="U3838" s="205"/>
      <c r="V3838" s="205"/>
      <c r="W3838" s="205"/>
      <c r="X3838" s="205"/>
    </row>
    <row r="3839" spans="21:24" x14ac:dyDescent="0.2">
      <c r="U3839" s="205"/>
      <c r="V3839" s="205"/>
      <c r="W3839" s="205"/>
      <c r="X3839" s="205"/>
    </row>
    <row r="3840" spans="21:24" x14ac:dyDescent="0.2">
      <c r="U3840" s="205"/>
      <c r="V3840" s="205"/>
      <c r="W3840" s="205"/>
      <c r="X3840" s="205"/>
    </row>
    <row r="3841" spans="21:24" x14ac:dyDescent="0.2">
      <c r="U3841" s="205"/>
      <c r="V3841" s="205"/>
      <c r="W3841" s="205"/>
      <c r="X3841" s="205"/>
    </row>
    <row r="3842" spans="21:24" x14ac:dyDescent="0.2">
      <c r="U3842" s="205"/>
      <c r="V3842" s="205"/>
      <c r="W3842" s="205"/>
      <c r="X3842" s="205"/>
    </row>
    <row r="3843" spans="21:24" x14ac:dyDescent="0.2">
      <c r="U3843" s="205"/>
      <c r="V3843" s="205"/>
      <c r="W3843" s="205"/>
      <c r="X3843" s="205"/>
    </row>
    <row r="3844" spans="21:24" x14ac:dyDescent="0.2">
      <c r="U3844" s="205"/>
      <c r="V3844" s="205"/>
      <c r="W3844" s="205"/>
      <c r="X3844" s="205"/>
    </row>
    <row r="3845" spans="21:24" x14ac:dyDescent="0.2">
      <c r="U3845" s="205"/>
      <c r="V3845" s="205"/>
      <c r="W3845" s="205"/>
      <c r="X3845" s="205"/>
    </row>
    <row r="3846" spans="21:24" x14ac:dyDescent="0.2">
      <c r="U3846" s="205"/>
      <c r="V3846" s="205"/>
      <c r="W3846" s="205"/>
      <c r="X3846" s="205"/>
    </row>
    <row r="3847" spans="21:24" x14ac:dyDescent="0.2">
      <c r="U3847" s="205"/>
      <c r="V3847" s="205"/>
      <c r="W3847" s="205"/>
      <c r="X3847" s="205"/>
    </row>
    <row r="3848" spans="21:24" x14ac:dyDescent="0.2">
      <c r="U3848" s="205"/>
      <c r="V3848" s="205"/>
      <c r="W3848" s="205"/>
      <c r="X3848" s="205"/>
    </row>
    <row r="3849" spans="21:24" x14ac:dyDescent="0.2">
      <c r="U3849" s="205"/>
      <c r="V3849" s="205"/>
      <c r="W3849" s="205"/>
      <c r="X3849" s="205"/>
    </row>
    <row r="3850" spans="21:24" x14ac:dyDescent="0.2">
      <c r="U3850" s="205"/>
      <c r="V3850" s="205"/>
      <c r="W3850" s="205"/>
      <c r="X3850" s="205"/>
    </row>
    <row r="3851" spans="21:24" x14ac:dyDescent="0.2">
      <c r="U3851" s="205"/>
      <c r="V3851" s="205"/>
      <c r="W3851" s="205"/>
      <c r="X3851" s="205"/>
    </row>
    <row r="3852" spans="21:24" x14ac:dyDescent="0.2">
      <c r="U3852" s="205"/>
      <c r="V3852" s="205"/>
      <c r="W3852" s="205"/>
      <c r="X3852" s="205"/>
    </row>
    <row r="3853" spans="21:24" x14ac:dyDescent="0.2">
      <c r="U3853" s="205"/>
      <c r="V3853" s="205"/>
      <c r="W3853" s="205"/>
      <c r="X3853" s="205"/>
    </row>
    <row r="3854" spans="21:24" x14ac:dyDescent="0.2">
      <c r="U3854" s="205"/>
      <c r="V3854" s="205"/>
      <c r="W3854" s="205"/>
      <c r="X3854" s="205"/>
    </row>
    <row r="3855" spans="21:24" x14ac:dyDescent="0.2">
      <c r="U3855" s="205"/>
      <c r="V3855" s="205"/>
      <c r="W3855" s="205"/>
      <c r="X3855" s="205"/>
    </row>
    <row r="3856" spans="21:24" x14ac:dyDescent="0.2">
      <c r="U3856" s="205"/>
      <c r="V3856" s="205"/>
      <c r="W3856" s="205"/>
      <c r="X3856" s="205"/>
    </row>
    <row r="3857" spans="21:24" x14ac:dyDescent="0.2">
      <c r="U3857" s="205"/>
      <c r="V3857" s="205"/>
      <c r="W3857" s="205"/>
      <c r="X3857" s="205"/>
    </row>
    <row r="3858" spans="21:24" x14ac:dyDescent="0.2">
      <c r="U3858" s="205"/>
      <c r="V3858" s="205"/>
      <c r="W3858" s="205"/>
      <c r="X3858" s="205"/>
    </row>
    <row r="3859" spans="21:24" x14ac:dyDescent="0.2">
      <c r="U3859" s="205"/>
      <c r="V3859" s="205"/>
      <c r="W3859" s="205"/>
      <c r="X3859" s="205"/>
    </row>
    <row r="3860" spans="21:24" x14ac:dyDescent="0.2">
      <c r="U3860" s="205"/>
      <c r="V3860" s="205"/>
      <c r="W3860" s="205"/>
      <c r="X3860" s="205"/>
    </row>
    <row r="3861" spans="21:24" x14ac:dyDescent="0.2">
      <c r="U3861" s="205"/>
      <c r="V3861" s="205"/>
      <c r="W3861" s="205"/>
      <c r="X3861" s="205"/>
    </row>
    <row r="3862" spans="21:24" x14ac:dyDescent="0.2">
      <c r="U3862" s="205"/>
      <c r="V3862" s="205"/>
      <c r="W3862" s="205"/>
      <c r="X3862" s="205"/>
    </row>
    <row r="3863" spans="21:24" x14ac:dyDescent="0.2">
      <c r="U3863" s="205"/>
      <c r="V3863" s="205"/>
      <c r="W3863" s="205"/>
      <c r="X3863" s="205"/>
    </row>
    <row r="3864" spans="21:24" x14ac:dyDescent="0.2">
      <c r="U3864" s="205"/>
      <c r="V3864" s="205"/>
      <c r="W3864" s="205"/>
      <c r="X3864" s="205"/>
    </row>
    <row r="3865" spans="21:24" x14ac:dyDescent="0.2">
      <c r="U3865" s="205"/>
      <c r="V3865" s="205"/>
      <c r="W3865" s="205"/>
      <c r="X3865" s="205"/>
    </row>
    <row r="3866" spans="21:24" x14ac:dyDescent="0.2">
      <c r="U3866" s="205"/>
      <c r="V3866" s="205"/>
      <c r="W3866" s="205"/>
      <c r="X3866" s="205"/>
    </row>
    <row r="3867" spans="21:24" x14ac:dyDescent="0.2">
      <c r="U3867" s="205"/>
      <c r="V3867" s="205"/>
      <c r="W3867" s="205"/>
      <c r="X3867" s="205"/>
    </row>
    <row r="3868" spans="21:24" x14ac:dyDescent="0.2">
      <c r="U3868" s="205"/>
      <c r="V3868" s="205"/>
      <c r="W3868" s="205"/>
      <c r="X3868" s="205"/>
    </row>
    <row r="3869" spans="21:24" x14ac:dyDescent="0.2">
      <c r="U3869" s="205"/>
      <c r="V3869" s="205"/>
      <c r="W3869" s="205"/>
      <c r="X3869" s="205"/>
    </row>
    <row r="3870" spans="21:24" x14ac:dyDescent="0.2">
      <c r="U3870" s="205"/>
      <c r="V3870" s="205"/>
      <c r="W3870" s="205"/>
      <c r="X3870" s="205"/>
    </row>
    <row r="3871" spans="21:24" x14ac:dyDescent="0.2">
      <c r="U3871" s="205"/>
      <c r="V3871" s="205"/>
      <c r="W3871" s="205"/>
      <c r="X3871" s="205"/>
    </row>
    <row r="3872" spans="21:24" x14ac:dyDescent="0.2">
      <c r="U3872" s="205"/>
      <c r="V3872" s="205"/>
      <c r="W3872" s="205"/>
      <c r="X3872" s="205"/>
    </row>
    <row r="3873" spans="21:24" x14ac:dyDescent="0.2">
      <c r="U3873" s="205"/>
      <c r="V3873" s="205"/>
      <c r="W3873" s="205"/>
      <c r="X3873" s="205"/>
    </row>
    <row r="3874" spans="21:24" x14ac:dyDescent="0.2">
      <c r="U3874" s="205"/>
      <c r="V3874" s="205"/>
      <c r="W3874" s="205"/>
      <c r="X3874" s="205"/>
    </row>
    <row r="3875" spans="21:24" x14ac:dyDescent="0.2">
      <c r="U3875" s="205"/>
      <c r="V3875" s="205"/>
      <c r="W3875" s="205"/>
      <c r="X3875" s="205"/>
    </row>
    <row r="3876" spans="21:24" x14ac:dyDescent="0.2">
      <c r="U3876" s="205"/>
      <c r="V3876" s="205"/>
      <c r="W3876" s="205"/>
      <c r="X3876" s="205"/>
    </row>
    <row r="3877" spans="21:24" x14ac:dyDescent="0.2">
      <c r="U3877" s="205"/>
      <c r="V3877" s="205"/>
      <c r="W3877" s="205"/>
      <c r="X3877" s="205"/>
    </row>
    <row r="3878" spans="21:24" x14ac:dyDescent="0.2">
      <c r="U3878" s="205"/>
      <c r="V3878" s="205"/>
      <c r="W3878" s="205"/>
      <c r="X3878" s="205"/>
    </row>
    <row r="3879" spans="21:24" x14ac:dyDescent="0.2">
      <c r="U3879" s="205"/>
      <c r="V3879" s="205"/>
      <c r="W3879" s="205"/>
      <c r="X3879" s="205"/>
    </row>
    <row r="3880" spans="21:24" x14ac:dyDescent="0.2">
      <c r="U3880" s="205"/>
      <c r="V3880" s="205"/>
      <c r="W3880" s="205"/>
      <c r="X3880" s="205"/>
    </row>
    <row r="3881" spans="21:24" x14ac:dyDescent="0.2">
      <c r="U3881" s="205"/>
      <c r="V3881" s="205"/>
      <c r="W3881" s="205"/>
      <c r="X3881" s="205"/>
    </row>
    <row r="3882" spans="21:24" x14ac:dyDescent="0.2">
      <c r="U3882" s="205"/>
      <c r="V3882" s="205"/>
      <c r="W3882" s="205"/>
      <c r="X3882" s="205"/>
    </row>
    <row r="3883" spans="21:24" x14ac:dyDescent="0.2">
      <c r="U3883" s="205"/>
      <c r="V3883" s="205"/>
      <c r="W3883" s="205"/>
      <c r="X3883" s="205"/>
    </row>
    <row r="3884" spans="21:24" x14ac:dyDescent="0.2">
      <c r="U3884" s="205"/>
      <c r="V3884" s="205"/>
      <c r="W3884" s="205"/>
      <c r="X3884" s="205"/>
    </row>
    <row r="3885" spans="21:24" x14ac:dyDescent="0.2">
      <c r="U3885" s="205"/>
      <c r="V3885" s="205"/>
      <c r="W3885" s="205"/>
      <c r="X3885" s="205"/>
    </row>
    <row r="3886" spans="21:24" x14ac:dyDescent="0.2">
      <c r="U3886" s="205"/>
      <c r="V3886" s="205"/>
      <c r="W3886" s="205"/>
      <c r="X3886" s="205"/>
    </row>
    <row r="3887" spans="21:24" x14ac:dyDescent="0.2">
      <c r="U3887" s="205"/>
      <c r="V3887" s="205"/>
      <c r="W3887" s="205"/>
      <c r="X3887" s="205"/>
    </row>
    <row r="3888" spans="21:24" x14ac:dyDescent="0.2">
      <c r="U3888" s="205"/>
      <c r="V3888" s="205"/>
      <c r="W3888" s="205"/>
      <c r="X3888" s="205"/>
    </row>
    <row r="3889" spans="21:24" x14ac:dyDescent="0.2">
      <c r="U3889" s="205"/>
      <c r="V3889" s="205"/>
      <c r="W3889" s="205"/>
      <c r="X3889" s="205"/>
    </row>
    <row r="3890" spans="21:24" x14ac:dyDescent="0.2">
      <c r="U3890" s="205"/>
      <c r="V3890" s="205"/>
      <c r="W3890" s="205"/>
      <c r="X3890" s="205"/>
    </row>
    <row r="3891" spans="21:24" x14ac:dyDescent="0.2">
      <c r="U3891" s="205"/>
      <c r="V3891" s="205"/>
      <c r="W3891" s="205"/>
      <c r="X3891" s="205"/>
    </row>
    <row r="3892" spans="21:24" x14ac:dyDescent="0.2">
      <c r="U3892" s="205"/>
      <c r="V3892" s="205"/>
      <c r="W3892" s="205"/>
      <c r="X3892" s="205"/>
    </row>
    <row r="3893" spans="21:24" x14ac:dyDescent="0.2">
      <c r="U3893" s="205"/>
      <c r="V3893" s="205"/>
      <c r="W3893" s="205"/>
      <c r="X3893" s="205"/>
    </row>
    <row r="3894" spans="21:24" x14ac:dyDescent="0.2">
      <c r="U3894" s="205"/>
      <c r="V3894" s="205"/>
      <c r="W3894" s="205"/>
      <c r="X3894" s="205"/>
    </row>
    <row r="3895" spans="21:24" x14ac:dyDescent="0.2">
      <c r="U3895" s="205"/>
      <c r="V3895" s="205"/>
      <c r="W3895" s="205"/>
      <c r="X3895" s="205"/>
    </row>
    <row r="3896" spans="21:24" x14ac:dyDescent="0.2">
      <c r="U3896" s="205"/>
      <c r="V3896" s="205"/>
      <c r="W3896" s="205"/>
      <c r="X3896" s="205"/>
    </row>
    <row r="3897" spans="21:24" x14ac:dyDescent="0.2">
      <c r="U3897" s="205"/>
      <c r="V3897" s="205"/>
      <c r="W3897" s="205"/>
      <c r="X3897" s="205"/>
    </row>
    <row r="3898" spans="21:24" x14ac:dyDescent="0.2">
      <c r="U3898" s="205"/>
      <c r="V3898" s="205"/>
      <c r="W3898" s="205"/>
      <c r="X3898" s="205"/>
    </row>
    <row r="3899" spans="21:24" x14ac:dyDescent="0.2">
      <c r="U3899" s="205"/>
      <c r="V3899" s="205"/>
      <c r="W3899" s="205"/>
      <c r="X3899" s="205"/>
    </row>
    <row r="3900" spans="21:24" x14ac:dyDescent="0.2">
      <c r="U3900" s="205"/>
      <c r="V3900" s="205"/>
      <c r="W3900" s="205"/>
      <c r="X3900" s="205"/>
    </row>
    <row r="3901" spans="21:24" x14ac:dyDescent="0.2">
      <c r="U3901" s="205"/>
      <c r="V3901" s="205"/>
      <c r="W3901" s="205"/>
      <c r="X3901" s="205"/>
    </row>
    <row r="3902" spans="21:24" x14ac:dyDescent="0.2">
      <c r="U3902" s="205"/>
      <c r="V3902" s="205"/>
      <c r="W3902" s="205"/>
      <c r="X3902" s="205"/>
    </row>
    <row r="3903" spans="21:24" x14ac:dyDescent="0.2">
      <c r="U3903" s="205"/>
      <c r="V3903" s="205"/>
      <c r="W3903" s="205"/>
      <c r="X3903" s="205"/>
    </row>
    <row r="3904" spans="21:24" x14ac:dyDescent="0.2">
      <c r="U3904" s="205"/>
      <c r="V3904" s="205"/>
      <c r="W3904" s="205"/>
      <c r="X3904" s="205"/>
    </row>
    <row r="3905" spans="21:24" x14ac:dyDescent="0.2">
      <c r="U3905" s="205"/>
      <c r="V3905" s="205"/>
      <c r="W3905" s="205"/>
      <c r="X3905" s="205"/>
    </row>
    <row r="3906" spans="21:24" x14ac:dyDescent="0.2">
      <c r="U3906" s="205"/>
      <c r="V3906" s="205"/>
      <c r="W3906" s="205"/>
      <c r="X3906" s="205"/>
    </row>
    <row r="3907" spans="21:24" x14ac:dyDescent="0.2">
      <c r="U3907" s="205"/>
      <c r="V3907" s="205"/>
      <c r="W3907" s="205"/>
      <c r="X3907" s="205"/>
    </row>
    <row r="3908" spans="21:24" x14ac:dyDescent="0.2">
      <c r="U3908" s="205"/>
      <c r="V3908" s="205"/>
      <c r="W3908" s="205"/>
      <c r="X3908" s="205"/>
    </row>
    <row r="3909" spans="21:24" x14ac:dyDescent="0.2">
      <c r="U3909" s="205"/>
      <c r="V3909" s="205"/>
      <c r="W3909" s="205"/>
      <c r="X3909" s="205"/>
    </row>
    <row r="3910" spans="21:24" x14ac:dyDescent="0.2">
      <c r="U3910" s="205"/>
      <c r="V3910" s="205"/>
      <c r="W3910" s="205"/>
      <c r="X3910" s="205"/>
    </row>
    <row r="3911" spans="21:24" x14ac:dyDescent="0.2">
      <c r="U3911" s="205"/>
      <c r="V3911" s="205"/>
      <c r="W3911" s="205"/>
      <c r="X3911" s="205"/>
    </row>
    <row r="3912" spans="21:24" x14ac:dyDescent="0.2">
      <c r="U3912" s="205"/>
      <c r="V3912" s="205"/>
      <c r="W3912" s="205"/>
      <c r="X3912" s="205"/>
    </row>
    <row r="3913" spans="21:24" x14ac:dyDescent="0.2">
      <c r="U3913" s="205"/>
      <c r="V3913" s="205"/>
      <c r="W3913" s="205"/>
      <c r="X3913" s="205"/>
    </row>
    <row r="3914" spans="21:24" x14ac:dyDescent="0.2">
      <c r="U3914" s="205"/>
      <c r="V3914" s="205"/>
      <c r="W3914" s="205"/>
      <c r="X3914" s="205"/>
    </row>
    <row r="3915" spans="21:24" x14ac:dyDescent="0.2">
      <c r="U3915" s="205"/>
      <c r="V3915" s="205"/>
      <c r="W3915" s="205"/>
      <c r="X3915" s="205"/>
    </row>
    <row r="3916" spans="21:24" x14ac:dyDescent="0.2">
      <c r="U3916" s="205"/>
      <c r="V3916" s="205"/>
      <c r="W3916" s="205"/>
      <c r="X3916" s="205"/>
    </row>
    <row r="3917" spans="21:24" x14ac:dyDescent="0.2">
      <c r="U3917" s="205"/>
      <c r="V3917" s="205"/>
      <c r="W3917" s="205"/>
      <c r="X3917" s="205"/>
    </row>
    <row r="3918" spans="21:24" x14ac:dyDescent="0.2">
      <c r="U3918" s="205"/>
      <c r="V3918" s="205"/>
      <c r="W3918" s="205"/>
      <c r="X3918" s="205"/>
    </row>
    <row r="3919" spans="21:24" x14ac:dyDescent="0.2">
      <c r="U3919" s="205"/>
      <c r="V3919" s="205"/>
      <c r="W3919" s="205"/>
      <c r="X3919" s="205"/>
    </row>
    <row r="3920" spans="21:24" x14ac:dyDescent="0.2">
      <c r="U3920" s="205"/>
      <c r="V3920" s="205"/>
      <c r="W3920" s="205"/>
      <c r="X3920" s="205"/>
    </row>
    <row r="3921" spans="21:24" x14ac:dyDescent="0.2">
      <c r="U3921" s="205"/>
      <c r="V3921" s="205"/>
      <c r="W3921" s="205"/>
      <c r="X3921" s="205"/>
    </row>
    <row r="3922" spans="21:24" x14ac:dyDescent="0.2">
      <c r="U3922" s="205"/>
      <c r="V3922" s="205"/>
      <c r="W3922" s="205"/>
      <c r="X3922" s="205"/>
    </row>
    <row r="3923" spans="21:24" x14ac:dyDescent="0.2">
      <c r="U3923" s="205"/>
      <c r="V3923" s="205"/>
      <c r="W3923" s="205"/>
      <c r="X3923" s="205"/>
    </row>
    <row r="3924" spans="21:24" x14ac:dyDescent="0.2">
      <c r="U3924" s="205"/>
      <c r="V3924" s="205"/>
      <c r="W3924" s="205"/>
      <c r="X3924" s="205"/>
    </row>
    <row r="3925" spans="21:24" x14ac:dyDescent="0.2">
      <c r="U3925" s="205"/>
      <c r="V3925" s="205"/>
      <c r="W3925" s="205"/>
      <c r="X3925" s="205"/>
    </row>
    <row r="3926" spans="21:24" x14ac:dyDescent="0.2">
      <c r="U3926" s="205"/>
      <c r="V3926" s="205"/>
      <c r="W3926" s="205"/>
      <c r="X3926" s="205"/>
    </row>
    <row r="3927" spans="21:24" x14ac:dyDescent="0.2">
      <c r="U3927" s="205"/>
      <c r="V3927" s="205"/>
      <c r="W3927" s="205"/>
      <c r="X3927" s="205"/>
    </row>
    <row r="3928" spans="21:24" x14ac:dyDescent="0.2">
      <c r="U3928" s="205"/>
      <c r="V3928" s="205"/>
      <c r="W3928" s="205"/>
      <c r="X3928" s="205"/>
    </row>
    <row r="3929" spans="21:24" x14ac:dyDescent="0.2">
      <c r="U3929" s="205"/>
      <c r="V3929" s="205"/>
      <c r="W3929" s="205"/>
      <c r="X3929" s="205"/>
    </row>
    <row r="3930" spans="21:24" x14ac:dyDescent="0.2">
      <c r="U3930" s="205"/>
      <c r="V3930" s="205"/>
      <c r="W3930" s="205"/>
      <c r="X3930" s="205"/>
    </row>
    <row r="3931" spans="21:24" x14ac:dyDescent="0.2">
      <c r="U3931" s="205"/>
      <c r="V3931" s="205"/>
      <c r="W3931" s="205"/>
      <c r="X3931" s="205"/>
    </row>
    <row r="3932" spans="21:24" x14ac:dyDescent="0.2">
      <c r="U3932" s="205"/>
      <c r="V3932" s="205"/>
      <c r="W3932" s="205"/>
      <c r="X3932" s="205"/>
    </row>
    <row r="3933" spans="21:24" x14ac:dyDescent="0.2">
      <c r="U3933" s="205"/>
      <c r="V3933" s="205"/>
      <c r="W3933" s="205"/>
      <c r="X3933" s="205"/>
    </row>
    <row r="3934" spans="21:24" x14ac:dyDescent="0.2">
      <c r="U3934" s="205"/>
      <c r="V3934" s="205"/>
      <c r="W3934" s="205"/>
      <c r="X3934" s="205"/>
    </row>
    <row r="3935" spans="21:24" x14ac:dyDescent="0.2">
      <c r="U3935" s="205"/>
      <c r="V3935" s="205"/>
      <c r="W3935" s="205"/>
      <c r="X3935" s="205"/>
    </row>
    <row r="3936" spans="21:24" x14ac:dyDescent="0.2">
      <c r="U3936" s="205"/>
      <c r="V3936" s="205"/>
      <c r="W3936" s="205"/>
      <c r="X3936" s="205"/>
    </row>
    <row r="3937" spans="21:24" x14ac:dyDescent="0.2">
      <c r="U3937" s="205"/>
      <c r="V3937" s="205"/>
      <c r="W3937" s="205"/>
      <c r="X3937" s="205"/>
    </row>
    <row r="3938" spans="21:24" x14ac:dyDescent="0.2">
      <c r="U3938" s="205"/>
      <c r="V3938" s="205"/>
      <c r="W3938" s="205"/>
      <c r="X3938" s="205"/>
    </row>
    <row r="3939" spans="21:24" x14ac:dyDescent="0.2">
      <c r="U3939" s="205"/>
      <c r="V3939" s="205"/>
      <c r="W3939" s="205"/>
      <c r="X3939" s="205"/>
    </row>
    <row r="3940" spans="21:24" x14ac:dyDescent="0.2">
      <c r="U3940" s="205"/>
      <c r="V3940" s="205"/>
      <c r="W3940" s="205"/>
      <c r="X3940" s="205"/>
    </row>
    <row r="3941" spans="21:24" x14ac:dyDescent="0.2">
      <c r="U3941" s="205"/>
      <c r="V3941" s="205"/>
      <c r="W3941" s="205"/>
      <c r="X3941" s="205"/>
    </row>
    <row r="3942" spans="21:24" x14ac:dyDescent="0.2">
      <c r="U3942" s="205"/>
      <c r="V3942" s="205"/>
      <c r="W3942" s="205"/>
      <c r="X3942" s="205"/>
    </row>
    <row r="3943" spans="21:24" x14ac:dyDescent="0.2">
      <c r="U3943" s="205"/>
      <c r="V3943" s="205"/>
      <c r="W3943" s="205"/>
      <c r="X3943" s="205"/>
    </row>
    <row r="3944" spans="21:24" x14ac:dyDescent="0.2">
      <c r="U3944" s="205"/>
      <c r="V3944" s="205"/>
      <c r="W3944" s="205"/>
      <c r="X3944" s="205"/>
    </row>
    <row r="3945" spans="21:24" x14ac:dyDescent="0.2">
      <c r="U3945" s="205"/>
      <c r="V3945" s="205"/>
      <c r="W3945" s="205"/>
      <c r="X3945" s="205"/>
    </row>
    <row r="3946" spans="21:24" x14ac:dyDescent="0.2">
      <c r="U3946" s="205"/>
      <c r="V3946" s="205"/>
      <c r="W3946" s="205"/>
      <c r="X3946" s="205"/>
    </row>
    <row r="3947" spans="21:24" x14ac:dyDescent="0.2">
      <c r="U3947" s="205"/>
      <c r="V3947" s="205"/>
      <c r="W3947" s="205"/>
      <c r="X3947" s="205"/>
    </row>
    <row r="3948" spans="21:24" x14ac:dyDescent="0.2">
      <c r="U3948" s="205"/>
      <c r="V3948" s="205"/>
      <c r="W3948" s="205"/>
      <c r="X3948" s="205"/>
    </row>
    <row r="3949" spans="21:24" x14ac:dyDescent="0.2">
      <c r="U3949" s="205"/>
      <c r="V3949" s="205"/>
      <c r="W3949" s="205"/>
      <c r="X3949" s="205"/>
    </row>
    <row r="3950" spans="21:24" x14ac:dyDescent="0.2">
      <c r="U3950" s="205"/>
      <c r="V3950" s="205"/>
      <c r="W3950" s="205"/>
      <c r="X3950" s="205"/>
    </row>
    <row r="3951" spans="21:24" x14ac:dyDescent="0.2">
      <c r="U3951" s="205"/>
      <c r="V3951" s="205"/>
      <c r="W3951" s="205"/>
      <c r="X3951" s="205"/>
    </row>
    <row r="3952" spans="21:24" x14ac:dyDescent="0.2">
      <c r="U3952" s="205"/>
      <c r="V3952" s="205"/>
      <c r="W3952" s="205"/>
      <c r="X3952" s="205"/>
    </row>
    <row r="3953" spans="21:24" x14ac:dyDescent="0.2">
      <c r="U3953" s="205"/>
      <c r="V3953" s="205"/>
      <c r="W3953" s="205"/>
      <c r="X3953" s="205"/>
    </row>
    <row r="3954" spans="21:24" x14ac:dyDescent="0.2">
      <c r="U3954" s="205"/>
      <c r="V3954" s="205"/>
      <c r="W3954" s="205"/>
      <c r="X3954" s="205"/>
    </row>
    <row r="3955" spans="21:24" x14ac:dyDescent="0.2">
      <c r="U3955" s="205"/>
      <c r="V3955" s="205"/>
      <c r="W3955" s="205"/>
      <c r="X3955" s="205"/>
    </row>
    <row r="3956" spans="21:24" x14ac:dyDescent="0.2">
      <c r="U3956" s="205"/>
      <c r="V3956" s="205"/>
      <c r="W3956" s="205"/>
      <c r="X3956" s="205"/>
    </row>
    <row r="3957" spans="21:24" x14ac:dyDescent="0.2">
      <c r="U3957" s="205"/>
      <c r="V3957" s="205"/>
      <c r="W3957" s="205"/>
      <c r="X3957" s="205"/>
    </row>
    <row r="3958" spans="21:24" x14ac:dyDescent="0.2">
      <c r="U3958" s="205"/>
      <c r="V3958" s="205"/>
      <c r="W3958" s="205"/>
      <c r="X3958" s="205"/>
    </row>
    <row r="3959" spans="21:24" x14ac:dyDescent="0.2">
      <c r="U3959" s="205"/>
      <c r="V3959" s="205"/>
      <c r="W3959" s="205"/>
      <c r="X3959" s="205"/>
    </row>
    <row r="3960" spans="21:24" x14ac:dyDescent="0.2">
      <c r="U3960" s="205"/>
      <c r="V3960" s="205"/>
      <c r="W3960" s="205"/>
      <c r="X3960" s="205"/>
    </row>
    <row r="3961" spans="21:24" x14ac:dyDescent="0.2">
      <c r="U3961" s="205"/>
      <c r="V3961" s="205"/>
      <c r="W3961" s="205"/>
      <c r="X3961" s="205"/>
    </row>
    <row r="3962" spans="21:24" x14ac:dyDescent="0.2">
      <c r="U3962" s="205"/>
      <c r="V3962" s="205"/>
      <c r="W3962" s="205"/>
      <c r="X3962" s="205"/>
    </row>
    <row r="3963" spans="21:24" x14ac:dyDescent="0.2">
      <c r="U3963" s="205"/>
      <c r="V3963" s="205"/>
      <c r="W3963" s="205"/>
      <c r="X3963" s="205"/>
    </row>
    <row r="3964" spans="21:24" x14ac:dyDescent="0.2">
      <c r="U3964" s="205"/>
      <c r="V3964" s="205"/>
      <c r="W3964" s="205"/>
      <c r="X3964" s="205"/>
    </row>
    <row r="3965" spans="21:24" x14ac:dyDescent="0.2">
      <c r="U3965" s="205"/>
      <c r="V3965" s="205"/>
      <c r="W3965" s="205"/>
      <c r="X3965" s="205"/>
    </row>
    <row r="3966" spans="21:24" x14ac:dyDescent="0.2">
      <c r="U3966" s="205"/>
      <c r="V3966" s="205"/>
      <c r="W3966" s="205"/>
      <c r="X3966" s="205"/>
    </row>
    <row r="3967" spans="21:24" x14ac:dyDescent="0.2">
      <c r="U3967" s="205"/>
      <c r="V3967" s="205"/>
      <c r="W3967" s="205"/>
      <c r="X3967" s="205"/>
    </row>
    <row r="3968" spans="21:24" x14ac:dyDescent="0.2">
      <c r="U3968" s="205"/>
      <c r="V3968" s="205"/>
      <c r="W3968" s="205"/>
      <c r="X3968" s="205"/>
    </row>
    <row r="3969" spans="21:24" x14ac:dyDescent="0.2">
      <c r="U3969" s="205"/>
      <c r="V3969" s="205"/>
      <c r="W3969" s="205"/>
      <c r="X3969" s="205"/>
    </row>
    <row r="3970" spans="21:24" x14ac:dyDescent="0.2">
      <c r="U3970" s="205"/>
      <c r="V3970" s="205"/>
      <c r="W3970" s="205"/>
      <c r="X3970" s="205"/>
    </row>
    <row r="3971" spans="21:24" x14ac:dyDescent="0.2">
      <c r="U3971" s="205"/>
      <c r="V3971" s="205"/>
      <c r="W3971" s="205"/>
      <c r="X3971" s="205"/>
    </row>
    <row r="3972" spans="21:24" x14ac:dyDescent="0.2">
      <c r="U3972" s="205"/>
      <c r="V3972" s="205"/>
      <c r="W3972" s="205"/>
      <c r="X3972" s="205"/>
    </row>
    <row r="3973" spans="21:24" x14ac:dyDescent="0.2">
      <c r="U3973" s="205"/>
      <c r="V3973" s="205"/>
      <c r="W3973" s="205"/>
      <c r="X3973" s="205"/>
    </row>
    <row r="3974" spans="21:24" x14ac:dyDescent="0.2">
      <c r="U3974" s="205"/>
      <c r="V3974" s="205"/>
      <c r="W3974" s="205"/>
      <c r="X3974" s="205"/>
    </row>
    <row r="3975" spans="21:24" x14ac:dyDescent="0.2">
      <c r="U3975" s="205"/>
      <c r="V3975" s="205"/>
      <c r="W3975" s="205"/>
      <c r="X3975" s="205"/>
    </row>
    <row r="3976" spans="21:24" x14ac:dyDescent="0.2">
      <c r="U3976" s="205"/>
      <c r="V3976" s="205"/>
      <c r="W3976" s="205"/>
      <c r="X3976" s="205"/>
    </row>
    <row r="3977" spans="21:24" x14ac:dyDescent="0.2">
      <c r="U3977" s="205"/>
      <c r="V3977" s="205"/>
      <c r="W3977" s="205"/>
      <c r="X3977" s="205"/>
    </row>
    <row r="3978" spans="21:24" x14ac:dyDescent="0.2">
      <c r="U3978" s="205"/>
      <c r="V3978" s="205"/>
      <c r="W3978" s="205"/>
      <c r="X3978" s="205"/>
    </row>
    <row r="3979" spans="21:24" x14ac:dyDescent="0.2">
      <c r="U3979" s="205"/>
      <c r="V3979" s="205"/>
      <c r="W3979" s="205"/>
      <c r="X3979" s="205"/>
    </row>
    <row r="3980" spans="21:24" x14ac:dyDescent="0.2">
      <c r="U3980" s="205"/>
      <c r="V3980" s="205"/>
      <c r="W3980" s="205"/>
      <c r="X3980" s="205"/>
    </row>
    <row r="3981" spans="21:24" x14ac:dyDescent="0.2">
      <c r="U3981" s="205"/>
      <c r="V3981" s="205"/>
      <c r="W3981" s="205"/>
      <c r="X3981" s="205"/>
    </row>
    <row r="3982" spans="21:24" x14ac:dyDescent="0.2">
      <c r="U3982" s="205"/>
      <c r="V3982" s="205"/>
      <c r="W3982" s="205"/>
      <c r="X3982" s="205"/>
    </row>
    <row r="3983" spans="21:24" x14ac:dyDescent="0.2">
      <c r="U3983" s="205"/>
      <c r="V3983" s="205"/>
      <c r="W3983" s="205"/>
      <c r="X3983" s="205"/>
    </row>
    <row r="3984" spans="21:24" x14ac:dyDescent="0.2">
      <c r="U3984" s="205"/>
      <c r="V3984" s="205"/>
      <c r="W3984" s="205"/>
      <c r="X3984" s="205"/>
    </row>
    <row r="3985" spans="21:24" x14ac:dyDescent="0.2">
      <c r="U3985" s="205"/>
      <c r="V3985" s="205"/>
      <c r="W3985" s="205"/>
      <c r="X3985" s="205"/>
    </row>
    <row r="3986" spans="21:24" x14ac:dyDescent="0.2">
      <c r="U3986" s="205"/>
      <c r="V3986" s="205"/>
      <c r="W3986" s="205"/>
      <c r="X3986" s="205"/>
    </row>
    <row r="3987" spans="21:24" x14ac:dyDescent="0.2">
      <c r="U3987" s="205"/>
      <c r="V3987" s="205"/>
      <c r="W3987" s="205"/>
      <c r="X3987" s="205"/>
    </row>
    <row r="3988" spans="21:24" x14ac:dyDescent="0.2">
      <c r="U3988" s="205"/>
      <c r="V3988" s="205"/>
      <c r="W3988" s="205"/>
      <c r="X3988" s="205"/>
    </row>
    <row r="3989" spans="21:24" x14ac:dyDescent="0.2">
      <c r="U3989" s="205"/>
      <c r="V3989" s="205"/>
      <c r="W3989" s="205"/>
      <c r="X3989" s="205"/>
    </row>
  </sheetData>
  <mergeCells count="61"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53:B153"/>
    <mergeCell ref="A147:B147"/>
    <mergeCell ref="K124:L124"/>
    <mergeCell ref="A139:B140"/>
    <mergeCell ref="C139:F139"/>
    <mergeCell ref="G139:L139"/>
    <mergeCell ref="A142:B142"/>
    <mergeCell ref="A143:B143"/>
    <mergeCell ref="A144:B144"/>
    <mergeCell ref="A145:B145"/>
    <mergeCell ref="A146:B146"/>
    <mergeCell ref="M139:O139"/>
    <mergeCell ref="A141:B141"/>
    <mergeCell ref="A124:A125"/>
    <mergeCell ref="B124:D124"/>
    <mergeCell ref="E124:E125"/>
    <mergeCell ref="F124:F125"/>
    <mergeCell ref="G124:H124"/>
    <mergeCell ref="I124:J124"/>
    <mergeCell ref="D91:I91"/>
    <mergeCell ref="K91:K92"/>
    <mergeCell ref="A93:A96"/>
    <mergeCell ref="A97:A100"/>
    <mergeCell ref="A101:A104"/>
    <mergeCell ref="B91:B92"/>
    <mergeCell ref="C91:C92"/>
    <mergeCell ref="A105:A108"/>
    <mergeCell ref="A69:A73"/>
    <mergeCell ref="A74:A78"/>
    <mergeCell ref="A80:A88"/>
    <mergeCell ref="A91:A92"/>
    <mergeCell ref="A58:A64"/>
    <mergeCell ref="A65:J65"/>
    <mergeCell ref="A66:A68"/>
    <mergeCell ref="B66:B68"/>
    <mergeCell ref="C66:K66"/>
    <mergeCell ref="C67:C68"/>
    <mergeCell ref="D67:I67"/>
    <mergeCell ref="J67:K67"/>
    <mergeCell ref="A54:A57"/>
    <mergeCell ref="A6:O6"/>
    <mergeCell ref="A7:B7"/>
    <mergeCell ref="A9:A11"/>
    <mergeCell ref="B9:B11"/>
    <mergeCell ref="C9:K9"/>
    <mergeCell ref="C10:C11"/>
    <mergeCell ref="D10:I10"/>
    <mergeCell ref="J10:K10"/>
    <mergeCell ref="A12:A21"/>
    <mergeCell ref="A22:A31"/>
    <mergeCell ref="A32:A41"/>
    <mergeCell ref="A42:A47"/>
    <mergeCell ref="A48:A5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989"/>
  <sheetViews>
    <sheetView workbookViewId="0">
      <selection sqref="A1:XFD1048576"/>
    </sheetView>
  </sheetViews>
  <sheetFormatPr baseColWidth="10" defaultRowHeight="15" x14ac:dyDescent="0.2"/>
  <cols>
    <col min="1" max="1" width="19.5703125" style="4" customWidth="1"/>
    <col min="2" max="2" width="23.7109375" style="4" customWidth="1"/>
    <col min="3" max="7" width="13.28515625" style="4" customWidth="1"/>
    <col min="8" max="8" width="13.7109375" style="4" customWidth="1"/>
    <col min="9" max="11" width="13.28515625" style="4" customWidth="1"/>
    <col min="12" max="12" width="13.28515625" style="203" customWidth="1"/>
    <col min="13" max="13" width="13.28515625" style="204" customWidth="1"/>
    <col min="14" max="15" width="12.7109375" style="204" customWidth="1"/>
    <col min="16" max="16" width="13.140625" style="204" customWidth="1"/>
    <col min="17" max="17" width="12.140625" style="204" customWidth="1"/>
    <col min="18" max="19" width="13.5703125" style="204" customWidth="1"/>
    <col min="20" max="20" width="17.140625" style="204" customWidth="1"/>
    <col min="21" max="22" width="17.140625" style="206" customWidth="1"/>
    <col min="23" max="24" width="17.140625" style="206" hidden="1" customWidth="1"/>
    <col min="25" max="26" width="12.7109375" style="204" hidden="1" customWidth="1"/>
    <col min="27" max="27" width="17.140625" style="204" hidden="1" customWidth="1"/>
    <col min="28" max="29" width="15.85546875" style="204" hidden="1" customWidth="1"/>
    <col min="30" max="30" width="15.85546875" style="204" customWidth="1"/>
    <col min="31" max="49" width="12.140625" style="204" customWidth="1"/>
    <col min="50" max="50" width="12.140625" style="204" hidden="1" customWidth="1"/>
    <col min="51" max="64" width="12.140625" style="204" customWidth="1"/>
    <col min="65" max="256" width="11.42578125" style="204"/>
    <col min="257" max="257" width="19.5703125" style="204" customWidth="1"/>
    <col min="258" max="258" width="23.7109375" style="204" customWidth="1"/>
    <col min="259" max="263" width="13.28515625" style="204" customWidth="1"/>
    <col min="264" max="264" width="13.7109375" style="204" customWidth="1"/>
    <col min="265" max="269" width="13.28515625" style="204" customWidth="1"/>
    <col min="270" max="271" width="12.7109375" style="204" customWidth="1"/>
    <col min="272" max="272" width="13.140625" style="204" customWidth="1"/>
    <col min="273" max="273" width="12.140625" style="204" customWidth="1"/>
    <col min="274" max="275" width="13.5703125" style="204" customWidth="1"/>
    <col min="276" max="278" width="17.140625" style="204" customWidth="1"/>
    <col min="279" max="285" width="0" style="204" hidden="1" customWidth="1"/>
    <col min="286" max="286" width="15.85546875" style="204" customWidth="1"/>
    <col min="287" max="305" width="12.140625" style="204" customWidth="1"/>
    <col min="306" max="306" width="0" style="204" hidden="1" customWidth="1"/>
    <col min="307" max="320" width="12.140625" style="204" customWidth="1"/>
    <col min="321" max="512" width="11.42578125" style="204"/>
    <col min="513" max="513" width="19.5703125" style="204" customWidth="1"/>
    <col min="514" max="514" width="23.7109375" style="204" customWidth="1"/>
    <col min="515" max="519" width="13.28515625" style="204" customWidth="1"/>
    <col min="520" max="520" width="13.7109375" style="204" customWidth="1"/>
    <col min="521" max="525" width="13.28515625" style="204" customWidth="1"/>
    <col min="526" max="527" width="12.7109375" style="204" customWidth="1"/>
    <col min="528" max="528" width="13.140625" style="204" customWidth="1"/>
    <col min="529" max="529" width="12.140625" style="204" customWidth="1"/>
    <col min="530" max="531" width="13.5703125" style="204" customWidth="1"/>
    <col min="532" max="534" width="17.140625" style="204" customWidth="1"/>
    <col min="535" max="541" width="0" style="204" hidden="1" customWidth="1"/>
    <col min="542" max="542" width="15.85546875" style="204" customWidth="1"/>
    <col min="543" max="561" width="12.140625" style="204" customWidth="1"/>
    <col min="562" max="562" width="0" style="204" hidden="1" customWidth="1"/>
    <col min="563" max="576" width="12.140625" style="204" customWidth="1"/>
    <col min="577" max="768" width="11.42578125" style="204"/>
    <col min="769" max="769" width="19.5703125" style="204" customWidth="1"/>
    <col min="770" max="770" width="23.7109375" style="204" customWidth="1"/>
    <col min="771" max="775" width="13.28515625" style="204" customWidth="1"/>
    <col min="776" max="776" width="13.7109375" style="204" customWidth="1"/>
    <col min="777" max="781" width="13.28515625" style="204" customWidth="1"/>
    <col min="782" max="783" width="12.7109375" style="204" customWidth="1"/>
    <col min="784" max="784" width="13.140625" style="204" customWidth="1"/>
    <col min="785" max="785" width="12.140625" style="204" customWidth="1"/>
    <col min="786" max="787" width="13.5703125" style="204" customWidth="1"/>
    <col min="788" max="790" width="17.140625" style="204" customWidth="1"/>
    <col min="791" max="797" width="0" style="204" hidden="1" customWidth="1"/>
    <col min="798" max="798" width="15.85546875" style="204" customWidth="1"/>
    <col min="799" max="817" width="12.140625" style="204" customWidth="1"/>
    <col min="818" max="818" width="0" style="204" hidden="1" customWidth="1"/>
    <col min="819" max="832" width="12.140625" style="204" customWidth="1"/>
    <col min="833" max="1024" width="11.42578125" style="204"/>
    <col min="1025" max="1025" width="19.5703125" style="204" customWidth="1"/>
    <col min="1026" max="1026" width="23.7109375" style="204" customWidth="1"/>
    <col min="1027" max="1031" width="13.28515625" style="204" customWidth="1"/>
    <col min="1032" max="1032" width="13.7109375" style="204" customWidth="1"/>
    <col min="1033" max="1037" width="13.28515625" style="204" customWidth="1"/>
    <col min="1038" max="1039" width="12.7109375" style="204" customWidth="1"/>
    <col min="1040" max="1040" width="13.140625" style="204" customWidth="1"/>
    <col min="1041" max="1041" width="12.140625" style="204" customWidth="1"/>
    <col min="1042" max="1043" width="13.5703125" style="204" customWidth="1"/>
    <col min="1044" max="1046" width="17.140625" style="204" customWidth="1"/>
    <col min="1047" max="1053" width="0" style="204" hidden="1" customWidth="1"/>
    <col min="1054" max="1054" width="15.85546875" style="204" customWidth="1"/>
    <col min="1055" max="1073" width="12.140625" style="204" customWidth="1"/>
    <col min="1074" max="1074" width="0" style="204" hidden="1" customWidth="1"/>
    <col min="1075" max="1088" width="12.140625" style="204" customWidth="1"/>
    <col min="1089" max="1280" width="11.42578125" style="204"/>
    <col min="1281" max="1281" width="19.5703125" style="204" customWidth="1"/>
    <col min="1282" max="1282" width="23.7109375" style="204" customWidth="1"/>
    <col min="1283" max="1287" width="13.28515625" style="204" customWidth="1"/>
    <col min="1288" max="1288" width="13.7109375" style="204" customWidth="1"/>
    <col min="1289" max="1293" width="13.28515625" style="204" customWidth="1"/>
    <col min="1294" max="1295" width="12.7109375" style="204" customWidth="1"/>
    <col min="1296" max="1296" width="13.140625" style="204" customWidth="1"/>
    <col min="1297" max="1297" width="12.140625" style="204" customWidth="1"/>
    <col min="1298" max="1299" width="13.5703125" style="204" customWidth="1"/>
    <col min="1300" max="1302" width="17.140625" style="204" customWidth="1"/>
    <col min="1303" max="1309" width="0" style="204" hidden="1" customWidth="1"/>
    <col min="1310" max="1310" width="15.85546875" style="204" customWidth="1"/>
    <col min="1311" max="1329" width="12.140625" style="204" customWidth="1"/>
    <col min="1330" max="1330" width="0" style="204" hidden="1" customWidth="1"/>
    <col min="1331" max="1344" width="12.140625" style="204" customWidth="1"/>
    <col min="1345" max="1536" width="11.42578125" style="204"/>
    <col min="1537" max="1537" width="19.5703125" style="204" customWidth="1"/>
    <col min="1538" max="1538" width="23.7109375" style="204" customWidth="1"/>
    <col min="1539" max="1543" width="13.28515625" style="204" customWidth="1"/>
    <col min="1544" max="1544" width="13.7109375" style="204" customWidth="1"/>
    <col min="1545" max="1549" width="13.28515625" style="204" customWidth="1"/>
    <col min="1550" max="1551" width="12.7109375" style="204" customWidth="1"/>
    <col min="1552" max="1552" width="13.140625" style="204" customWidth="1"/>
    <col min="1553" max="1553" width="12.140625" style="204" customWidth="1"/>
    <col min="1554" max="1555" width="13.5703125" style="204" customWidth="1"/>
    <col min="1556" max="1558" width="17.140625" style="204" customWidth="1"/>
    <col min="1559" max="1565" width="0" style="204" hidden="1" customWidth="1"/>
    <col min="1566" max="1566" width="15.85546875" style="204" customWidth="1"/>
    <col min="1567" max="1585" width="12.140625" style="204" customWidth="1"/>
    <col min="1586" max="1586" width="0" style="204" hidden="1" customWidth="1"/>
    <col min="1587" max="1600" width="12.140625" style="204" customWidth="1"/>
    <col min="1601" max="1792" width="11.42578125" style="204"/>
    <col min="1793" max="1793" width="19.5703125" style="204" customWidth="1"/>
    <col min="1794" max="1794" width="23.7109375" style="204" customWidth="1"/>
    <col min="1795" max="1799" width="13.28515625" style="204" customWidth="1"/>
    <col min="1800" max="1800" width="13.7109375" style="204" customWidth="1"/>
    <col min="1801" max="1805" width="13.28515625" style="204" customWidth="1"/>
    <col min="1806" max="1807" width="12.7109375" style="204" customWidth="1"/>
    <col min="1808" max="1808" width="13.140625" style="204" customWidth="1"/>
    <col min="1809" max="1809" width="12.140625" style="204" customWidth="1"/>
    <col min="1810" max="1811" width="13.5703125" style="204" customWidth="1"/>
    <col min="1812" max="1814" width="17.140625" style="204" customWidth="1"/>
    <col min="1815" max="1821" width="0" style="204" hidden="1" customWidth="1"/>
    <col min="1822" max="1822" width="15.85546875" style="204" customWidth="1"/>
    <col min="1823" max="1841" width="12.140625" style="204" customWidth="1"/>
    <col min="1842" max="1842" width="0" style="204" hidden="1" customWidth="1"/>
    <col min="1843" max="1856" width="12.140625" style="204" customWidth="1"/>
    <col min="1857" max="2048" width="11.42578125" style="204"/>
    <col min="2049" max="2049" width="19.5703125" style="204" customWidth="1"/>
    <col min="2050" max="2050" width="23.7109375" style="204" customWidth="1"/>
    <col min="2051" max="2055" width="13.28515625" style="204" customWidth="1"/>
    <col min="2056" max="2056" width="13.7109375" style="204" customWidth="1"/>
    <col min="2057" max="2061" width="13.28515625" style="204" customWidth="1"/>
    <col min="2062" max="2063" width="12.7109375" style="204" customWidth="1"/>
    <col min="2064" max="2064" width="13.140625" style="204" customWidth="1"/>
    <col min="2065" max="2065" width="12.140625" style="204" customWidth="1"/>
    <col min="2066" max="2067" width="13.5703125" style="204" customWidth="1"/>
    <col min="2068" max="2070" width="17.140625" style="204" customWidth="1"/>
    <col min="2071" max="2077" width="0" style="204" hidden="1" customWidth="1"/>
    <col min="2078" max="2078" width="15.85546875" style="204" customWidth="1"/>
    <col min="2079" max="2097" width="12.140625" style="204" customWidth="1"/>
    <col min="2098" max="2098" width="0" style="204" hidden="1" customWidth="1"/>
    <col min="2099" max="2112" width="12.140625" style="204" customWidth="1"/>
    <col min="2113" max="2304" width="11.42578125" style="204"/>
    <col min="2305" max="2305" width="19.5703125" style="204" customWidth="1"/>
    <col min="2306" max="2306" width="23.7109375" style="204" customWidth="1"/>
    <col min="2307" max="2311" width="13.28515625" style="204" customWidth="1"/>
    <col min="2312" max="2312" width="13.7109375" style="204" customWidth="1"/>
    <col min="2313" max="2317" width="13.28515625" style="204" customWidth="1"/>
    <col min="2318" max="2319" width="12.7109375" style="204" customWidth="1"/>
    <col min="2320" max="2320" width="13.140625" style="204" customWidth="1"/>
    <col min="2321" max="2321" width="12.140625" style="204" customWidth="1"/>
    <col min="2322" max="2323" width="13.5703125" style="204" customWidth="1"/>
    <col min="2324" max="2326" width="17.140625" style="204" customWidth="1"/>
    <col min="2327" max="2333" width="0" style="204" hidden="1" customWidth="1"/>
    <col min="2334" max="2334" width="15.85546875" style="204" customWidth="1"/>
    <col min="2335" max="2353" width="12.140625" style="204" customWidth="1"/>
    <col min="2354" max="2354" width="0" style="204" hidden="1" customWidth="1"/>
    <col min="2355" max="2368" width="12.140625" style="204" customWidth="1"/>
    <col min="2369" max="2560" width="11.42578125" style="204"/>
    <col min="2561" max="2561" width="19.5703125" style="204" customWidth="1"/>
    <col min="2562" max="2562" width="23.7109375" style="204" customWidth="1"/>
    <col min="2563" max="2567" width="13.28515625" style="204" customWidth="1"/>
    <col min="2568" max="2568" width="13.7109375" style="204" customWidth="1"/>
    <col min="2569" max="2573" width="13.28515625" style="204" customWidth="1"/>
    <col min="2574" max="2575" width="12.7109375" style="204" customWidth="1"/>
    <col min="2576" max="2576" width="13.140625" style="204" customWidth="1"/>
    <col min="2577" max="2577" width="12.140625" style="204" customWidth="1"/>
    <col min="2578" max="2579" width="13.5703125" style="204" customWidth="1"/>
    <col min="2580" max="2582" width="17.140625" style="204" customWidth="1"/>
    <col min="2583" max="2589" width="0" style="204" hidden="1" customWidth="1"/>
    <col min="2590" max="2590" width="15.85546875" style="204" customWidth="1"/>
    <col min="2591" max="2609" width="12.140625" style="204" customWidth="1"/>
    <col min="2610" max="2610" width="0" style="204" hidden="1" customWidth="1"/>
    <col min="2611" max="2624" width="12.140625" style="204" customWidth="1"/>
    <col min="2625" max="2816" width="11.42578125" style="204"/>
    <col min="2817" max="2817" width="19.5703125" style="204" customWidth="1"/>
    <col min="2818" max="2818" width="23.7109375" style="204" customWidth="1"/>
    <col min="2819" max="2823" width="13.28515625" style="204" customWidth="1"/>
    <col min="2824" max="2824" width="13.7109375" style="204" customWidth="1"/>
    <col min="2825" max="2829" width="13.28515625" style="204" customWidth="1"/>
    <col min="2830" max="2831" width="12.7109375" style="204" customWidth="1"/>
    <col min="2832" max="2832" width="13.140625" style="204" customWidth="1"/>
    <col min="2833" max="2833" width="12.140625" style="204" customWidth="1"/>
    <col min="2834" max="2835" width="13.5703125" style="204" customWidth="1"/>
    <col min="2836" max="2838" width="17.140625" style="204" customWidth="1"/>
    <col min="2839" max="2845" width="0" style="204" hidden="1" customWidth="1"/>
    <col min="2846" max="2846" width="15.85546875" style="204" customWidth="1"/>
    <col min="2847" max="2865" width="12.140625" style="204" customWidth="1"/>
    <col min="2866" max="2866" width="0" style="204" hidden="1" customWidth="1"/>
    <col min="2867" max="2880" width="12.140625" style="204" customWidth="1"/>
    <col min="2881" max="3072" width="11.42578125" style="204"/>
    <col min="3073" max="3073" width="19.5703125" style="204" customWidth="1"/>
    <col min="3074" max="3074" width="23.7109375" style="204" customWidth="1"/>
    <col min="3075" max="3079" width="13.28515625" style="204" customWidth="1"/>
    <col min="3080" max="3080" width="13.7109375" style="204" customWidth="1"/>
    <col min="3081" max="3085" width="13.28515625" style="204" customWidth="1"/>
    <col min="3086" max="3087" width="12.7109375" style="204" customWidth="1"/>
    <col min="3088" max="3088" width="13.140625" style="204" customWidth="1"/>
    <col min="3089" max="3089" width="12.140625" style="204" customWidth="1"/>
    <col min="3090" max="3091" width="13.5703125" style="204" customWidth="1"/>
    <col min="3092" max="3094" width="17.140625" style="204" customWidth="1"/>
    <col min="3095" max="3101" width="0" style="204" hidden="1" customWidth="1"/>
    <col min="3102" max="3102" width="15.85546875" style="204" customWidth="1"/>
    <col min="3103" max="3121" width="12.140625" style="204" customWidth="1"/>
    <col min="3122" max="3122" width="0" style="204" hidden="1" customWidth="1"/>
    <col min="3123" max="3136" width="12.140625" style="204" customWidth="1"/>
    <col min="3137" max="3328" width="11.42578125" style="204"/>
    <col min="3329" max="3329" width="19.5703125" style="204" customWidth="1"/>
    <col min="3330" max="3330" width="23.7109375" style="204" customWidth="1"/>
    <col min="3331" max="3335" width="13.28515625" style="204" customWidth="1"/>
    <col min="3336" max="3336" width="13.7109375" style="204" customWidth="1"/>
    <col min="3337" max="3341" width="13.28515625" style="204" customWidth="1"/>
    <col min="3342" max="3343" width="12.7109375" style="204" customWidth="1"/>
    <col min="3344" max="3344" width="13.140625" style="204" customWidth="1"/>
    <col min="3345" max="3345" width="12.140625" style="204" customWidth="1"/>
    <col min="3346" max="3347" width="13.5703125" style="204" customWidth="1"/>
    <col min="3348" max="3350" width="17.140625" style="204" customWidth="1"/>
    <col min="3351" max="3357" width="0" style="204" hidden="1" customWidth="1"/>
    <col min="3358" max="3358" width="15.85546875" style="204" customWidth="1"/>
    <col min="3359" max="3377" width="12.140625" style="204" customWidth="1"/>
    <col min="3378" max="3378" width="0" style="204" hidden="1" customWidth="1"/>
    <col min="3379" max="3392" width="12.140625" style="204" customWidth="1"/>
    <col min="3393" max="3584" width="11.42578125" style="204"/>
    <col min="3585" max="3585" width="19.5703125" style="204" customWidth="1"/>
    <col min="3586" max="3586" width="23.7109375" style="204" customWidth="1"/>
    <col min="3587" max="3591" width="13.28515625" style="204" customWidth="1"/>
    <col min="3592" max="3592" width="13.7109375" style="204" customWidth="1"/>
    <col min="3593" max="3597" width="13.28515625" style="204" customWidth="1"/>
    <col min="3598" max="3599" width="12.7109375" style="204" customWidth="1"/>
    <col min="3600" max="3600" width="13.140625" style="204" customWidth="1"/>
    <col min="3601" max="3601" width="12.140625" style="204" customWidth="1"/>
    <col min="3602" max="3603" width="13.5703125" style="204" customWidth="1"/>
    <col min="3604" max="3606" width="17.140625" style="204" customWidth="1"/>
    <col min="3607" max="3613" width="0" style="204" hidden="1" customWidth="1"/>
    <col min="3614" max="3614" width="15.85546875" style="204" customWidth="1"/>
    <col min="3615" max="3633" width="12.140625" style="204" customWidth="1"/>
    <col min="3634" max="3634" width="0" style="204" hidden="1" customWidth="1"/>
    <col min="3635" max="3648" width="12.140625" style="204" customWidth="1"/>
    <col min="3649" max="3840" width="11.42578125" style="204"/>
    <col min="3841" max="3841" width="19.5703125" style="204" customWidth="1"/>
    <col min="3842" max="3842" width="23.7109375" style="204" customWidth="1"/>
    <col min="3843" max="3847" width="13.28515625" style="204" customWidth="1"/>
    <col min="3848" max="3848" width="13.7109375" style="204" customWidth="1"/>
    <col min="3849" max="3853" width="13.28515625" style="204" customWidth="1"/>
    <col min="3854" max="3855" width="12.7109375" style="204" customWidth="1"/>
    <col min="3856" max="3856" width="13.140625" style="204" customWidth="1"/>
    <col min="3857" max="3857" width="12.140625" style="204" customWidth="1"/>
    <col min="3858" max="3859" width="13.5703125" style="204" customWidth="1"/>
    <col min="3860" max="3862" width="17.140625" style="204" customWidth="1"/>
    <col min="3863" max="3869" width="0" style="204" hidden="1" customWidth="1"/>
    <col min="3870" max="3870" width="15.85546875" style="204" customWidth="1"/>
    <col min="3871" max="3889" width="12.140625" style="204" customWidth="1"/>
    <col min="3890" max="3890" width="0" style="204" hidden="1" customWidth="1"/>
    <col min="3891" max="3904" width="12.140625" style="204" customWidth="1"/>
    <col min="3905" max="4096" width="11.42578125" style="204"/>
    <col min="4097" max="4097" width="19.5703125" style="204" customWidth="1"/>
    <col min="4098" max="4098" width="23.7109375" style="204" customWidth="1"/>
    <col min="4099" max="4103" width="13.28515625" style="204" customWidth="1"/>
    <col min="4104" max="4104" width="13.7109375" style="204" customWidth="1"/>
    <col min="4105" max="4109" width="13.28515625" style="204" customWidth="1"/>
    <col min="4110" max="4111" width="12.7109375" style="204" customWidth="1"/>
    <col min="4112" max="4112" width="13.140625" style="204" customWidth="1"/>
    <col min="4113" max="4113" width="12.140625" style="204" customWidth="1"/>
    <col min="4114" max="4115" width="13.5703125" style="204" customWidth="1"/>
    <col min="4116" max="4118" width="17.140625" style="204" customWidth="1"/>
    <col min="4119" max="4125" width="0" style="204" hidden="1" customWidth="1"/>
    <col min="4126" max="4126" width="15.85546875" style="204" customWidth="1"/>
    <col min="4127" max="4145" width="12.140625" style="204" customWidth="1"/>
    <col min="4146" max="4146" width="0" style="204" hidden="1" customWidth="1"/>
    <col min="4147" max="4160" width="12.140625" style="204" customWidth="1"/>
    <col min="4161" max="4352" width="11.42578125" style="204"/>
    <col min="4353" max="4353" width="19.5703125" style="204" customWidth="1"/>
    <col min="4354" max="4354" width="23.7109375" style="204" customWidth="1"/>
    <col min="4355" max="4359" width="13.28515625" style="204" customWidth="1"/>
    <col min="4360" max="4360" width="13.7109375" style="204" customWidth="1"/>
    <col min="4361" max="4365" width="13.28515625" style="204" customWidth="1"/>
    <col min="4366" max="4367" width="12.7109375" style="204" customWidth="1"/>
    <col min="4368" max="4368" width="13.140625" style="204" customWidth="1"/>
    <col min="4369" max="4369" width="12.140625" style="204" customWidth="1"/>
    <col min="4370" max="4371" width="13.5703125" style="204" customWidth="1"/>
    <col min="4372" max="4374" width="17.140625" style="204" customWidth="1"/>
    <col min="4375" max="4381" width="0" style="204" hidden="1" customWidth="1"/>
    <col min="4382" max="4382" width="15.85546875" style="204" customWidth="1"/>
    <col min="4383" max="4401" width="12.140625" style="204" customWidth="1"/>
    <col min="4402" max="4402" width="0" style="204" hidden="1" customWidth="1"/>
    <col min="4403" max="4416" width="12.140625" style="204" customWidth="1"/>
    <col min="4417" max="4608" width="11.42578125" style="204"/>
    <col min="4609" max="4609" width="19.5703125" style="204" customWidth="1"/>
    <col min="4610" max="4610" width="23.7109375" style="204" customWidth="1"/>
    <col min="4611" max="4615" width="13.28515625" style="204" customWidth="1"/>
    <col min="4616" max="4616" width="13.7109375" style="204" customWidth="1"/>
    <col min="4617" max="4621" width="13.28515625" style="204" customWidth="1"/>
    <col min="4622" max="4623" width="12.7109375" style="204" customWidth="1"/>
    <col min="4624" max="4624" width="13.140625" style="204" customWidth="1"/>
    <col min="4625" max="4625" width="12.140625" style="204" customWidth="1"/>
    <col min="4626" max="4627" width="13.5703125" style="204" customWidth="1"/>
    <col min="4628" max="4630" width="17.140625" style="204" customWidth="1"/>
    <col min="4631" max="4637" width="0" style="204" hidden="1" customWidth="1"/>
    <col min="4638" max="4638" width="15.85546875" style="204" customWidth="1"/>
    <col min="4639" max="4657" width="12.140625" style="204" customWidth="1"/>
    <col min="4658" max="4658" width="0" style="204" hidden="1" customWidth="1"/>
    <col min="4659" max="4672" width="12.140625" style="204" customWidth="1"/>
    <col min="4673" max="4864" width="11.42578125" style="204"/>
    <col min="4865" max="4865" width="19.5703125" style="204" customWidth="1"/>
    <col min="4866" max="4866" width="23.7109375" style="204" customWidth="1"/>
    <col min="4867" max="4871" width="13.28515625" style="204" customWidth="1"/>
    <col min="4872" max="4872" width="13.7109375" style="204" customWidth="1"/>
    <col min="4873" max="4877" width="13.28515625" style="204" customWidth="1"/>
    <col min="4878" max="4879" width="12.7109375" style="204" customWidth="1"/>
    <col min="4880" max="4880" width="13.140625" style="204" customWidth="1"/>
    <col min="4881" max="4881" width="12.140625" style="204" customWidth="1"/>
    <col min="4882" max="4883" width="13.5703125" style="204" customWidth="1"/>
    <col min="4884" max="4886" width="17.140625" style="204" customWidth="1"/>
    <col min="4887" max="4893" width="0" style="204" hidden="1" customWidth="1"/>
    <col min="4894" max="4894" width="15.85546875" style="204" customWidth="1"/>
    <col min="4895" max="4913" width="12.140625" style="204" customWidth="1"/>
    <col min="4914" max="4914" width="0" style="204" hidden="1" customWidth="1"/>
    <col min="4915" max="4928" width="12.140625" style="204" customWidth="1"/>
    <col min="4929" max="5120" width="11.42578125" style="204"/>
    <col min="5121" max="5121" width="19.5703125" style="204" customWidth="1"/>
    <col min="5122" max="5122" width="23.7109375" style="204" customWidth="1"/>
    <col min="5123" max="5127" width="13.28515625" style="204" customWidth="1"/>
    <col min="5128" max="5128" width="13.7109375" style="204" customWidth="1"/>
    <col min="5129" max="5133" width="13.28515625" style="204" customWidth="1"/>
    <col min="5134" max="5135" width="12.7109375" style="204" customWidth="1"/>
    <col min="5136" max="5136" width="13.140625" style="204" customWidth="1"/>
    <col min="5137" max="5137" width="12.140625" style="204" customWidth="1"/>
    <col min="5138" max="5139" width="13.5703125" style="204" customWidth="1"/>
    <col min="5140" max="5142" width="17.140625" style="204" customWidth="1"/>
    <col min="5143" max="5149" width="0" style="204" hidden="1" customWidth="1"/>
    <col min="5150" max="5150" width="15.85546875" style="204" customWidth="1"/>
    <col min="5151" max="5169" width="12.140625" style="204" customWidth="1"/>
    <col min="5170" max="5170" width="0" style="204" hidden="1" customWidth="1"/>
    <col min="5171" max="5184" width="12.140625" style="204" customWidth="1"/>
    <col min="5185" max="5376" width="11.42578125" style="204"/>
    <col min="5377" max="5377" width="19.5703125" style="204" customWidth="1"/>
    <col min="5378" max="5378" width="23.7109375" style="204" customWidth="1"/>
    <col min="5379" max="5383" width="13.28515625" style="204" customWidth="1"/>
    <col min="5384" max="5384" width="13.7109375" style="204" customWidth="1"/>
    <col min="5385" max="5389" width="13.28515625" style="204" customWidth="1"/>
    <col min="5390" max="5391" width="12.7109375" style="204" customWidth="1"/>
    <col min="5392" max="5392" width="13.140625" style="204" customWidth="1"/>
    <col min="5393" max="5393" width="12.140625" style="204" customWidth="1"/>
    <col min="5394" max="5395" width="13.5703125" style="204" customWidth="1"/>
    <col min="5396" max="5398" width="17.140625" style="204" customWidth="1"/>
    <col min="5399" max="5405" width="0" style="204" hidden="1" customWidth="1"/>
    <col min="5406" max="5406" width="15.85546875" style="204" customWidth="1"/>
    <col min="5407" max="5425" width="12.140625" style="204" customWidth="1"/>
    <col min="5426" max="5426" width="0" style="204" hidden="1" customWidth="1"/>
    <col min="5427" max="5440" width="12.140625" style="204" customWidth="1"/>
    <col min="5441" max="5632" width="11.42578125" style="204"/>
    <col min="5633" max="5633" width="19.5703125" style="204" customWidth="1"/>
    <col min="5634" max="5634" width="23.7109375" style="204" customWidth="1"/>
    <col min="5635" max="5639" width="13.28515625" style="204" customWidth="1"/>
    <col min="5640" max="5640" width="13.7109375" style="204" customWidth="1"/>
    <col min="5641" max="5645" width="13.28515625" style="204" customWidth="1"/>
    <col min="5646" max="5647" width="12.7109375" style="204" customWidth="1"/>
    <col min="5648" max="5648" width="13.140625" style="204" customWidth="1"/>
    <col min="5649" max="5649" width="12.140625" style="204" customWidth="1"/>
    <col min="5650" max="5651" width="13.5703125" style="204" customWidth="1"/>
    <col min="5652" max="5654" width="17.140625" style="204" customWidth="1"/>
    <col min="5655" max="5661" width="0" style="204" hidden="1" customWidth="1"/>
    <col min="5662" max="5662" width="15.85546875" style="204" customWidth="1"/>
    <col min="5663" max="5681" width="12.140625" style="204" customWidth="1"/>
    <col min="5682" max="5682" width="0" style="204" hidden="1" customWidth="1"/>
    <col min="5683" max="5696" width="12.140625" style="204" customWidth="1"/>
    <col min="5697" max="5888" width="11.42578125" style="204"/>
    <col min="5889" max="5889" width="19.5703125" style="204" customWidth="1"/>
    <col min="5890" max="5890" width="23.7109375" style="204" customWidth="1"/>
    <col min="5891" max="5895" width="13.28515625" style="204" customWidth="1"/>
    <col min="5896" max="5896" width="13.7109375" style="204" customWidth="1"/>
    <col min="5897" max="5901" width="13.28515625" style="204" customWidth="1"/>
    <col min="5902" max="5903" width="12.7109375" style="204" customWidth="1"/>
    <col min="5904" max="5904" width="13.140625" style="204" customWidth="1"/>
    <col min="5905" max="5905" width="12.140625" style="204" customWidth="1"/>
    <col min="5906" max="5907" width="13.5703125" style="204" customWidth="1"/>
    <col min="5908" max="5910" width="17.140625" style="204" customWidth="1"/>
    <col min="5911" max="5917" width="0" style="204" hidden="1" customWidth="1"/>
    <col min="5918" max="5918" width="15.85546875" style="204" customWidth="1"/>
    <col min="5919" max="5937" width="12.140625" style="204" customWidth="1"/>
    <col min="5938" max="5938" width="0" style="204" hidden="1" customWidth="1"/>
    <col min="5939" max="5952" width="12.140625" style="204" customWidth="1"/>
    <col min="5953" max="6144" width="11.42578125" style="204"/>
    <col min="6145" max="6145" width="19.5703125" style="204" customWidth="1"/>
    <col min="6146" max="6146" width="23.7109375" style="204" customWidth="1"/>
    <col min="6147" max="6151" width="13.28515625" style="204" customWidth="1"/>
    <col min="6152" max="6152" width="13.7109375" style="204" customWidth="1"/>
    <col min="6153" max="6157" width="13.28515625" style="204" customWidth="1"/>
    <col min="6158" max="6159" width="12.7109375" style="204" customWidth="1"/>
    <col min="6160" max="6160" width="13.140625" style="204" customWidth="1"/>
    <col min="6161" max="6161" width="12.140625" style="204" customWidth="1"/>
    <col min="6162" max="6163" width="13.5703125" style="204" customWidth="1"/>
    <col min="6164" max="6166" width="17.140625" style="204" customWidth="1"/>
    <col min="6167" max="6173" width="0" style="204" hidden="1" customWidth="1"/>
    <col min="6174" max="6174" width="15.85546875" style="204" customWidth="1"/>
    <col min="6175" max="6193" width="12.140625" style="204" customWidth="1"/>
    <col min="6194" max="6194" width="0" style="204" hidden="1" customWidth="1"/>
    <col min="6195" max="6208" width="12.140625" style="204" customWidth="1"/>
    <col min="6209" max="6400" width="11.42578125" style="204"/>
    <col min="6401" max="6401" width="19.5703125" style="204" customWidth="1"/>
    <col min="6402" max="6402" width="23.7109375" style="204" customWidth="1"/>
    <col min="6403" max="6407" width="13.28515625" style="204" customWidth="1"/>
    <col min="6408" max="6408" width="13.7109375" style="204" customWidth="1"/>
    <col min="6409" max="6413" width="13.28515625" style="204" customWidth="1"/>
    <col min="6414" max="6415" width="12.7109375" style="204" customWidth="1"/>
    <col min="6416" max="6416" width="13.140625" style="204" customWidth="1"/>
    <col min="6417" max="6417" width="12.140625" style="204" customWidth="1"/>
    <col min="6418" max="6419" width="13.5703125" style="204" customWidth="1"/>
    <col min="6420" max="6422" width="17.140625" style="204" customWidth="1"/>
    <col min="6423" max="6429" width="0" style="204" hidden="1" customWidth="1"/>
    <col min="6430" max="6430" width="15.85546875" style="204" customWidth="1"/>
    <col min="6431" max="6449" width="12.140625" style="204" customWidth="1"/>
    <col min="6450" max="6450" width="0" style="204" hidden="1" customWidth="1"/>
    <col min="6451" max="6464" width="12.140625" style="204" customWidth="1"/>
    <col min="6465" max="6656" width="11.42578125" style="204"/>
    <col min="6657" max="6657" width="19.5703125" style="204" customWidth="1"/>
    <col min="6658" max="6658" width="23.7109375" style="204" customWidth="1"/>
    <col min="6659" max="6663" width="13.28515625" style="204" customWidth="1"/>
    <col min="6664" max="6664" width="13.7109375" style="204" customWidth="1"/>
    <col min="6665" max="6669" width="13.28515625" style="204" customWidth="1"/>
    <col min="6670" max="6671" width="12.7109375" style="204" customWidth="1"/>
    <col min="6672" max="6672" width="13.140625" style="204" customWidth="1"/>
    <col min="6673" max="6673" width="12.140625" style="204" customWidth="1"/>
    <col min="6674" max="6675" width="13.5703125" style="204" customWidth="1"/>
    <col min="6676" max="6678" width="17.140625" style="204" customWidth="1"/>
    <col min="6679" max="6685" width="0" style="204" hidden="1" customWidth="1"/>
    <col min="6686" max="6686" width="15.85546875" style="204" customWidth="1"/>
    <col min="6687" max="6705" width="12.140625" style="204" customWidth="1"/>
    <col min="6706" max="6706" width="0" style="204" hidden="1" customWidth="1"/>
    <col min="6707" max="6720" width="12.140625" style="204" customWidth="1"/>
    <col min="6721" max="6912" width="11.42578125" style="204"/>
    <col min="6913" max="6913" width="19.5703125" style="204" customWidth="1"/>
    <col min="6914" max="6914" width="23.7109375" style="204" customWidth="1"/>
    <col min="6915" max="6919" width="13.28515625" style="204" customWidth="1"/>
    <col min="6920" max="6920" width="13.7109375" style="204" customWidth="1"/>
    <col min="6921" max="6925" width="13.28515625" style="204" customWidth="1"/>
    <col min="6926" max="6927" width="12.7109375" style="204" customWidth="1"/>
    <col min="6928" max="6928" width="13.140625" style="204" customWidth="1"/>
    <col min="6929" max="6929" width="12.140625" style="204" customWidth="1"/>
    <col min="6930" max="6931" width="13.5703125" style="204" customWidth="1"/>
    <col min="6932" max="6934" width="17.140625" style="204" customWidth="1"/>
    <col min="6935" max="6941" width="0" style="204" hidden="1" customWidth="1"/>
    <col min="6942" max="6942" width="15.85546875" style="204" customWidth="1"/>
    <col min="6943" max="6961" width="12.140625" style="204" customWidth="1"/>
    <col min="6962" max="6962" width="0" style="204" hidden="1" customWidth="1"/>
    <col min="6963" max="6976" width="12.140625" style="204" customWidth="1"/>
    <col min="6977" max="7168" width="11.42578125" style="204"/>
    <col min="7169" max="7169" width="19.5703125" style="204" customWidth="1"/>
    <col min="7170" max="7170" width="23.7109375" style="204" customWidth="1"/>
    <col min="7171" max="7175" width="13.28515625" style="204" customWidth="1"/>
    <col min="7176" max="7176" width="13.7109375" style="204" customWidth="1"/>
    <col min="7177" max="7181" width="13.28515625" style="204" customWidth="1"/>
    <col min="7182" max="7183" width="12.7109375" style="204" customWidth="1"/>
    <col min="7184" max="7184" width="13.140625" style="204" customWidth="1"/>
    <col min="7185" max="7185" width="12.140625" style="204" customWidth="1"/>
    <col min="7186" max="7187" width="13.5703125" style="204" customWidth="1"/>
    <col min="7188" max="7190" width="17.140625" style="204" customWidth="1"/>
    <col min="7191" max="7197" width="0" style="204" hidden="1" customWidth="1"/>
    <col min="7198" max="7198" width="15.85546875" style="204" customWidth="1"/>
    <col min="7199" max="7217" width="12.140625" style="204" customWidth="1"/>
    <col min="7218" max="7218" width="0" style="204" hidden="1" customWidth="1"/>
    <col min="7219" max="7232" width="12.140625" style="204" customWidth="1"/>
    <col min="7233" max="7424" width="11.42578125" style="204"/>
    <col min="7425" max="7425" width="19.5703125" style="204" customWidth="1"/>
    <col min="7426" max="7426" width="23.7109375" style="204" customWidth="1"/>
    <col min="7427" max="7431" width="13.28515625" style="204" customWidth="1"/>
    <col min="7432" max="7432" width="13.7109375" style="204" customWidth="1"/>
    <col min="7433" max="7437" width="13.28515625" style="204" customWidth="1"/>
    <col min="7438" max="7439" width="12.7109375" style="204" customWidth="1"/>
    <col min="7440" max="7440" width="13.140625" style="204" customWidth="1"/>
    <col min="7441" max="7441" width="12.140625" style="204" customWidth="1"/>
    <col min="7442" max="7443" width="13.5703125" style="204" customWidth="1"/>
    <col min="7444" max="7446" width="17.140625" style="204" customWidth="1"/>
    <col min="7447" max="7453" width="0" style="204" hidden="1" customWidth="1"/>
    <col min="7454" max="7454" width="15.85546875" style="204" customWidth="1"/>
    <col min="7455" max="7473" width="12.140625" style="204" customWidth="1"/>
    <col min="7474" max="7474" width="0" style="204" hidden="1" customWidth="1"/>
    <col min="7475" max="7488" width="12.140625" style="204" customWidth="1"/>
    <col min="7489" max="7680" width="11.42578125" style="204"/>
    <col min="7681" max="7681" width="19.5703125" style="204" customWidth="1"/>
    <col min="7682" max="7682" width="23.7109375" style="204" customWidth="1"/>
    <col min="7683" max="7687" width="13.28515625" style="204" customWidth="1"/>
    <col min="7688" max="7688" width="13.7109375" style="204" customWidth="1"/>
    <col min="7689" max="7693" width="13.28515625" style="204" customWidth="1"/>
    <col min="7694" max="7695" width="12.7109375" style="204" customWidth="1"/>
    <col min="7696" max="7696" width="13.140625" style="204" customWidth="1"/>
    <col min="7697" max="7697" width="12.140625" style="204" customWidth="1"/>
    <col min="7698" max="7699" width="13.5703125" style="204" customWidth="1"/>
    <col min="7700" max="7702" width="17.140625" style="204" customWidth="1"/>
    <col min="7703" max="7709" width="0" style="204" hidden="1" customWidth="1"/>
    <col min="7710" max="7710" width="15.85546875" style="204" customWidth="1"/>
    <col min="7711" max="7729" width="12.140625" style="204" customWidth="1"/>
    <col min="7730" max="7730" width="0" style="204" hidden="1" customWidth="1"/>
    <col min="7731" max="7744" width="12.140625" style="204" customWidth="1"/>
    <col min="7745" max="7936" width="11.42578125" style="204"/>
    <col min="7937" max="7937" width="19.5703125" style="204" customWidth="1"/>
    <col min="7938" max="7938" width="23.7109375" style="204" customWidth="1"/>
    <col min="7939" max="7943" width="13.28515625" style="204" customWidth="1"/>
    <col min="7944" max="7944" width="13.7109375" style="204" customWidth="1"/>
    <col min="7945" max="7949" width="13.28515625" style="204" customWidth="1"/>
    <col min="7950" max="7951" width="12.7109375" style="204" customWidth="1"/>
    <col min="7952" max="7952" width="13.140625" style="204" customWidth="1"/>
    <col min="7953" max="7953" width="12.140625" style="204" customWidth="1"/>
    <col min="7954" max="7955" width="13.5703125" style="204" customWidth="1"/>
    <col min="7956" max="7958" width="17.140625" style="204" customWidth="1"/>
    <col min="7959" max="7965" width="0" style="204" hidden="1" customWidth="1"/>
    <col min="7966" max="7966" width="15.85546875" style="204" customWidth="1"/>
    <col min="7967" max="7985" width="12.140625" style="204" customWidth="1"/>
    <col min="7986" max="7986" width="0" style="204" hidden="1" customWidth="1"/>
    <col min="7987" max="8000" width="12.140625" style="204" customWidth="1"/>
    <col min="8001" max="8192" width="11.42578125" style="204"/>
    <col min="8193" max="8193" width="19.5703125" style="204" customWidth="1"/>
    <col min="8194" max="8194" width="23.7109375" style="204" customWidth="1"/>
    <col min="8195" max="8199" width="13.28515625" style="204" customWidth="1"/>
    <col min="8200" max="8200" width="13.7109375" style="204" customWidth="1"/>
    <col min="8201" max="8205" width="13.28515625" style="204" customWidth="1"/>
    <col min="8206" max="8207" width="12.7109375" style="204" customWidth="1"/>
    <col min="8208" max="8208" width="13.140625" style="204" customWidth="1"/>
    <col min="8209" max="8209" width="12.140625" style="204" customWidth="1"/>
    <col min="8210" max="8211" width="13.5703125" style="204" customWidth="1"/>
    <col min="8212" max="8214" width="17.140625" style="204" customWidth="1"/>
    <col min="8215" max="8221" width="0" style="204" hidden="1" customWidth="1"/>
    <col min="8222" max="8222" width="15.85546875" style="204" customWidth="1"/>
    <col min="8223" max="8241" width="12.140625" style="204" customWidth="1"/>
    <col min="8242" max="8242" width="0" style="204" hidden="1" customWidth="1"/>
    <col min="8243" max="8256" width="12.140625" style="204" customWidth="1"/>
    <col min="8257" max="8448" width="11.42578125" style="204"/>
    <col min="8449" max="8449" width="19.5703125" style="204" customWidth="1"/>
    <col min="8450" max="8450" width="23.7109375" style="204" customWidth="1"/>
    <col min="8451" max="8455" width="13.28515625" style="204" customWidth="1"/>
    <col min="8456" max="8456" width="13.7109375" style="204" customWidth="1"/>
    <col min="8457" max="8461" width="13.28515625" style="204" customWidth="1"/>
    <col min="8462" max="8463" width="12.7109375" style="204" customWidth="1"/>
    <col min="8464" max="8464" width="13.140625" style="204" customWidth="1"/>
    <col min="8465" max="8465" width="12.140625" style="204" customWidth="1"/>
    <col min="8466" max="8467" width="13.5703125" style="204" customWidth="1"/>
    <col min="8468" max="8470" width="17.140625" style="204" customWidth="1"/>
    <col min="8471" max="8477" width="0" style="204" hidden="1" customWidth="1"/>
    <col min="8478" max="8478" width="15.85546875" style="204" customWidth="1"/>
    <col min="8479" max="8497" width="12.140625" style="204" customWidth="1"/>
    <col min="8498" max="8498" width="0" style="204" hidden="1" customWidth="1"/>
    <col min="8499" max="8512" width="12.140625" style="204" customWidth="1"/>
    <col min="8513" max="8704" width="11.42578125" style="204"/>
    <col min="8705" max="8705" width="19.5703125" style="204" customWidth="1"/>
    <col min="8706" max="8706" width="23.7109375" style="204" customWidth="1"/>
    <col min="8707" max="8711" width="13.28515625" style="204" customWidth="1"/>
    <col min="8712" max="8712" width="13.7109375" style="204" customWidth="1"/>
    <col min="8713" max="8717" width="13.28515625" style="204" customWidth="1"/>
    <col min="8718" max="8719" width="12.7109375" style="204" customWidth="1"/>
    <col min="8720" max="8720" width="13.140625" style="204" customWidth="1"/>
    <col min="8721" max="8721" width="12.140625" style="204" customWidth="1"/>
    <col min="8722" max="8723" width="13.5703125" style="204" customWidth="1"/>
    <col min="8724" max="8726" width="17.140625" style="204" customWidth="1"/>
    <col min="8727" max="8733" width="0" style="204" hidden="1" customWidth="1"/>
    <col min="8734" max="8734" width="15.85546875" style="204" customWidth="1"/>
    <col min="8735" max="8753" width="12.140625" style="204" customWidth="1"/>
    <col min="8754" max="8754" width="0" style="204" hidden="1" customWidth="1"/>
    <col min="8755" max="8768" width="12.140625" style="204" customWidth="1"/>
    <col min="8769" max="8960" width="11.42578125" style="204"/>
    <col min="8961" max="8961" width="19.5703125" style="204" customWidth="1"/>
    <col min="8962" max="8962" width="23.7109375" style="204" customWidth="1"/>
    <col min="8963" max="8967" width="13.28515625" style="204" customWidth="1"/>
    <col min="8968" max="8968" width="13.7109375" style="204" customWidth="1"/>
    <col min="8969" max="8973" width="13.28515625" style="204" customWidth="1"/>
    <col min="8974" max="8975" width="12.7109375" style="204" customWidth="1"/>
    <col min="8976" max="8976" width="13.140625" style="204" customWidth="1"/>
    <col min="8977" max="8977" width="12.140625" style="204" customWidth="1"/>
    <col min="8978" max="8979" width="13.5703125" style="204" customWidth="1"/>
    <col min="8980" max="8982" width="17.140625" style="204" customWidth="1"/>
    <col min="8983" max="8989" width="0" style="204" hidden="1" customWidth="1"/>
    <col min="8990" max="8990" width="15.85546875" style="204" customWidth="1"/>
    <col min="8991" max="9009" width="12.140625" style="204" customWidth="1"/>
    <col min="9010" max="9010" width="0" style="204" hidden="1" customWidth="1"/>
    <col min="9011" max="9024" width="12.140625" style="204" customWidth="1"/>
    <col min="9025" max="9216" width="11.42578125" style="204"/>
    <col min="9217" max="9217" width="19.5703125" style="204" customWidth="1"/>
    <col min="9218" max="9218" width="23.7109375" style="204" customWidth="1"/>
    <col min="9219" max="9223" width="13.28515625" style="204" customWidth="1"/>
    <col min="9224" max="9224" width="13.7109375" style="204" customWidth="1"/>
    <col min="9225" max="9229" width="13.28515625" style="204" customWidth="1"/>
    <col min="9230" max="9231" width="12.7109375" style="204" customWidth="1"/>
    <col min="9232" max="9232" width="13.140625" style="204" customWidth="1"/>
    <col min="9233" max="9233" width="12.140625" style="204" customWidth="1"/>
    <col min="9234" max="9235" width="13.5703125" style="204" customWidth="1"/>
    <col min="9236" max="9238" width="17.140625" style="204" customWidth="1"/>
    <col min="9239" max="9245" width="0" style="204" hidden="1" customWidth="1"/>
    <col min="9246" max="9246" width="15.85546875" style="204" customWidth="1"/>
    <col min="9247" max="9265" width="12.140625" style="204" customWidth="1"/>
    <col min="9266" max="9266" width="0" style="204" hidden="1" customWidth="1"/>
    <col min="9267" max="9280" width="12.140625" style="204" customWidth="1"/>
    <col min="9281" max="9472" width="11.42578125" style="204"/>
    <col min="9473" max="9473" width="19.5703125" style="204" customWidth="1"/>
    <col min="9474" max="9474" width="23.7109375" style="204" customWidth="1"/>
    <col min="9475" max="9479" width="13.28515625" style="204" customWidth="1"/>
    <col min="9480" max="9480" width="13.7109375" style="204" customWidth="1"/>
    <col min="9481" max="9485" width="13.28515625" style="204" customWidth="1"/>
    <col min="9486" max="9487" width="12.7109375" style="204" customWidth="1"/>
    <col min="9488" max="9488" width="13.140625" style="204" customWidth="1"/>
    <col min="9489" max="9489" width="12.140625" style="204" customWidth="1"/>
    <col min="9490" max="9491" width="13.5703125" style="204" customWidth="1"/>
    <col min="9492" max="9494" width="17.140625" style="204" customWidth="1"/>
    <col min="9495" max="9501" width="0" style="204" hidden="1" customWidth="1"/>
    <col min="9502" max="9502" width="15.85546875" style="204" customWidth="1"/>
    <col min="9503" max="9521" width="12.140625" style="204" customWidth="1"/>
    <col min="9522" max="9522" width="0" style="204" hidden="1" customWidth="1"/>
    <col min="9523" max="9536" width="12.140625" style="204" customWidth="1"/>
    <col min="9537" max="9728" width="11.42578125" style="204"/>
    <col min="9729" max="9729" width="19.5703125" style="204" customWidth="1"/>
    <col min="9730" max="9730" width="23.7109375" style="204" customWidth="1"/>
    <col min="9731" max="9735" width="13.28515625" style="204" customWidth="1"/>
    <col min="9736" max="9736" width="13.7109375" style="204" customWidth="1"/>
    <col min="9737" max="9741" width="13.28515625" style="204" customWidth="1"/>
    <col min="9742" max="9743" width="12.7109375" style="204" customWidth="1"/>
    <col min="9744" max="9744" width="13.140625" style="204" customWidth="1"/>
    <col min="9745" max="9745" width="12.140625" style="204" customWidth="1"/>
    <col min="9746" max="9747" width="13.5703125" style="204" customWidth="1"/>
    <col min="9748" max="9750" width="17.140625" style="204" customWidth="1"/>
    <col min="9751" max="9757" width="0" style="204" hidden="1" customWidth="1"/>
    <col min="9758" max="9758" width="15.85546875" style="204" customWidth="1"/>
    <col min="9759" max="9777" width="12.140625" style="204" customWidth="1"/>
    <col min="9778" max="9778" width="0" style="204" hidden="1" customWidth="1"/>
    <col min="9779" max="9792" width="12.140625" style="204" customWidth="1"/>
    <col min="9793" max="9984" width="11.42578125" style="204"/>
    <col min="9985" max="9985" width="19.5703125" style="204" customWidth="1"/>
    <col min="9986" max="9986" width="23.7109375" style="204" customWidth="1"/>
    <col min="9987" max="9991" width="13.28515625" style="204" customWidth="1"/>
    <col min="9992" max="9992" width="13.7109375" style="204" customWidth="1"/>
    <col min="9993" max="9997" width="13.28515625" style="204" customWidth="1"/>
    <col min="9998" max="9999" width="12.7109375" style="204" customWidth="1"/>
    <col min="10000" max="10000" width="13.140625" style="204" customWidth="1"/>
    <col min="10001" max="10001" width="12.140625" style="204" customWidth="1"/>
    <col min="10002" max="10003" width="13.5703125" style="204" customWidth="1"/>
    <col min="10004" max="10006" width="17.140625" style="204" customWidth="1"/>
    <col min="10007" max="10013" width="0" style="204" hidden="1" customWidth="1"/>
    <col min="10014" max="10014" width="15.85546875" style="204" customWidth="1"/>
    <col min="10015" max="10033" width="12.140625" style="204" customWidth="1"/>
    <col min="10034" max="10034" width="0" style="204" hidden="1" customWidth="1"/>
    <col min="10035" max="10048" width="12.140625" style="204" customWidth="1"/>
    <col min="10049" max="10240" width="11.42578125" style="204"/>
    <col min="10241" max="10241" width="19.5703125" style="204" customWidth="1"/>
    <col min="10242" max="10242" width="23.7109375" style="204" customWidth="1"/>
    <col min="10243" max="10247" width="13.28515625" style="204" customWidth="1"/>
    <col min="10248" max="10248" width="13.7109375" style="204" customWidth="1"/>
    <col min="10249" max="10253" width="13.28515625" style="204" customWidth="1"/>
    <col min="10254" max="10255" width="12.7109375" style="204" customWidth="1"/>
    <col min="10256" max="10256" width="13.140625" style="204" customWidth="1"/>
    <col min="10257" max="10257" width="12.140625" style="204" customWidth="1"/>
    <col min="10258" max="10259" width="13.5703125" style="204" customWidth="1"/>
    <col min="10260" max="10262" width="17.140625" style="204" customWidth="1"/>
    <col min="10263" max="10269" width="0" style="204" hidden="1" customWidth="1"/>
    <col min="10270" max="10270" width="15.85546875" style="204" customWidth="1"/>
    <col min="10271" max="10289" width="12.140625" style="204" customWidth="1"/>
    <col min="10290" max="10290" width="0" style="204" hidden="1" customWidth="1"/>
    <col min="10291" max="10304" width="12.140625" style="204" customWidth="1"/>
    <col min="10305" max="10496" width="11.42578125" style="204"/>
    <col min="10497" max="10497" width="19.5703125" style="204" customWidth="1"/>
    <col min="10498" max="10498" width="23.7109375" style="204" customWidth="1"/>
    <col min="10499" max="10503" width="13.28515625" style="204" customWidth="1"/>
    <col min="10504" max="10504" width="13.7109375" style="204" customWidth="1"/>
    <col min="10505" max="10509" width="13.28515625" style="204" customWidth="1"/>
    <col min="10510" max="10511" width="12.7109375" style="204" customWidth="1"/>
    <col min="10512" max="10512" width="13.140625" style="204" customWidth="1"/>
    <col min="10513" max="10513" width="12.140625" style="204" customWidth="1"/>
    <col min="10514" max="10515" width="13.5703125" style="204" customWidth="1"/>
    <col min="10516" max="10518" width="17.140625" style="204" customWidth="1"/>
    <col min="10519" max="10525" width="0" style="204" hidden="1" customWidth="1"/>
    <col min="10526" max="10526" width="15.85546875" style="204" customWidth="1"/>
    <col min="10527" max="10545" width="12.140625" style="204" customWidth="1"/>
    <col min="10546" max="10546" width="0" style="204" hidden="1" customWidth="1"/>
    <col min="10547" max="10560" width="12.140625" style="204" customWidth="1"/>
    <col min="10561" max="10752" width="11.42578125" style="204"/>
    <col min="10753" max="10753" width="19.5703125" style="204" customWidth="1"/>
    <col min="10754" max="10754" width="23.7109375" style="204" customWidth="1"/>
    <col min="10755" max="10759" width="13.28515625" style="204" customWidth="1"/>
    <col min="10760" max="10760" width="13.7109375" style="204" customWidth="1"/>
    <col min="10761" max="10765" width="13.28515625" style="204" customWidth="1"/>
    <col min="10766" max="10767" width="12.7109375" style="204" customWidth="1"/>
    <col min="10768" max="10768" width="13.140625" style="204" customWidth="1"/>
    <col min="10769" max="10769" width="12.140625" style="204" customWidth="1"/>
    <col min="10770" max="10771" width="13.5703125" style="204" customWidth="1"/>
    <col min="10772" max="10774" width="17.140625" style="204" customWidth="1"/>
    <col min="10775" max="10781" width="0" style="204" hidden="1" customWidth="1"/>
    <col min="10782" max="10782" width="15.85546875" style="204" customWidth="1"/>
    <col min="10783" max="10801" width="12.140625" style="204" customWidth="1"/>
    <col min="10802" max="10802" width="0" style="204" hidden="1" customWidth="1"/>
    <col min="10803" max="10816" width="12.140625" style="204" customWidth="1"/>
    <col min="10817" max="11008" width="11.42578125" style="204"/>
    <col min="11009" max="11009" width="19.5703125" style="204" customWidth="1"/>
    <col min="11010" max="11010" width="23.7109375" style="204" customWidth="1"/>
    <col min="11011" max="11015" width="13.28515625" style="204" customWidth="1"/>
    <col min="11016" max="11016" width="13.7109375" style="204" customWidth="1"/>
    <col min="11017" max="11021" width="13.28515625" style="204" customWidth="1"/>
    <col min="11022" max="11023" width="12.7109375" style="204" customWidth="1"/>
    <col min="11024" max="11024" width="13.140625" style="204" customWidth="1"/>
    <col min="11025" max="11025" width="12.140625" style="204" customWidth="1"/>
    <col min="11026" max="11027" width="13.5703125" style="204" customWidth="1"/>
    <col min="11028" max="11030" width="17.140625" style="204" customWidth="1"/>
    <col min="11031" max="11037" width="0" style="204" hidden="1" customWidth="1"/>
    <col min="11038" max="11038" width="15.85546875" style="204" customWidth="1"/>
    <col min="11039" max="11057" width="12.140625" style="204" customWidth="1"/>
    <col min="11058" max="11058" width="0" style="204" hidden="1" customWidth="1"/>
    <col min="11059" max="11072" width="12.140625" style="204" customWidth="1"/>
    <col min="11073" max="11264" width="11.42578125" style="204"/>
    <col min="11265" max="11265" width="19.5703125" style="204" customWidth="1"/>
    <col min="11266" max="11266" width="23.7109375" style="204" customWidth="1"/>
    <col min="11267" max="11271" width="13.28515625" style="204" customWidth="1"/>
    <col min="11272" max="11272" width="13.7109375" style="204" customWidth="1"/>
    <col min="11273" max="11277" width="13.28515625" style="204" customWidth="1"/>
    <col min="11278" max="11279" width="12.7109375" style="204" customWidth="1"/>
    <col min="11280" max="11280" width="13.140625" style="204" customWidth="1"/>
    <col min="11281" max="11281" width="12.140625" style="204" customWidth="1"/>
    <col min="11282" max="11283" width="13.5703125" style="204" customWidth="1"/>
    <col min="11284" max="11286" width="17.140625" style="204" customWidth="1"/>
    <col min="11287" max="11293" width="0" style="204" hidden="1" customWidth="1"/>
    <col min="11294" max="11294" width="15.85546875" style="204" customWidth="1"/>
    <col min="11295" max="11313" width="12.140625" style="204" customWidth="1"/>
    <col min="11314" max="11314" width="0" style="204" hidden="1" customWidth="1"/>
    <col min="11315" max="11328" width="12.140625" style="204" customWidth="1"/>
    <col min="11329" max="11520" width="11.42578125" style="204"/>
    <col min="11521" max="11521" width="19.5703125" style="204" customWidth="1"/>
    <col min="11522" max="11522" width="23.7109375" style="204" customWidth="1"/>
    <col min="11523" max="11527" width="13.28515625" style="204" customWidth="1"/>
    <col min="11528" max="11528" width="13.7109375" style="204" customWidth="1"/>
    <col min="11529" max="11533" width="13.28515625" style="204" customWidth="1"/>
    <col min="11534" max="11535" width="12.7109375" style="204" customWidth="1"/>
    <col min="11536" max="11536" width="13.140625" style="204" customWidth="1"/>
    <col min="11537" max="11537" width="12.140625" style="204" customWidth="1"/>
    <col min="11538" max="11539" width="13.5703125" style="204" customWidth="1"/>
    <col min="11540" max="11542" width="17.140625" style="204" customWidth="1"/>
    <col min="11543" max="11549" width="0" style="204" hidden="1" customWidth="1"/>
    <col min="11550" max="11550" width="15.85546875" style="204" customWidth="1"/>
    <col min="11551" max="11569" width="12.140625" style="204" customWidth="1"/>
    <col min="11570" max="11570" width="0" style="204" hidden="1" customWidth="1"/>
    <col min="11571" max="11584" width="12.140625" style="204" customWidth="1"/>
    <col min="11585" max="11776" width="11.42578125" style="204"/>
    <col min="11777" max="11777" width="19.5703125" style="204" customWidth="1"/>
    <col min="11778" max="11778" width="23.7109375" style="204" customWidth="1"/>
    <col min="11779" max="11783" width="13.28515625" style="204" customWidth="1"/>
    <col min="11784" max="11784" width="13.7109375" style="204" customWidth="1"/>
    <col min="11785" max="11789" width="13.28515625" style="204" customWidth="1"/>
    <col min="11790" max="11791" width="12.7109375" style="204" customWidth="1"/>
    <col min="11792" max="11792" width="13.140625" style="204" customWidth="1"/>
    <col min="11793" max="11793" width="12.140625" style="204" customWidth="1"/>
    <col min="11794" max="11795" width="13.5703125" style="204" customWidth="1"/>
    <col min="11796" max="11798" width="17.140625" style="204" customWidth="1"/>
    <col min="11799" max="11805" width="0" style="204" hidden="1" customWidth="1"/>
    <col min="11806" max="11806" width="15.85546875" style="204" customWidth="1"/>
    <col min="11807" max="11825" width="12.140625" style="204" customWidth="1"/>
    <col min="11826" max="11826" width="0" style="204" hidden="1" customWidth="1"/>
    <col min="11827" max="11840" width="12.140625" style="204" customWidth="1"/>
    <col min="11841" max="12032" width="11.42578125" style="204"/>
    <col min="12033" max="12033" width="19.5703125" style="204" customWidth="1"/>
    <col min="12034" max="12034" width="23.7109375" style="204" customWidth="1"/>
    <col min="12035" max="12039" width="13.28515625" style="204" customWidth="1"/>
    <col min="12040" max="12040" width="13.7109375" style="204" customWidth="1"/>
    <col min="12041" max="12045" width="13.28515625" style="204" customWidth="1"/>
    <col min="12046" max="12047" width="12.7109375" style="204" customWidth="1"/>
    <col min="12048" max="12048" width="13.140625" style="204" customWidth="1"/>
    <col min="12049" max="12049" width="12.140625" style="204" customWidth="1"/>
    <col min="12050" max="12051" width="13.5703125" style="204" customWidth="1"/>
    <col min="12052" max="12054" width="17.140625" style="204" customWidth="1"/>
    <col min="12055" max="12061" width="0" style="204" hidden="1" customWidth="1"/>
    <col min="12062" max="12062" width="15.85546875" style="204" customWidth="1"/>
    <col min="12063" max="12081" width="12.140625" style="204" customWidth="1"/>
    <col min="12082" max="12082" width="0" style="204" hidden="1" customWidth="1"/>
    <col min="12083" max="12096" width="12.140625" style="204" customWidth="1"/>
    <col min="12097" max="12288" width="11.42578125" style="204"/>
    <col min="12289" max="12289" width="19.5703125" style="204" customWidth="1"/>
    <col min="12290" max="12290" width="23.7109375" style="204" customWidth="1"/>
    <col min="12291" max="12295" width="13.28515625" style="204" customWidth="1"/>
    <col min="12296" max="12296" width="13.7109375" style="204" customWidth="1"/>
    <col min="12297" max="12301" width="13.28515625" style="204" customWidth="1"/>
    <col min="12302" max="12303" width="12.7109375" style="204" customWidth="1"/>
    <col min="12304" max="12304" width="13.140625" style="204" customWidth="1"/>
    <col min="12305" max="12305" width="12.140625" style="204" customWidth="1"/>
    <col min="12306" max="12307" width="13.5703125" style="204" customWidth="1"/>
    <col min="12308" max="12310" width="17.140625" style="204" customWidth="1"/>
    <col min="12311" max="12317" width="0" style="204" hidden="1" customWidth="1"/>
    <col min="12318" max="12318" width="15.85546875" style="204" customWidth="1"/>
    <col min="12319" max="12337" width="12.140625" style="204" customWidth="1"/>
    <col min="12338" max="12338" width="0" style="204" hidden="1" customWidth="1"/>
    <col min="12339" max="12352" width="12.140625" style="204" customWidth="1"/>
    <col min="12353" max="12544" width="11.42578125" style="204"/>
    <col min="12545" max="12545" width="19.5703125" style="204" customWidth="1"/>
    <col min="12546" max="12546" width="23.7109375" style="204" customWidth="1"/>
    <col min="12547" max="12551" width="13.28515625" style="204" customWidth="1"/>
    <col min="12552" max="12552" width="13.7109375" style="204" customWidth="1"/>
    <col min="12553" max="12557" width="13.28515625" style="204" customWidth="1"/>
    <col min="12558" max="12559" width="12.7109375" style="204" customWidth="1"/>
    <col min="12560" max="12560" width="13.140625" style="204" customWidth="1"/>
    <col min="12561" max="12561" width="12.140625" style="204" customWidth="1"/>
    <col min="12562" max="12563" width="13.5703125" style="204" customWidth="1"/>
    <col min="12564" max="12566" width="17.140625" style="204" customWidth="1"/>
    <col min="12567" max="12573" width="0" style="204" hidden="1" customWidth="1"/>
    <col min="12574" max="12574" width="15.85546875" style="204" customWidth="1"/>
    <col min="12575" max="12593" width="12.140625" style="204" customWidth="1"/>
    <col min="12594" max="12594" width="0" style="204" hidden="1" customWidth="1"/>
    <col min="12595" max="12608" width="12.140625" style="204" customWidth="1"/>
    <col min="12609" max="12800" width="11.42578125" style="204"/>
    <col min="12801" max="12801" width="19.5703125" style="204" customWidth="1"/>
    <col min="12802" max="12802" width="23.7109375" style="204" customWidth="1"/>
    <col min="12803" max="12807" width="13.28515625" style="204" customWidth="1"/>
    <col min="12808" max="12808" width="13.7109375" style="204" customWidth="1"/>
    <col min="12809" max="12813" width="13.28515625" style="204" customWidth="1"/>
    <col min="12814" max="12815" width="12.7109375" style="204" customWidth="1"/>
    <col min="12816" max="12816" width="13.140625" style="204" customWidth="1"/>
    <col min="12817" max="12817" width="12.140625" style="204" customWidth="1"/>
    <col min="12818" max="12819" width="13.5703125" style="204" customWidth="1"/>
    <col min="12820" max="12822" width="17.140625" style="204" customWidth="1"/>
    <col min="12823" max="12829" width="0" style="204" hidden="1" customWidth="1"/>
    <col min="12830" max="12830" width="15.85546875" style="204" customWidth="1"/>
    <col min="12831" max="12849" width="12.140625" style="204" customWidth="1"/>
    <col min="12850" max="12850" width="0" style="204" hidden="1" customWidth="1"/>
    <col min="12851" max="12864" width="12.140625" style="204" customWidth="1"/>
    <col min="12865" max="13056" width="11.42578125" style="204"/>
    <col min="13057" max="13057" width="19.5703125" style="204" customWidth="1"/>
    <col min="13058" max="13058" width="23.7109375" style="204" customWidth="1"/>
    <col min="13059" max="13063" width="13.28515625" style="204" customWidth="1"/>
    <col min="13064" max="13064" width="13.7109375" style="204" customWidth="1"/>
    <col min="13065" max="13069" width="13.28515625" style="204" customWidth="1"/>
    <col min="13070" max="13071" width="12.7109375" style="204" customWidth="1"/>
    <col min="13072" max="13072" width="13.140625" style="204" customWidth="1"/>
    <col min="13073" max="13073" width="12.140625" style="204" customWidth="1"/>
    <col min="13074" max="13075" width="13.5703125" style="204" customWidth="1"/>
    <col min="13076" max="13078" width="17.140625" style="204" customWidth="1"/>
    <col min="13079" max="13085" width="0" style="204" hidden="1" customWidth="1"/>
    <col min="13086" max="13086" width="15.85546875" style="204" customWidth="1"/>
    <col min="13087" max="13105" width="12.140625" style="204" customWidth="1"/>
    <col min="13106" max="13106" width="0" style="204" hidden="1" customWidth="1"/>
    <col min="13107" max="13120" width="12.140625" style="204" customWidth="1"/>
    <col min="13121" max="13312" width="11.42578125" style="204"/>
    <col min="13313" max="13313" width="19.5703125" style="204" customWidth="1"/>
    <col min="13314" max="13314" width="23.7109375" style="204" customWidth="1"/>
    <col min="13315" max="13319" width="13.28515625" style="204" customWidth="1"/>
    <col min="13320" max="13320" width="13.7109375" style="204" customWidth="1"/>
    <col min="13321" max="13325" width="13.28515625" style="204" customWidth="1"/>
    <col min="13326" max="13327" width="12.7109375" style="204" customWidth="1"/>
    <col min="13328" max="13328" width="13.140625" style="204" customWidth="1"/>
    <col min="13329" max="13329" width="12.140625" style="204" customWidth="1"/>
    <col min="13330" max="13331" width="13.5703125" style="204" customWidth="1"/>
    <col min="13332" max="13334" width="17.140625" style="204" customWidth="1"/>
    <col min="13335" max="13341" width="0" style="204" hidden="1" customWidth="1"/>
    <col min="13342" max="13342" width="15.85546875" style="204" customWidth="1"/>
    <col min="13343" max="13361" width="12.140625" style="204" customWidth="1"/>
    <col min="13362" max="13362" width="0" style="204" hidden="1" customWidth="1"/>
    <col min="13363" max="13376" width="12.140625" style="204" customWidth="1"/>
    <col min="13377" max="13568" width="11.42578125" style="204"/>
    <col min="13569" max="13569" width="19.5703125" style="204" customWidth="1"/>
    <col min="13570" max="13570" width="23.7109375" style="204" customWidth="1"/>
    <col min="13571" max="13575" width="13.28515625" style="204" customWidth="1"/>
    <col min="13576" max="13576" width="13.7109375" style="204" customWidth="1"/>
    <col min="13577" max="13581" width="13.28515625" style="204" customWidth="1"/>
    <col min="13582" max="13583" width="12.7109375" style="204" customWidth="1"/>
    <col min="13584" max="13584" width="13.140625" style="204" customWidth="1"/>
    <col min="13585" max="13585" width="12.140625" style="204" customWidth="1"/>
    <col min="13586" max="13587" width="13.5703125" style="204" customWidth="1"/>
    <col min="13588" max="13590" width="17.140625" style="204" customWidth="1"/>
    <col min="13591" max="13597" width="0" style="204" hidden="1" customWidth="1"/>
    <col min="13598" max="13598" width="15.85546875" style="204" customWidth="1"/>
    <col min="13599" max="13617" width="12.140625" style="204" customWidth="1"/>
    <col min="13618" max="13618" width="0" style="204" hidden="1" customWidth="1"/>
    <col min="13619" max="13632" width="12.140625" style="204" customWidth="1"/>
    <col min="13633" max="13824" width="11.42578125" style="204"/>
    <col min="13825" max="13825" width="19.5703125" style="204" customWidth="1"/>
    <col min="13826" max="13826" width="23.7109375" style="204" customWidth="1"/>
    <col min="13827" max="13831" width="13.28515625" style="204" customWidth="1"/>
    <col min="13832" max="13832" width="13.7109375" style="204" customWidth="1"/>
    <col min="13833" max="13837" width="13.28515625" style="204" customWidth="1"/>
    <col min="13838" max="13839" width="12.7109375" style="204" customWidth="1"/>
    <col min="13840" max="13840" width="13.140625" style="204" customWidth="1"/>
    <col min="13841" max="13841" width="12.140625" style="204" customWidth="1"/>
    <col min="13842" max="13843" width="13.5703125" style="204" customWidth="1"/>
    <col min="13844" max="13846" width="17.140625" style="204" customWidth="1"/>
    <col min="13847" max="13853" width="0" style="204" hidden="1" customWidth="1"/>
    <col min="13854" max="13854" width="15.85546875" style="204" customWidth="1"/>
    <col min="13855" max="13873" width="12.140625" style="204" customWidth="1"/>
    <col min="13874" max="13874" width="0" style="204" hidden="1" customWidth="1"/>
    <col min="13875" max="13888" width="12.140625" style="204" customWidth="1"/>
    <col min="13889" max="14080" width="11.42578125" style="204"/>
    <col min="14081" max="14081" width="19.5703125" style="204" customWidth="1"/>
    <col min="14082" max="14082" width="23.7109375" style="204" customWidth="1"/>
    <col min="14083" max="14087" width="13.28515625" style="204" customWidth="1"/>
    <col min="14088" max="14088" width="13.7109375" style="204" customWidth="1"/>
    <col min="14089" max="14093" width="13.28515625" style="204" customWidth="1"/>
    <col min="14094" max="14095" width="12.7109375" style="204" customWidth="1"/>
    <col min="14096" max="14096" width="13.140625" style="204" customWidth="1"/>
    <col min="14097" max="14097" width="12.140625" style="204" customWidth="1"/>
    <col min="14098" max="14099" width="13.5703125" style="204" customWidth="1"/>
    <col min="14100" max="14102" width="17.140625" style="204" customWidth="1"/>
    <col min="14103" max="14109" width="0" style="204" hidden="1" customWidth="1"/>
    <col min="14110" max="14110" width="15.85546875" style="204" customWidth="1"/>
    <col min="14111" max="14129" width="12.140625" style="204" customWidth="1"/>
    <col min="14130" max="14130" width="0" style="204" hidden="1" customWidth="1"/>
    <col min="14131" max="14144" width="12.140625" style="204" customWidth="1"/>
    <col min="14145" max="14336" width="11.42578125" style="204"/>
    <col min="14337" max="14337" width="19.5703125" style="204" customWidth="1"/>
    <col min="14338" max="14338" width="23.7109375" style="204" customWidth="1"/>
    <col min="14339" max="14343" width="13.28515625" style="204" customWidth="1"/>
    <col min="14344" max="14344" width="13.7109375" style="204" customWidth="1"/>
    <col min="14345" max="14349" width="13.28515625" style="204" customWidth="1"/>
    <col min="14350" max="14351" width="12.7109375" style="204" customWidth="1"/>
    <col min="14352" max="14352" width="13.140625" style="204" customWidth="1"/>
    <col min="14353" max="14353" width="12.140625" style="204" customWidth="1"/>
    <col min="14354" max="14355" width="13.5703125" style="204" customWidth="1"/>
    <col min="14356" max="14358" width="17.140625" style="204" customWidth="1"/>
    <col min="14359" max="14365" width="0" style="204" hidden="1" customWidth="1"/>
    <col min="14366" max="14366" width="15.85546875" style="204" customWidth="1"/>
    <col min="14367" max="14385" width="12.140625" style="204" customWidth="1"/>
    <col min="14386" max="14386" width="0" style="204" hidden="1" customWidth="1"/>
    <col min="14387" max="14400" width="12.140625" style="204" customWidth="1"/>
    <col min="14401" max="14592" width="11.42578125" style="204"/>
    <col min="14593" max="14593" width="19.5703125" style="204" customWidth="1"/>
    <col min="14594" max="14594" width="23.7109375" style="204" customWidth="1"/>
    <col min="14595" max="14599" width="13.28515625" style="204" customWidth="1"/>
    <col min="14600" max="14600" width="13.7109375" style="204" customWidth="1"/>
    <col min="14601" max="14605" width="13.28515625" style="204" customWidth="1"/>
    <col min="14606" max="14607" width="12.7109375" style="204" customWidth="1"/>
    <col min="14608" max="14608" width="13.140625" style="204" customWidth="1"/>
    <col min="14609" max="14609" width="12.140625" style="204" customWidth="1"/>
    <col min="14610" max="14611" width="13.5703125" style="204" customWidth="1"/>
    <col min="14612" max="14614" width="17.140625" style="204" customWidth="1"/>
    <col min="14615" max="14621" width="0" style="204" hidden="1" customWidth="1"/>
    <col min="14622" max="14622" width="15.85546875" style="204" customWidth="1"/>
    <col min="14623" max="14641" width="12.140625" style="204" customWidth="1"/>
    <col min="14642" max="14642" width="0" style="204" hidden="1" customWidth="1"/>
    <col min="14643" max="14656" width="12.140625" style="204" customWidth="1"/>
    <col min="14657" max="14848" width="11.42578125" style="204"/>
    <col min="14849" max="14849" width="19.5703125" style="204" customWidth="1"/>
    <col min="14850" max="14850" width="23.7109375" style="204" customWidth="1"/>
    <col min="14851" max="14855" width="13.28515625" style="204" customWidth="1"/>
    <col min="14856" max="14856" width="13.7109375" style="204" customWidth="1"/>
    <col min="14857" max="14861" width="13.28515625" style="204" customWidth="1"/>
    <col min="14862" max="14863" width="12.7109375" style="204" customWidth="1"/>
    <col min="14864" max="14864" width="13.140625" style="204" customWidth="1"/>
    <col min="14865" max="14865" width="12.140625" style="204" customWidth="1"/>
    <col min="14866" max="14867" width="13.5703125" style="204" customWidth="1"/>
    <col min="14868" max="14870" width="17.140625" style="204" customWidth="1"/>
    <col min="14871" max="14877" width="0" style="204" hidden="1" customWidth="1"/>
    <col min="14878" max="14878" width="15.85546875" style="204" customWidth="1"/>
    <col min="14879" max="14897" width="12.140625" style="204" customWidth="1"/>
    <col min="14898" max="14898" width="0" style="204" hidden="1" customWidth="1"/>
    <col min="14899" max="14912" width="12.140625" style="204" customWidth="1"/>
    <col min="14913" max="15104" width="11.42578125" style="204"/>
    <col min="15105" max="15105" width="19.5703125" style="204" customWidth="1"/>
    <col min="15106" max="15106" width="23.7109375" style="204" customWidth="1"/>
    <col min="15107" max="15111" width="13.28515625" style="204" customWidth="1"/>
    <col min="15112" max="15112" width="13.7109375" style="204" customWidth="1"/>
    <col min="15113" max="15117" width="13.28515625" style="204" customWidth="1"/>
    <col min="15118" max="15119" width="12.7109375" style="204" customWidth="1"/>
    <col min="15120" max="15120" width="13.140625" style="204" customWidth="1"/>
    <col min="15121" max="15121" width="12.140625" style="204" customWidth="1"/>
    <col min="15122" max="15123" width="13.5703125" style="204" customWidth="1"/>
    <col min="15124" max="15126" width="17.140625" style="204" customWidth="1"/>
    <col min="15127" max="15133" width="0" style="204" hidden="1" customWidth="1"/>
    <col min="15134" max="15134" width="15.85546875" style="204" customWidth="1"/>
    <col min="15135" max="15153" width="12.140625" style="204" customWidth="1"/>
    <col min="15154" max="15154" width="0" style="204" hidden="1" customWidth="1"/>
    <col min="15155" max="15168" width="12.140625" style="204" customWidth="1"/>
    <col min="15169" max="15360" width="11.42578125" style="204"/>
    <col min="15361" max="15361" width="19.5703125" style="204" customWidth="1"/>
    <col min="15362" max="15362" width="23.7109375" style="204" customWidth="1"/>
    <col min="15363" max="15367" width="13.28515625" style="204" customWidth="1"/>
    <col min="15368" max="15368" width="13.7109375" style="204" customWidth="1"/>
    <col min="15369" max="15373" width="13.28515625" style="204" customWidth="1"/>
    <col min="15374" max="15375" width="12.7109375" style="204" customWidth="1"/>
    <col min="15376" max="15376" width="13.140625" style="204" customWidth="1"/>
    <col min="15377" max="15377" width="12.140625" style="204" customWidth="1"/>
    <col min="15378" max="15379" width="13.5703125" style="204" customWidth="1"/>
    <col min="15380" max="15382" width="17.140625" style="204" customWidth="1"/>
    <col min="15383" max="15389" width="0" style="204" hidden="1" customWidth="1"/>
    <col min="15390" max="15390" width="15.85546875" style="204" customWidth="1"/>
    <col min="15391" max="15409" width="12.140625" style="204" customWidth="1"/>
    <col min="15410" max="15410" width="0" style="204" hidden="1" customWidth="1"/>
    <col min="15411" max="15424" width="12.140625" style="204" customWidth="1"/>
    <col min="15425" max="15616" width="11.42578125" style="204"/>
    <col min="15617" max="15617" width="19.5703125" style="204" customWidth="1"/>
    <col min="15618" max="15618" width="23.7109375" style="204" customWidth="1"/>
    <col min="15619" max="15623" width="13.28515625" style="204" customWidth="1"/>
    <col min="15624" max="15624" width="13.7109375" style="204" customWidth="1"/>
    <col min="15625" max="15629" width="13.28515625" style="204" customWidth="1"/>
    <col min="15630" max="15631" width="12.7109375" style="204" customWidth="1"/>
    <col min="15632" max="15632" width="13.140625" style="204" customWidth="1"/>
    <col min="15633" max="15633" width="12.140625" style="204" customWidth="1"/>
    <col min="15634" max="15635" width="13.5703125" style="204" customWidth="1"/>
    <col min="15636" max="15638" width="17.140625" style="204" customWidth="1"/>
    <col min="15639" max="15645" width="0" style="204" hidden="1" customWidth="1"/>
    <col min="15646" max="15646" width="15.85546875" style="204" customWidth="1"/>
    <col min="15647" max="15665" width="12.140625" style="204" customWidth="1"/>
    <col min="15666" max="15666" width="0" style="204" hidden="1" customWidth="1"/>
    <col min="15667" max="15680" width="12.140625" style="204" customWidth="1"/>
    <col min="15681" max="15872" width="11.42578125" style="204"/>
    <col min="15873" max="15873" width="19.5703125" style="204" customWidth="1"/>
    <col min="15874" max="15874" width="23.7109375" style="204" customWidth="1"/>
    <col min="15875" max="15879" width="13.28515625" style="204" customWidth="1"/>
    <col min="15880" max="15880" width="13.7109375" style="204" customWidth="1"/>
    <col min="15881" max="15885" width="13.28515625" style="204" customWidth="1"/>
    <col min="15886" max="15887" width="12.7109375" style="204" customWidth="1"/>
    <col min="15888" max="15888" width="13.140625" style="204" customWidth="1"/>
    <col min="15889" max="15889" width="12.140625" style="204" customWidth="1"/>
    <col min="15890" max="15891" width="13.5703125" style="204" customWidth="1"/>
    <col min="15892" max="15894" width="17.140625" style="204" customWidth="1"/>
    <col min="15895" max="15901" width="0" style="204" hidden="1" customWidth="1"/>
    <col min="15902" max="15902" width="15.85546875" style="204" customWidth="1"/>
    <col min="15903" max="15921" width="12.140625" style="204" customWidth="1"/>
    <col min="15922" max="15922" width="0" style="204" hidden="1" customWidth="1"/>
    <col min="15923" max="15936" width="12.140625" style="204" customWidth="1"/>
    <col min="15937" max="16128" width="11.42578125" style="204"/>
    <col min="16129" max="16129" width="19.5703125" style="204" customWidth="1"/>
    <col min="16130" max="16130" width="23.7109375" style="204" customWidth="1"/>
    <col min="16131" max="16135" width="13.28515625" style="204" customWidth="1"/>
    <col min="16136" max="16136" width="13.7109375" style="204" customWidth="1"/>
    <col min="16137" max="16141" width="13.28515625" style="204" customWidth="1"/>
    <col min="16142" max="16143" width="12.7109375" style="204" customWidth="1"/>
    <col min="16144" max="16144" width="13.140625" style="204" customWidth="1"/>
    <col min="16145" max="16145" width="12.140625" style="204" customWidth="1"/>
    <col min="16146" max="16147" width="13.5703125" style="204" customWidth="1"/>
    <col min="16148" max="16150" width="17.140625" style="204" customWidth="1"/>
    <col min="16151" max="16157" width="0" style="204" hidden="1" customWidth="1"/>
    <col min="16158" max="16158" width="15.85546875" style="204" customWidth="1"/>
    <col min="16159" max="16177" width="12.140625" style="204" customWidth="1"/>
    <col min="16178" max="16178" width="0" style="204" hidden="1" customWidth="1"/>
    <col min="16179" max="16192" width="12.140625" style="204" customWidth="1"/>
    <col min="16193" max="16384" width="11.42578125" style="204"/>
  </cols>
  <sheetData>
    <row r="1" spans="1:52" s="4" customFormat="1" ht="12.75" customHeight="1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  <c r="U1" s="5"/>
      <c r="V1" s="5"/>
      <c r="W1" s="5"/>
      <c r="X1" s="5"/>
    </row>
    <row r="2" spans="1:52" s="4" customFormat="1" ht="12.75" customHeight="1" x14ac:dyDescent="0.2">
      <c r="A2" s="1" t="str">
        <f>CONCATENATE("COMUNA: ",[7]NOMBRE!B2," - ","( ",[7]NOMBRE!C2,[7]NOMBRE!D2,[7]NOMBRE!E2,[7]NOMBRE!F2,[7]NOMBRE!G2,"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3"/>
      <c r="U2" s="5"/>
      <c r="V2" s="5"/>
      <c r="W2" s="5"/>
      <c r="X2" s="5"/>
    </row>
    <row r="3" spans="1:52" s="4" customFormat="1" ht="12.75" customHeight="1" x14ac:dyDescent="0.2">
      <c r="A3" s="1" t="str">
        <f>CONCATENATE("ESTABLECIMIENTO: ",[7]NOMBRE!B3," - ","( ",[7]NOMBRE!C3,[7]NOMBRE!D3,[7]NOMBRE!E3,[7]NOMBRE!F3,[7]NOMBRE!G3," )")</f>
        <v>ESTABLECIMIENTO: LINARES  - ( 16108 )</v>
      </c>
      <c r="B3" s="2"/>
      <c r="C3" s="2"/>
      <c r="D3" s="6"/>
      <c r="E3" s="2"/>
      <c r="F3" s="2"/>
      <c r="G3" s="2"/>
      <c r="H3" s="2"/>
      <c r="I3" s="2"/>
      <c r="J3" s="2"/>
      <c r="K3" s="2"/>
      <c r="L3" s="3"/>
      <c r="U3" s="5"/>
      <c r="V3" s="5"/>
      <c r="W3" s="5"/>
      <c r="X3" s="5"/>
    </row>
    <row r="4" spans="1:52" s="4" customFormat="1" ht="12.75" customHeight="1" x14ac:dyDescent="0.2">
      <c r="A4" s="1" t="str">
        <f>CONCATENATE("MES: ",[7]NOMBRE!B6," - ","( ",[7]NOMBRE!C6,[7]NOMBRE!D6," )")</f>
        <v>MES: JULIO - ( 07 )</v>
      </c>
      <c r="B4" s="2"/>
      <c r="C4" s="2"/>
      <c r="D4" s="2"/>
      <c r="E4" s="2"/>
      <c r="F4" s="2"/>
      <c r="G4" s="2"/>
      <c r="H4" s="2"/>
      <c r="I4" s="2"/>
      <c r="J4" s="2"/>
      <c r="K4" s="2"/>
      <c r="L4" s="3"/>
      <c r="U4" s="5"/>
      <c r="V4" s="5"/>
      <c r="W4" s="5"/>
      <c r="X4" s="5"/>
    </row>
    <row r="5" spans="1:52" s="4" customFormat="1" ht="12.75" customHeight="1" x14ac:dyDescent="0.2">
      <c r="A5" s="1" t="str">
        <f>CONCATENATE("AÑO: ",[7]NOMBRE!B7)</f>
        <v>AÑO: 2011</v>
      </c>
      <c r="B5" s="2"/>
      <c r="C5" s="2"/>
      <c r="D5" s="2"/>
      <c r="E5" s="2"/>
      <c r="F5" s="2"/>
      <c r="G5" s="2"/>
      <c r="H5" s="2"/>
      <c r="I5" s="2"/>
      <c r="J5" s="2"/>
      <c r="K5" s="2"/>
      <c r="L5" s="3"/>
      <c r="U5" s="5"/>
      <c r="V5" s="5"/>
      <c r="W5" s="5"/>
      <c r="X5" s="5"/>
    </row>
    <row r="6" spans="1:52" s="4" customFormat="1" ht="39.950000000000003" customHeight="1" x14ac:dyDescent="0.2">
      <c r="A6" s="239" t="s">
        <v>1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7"/>
      <c r="Q6" s="3"/>
      <c r="R6" s="3"/>
      <c r="S6" s="3"/>
      <c r="T6" s="3"/>
      <c r="U6" s="8"/>
      <c r="V6" s="8"/>
      <c r="W6" s="9"/>
      <c r="X6" s="9"/>
      <c r="Y6" s="2"/>
      <c r="Z6" s="2"/>
      <c r="AX6" s="5"/>
      <c r="AY6" s="5"/>
      <c r="AZ6" s="5"/>
    </row>
    <row r="7" spans="1:52" s="4" customFormat="1" ht="45" customHeight="1" x14ac:dyDescent="0.2">
      <c r="A7" s="240" t="s">
        <v>2</v>
      </c>
      <c r="B7" s="24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/>
      <c r="O7" s="11"/>
      <c r="P7" s="12"/>
      <c r="U7" s="2"/>
      <c r="V7" s="2"/>
      <c r="W7" s="2"/>
      <c r="X7" s="2"/>
      <c r="Y7" s="2"/>
      <c r="Z7" s="2"/>
      <c r="AX7" s="5"/>
      <c r="AY7" s="5"/>
      <c r="AZ7" s="5"/>
    </row>
    <row r="8" spans="1:52" s="4" customFormat="1" ht="14.25" x14ac:dyDescent="0.2">
      <c r="A8" s="13" t="s">
        <v>3</v>
      </c>
      <c r="B8" s="14"/>
      <c r="C8" s="15"/>
      <c r="D8" s="15"/>
      <c r="E8" s="15"/>
      <c r="F8" s="15"/>
      <c r="G8" s="15"/>
      <c r="H8" s="15"/>
      <c r="I8" s="15"/>
      <c r="J8" s="15"/>
      <c r="K8" s="15"/>
      <c r="L8" s="15"/>
      <c r="M8" s="16"/>
      <c r="N8" s="16"/>
      <c r="O8" s="12"/>
      <c r="P8" s="12"/>
      <c r="U8" s="2"/>
      <c r="V8" s="2"/>
      <c r="W8" s="2"/>
      <c r="X8" s="2"/>
      <c r="Y8" s="2"/>
      <c r="Z8" s="2"/>
      <c r="AX8" s="5"/>
      <c r="AY8" s="5"/>
      <c r="AZ8" s="5"/>
    </row>
    <row r="9" spans="1:52" s="4" customFormat="1" ht="16.5" customHeight="1" x14ac:dyDescent="0.15">
      <c r="A9" s="241" t="s">
        <v>4</v>
      </c>
      <c r="B9" s="241" t="s">
        <v>5</v>
      </c>
      <c r="C9" s="244" t="s">
        <v>6</v>
      </c>
      <c r="D9" s="244"/>
      <c r="E9" s="244"/>
      <c r="F9" s="244"/>
      <c r="G9" s="244"/>
      <c r="H9" s="244"/>
      <c r="I9" s="244"/>
      <c r="J9" s="244"/>
      <c r="K9" s="244"/>
      <c r="L9" s="17"/>
      <c r="M9" s="16"/>
      <c r="N9" s="12"/>
      <c r="O9" s="12"/>
      <c r="P9" s="12"/>
      <c r="U9" s="2"/>
      <c r="V9" s="2"/>
      <c r="W9" s="2"/>
      <c r="X9" s="2"/>
      <c r="Y9" s="2"/>
      <c r="Z9" s="2"/>
      <c r="AX9" s="5"/>
      <c r="AY9" s="5"/>
      <c r="AZ9" s="5"/>
    </row>
    <row r="10" spans="1:52" s="4" customFormat="1" ht="17.25" customHeight="1" x14ac:dyDescent="0.15">
      <c r="A10" s="242"/>
      <c r="B10" s="242"/>
      <c r="C10" s="245" t="s">
        <v>7</v>
      </c>
      <c r="D10" s="244" t="s">
        <v>8</v>
      </c>
      <c r="E10" s="244"/>
      <c r="F10" s="244"/>
      <c r="G10" s="244"/>
      <c r="H10" s="244"/>
      <c r="I10" s="244"/>
      <c r="J10" s="244" t="s">
        <v>9</v>
      </c>
      <c r="K10" s="244"/>
      <c r="L10" s="17"/>
      <c r="M10" s="16"/>
      <c r="N10" s="12"/>
      <c r="O10" s="12"/>
      <c r="P10" s="12"/>
      <c r="U10" s="2"/>
      <c r="V10" s="2"/>
      <c r="W10" s="2"/>
      <c r="X10" s="2"/>
      <c r="Y10" s="2"/>
      <c r="Z10" s="2"/>
      <c r="AX10" s="5"/>
      <c r="AY10" s="5"/>
      <c r="AZ10" s="5"/>
    </row>
    <row r="11" spans="1:52" s="4" customFormat="1" ht="21" x14ac:dyDescent="0.15">
      <c r="A11" s="243"/>
      <c r="B11" s="243"/>
      <c r="C11" s="245"/>
      <c r="D11" s="18" t="s">
        <v>10</v>
      </c>
      <c r="E11" s="19" t="s">
        <v>11</v>
      </c>
      <c r="F11" s="20" t="s">
        <v>12</v>
      </c>
      <c r="G11" s="19" t="s">
        <v>13</v>
      </c>
      <c r="H11" s="19" t="s">
        <v>14</v>
      </c>
      <c r="I11" s="21" t="s">
        <v>15</v>
      </c>
      <c r="J11" s="18" t="s">
        <v>16</v>
      </c>
      <c r="K11" s="22" t="s">
        <v>17</v>
      </c>
      <c r="L11" s="17"/>
      <c r="M11" s="17"/>
      <c r="N11" s="16"/>
      <c r="O11" s="12"/>
      <c r="P11" s="12"/>
      <c r="U11" s="2"/>
      <c r="V11" s="2"/>
      <c r="W11" s="2"/>
      <c r="X11" s="2"/>
      <c r="Y11" s="2"/>
      <c r="Z11" s="2"/>
      <c r="AX11" s="5"/>
      <c r="AY11" s="5"/>
      <c r="AZ11" s="5"/>
    </row>
    <row r="12" spans="1:52" s="4" customFormat="1" ht="15" customHeight="1" x14ac:dyDescent="0.2">
      <c r="A12" s="237" t="s">
        <v>18</v>
      </c>
      <c r="B12" s="23" t="s">
        <v>19</v>
      </c>
      <c r="C12" s="24">
        <f>SUM(D12:I12)</f>
        <v>0</v>
      </c>
      <c r="D12" s="25"/>
      <c r="E12" s="26"/>
      <c r="F12" s="26"/>
      <c r="G12" s="26"/>
      <c r="H12" s="26"/>
      <c r="I12" s="27"/>
      <c r="J12" s="25"/>
      <c r="K12" s="27"/>
      <c r="L12" s="28" t="str">
        <f>$X12&amp;""&amp;$Y12&amp;""&amp;Z12</f>
        <v/>
      </c>
      <c r="M12" s="29"/>
      <c r="N12" s="29"/>
      <c r="O12" s="29"/>
      <c r="P12" s="16"/>
      <c r="V12" s="2"/>
      <c r="W12" s="2"/>
      <c r="X12" s="30" t="str">
        <f>IF($C12&lt;&gt;($J12+$K12)," El número consejerías según sexo NO puede ser diferente al Total.","")</f>
        <v/>
      </c>
      <c r="Y12" s="31"/>
      <c r="Z12" s="31"/>
      <c r="AA12" s="32">
        <f>IF($C12&lt;&gt;($J12+$K12),1,0)</f>
        <v>0</v>
      </c>
      <c r="AX12" s="5"/>
      <c r="AY12" s="5"/>
      <c r="AZ12" s="5"/>
    </row>
    <row r="13" spans="1:52" s="4" customFormat="1" ht="15" customHeight="1" x14ac:dyDescent="0.2">
      <c r="A13" s="238"/>
      <c r="B13" s="33" t="s">
        <v>20</v>
      </c>
      <c r="C13" s="34">
        <f t="shared" ref="C13:C64" si="0">SUM(D13:I13)</f>
        <v>0</v>
      </c>
      <c r="D13" s="35"/>
      <c r="E13" s="36"/>
      <c r="F13" s="36"/>
      <c r="G13" s="36"/>
      <c r="H13" s="36"/>
      <c r="I13" s="37"/>
      <c r="J13" s="35"/>
      <c r="K13" s="37"/>
      <c r="L13" s="28" t="str">
        <f t="shared" ref="L13:L64" si="1">$X13&amp;""&amp;$Y13&amp;""&amp;Z13</f>
        <v/>
      </c>
      <c r="M13" s="29"/>
      <c r="N13" s="29"/>
      <c r="O13" s="29"/>
      <c r="P13" s="16"/>
      <c r="V13" s="2"/>
      <c r="W13" s="2"/>
      <c r="X13" s="30" t="str">
        <f t="shared" ref="X13:X64" si="2">IF($C13&lt;&gt;($J13+$K13)," El número consejerías según sexo NO puede ser diferente al Total.","")</f>
        <v/>
      </c>
      <c r="Y13" s="31"/>
      <c r="Z13" s="31"/>
      <c r="AA13" s="32">
        <f t="shared" ref="AA13:AA64" si="3">IF($C13&lt;&gt;($J13+$K13),1,0)</f>
        <v>0</v>
      </c>
      <c r="AX13" s="5"/>
      <c r="AY13" s="5"/>
      <c r="AZ13" s="5"/>
    </row>
    <row r="14" spans="1:52" s="4" customFormat="1" ht="15" customHeight="1" x14ac:dyDescent="0.2">
      <c r="A14" s="238"/>
      <c r="B14" s="33" t="s">
        <v>21</v>
      </c>
      <c r="C14" s="34">
        <f t="shared" si="0"/>
        <v>0</v>
      </c>
      <c r="D14" s="35"/>
      <c r="E14" s="36"/>
      <c r="F14" s="36"/>
      <c r="G14" s="36"/>
      <c r="H14" s="36"/>
      <c r="I14" s="37"/>
      <c r="J14" s="35"/>
      <c r="K14" s="37"/>
      <c r="L14" s="28" t="str">
        <f t="shared" si="1"/>
        <v/>
      </c>
      <c r="M14" s="29"/>
      <c r="N14" s="29"/>
      <c r="O14" s="29"/>
      <c r="P14" s="16"/>
      <c r="V14" s="2"/>
      <c r="W14" s="2"/>
      <c r="X14" s="30" t="str">
        <f t="shared" si="2"/>
        <v/>
      </c>
      <c r="Y14" s="31"/>
      <c r="Z14" s="31"/>
      <c r="AA14" s="32">
        <f t="shared" si="3"/>
        <v>0</v>
      </c>
      <c r="AX14" s="5"/>
      <c r="AY14" s="5"/>
      <c r="AZ14" s="5"/>
    </row>
    <row r="15" spans="1:52" s="4" customFormat="1" ht="15" customHeight="1" x14ac:dyDescent="0.2">
      <c r="A15" s="238"/>
      <c r="B15" s="33" t="s">
        <v>22</v>
      </c>
      <c r="C15" s="34">
        <f t="shared" si="0"/>
        <v>0</v>
      </c>
      <c r="D15" s="35"/>
      <c r="E15" s="36"/>
      <c r="F15" s="36"/>
      <c r="G15" s="36"/>
      <c r="H15" s="36"/>
      <c r="I15" s="37"/>
      <c r="J15" s="35"/>
      <c r="K15" s="37"/>
      <c r="L15" s="28" t="str">
        <f t="shared" si="1"/>
        <v/>
      </c>
      <c r="M15" s="29"/>
      <c r="N15" s="29"/>
      <c r="O15" s="29"/>
      <c r="P15" s="16"/>
      <c r="V15" s="2"/>
      <c r="W15" s="2"/>
      <c r="X15" s="30" t="str">
        <f t="shared" si="2"/>
        <v/>
      </c>
      <c r="Y15" s="31"/>
      <c r="Z15" s="31"/>
      <c r="AA15" s="32">
        <f t="shared" si="3"/>
        <v>0</v>
      </c>
      <c r="AX15" s="5"/>
      <c r="AY15" s="5"/>
      <c r="AZ15" s="5"/>
    </row>
    <row r="16" spans="1:52" s="4" customFormat="1" ht="15" customHeight="1" x14ac:dyDescent="0.2">
      <c r="A16" s="238"/>
      <c r="B16" s="33" t="s">
        <v>23</v>
      </c>
      <c r="C16" s="34">
        <f t="shared" si="0"/>
        <v>0</v>
      </c>
      <c r="D16" s="35"/>
      <c r="E16" s="36"/>
      <c r="F16" s="36"/>
      <c r="G16" s="36"/>
      <c r="H16" s="36"/>
      <c r="I16" s="37"/>
      <c r="J16" s="35"/>
      <c r="K16" s="37"/>
      <c r="L16" s="28" t="str">
        <f t="shared" si="1"/>
        <v/>
      </c>
      <c r="M16" s="29"/>
      <c r="N16" s="29"/>
      <c r="O16" s="29"/>
      <c r="P16" s="16"/>
      <c r="V16" s="2"/>
      <c r="W16" s="2"/>
      <c r="X16" s="30" t="str">
        <f t="shared" si="2"/>
        <v/>
      </c>
      <c r="Y16" s="31"/>
      <c r="Z16" s="31"/>
      <c r="AA16" s="32">
        <f t="shared" si="3"/>
        <v>0</v>
      </c>
      <c r="AX16" s="5"/>
      <c r="AY16" s="5"/>
      <c r="AZ16" s="5"/>
    </row>
    <row r="17" spans="1:52" s="4" customFormat="1" ht="15" customHeight="1" x14ac:dyDescent="0.2">
      <c r="A17" s="238"/>
      <c r="B17" s="33" t="s">
        <v>24</v>
      </c>
      <c r="C17" s="34">
        <f t="shared" si="0"/>
        <v>0</v>
      </c>
      <c r="D17" s="38"/>
      <c r="E17" s="39"/>
      <c r="F17" s="39"/>
      <c r="G17" s="39"/>
      <c r="H17" s="39"/>
      <c r="I17" s="40"/>
      <c r="J17" s="38"/>
      <c r="K17" s="40"/>
      <c r="L17" s="28" t="str">
        <f t="shared" si="1"/>
        <v/>
      </c>
      <c r="M17" s="29"/>
      <c r="N17" s="29"/>
      <c r="O17" s="29"/>
      <c r="P17" s="16"/>
      <c r="V17" s="2"/>
      <c r="W17" s="2"/>
      <c r="X17" s="30" t="str">
        <f t="shared" si="2"/>
        <v/>
      </c>
      <c r="Y17" s="31"/>
      <c r="Z17" s="31"/>
      <c r="AA17" s="32">
        <f t="shared" si="3"/>
        <v>0</v>
      </c>
      <c r="AX17" s="5"/>
      <c r="AY17" s="5"/>
      <c r="AZ17" s="5"/>
    </row>
    <row r="18" spans="1:52" s="4" customFormat="1" ht="15" customHeight="1" x14ac:dyDescent="0.2">
      <c r="A18" s="238"/>
      <c r="B18" s="33" t="s">
        <v>25</v>
      </c>
      <c r="C18" s="34">
        <f t="shared" si="0"/>
        <v>0</v>
      </c>
      <c r="D18" s="38"/>
      <c r="E18" s="39"/>
      <c r="F18" s="39"/>
      <c r="G18" s="39"/>
      <c r="H18" s="39"/>
      <c r="I18" s="40"/>
      <c r="J18" s="38"/>
      <c r="K18" s="40"/>
      <c r="L18" s="28" t="str">
        <f t="shared" si="1"/>
        <v/>
      </c>
      <c r="M18" s="29"/>
      <c r="N18" s="29"/>
      <c r="O18" s="29"/>
      <c r="P18" s="16"/>
      <c r="V18" s="2"/>
      <c r="W18" s="2"/>
      <c r="X18" s="30" t="str">
        <f t="shared" si="2"/>
        <v/>
      </c>
      <c r="Y18" s="31"/>
      <c r="Z18" s="31"/>
      <c r="AA18" s="32">
        <f t="shared" si="3"/>
        <v>0</v>
      </c>
      <c r="AX18" s="5"/>
      <c r="AY18" s="5"/>
      <c r="AZ18" s="5"/>
    </row>
    <row r="19" spans="1:52" s="4" customFormat="1" ht="15" customHeight="1" x14ac:dyDescent="0.2">
      <c r="A19" s="238"/>
      <c r="B19" s="41" t="s">
        <v>26</v>
      </c>
      <c r="C19" s="34">
        <f t="shared" si="0"/>
        <v>0</v>
      </c>
      <c r="D19" s="38"/>
      <c r="E19" s="39"/>
      <c r="F19" s="39"/>
      <c r="G19" s="39"/>
      <c r="H19" s="39"/>
      <c r="I19" s="40"/>
      <c r="J19" s="38"/>
      <c r="K19" s="40"/>
      <c r="L19" s="28" t="str">
        <f t="shared" si="1"/>
        <v/>
      </c>
      <c r="M19" s="29"/>
      <c r="N19" s="29"/>
      <c r="O19" s="29"/>
      <c r="P19" s="16"/>
      <c r="V19" s="2"/>
      <c r="W19" s="2"/>
      <c r="X19" s="30" t="str">
        <f t="shared" si="2"/>
        <v/>
      </c>
      <c r="Y19" s="31"/>
      <c r="Z19" s="31"/>
      <c r="AA19" s="32">
        <f t="shared" si="3"/>
        <v>0</v>
      </c>
      <c r="AX19" s="5"/>
      <c r="AY19" s="5"/>
      <c r="AZ19" s="5"/>
    </row>
    <row r="20" spans="1:52" s="4" customFormat="1" ht="15" customHeight="1" x14ac:dyDescent="0.2">
      <c r="A20" s="238"/>
      <c r="B20" s="33" t="s">
        <v>27</v>
      </c>
      <c r="C20" s="34">
        <f t="shared" si="0"/>
        <v>0</v>
      </c>
      <c r="D20" s="38"/>
      <c r="E20" s="39"/>
      <c r="F20" s="39"/>
      <c r="G20" s="39"/>
      <c r="H20" s="39"/>
      <c r="I20" s="40"/>
      <c r="J20" s="38"/>
      <c r="K20" s="40"/>
      <c r="L20" s="28" t="str">
        <f t="shared" si="1"/>
        <v/>
      </c>
      <c r="M20" s="29"/>
      <c r="N20" s="29"/>
      <c r="O20" s="29"/>
      <c r="P20" s="16"/>
      <c r="V20" s="2"/>
      <c r="W20" s="2"/>
      <c r="X20" s="30" t="str">
        <f t="shared" si="2"/>
        <v/>
      </c>
      <c r="Y20" s="31"/>
      <c r="Z20" s="31"/>
      <c r="AA20" s="32">
        <f t="shared" si="3"/>
        <v>0</v>
      </c>
      <c r="AX20" s="5"/>
      <c r="AY20" s="5"/>
      <c r="AZ20" s="5"/>
    </row>
    <row r="21" spans="1:52" s="4" customFormat="1" ht="15" customHeight="1" x14ac:dyDescent="0.2">
      <c r="A21" s="246"/>
      <c r="B21" s="42" t="s">
        <v>28</v>
      </c>
      <c r="C21" s="43">
        <f t="shared" si="0"/>
        <v>0</v>
      </c>
      <c r="D21" s="44"/>
      <c r="E21" s="45"/>
      <c r="F21" s="45"/>
      <c r="G21" s="45"/>
      <c r="H21" s="45"/>
      <c r="I21" s="46"/>
      <c r="J21" s="44"/>
      <c r="K21" s="46"/>
      <c r="L21" s="28" t="str">
        <f t="shared" si="1"/>
        <v/>
      </c>
      <c r="M21" s="29"/>
      <c r="N21" s="29"/>
      <c r="O21" s="29"/>
      <c r="P21" s="16"/>
      <c r="V21" s="2"/>
      <c r="W21" s="2"/>
      <c r="X21" s="30" t="str">
        <f t="shared" si="2"/>
        <v/>
      </c>
      <c r="Y21" s="31"/>
      <c r="Z21" s="31"/>
      <c r="AA21" s="32">
        <f t="shared" si="3"/>
        <v>0</v>
      </c>
      <c r="AX21" s="5"/>
      <c r="AY21" s="5"/>
      <c r="AZ21" s="5"/>
    </row>
    <row r="22" spans="1:52" s="4" customFormat="1" ht="15" customHeight="1" x14ac:dyDescent="0.2">
      <c r="A22" s="237" t="s">
        <v>29</v>
      </c>
      <c r="B22" s="23" t="s">
        <v>19</v>
      </c>
      <c r="C22" s="24">
        <f t="shared" si="0"/>
        <v>0</v>
      </c>
      <c r="D22" s="47"/>
      <c r="E22" s="48"/>
      <c r="F22" s="48"/>
      <c r="G22" s="48"/>
      <c r="H22" s="48"/>
      <c r="I22" s="49"/>
      <c r="J22" s="47"/>
      <c r="K22" s="49"/>
      <c r="L22" s="28" t="str">
        <f t="shared" si="1"/>
        <v/>
      </c>
      <c r="M22" s="29"/>
      <c r="N22" s="29"/>
      <c r="O22" s="29"/>
      <c r="P22" s="16"/>
      <c r="V22" s="2"/>
      <c r="W22" s="2"/>
      <c r="X22" s="30" t="str">
        <f t="shared" si="2"/>
        <v/>
      </c>
      <c r="Y22" s="31"/>
      <c r="Z22" s="31"/>
      <c r="AA22" s="32">
        <f t="shared" si="3"/>
        <v>0</v>
      </c>
      <c r="AX22" s="5"/>
      <c r="AY22" s="5"/>
      <c r="AZ22" s="5"/>
    </row>
    <row r="23" spans="1:52" s="4" customFormat="1" ht="15" customHeight="1" x14ac:dyDescent="0.2">
      <c r="A23" s="238"/>
      <c r="B23" s="33" t="s">
        <v>20</v>
      </c>
      <c r="C23" s="34">
        <f t="shared" si="0"/>
        <v>0</v>
      </c>
      <c r="D23" s="35"/>
      <c r="E23" s="36"/>
      <c r="F23" s="36"/>
      <c r="G23" s="36"/>
      <c r="H23" s="36"/>
      <c r="I23" s="37"/>
      <c r="J23" s="35"/>
      <c r="K23" s="37"/>
      <c r="L23" s="28" t="str">
        <f t="shared" si="1"/>
        <v/>
      </c>
      <c r="M23" s="29"/>
      <c r="N23" s="29"/>
      <c r="O23" s="29"/>
      <c r="P23" s="16"/>
      <c r="V23" s="2"/>
      <c r="W23" s="2"/>
      <c r="X23" s="30" t="str">
        <f t="shared" si="2"/>
        <v/>
      </c>
      <c r="Y23" s="31"/>
      <c r="Z23" s="31"/>
      <c r="AA23" s="32">
        <f t="shared" si="3"/>
        <v>0</v>
      </c>
      <c r="AX23" s="5"/>
      <c r="AY23" s="5"/>
      <c r="AZ23" s="5"/>
    </row>
    <row r="24" spans="1:52" s="4" customFormat="1" ht="15" customHeight="1" x14ac:dyDescent="0.2">
      <c r="A24" s="238"/>
      <c r="B24" s="33" t="s">
        <v>21</v>
      </c>
      <c r="C24" s="34">
        <f t="shared" si="0"/>
        <v>0</v>
      </c>
      <c r="D24" s="35"/>
      <c r="E24" s="36"/>
      <c r="F24" s="36"/>
      <c r="G24" s="36"/>
      <c r="H24" s="36"/>
      <c r="I24" s="37"/>
      <c r="J24" s="35"/>
      <c r="K24" s="37"/>
      <c r="L24" s="28" t="str">
        <f t="shared" si="1"/>
        <v/>
      </c>
      <c r="M24" s="29"/>
      <c r="N24" s="29"/>
      <c r="O24" s="29"/>
      <c r="P24" s="16"/>
      <c r="V24" s="2"/>
      <c r="W24" s="2"/>
      <c r="X24" s="30" t="str">
        <f t="shared" si="2"/>
        <v/>
      </c>
      <c r="Y24" s="31"/>
      <c r="Z24" s="31"/>
      <c r="AA24" s="32">
        <f t="shared" si="3"/>
        <v>0</v>
      </c>
      <c r="AX24" s="5"/>
      <c r="AY24" s="5"/>
      <c r="AZ24" s="5"/>
    </row>
    <row r="25" spans="1:52" s="4" customFormat="1" ht="15" customHeight="1" x14ac:dyDescent="0.2">
      <c r="A25" s="238"/>
      <c r="B25" s="33" t="s">
        <v>22</v>
      </c>
      <c r="C25" s="34">
        <f t="shared" si="0"/>
        <v>0</v>
      </c>
      <c r="D25" s="35"/>
      <c r="E25" s="36"/>
      <c r="F25" s="36"/>
      <c r="G25" s="36"/>
      <c r="H25" s="36"/>
      <c r="I25" s="37"/>
      <c r="J25" s="35"/>
      <c r="K25" s="37"/>
      <c r="L25" s="28" t="str">
        <f t="shared" si="1"/>
        <v/>
      </c>
      <c r="M25" s="29"/>
      <c r="N25" s="29"/>
      <c r="O25" s="29"/>
      <c r="P25" s="16"/>
      <c r="V25" s="2"/>
      <c r="W25" s="2"/>
      <c r="X25" s="30" t="str">
        <f t="shared" si="2"/>
        <v/>
      </c>
      <c r="Y25" s="31"/>
      <c r="Z25" s="31"/>
      <c r="AA25" s="32">
        <f t="shared" si="3"/>
        <v>0</v>
      </c>
      <c r="AX25" s="5"/>
      <c r="AY25" s="5"/>
      <c r="AZ25" s="5"/>
    </row>
    <row r="26" spans="1:52" s="4" customFormat="1" ht="15" customHeight="1" x14ac:dyDescent="0.2">
      <c r="A26" s="238"/>
      <c r="B26" s="33" t="s">
        <v>23</v>
      </c>
      <c r="C26" s="34">
        <f t="shared" si="0"/>
        <v>0</v>
      </c>
      <c r="D26" s="35"/>
      <c r="E26" s="36"/>
      <c r="F26" s="36"/>
      <c r="G26" s="36"/>
      <c r="H26" s="36"/>
      <c r="I26" s="37"/>
      <c r="J26" s="35"/>
      <c r="K26" s="37"/>
      <c r="L26" s="28" t="str">
        <f t="shared" si="1"/>
        <v/>
      </c>
      <c r="M26" s="29"/>
      <c r="N26" s="29"/>
      <c r="O26" s="29"/>
      <c r="P26" s="16"/>
      <c r="V26" s="2"/>
      <c r="W26" s="2"/>
      <c r="X26" s="30" t="str">
        <f t="shared" si="2"/>
        <v/>
      </c>
      <c r="Y26" s="31"/>
      <c r="Z26" s="31"/>
      <c r="AA26" s="32">
        <f t="shared" si="3"/>
        <v>0</v>
      </c>
      <c r="AX26" s="5"/>
      <c r="AY26" s="5"/>
      <c r="AZ26" s="5"/>
    </row>
    <row r="27" spans="1:52" s="4" customFormat="1" ht="15" customHeight="1" x14ac:dyDescent="0.2">
      <c r="A27" s="238"/>
      <c r="B27" s="33" t="s">
        <v>24</v>
      </c>
      <c r="C27" s="34">
        <f t="shared" si="0"/>
        <v>0</v>
      </c>
      <c r="D27" s="35"/>
      <c r="E27" s="36"/>
      <c r="F27" s="36"/>
      <c r="G27" s="36"/>
      <c r="H27" s="36"/>
      <c r="I27" s="37"/>
      <c r="J27" s="35"/>
      <c r="K27" s="37"/>
      <c r="L27" s="28" t="str">
        <f t="shared" si="1"/>
        <v/>
      </c>
      <c r="M27" s="29"/>
      <c r="N27" s="29"/>
      <c r="O27" s="29"/>
      <c r="P27" s="16"/>
      <c r="V27" s="2"/>
      <c r="W27" s="2"/>
      <c r="X27" s="30" t="str">
        <f t="shared" si="2"/>
        <v/>
      </c>
      <c r="Y27" s="31"/>
      <c r="Z27" s="31"/>
      <c r="AA27" s="32">
        <f t="shared" si="3"/>
        <v>0</v>
      </c>
      <c r="AX27" s="5"/>
      <c r="AY27" s="5"/>
      <c r="AZ27" s="5"/>
    </row>
    <row r="28" spans="1:52" s="4" customFormat="1" ht="15" customHeight="1" x14ac:dyDescent="0.2">
      <c r="A28" s="238"/>
      <c r="B28" s="33" t="s">
        <v>25</v>
      </c>
      <c r="C28" s="34">
        <f t="shared" si="0"/>
        <v>0</v>
      </c>
      <c r="D28" s="35"/>
      <c r="E28" s="36"/>
      <c r="F28" s="36"/>
      <c r="G28" s="36"/>
      <c r="H28" s="36"/>
      <c r="I28" s="37"/>
      <c r="J28" s="35"/>
      <c r="K28" s="37"/>
      <c r="L28" s="28" t="str">
        <f t="shared" si="1"/>
        <v/>
      </c>
      <c r="M28" s="29"/>
      <c r="N28" s="29"/>
      <c r="O28" s="29"/>
      <c r="P28" s="16"/>
      <c r="V28" s="2"/>
      <c r="W28" s="2"/>
      <c r="X28" s="30" t="str">
        <f t="shared" si="2"/>
        <v/>
      </c>
      <c r="Y28" s="31"/>
      <c r="Z28" s="31"/>
      <c r="AA28" s="32">
        <f t="shared" si="3"/>
        <v>0</v>
      </c>
      <c r="AX28" s="5"/>
      <c r="AY28" s="5"/>
      <c r="AZ28" s="5"/>
    </row>
    <row r="29" spans="1:52" s="4" customFormat="1" ht="15" customHeight="1" x14ac:dyDescent="0.2">
      <c r="A29" s="238"/>
      <c r="B29" s="41" t="s">
        <v>26</v>
      </c>
      <c r="C29" s="34">
        <f t="shared" si="0"/>
        <v>0</v>
      </c>
      <c r="D29" s="38"/>
      <c r="E29" s="39"/>
      <c r="F29" s="39"/>
      <c r="G29" s="39"/>
      <c r="H29" s="39"/>
      <c r="I29" s="40"/>
      <c r="J29" s="38"/>
      <c r="K29" s="40"/>
      <c r="L29" s="28" t="str">
        <f t="shared" si="1"/>
        <v/>
      </c>
      <c r="M29" s="29"/>
      <c r="N29" s="29"/>
      <c r="O29" s="29"/>
      <c r="P29" s="16"/>
      <c r="V29" s="2"/>
      <c r="W29" s="2"/>
      <c r="X29" s="30" t="str">
        <f t="shared" si="2"/>
        <v/>
      </c>
      <c r="Y29" s="31"/>
      <c r="Z29" s="31"/>
      <c r="AA29" s="32">
        <f t="shared" si="3"/>
        <v>0</v>
      </c>
      <c r="AX29" s="5"/>
      <c r="AY29" s="5"/>
      <c r="AZ29" s="5"/>
    </row>
    <row r="30" spans="1:52" s="4" customFormat="1" ht="15" customHeight="1" x14ac:dyDescent="0.2">
      <c r="A30" s="238"/>
      <c r="B30" s="33" t="s">
        <v>27</v>
      </c>
      <c r="C30" s="34">
        <f t="shared" si="0"/>
        <v>0</v>
      </c>
      <c r="D30" s="35"/>
      <c r="E30" s="36"/>
      <c r="F30" s="36"/>
      <c r="G30" s="36"/>
      <c r="H30" s="36"/>
      <c r="I30" s="37"/>
      <c r="J30" s="35"/>
      <c r="K30" s="40"/>
      <c r="L30" s="28" t="str">
        <f t="shared" si="1"/>
        <v/>
      </c>
      <c r="M30" s="29"/>
      <c r="N30" s="29"/>
      <c r="O30" s="29"/>
      <c r="P30" s="16"/>
      <c r="V30" s="2"/>
      <c r="W30" s="2"/>
      <c r="X30" s="30" t="str">
        <f t="shared" si="2"/>
        <v/>
      </c>
      <c r="Y30" s="31"/>
      <c r="Z30" s="31"/>
      <c r="AA30" s="32">
        <f t="shared" si="3"/>
        <v>0</v>
      </c>
      <c r="AX30" s="5"/>
      <c r="AY30" s="5"/>
      <c r="AZ30" s="5"/>
    </row>
    <row r="31" spans="1:52" s="4" customFormat="1" ht="15" customHeight="1" x14ac:dyDescent="0.2">
      <c r="A31" s="246"/>
      <c r="B31" s="42" t="s">
        <v>28</v>
      </c>
      <c r="C31" s="43">
        <f t="shared" si="0"/>
        <v>0</v>
      </c>
      <c r="D31" s="50"/>
      <c r="E31" s="51"/>
      <c r="F31" s="51"/>
      <c r="G31" s="51"/>
      <c r="H31" s="51"/>
      <c r="I31" s="52"/>
      <c r="J31" s="50"/>
      <c r="K31" s="46"/>
      <c r="L31" s="28" t="str">
        <f t="shared" si="1"/>
        <v/>
      </c>
      <c r="M31" s="29"/>
      <c r="N31" s="29"/>
      <c r="O31" s="29"/>
      <c r="P31" s="16"/>
      <c r="V31" s="2"/>
      <c r="W31" s="2"/>
      <c r="X31" s="30" t="str">
        <f t="shared" si="2"/>
        <v/>
      </c>
      <c r="Y31" s="31"/>
      <c r="Z31" s="31"/>
      <c r="AA31" s="32">
        <f t="shared" si="3"/>
        <v>0</v>
      </c>
      <c r="AX31" s="5"/>
      <c r="AY31" s="5"/>
      <c r="AZ31" s="5"/>
    </row>
    <row r="32" spans="1:52" s="4" customFormat="1" ht="15" customHeight="1" x14ac:dyDescent="0.2">
      <c r="A32" s="237" t="s">
        <v>30</v>
      </c>
      <c r="B32" s="23" t="s">
        <v>19</v>
      </c>
      <c r="C32" s="24">
        <f t="shared" si="0"/>
        <v>0</v>
      </c>
      <c r="D32" s="47"/>
      <c r="E32" s="48"/>
      <c r="F32" s="48"/>
      <c r="G32" s="48"/>
      <c r="H32" s="48"/>
      <c r="I32" s="49"/>
      <c r="J32" s="47"/>
      <c r="K32" s="49"/>
      <c r="L32" s="28" t="str">
        <f t="shared" si="1"/>
        <v/>
      </c>
      <c r="M32" s="29"/>
      <c r="N32" s="29"/>
      <c r="O32" s="29"/>
      <c r="P32" s="16"/>
      <c r="V32" s="2"/>
      <c r="W32" s="2"/>
      <c r="X32" s="30" t="str">
        <f t="shared" si="2"/>
        <v/>
      </c>
      <c r="Y32" s="31"/>
      <c r="Z32" s="31"/>
      <c r="AA32" s="32">
        <f t="shared" si="3"/>
        <v>0</v>
      </c>
      <c r="AX32" s="5"/>
      <c r="AY32" s="5"/>
      <c r="AZ32" s="5"/>
    </row>
    <row r="33" spans="1:52" s="4" customFormat="1" ht="15" customHeight="1" x14ac:dyDescent="0.2">
      <c r="A33" s="238"/>
      <c r="B33" s="33" t="s">
        <v>20</v>
      </c>
      <c r="C33" s="34">
        <f t="shared" si="0"/>
        <v>0</v>
      </c>
      <c r="D33" s="35"/>
      <c r="E33" s="36"/>
      <c r="F33" s="36"/>
      <c r="G33" s="36"/>
      <c r="H33" s="36"/>
      <c r="I33" s="37"/>
      <c r="J33" s="35"/>
      <c r="K33" s="37"/>
      <c r="L33" s="28" t="str">
        <f t="shared" si="1"/>
        <v/>
      </c>
      <c r="M33" s="29"/>
      <c r="N33" s="29"/>
      <c r="O33" s="29"/>
      <c r="P33" s="16"/>
      <c r="V33" s="2"/>
      <c r="W33" s="2"/>
      <c r="X33" s="30" t="str">
        <f t="shared" si="2"/>
        <v/>
      </c>
      <c r="Y33" s="31"/>
      <c r="Z33" s="31"/>
      <c r="AA33" s="32">
        <f t="shared" si="3"/>
        <v>0</v>
      </c>
      <c r="AX33" s="5"/>
      <c r="AY33" s="5"/>
      <c r="AZ33" s="5"/>
    </row>
    <row r="34" spans="1:52" s="4" customFormat="1" ht="15" customHeight="1" x14ac:dyDescent="0.2">
      <c r="A34" s="238"/>
      <c r="B34" s="33" t="s">
        <v>21</v>
      </c>
      <c r="C34" s="34">
        <f t="shared" si="0"/>
        <v>0</v>
      </c>
      <c r="D34" s="35"/>
      <c r="E34" s="36"/>
      <c r="F34" s="36"/>
      <c r="G34" s="36"/>
      <c r="H34" s="36"/>
      <c r="I34" s="37"/>
      <c r="J34" s="35"/>
      <c r="K34" s="37"/>
      <c r="L34" s="28" t="str">
        <f t="shared" si="1"/>
        <v/>
      </c>
      <c r="M34" s="29"/>
      <c r="N34" s="29"/>
      <c r="O34" s="29"/>
      <c r="P34" s="16"/>
      <c r="V34" s="2"/>
      <c r="W34" s="2"/>
      <c r="X34" s="30" t="str">
        <f t="shared" si="2"/>
        <v/>
      </c>
      <c r="Y34" s="31"/>
      <c r="Z34" s="31"/>
      <c r="AA34" s="32">
        <f t="shared" si="3"/>
        <v>0</v>
      </c>
      <c r="AX34" s="5"/>
      <c r="AY34" s="5"/>
      <c r="AZ34" s="5"/>
    </row>
    <row r="35" spans="1:52" s="4" customFormat="1" ht="15" customHeight="1" x14ac:dyDescent="0.2">
      <c r="A35" s="238"/>
      <c r="B35" s="33" t="s">
        <v>22</v>
      </c>
      <c r="C35" s="34">
        <f t="shared" si="0"/>
        <v>0</v>
      </c>
      <c r="D35" s="35"/>
      <c r="E35" s="36"/>
      <c r="F35" s="36"/>
      <c r="G35" s="36"/>
      <c r="H35" s="36"/>
      <c r="I35" s="37"/>
      <c r="J35" s="35"/>
      <c r="K35" s="37"/>
      <c r="L35" s="28" t="str">
        <f t="shared" si="1"/>
        <v/>
      </c>
      <c r="M35" s="29"/>
      <c r="N35" s="29"/>
      <c r="O35" s="29"/>
      <c r="P35" s="16"/>
      <c r="V35" s="2"/>
      <c r="W35" s="2"/>
      <c r="X35" s="30" t="str">
        <f t="shared" si="2"/>
        <v/>
      </c>
      <c r="Y35" s="31"/>
      <c r="Z35" s="31"/>
      <c r="AA35" s="32">
        <f t="shared" si="3"/>
        <v>0</v>
      </c>
      <c r="AX35" s="5"/>
      <c r="AY35" s="5"/>
      <c r="AZ35" s="5"/>
    </row>
    <row r="36" spans="1:52" s="4" customFormat="1" ht="15" customHeight="1" x14ac:dyDescent="0.2">
      <c r="A36" s="238"/>
      <c r="B36" s="33" t="s">
        <v>23</v>
      </c>
      <c r="C36" s="34">
        <f t="shared" si="0"/>
        <v>0</v>
      </c>
      <c r="D36" s="35"/>
      <c r="E36" s="36"/>
      <c r="F36" s="36"/>
      <c r="G36" s="36"/>
      <c r="H36" s="36"/>
      <c r="I36" s="37"/>
      <c r="J36" s="35"/>
      <c r="K36" s="37"/>
      <c r="L36" s="28" t="str">
        <f t="shared" si="1"/>
        <v/>
      </c>
      <c r="M36" s="29"/>
      <c r="N36" s="29"/>
      <c r="O36" s="29"/>
      <c r="P36" s="16"/>
      <c r="V36" s="2"/>
      <c r="W36" s="2"/>
      <c r="X36" s="30" t="str">
        <f t="shared" si="2"/>
        <v/>
      </c>
      <c r="Y36" s="31"/>
      <c r="Z36" s="31"/>
      <c r="AA36" s="32">
        <f t="shared" si="3"/>
        <v>0</v>
      </c>
      <c r="AX36" s="5"/>
      <c r="AY36" s="5"/>
      <c r="AZ36" s="5"/>
    </row>
    <row r="37" spans="1:52" s="4" customFormat="1" ht="15" customHeight="1" x14ac:dyDescent="0.2">
      <c r="A37" s="238"/>
      <c r="B37" s="33" t="s">
        <v>24</v>
      </c>
      <c r="C37" s="34">
        <f t="shared" si="0"/>
        <v>0</v>
      </c>
      <c r="D37" s="35"/>
      <c r="E37" s="36"/>
      <c r="F37" s="36"/>
      <c r="G37" s="36"/>
      <c r="H37" s="36"/>
      <c r="I37" s="37"/>
      <c r="J37" s="35"/>
      <c r="K37" s="37"/>
      <c r="L37" s="28" t="str">
        <f t="shared" si="1"/>
        <v/>
      </c>
      <c r="M37" s="29"/>
      <c r="N37" s="29"/>
      <c r="O37" s="29"/>
      <c r="P37" s="16"/>
      <c r="V37" s="2"/>
      <c r="W37" s="2"/>
      <c r="X37" s="30" t="str">
        <f t="shared" si="2"/>
        <v/>
      </c>
      <c r="Y37" s="31"/>
      <c r="Z37" s="31"/>
      <c r="AA37" s="32">
        <f t="shared" si="3"/>
        <v>0</v>
      </c>
      <c r="AX37" s="5"/>
      <c r="AY37" s="5"/>
      <c r="AZ37" s="5"/>
    </row>
    <row r="38" spans="1:52" s="4" customFormat="1" ht="15" customHeight="1" x14ac:dyDescent="0.2">
      <c r="A38" s="238"/>
      <c r="B38" s="33" t="s">
        <v>25</v>
      </c>
      <c r="C38" s="34">
        <f t="shared" si="0"/>
        <v>0</v>
      </c>
      <c r="D38" s="35"/>
      <c r="E38" s="36"/>
      <c r="F38" s="36"/>
      <c r="G38" s="36"/>
      <c r="H38" s="36"/>
      <c r="I38" s="37"/>
      <c r="J38" s="35"/>
      <c r="K38" s="37"/>
      <c r="L38" s="28" t="str">
        <f t="shared" si="1"/>
        <v/>
      </c>
      <c r="M38" s="29"/>
      <c r="N38" s="29"/>
      <c r="O38" s="29"/>
      <c r="P38" s="16"/>
      <c r="V38" s="2"/>
      <c r="W38" s="2"/>
      <c r="X38" s="30" t="str">
        <f t="shared" si="2"/>
        <v/>
      </c>
      <c r="Y38" s="31"/>
      <c r="Z38" s="31"/>
      <c r="AA38" s="32">
        <f t="shared" si="3"/>
        <v>0</v>
      </c>
      <c r="AX38" s="5"/>
      <c r="AY38" s="5"/>
      <c r="AZ38" s="5"/>
    </row>
    <row r="39" spans="1:52" s="4" customFormat="1" ht="15" customHeight="1" x14ac:dyDescent="0.2">
      <c r="A39" s="238"/>
      <c r="B39" s="41" t="s">
        <v>26</v>
      </c>
      <c r="C39" s="34">
        <f t="shared" si="0"/>
        <v>0</v>
      </c>
      <c r="D39" s="38"/>
      <c r="E39" s="39"/>
      <c r="F39" s="39"/>
      <c r="G39" s="39"/>
      <c r="H39" s="39"/>
      <c r="I39" s="40"/>
      <c r="J39" s="38"/>
      <c r="K39" s="40"/>
      <c r="L39" s="28" t="str">
        <f t="shared" si="1"/>
        <v/>
      </c>
      <c r="M39" s="29"/>
      <c r="N39" s="29"/>
      <c r="O39" s="29"/>
      <c r="P39" s="16"/>
      <c r="V39" s="2"/>
      <c r="W39" s="2"/>
      <c r="X39" s="30" t="str">
        <f t="shared" si="2"/>
        <v/>
      </c>
      <c r="Y39" s="31"/>
      <c r="Z39" s="31"/>
      <c r="AA39" s="32">
        <f t="shared" si="3"/>
        <v>0</v>
      </c>
      <c r="AX39" s="5"/>
      <c r="AY39" s="5"/>
      <c r="AZ39" s="5"/>
    </row>
    <row r="40" spans="1:52" s="4" customFormat="1" ht="15" customHeight="1" x14ac:dyDescent="0.2">
      <c r="A40" s="238"/>
      <c r="B40" s="33" t="s">
        <v>27</v>
      </c>
      <c r="C40" s="34">
        <f t="shared" si="0"/>
        <v>0</v>
      </c>
      <c r="D40" s="35"/>
      <c r="E40" s="36"/>
      <c r="F40" s="36"/>
      <c r="G40" s="36"/>
      <c r="H40" s="36"/>
      <c r="I40" s="37"/>
      <c r="J40" s="35"/>
      <c r="K40" s="40"/>
      <c r="L40" s="28" t="str">
        <f t="shared" si="1"/>
        <v/>
      </c>
      <c r="M40" s="29"/>
      <c r="N40" s="29"/>
      <c r="O40" s="29"/>
      <c r="P40" s="16"/>
      <c r="V40" s="2"/>
      <c r="W40" s="2"/>
      <c r="X40" s="30" t="str">
        <f t="shared" si="2"/>
        <v/>
      </c>
      <c r="Y40" s="31"/>
      <c r="Z40" s="31"/>
      <c r="AA40" s="32">
        <f t="shared" si="3"/>
        <v>0</v>
      </c>
      <c r="AX40" s="5"/>
      <c r="AY40" s="5"/>
      <c r="AZ40" s="5"/>
    </row>
    <row r="41" spans="1:52" s="4" customFormat="1" ht="15" customHeight="1" x14ac:dyDescent="0.2">
      <c r="A41" s="246"/>
      <c r="B41" s="42" t="s">
        <v>28</v>
      </c>
      <c r="C41" s="43">
        <f t="shared" si="0"/>
        <v>0</v>
      </c>
      <c r="D41" s="50"/>
      <c r="E41" s="51"/>
      <c r="F41" s="51"/>
      <c r="G41" s="51"/>
      <c r="H41" s="51"/>
      <c r="I41" s="52"/>
      <c r="J41" s="50"/>
      <c r="K41" s="46"/>
      <c r="L41" s="28" t="str">
        <f t="shared" si="1"/>
        <v/>
      </c>
      <c r="M41" s="29"/>
      <c r="N41" s="29"/>
      <c r="O41" s="29"/>
      <c r="P41" s="16"/>
      <c r="V41" s="2"/>
      <c r="W41" s="2"/>
      <c r="X41" s="30" t="str">
        <f t="shared" si="2"/>
        <v/>
      </c>
      <c r="Y41" s="31"/>
      <c r="Z41" s="31"/>
      <c r="AA41" s="32">
        <f t="shared" si="3"/>
        <v>0</v>
      </c>
      <c r="AX41" s="5"/>
      <c r="AY41" s="5"/>
      <c r="AZ41" s="5"/>
    </row>
    <row r="42" spans="1:52" s="4" customFormat="1" ht="15" customHeight="1" x14ac:dyDescent="0.2">
      <c r="A42" s="237" t="s">
        <v>31</v>
      </c>
      <c r="B42" s="23" t="s">
        <v>19</v>
      </c>
      <c r="C42" s="24">
        <f t="shared" si="0"/>
        <v>0</v>
      </c>
      <c r="D42" s="47"/>
      <c r="E42" s="48"/>
      <c r="F42" s="48"/>
      <c r="G42" s="48"/>
      <c r="H42" s="48"/>
      <c r="I42" s="49"/>
      <c r="J42" s="47"/>
      <c r="K42" s="49"/>
      <c r="L42" s="28" t="str">
        <f t="shared" si="1"/>
        <v/>
      </c>
      <c r="M42" s="29"/>
      <c r="N42" s="29"/>
      <c r="O42" s="29"/>
      <c r="P42" s="16"/>
      <c r="V42" s="2"/>
      <c r="W42" s="2"/>
      <c r="X42" s="30" t="str">
        <f t="shared" si="2"/>
        <v/>
      </c>
      <c r="Y42" s="31"/>
      <c r="Z42" s="31"/>
      <c r="AA42" s="32">
        <f t="shared" si="3"/>
        <v>0</v>
      </c>
      <c r="AX42" s="5"/>
      <c r="AY42" s="5"/>
      <c r="AZ42" s="5"/>
    </row>
    <row r="43" spans="1:52" s="4" customFormat="1" ht="15" customHeight="1" x14ac:dyDescent="0.2">
      <c r="A43" s="238"/>
      <c r="B43" s="33" t="s">
        <v>20</v>
      </c>
      <c r="C43" s="34">
        <f t="shared" si="0"/>
        <v>0</v>
      </c>
      <c r="D43" s="35"/>
      <c r="E43" s="36"/>
      <c r="F43" s="36"/>
      <c r="G43" s="36"/>
      <c r="H43" s="36"/>
      <c r="I43" s="37"/>
      <c r="J43" s="35"/>
      <c r="K43" s="37"/>
      <c r="L43" s="28" t="str">
        <f t="shared" si="1"/>
        <v/>
      </c>
      <c r="M43" s="29"/>
      <c r="N43" s="29"/>
      <c r="O43" s="29"/>
      <c r="P43" s="16"/>
      <c r="V43" s="2"/>
      <c r="W43" s="2"/>
      <c r="X43" s="30" t="str">
        <f t="shared" si="2"/>
        <v/>
      </c>
      <c r="Y43" s="31"/>
      <c r="Z43" s="31"/>
      <c r="AA43" s="32">
        <f t="shared" si="3"/>
        <v>0</v>
      </c>
      <c r="AX43" s="5"/>
      <c r="AY43" s="5"/>
      <c r="AZ43" s="5"/>
    </row>
    <row r="44" spans="1:52" s="4" customFormat="1" ht="15" customHeight="1" x14ac:dyDescent="0.2">
      <c r="A44" s="238"/>
      <c r="B44" s="33" t="s">
        <v>21</v>
      </c>
      <c r="C44" s="34">
        <f t="shared" si="0"/>
        <v>0</v>
      </c>
      <c r="D44" s="35"/>
      <c r="E44" s="36"/>
      <c r="F44" s="36"/>
      <c r="G44" s="36"/>
      <c r="H44" s="36"/>
      <c r="I44" s="37"/>
      <c r="J44" s="35"/>
      <c r="K44" s="37"/>
      <c r="L44" s="28" t="str">
        <f t="shared" si="1"/>
        <v/>
      </c>
      <c r="M44" s="29"/>
      <c r="N44" s="29"/>
      <c r="O44" s="29"/>
      <c r="P44" s="16"/>
      <c r="V44" s="2"/>
      <c r="W44" s="2"/>
      <c r="X44" s="30" t="str">
        <f t="shared" si="2"/>
        <v/>
      </c>
      <c r="Y44" s="31"/>
      <c r="Z44" s="31"/>
      <c r="AA44" s="32">
        <f t="shared" si="3"/>
        <v>0</v>
      </c>
      <c r="AX44" s="5"/>
      <c r="AY44" s="5"/>
      <c r="AZ44" s="5"/>
    </row>
    <row r="45" spans="1:52" s="4" customFormat="1" ht="15" customHeight="1" x14ac:dyDescent="0.2">
      <c r="A45" s="238"/>
      <c r="B45" s="33" t="s">
        <v>23</v>
      </c>
      <c r="C45" s="34">
        <f t="shared" si="0"/>
        <v>0</v>
      </c>
      <c r="D45" s="35"/>
      <c r="E45" s="36"/>
      <c r="F45" s="36"/>
      <c r="G45" s="36"/>
      <c r="H45" s="36"/>
      <c r="I45" s="37"/>
      <c r="J45" s="35"/>
      <c r="K45" s="37"/>
      <c r="L45" s="28" t="str">
        <f t="shared" si="1"/>
        <v/>
      </c>
      <c r="M45" s="29"/>
      <c r="N45" s="29"/>
      <c r="O45" s="29"/>
      <c r="P45" s="16"/>
      <c r="V45" s="2"/>
      <c r="W45" s="2"/>
      <c r="X45" s="30" t="str">
        <f t="shared" si="2"/>
        <v/>
      </c>
      <c r="Y45" s="31"/>
      <c r="Z45" s="31"/>
      <c r="AA45" s="32">
        <f t="shared" si="3"/>
        <v>0</v>
      </c>
      <c r="AX45" s="5"/>
      <c r="AY45" s="5"/>
      <c r="AZ45" s="5"/>
    </row>
    <row r="46" spans="1:52" s="4" customFormat="1" ht="15" customHeight="1" x14ac:dyDescent="0.2">
      <c r="A46" s="238"/>
      <c r="B46" s="33" t="s">
        <v>24</v>
      </c>
      <c r="C46" s="34">
        <f t="shared" si="0"/>
        <v>0</v>
      </c>
      <c r="D46" s="35"/>
      <c r="E46" s="36"/>
      <c r="F46" s="36"/>
      <c r="G46" s="36"/>
      <c r="H46" s="36"/>
      <c r="I46" s="37"/>
      <c r="J46" s="35"/>
      <c r="K46" s="37"/>
      <c r="L46" s="28" t="str">
        <f t="shared" si="1"/>
        <v/>
      </c>
      <c r="M46" s="29"/>
      <c r="N46" s="29"/>
      <c r="O46" s="29"/>
      <c r="P46" s="16"/>
      <c r="V46" s="2"/>
      <c r="W46" s="2"/>
      <c r="X46" s="30" t="str">
        <f t="shared" si="2"/>
        <v/>
      </c>
      <c r="Y46" s="31"/>
      <c r="Z46" s="31"/>
      <c r="AA46" s="32">
        <f t="shared" si="3"/>
        <v>0</v>
      </c>
      <c r="AX46" s="5"/>
      <c r="AY46" s="5"/>
      <c r="AZ46" s="5"/>
    </row>
    <row r="47" spans="1:52" s="4" customFormat="1" ht="15" customHeight="1" x14ac:dyDescent="0.2">
      <c r="A47" s="238"/>
      <c r="B47" s="33" t="s">
        <v>27</v>
      </c>
      <c r="C47" s="43">
        <f t="shared" si="0"/>
        <v>0</v>
      </c>
      <c r="D47" s="38"/>
      <c r="E47" s="39"/>
      <c r="F47" s="39"/>
      <c r="G47" s="39"/>
      <c r="H47" s="39"/>
      <c r="I47" s="40"/>
      <c r="J47" s="38"/>
      <c r="K47" s="40"/>
      <c r="L47" s="28" t="str">
        <f t="shared" si="1"/>
        <v/>
      </c>
      <c r="M47" s="29"/>
      <c r="N47" s="29"/>
      <c r="O47" s="29"/>
      <c r="P47" s="16"/>
      <c r="V47" s="2"/>
      <c r="W47" s="2"/>
      <c r="X47" s="30" t="str">
        <f t="shared" si="2"/>
        <v/>
      </c>
      <c r="Y47" s="31"/>
      <c r="Z47" s="31"/>
      <c r="AA47" s="32">
        <f t="shared" si="3"/>
        <v>0</v>
      </c>
      <c r="AX47" s="5"/>
      <c r="AY47" s="5"/>
      <c r="AZ47" s="5"/>
    </row>
    <row r="48" spans="1:52" s="4" customFormat="1" ht="15" customHeight="1" x14ac:dyDescent="0.2">
      <c r="A48" s="237" t="s">
        <v>32</v>
      </c>
      <c r="B48" s="23" t="s">
        <v>19</v>
      </c>
      <c r="C48" s="24">
        <f t="shared" si="0"/>
        <v>0</v>
      </c>
      <c r="D48" s="53"/>
      <c r="E48" s="54"/>
      <c r="F48" s="54"/>
      <c r="G48" s="54"/>
      <c r="H48" s="54"/>
      <c r="I48" s="55"/>
      <c r="J48" s="53"/>
      <c r="K48" s="55"/>
      <c r="L48" s="28" t="str">
        <f t="shared" si="1"/>
        <v/>
      </c>
      <c r="M48" s="29"/>
      <c r="N48" s="29"/>
      <c r="O48" s="29"/>
      <c r="P48" s="16"/>
      <c r="V48" s="2"/>
      <c r="W48" s="2"/>
      <c r="X48" s="30" t="str">
        <f t="shared" si="2"/>
        <v/>
      </c>
      <c r="Y48" s="31"/>
      <c r="Z48" s="31"/>
      <c r="AA48" s="32">
        <f t="shared" si="3"/>
        <v>0</v>
      </c>
      <c r="AX48" s="5"/>
      <c r="AY48" s="5"/>
      <c r="AZ48" s="5"/>
    </row>
    <row r="49" spans="1:52" s="4" customFormat="1" ht="15" customHeight="1" x14ac:dyDescent="0.2">
      <c r="A49" s="238"/>
      <c r="B49" s="33" t="s">
        <v>20</v>
      </c>
      <c r="C49" s="34">
        <f t="shared" si="0"/>
        <v>0</v>
      </c>
      <c r="D49" s="35"/>
      <c r="E49" s="36"/>
      <c r="F49" s="36"/>
      <c r="G49" s="36"/>
      <c r="H49" s="36"/>
      <c r="I49" s="37"/>
      <c r="J49" s="35"/>
      <c r="K49" s="37"/>
      <c r="L49" s="28" t="str">
        <f t="shared" si="1"/>
        <v/>
      </c>
      <c r="M49" s="29"/>
      <c r="N49" s="29"/>
      <c r="O49" s="29"/>
      <c r="P49" s="16"/>
      <c r="V49" s="2"/>
      <c r="W49" s="2"/>
      <c r="X49" s="30" t="str">
        <f t="shared" si="2"/>
        <v/>
      </c>
      <c r="Y49" s="31"/>
      <c r="Z49" s="31"/>
      <c r="AA49" s="32">
        <f t="shared" si="3"/>
        <v>0</v>
      </c>
      <c r="AX49" s="5"/>
      <c r="AY49" s="5"/>
      <c r="AZ49" s="5"/>
    </row>
    <row r="50" spans="1:52" s="4" customFormat="1" ht="15" customHeight="1" x14ac:dyDescent="0.2">
      <c r="A50" s="238"/>
      <c r="B50" s="33" t="s">
        <v>21</v>
      </c>
      <c r="C50" s="34">
        <f t="shared" si="0"/>
        <v>10</v>
      </c>
      <c r="D50" s="35"/>
      <c r="E50" s="36"/>
      <c r="F50" s="36"/>
      <c r="G50" s="36"/>
      <c r="H50" s="36">
        <v>10</v>
      </c>
      <c r="I50" s="37"/>
      <c r="J50" s="35"/>
      <c r="K50" s="37">
        <v>10</v>
      </c>
      <c r="L50" s="28" t="str">
        <f t="shared" si="1"/>
        <v/>
      </c>
      <c r="M50" s="29"/>
      <c r="N50" s="29"/>
      <c r="O50" s="29"/>
      <c r="P50" s="16"/>
      <c r="V50" s="2"/>
      <c r="W50" s="2"/>
      <c r="X50" s="30" t="str">
        <f t="shared" si="2"/>
        <v/>
      </c>
      <c r="Y50" s="31"/>
      <c r="Z50" s="31"/>
      <c r="AA50" s="32">
        <f t="shared" si="3"/>
        <v>0</v>
      </c>
      <c r="AX50" s="5"/>
      <c r="AY50" s="5"/>
      <c r="AZ50" s="5"/>
    </row>
    <row r="51" spans="1:52" s="4" customFormat="1" ht="15" customHeight="1" x14ac:dyDescent="0.2">
      <c r="A51" s="238"/>
      <c r="B51" s="33" t="s">
        <v>23</v>
      </c>
      <c r="C51" s="34">
        <f t="shared" si="0"/>
        <v>0</v>
      </c>
      <c r="D51" s="35"/>
      <c r="E51" s="36"/>
      <c r="F51" s="36"/>
      <c r="G51" s="36"/>
      <c r="H51" s="36"/>
      <c r="I51" s="37"/>
      <c r="J51" s="35"/>
      <c r="K51" s="37"/>
      <c r="L51" s="28" t="str">
        <f t="shared" si="1"/>
        <v/>
      </c>
      <c r="M51" s="29"/>
      <c r="N51" s="29"/>
      <c r="O51" s="29"/>
      <c r="P51" s="16"/>
      <c r="V51" s="2"/>
      <c r="W51" s="2"/>
      <c r="X51" s="30" t="str">
        <f t="shared" si="2"/>
        <v/>
      </c>
      <c r="Y51" s="31"/>
      <c r="Z51" s="31"/>
      <c r="AA51" s="32">
        <f t="shared" si="3"/>
        <v>0</v>
      </c>
      <c r="AX51" s="5"/>
      <c r="AY51" s="5"/>
      <c r="AZ51" s="5"/>
    </row>
    <row r="52" spans="1:52" s="4" customFormat="1" ht="15" customHeight="1" x14ac:dyDescent="0.2">
      <c r="A52" s="238"/>
      <c r="B52" s="33" t="s">
        <v>24</v>
      </c>
      <c r="C52" s="34">
        <f t="shared" si="0"/>
        <v>0</v>
      </c>
      <c r="D52" s="35"/>
      <c r="E52" s="36"/>
      <c r="F52" s="36"/>
      <c r="G52" s="36"/>
      <c r="H52" s="36"/>
      <c r="I52" s="37"/>
      <c r="J52" s="35"/>
      <c r="K52" s="37"/>
      <c r="L52" s="28" t="str">
        <f t="shared" si="1"/>
        <v/>
      </c>
      <c r="M52" s="29"/>
      <c r="N52" s="29"/>
      <c r="O52" s="29"/>
      <c r="P52" s="16"/>
      <c r="V52" s="2"/>
      <c r="W52" s="2"/>
      <c r="X52" s="30" t="str">
        <f t="shared" si="2"/>
        <v/>
      </c>
      <c r="Y52" s="31"/>
      <c r="Z52" s="31"/>
      <c r="AA52" s="32">
        <f t="shared" si="3"/>
        <v>0</v>
      </c>
      <c r="AX52" s="5"/>
      <c r="AY52" s="5"/>
      <c r="AZ52" s="5"/>
    </row>
    <row r="53" spans="1:52" s="4" customFormat="1" ht="15" customHeight="1" x14ac:dyDescent="0.2">
      <c r="A53" s="246"/>
      <c r="B53" s="42" t="s">
        <v>27</v>
      </c>
      <c r="C53" s="43">
        <f t="shared" si="0"/>
        <v>0</v>
      </c>
      <c r="D53" s="44"/>
      <c r="E53" s="45"/>
      <c r="F53" s="45"/>
      <c r="G53" s="45"/>
      <c r="H53" s="45"/>
      <c r="I53" s="46"/>
      <c r="J53" s="44"/>
      <c r="K53" s="46"/>
      <c r="L53" s="28" t="str">
        <f t="shared" si="1"/>
        <v/>
      </c>
      <c r="M53" s="29"/>
      <c r="N53" s="29"/>
      <c r="O53" s="29"/>
      <c r="P53" s="16"/>
      <c r="V53" s="2"/>
      <c r="W53" s="2"/>
      <c r="X53" s="30" t="str">
        <f t="shared" si="2"/>
        <v/>
      </c>
      <c r="Y53" s="31"/>
      <c r="Z53" s="31"/>
      <c r="AA53" s="32">
        <f t="shared" si="3"/>
        <v>0</v>
      </c>
      <c r="AX53" s="5"/>
      <c r="AY53" s="5"/>
      <c r="AZ53" s="5"/>
    </row>
    <row r="54" spans="1:52" s="4" customFormat="1" ht="15" customHeight="1" x14ac:dyDescent="0.2">
      <c r="A54" s="237" t="s">
        <v>33</v>
      </c>
      <c r="B54" s="23" t="s">
        <v>34</v>
      </c>
      <c r="C54" s="24">
        <f t="shared" si="0"/>
        <v>0</v>
      </c>
      <c r="D54" s="56"/>
      <c r="E54" s="54"/>
      <c r="F54" s="54"/>
      <c r="G54" s="54"/>
      <c r="H54" s="54"/>
      <c r="I54" s="57"/>
      <c r="J54" s="56"/>
      <c r="K54" s="57"/>
      <c r="L54" s="28" t="str">
        <f t="shared" si="1"/>
        <v/>
      </c>
      <c r="M54" s="29"/>
      <c r="N54" s="29"/>
      <c r="O54" s="29"/>
      <c r="P54" s="16"/>
      <c r="V54" s="2"/>
      <c r="W54" s="2"/>
      <c r="X54" s="31"/>
      <c r="Y54" s="31"/>
      <c r="Z54" s="31"/>
      <c r="AA54" s="31"/>
      <c r="AX54" s="5"/>
      <c r="AY54" s="5"/>
      <c r="AZ54" s="5"/>
    </row>
    <row r="55" spans="1:52" s="4" customFormat="1" ht="15" customHeight="1" x14ac:dyDescent="0.2">
      <c r="A55" s="238"/>
      <c r="B55" s="58" t="s">
        <v>35</v>
      </c>
      <c r="C55" s="59">
        <f t="shared" si="0"/>
        <v>12</v>
      </c>
      <c r="D55" s="60"/>
      <c r="E55" s="36"/>
      <c r="F55" s="36">
        <v>6</v>
      </c>
      <c r="G55" s="36"/>
      <c r="H55" s="36">
        <v>6</v>
      </c>
      <c r="I55" s="61"/>
      <c r="J55" s="62"/>
      <c r="K55" s="61"/>
      <c r="L55" s="28" t="str">
        <f t="shared" si="1"/>
        <v/>
      </c>
      <c r="M55" s="29"/>
      <c r="N55" s="29"/>
      <c r="O55" s="29"/>
      <c r="P55" s="16"/>
      <c r="V55" s="2"/>
      <c r="W55" s="2"/>
      <c r="X55" s="31"/>
      <c r="Y55" s="31"/>
      <c r="Z55" s="31"/>
      <c r="AA55" s="31"/>
      <c r="AX55" s="5"/>
      <c r="AY55" s="5"/>
      <c r="AZ55" s="5"/>
    </row>
    <row r="56" spans="1:52" s="4" customFormat="1" ht="15" customHeight="1" x14ac:dyDescent="0.2">
      <c r="A56" s="238"/>
      <c r="B56" s="58" t="s">
        <v>36</v>
      </c>
      <c r="C56" s="34">
        <f t="shared" si="0"/>
        <v>0</v>
      </c>
      <c r="D56" s="62"/>
      <c r="E56" s="36"/>
      <c r="F56" s="36"/>
      <c r="G56" s="36"/>
      <c r="H56" s="36"/>
      <c r="I56" s="61"/>
      <c r="J56" s="62"/>
      <c r="K56" s="61"/>
      <c r="L56" s="28" t="str">
        <f t="shared" si="1"/>
        <v/>
      </c>
      <c r="M56" s="29"/>
      <c r="N56" s="29"/>
      <c r="O56" s="29"/>
      <c r="P56" s="16"/>
      <c r="V56" s="2"/>
      <c r="W56" s="2"/>
      <c r="X56" s="31"/>
      <c r="Y56" s="31"/>
      <c r="Z56" s="31"/>
      <c r="AA56" s="31"/>
      <c r="AX56" s="5"/>
      <c r="AY56" s="5"/>
      <c r="AZ56" s="5"/>
    </row>
    <row r="57" spans="1:52" s="4" customFormat="1" ht="15" customHeight="1" x14ac:dyDescent="0.2">
      <c r="A57" s="238"/>
      <c r="B57" s="33" t="s">
        <v>37</v>
      </c>
      <c r="C57" s="34">
        <f t="shared" si="0"/>
        <v>0</v>
      </c>
      <c r="D57" s="63"/>
      <c r="E57" s="45"/>
      <c r="F57" s="45"/>
      <c r="G57" s="45"/>
      <c r="H57" s="45"/>
      <c r="I57" s="64"/>
      <c r="J57" s="62"/>
      <c r="K57" s="61"/>
      <c r="L57" s="28" t="str">
        <f t="shared" si="1"/>
        <v/>
      </c>
      <c r="M57" s="29"/>
      <c r="N57" s="29"/>
      <c r="O57" s="29"/>
      <c r="P57" s="16"/>
      <c r="V57" s="2"/>
      <c r="W57" s="2"/>
      <c r="X57" s="31"/>
      <c r="Y57" s="31"/>
      <c r="Z57" s="31"/>
      <c r="AA57" s="31"/>
      <c r="AX57" s="5"/>
      <c r="AY57" s="5"/>
      <c r="AZ57" s="5"/>
    </row>
    <row r="58" spans="1:52" s="4" customFormat="1" ht="15" customHeight="1" x14ac:dyDescent="0.2">
      <c r="A58" s="237" t="s">
        <v>38</v>
      </c>
      <c r="B58" s="23" t="s">
        <v>19</v>
      </c>
      <c r="C58" s="24">
        <f t="shared" si="0"/>
        <v>0</v>
      </c>
      <c r="D58" s="53"/>
      <c r="E58" s="54"/>
      <c r="F58" s="54"/>
      <c r="G58" s="54"/>
      <c r="H58" s="54"/>
      <c r="I58" s="55"/>
      <c r="J58" s="53"/>
      <c r="K58" s="55"/>
      <c r="L58" s="28" t="str">
        <f t="shared" si="1"/>
        <v/>
      </c>
      <c r="M58" s="29"/>
      <c r="N58" s="29"/>
      <c r="O58" s="29"/>
      <c r="P58" s="16"/>
      <c r="V58" s="2"/>
      <c r="W58" s="2"/>
      <c r="X58" s="30" t="str">
        <f t="shared" si="2"/>
        <v/>
      </c>
      <c r="Y58" s="31"/>
      <c r="Z58" s="31"/>
      <c r="AA58" s="32">
        <f t="shared" si="3"/>
        <v>0</v>
      </c>
      <c r="AX58" s="5"/>
      <c r="AY58" s="5"/>
      <c r="AZ58" s="5"/>
    </row>
    <row r="59" spans="1:52" s="4" customFormat="1" ht="15" customHeight="1" x14ac:dyDescent="0.2">
      <c r="A59" s="238"/>
      <c r="B59" s="33" t="s">
        <v>20</v>
      </c>
      <c r="C59" s="34">
        <f t="shared" si="0"/>
        <v>0</v>
      </c>
      <c r="D59" s="35"/>
      <c r="E59" s="36"/>
      <c r="F59" s="36"/>
      <c r="G59" s="36"/>
      <c r="H59" s="36"/>
      <c r="I59" s="37"/>
      <c r="J59" s="35"/>
      <c r="K59" s="37"/>
      <c r="L59" s="28" t="str">
        <f t="shared" si="1"/>
        <v/>
      </c>
      <c r="M59" s="29"/>
      <c r="N59" s="29"/>
      <c r="O59" s="29"/>
      <c r="P59" s="16"/>
      <c r="V59" s="2"/>
      <c r="W59" s="2"/>
      <c r="X59" s="30" t="str">
        <f t="shared" si="2"/>
        <v/>
      </c>
      <c r="Y59" s="31"/>
      <c r="Z59" s="31"/>
      <c r="AA59" s="32">
        <f t="shared" si="3"/>
        <v>0</v>
      </c>
      <c r="AX59" s="5"/>
      <c r="AY59" s="5"/>
      <c r="AZ59" s="5"/>
    </row>
    <row r="60" spans="1:52" s="4" customFormat="1" ht="15" customHeight="1" x14ac:dyDescent="0.2">
      <c r="A60" s="238"/>
      <c r="B60" s="33" t="s">
        <v>21</v>
      </c>
      <c r="C60" s="34">
        <f t="shared" si="0"/>
        <v>0</v>
      </c>
      <c r="D60" s="35"/>
      <c r="E60" s="36"/>
      <c r="F60" s="36"/>
      <c r="G60" s="36"/>
      <c r="H60" s="36"/>
      <c r="I60" s="37"/>
      <c r="J60" s="35"/>
      <c r="K60" s="37"/>
      <c r="L60" s="28" t="str">
        <f t="shared" si="1"/>
        <v/>
      </c>
      <c r="M60" s="29"/>
      <c r="N60" s="29"/>
      <c r="O60" s="29"/>
      <c r="P60" s="16"/>
      <c r="V60" s="2"/>
      <c r="W60" s="2"/>
      <c r="X60" s="30" t="str">
        <f t="shared" si="2"/>
        <v/>
      </c>
      <c r="Y60" s="31"/>
      <c r="Z60" s="31"/>
      <c r="AA60" s="32">
        <f t="shared" si="3"/>
        <v>0</v>
      </c>
      <c r="AX60" s="5"/>
      <c r="AY60" s="5"/>
      <c r="AZ60" s="5"/>
    </row>
    <row r="61" spans="1:52" s="4" customFormat="1" ht="15" customHeight="1" x14ac:dyDescent="0.2">
      <c r="A61" s="238"/>
      <c r="B61" s="33" t="s">
        <v>23</v>
      </c>
      <c r="C61" s="34">
        <f t="shared" si="0"/>
        <v>0</v>
      </c>
      <c r="D61" s="35"/>
      <c r="E61" s="36"/>
      <c r="F61" s="36"/>
      <c r="G61" s="36"/>
      <c r="H61" s="36"/>
      <c r="I61" s="37"/>
      <c r="J61" s="35"/>
      <c r="K61" s="37"/>
      <c r="L61" s="28" t="str">
        <f t="shared" si="1"/>
        <v/>
      </c>
      <c r="M61" s="29"/>
      <c r="N61" s="29"/>
      <c r="O61" s="29"/>
      <c r="P61" s="16"/>
      <c r="V61" s="2"/>
      <c r="W61" s="2"/>
      <c r="X61" s="30" t="str">
        <f t="shared" si="2"/>
        <v/>
      </c>
      <c r="Y61" s="31"/>
      <c r="Z61" s="31"/>
      <c r="AA61" s="32">
        <f t="shared" si="3"/>
        <v>0</v>
      </c>
      <c r="AX61" s="5"/>
      <c r="AY61" s="5"/>
      <c r="AZ61" s="5"/>
    </row>
    <row r="62" spans="1:52" s="4" customFormat="1" ht="15" customHeight="1" x14ac:dyDescent="0.2">
      <c r="A62" s="238"/>
      <c r="B62" s="33" t="s">
        <v>24</v>
      </c>
      <c r="C62" s="34">
        <f t="shared" si="0"/>
        <v>0</v>
      </c>
      <c r="D62" s="35"/>
      <c r="E62" s="36"/>
      <c r="F62" s="36"/>
      <c r="G62" s="36"/>
      <c r="H62" s="36"/>
      <c r="I62" s="37"/>
      <c r="J62" s="35"/>
      <c r="K62" s="37"/>
      <c r="L62" s="28" t="str">
        <f t="shared" si="1"/>
        <v/>
      </c>
      <c r="M62" s="29"/>
      <c r="N62" s="29"/>
      <c r="O62" s="29"/>
      <c r="P62" s="16"/>
      <c r="V62" s="2"/>
      <c r="W62" s="2"/>
      <c r="X62" s="30" t="str">
        <f t="shared" si="2"/>
        <v/>
      </c>
      <c r="Y62" s="31"/>
      <c r="Z62" s="31"/>
      <c r="AA62" s="32">
        <f t="shared" si="3"/>
        <v>0</v>
      </c>
      <c r="AX62" s="5"/>
      <c r="AY62" s="5"/>
      <c r="AZ62" s="5"/>
    </row>
    <row r="63" spans="1:52" s="4" customFormat="1" ht="15" customHeight="1" x14ac:dyDescent="0.2">
      <c r="A63" s="238"/>
      <c r="B63" s="33" t="s">
        <v>26</v>
      </c>
      <c r="C63" s="34">
        <f t="shared" si="0"/>
        <v>0</v>
      </c>
      <c r="D63" s="38"/>
      <c r="E63" s="39"/>
      <c r="F63" s="39"/>
      <c r="G63" s="39"/>
      <c r="H63" s="39"/>
      <c r="I63" s="40"/>
      <c r="J63" s="38"/>
      <c r="K63" s="40"/>
      <c r="L63" s="28" t="str">
        <f t="shared" si="1"/>
        <v/>
      </c>
      <c r="M63" s="29"/>
      <c r="N63" s="29"/>
      <c r="O63" s="29"/>
      <c r="P63" s="16"/>
      <c r="V63" s="2"/>
      <c r="W63" s="2"/>
      <c r="X63" s="30" t="str">
        <f t="shared" si="2"/>
        <v/>
      </c>
      <c r="Y63" s="31"/>
      <c r="Z63" s="31"/>
      <c r="AA63" s="32">
        <f t="shared" si="3"/>
        <v>0</v>
      </c>
      <c r="AX63" s="5"/>
      <c r="AY63" s="5"/>
      <c r="AZ63" s="5"/>
    </row>
    <row r="64" spans="1:52" s="4" customFormat="1" ht="15" customHeight="1" x14ac:dyDescent="0.2">
      <c r="A64" s="246"/>
      <c r="B64" s="42" t="s">
        <v>27</v>
      </c>
      <c r="C64" s="43">
        <f t="shared" si="0"/>
        <v>0</v>
      </c>
      <c r="D64" s="44"/>
      <c r="E64" s="45"/>
      <c r="F64" s="45"/>
      <c r="G64" s="45"/>
      <c r="H64" s="45"/>
      <c r="I64" s="46"/>
      <c r="J64" s="44"/>
      <c r="K64" s="46"/>
      <c r="L64" s="28" t="str">
        <f t="shared" si="1"/>
        <v/>
      </c>
      <c r="M64" s="29"/>
      <c r="N64" s="29"/>
      <c r="O64" s="29"/>
      <c r="P64" s="16"/>
      <c r="V64" s="2"/>
      <c r="W64" s="2"/>
      <c r="X64" s="30" t="str">
        <f t="shared" si="2"/>
        <v/>
      </c>
      <c r="Y64" s="31"/>
      <c r="Z64" s="31"/>
      <c r="AA64" s="32">
        <f t="shared" si="3"/>
        <v>0</v>
      </c>
      <c r="AX64" s="5"/>
      <c r="AY64" s="5"/>
      <c r="AZ64" s="5"/>
    </row>
    <row r="65" spans="1:52" s="4" customFormat="1" ht="30" customHeight="1" x14ac:dyDescent="0.2">
      <c r="A65" s="247" t="s">
        <v>39</v>
      </c>
      <c r="B65" s="247"/>
      <c r="C65" s="247"/>
      <c r="D65" s="247"/>
      <c r="E65" s="247"/>
      <c r="F65" s="247"/>
      <c r="G65" s="247"/>
      <c r="H65" s="247"/>
      <c r="I65" s="247"/>
      <c r="J65" s="247"/>
      <c r="K65" s="15"/>
      <c r="L65" s="15"/>
      <c r="M65" s="16"/>
      <c r="N65" s="16"/>
      <c r="O65" s="12"/>
      <c r="P65" s="12"/>
      <c r="U65" s="2"/>
      <c r="V65" s="2"/>
      <c r="W65" s="2"/>
      <c r="X65" s="2"/>
      <c r="Y65" s="2"/>
      <c r="Z65" s="2"/>
      <c r="AX65" s="5"/>
      <c r="AY65" s="5"/>
      <c r="AZ65" s="5"/>
    </row>
    <row r="66" spans="1:52" s="4" customFormat="1" ht="14.25" customHeight="1" x14ac:dyDescent="0.15">
      <c r="A66" s="241" t="s">
        <v>4</v>
      </c>
      <c r="B66" s="241" t="s">
        <v>40</v>
      </c>
      <c r="C66" s="248" t="s">
        <v>6</v>
      </c>
      <c r="D66" s="249"/>
      <c r="E66" s="249"/>
      <c r="F66" s="249"/>
      <c r="G66" s="249"/>
      <c r="H66" s="249"/>
      <c r="I66" s="249"/>
      <c r="J66" s="249"/>
      <c r="K66" s="250"/>
      <c r="L66" s="17"/>
      <c r="M66" s="17"/>
      <c r="N66" s="16"/>
      <c r="O66" s="12"/>
      <c r="P66" s="12"/>
      <c r="U66" s="2"/>
      <c r="V66" s="2"/>
      <c r="W66" s="2"/>
      <c r="X66" s="2"/>
      <c r="Y66" s="2"/>
      <c r="Z66" s="2"/>
      <c r="AX66" s="5"/>
      <c r="AY66" s="5"/>
      <c r="AZ66" s="5"/>
    </row>
    <row r="67" spans="1:52" s="4" customFormat="1" ht="15.75" customHeight="1" x14ac:dyDescent="0.15">
      <c r="A67" s="242"/>
      <c r="B67" s="242"/>
      <c r="C67" s="251" t="s">
        <v>7</v>
      </c>
      <c r="D67" s="248" t="s">
        <v>8</v>
      </c>
      <c r="E67" s="249"/>
      <c r="F67" s="249"/>
      <c r="G67" s="249"/>
      <c r="H67" s="249"/>
      <c r="I67" s="250"/>
      <c r="J67" s="248" t="s">
        <v>9</v>
      </c>
      <c r="K67" s="250"/>
      <c r="L67" s="17"/>
      <c r="M67" s="17"/>
      <c r="N67" s="16"/>
      <c r="O67" s="12"/>
      <c r="P67" s="12"/>
      <c r="U67" s="2"/>
      <c r="V67" s="2"/>
      <c r="W67" s="2"/>
      <c r="X67" s="2"/>
      <c r="Y67" s="2"/>
      <c r="Z67" s="2"/>
      <c r="AX67" s="5"/>
      <c r="AY67" s="5"/>
      <c r="AZ67" s="5"/>
    </row>
    <row r="68" spans="1:52" s="4" customFormat="1" ht="21" x14ac:dyDescent="0.15">
      <c r="A68" s="243"/>
      <c r="B68" s="243"/>
      <c r="C68" s="252"/>
      <c r="D68" s="18" t="s">
        <v>10</v>
      </c>
      <c r="E68" s="19" t="s">
        <v>11</v>
      </c>
      <c r="F68" s="20" t="s">
        <v>12</v>
      </c>
      <c r="G68" s="19" t="s">
        <v>13</v>
      </c>
      <c r="H68" s="19" t="s">
        <v>14</v>
      </c>
      <c r="I68" s="21" t="s">
        <v>15</v>
      </c>
      <c r="J68" s="18" t="s">
        <v>16</v>
      </c>
      <c r="K68" s="22" t="s">
        <v>17</v>
      </c>
      <c r="L68" s="17"/>
      <c r="M68" s="17"/>
      <c r="N68" s="16"/>
      <c r="O68" s="12"/>
      <c r="P68" s="12"/>
      <c r="U68" s="2"/>
      <c r="V68" s="2"/>
      <c r="W68" s="2"/>
      <c r="X68" s="2"/>
      <c r="Y68" s="2"/>
      <c r="Z68" s="2"/>
      <c r="AX68" s="5"/>
      <c r="AY68" s="5"/>
      <c r="AZ68" s="5"/>
    </row>
    <row r="69" spans="1:52" s="4" customFormat="1" ht="15" customHeight="1" x14ac:dyDescent="0.2">
      <c r="A69" s="237" t="s">
        <v>41</v>
      </c>
      <c r="B69" s="23" t="s">
        <v>42</v>
      </c>
      <c r="C69" s="24">
        <f>SUM(D69:I69)</f>
        <v>83</v>
      </c>
      <c r="D69" s="25"/>
      <c r="E69" s="26"/>
      <c r="F69" s="26">
        <v>8</v>
      </c>
      <c r="G69" s="26">
        <v>19</v>
      </c>
      <c r="H69" s="26">
        <v>56</v>
      </c>
      <c r="I69" s="27"/>
      <c r="J69" s="25">
        <v>58</v>
      </c>
      <c r="K69" s="27">
        <v>25</v>
      </c>
      <c r="L69" s="28" t="str">
        <f>$X69&amp;""&amp;$Y69&amp;""&amp;Z69</f>
        <v/>
      </c>
      <c r="M69" s="29"/>
      <c r="N69" s="29"/>
      <c r="O69" s="29"/>
      <c r="P69" s="16"/>
      <c r="V69" s="2"/>
      <c r="W69" s="2"/>
      <c r="X69" s="30" t="str">
        <f t="shared" ref="X69:X78" si="4">IF($C69&lt;&gt;($J69+$K69)," El número consejerías según sexo NO puede ser diferente al Total.","")</f>
        <v/>
      </c>
      <c r="Y69" s="31"/>
      <c r="Z69" s="31"/>
      <c r="AA69" s="32">
        <f>IF($C69&lt;&gt;($J69+$K69),1,0)</f>
        <v>0</v>
      </c>
      <c r="AX69" s="5"/>
      <c r="AY69" s="5"/>
      <c r="AZ69" s="5"/>
    </row>
    <row r="70" spans="1:52" s="4" customFormat="1" ht="15" customHeight="1" x14ac:dyDescent="0.2">
      <c r="A70" s="238"/>
      <c r="B70" s="33" t="s">
        <v>43</v>
      </c>
      <c r="C70" s="34">
        <f t="shared" ref="C70:C78" si="5">SUM(D70:I70)</f>
        <v>0</v>
      </c>
      <c r="D70" s="35"/>
      <c r="E70" s="36"/>
      <c r="F70" s="36"/>
      <c r="G70" s="36"/>
      <c r="H70" s="36"/>
      <c r="I70" s="37"/>
      <c r="J70" s="35"/>
      <c r="K70" s="37"/>
      <c r="L70" s="28" t="str">
        <f t="shared" ref="L70:L78" si="6">$X70&amp;""&amp;$Y70&amp;""&amp;Z70</f>
        <v/>
      </c>
      <c r="M70" s="29"/>
      <c r="N70" s="29"/>
      <c r="O70" s="29"/>
      <c r="P70" s="16"/>
      <c r="V70" s="2"/>
      <c r="W70" s="2"/>
      <c r="X70" s="30" t="str">
        <f t="shared" si="4"/>
        <v/>
      </c>
      <c r="Y70" s="31"/>
      <c r="Z70" s="31"/>
      <c r="AA70" s="32">
        <f t="shared" ref="AA70:AA78" si="7">IF($C70&lt;&gt;($J70+$K70),1,0)</f>
        <v>0</v>
      </c>
      <c r="AX70" s="5"/>
      <c r="AY70" s="5"/>
      <c r="AZ70" s="5"/>
    </row>
    <row r="71" spans="1:52" s="4" customFormat="1" ht="15" customHeight="1" x14ac:dyDescent="0.2">
      <c r="A71" s="238"/>
      <c r="B71" s="33" t="s">
        <v>44</v>
      </c>
      <c r="C71" s="34">
        <f t="shared" si="5"/>
        <v>6</v>
      </c>
      <c r="D71" s="35"/>
      <c r="E71" s="36"/>
      <c r="F71" s="36"/>
      <c r="G71" s="36">
        <v>1</v>
      </c>
      <c r="H71" s="36">
        <v>5</v>
      </c>
      <c r="I71" s="37"/>
      <c r="J71" s="35">
        <v>2</v>
      </c>
      <c r="K71" s="37">
        <v>4</v>
      </c>
      <c r="L71" s="28" t="str">
        <f t="shared" si="6"/>
        <v/>
      </c>
      <c r="M71" s="29"/>
      <c r="N71" s="29"/>
      <c r="O71" s="29"/>
      <c r="P71" s="16"/>
      <c r="V71" s="2"/>
      <c r="W71" s="2"/>
      <c r="X71" s="30" t="str">
        <f t="shared" si="4"/>
        <v/>
      </c>
      <c r="Y71" s="31"/>
      <c r="Z71" s="31"/>
      <c r="AA71" s="32">
        <f t="shared" si="7"/>
        <v>0</v>
      </c>
      <c r="AX71" s="5"/>
      <c r="AY71" s="5"/>
      <c r="AZ71" s="5"/>
    </row>
    <row r="72" spans="1:52" s="4" customFormat="1" ht="15" customHeight="1" x14ac:dyDescent="0.2">
      <c r="A72" s="238"/>
      <c r="B72" s="33" t="s">
        <v>45</v>
      </c>
      <c r="C72" s="34">
        <f t="shared" si="5"/>
        <v>0</v>
      </c>
      <c r="D72" s="35"/>
      <c r="E72" s="36"/>
      <c r="F72" s="36"/>
      <c r="G72" s="36"/>
      <c r="H72" s="36"/>
      <c r="I72" s="37"/>
      <c r="J72" s="35"/>
      <c r="K72" s="37"/>
      <c r="L72" s="28" t="str">
        <f t="shared" si="6"/>
        <v/>
      </c>
      <c r="M72" s="29"/>
      <c r="N72" s="29"/>
      <c r="O72" s="29"/>
      <c r="P72" s="16"/>
      <c r="V72" s="2"/>
      <c r="W72" s="2"/>
      <c r="X72" s="30" t="str">
        <f t="shared" si="4"/>
        <v/>
      </c>
      <c r="Y72" s="31"/>
      <c r="Z72" s="31"/>
      <c r="AA72" s="32">
        <f t="shared" si="7"/>
        <v>0</v>
      </c>
      <c r="AX72" s="5"/>
      <c r="AY72" s="5"/>
      <c r="AZ72" s="5"/>
    </row>
    <row r="73" spans="1:52" s="4" customFormat="1" ht="15" customHeight="1" x14ac:dyDescent="0.2">
      <c r="A73" s="246"/>
      <c r="B73" s="42" t="s">
        <v>46</v>
      </c>
      <c r="C73" s="43">
        <f t="shared" si="5"/>
        <v>10</v>
      </c>
      <c r="D73" s="44"/>
      <c r="E73" s="45"/>
      <c r="F73" s="45">
        <v>1</v>
      </c>
      <c r="G73" s="45">
        <v>9</v>
      </c>
      <c r="H73" s="45"/>
      <c r="I73" s="46"/>
      <c r="J73" s="44">
        <v>10</v>
      </c>
      <c r="K73" s="46"/>
      <c r="L73" s="28" t="str">
        <f t="shared" si="6"/>
        <v/>
      </c>
      <c r="M73" s="29"/>
      <c r="N73" s="29"/>
      <c r="O73" s="29"/>
      <c r="P73" s="16"/>
      <c r="V73" s="2"/>
      <c r="W73" s="2"/>
      <c r="X73" s="30" t="str">
        <f t="shared" si="4"/>
        <v/>
      </c>
      <c r="Y73" s="31"/>
      <c r="Z73" s="31"/>
      <c r="AA73" s="32">
        <f t="shared" si="7"/>
        <v>0</v>
      </c>
      <c r="AX73" s="5"/>
      <c r="AY73" s="5"/>
      <c r="AZ73" s="5"/>
    </row>
    <row r="74" spans="1:52" s="4" customFormat="1" ht="15" customHeight="1" x14ac:dyDescent="0.2">
      <c r="A74" s="237" t="s">
        <v>47</v>
      </c>
      <c r="B74" s="23" t="s">
        <v>42</v>
      </c>
      <c r="C74" s="24">
        <f t="shared" si="5"/>
        <v>0</v>
      </c>
      <c r="D74" s="25"/>
      <c r="E74" s="26"/>
      <c r="F74" s="26"/>
      <c r="G74" s="26"/>
      <c r="H74" s="26"/>
      <c r="I74" s="27"/>
      <c r="J74" s="25"/>
      <c r="K74" s="27"/>
      <c r="L74" s="28" t="str">
        <f t="shared" si="6"/>
        <v/>
      </c>
      <c r="M74" s="29"/>
      <c r="N74" s="29"/>
      <c r="O74" s="29"/>
      <c r="P74" s="16"/>
      <c r="V74" s="2"/>
      <c r="W74" s="2"/>
      <c r="X74" s="30" t="str">
        <f t="shared" si="4"/>
        <v/>
      </c>
      <c r="Y74" s="31"/>
      <c r="Z74" s="31"/>
      <c r="AA74" s="32">
        <f t="shared" si="7"/>
        <v>0</v>
      </c>
      <c r="AX74" s="5"/>
      <c r="AY74" s="5"/>
      <c r="AZ74" s="5"/>
    </row>
    <row r="75" spans="1:52" s="4" customFormat="1" ht="15" customHeight="1" x14ac:dyDescent="0.2">
      <c r="A75" s="238"/>
      <c r="B75" s="33" t="s">
        <v>43</v>
      </c>
      <c r="C75" s="34">
        <f t="shared" si="5"/>
        <v>0</v>
      </c>
      <c r="D75" s="35"/>
      <c r="E75" s="36"/>
      <c r="F75" s="36"/>
      <c r="G75" s="36"/>
      <c r="H75" s="36"/>
      <c r="I75" s="37"/>
      <c r="J75" s="35"/>
      <c r="K75" s="37"/>
      <c r="L75" s="28" t="str">
        <f t="shared" si="6"/>
        <v/>
      </c>
      <c r="M75" s="29"/>
      <c r="N75" s="29"/>
      <c r="O75" s="29"/>
      <c r="P75" s="16"/>
      <c r="V75" s="2"/>
      <c r="W75" s="2"/>
      <c r="X75" s="30" t="str">
        <f t="shared" si="4"/>
        <v/>
      </c>
      <c r="Y75" s="31"/>
      <c r="Z75" s="31"/>
      <c r="AA75" s="32">
        <f t="shared" si="7"/>
        <v>0</v>
      </c>
      <c r="AX75" s="5"/>
      <c r="AY75" s="5"/>
      <c r="AZ75" s="5"/>
    </row>
    <row r="76" spans="1:52" s="4" customFormat="1" ht="15" customHeight="1" x14ac:dyDescent="0.2">
      <c r="A76" s="238"/>
      <c r="B76" s="33" t="s">
        <v>44</v>
      </c>
      <c r="C76" s="34">
        <f t="shared" si="5"/>
        <v>0</v>
      </c>
      <c r="D76" s="35"/>
      <c r="E76" s="36"/>
      <c r="F76" s="36"/>
      <c r="G76" s="36"/>
      <c r="H76" s="36"/>
      <c r="I76" s="37"/>
      <c r="J76" s="35"/>
      <c r="K76" s="37"/>
      <c r="L76" s="28" t="str">
        <f t="shared" si="6"/>
        <v/>
      </c>
      <c r="M76" s="29"/>
      <c r="N76" s="29"/>
      <c r="O76" s="29"/>
      <c r="P76" s="16"/>
      <c r="V76" s="2"/>
      <c r="W76" s="2"/>
      <c r="X76" s="30" t="str">
        <f t="shared" si="4"/>
        <v/>
      </c>
      <c r="Y76" s="31"/>
      <c r="Z76" s="31"/>
      <c r="AA76" s="32">
        <f t="shared" si="7"/>
        <v>0</v>
      </c>
      <c r="AX76" s="5"/>
      <c r="AY76" s="5"/>
      <c r="AZ76" s="5"/>
    </row>
    <row r="77" spans="1:52" s="4" customFormat="1" ht="15" customHeight="1" x14ac:dyDescent="0.2">
      <c r="A77" s="238"/>
      <c r="B77" s="33" t="s">
        <v>45</v>
      </c>
      <c r="C77" s="34">
        <f t="shared" si="5"/>
        <v>0</v>
      </c>
      <c r="D77" s="35"/>
      <c r="E77" s="36"/>
      <c r="F77" s="36"/>
      <c r="G77" s="36"/>
      <c r="H77" s="36"/>
      <c r="I77" s="37"/>
      <c r="J77" s="35"/>
      <c r="K77" s="37"/>
      <c r="L77" s="28" t="str">
        <f t="shared" si="6"/>
        <v/>
      </c>
      <c r="M77" s="29"/>
      <c r="N77" s="29"/>
      <c r="O77" s="29"/>
      <c r="P77" s="16"/>
      <c r="V77" s="2"/>
      <c r="W77" s="2"/>
      <c r="X77" s="30" t="str">
        <f t="shared" si="4"/>
        <v/>
      </c>
      <c r="Y77" s="31"/>
      <c r="Z77" s="31"/>
      <c r="AA77" s="32">
        <f t="shared" si="7"/>
        <v>0</v>
      </c>
      <c r="AX77" s="5"/>
      <c r="AY77" s="5"/>
      <c r="AZ77" s="5"/>
    </row>
    <row r="78" spans="1:52" s="4" customFormat="1" ht="15" customHeight="1" x14ac:dyDescent="0.2">
      <c r="A78" s="246"/>
      <c r="B78" s="42" t="s">
        <v>46</v>
      </c>
      <c r="C78" s="43">
        <f t="shared" si="5"/>
        <v>4</v>
      </c>
      <c r="D78" s="44"/>
      <c r="E78" s="45"/>
      <c r="F78" s="45">
        <v>1</v>
      </c>
      <c r="G78" s="45">
        <v>3</v>
      </c>
      <c r="H78" s="45"/>
      <c r="I78" s="46"/>
      <c r="J78" s="44">
        <v>4</v>
      </c>
      <c r="K78" s="46"/>
      <c r="L78" s="28" t="str">
        <f t="shared" si="6"/>
        <v/>
      </c>
      <c r="M78" s="29"/>
      <c r="N78" s="29"/>
      <c r="O78" s="29"/>
      <c r="P78" s="16"/>
      <c r="V78" s="2"/>
      <c r="W78" s="2"/>
      <c r="X78" s="30" t="str">
        <f t="shared" si="4"/>
        <v/>
      </c>
      <c r="Y78" s="31"/>
      <c r="Z78" s="31"/>
      <c r="AA78" s="32">
        <f t="shared" si="7"/>
        <v>0</v>
      </c>
      <c r="AX78" s="5"/>
      <c r="AY78" s="5"/>
      <c r="AZ78" s="5"/>
    </row>
    <row r="79" spans="1:52" s="4" customFormat="1" ht="30" customHeight="1" x14ac:dyDescent="0.2">
      <c r="A79" s="66" t="s">
        <v>48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67"/>
      <c r="M79" s="67"/>
      <c r="N79" s="68"/>
      <c r="O79" s="68"/>
      <c r="P79" s="68"/>
      <c r="U79" s="2"/>
      <c r="V79" s="2"/>
      <c r="W79" s="2"/>
      <c r="X79" s="2"/>
      <c r="Y79" s="2"/>
      <c r="Z79" s="2"/>
      <c r="AX79" s="5"/>
      <c r="AY79" s="5"/>
      <c r="AZ79" s="5"/>
    </row>
    <row r="80" spans="1:52" s="4" customFormat="1" ht="26.25" customHeight="1" x14ac:dyDescent="0.15">
      <c r="A80" s="237" t="s">
        <v>49</v>
      </c>
      <c r="B80" s="210" t="s">
        <v>50</v>
      </c>
      <c r="C80" s="70" t="s">
        <v>51</v>
      </c>
      <c r="D80" s="15"/>
      <c r="E80" s="15"/>
      <c r="F80" s="15"/>
      <c r="G80" s="15"/>
      <c r="H80" s="15"/>
      <c r="I80" s="15"/>
      <c r="J80" s="15"/>
      <c r="K80" s="15"/>
      <c r="L80" s="67"/>
      <c r="M80" s="67"/>
      <c r="N80" s="68"/>
      <c r="O80" s="68"/>
      <c r="P80" s="68"/>
      <c r="U80" s="2"/>
      <c r="V80" s="2"/>
      <c r="W80" s="2"/>
      <c r="X80" s="2"/>
      <c r="Y80" s="2"/>
      <c r="Z80" s="2"/>
      <c r="AX80" s="5"/>
      <c r="AY80" s="5"/>
      <c r="AZ80" s="5"/>
    </row>
    <row r="81" spans="1:52" s="4" customFormat="1" ht="15" customHeight="1" x14ac:dyDescent="0.15">
      <c r="A81" s="238"/>
      <c r="B81" s="71" t="s">
        <v>52</v>
      </c>
      <c r="C81" s="72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73"/>
      <c r="O81" s="73"/>
      <c r="P81" s="73"/>
      <c r="U81" s="2"/>
      <c r="V81" s="2"/>
      <c r="W81" s="2"/>
      <c r="X81" s="2"/>
      <c r="Y81" s="2"/>
      <c r="Z81" s="2"/>
      <c r="AX81" s="5"/>
      <c r="AY81" s="5"/>
      <c r="AZ81" s="5"/>
    </row>
    <row r="82" spans="1:52" s="4" customFormat="1" ht="21" x14ac:dyDescent="0.15">
      <c r="A82" s="238"/>
      <c r="B82" s="74" t="s">
        <v>53</v>
      </c>
      <c r="C82" s="75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73"/>
      <c r="O82" s="73"/>
      <c r="P82" s="73"/>
      <c r="U82" s="2"/>
      <c r="V82" s="2"/>
      <c r="W82" s="2"/>
      <c r="X82" s="2"/>
      <c r="Y82" s="2"/>
      <c r="Z82" s="2"/>
      <c r="AX82" s="5"/>
      <c r="AY82" s="5"/>
      <c r="AZ82" s="5"/>
    </row>
    <row r="83" spans="1:52" s="4" customFormat="1" ht="31.5" customHeight="1" x14ac:dyDescent="0.15">
      <c r="A83" s="238"/>
      <c r="B83" s="74" t="s">
        <v>54</v>
      </c>
      <c r="C83" s="75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73"/>
      <c r="O83" s="73"/>
      <c r="P83" s="73"/>
      <c r="U83" s="2"/>
      <c r="V83" s="2"/>
      <c r="W83" s="2"/>
      <c r="X83" s="2"/>
      <c r="Y83" s="2"/>
      <c r="Z83" s="2"/>
      <c r="AX83" s="5"/>
      <c r="AY83" s="5"/>
      <c r="AZ83" s="5"/>
    </row>
    <row r="84" spans="1:52" s="4" customFormat="1" ht="24.75" customHeight="1" x14ac:dyDescent="0.15">
      <c r="A84" s="238"/>
      <c r="B84" s="74" t="s">
        <v>55</v>
      </c>
      <c r="C84" s="75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73"/>
      <c r="O84" s="73"/>
      <c r="P84" s="73"/>
      <c r="U84" s="2"/>
      <c r="V84" s="2"/>
      <c r="W84" s="2"/>
      <c r="X84" s="2"/>
      <c r="Y84" s="2"/>
      <c r="Z84" s="2"/>
      <c r="AX84" s="5"/>
      <c r="AY84" s="5"/>
      <c r="AZ84" s="5"/>
    </row>
    <row r="85" spans="1:52" s="4" customFormat="1" ht="21" x14ac:dyDescent="0.15">
      <c r="A85" s="238"/>
      <c r="B85" s="74" t="s">
        <v>56</v>
      </c>
      <c r="C85" s="75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73"/>
      <c r="O85" s="73"/>
      <c r="P85" s="73"/>
      <c r="U85" s="2"/>
      <c r="V85" s="2"/>
      <c r="W85" s="2"/>
      <c r="X85" s="2"/>
      <c r="Y85" s="2"/>
      <c r="Z85" s="2"/>
      <c r="AX85" s="5"/>
      <c r="AY85" s="5"/>
      <c r="AZ85" s="5"/>
    </row>
    <row r="86" spans="1:52" s="4" customFormat="1" ht="21" x14ac:dyDescent="0.15">
      <c r="A86" s="238"/>
      <c r="B86" s="74" t="s">
        <v>57</v>
      </c>
      <c r="C86" s="75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73"/>
      <c r="O86" s="73"/>
      <c r="P86" s="73"/>
      <c r="U86" s="2"/>
      <c r="V86" s="2"/>
      <c r="W86" s="2"/>
      <c r="X86" s="2"/>
      <c r="Y86" s="2"/>
      <c r="Z86" s="2"/>
      <c r="AX86" s="5"/>
      <c r="AY86" s="5"/>
      <c r="AZ86" s="5"/>
    </row>
    <row r="87" spans="1:52" s="4" customFormat="1" ht="15" customHeight="1" x14ac:dyDescent="0.15">
      <c r="A87" s="238"/>
      <c r="B87" s="74" t="s">
        <v>58</v>
      </c>
      <c r="C87" s="75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73"/>
      <c r="O87" s="73"/>
      <c r="P87" s="73"/>
      <c r="U87" s="2"/>
      <c r="V87" s="2"/>
      <c r="W87" s="2"/>
      <c r="X87" s="2"/>
      <c r="Y87" s="2"/>
      <c r="Z87" s="2"/>
      <c r="AX87" s="5"/>
      <c r="AY87" s="5"/>
      <c r="AZ87" s="5"/>
    </row>
    <row r="88" spans="1:52" s="4" customFormat="1" ht="15" customHeight="1" x14ac:dyDescent="0.15">
      <c r="A88" s="246"/>
      <c r="B88" s="76" t="s">
        <v>59</v>
      </c>
      <c r="C88" s="7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73"/>
      <c r="O88" s="73"/>
      <c r="P88" s="73"/>
      <c r="U88" s="2"/>
      <c r="V88" s="2"/>
      <c r="W88" s="2"/>
      <c r="X88" s="2"/>
      <c r="Y88" s="2"/>
      <c r="Z88" s="2"/>
      <c r="AX88" s="5"/>
      <c r="AY88" s="5"/>
      <c r="AZ88" s="5"/>
    </row>
    <row r="89" spans="1:52" s="4" customFormat="1" ht="30" customHeight="1" x14ac:dyDescent="0.2">
      <c r="A89" s="78" t="s">
        <v>60</v>
      </c>
      <c r="B89" s="79"/>
      <c r="C89" s="80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81"/>
      <c r="O89" s="81"/>
      <c r="P89" s="81"/>
      <c r="U89" s="2"/>
      <c r="V89" s="2"/>
      <c r="W89" s="2"/>
      <c r="X89" s="2"/>
      <c r="Y89" s="2"/>
      <c r="Z89" s="2"/>
      <c r="AX89" s="5"/>
      <c r="AY89" s="5"/>
      <c r="AZ89" s="5"/>
    </row>
    <row r="90" spans="1:52" s="4" customFormat="1" ht="14.25" x14ac:dyDescent="0.2">
      <c r="A90" s="82" t="s">
        <v>61</v>
      </c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73"/>
      <c r="M90" s="73"/>
      <c r="N90" s="83"/>
      <c r="O90" s="16"/>
      <c r="P90" s="16"/>
      <c r="U90" s="2"/>
      <c r="V90" s="2"/>
      <c r="W90" s="2"/>
      <c r="X90" s="2"/>
      <c r="Y90" s="2"/>
      <c r="Z90" s="2"/>
      <c r="AX90" s="5"/>
      <c r="AY90" s="5"/>
      <c r="AZ90" s="5"/>
    </row>
    <row r="91" spans="1:52" s="4" customFormat="1" ht="32.25" customHeight="1" x14ac:dyDescent="0.15">
      <c r="A91" s="254" t="s">
        <v>62</v>
      </c>
      <c r="B91" s="254" t="s">
        <v>63</v>
      </c>
      <c r="C91" s="259" t="s">
        <v>51</v>
      </c>
      <c r="D91" s="254" t="s">
        <v>64</v>
      </c>
      <c r="E91" s="255"/>
      <c r="F91" s="255"/>
      <c r="G91" s="255"/>
      <c r="H91" s="255"/>
      <c r="I91" s="255"/>
      <c r="J91" s="84" t="s">
        <v>65</v>
      </c>
      <c r="K91" s="256" t="s">
        <v>66</v>
      </c>
      <c r="L91" s="73"/>
      <c r="M91" s="12"/>
      <c r="N91" s="12"/>
      <c r="O91" s="16"/>
      <c r="T91" s="2"/>
      <c r="U91" s="2"/>
      <c r="V91" s="2"/>
      <c r="W91" s="2"/>
      <c r="X91" s="2"/>
      <c r="Y91" s="2"/>
      <c r="AW91" s="5"/>
      <c r="AX91" s="5"/>
      <c r="AY91" s="5"/>
    </row>
    <row r="92" spans="1:52" s="4" customFormat="1" ht="33" customHeight="1" x14ac:dyDescent="0.15">
      <c r="A92" s="254"/>
      <c r="B92" s="254"/>
      <c r="C92" s="245"/>
      <c r="D92" s="85" t="s">
        <v>29</v>
      </c>
      <c r="E92" s="86" t="s">
        <v>67</v>
      </c>
      <c r="F92" s="86" t="s">
        <v>68</v>
      </c>
      <c r="G92" s="86" t="s">
        <v>69</v>
      </c>
      <c r="H92" s="86" t="s">
        <v>70</v>
      </c>
      <c r="I92" s="87" t="s">
        <v>71</v>
      </c>
      <c r="J92" s="209" t="s">
        <v>72</v>
      </c>
      <c r="K92" s="257"/>
      <c r="L92" s="73"/>
      <c r="M92" s="12"/>
      <c r="N92" s="12"/>
      <c r="O92" s="16"/>
      <c r="T92" s="2"/>
      <c r="U92" s="2"/>
      <c r="V92" s="2"/>
      <c r="W92" s="2"/>
      <c r="X92" s="2"/>
      <c r="Y92" s="2"/>
      <c r="AW92" s="5"/>
      <c r="AX92" s="5"/>
      <c r="AY92" s="5"/>
    </row>
    <row r="93" spans="1:52" s="4" customFormat="1" ht="15" customHeight="1" x14ac:dyDescent="0.15">
      <c r="A93" s="258" t="s">
        <v>73</v>
      </c>
      <c r="B93" s="89" t="s">
        <v>74</v>
      </c>
      <c r="C93" s="90">
        <f>SUM(D93:I93)</f>
        <v>0</v>
      </c>
      <c r="D93" s="53"/>
      <c r="E93" s="54"/>
      <c r="F93" s="54"/>
      <c r="G93" s="54"/>
      <c r="H93" s="54"/>
      <c r="I93" s="55"/>
      <c r="J93" s="91"/>
      <c r="K93" s="91"/>
      <c r="L93" s="73"/>
      <c r="M93" s="12"/>
      <c r="N93" s="12"/>
      <c r="O93" s="16"/>
      <c r="T93" s="2"/>
      <c r="U93" s="2"/>
      <c r="V93" s="2"/>
      <c r="W93" s="2"/>
      <c r="X93" s="2"/>
      <c r="Y93" s="2"/>
      <c r="AW93" s="5"/>
      <c r="AX93" s="5"/>
      <c r="AY93" s="5"/>
    </row>
    <row r="94" spans="1:52" s="4" customFormat="1" ht="21" x14ac:dyDescent="0.15">
      <c r="A94" s="258"/>
      <c r="B94" s="92" t="s">
        <v>75</v>
      </c>
      <c r="C94" s="34">
        <f t="shared" ref="C94:C108" si="8">SUM(D94:I94)</f>
        <v>0</v>
      </c>
      <c r="D94" s="35"/>
      <c r="E94" s="36"/>
      <c r="F94" s="36"/>
      <c r="G94" s="36"/>
      <c r="H94" s="36"/>
      <c r="I94" s="37"/>
      <c r="J94" s="75"/>
      <c r="K94" s="75"/>
      <c r="L94" s="73"/>
      <c r="M94" s="12"/>
      <c r="N94" s="12"/>
      <c r="O94" s="16"/>
      <c r="T94" s="2"/>
      <c r="U94" s="2"/>
      <c r="V94" s="2"/>
      <c r="W94" s="2"/>
      <c r="X94" s="2"/>
      <c r="Y94" s="2"/>
      <c r="AW94" s="5"/>
      <c r="AX94" s="5"/>
      <c r="AY94" s="5"/>
    </row>
    <row r="95" spans="1:52" s="4" customFormat="1" ht="15" customHeight="1" x14ac:dyDescent="0.15">
      <c r="A95" s="253"/>
      <c r="B95" s="92" t="s">
        <v>76</v>
      </c>
      <c r="C95" s="34">
        <f t="shared" si="8"/>
        <v>0</v>
      </c>
      <c r="D95" s="35"/>
      <c r="E95" s="36"/>
      <c r="F95" s="36"/>
      <c r="G95" s="36"/>
      <c r="H95" s="36"/>
      <c r="I95" s="37"/>
      <c r="J95" s="75"/>
      <c r="K95" s="75"/>
      <c r="L95" s="73"/>
      <c r="M95" s="12"/>
      <c r="N95" s="12"/>
      <c r="O95" s="16"/>
      <c r="T95" s="2"/>
      <c r="U95" s="2"/>
      <c r="V95" s="2"/>
      <c r="W95" s="2"/>
      <c r="X95" s="2"/>
      <c r="Y95" s="2"/>
      <c r="AW95" s="5"/>
      <c r="AX95" s="5"/>
      <c r="AY95" s="5"/>
    </row>
    <row r="96" spans="1:52" s="4" customFormat="1" ht="21" x14ac:dyDescent="0.15">
      <c r="A96" s="253"/>
      <c r="B96" s="93" t="s">
        <v>77</v>
      </c>
      <c r="C96" s="43">
        <f t="shared" si="8"/>
        <v>0</v>
      </c>
      <c r="D96" s="50"/>
      <c r="E96" s="51"/>
      <c r="F96" s="51"/>
      <c r="G96" s="51"/>
      <c r="H96" s="51"/>
      <c r="I96" s="52"/>
      <c r="J96" s="94"/>
      <c r="K96" s="94"/>
      <c r="L96" s="73"/>
      <c r="M96" s="12"/>
      <c r="N96" s="12"/>
      <c r="O96" s="16"/>
      <c r="T96" s="2"/>
      <c r="U96" s="2"/>
      <c r="V96" s="2"/>
      <c r="W96" s="2"/>
      <c r="X96" s="2"/>
      <c r="Y96" s="2"/>
      <c r="AW96" s="5"/>
      <c r="AX96" s="5"/>
      <c r="AY96" s="5"/>
    </row>
    <row r="97" spans="1:52" s="4" customFormat="1" ht="15" customHeight="1" x14ac:dyDescent="0.15">
      <c r="A97" s="253" t="s">
        <v>78</v>
      </c>
      <c r="B97" s="89" t="s">
        <v>74</v>
      </c>
      <c r="C97" s="24">
        <f t="shared" si="8"/>
        <v>0</v>
      </c>
      <c r="D97" s="25"/>
      <c r="E97" s="26"/>
      <c r="F97" s="26"/>
      <c r="G97" s="26"/>
      <c r="H97" s="26"/>
      <c r="I97" s="27"/>
      <c r="J97" s="72"/>
      <c r="K97" s="72"/>
      <c r="L97" s="73"/>
      <c r="M97" s="12"/>
      <c r="N97" s="12"/>
      <c r="O97" s="16"/>
      <c r="T97" s="2"/>
      <c r="U97" s="2"/>
      <c r="V97" s="2"/>
      <c r="W97" s="2"/>
      <c r="X97" s="2"/>
      <c r="Y97" s="2"/>
      <c r="AW97" s="5"/>
      <c r="AX97" s="5"/>
      <c r="AY97" s="5"/>
    </row>
    <row r="98" spans="1:52" s="4" customFormat="1" ht="21" customHeight="1" x14ac:dyDescent="0.15">
      <c r="A98" s="253"/>
      <c r="B98" s="92" t="s">
        <v>75</v>
      </c>
      <c r="C98" s="95">
        <f t="shared" si="8"/>
        <v>0</v>
      </c>
      <c r="D98" s="47"/>
      <c r="E98" s="48"/>
      <c r="F98" s="48"/>
      <c r="G98" s="48"/>
      <c r="H98" s="48"/>
      <c r="I98" s="49"/>
      <c r="J98" s="96"/>
      <c r="K98" s="96"/>
      <c r="L98" s="73"/>
      <c r="M98" s="12"/>
      <c r="N98" s="12"/>
      <c r="O98" s="16"/>
      <c r="T98" s="2"/>
      <c r="U98" s="2"/>
      <c r="V98" s="2"/>
      <c r="W98" s="2"/>
      <c r="X98" s="2"/>
      <c r="Y98" s="2"/>
      <c r="AW98" s="5"/>
      <c r="AX98" s="5"/>
      <c r="AY98" s="5"/>
    </row>
    <row r="99" spans="1:52" s="4" customFormat="1" ht="15" customHeight="1" x14ac:dyDescent="0.15">
      <c r="A99" s="253"/>
      <c r="B99" s="92" t="s">
        <v>76</v>
      </c>
      <c r="C99" s="34">
        <f t="shared" si="8"/>
        <v>0</v>
      </c>
      <c r="D99" s="35"/>
      <c r="E99" s="36"/>
      <c r="F99" s="36"/>
      <c r="G99" s="36"/>
      <c r="H99" s="36"/>
      <c r="I99" s="37"/>
      <c r="J99" s="75"/>
      <c r="K99" s="75"/>
      <c r="L99" s="73"/>
      <c r="M99" s="12"/>
      <c r="N99" s="12"/>
      <c r="O99" s="16"/>
      <c r="T99" s="2"/>
      <c r="U99" s="2"/>
      <c r="V99" s="2"/>
      <c r="W99" s="2"/>
      <c r="X99" s="2"/>
      <c r="Y99" s="2"/>
      <c r="AW99" s="5"/>
      <c r="AX99" s="5"/>
      <c r="AY99" s="5"/>
    </row>
    <row r="100" spans="1:52" s="4" customFormat="1" ht="21" customHeight="1" x14ac:dyDescent="0.15">
      <c r="A100" s="253"/>
      <c r="B100" s="93" t="s">
        <v>77</v>
      </c>
      <c r="C100" s="43">
        <f t="shared" si="8"/>
        <v>0</v>
      </c>
      <c r="D100" s="44"/>
      <c r="E100" s="45"/>
      <c r="F100" s="45"/>
      <c r="G100" s="45"/>
      <c r="H100" s="45"/>
      <c r="I100" s="46"/>
      <c r="J100" s="77"/>
      <c r="K100" s="77"/>
      <c r="L100" s="73"/>
      <c r="M100" s="12"/>
      <c r="N100" s="12"/>
      <c r="O100" s="16"/>
      <c r="T100" s="2"/>
      <c r="U100" s="2"/>
      <c r="V100" s="2"/>
      <c r="W100" s="2"/>
      <c r="X100" s="2"/>
      <c r="Y100" s="2"/>
      <c r="AW100" s="5"/>
      <c r="AX100" s="5"/>
      <c r="AY100" s="5"/>
    </row>
    <row r="101" spans="1:52" s="4" customFormat="1" ht="15" customHeight="1" x14ac:dyDescent="0.15">
      <c r="A101" s="253" t="s">
        <v>79</v>
      </c>
      <c r="B101" s="89" t="s">
        <v>74</v>
      </c>
      <c r="C101" s="24">
        <f t="shared" si="8"/>
        <v>0</v>
      </c>
      <c r="D101" s="25"/>
      <c r="E101" s="26"/>
      <c r="F101" s="26"/>
      <c r="G101" s="26"/>
      <c r="H101" s="26"/>
      <c r="I101" s="27"/>
      <c r="J101" s="72"/>
      <c r="K101" s="72"/>
      <c r="L101" s="73"/>
      <c r="M101" s="12"/>
      <c r="N101" s="12"/>
      <c r="O101" s="16"/>
      <c r="T101" s="2"/>
      <c r="U101" s="2"/>
      <c r="V101" s="2"/>
      <c r="W101" s="2"/>
      <c r="X101" s="2"/>
      <c r="Y101" s="2"/>
      <c r="AW101" s="5"/>
      <c r="AX101" s="5"/>
      <c r="AY101" s="5"/>
    </row>
    <row r="102" spans="1:52" s="4" customFormat="1" ht="21" x14ac:dyDescent="0.15">
      <c r="A102" s="253"/>
      <c r="B102" s="92" t="s">
        <v>75</v>
      </c>
      <c r="C102" s="95">
        <f t="shared" si="8"/>
        <v>0</v>
      </c>
      <c r="D102" s="47"/>
      <c r="E102" s="48"/>
      <c r="F102" s="48"/>
      <c r="G102" s="48"/>
      <c r="H102" s="48"/>
      <c r="I102" s="49"/>
      <c r="J102" s="96"/>
      <c r="K102" s="96"/>
      <c r="L102" s="73"/>
      <c r="M102" s="12"/>
      <c r="N102" s="12"/>
      <c r="O102" s="16"/>
      <c r="T102" s="2"/>
      <c r="U102" s="2"/>
      <c r="V102" s="2"/>
      <c r="W102" s="2"/>
      <c r="X102" s="2"/>
      <c r="Y102" s="2"/>
      <c r="AW102" s="5"/>
      <c r="AX102" s="5"/>
      <c r="AY102" s="5"/>
    </row>
    <row r="103" spans="1:52" s="4" customFormat="1" ht="15" customHeight="1" x14ac:dyDescent="0.15">
      <c r="A103" s="253"/>
      <c r="B103" s="92" t="s">
        <v>76</v>
      </c>
      <c r="C103" s="34">
        <f t="shared" si="8"/>
        <v>0</v>
      </c>
      <c r="D103" s="35"/>
      <c r="E103" s="36"/>
      <c r="F103" s="36"/>
      <c r="G103" s="36"/>
      <c r="H103" s="36"/>
      <c r="I103" s="37"/>
      <c r="J103" s="75"/>
      <c r="K103" s="75"/>
      <c r="L103" s="73"/>
      <c r="M103" s="12"/>
      <c r="N103" s="12"/>
      <c r="O103" s="16"/>
      <c r="T103" s="2"/>
      <c r="U103" s="2"/>
      <c r="V103" s="2"/>
      <c r="W103" s="2"/>
      <c r="X103" s="2"/>
      <c r="Y103" s="2"/>
      <c r="AW103" s="5"/>
      <c r="AX103" s="5"/>
      <c r="AY103" s="5"/>
    </row>
    <row r="104" spans="1:52" s="4" customFormat="1" ht="21" customHeight="1" x14ac:dyDescent="0.15">
      <c r="A104" s="253"/>
      <c r="B104" s="93" t="s">
        <v>77</v>
      </c>
      <c r="C104" s="43">
        <f t="shared" si="8"/>
        <v>0</v>
      </c>
      <c r="D104" s="44"/>
      <c r="E104" s="45"/>
      <c r="F104" s="45"/>
      <c r="G104" s="45"/>
      <c r="H104" s="45"/>
      <c r="I104" s="46"/>
      <c r="J104" s="77"/>
      <c r="K104" s="77"/>
      <c r="L104" s="73"/>
      <c r="M104" s="12"/>
      <c r="N104" s="12"/>
      <c r="O104" s="16"/>
      <c r="T104" s="2"/>
      <c r="U104" s="2"/>
      <c r="V104" s="2"/>
      <c r="W104" s="2"/>
      <c r="X104" s="2"/>
      <c r="Y104" s="2"/>
      <c r="AW104" s="5"/>
      <c r="AX104" s="5"/>
      <c r="AY104" s="5"/>
    </row>
    <row r="105" spans="1:52" s="4" customFormat="1" ht="15" customHeight="1" x14ac:dyDescent="0.15">
      <c r="A105" s="253" t="s">
        <v>80</v>
      </c>
      <c r="B105" s="89" t="s">
        <v>74</v>
      </c>
      <c r="C105" s="24">
        <f t="shared" si="8"/>
        <v>0</v>
      </c>
      <c r="D105" s="25"/>
      <c r="E105" s="26"/>
      <c r="F105" s="26"/>
      <c r="G105" s="26"/>
      <c r="H105" s="26"/>
      <c r="I105" s="27"/>
      <c r="J105" s="72"/>
      <c r="K105" s="72"/>
      <c r="L105" s="73"/>
      <c r="M105" s="12"/>
      <c r="N105" s="12"/>
      <c r="O105" s="16"/>
      <c r="T105" s="2"/>
      <c r="U105" s="2"/>
      <c r="V105" s="2"/>
      <c r="W105" s="2"/>
      <c r="X105" s="2"/>
      <c r="Y105" s="2"/>
      <c r="AW105" s="5"/>
      <c r="AX105" s="5"/>
      <c r="AY105" s="5"/>
    </row>
    <row r="106" spans="1:52" s="4" customFormat="1" ht="21" x14ac:dyDescent="0.15">
      <c r="A106" s="253"/>
      <c r="B106" s="92" t="s">
        <v>75</v>
      </c>
      <c r="C106" s="95">
        <f t="shared" si="8"/>
        <v>0</v>
      </c>
      <c r="D106" s="47"/>
      <c r="E106" s="48"/>
      <c r="F106" s="48"/>
      <c r="G106" s="48"/>
      <c r="H106" s="48"/>
      <c r="I106" s="49"/>
      <c r="J106" s="96"/>
      <c r="K106" s="96"/>
      <c r="L106" s="73"/>
      <c r="M106" s="12"/>
      <c r="N106" s="12"/>
      <c r="O106" s="16"/>
      <c r="T106" s="2"/>
      <c r="U106" s="2"/>
      <c r="V106" s="2"/>
      <c r="W106" s="2"/>
      <c r="X106" s="2"/>
      <c r="Y106" s="2"/>
      <c r="AW106" s="5"/>
      <c r="AX106" s="5"/>
      <c r="AY106" s="5"/>
    </row>
    <row r="107" spans="1:52" s="4" customFormat="1" ht="15" customHeight="1" x14ac:dyDescent="0.15">
      <c r="A107" s="253"/>
      <c r="B107" s="92" t="s">
        <v>76</v>
      </c>
      <c r="C107" s="34">
        <f t="shared" si="8"/>
        <v>0</v>
      </c>
      <c r="D107" s="35"/>
      <c r="E107" s="36"/>
      <c r="F107" s="36"/>
      <c r="G107" s="36"/>
      <c r="H107" s="36"/>
      <c r="I107" s="37"/>
      <c r="J107" s="75"/>
      <c r="K107" s="75"/>
      <c r="L107" s="73"/>
      <c r="M107" s="12"/>
      <c r="N107" s="12"/>
      <c r="O107" s="16"/>
      <c r="T107" s="2"/>
      <c r="U107" s="2"/>
      <c r="V107" s="2"/>
      <c r="W107" s="2"/>
      <c r="X107" s="2"/>
      <c r="Y107" s="2"/>
      <c r="AW107" s="5"/>
      <c r="AX107" s="5"/>
      <c r="AY107" s="5"/>
    </row>
    <row r="108" spans="1:52" s="4" customFormat="1" ht="21" x14ac:dyDescent="0.15">
      <c r="A108" s="253"/>
      <c r="B108" s="93" t="s">
        <v>77</v>
      </c>
      <c r="C108" s="43">
        <f t="shared" si="8"/>
        <v>0</v>
      </c>
      <c r="D108" s="44"/>
      <c r="E108" s="45"/>
      <c r="F108" s="45"/>
      <c r="G108" s="45"/>
      <c r="H108" s="45"/>
      <c r="I108" s="46"/>
      <c r="J108" s="77"/>
      <c r="K108" s="77"/>
      <c r="L108" s="73"/>
      <c r="M108" s="12"/>
      <c r="N108" s="12"/>
      <c r="O108" s="16"/>
      <c r="T108" s="2"/>
      <c r="U108" s="2"/>
      <c r="V108" s="2"/>
      <c r="W108" s="2"/>
      <c r="X108" s="2"/>
      <c r="Y108" s="2"/>
      <c r="AW108" s="5"/>
      <c r="AX108" s="5"/>
      <c r="AY108" s="5"/>
    </row>
    <row r="109" spans="1:52" s="4" customFormat="1" ht="30" customHeight="1" x14ac:dyDescent="0.2">
      <c r="A109" s="82" t="s">
        <v>81</v>
      </c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73"/>
      <c r="M109" s="73"/>
      <c r="N109" s="83"/>
      <c r="O109" s="16"/>
      <c r="P109" s="16"/>
      <c r="U109" s="2"/>
      <c r="V109" s="2"/>
      <c r="W109" s="2"/>
      <c r="X109" s="2"/>
      <c r="Y109" s="2"/>
      <c r="Z109" s="2"/>
      <c r="AX109" s="5"/>
      <c r="AY109" s="5"/>
      <c r="AZ109" s="5"/>
    </row>
    <row r="110" spans="1:52" s="4" customFormat="1" ht="31.5" x14ac:dyDescent="0.15">
      <c r="A110" s="210" t="s">
        <v>82</v>
      </c>
      <c r="B110" s="97" t="s">
        <v>83</v>
      </c>
      <c r="C110" s="97" t="s">
        <v>84</v>
      </c>
      <c r="D110" s="97" t="s">
        <v>85</v>
      </c>
      <c r="E110" s="97" t="s">
        <v>86</v>
      </c>
      <c r="F110" s="97" t="s">
        <v>87</v>
      </c>
      <c r="G110" s="97" t="s">
        <v>88</v>
      </c>
      <c r="H110" s="97" t="s">
        <v>89</v>
      </c>
      <c r="I110" s="83"/>
      <c r="J110" s="98"/>
      <c r="K110" s="99"/>
      <c r="L110" s="99"/>
      <c r="M110" s="99"/>
      <c r="N110" s="99"/>
      <c r="O110" s="83"/>
      <c r="P110" s="83"/>
      <c r="U110" s="2"/>
      <c r="V110" s="2"/>
      <c r="W110" s="2"/>
      <c r="X110" s="2"/>
      <c r="Y110" s="2"/>
      <c r="Z110" s="2"/>
      <c r="AX110" s="5"/>
      <c r="AY110" s="5"/>
      <c r="AZ110" s="5"/>
    </row>
    <row r="111" spans="1:52" s="4" customFormat="1" ht="21.95" customHeight="1" x14ac:dyDescent="0.15">
      <c r="A111" s="89" t="s">
        <v>90</v>
      </c>
      <c r="B111" s="24">
        <f>SUM(C111:H111)</f>
        <v>0</v>
      </c>
      <c r="C111" s="72"/>
      <c r="D111" s="100"/>
      <c r="E111" s="100"/>
      <c r="F111" s="100"/>
      <c r="G111" s="100"/>
      <c r="H111" s="100"/>
      <c r="I111" s="16"/>
      <c r="J111" s="16"/>
      <c r="K111" s="12"/>
      <c r="L111" s="12"/>
      <c r="M111" s="12"/>
      <c r="N111" s="12"/>
      <c r="O111" s="16"/>
      <c r="P111" s="16"/>
      <c r="U111" s="2"/>
      <c r="V111" s="2"/>
      <c r="W111" s="2"/>
      <c r="X111" s="2"/>
      <c r="Y111" s="2"/>
      <c r="Z111" s="2"/>
      <c r="AX111" s="5"/>
      <c r="AY111" s="5"/>
      <c r="AZ111" s="5"/>
    </row>
    <row r="112" spans="1:52" s="4" customFormat="1" ht="34.5" customHeight="1" x14ac:dyDescent="0.15">
      <c r="A112" s="92" t="s">
        <v>75</v>
      </c>
      <c r="B112" s="95">
        <f>SUM(C112:H112)</f>
        <v>0</v>
      </c>
      <c r="C112" s="96"/>
      <c r="D112" s="96"/>
      <c r="E112" s="96"/>
      <c r="F112" s="96"/>
      <c r="G112" s="96"/>
      <c r="H112" s="96"/>
      <c r="I112" s="16"/>
      <c r="J112" s="16"/>
      <c r="K112" s="12"/>
      <c r="L112" s="12"/>
      <c r="M112" s="12"/>
      <c r="N112" s="12"/>
      <c r="O112" s="16"/>
      <c r="P112" s="16"/>
      <c r="U112" s="2"/>
      <c r="V112" s="2"/>
      <c r="W112" s="2"/>
      <c r="X112" s="2"/>
      <c r="Y112" s="2"/>
      <c r="Z112" s="2"/>
      <c r="AX112" s="5"/>
      <c r="AY112" s="5"/>
      <c r="AZ112" s="5"/>
    </row>
    <row r="113" spans="1:53" s="4" customFormat="1" ht="15" customHeight="1" x14ac:dyDescent="0.15">
      <c r="A113" s="92" t="s">
        <v>76</v>
      </c>
      <c r="B113" s="34">
        <f>SUM(C113:H113)</f>
        <v>0</v>
      </c>
      <c r="C113" s="75"/>
      <c r="D113" s="75"/>
      <c r="E113" s="75"/>
      <c r="F113" s="75"/>
      <c r="G113" s="75"/>
      <c r="H113" s="75"/>
      <c r="I113" s="16"/>
      <c r="J113" s="16"/>
      <c r="K113" s="12"/>
      <c r="L113" s="12"/>
      <c r="M113" s="12"/>
      <c r="N113" s="12"/>
      <c r="O113" s="16"/>
      <c r="P113" s="16"/>
      <c r="U113" s="2"/>
      <c r="V113" s="2"/>
      <c r="W113" s="2"/>
      <c r="X113" s="2"/>
      <c r="Y113" s="2"/>
      <c r="Z113" s="2"/>
      <c r="AX113" s="5"/>
      <c r="AY113" s="5"/>
      <c r="AZ113" s="5"/>
    </row>
    <row r="114" spans="1:53" s="4" customFormat="1" ht="21.95" customHeight="1" x14ac:dyDescent="0.15">
      <c r="A114" s="93" t="s">
        <v>91</v>
      </c>
      <c r="B114" s="43">
        <f>SUM(C114:H114)</f>
        <v>0</v>
      </c>
      <c r="C114" s="77"/>
      <c r="D114" s="77"/>
      <c r="E114" s="77"/>
      <c r="F114" s="77"/>
      <c r="G114" s="77"/>
      <c r="H114" s="77"/>
      <c r="I114" s="16"/>
      <c r="J114" s="16"/>
      <c r="K114" s="12"/>
      <c r="L114" s="12"/>
      <c r="M114" s="12"/>
      <c r="N114" s="12"/>
      <c r="O114" s="16"/>
      <c r="P114" s="16"/>
      <c r="U114" s="2"/>
      <c r="V114" s="2"/>
      <c r="W114" s="2"/>
      <c r="X114" s="2"/>
      <c r="Y114" s="2"/>
      <c r="Z114" s="2"/>
      <c r="AX114" s="5"/>
      <c r="AY114" s="5"/>
      <c r="AZ114" s="5"/>
    </row>
    <row r="115" spans="1:53" s="4" customFormat="1" ht="30" customHeight="1" x14ac:dyDescent="0.2">
      <c r="A115" s="82" t="s">
        <v>92</v>
      </c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73"/>
      <c r="M115" s="73"/>
      <c r="N115" s="83"/>
      <c r="O115" s="16"/>
      <c r="P115" s="16"/>
      <c r="U115" s="2"/>
      <c r="V115" s="2"/>
      <c r="W115" s="2"/>
      <c r="X115" s="2"/>
      <c r="Y115" s="2"/>
      <c r="Z115" s="2"/>
      <c r="AX115" s="5"/>
      <c r="AY115" s="5"/>
      <c r="AZ115" s="5"/>
    </row>
    <row r="116" spans="1:53" s="4" customFormat="1" ht="45" customHeight="1" x14ac:dyDescent="0.15">
      <c r="A116" s="210" t="s">
        <v>82</v>
      </c>
      <c r="B116" s="97" t="s">
        <v>51</v>
      </c>
      <c r="C116" s="97" t="s">
        <v>93</v>
      </c>
      <c r="D116" s="97" t="s">
        <v>94</v>
      </c>
      <c r="E116" s="97" t="s">
        <v>95</v>
      </c>
      <c r="F116" s="97" t="s">
        <v>96</v>
      </c>
      <c r="G116" s="97" t="s">
        <v>97</v>
      </c>
      <c r="H116" s="97" t="s">
        <v>98</v>
      </c>
      <c r="I116" s="83"/>
      <c r="J116" s="98"/>
      <c r="K116" s="99"/>
      <c r="L116" s="99"/>
      <c r="M116" s="99"/>
      <c r="N116" s="99"/>
      <c r="O116" s="83"/>
      <c r="P116" s="83"/>
      <c r="U116" s="2"/>
      <c r="V116" s="2"/>
      <c r="W116" s="2"/>
      <c r="X116" s="2"/>
      <c r="Y116" s="2"/>
      <c r="Z116" s="2"/>
      <c r="AX116" s="5"/>
      <c r="AY116" s="5"/>
      <c r="AZ116" s="5"/>
    </row>
    <row r="117" spans="1:53" s="4" customFormat="1" ht="21" x14ac:dyDescent="0.15">
      <c r="A117" s="89" t="s">
        <v>90</v>
      </c>
      <c r="B117" s="24">
        <f>SUM(C117:H117)</f>
        <v>0</v>
      </c>
      <c r="C117" s="72"/>
      <c r="D117" s="100"/>
      <c r="E117" s="100"/>
      <c r="F117" s="100"/>
      <c r="G117" s="100"/>
      <c r="H117" s="100"/>
      <c r="I117" s="16"/>
      <c r="J117" s="16"/>
      <c r="K117" s="12"/>
      <c r="L117" s="12"/>
      <c r="M117" s="12"/>
      <c r="N117" s="12"/>
      <c r="O117" s="16"/>
      <c r="P117" s="16"/>
      <c r="U117" s="2"/>
      <c r="V117" s="2"/>
      <c r="W117" s="2"/>
      <c r="X117" s="2"/>
      <c r="Y117" s="2"/>
      <c r="Z117" s="2"/>
      <c r="AX117" s="5"/>
      <c r="AY117" s="5"/>
      <c r="AZ117" s="5"/>
    </row>
    <row r="118" spans="1:53" s="4" customFormat="1" ht="31.5" x14ac:dyDescent="0.15">
      <c r="A118" s="92" t="s">
        <v>75</v>
      </c>
      <c r="B118" s="34">
        <f>SUM(C118:H118)</f>
        <v>0</v>
      </c>
      <c r="C118" s="75"/>
      <c r="D118" s="75"/>
      <c r="E118" s="75"/>
      <c r="F118" s="75"/>
      <c r="G118" s="75"/>
      <c r="H118" s="75"/>
      <c r="I118" s="16"/>
      <c r="J118" s="16"/>
      <c r="K118" s="12"/>
      <c r="L118" s="12"/>
      <c r="M118" s="12"/>
      <c r="N118" s="12"/>
      <c r="O118" s="16"/>
      <c r="P118" s="16"/>
      <c r="U118" s="2"/>
      <c r="V118" s="2"/>
      <c r="W118" s="2"/>
      <c r="X118" s="2"/>
      <c r="Y118" s="2"/>
      <c r="Z118" s="2"/>
      <c r="AX118" s="5"/>
      <c r="AY118" s="5"/>
      <c r="AZ118" s="5"/>
    </row>
    <row r="119" spans="1:53" s="4" customFormat="1" ht="15" customHeight="1" x14ac:dyDescent="0.15">
      <c r="A119" s="92" t="s">
        <v>76</v>
      </c>
      <c r="B119" s="34">
        <f>SUM(C119:H119)</f>
        <v>0</v>
      </c>
      <c r="C119" s="75"/>
      <c r="D119" s="75"/>
      <c r="E119" s="75"/>
      <c r="F119" s="75"/>
      <c r="G119" s="75"/>
      <c r="H119" s="75"/>
      <c r="I119" s="16"/>
      <c r="J119" s="16"/>
      <c r="K119" s="12"/>
      <c r="L119" s="12"/>
      <c r="M119" s="12"/>
      <c r="N119" s="12"/>
      <c r="O119" s="16"/>
      <c r="P119" s="16"/>
      <c r="U119" s="2"/>
      <c r="V119" s="2"/>
      <c r="W119" s="2"/>
      <c r="X119" s="2"/>
      <c r="Y119" s="2"/>
      <c r="Z119" s="2"/>
      <c r="AX119" s="5"/>
      <c r="AY119" s="5"/>
      <c r="AZ119" s="5"/>
    </row>
    <row r="120" spans="1:53" s="4" customFormat="1" ht="21" x14ac:dyDescent="0.15">
      <c r="A120" s="92" t="s">
        <v>99</v>
      </c>
      <c r="B120" s="34">
        <f>SUM(C120:H120)</f>
        <v>0</v>
      </c>
      <c r="C120" s="75"/>
      <c r="D120" s="75"/>
      <c r="E120" s="75"/>
      <c r="F120" s="75"/>
      <c r="G120" s="75"/>
      <c r="H120" s="75"/>
      <c r="I120" s="16"/>
      <c r="J120" s="16"/>
      <c r="K120" s="12"/>
      <c r="L120" s="12"/>
      <c r="M120" s="12"/>
      <c r="N120" s="12"/>
      <c r="O120" s="16"/>
      <c r="P120" s="16"/>
      <c r="U120" s="2"/>
      <c r="V120" s="2"/>
      <c r="W120" s="2"/>
      <c r="X120" s="2"/>
      <c r="Y120" s="2"/>
      <c r="Z120" s="2"/>
      <c r="AX120" s="5"/>
      <c r="AY120" s="5"/>
      <c r="AZ120" s="5"/>
    </row>
    <row r="121" spans="1:53" s="4" customFormat="1" ht="15" customHeight="1" x14ac:dyDescent="0.15">
      <c r="A121" s="101" t="s">
        <v>100</v>
      </c>
      <c r="B121" s="43">
        <f>SUM(C121:H121)</f>
        <v>0</v>
      </c>
      <c r="C121" s="77"/>
      <c r="D121" s="77"/>
      <c r="E121" s="77"/>
      <c r="F121" s="77"/>
      <c r="G121" s="77"/>
      <c r="H121" s="77"/>
      <c r="I121" s="102"/>
      <c r="J121" s="16"/>
      <c r="K121" s="12"/>
      <c r="L121" s="12"/>
      <c r="M121" s="12"/>
      <c r="N121" s="12"/>
      <c r="O121" s="16"/>
      <c r="P121" s="16"/>
      <c r="U121" s="2"/>
      <c r="V121" s="2"/>
      <c r="W121" s="2"/>
      <c r="X121" s="2"/>
      <c r="Y121" s="2"/>
      <c r="Z121" s="2"/>
      <c r="AX121" s="5"/>
      <c r="AY121" s="5"/>
      <c r="AZ121" s="5"/>
    </row>
    <row r="122" spans="1:53" s="4" customFormat="1" ht="24.95" customHeight="1" x14ac:dyDescent="0.2">
      <c r="A122" s="66" t="s">
        <v>101</v>
      </c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6"/>
      <c r="O122" s="16"/>
      <c r="P122" s="12"/>
      <c r="U122" s="2"/>
      <c r="V122" s="2"/>
      <c r="W122" s="2"/>
      <c r="X122" s="2"/>
      <c r="Y122" s="2"/>
      <c r="Z122" s="2"/>
      <c r="AX122" s="5"/>
      <c r="AY122" s="5"/>
      <c r="AZ122" s="5"/>
    </row>
    <row r="123" spans="1:53" s="4" customFormat="1" ht="14.25" x14ac:dyDescent="0.2">
      <c r="A123" s="103" t="s">
        <v>102</v>
      </c>
      <c r="B123" s="104"/>
      <c r="C123" s="104"/>
      <c r="D123" s="104"/>
      <c r="E123" s="104"/>
      <c r="F123" s="104"/>
      <c r="G123" s="104"/>
      <c r="H123" s="104"/>
      <c r="I123" s="104"/>
      <c r="J123" s="67"/>
      <c r="K123" s="105"/>
      <c r="L123" s="105"/>
      <c r="M123" s="105"/>
      <c r="N123" s="106"/>
      <c r="O123" s="106"/>
      <c r="P123" s="105"/>
      <c r="U123" s="2"/>
      <c r="V123" s="2"/>
      <c r="W123" s="2"/>
      <c r="X123" s="2"/>
      <c r="Y123" s="2"/>
      <c r="Z123" s="2"/>
      <c r="AX123" s="5"/>
      <c r="AY123" s="5"/>
      <c r="AZ123" s="5"/>
    </row>
    <row r="124" spans="1:53" s="4" customFormat="1" ht="31.5" customHeight="1" x14ac:dyDescent="0.2">
      <c r="A124" s="262" t="s">
        <v>62</v>
      </c>
      <c r="B124" s="264" t="s">
        <v>158</v>
      </c>
      <c r="C124" s="265"/>
      <c r="D124" s="292"/>
      <c r="E124" s="293" t="s">
        <v>104</v>
      </c>
      <c r="F124" s="251" t="s">
        <v>105</v>
      </c>
      <c r="G124" s="290" t="s">
        <v>159</v>
      </c>
      <c r="H124" s="291"/>
      <c r="I124" s="290" t="s">
        <v>160</v>
      </c>
      <c r="J124" s="291"/>
      <c r="K124" s="290" t="s">
        <v>161</v>
      </c>
      <c r="L124" s="291"/>
      <c r="M124" s="68"/>
      <c r="N124" s="68"/>
      <c r="O124" s="68"/>
      <c r="P124" s="68"/>
      <c r="Q124" s="68"/>
      <c r="V124" s="2"/>
      <c r="W124" s="2"/>
      <c r="X124" s="2"/>
      <c r="Y124" s="2"/>
      <c r="Z124" s="2"/>
      <c r="AA124" s="2"/>
      <c r="AY124" s="5"/>
      <c r="AZ124" s="5"/>
      <c r="BA124" s="5"/>
    </row>
    <row r="125" spans="1:53" s="4" customFormat="1" ht="44.25" customHeight="1" x14ac:dyDescent="0.15">
      <c r="A125" s="263"/>
      <c r="B125" s="207" t="s">
        <v>106</v>
      </c>
      <c r="C125" s="109" t="s">
        <v>107</v>
      </c>
      <c r="D125" s="211" t="s">
        <v>108</v>
      </c>
      <c r="E125" s="294"/>
      <c r="F125" s="252"/>
      <c r="G125" s="208" t="s">
        <v>162</v>
      </c>
      <c r="H125" s="208" t="s">
        <v>163</v>
      </c>
      <c r="I125" s="208" t="s">
        <v>162</v>
      </c>
      <c r="J125" s="208" t="s">
        <v>163</v>
      </c>
      <c r="K125" s="208" t="s">
        <v>162</v>
      </c>
      <c r="L125" s="208" t="s">
        <v>163</v>
      </c>
      <c r="M125" s="68"/>
      <c r="N125" s="68"/>
      <c r="O125" s="68"/>
      <c r="P125" s="68"/>
      <c r="Q125" s="68"/>
      <c r="V125" s="2"/>
      <c r="W125" s="2"/>
      <c r="X125" s="2"/>
      <c r="Y125" s="2"/>
      <c r="Z125" s="2"/>
      <c r="AA125" s="2"/>
      <c r="AY125" s="5"/>
      <c r="AZ125" s="5"/>
      <c r="BA125" s="5"/>
    </row>
    <row r="126" spans="1:53" s="4" customFormat="1" ht="15" customHeight="1" x14ac:dyDescent="0.15">
      <c r="A126" s="111" t="s">
        <v>109</v>
      </c>
      <c r="B126" s="112">
        <f>SUM(C126:D126)</f>
        <v>46</v>
      </c>
      <c r="C126" s="113">
        <f t="shared" ref="C126:L126" si="9">SUM(C127:C134)</f>
        <v>13</v>
      </c>
      <c r="D126" s="212">
        <f t="shared" si="9"/>
        <v>33</v>
      </c>
      <c r="E126" s="114">
        <f t="shared" si="9"/>
        <v>0</v>
      </c>
      <c r="F126" s="114">
        <f t="shared" si="9"/>
        <v>0</v>
      </c>
      <c r="G126" s="114">
        <f t="shared" si="9"/>
        <v>20</v>
      </c>
      <c r="H126" s="114">
        <f t="shared" si="9"/>
        <v>0</v>
      </c>
      <c r="I126" s="114">
        <f t="shared" si="9"/>
        <v>0</v>
      </c>
      <c r="J126" s="114">
        <f t="shared" si="9"/>
        <v>0</v>
      </c>
      <c r="K126" s="114">
        <f t="shared" si="9"/>
        <v>0</v>
      </c>
      <c r="L126" s="114">
        <f t="shared" si="9"/>
        <v>0</v>
      </c>
      <c r="M126" s="68"/>
      <c r="N126" s="68"/>
      <c r="O126" s="68"/>
      <c r="P126" s="68"/>
      <c r="Q126" s="68"/>
      <c r="V126" s="2"/>
      <c r="W126" s="2"/>
      <c r="X126" s="2"/>
      <c r="Y126" s="2"/>
      <c r="Z126" s="2"/>
      <c r="AA126" s="2"/>
      <c r="AY126" s="5"/>
      <c r="AZ126" s="5"/>
      <c r="BA126" s="5"/>
    </row>
    <row r="127" spans="1:53" s="4" customFormat="1" ht="15" customHeight="1" x14ac:dyDescent="0.2">
      <c r="A127" s="115" t="s">
        <v>110</v>
      </c>
      <c r="B127" s="95">
        <f t="shared" ref="B127:B137" si="10">SUM(C127:D127)</f>
        <v>9</v>
      </c>
      <c r="C127" s="116">
        <v>2</v>
      </c>
      <c r="D127" s="213">
        <v>7</v>
      </c>
      <c r="E127" s="214"/>
      <c r="F127" s="119"/>
      <c r="G127" s="119">
        <v>4</v>
      </c>
      <c r="H127" s="119"/>
      <c r="I127" s="119"/>
      <c r="J127" s="119"/>
      <c r="K127" s="119"/>
      <c r="L127" s="119"/>
      <c r="M127" s="68"/>
      <c r="N127" s="68"/>
      <c r="O127" s="68"/>
      <c r="P127" s="68"/>
      <c r="Q127" s="68"/>
      <c r="V127" s="2"/>
      <c r="W127" s="2"/>
      <c r="X127" s="30" t="str">
        <f>IF($B127&lt;&gt;($C127+$D127)," El número personas atendidas según sexo NO puede ser diferente al Total.","")</f>
        <v/>
      </c>
      <c r="Y127" s="2"/>
      <c r="Z127" s="2"/>
      <c r="AA127" s="120">
        <f>IF(B127&lt;&gt;C127+D127,1,0)</f>
        <v>0</v>
      </c>
      <c r="AY127" s="5"/>
      <c r="AZ127" s="5"/>
      <c r="BA127" s="5"/>
    </row>
    <row r="128" spans="1:53" s="4" customFormat="1" ht="15" customHeight="1" x14ac:dyDescent="0.2">
      <c r="A128" s="121" t="s">
        <v>111</v>
      </c>
      <c r="B128" s="34">
        <f t="shared" si="10"/>
        <v>7</v>
      </c>
      <c r="C128" s="122">
        <v>2</v>
      </c>
      <c r="D128" s="215">
        <v>5</v>
      </c>
      <c r="E128" s="125"/>
      <c r="F128" s="125"/>
      <c r="G128" s="125">
        <v>4</v>
      </c>
      <c r="H128" s="125"/>
      <c r="I128" s="125"/>
      <c r="J128" s="125"/>
      <c r="K128" s="125"/>
      <c r="L128" s="125"/>
      <c r="M128" s="68"/>
      <c r="N128" s="68"/>
      <c r="O128" s="68"/>
      <c r="P128" s="68"/>
      <c r="Q128" s="68"/>
      <c r="V128" s="2"/>
      <c r="W128" s="2"/>
      <c r="X128" s="30" t="str">
        <f t="shared" ref="X128:X137" si="11">IF($B128&lt;&gt;($C128+$D128)," El número personas atendidas según sexo NO puede ser diferente al Total.","")</f>
        <v/>
      </c>
      <c r="Y128" s="2"/>
      <c r="Z128" s="2"/>
      <c r="AA128" s="120">
        <f t="shared" ref="AA128:AA137" si="12">IF(B128&lt;&gt;C128+D128,1,0)</f>
        <v>0</v>
      </c>
      <c r="AY128" s="5"/>
      <c r="AZ128" s="5"/>
      <c r="BA128" s="5"/>
    </row>
    <row r="129" spans="1:53" s="4" customFormat="1" ht="15" customHeight="1" x14ac:dyDescent="0.2">
      <c r="A129" s="121" t="s">
        <v>112</v>
      </c>
      <c r="B129" s="34">
        <f t="shared" si="10"/>
        <v>2</v>
      </c>
      <c r="C129" s="122"/>
      <c r="D129" s="215">
        <v>2</v>
      </c>
      <c r="E129" s="125"/>
      <c r="F129" s="125"/>
      <c r="G129" s="125">
        <v>1</v>
      </c>
      <c r="H129" s="125"/>
      <c r="I129" s="125"/>
      <c r="J129" s="125"/>
      <c r="K129" s="125"/>
      <c r="L129" s="125"/>
      <c r="M129" s="68"/>
      <c r="N129" s="68"/>
      <c r="O129" s="68"/>
      <c r="P129" s="68"/>
      <c r="Q129" s="68"/>
      <c r="V129" s="2"/>
      <c r="W129" s="2"/>
      <c r="X129" s="30" t="str">
        <f t="shared" si="11"/>
        <v/>
      </c>
      <c r="Y129" s="2"/>
      <c r="Z129" s="2"/>
      <c r="AA129" s="120">
        <f t="shared" si="12"/>
        <v>0</v>
      </c>
      <c r="AY129" s="5"/>
      <c r="AZ129" s="5"/>
      <c r="BA129" s="5"/>
    </row>
    <row r="130" spans="1:53" s="4" customFormat="1" ht="15" customHeight="1" x14ac:dyDescent="0.2">
      <c r="A130" s="121" t="s">
        <v>113</v>
      </c>
      <c r="B130" s="34">
        <f t="shared" si="10"/>
        <v>14</v>
      </c>
      <c r="C130" s="122">
        <v>5</v>
      </c>
      <c r="D130" s="215">
        <v>9</v>
      </c>
      <c r="E130" s="125"/>
      <c r="F130" s="125"/>
      <c r="G130" s="125">
        <v>4</v>
      </c>
      <c r="H130" s="125"/>
      <c r="I130" s="125"/>
      <c r="J130" s="125"/>
      <c r="K130" s="125"/>
      <c r="L130" s="125"/>
      <c r="M130" s="68"/>
      <c r="N130" s="68"/>
      <c r="O130" s="68"/>
      <c r="P130" s="68"/>
      <c r="Q130" s="68"/>
      <c r="V130" s="2"/>
      <c r="W130" s="2"/>
      <c r="X130" s="30" t="str">
        <f t="shared" si="11"/>
        <v/>
      </c>
      <c r="Y130" s="2"/>
      <c r="Z130" s="2"/>
      <c r="AA130" s="120">
        <f t="shared" si="12"/>
        <v>0</v>
      </c>
      <c r="AY130" s="5"/>
      <c r="AZ130" s="5"/>
      <c r="BA130" s="5"/>
    </row>
    <row r="131" spans="1:53" s="4" customFormat="1" ht="15" customHeight="1" x14ac:dyDescent="0.2">
      <c r="A131" s="121" t="s">
        <v>114</v>
      </c>
      <c r="B131" s="34">
        <f t="shared" si="10"/>
        <v>6</v>
      </c>
      <c r="C131" s="122"/>
      <c r="D131" s="215">
        <v>6</v>
      </c>
      <c r="E131" s="125"/>
      <c r="F131" s="125"/>
      <c r="G131" s="125">
        <v>4</v>
      </c>
      <c r="H131" s="125"/>
      <c r="I131" s="125"/>
      <c r="J131" s="125"/>
      <c r="K131" s="125"/>
      <c r="L131" s="125"/>
      <c r="M131" s="68"/>
      <c r="N131" s="68"/>
      <c r="O131" s="68"/>
      <c r="P131" s="68"/>
      <c r="Q131" s="68"/>
      <c r="V131" s="2"/>
      <c r="W131" s="2"/>
      <c r="X131" s="30" t="str">
        <f t="shared" si="11"/>
        <v/>
      </c>
      <c r="Y131" s="2"/>
      <c r="Z131" s="2"/>
      <c r="AA131" s="120">
        <f t="shared" si="12"/>
        <v>0</v>
      </c>
      <c r="AY131" s="5"/>
      <c r="AZ131" s="5"/>
      <c r="BA131" s="5"/>
    </row>
    <row r="132" spans="1:53" s="4" customFormat="1" ht="23.25" customHeight="1" x14ac:dyDescent="0.2">
      <c r="A132" s="121" t="s">
        <v>115</v>
      </c>
      <c r="B132" s="59">
        <f t="shared" si="10"/>
        <v>6</v>
      </c>
      <c r="C132" s="126">
        <v>2</v>
      </c>
      <c r="D132" s="216">
        <v>4</v>
      </c>
      <c r="E132" s="129"/>
      <c r="F132" s="129"/>
      <c r="G132" s="129">
        <v>3</v>
      </c>
      <c r="H132" s="129"/>
      <c r="I132" s="129"/>
      <c r="J132" s="129"/>
      <c r="K132" s="129"/>
      <c r="L132" s="129"/>
      <c r="M132" s="68"/>
      <c r="N132" s="68"/>
      <c r="O132" s="68"/>
      <c r="P132" s="68"/>
      <c r="Q132" s="68"/>
      <c r="V132" s="2"/>
      <c r="W132" s="2"/>
      <c r="X132" s="30" t="str">
        <f t="shared" si="11"/>
        <v/>
      </c>
      <c r="Y132" s="2"/>
      <c r="Z132" s="2"/>
      <c r="AA132" s="120">
        <f t="shared" si="12"/>
        <v>0</v>
      </c>
      <c r="AY132" s="5"/>
      <c r="AZ132" s="5"/>
      <c r="BA132" s="5"/>
    </row>
    <row r="133" spans="1:53" s="4" customFormat="1" ht="15" customHeight="1" x14ac:dyDescent="0.2">
      <c r="A133" s="121" t="s">
        <v>116</v>
      </c>
      <c r="B133" s="34">
        <f t="shared" si="10"/>
        <v>0</v>
      </c>
      <c r="C133" s="122"/>
      <c r="D133" s="215"/>
      <c r="E133" s="125"/>
      <c r="F133" s="125"/>
      <c r="G133" s="125"/>
      <c r="H133" s="125"/>
      <c r="I133" s="125"/>
      <c r="J133" s="125"/>
      <c r="K133" s="125"/>
      <c r="L133" s="125"/>
      <c r="M133" s="68"/>
      <c r="N133" s="68"/>
      <c r="O133" s="68"/>
      <c r="P133" s="68"/>
      <c r="Q133" s="68"/>
      <c r="V133" s="2"/>
      <c r="W133" s="2"/>
      <c r="X133" s="30" t="str">
        <f t="shared" si="11"/>
        <v/>
      </c>
      <c r="Y133" s="2"/>
      <c r="Z133" s="2"/>
      <c r="AA133" s="120">
        <f t="shared" si="12"/>
        <v>0</v>
      </c>
      <c r="AY133" s="5"/>
      <c r="AZ133" s="5"/>
      <c r="BA133" s="5"/>
    </row>
    <row r="134" spans="1:53" s="4" customFormat="1" ht="21.75" customHeight="1" thickBot="1" x14ac:dyDescent="0.25">
      <c r="A134" s="217" t="s">
        <v>117</v>
      </c>
      <c r="B134" s="218">
        <f t="shared" si="10"/>
        <v>2</v>
      </c>
      <c r="C134" s="219">
        <v>2</v>
      </c>
      <c r="D134" s="220"/>
      <c r="E134" s="221"/>
      <c r="F134" s="222"/>
      <c r="G134" s="222"/>
      <c r="H134" s="222"/>
      <c r="I134" s="222"/>
      <c r="J134" s="222"/>
      <c r="K134" s="222"/>
      <c r="L134" s="222"/>
      <c r="M134" s="68"/>
      <c r="N134" s="68"/>
      <c r="O134" s="68"/>
      <c r="P134" s="68"/>
      <c r="Q134" s="68"/>
      <c r="V134" s="2"/>
      <c r="W134" s="2"/>
      <c r="X134" s="30" t="str">
        <f t="shared" si="11"/>
        <v/>
      </c>
      <c r="Y134" s="2"/>
      <c r="Z134" s="2"/>
      <c r="AA134" s="120">
        <f t="shared" si="12"/>
        <v>0</v>
      </c>
      <c r="AY134" s="5"/>
      <c r="AZ134" s="5"/>
      <c r="BA134" s="5"/>
    </row>
    <row r="135" spans="1:53" s="4" customFormat="1" ht="15" customHeight="1" thickTop="1" x14ac:dyDescent="0.2">
      <c r="A135" s="223" t="s">
        <v>118</v>
      </c>
      <c r="B135" s="95">
        <f t="shared" si="10"/>
        <v>3</v>
      </c>
      <c r="C135" s="116">
        <v>3</v>
      </c>
      <c r="D135" s="213"/>
      <c r="E135" s="224"/>
      <c r="F135" s="225"/>
      <c r="G135" s="225"/>
      <c r="H135" s="225"/>
      <c r="I135" s="225"/>
      <c r="J135" s="225"/>
      <c r="K135" s="225"/>
      <c r="L135" s="225"/>
      <c r="M135" s="68"/>
      <c r="N135" s="68"/>
      <c r="O135" s="68"/>
      <c r="P135" s="68"/>
      <c r="Q135" s="68"/>
      <c r="V135" s="2"/>
      <c r="W135" s="2"/>
      <c r="X135" s="30" t="str">
        <f t="shared" si="11"/>
        <v/>
      </c>
      <c r="Y135" s="2"/>
      <c r="Z135" s="2"/>
      <c r="AA135" s="120">
        <f t="shared" si="12"/>
        <v>0</v>
      </c>
      <c r="AY135" s="5"/>
      <c r="AZ135" s="5"/>
      <c r="BA135" s="5"/>
    </row>
    <row r="136" spans="1:53" s="4" customFormat="1" ht="15" customHeight="1" x14ac:dyDescent="0.2">
      <c r="A136" s="135" t="s">
        <v>119</v>
      </c>
      <c r="B136" s="34">
        <f t="shared" si="10"/>
        <v>28</v>
      </c>
      <c r="C136" s="122">
        <v>9</v>
      </c>
      <c r="D136" s="215">
        <v>19</v>
      </c>
      <c r="E136" s="226"/>
      <c r="F136" s="136"/>
      <c r="G136" s="136"/>
      <c r="H136" s="136"/>
      <c r="I136" s="136"/>
      <c r="J136" s="136"/>
      <c r="K136" s="136"/>
      <c r="L136" s="136"/>
      <c r="M136" s="68"/>
      <c r="N136" s="68"/>
      <c r="O136" s="68"/>
      <c r="P136" s="68"/>
      <c r="Q136" s="68"/>
      <c r="V136" s="2"/>
      <c r="W136" s="2"/>
      <c r="X136" s="30" t="str">
        <f t="shared" si="11"/>
        <v/>
      </c>
      <c r="Y136" s="2"/>
      <c r="Z136" s="2"/>
      <c r="AA136" s="120">
        <f t="shared" si="12"/>
        <v>0</v>
      </c>
      <c r="AY136" s="5"/>
      <c r="AZ136" s="5"/>
      <c r="BA136" s="5"/>
    </row>
    <row r="137" spans="1:53" s="4" customFormat="1" ht="15" customHeight="1" x14ac:dyDescent="0.2">
      <c r="A137" s="137" t="s">
        <v>120</v>
      </c>
      <c r="B137" s="43">
        <f t="shared" si="10"/>
        <v>2458</v>
      </c>
      <c r="C137" s="138">
        <v>987</v>
      </c>
      <c r="D137" s="227">
        <v>1471</v>
      </c>
      <c r="E137" s="228"/>
      <c r="F137" s="140"/>
      <c r="G137" s="140"/>
      <c r="H137" s="140"/>
      <c r="I137" s="140"/>
      <c r="J137" s="140"/>
      <c r="K137" s="140"/>
      <c r="L137" s="140"/>
      <c r="M137" s="68"/>
      <c r="N137" s="68"/>
      <c r="O137" s="68"/>
      <c r="P137" s="68"/>
      <c r="Q137" s="68"/>
      <c r="V137" s="2"/>
      <c r="W137" s="2"/>
      <c r="X137" s="30" t="str">
        <f t="shared" si="11"/>
        <v/>
      </c>
      <c r="Y137" s="2"/>
      <c r="Z137" s="2"/>
      <c r="AA137" s="120">
        <f t="shared" si="12"/>
        <v>0</v>
      </c>
      <c r="AY137" s="5"/>
      <c r="AZ137" s="5"/>
      <c r="BA137" s="5"/>
    </row>
    <row r="138" spans="1:53" s="4" customFormat="1" ht="24.95" customHeight="1" x14ac:dyDescent="0.2">
      <c r="A138" s="141" t="s">
        <v>121</v>
      </c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73"/>
      <c r="M138" s="73"/>
      <c r="N138" s="16"/>
      <c r="O138" s="16"/>
      <c r="P138" s="16"/>
      <c r="U138" s="2"/>
      <c r="V138" s="2"/>
      <c r="W138" s="2"/>
      <c r="X138" s="2"/>
      <c r="Y138" s="2"/>
      <c r="Z138" s="2"/>
      <c r="AX138" s="5"/>
      <c r="AY138" s="5"/>
      <c r="AZ138" s="5"/>
    </row>
    <row r="139" spans="1:53" s="4" customFormat="1" ht="18.75" customHeight="1" x14ac:dyDescent="0.15">
      <c r="A139" s="267" t="s">
        <v>164</v>
      </c>
      <c r="B139" s="268"/>
      <c r="C139" s="264" t="s">
        <v>123</v>
      </c>
      <c r="D139" s="271"/>
      <c r="E139" s="271"/>
      <c r="F139" s="272"/>
      <c r="G139" s="264" t="s">
        <v>124</v>
      </c>
      <c r="H139" s="271"/>
      <c r="I139" s="271"/>
      <c r="J139" s="271"/>
      <c r="K139" s="271"/>
      <c r="L139" s="272"/>
      <c r="M139" s="273" t="s">
        <v>125</v>
      </c>
      <c r="N139" s="273"/>
      <c r="O139" s="273"/>
      <c r="P139" s="73"/>
      <c r="U139" s="2"/>
      <c r="V139" s="2"/>
      <c r="W139" s="2"/>
      <c r="X139" s="2"/>
      <c r="Y139" s="2"/>
      <c r="Z139" s="2"/>
      <c r="AX139" s="5"/>
      <c r="AY139" s="5"/>
      <c r="AZ139" s="5"/>
    </row>
    <row r="140" spans="1:53" s="4" customFormat="1" ht="100.5" customHeight="1" x14ac:dyDescent="0.15">
      <c r="A140" s="269"/>
      <c r="B140" s="270"/>
      <c r="C140" s="144" t="s">
        <v>126</v>
      </c>
      <c r="D140" s="145" t="s">
        <v>127</v>
      </c>
      <c r="E140" s="146" t="s">
        <v>128</v>
      </c>
      <c r="F140" s="147" t="s">
        <v>129</v>
      </c>
      <c r="G140" s="144" t="s">
        <v>130</v>
      </c>
      <c r="H140" s="145" t="s">
        <v>131</v>
      </c>
      <c r="I140" s="146" t="s">
        <v>132</v>
      </c>
      <c r="J140" s="146" t="s">
        <v>133</v>
      </c>
      <c r="K140" s="146" t="s">
        <v>134</v>
      </c>
      <c r="L140" s="147" t="s">
        <v>135</v>
      </c>
      <c r="M140" s="148" t="s">
        <v>136</v>
      </c>
      <c r="N140" s="149" t="s">
        <v>137</v>
      </c>
      <c r="O140" s="150" t="s">
        <v>138</v>
      </c>
      <c r="P140" s="73"/>
      <c r="U140" s="2"/>
      <c r="V140" s="2"/>
      <c r="W140" s="2"/>
      <c r="X140" s="2"/>
      <c r="Y140" s="2"/>
      <c r="Z140" s="2"/>
      <c r="AX140" s="5"/>
      <c r="AY140" s="5"/>
      <c r="AZ140" s="5"/>
    </row>
    <row r="141" spans="1:53" s="4" customFormat="1" ht="15" customHeight="1" x14ac:dyDescent="0.15">
      <c r="A141" s="274" t="s">
        <v>139</v>
      </c>
      <c r="B141" s="275"/>
      <c r="C141" s="151"/>
      <c r="D141" s="152"/>
      <c r="E141" s="153"/>
      <c r="F141" s="154"/>
      <c r="G141" s="155"/>
      <c r="H141" s="153"/>
      <c r="I141" s="153"/>
      <c r="J141" s="153"/>
      <c r="K141" s="153"/>
      <c r="L141" s="154"/>
      <c r="M141" s="156">
        <f>SUM(N141:O141)</f>
        <v>0</v>
      </c>
      <c r="N141" s="26"/>
      <c r="O141" s="27"/>
      <c r="P141" s="157" t="s">
        <v>140</v>
      </c>
      <c r="U141" s="2"/>
      <c r="V141" s="2"/>
      <c r="W141" s="2"/>
      <c r="X141" s="2"/>
      <c r="Y141" s="2"/>
      <c r="Z141" s="2"/>
      <c r="AX141" s="5"/>
      <c r="AY141" s="5"/>
      <c r="AZ141" s="5"/>
    </row>
    <row r="142" spans="1:53" s="4" customFormat="1" ht="15" customHeight="1" x14ac:dyDescent="0.15">
      <c r="A142" s="260" t="s">
        <v>97</v>
      </c>
      <c r="B142" s="261"/>
      <c r="C142" s="158"/>
      <c r="D142" s="159"/>
      <c r="E142" s="160"/>
      <c r="F142" s="161"/>
      <c r="G142" s="162"/>
      <c r="H142" s="160"/>
      <c r="I142" s="160"/>
      <c r="J142" s="160"/>
      <c r="K142" s="160"/>
      <c r="L142" s="161"/>
      <c r="M142" s="163">
        <f>SUM(N142:O142)</f>
        <v>0</v>
      </c>
      <c r="N142" s="36"/>
      <c r="O142" s="37"/>
      <c r="P142" s="157" t="s">
        <v>140</v>
      </c>
      <c r="U142" s="2"/>
      <c r="V142" s="2"/>
      <c r="W142" s="2"/>
      <c r="X142" s="2"/>
      <c r="Y142" s="2"/>
      <c r="Z142" s="2"/>
      <c r="AX142" s="5"/>
      <c r="AY142" s="5"/>
      <c r="AZ142" s="5"/>
    </row>
    <row r="143" spans="1:53" s="4" customFormat="1" ht="15" customHeight="1" x14ac:dyDescent="0.15">
      <c r="A143" s="260" t="s">
        <v>141</v>
      </c>
      <c r="B143" s="261"/>
      <c r="C143" s="158"/>
      <c r="D143" s="159"/>
      <c r="E143" s="160"/>
      <c r="F143" s="161"/>
      <c r="G143" s="162"/>
      <c r="H143" s="160"/>
      <c r="I143" s="160"/>
      <c r="J143" s="160"/>
      <c r="K143" s="160"/>
      <c r="L143" s="161"/>
      <c r="M143" s="163">
        <f>SUM(N143:O143)</f>
        <v>0</v>
      </c>
      <c r="N143" s="36"/>
      <c r="O143" s="37"/>
      <c r="P143" s="157" t="s">
        <v>140</v>
      </c>
      <c r="U143" s="2"/>
      <c r="V143" s="2"/>
      <c r="W143" s="2"/>
      <c r="X143" s="2"/>
      <c r="Y143" s="2"/>
      <c r="Z143" s="2"/>
      <c r="AX143" s="5"/>
      <c r="AY143" s="5"/>
      <c r="AZ143" s="5"/>
    </row>
    <row r="144" spans="1:53" s="4" customFormat="1" ht="15" customHeight="1" x14ac:dyDescent="0.15">
      <c r="A144" s="260" t="s">
        <v>142</v>
      </c>
      <c r="B144" s="261"/>
      <c r="C144" s="158"/>
      <c r="D144" s="159">
        <v>1</v>
      </c>
      <c r="E144" s="160"/>
      <c r="F144" s="161"/>
      <c r="G144" s="162"/>
      <c r="H144" s="160"/>
      <c r="I144" s="160"/>
      <c r="J144" s="160"/>
      <c r="K144" s="160"/>
      <c r="L144" s="161"/>
      <c r="M144" s="163">
        <f>SUM(N144:O144)</f>
        <v>0</v>
      </c>
      <c r="N144" s="36"/>
      <c r="O144" s="37"/>
      <c r="P144" s="157" t="s">
        <v>140</v>
      </c>
      <c r="U144" s="2"/>
      <c r="V144" s="2"/>
      <c r="W144" s="2"/>
      <c r="X144" s="2"/>
      <c r="Y144" s="2"/>
      <c r="Z144" s="2"/>
      <c r="AX144" s="5"/>
      <c r="AY144" s="5"/>
      <c r="AZ144" s="5"/>
    </row>
    <row r="145" spans="1:52" s="4" customFormat="1" ht="15" customHeight="1" x14ac:dyDescent="0.15">
      <c r="A145" s="260" t="s">
        <v>143</v>
      </c>
      <c r="B145" s="261"/>
      <c r="C145" s="158"/>
      <c r="D145" s="159"/>
      <c r="E145" s="160"/>
      <c r="F145" s="161"/>
      <c r="G145" s="162"/>
      <c r="H145" s="160"/>
      <c r="I145" s="160"/>
      <c r="J145" s="160"/>
      <c r="K145" s="160"/>
      <c r="L145" s="161"/>
      <c r="M145" s="164"/>
      <c r="N145" s="165"/>
      <c r="O145" s="166"/>
      <c r="P145" s="157" t="s">
        <v>140</v>
      </c>
      <c r="U145" s="2"/>
      <c r="V145" s="2"/>
      <c r="W145" s="2"/>
      <c r="X145" s="2"/>
      <c r="Y145" s="2"/>
      <c r="Z145" s="2"/>
      <c r="AX145" s="5"/>
      <c r="AY145" s="5"/>
      <c r="AZ145" s="5"/>
    </row>
    <row r="146" spans="1:52" s="4" customFormat="1" ht="15" customHeight="1" x14ac:dyDescent="0.15">
      <c r="A146" s="260" t="s">
        <v>144</v>
      </c>
      <c r="B146" s="261"/>
      <c r="C146" s="158"/>
      <c r="D146" s="159">
        <v>1</v>
      </c>
      <c r="E146" s="160"/>
      <c r="F146" s="161"/>
      <c r="G146" s="162"/>
      <c r="H146" s="160"/>
      <c r="I146" s="160"/>
      <c r="J146" s="160"/>
      <c r="K146" s="160"/>
      <c r="L146" s="161"/>
      <c r="M146" s="164"/>
      <c r="N146" s="165"/>
      <c r="O146" s="166"/>
      <c r="P146" s="157" t="s">
        <v>140</v>
      </c>
      <c r="U146" s="2"/>
      <c r="V146" s="2"/>
      <c r="W146" s="2"/>
      <c r="X146" s="2"/>
      <c r="Y146" s="2"/>
      <c r="Z146" s="2"/>
      <c r="AX146" s="5"/>
      <c r="AY146" s="5"/>
      <c r="AZ146" s="5"/>
    </row>
    <row r="147" spans="1:52" s="4" customFormat="1" ht="15" customHeight="1" x14ac:dyDescent="0.15">
      <c r="A147" s="260" t="s">
        <v>145</v>
      </c>
      <c r="B147" s="261"/>
      <c r="C147" s="158"/>
      <c r="D147" s="159"/>
      <c r="E147" s="160"/>
      <c r="F147" s="161"/>
      <c r="G147" s="162"/>
      <c r="H147" s="160"/>
      <c r="I147" s="160"/>
      <c r="J147" s="160"/>
      <c r="K147" s="160"/>
      <c r="L147" s="161"/>
      <c r="M147" s="167"/>
      <c r="N147" s="165"/>
      <c r="O147" s="166"/>
      <c r="P147" s="157" t="s">
        <v>140</v>
      </c>
      <c r="U147" s="2"/>
      <c r="V147" s="2"/>
      <c r="W147" s="2"/>
      <c r="X147" s="2"/>
      <c r="Y147" s="2"/>
      <c r="Z147" s="2"/>
      <c r="AX147" s="5"/>
      <c r="AY147" s="5"/>
      <c r="AZ147" s="5"/>
    </row>
    <row r="148" spans="1:52" s="4" customFormat="1" ht="15" customHeight="1" x14ac:dyDescent="0.15">
      <c r="A148" s="260" t="s">
        <v>146</v>
      </c>
      <c r="B148" s="261"/>
      <c r="C148" s="158"/>
      <c r="D148" s="159"/>
      <c r="E148" s="160"/>
      <c r="F148" s="161"/>
      <c r="G148" s="162"/>
      <c r="H148" s="160"/>
      <c r="I148" s="160"/>
      <c r="J148" s="160"/>
      <c r="K148" s="160"/>
      <c r="L148" s="161"/>
      <c r="M148" s="167"/>
      <c r="N148" s="165"/>
      <c r="O148" s="166"/>
      <c r="P148" s="157" t="s">
        <v>140</v>
      </c>
      <c r="U148" s="2"/>
      <c r="V148" s="2"/>
      <c r="W148" s="2"/>
      <c r="X148" s="2"/>
      <c r="Y148" s="2"/>
      <c r="Z148" s="2"/>
      <c r="AX148" s="5"/>
      <c r="AY148" s="5"/>
      <c r="AZ148" s="5"/>
    </row>
    <row r="149" spans="1:52" s="4" customFormat="1" ht="11.25" customHeight="1" x14ac:dyDescent="0.15">
      <c r="A149" s="260" t="s">
        <v>147</v>
      </c>
      <c r="B149" s="261"/>
      <c r="C149" s="158"/>
      <c r="D149" s="159"/>
      <c r="E149" s="160"/>
      <c r="F149" s="161"/>
      <c r="G149" s="162"/>
      <c r="H149" s="160"/>
      <c r="I149" s="160"/>
      <c r="J149" s="160"/>
      <c r="K149" s="160"/>
      <c r="L149" s="161"/>
      <c r="M149" s="163">
        <f>SUM(N149:O149)</f>
        <v>0</v>
      </c>
      <c r="N149" s="36"/>
      <c r="O149" s="37"/>
      <c r="P149" s="157" t="s">
        <v>140</v>
      </c>
      <c r="U149" s="2"/>
      <c r="V149" s="2"/>
      <c r="W149" s="2"/>
      <c r="X149" s="2"/>
      <c r="Y149" s="2"/>
      <c r="Z149" s="2"/>
      <c r="AX149" s="5"/>
      <c r="AY149" s="5"/>
      <c r="AZ149" s="5"/>
    </row>
    <row r="150" spans="1:52" s="4" customFormat="1" ht="23.25" customHeight="1" x14ac:dyDescent="0.15">
      <c r="A150" s="278" t="s">
        <v>148</v>
      </c>
      <c r="B150" s="279"/>
      <c r="C150" s="168"/>
      <c r="D150" s="169"/>
      <c r="E150" s="170"/>
      <c r="F150" s="171"/>
      <c r="G150" s="172"/>
      <c r="H150" s="170"/>
      <c r="I150" s="170"/>
      <c r="J150" s="170"/>
      <c r="K150" s="170"/>
      <c r="L150" s="171"/>
      <c r="M150" s="172"/>
      <c r="N150" s="173"/>
      <c r="O150" s="174"/>
      <c r="P150" s="157"/>
      <c r="U150" s="2"/>
      <c r="V150" s="2"/>
      <c r="W150" s="2"/>
      <c r="X150" s="2"/>
      <c r="Y150" s="2"/>
      <c r="Z150" s="2"/>
      <c r="AX150" s="5"/>
      <c r="AY150" s="5"/>
      <c r="AZ150" s="5"/>
    </row>
    <row r="151" spans="1:52" s="4" customFormat="1" ht="15" customHeight="1" x14ac:dyDescent="0.15">
      <c r="A151" s="280" t="s">
        <v>165</v>
      </c>
      <c r="B151" s="281"/>
      <c r="C151" s="168"/>
      <c r="D151" s="169"/>
      <c r="E151" s="170"/>
      <c r="F151" s="171"/>
      <c r="G151" s="175"/>
      <c r="H151" s="176"/>
      <c r="I151" s="170"/>
      <c r="J151" s="170"/>
      <c r="K151" s="170"/>
      <c r="L151" s="171"/>
      <c r="M151" s="172"/>
      <c r="N151" s="39"/>
      <c r="O151" s="40"/>
      <c r="P151" s="157"/>
      <c r="U151" s="2"/>
      <c r="V151" s="2"/>
      <c r="W151" s="2"/>
      <c r="X151" s="2"/>
      <c r="Y151" s="2"/>
      <c r="Z151" s="2"/>
      <c r="AX151" s="5"/>
      <c r="AY151" s="5"/>
      <c r="AZ151" s="5"/>
    </row>
    <row r="152" spans="1:52" s="4" customFormat="1" ht="15" customHeight="1" x14ac:dyDescent="0.15">
      <c r="A152" s="282" t="s">
        <v>150</v>
      </c>
      <c r="B152" s="283"/>
      <c r="C152" s="177">
        <f>SUM(C141:C151)</f>
        <v>0</v>
      </c>
      <c r="D152" s="178">
        <f t="shared" ref="D152:O152" si="13">SUM(D141:D151)</f>
        <v>2</v>
      </c>
      <c r="E152" s="178">
        <f t="shared" si="13"/>
        <v>0</v>
      </c>
      <c r="F152" s="179">
        <f t="shared" si="13"/>
        <v>0</v>
      </c>
      <c r="G152" s="177">
        <f t="shared" si="13"/>
        <v>0</v>
      </c>
      <c r="H152" s="178">
        <f t="shared" si="13"/>
        <v>0</v>
      </c>
      <c r="I152" s="178">
        <f t="shared" si="13"/>
        <v>0</v>
      </c>
      <c r="J152" s="178">
        <f t="shared" si="13"/>
        <v>0</v>
      </c>
      <c r="K152" s="178">
        <f t="shared" si="13"/>
        <v>0</v>
      </c>
      <c r="L152" s="179">
        <f t="shared" si="13"/>
        <v>0</v>
      </c>
      <c r="M152" s="180">
        <f t="shared" si="13"/>
        <v>0</v>
      </c>
      <c r="N152" s="181">
        <f t="shared" si="13"/>
        <v>0</v>
      </c>
      <c r="O152" s="182">
        <f t="shared" si="13"/>
        <v>0</v>
      </c>
      <c r="P152" s="157" t="s">
        <v>140</v>
      </c>
      <c r="U152" s="2"/>
      <c r="V152" s="2"/>
      <c r="W152" s="2"/>
      <c r="X152" s="2"/>
      <c r="Y152" s="2"/>
      <c r="Z152" s="2"/>
      <c r="AX152" s="5"/>
      <c r="AY152" s="5"/>
      <c r="AZ152" s="5"/>
    </row>
    <row r="153" spans="1:52" s="4" customFormat="1" ht="24.95" customHeight="1" x14ac:dyDescent="0.15">
      <c r="A153" s="284" t="s">
        <v>151</v>
      </c>
      <c r="B153" s="285"/>
      <c r="C153" s="183"/>
      <c r="D153" s="184"/>
      <c r="E153" s="185"/>
      <c r="F153" s="186"/>
      <c r="G153" s="187"/>
      <c r="H153" s="185"/>
      <c r="I153" s="185"/>
      <c r="J153" s="185"/>
      <c r="K153" s="185"/>
      <c r="L153" s="186"/>
      <c r="M153" s="180">
        <f>SUM(N153:O153)</f>
        <v>0</v>
      </c>
      <c r="N153" s="188"/>
      <c r="O153" s="189"/>
      <c r="P153" s="157" t="s">
        <v>140</v>
      </c>
      <c r="U153" s="2"/>
      <c r="V153" s="2"/>
      <c r="W153" s="2"/>
      <c r="X153" s="2"/>
      <c r="Y153" s="2"/>
      <c r="Z153" s="2"/>
      <c r="AX153" s="5"/>
      <c r="AY153" s="5"/>
      <c r="AZ153" s="5"/>
    </row>
    <row r="154" spans="1:52" s="4" customFormat="1" ht="24.95" customHeight="1" x14ac:dyDescent="0.2">
      <c r="A154" s="190" t="s">
        <v>152</v>
      </c>
      <c r="B154" s="191"/>
      <c r="C154" s="192"/>
      <c r="D154" s="193"/>
      <c r="E154" s="16"/>
      <c r="F154" s="16"/>
      <c r="G154" s="16"/>
      <c r="H154" s="16"/>
      <c r="I154" s="16"/>
      <c r="J154" s="16"/>
      <c r="K154" s="16"/>
      <c r="L154" s="73"/>
      <c r="M154" s="73"/>
      <c r="N154" s="16"/>
      <c r="O154" s="16"/>
      <c r="P154" s="16"/>
      <c r="U154" s="2"/>
      <c r="V154" s="2"/>
      <c r="W154" s="2"/>
      <c r="X154" s="2"/>
      <c r="Y154" s="2"/>
      <c r="Z154" s="2"/>
      <c r="AX154" s="5"/>
      <c r="AY154" s="5"/>
      <c r="AZ154" s="5"/>
    </row>
    <row r="155" spans="1:52" s="4" customFormat="1" ht="21.75" customHeight="1" x14ac:dyDescent="0.15">
      <c r="A155" s="286" t="s">
        <v>153</v>
      </c>
      <c r="B155" s="287"/>
      <c r="C155" s="194" t="s">
        <v>154</v>
      </c>
      <c r="D155" s="195" t="s">
        <v>155</v>
      </c>
      <c r="E155" s="16"/>
      <c r="F155" s="16"/>
      <c r="G155" s="16"/>
      <c r="H155" s="16"/>
      <c r="I155" s="16"/>
      <c r="J155" s="16"/>
      <c r="K155" s="16"/>
      <c r="L155" s="73"/>
      <c r="M155" s="73"/>
      <c r="N155" s="16"/>
      <c r="O155" s="16"/>
      <c r="P155" s="16"/>
      <c r="U155" s="2"/>
      <c r="V155" s="2"/>
      <c r="W155" s="2"/>
      <c r="X155" s="2"/>
      <c r="Y155" s="2"/>
      <c r="Z155" s="2"/>
      <c r="AX155" s="5"/>
      <c r="AY155" s="5"/>
      <c r="AZ155" s="5"/>
    </row>
    <row r="156" spans="1:52" s="4" customFormat="1" ht="15" customHeight="1" x14ac:dyDescent="0.15">
      <c r="A156" s="288" t="s">
        <v>156</v>
      </c>
      <c r="B156" s="289"/>
      <c r="C156" s="196"/>
      <c r="D156" s="196"/>
      <c r="E156" s="16"/>
      <c r="F156" s="16"/>
      <c r="G156" s="16"/>
      <c r="H156" s="16"/>
      <c r="I156" s="16"/>
      <c r="J156" s="16"/>
      <c r="K156" s="16"/>
      <c r="L156" s="73"/>
      <c r="M156" s="73"/>
      <c r="N156" s="16"/>
      <c r="O156" s="16"/>
      <c r="P156" s="16"/>
      <c r="U156" s="2"/>
      <c r="V156" s="2"/>
      <c r="W156" s="2"/>
      <c r="X156" s="2"/>
      <c r="Y156" s="2"/>
      <c r="Z156" s="2"/>
      <c r="AX156" s="5"/>
      <c r="AY156" s="5"/>
      <c r="AZ156" s="5"/>
    </row>
    <row r="157" spans="1:52" s="4" customFormat="1" ht="15" customHeight="1" x14ac:dyDescent="0.15">
      <c r="A157" s="276" t="s">
        <v>157</v>
      </c>
      <c r="B157" s="277"/>
      <c r="C157" s="197"/>
      <c r="D157" s="198"/>
      <c r="E157" s="16"/>
      <c r="F157" s="16"/>
      <c r="G157" s="16"/>
      <c r="H157" s="16"/>
      <c r="I157" s="16"/>
      <c r="J157" s="16"/>
      <c r="K157" s="16"/>
      <c r="L157" s="73"/>
      <c r="M157" s="73"/>
      <c r="N157" s="16"/>
      <c r="O157" s="16"/>
      <c r="P157" s="16"/>
      <c r="U157" s="2"/>
      <c r="V157" s="2"/>
      <c r="W157" s="2"/>
      <c r="X157" s="2"/>
      <c r="Y157" s="2"/>
      <c r="Z157" s="2"/>
      <c r="AX157" s="5"/>
      <c r="AY157" s="5"/>
      <c r="AZ157" s="5"/>
    </row>
    <row r="158" spans="1:52" s="4" customFormat="1" ht="10.5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73"/>
      <c r="M158" s="73"/>
      <c r="N158" s="16"/>
      <c r="O158" s="16"/>
      <c r="P158" s="16"/>
      <c r="U158" s="2"/>
      <c r="V158" s="2"/>
      <c r="W158" s="2"/>
      <c r="X158" s="2"/>
      <c r="Y158" s="2"/>
      <c r="Z158" s="2"/>
      <c r="AX158" s="5"/>
      <c r="AY158" s="5"/>
      <c r="AZ158" s="5"/>
    </row>
    <row r="159" spans="1:52" s="4" customFormat="1" ht="10.5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73"/>
      <c r="M159" s="73"/>
      <c r="N159" s="16"/>
      <c r="O159" s="16"/>
      <c r="P159" s="16"/>
      <c r="U159" s="2"/>
      <c r="V159" s="2"/>
      <c r="W159" s="2"/>
      <c r="X159" s="2"/>
      <c r="Y159" s="2"/>
      <c r="Z159" s="2"/>
      <c r="AX159" s="5"/>
      <c r="AY159" s="5"/>
      <c r="AZ159" s="5"/>
    </row>
    <row r="160" spans="1:52" s="4" customFormat="1" ht="10.5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73"/>
      <c r="M160" s="73"/>
      <c r="N160" s="16"/>
      <c r="O160" s="16"/>
      <c r="P160" s="16"/>
      <c r="U160" s="2"/>
      <c r="V160" s="2"/>
      <c r="W160" s="2"/>
      <c r="X160" s="2"/>
      <c r="Y160" s="2"/>
      <c r="Z160" s="2"/>
      <c r="AX160" s="5"/>
      <c r="AY160" s="5"/>
      <c r="AZ160" s="5"/>
    </row>
    <row r="161" spans="12:52" s="4" customFormat="1" x14ac:dyDescent="0.2">
      <c r="L161" s="5"/>
      <c r="M161" s="5"/>
      <c r="N161" s="3"/>
      <c r="U161" s="2"/>
      <c r="V161" s="2"/>
      <c r="W161" s="2"/>
      <c r="X161" s="2"/>
      <c r="Y161" s="2"/>
      <c r="Z161" s="2"/>
      <c r="AX161" s="5"/>
      <c r="AY161" s="5"/>
      <c r="AZ161" s="5"/>
    </row>
    <row r="162" spans="12:52" s="4" customFormat="1" x14ac:dyDescent="0.2">
      <c r="L162" s="5"/>
      <c r="M162" s="5"/>
      <c r="N162" s="3"/>
      <c r="U162" s="2"/>
      <c r="V162" s="2"/>
      <c r="W162" s="2"/>
      <c r="X162" s="2"/>
      <c r="Y162" s="2"/>
      <c r="Z162" s="2"/>
      <c r="AX162" s="5"/>
      <c r="AY162" s="5"/>
      <c r="AZ162" s="5"/>
    </row>
    <row r="163" spans="12:52" s="4" customFormat="1" x14ac:dyDescent="0.2">
      <c r="L163" s="5"/>
      <c r="M163" s="5"/>
      <c r="N163" s="3"/>
      <c r="U163" s="2"/>
      <c r="V163" s="2"/>
      <c r="W163" s="2"/>
      <c r="X163" s="2"/>
      <c r="Y163" s="2"/>
      <c r="Z163" s="2"/>
      <c r="AX163" s="5"/>
      <c r="AY163" s="5"/>
      <c r="AZ163" s="5"/>
    </row>
    <row r="164" spans="12:52" s="4" customFormat="1" x14ac:dyDescent="0.2">
      <c r="L164" s="5"/>
      <c r="M164" s="5"/>
      <c r="N164" s="3"/>
      <c r="U164" s="2"/>
      <c r="V164" s="2"/>
      <c r="W164" s="2"/>
      <c r="X164" s="2"/>
      <c r="Y164" s="2"/>
      <c r="Z164" s="2"/>
      <c r="AX164" s="5"/>
      <c r="AY164" s="5"/>
      <c r="AZ164" s="5"/>
    </row>
    <row r="165" spans="12:52" s="4" customFormat="1" x14ac:dyDescent="0.2">
      <c r="L165" s="3"/>
      <c r="U165" s="5"/>
      <c r="V165" s="5"/>
      <c r="W165" s="5"/>
      <c r="X165" s="5"/>
    </row>
    <row r="166" spans="12:52" s="4" customFormat="1" x14ac:dyDescent="0.2">
      <c r="L166" s="3"/>
      <c r="U166" s="5"/>
      <c r="V166" s="5"/>
      <c r="W166" s="5"/>
      <c r="X166" s="5"/>
    </row>
    <row r="167" spans="12:52" s="4" customFormat="1" x14ac:dyDescent="0.2">
      <c r="L167" s="3"/>
      <c r="U167" s="5"/>
      <c r="V167" s="5"/>
      <c r="W167" s="5"/>
      <c r="X167" s="5"/>
    </row>
    <row r="168" spans="12:52" s="4" customFormat="1" x14ac:dyDescent="0.2">
      <c r="L168" s="3"/>
      <c r="U168" s="5"/>
      <c r="V168" s="5"/>
      <c r="W168" s="5"/>
      <c r="X168" s="5"/>
    </row>
    <row r="169" spans="12:52" s="4" customFormat="1" x14ac:dyDescent="0.2">
      <c r="L169" s="3"/>
      <c r="U169" s="5"/>
      <c r="V169" s="5"/>
      <c r="W169" s="5"/>
      <c r="X169" s="5"/>
    </row>
    <row r="170" spans="12:52" s="4" customFormat="1" x14ac:dyDescent="0.2">
      <c r="L170" s="3"/>
      <c r="U170" s="5"/>
      <c r="V170" s="5"/>
      <c r="W170" s="5"/>
      <c r="X170" s="5"/>
    </row>
    <row r="171" spans="12:52" s="4" customFormat="1" x14ac:dyDescent="0.2">
      <c r="L171" s="3"/>
      <c r="U171" s="5"/>
      <c r="V171" s="5"/>
      <c r="W171" s="5"/>
      <c r="X171" s="5"/>
    </row>
    <row r="172" spans="12:52" s="4" customFormat="1" x14ac:dyDescent="0.2">
      <c r="L172" s="3"/>
      <c r="U172" s="5"/>
      <c r="V172" s="5"/>
      <c r="W172" s="5"/>
      <c r="X172" s="5"/>
    </row>
    <row r="173" spans="12:52" s="4" customFormat="1" x14ac:dyDescent="0.2">
      <c r="L173" s="3"/>
      <c r="U173" s="5"/>
      <c r="V173" s="5"/>
      <c r="W173" s="5"/>
      <c r="X173" s="5"/>
    </row>
    <row r="174" spans="12:52" s="4" customFormat="1" x14ac:dyDescent="0.2">
      <c r="L174" s="3"/>
      <c r="U174" s="5"/>
      <c r="V174" s="5"/>
      <c r="W174" s="5"/>
      <c r="X174" s="5"/>
    </row>
    <row r="175" spans="12:52" s="4" customFormat="1" x14ac:dyDescent="0.2">
      <c r="L175" s="3"/>
      <c r="U175" s="5"/>
      <c r="V175" s="5"/>
      <c r="W175" s="5"/>
      <c r="X175" s="5"/>
    </row>
    <row r="176" spans="12:52" s="4" customFormat="1" x14ac:dyDescent="0.2">
      <c r="L176" s="3"/>
      <c r="U176" s="5"/>
      <c r="V176" s="5"/>
      <c r="W176" s="5"/>
      <c r="X176" s="5"/>
    </row>
    <row r="177" spans="12:24" s="4" customFormat="1" x14ac:dyDescent="0.2">
      <c r="L177" s="3"/>
      <c r="U177" s="5"/>
      <c r="V177" s="5"/>
      <c r="W177" s="5"/>
      <c r="X177" s="5"/>
    </row>
    <row r="178" spans="12:24" s="4" customFormat="1" x14ac:dyDescent="0.2">
      <c r="L178" s="3"/>
      <c r="U178" s="5"/>
      <c r="V178" s="5"/>
      <c r="W178" s="5"/>
      <c r="X178" s="5"/>
    </row>
    <row r="179" spans="12:24" s="4" customFormat="1" x14ac:dyDescent="0.2">
      <c r="L179" s="3"/>
      <c r="U179" s="5"/>
      <c r="V179" s="5"/>
      <c r="W179" s="5"/>
      <c r="X179" s="5"/>
    </row>
    <row r="180" spans="12:24" s="4" customFormat="1" x14ac:dyDescent="0.2">
      <c r="L180" s="3"/>
      <c r="U180" s="5"/>
      <c r="V180" s="5"/>
      <c r="W180" s="5"/>
      <c r="X180" s="5"/>
    </row>
    <row r="181" spans="12:24" s="4" customFormat="1" x14ac:dyDescent="0.2">
      <c r="L181" s="3"/>
      <c r="U181" s="5"/>
      <c r="V181" s="5"/>
      <c r="W181" s="5"/>
      <c r="X181" s="5"/>
    </row>
    <row r="182" spans="12:24" s="4" customFormat="1" x14ac:dyDescent="0.2">
      <c r="L182" s="3"/>
      <c r="U182" s="5"/>
      <c r="V182" s="5"/>
      <c r="W182" s="5"/>
      <c r="X182" s="5"/>
    </row>
    <row r="183" spans="12:24" s="4" customFormat="1" x14ac:dyDescent="0.2">
      <c r="L183" s="3"/>
      <c r="U183" s="5"/>
      <c r="V183" s="5"/>
      <c r="W183" s="5"/>
      <c r="X183" s="5"/>
    </row>
    <row r="184" spans="12:24" s="4" customFormat="1" x14ac:dyDescent="0.2">
      <c r="L184" s="3"/>
      <c r="U184" s="5"/>
      <c r="V184" s="5"/>
      <c r="W184" s="5"/>
      <c r="X184" s="5"/>
    </row>
    <row r="185" spans="12:24" s="4" customFormat="1" x14ac:dyDescent="0.2">
      <c r="L185" s="3"/>
      <c r="U185" s="5"/>
      <c r="V185" s="5"/>
      <c r="W185" s="5"/>
      <c r="X185" s="5"/>
    </row>
    <row r="186" spans="12:24" s="4" customFormat="1" x14ac:dyDescent="0.2">
      <c r="L186" s="3"/>
      <c r="U186" s="5"/>
      <c r="V186" s="5"/>
      <c r="W186" s="5"/>
      <c r="X186" s="5"/>
    </row>
    <row r="187" spans="12:24" s="4" customFormat="1" x14ac:dyDescent="0.2">
      <c r="L187" s="3"/>
      <c r="U187" s="5"/>
      <c r="V187" s="5"/>
      <c r="W187" s="5"/>
      <c r="X187" s="5"/>
    </row>
    <row r="188" spans="12:24" s="4" customFormat="1" x14ac:dyDescent="0.2">
      <c r="L188" s="3"/>
      <c r="U188" s="5"/>
      <c r="V188" s="5"/>
      <c r="W188" s="5"/>
      <c r="X188" s="5"/>
    </row>
    <row r="189" spans="12:24" s="4" customFormat="1" x14ac:dyDescent="0.2">
      <c r="L189" s="3"/>
      <c r="U189" s="5"/>
      <c r="V189" s="5"/>
      <c r="W189" s="5"/>
      <c r="X189" s="5"/>
    </row>
    <row r="190" spans="12:24" s="4" customFormat="1" x14ac:dyDescent="0.2">
      <c r="L190" s="3"/>
      <c r="U190" s="5"/>
      <c r="V190" s="5"/>
      <c r="W190" s="5"/>
      <c r="X190" s="5"/>
    </row>
    <row r="191" spans="12:24" s="4" customFormat="1" x14ac:dyDescent="0.2">
      <c r="L191" s="3"/>
      <c r="U191" s="5"/>
      <c r="V191" s="5"/>
      <c r="W191" s="5"/>
      <c r="X191" s="5"/>
    </row>
    <row r="192" spans="12:24" s="4" customFormat="1" x14ac:dyDescent="0.2">
      <c r="L192" s="3"/>
      <c r="U192" s="5"/>
      <c r="V192" s="5"/>
      <c r="W192" s="5"/>
      <c r="X192" s="5"/>
    </row>
    <row r="193" spans="12:24" s="4" customFormat="1" x14ac:dyDescent="0.2">
      <c r="L193" s="3"/>
      <c r="U193" s="5"/>
      <c r="V193" s="5"/>
      <c r="W193" s="5"/>
      <c r="X193" s="5"/>
    </row>
    <row r="194" spans="12:24" s="4" customFormat="1" x14ac:dyDescent="0.2">
      <c r="L194" s="3"/>
      <c r="U194" s="5"/>
      <c r="V194" s="5"/>
      <c r="W194" s="5"/>
      <c r="X194" s="5"/>
    </row>
    <row r="195" spans="12:24" s="4" customFormat="1" x14ac:dyDescent="0.2">
      <c r="L195" s="3"/>
      <c r="U195" s="5"/>
      <c r="V195" s="5"/>
      <c r="W195" s="5"/>
      <c r="X195" s="5"/>
    </row>
    <row r="196" spans="12:24" s="4" customFormat="1" x14ac:dyDescent="0.2">
      <c r="L196" s="3"/>
      <c r="U196" s="5"/>
      <c r="V196" s="5"/>
      <c r="W196" s="5"/>
      <c r="X196" s="5"/>
    </row>
    <row r="197" spans="12:24" s="4" customFormat="1" x14ac:dyDescent="0.2">
      <c r="L197" s="3"/>
      <c r="U197" s="5"/>
      <c r="V197" s="5"/>
      <c r="W197" s="5"/>
      <c r="X197" s="5"/>
    </row>
    <row r="198" spans="12:24" s="4" customFormat="1" x14ac:dyDescent="0.2">
      <c r="L198" s="3"/>
      <c r="U198" s="5"/>
      <c r="V198" s="5"/>
      <c r="W198" s="5"/>
      <c r="X198" s="5"/>
    </row>
    <row r="199" spans="12:24" s="4" customFormat="1" x14ac:dyDescent="0.2">
      <c r="L199" s="3"/>
      <c r="U199" s="5"/>
      <c r="V199" s="5"/>
      <c r="W199" s="5"/>
      <c r="X199" s="5"/>
    </row>
    <row r="200" spans="12:24" s="4" customFormat="1" x14ac:dyDescent="0.2">
      <c r="L200" s="3"/>
      <c r="U200" s="5"/>
      <c r="V200" s="5"/>
      <c r="W200" s="5"/>
      <c r="X200" s="5"/>
    </row>
    <row r="201" spans="12:24" s="4" customFormat="1" x14ac:dyDescent="0.2">
      <c r="L201" s="3"/>
      <c r="U201" s="5"/>
      <c r="V201" s="5"/>
      <c r="W201" s="5"/>
      <c r="X201" s="5"/>
    </row>
    <row r="202" spans="12:24" s="4" customFormat="1" x14ac:dyDescent="0.2">
      <c r="L202" s="3"/>
      <c r="U202" s="5"/>
      <c r="V202" s="5"/>
      <c r="W202" s="5"/>
      <c r="X202" s="5"/>
    </row>
    <row r="203" spans="12:24" s="4" customFormat="1" x14ac:dyDescent="0.2">
      <c r="L203" s="3"/>
      <c r="U203" s="5"/>
      <c r="V203" s="5"/>
      <c r="W203" s="5"/>
      <c r="X203" s="5"/>
    </row>
    <row r="204" spans="12:24" s="4" customFormat="1" x14ac:dyDescent="0.2">
      <c r="L204" s="3"/>
      <c r="U204" s="5"/>
      <c r="V204" s="5"/>
      <c r="W204" s="5"/>
      <c r="X204" s="5"/>
    </row>
    <row r="205" spans="12:24" s="4" customFormat="1" x14ac:dyDescent="0.2">
      <c r="L205" s="3"/>
      <c r="U205" s="5"/>
      <c r="V205" s="5"/>
      <c r="W205" s="5"/>
      <c r="X205" s="5"/>
    </row>
    <row r="206" spans="12:24" s="4" customFormat="1" x14ac:dyDescent="0.2">
      <c r="L206" s="3"/>
      <c r="U206" s="5"/>
      <c r="V206" s="5"/>
      <c r="W206" s="5"/>
      <c r="X206" s="5"/>
    </row>
    <row r="207" spans="12:24" s="4" customFormat="1" x14ac:dyDescent="0.2">
      <c r="L207" s="3"/>
      <c r="U207" s="5"/>
      <c r="V207" s="5"/>
      <c r="W207" s="5"/>
      <c r="X207" s="5"/>
    </row>
    <row r="208" spans="12:24" s="4" customFormat="1" x14ac:dyDescent="0.2">
      <c r="L208" s="3"/>
      <c r="U208" s="5"/>
      <c r="V208" s="5"/>
      <c r="W208" s="5"/>
      <c r="X208" s="5"/>
    </row>
    <row r="209" spans="1:27" s="4" customFormat="1" x14ac:dyDescent="0.2">
      <c r="L209" s="3"/>
      <c r="U209" s="5"/>
      <c r="V209" s="5"/>
      <c r="W209" s="5"/>
      <c r="X209" s="5"/>
    </row>
    <row r="210" spans="1:27" s="4" customFormat="1" x14ac:dyDescent="0.2">
      <c r="L210" s="3"/>
      <c r="U210" s="5"/>
      <c r="V210" s="5"/>
      <c r="W210" s="5"/>
      <c r="X210" s="5"/>
    </row>
    <row r="211" spans="1:27" s="4" customFormat="1" x14ac:dyDescent="0.2">
      <c r="L211" s="3"/>
      <c r="U211" s="5"/>
      <c r="V211" s="5"/>
      <c r="W211" s="5"/>
      <c r="X211" s="5"/>
    </row>
    <row r="212" spans="1:27" s="4" customFormat="1" x14ac:dyDescent="0.2">
      <c r="L212" s="3"/>
      <c r="U212" s="5"/>
      <c r="V212" s="5"/>
      <c r="W212" s="5"/>
      <c r="X212" s="5"/>
    </row>
    <row r="213" spans="1:27" s="4" customFormat="1" x14ac:dyDescent="0.2">
      <c r="L213" s="3"/>
      <c r="U213" s="5"/>
      <c r="V213" s="5"/>
      <c r="W213" s="5"/>
      <c r="X213" s="5"/>
    </row>
    <row r="214" spans="1:27" s="4" customFormat="1" x14ac:dyDescent="0.2">
      <c r="L214" s="3"/>
      <c r="U214" s="5"/>
      <c r="V214" s="5"/>
      <c r="W214" s="5"/>
      <c r="X214" s="5"/>
    </row>
    <row r="215" spans="1:27" s="4" customFormat="1" x14ac:dyDescent="0.2">
      <c r="L215" s="3"/>
      <c r="U215" s="5"/>
      <c r="V215" s="5"/>
      <c r="W215" s="5"/>
      <c r="X215" s="5"/>
    </row>
    <row r="216" spans="1:27" s="4" customFormat="1" hidden="1" x14ac:dyDescent="0.2">
      <c r="A216" s="199">
        <f>SUM(A8:O157)</f>
        <v>5569</v>
      </c>
      <c r="L216" s="3"/>
      <c r="U216" s="5"/>
      <c r="V216" s="5"/>
      <c r="W216" s="5"/>
      <c r="X216" s="5"/>
    </row>
    <row r="217" spans="1:27" s="200" customFormat="1" hidden="1" x14ac:dyDescent="0.2">
      <c r="A217" s="200">
        <f>SUM(A12:O157)</f>
        <v>5569</v>
      </c>
      <c r="L217" s="201"/>
      <c r="AA217" s="202">
        <f>SUM(AA1:AB216)</f>
        <v>0</v>
      </c>
    </row>
    <row r="218" spans="1:27" s="4" customFormat="1" x14ac:dyDescent="0.2">
      <c r="L218" s="3"/>
      <c r="U218" s="5"/>
      <c r="V218" s="5"/>
      <c r="W218" s="5"/>
      <c r="X218" s="5"/>
    </row>
    <row r="219" spans="1:27" s="4" customFormat="1" x14ac:dyDescent="0.2">
      <c r="L219" s="3"/>
      <c r="U219" s="5"/>
      <c r="V219" s="5"/>
      <c r="W219" s="5"/>
      <c r="X219" s="5"/>
    </row>
    <row r="220" spans="1:27" s="4" customFormat="1" x14ac:dyDescent="0.2">
      <c r="L220" s="3"/>
      <c r="U220" s="5"/>
      <c r="V220" s="5"/>
      <c r="W220" s="5"/>
      <c r="X220" s="5"/>
    </row>
    <row r="221" spans="1:27" s="4" customFormat="1" x14ac:dyDescent="0.2">
      <c r="L221" s="3"/>
      <c r="U221" s="5"/>
      <c r="V221" s="5"/>
      <c r="W221" s="5"/>
      <c r="X221" s="5"/>
    </row>
    <row r="222" spans="1:27" s="4" customFormat="1" x14ac:dyDescent="0.2">
      <c r="L222" s="3"/>
      <c r="U222" s="5"/>
      <c r="V222" s="5"/>
      <c r="W222" s="5"/>
      <c r="X222" s="5"/>
    </row>
    <row r="223" spans="1:27" x14ac:dyDescent="0.2">
      <c r="U223" s="205"/>
      <c r="V223" s="205"/>
      <c r="W223" s="205"/>
      <c r="X223" s="205"/>
    </row>
    <row r="224" spans="1:27" x14ac:dyDescent="0.2">
      <c r="U224" s="205"/>
      <c r="V224" s="205"/>
      <c r="W224" s="205"/>
      <c r="X224" s="205"/>
    </row>
    <row r="225" spans="21:24" x14ac:dyDescent="0.2">
      <c r="U225" s="205"/>
      <c r="V225" s="205"/>
      <c r="W225" s="205"/>
      <c r="X225" s="205"/>
    </row>
    <row r="226" spans="21:24" x14ac:dyDescent="0.2">
      <c r="U226" s="205"/>
      <c r="V226" s="205"/>
      <c r="W226" s="205"/>
      <c r="X226" s="205"/>
    </row>
    <row r="227" spans="21:24" x14ac:dyDescent="0.2">
      <c r="U227" s="205"/>
      <c r="V227" s="205"/>
      <c r="W227" s="205"/>
      <c r="X227" s="205"/>
    </row>
    <row r="228" spans="21:24" x14ac:dyDescent="0.2">
      <c r="U228" s="205"/>
      <c r="V228" s="205"/>
      <c r="W228" s="205"/>
      <c r="X228" s="205"/>
    </row>
    <row r="229" spans="21:24" x14ac:dyDescent="0.2">
      <c r="U229" s="205"/>
      <c r="V229" s="205"/>
      <c r="W229" s="205"/>
      <c r="X229" s="205"/>
    </row>
    <row r="230" spans="21:24" x14ac:dyDescent="0.2">
      <c r="U230" s="205"/>
      <c r="V230" s="205"/>
      <c r="W230" s="205"/>
      <c r="X230" s="205"/>
    </row>
    <row r="231" spans="21:24" x14ac:dyDescent="0.2">
      <c r="U231" s="205"/>
      <c r="V231" s="205"/>
      <c r="W231" s="205"/>
      <c r="X231" s="205"/>
    </row>
    <row r="232" spans="21:24" x14ac:dyDescent="0.2">
      <c r="U232" s="205"/>
      <c r="V232" s="205"/>
      <c r="W232" s="205"/>
      <c r="X232" s="205"/>
    </row>
    <row r="233" spans="21:24" x14ac:dyDescent="0.2">
      <c r="U233" s="205"/>
      <c r="V233" s="205"/>
      <c r="W233" s="205"/>
      <c r="X233" s="205"/>
    </row>
    <row r="234" spans="21:24" x14ac:dyDescent="0.2">
      <c r="U234" s="205"/>
      <c r="V234" s="205"/>
      <c r="W234" s="205"/>
      <c r="X234" s="205"/>
    </row>
    <row r="235" spans="21:24" x14ac:dyDescent="0.2">
      <c r="U235" s="205"/>
      <c r="V235" s="205"/>
      <c r="W235" s="205"/>
      <c r="X235" s="205"/>
    </row>
    <row r="236" spans="21:24" x14ac:dyDescent="0.2">
      <c r="U236" s="205"/>
      <c r="V236" s="205"/>
      <c r="W236" s="205"/>
      <c r="X236" s="205"/>
    </row>
    <row r="237" spans="21:24" x14ac:dyDescent="0.2">
      <c r="U237" s="205"/>
      <c r="V237" s="205"/>
      <c r="W237" s="205"/>
      <c r="X237" s="205"/>
    </row>
    <row r="238" spans="21:24" x14ac:dyDescent="0.2">
      <c r="U238" s="205"/>
      <c r="V238" s="205"/>
      <c r="W238" s="205"/>
      <c r="X238" s="205"/>
    </row>
    <row r="239" spans="21:24" x14ac:dyDescent="0.2">
      <c r="U239" s="205"/>
      <c r="V239" s="205"/>
      <c r="W239" s="205"/>
      <c r="X239" s="205"/>
    </row>
    <row r="240" spans="21:24" x14ac:dyDescent="0.2">
      <c r="U240" s="205"/>
      <c r="V240" s="205"/>
      <c r="W240" s="205"/>
      <c r="X240" s="205"/>
    </row>
    <row r="241" spans="21:24" x14ac:dyDescent="0.2">
      <c r="U241" s="205"/>
      <c r="V241" s="205"/>
      <c r="W241" s="205"/>
      <c r="X241" s="205"/>
    </row>
    <row r="242" spans="21:24" x14ac:dyDescent="0.2">
      <c r="U242" s="205"/>
      <c r="V242" s="205"/>
      <c r="W242" s="205"/>
      <c r="X242" s="205"/>
    </row>
    <row r="243" spans="21:24" x14ac:dyDescent="0.2">
      <c r="U243" s="205"/>
      <c r="V243" s="205"/>
      <c r="W243" s="205"/>
      <c r="X243" s="205"/>
    </row>
    <row r="244" spans="21:24" x14ac:dyDescent="0.2">
      <c r="U244" s="205"/>
      <c r="V244" s="205"/>
      <c r="W244" s="205"/>
      <c r="X244" s="205"/>
    </row>
    <row r="245" spans="21:24" x14ac:dyDescent="0.2">
      <c r="U245" s="205"/>
      <c r="V245" s="205"/>
      <c r="W245" s="205"/>
      <c r="X245" s="205"/>
    </row>
    <row r="246" spans="21:24" x14ac:dyDescent="0.2">
      <c r="U246" s="205"/>
      <c r="V246" s="205"/>
      <c r="W246" s="205"/>
      <c r="X246" s="205"/>
    </row>
    <row r="247" spans="21:24" x14ac:dyDescent="0.2">
      <c r="U247" s="205"/>
      <c r="V247" s="205"/>
      <c r="W247" s="205"/>
      <c r="X247" s="205"/>
    </row>
    <row r="248" spans="21:24" x14ac:dyDescent="0.2">
      <c r="U248" s="205"/>
      <c r="V248" s="205"/>
      <c r="W248" s="205"/>
      <c r="X248" s="205"/>
    </row>
    <row r="249" spans="21:24" x14ac:dyDescent="0.2">
      <c r="U249" s="205"/>
      <c r="V249" s="205"/>
      <c r="W249" s="205"/>
      <c r="X249" s="205"/>
    </row>
    <row r="250" spans="21:24" x14ac:dyDescent="0.2">
      <c r="U250" s="205"/>
      <c r="V250" s="205"/>
      <c r="W250" s="205"/>
      <c r="X250" s="205"/>
    </row>
    <row r="251" spans="21:24" x14ac:dyDescent="0.2">
      <c r="U251" s="205"/>
      <c r="V251" s="205"/>
      <c r="W251" s="205"/>
      <c r="X251" s="205"/>
    </row>
    <row r="252" spans="21:24" x14ac:dyDescent="0.2">
      <c r="U252" s="205"/>
      <c r="V252" s="205"/>
      <c r="W252" s="205"/>
      <c r="X252" s="205"/>
    </row>
    <row r="253" spans="21:24" x14ac:dyDescent="0.2">
      <c r="U253" s="205"/>
      <c r="V253" s="205"/>
      <c r="W253" s="205"/>
      <c r="X253" s="205"/>
    </row>
    <row r="254" spans="21:24" x14ac:dyDescent="0.2">
      <c r="U254" s="205"/>
      <c r="V254" s="205"/>
      <c r="W254" s="205"/>
      <c r="X254" s="205"/>
    </row>
    <row r="255" spans="21:24" x14ac:dyDescent="0.2">
      <c r="U255" s="205"/>
      <c r="V255" s="205"/>
      <c r="W255" s="205"/>
      <c r="X255" s="205"/>
    </row>
    <row r="256" spans="21:24" x14ac:dyDescent="0.2">
      <c r="U256" s="205"/>
      <c r="V256" s="205"/>
      <c r="W256" s="205"/>
      <c r="X256" s="205"/>
    </row>
    <row r="257" spans="21:24" x14ac:dyDescent="0.2">
      <c r="U257" s="205"/>
      <c r="V257" s="205"/>
      <c r="W257" s="205"/>
      <c r="X257" s="205"/>
    </row>
    <row r="258" spans="21:24" x14ac:dyDescent="0.2">
      <c r="U258" s="205"/>
      <c r="V258" s="205"/>
      <c r="W258" s="205"/>
      <c r="X258" s="205"/>
    </row>
    <row r="259" spans="21:24" x14ac:dyDescent="0.2">
      <c r="U259" s="205"/>
      <c r="V259" s="205"/>
      <c r="W259" s="205"/>
      <c r="X259" s="205"/>
    </row>
    <row r="260" spans="21:24" x14ac:dyDescent="0.2">
      <c r="U260" s="205"/>
      <c r="V260" s="205"/>
      <c r="W260" s="205"/>
      <c r="X260" s="205"/>
    </row>
    <row r="261" spans="21:24" x14ac:dyDescent="0.2">
      <c r="U261" s="205"/>
      <c r="V261" s="205"/>
      <c r="W261" s="205"/>
      <c r="X261" s="205"/>
    </row>
    <row r="262" spans="21:24" x14ac:dyDescent="0.2">
      <c r="U262" s="205"/>
      <c r="V262" s="205"/>
      <c r="W262" s="205"/>
      <c r="X262" s="205"/>
    </row>
    <row r="263" spans="21:24" x14ac:dyDescent="0.2">
      <c r="U263" s="205"/>
      <c r="V263" s="205"/>
      <c r="W263" s="205"/>
      <c r="X263" s="205"/>
    </row>
    <row r="264" spans="21:24" x14ac:dyDescent="0.2">
      <c r="U264" s="205"/>
      <c r="V264" s="205"/>
      <c r="W264" s="205"/>
      <c r="X264" s="205"/>
    </row>
    <row r="265" spans="21:24" x14ac:dyDescent="0.2">
      <c r="U265" s="205"/>
      <c r="V265" s="205"/>
      <c r="W265" s="205"/>
      <c r="X265" s="205"/>
    </row>
    <row r="266" spans="21:24" x14ac:dyDescent="0.2">
      <c r="U266" s="205"/>
      <c r="V266" s="205"/>
      <c r="W266" s="205"/>
      <c r="X266" s="205"/>
    </row>
    <row r="267" spans="21:24" x14ac:dyDescent="0.2">
      <c r="U267" s="205"/>
      <c r="V267" s="205"/>
      <c r="W267" s="205"/>
      <c r="X267" s="205"/>
    </row>
    <row r="268" spans="21:24" x14ac:dyDescent="0.2">
      <c r="U268" s="205"/>
      <c r="V268" s="205"/>
      <c r="W268" s="205"/>
      <c r="X268" s="205"/>
    </row>
    <row r="269" spans="21:24" x14ac:dyDescent="0.2">
      <c r="U269" s="205"/>
      <c r="V269" s="205"/>
      <c r="W269" s="205"/>
      <c r="X269" s="205"/>
    </row>
    <row r="270" spans="21:24" x14ac:dyDescent="0.2">
      <c r="U270" s="205"/>
      <c r="V270" s="205"/>
      <c r="W270" s="205"/>
      <c r="X270" s="205"/>
    </row>
    <row r="271" spans="21:24" x14ac:dyDescent="0.2">
      <c r="U271" s="205"/>
      <c r="V271" s="205"/>
      <c r="W271" s="205"/>
      <c r="X271" s="205"/>
    </row>
    <row r="272" spans="21:24" x14ac:dyDescent="0.2">
      <c r="U272" s="205"/>
      <c r="V272" s="205"/>
      <c r="W272" s="205"/>
      <c r="X272" s="205"/>
    </row>
    <row r="273" spans="21:24" x14ac:dyDescent="0.2">
      <c r="U273" s="205"/>
      <c r="V273" s="205"/>
      <c r="W273" s="205"/>
      <c r="X273" s="205"/>
    </row>
    <row r="274" spans="21:24" x14ac:dyDescent="0.2">
      <c r="U274" s="205"/>
      <c r="V274" s="205"/>
      <c r="W274" s="205"/>
      <c r="X274" s="205"/>
    </row>
    <row r="275" spans="21:24" x14ac:dyDescent="0.2">
      <c r="U275" s="205"/>
      <c r="V275" s="205"/>
      <c r="W275" s="205"/>
      <c r="X275" s="205"/>
    </row>
    <row r="276" spans="21:24" x14ac:dyDescent="0.2">
      <c r="U276" s="205"/>
      <c r="V276" s="205"/>
      <c r="W276" s="205"/>
      <c r="X276" s="205"/>
    </row>
    <row r="277" spans="21:24" x14ac:dyDescent="0.2">
      <c r="U277" s="205"/>
      <c r="V277" s="205"/>
      <c r="W277" s="205"/>
      <c r="X277" s="205"/>
    </row>
    <row r="278" spans="21:24" x14ac:dyDescent="0.2">
      <c r="U278" s="205"/>
      <c r="V278" s="205"/>
      <c r="W278" s="205"/>
      <c r="X278" s="205"/>
    </row>
    <row r="279" spans="21:24" x14ac:dyDescent="0.2">
      <c r="U279" s="205"/>
      <c r="V279" s="205"/>
      <c r="W279" s="205"/>
      <c r="X279" s="205"/>
    </row>
    <row r="280" spans="21:24" x14ac:dyDescent="0.2">
      <c r="U280" s="205"/>
      <c r="V280" s="205"/>
      <c r="W280" s="205"/>
      <c r="X280" s="205"/>
    </row>
    <row r="281" spans="21:24" x14ac:dyDescent="0.2">
      <c r="U281" s="205"/>
      <c r="V281" s="205"/>
      <c r="W281" s="205"/>
      <c r="X281" s="205"/>
    </row>
    <row r="282" spans="21:24" x14ac:dyDescent="0.2">
      <c r="U282" s="205"/>
      <c r="V282" s="205"/>
      <c r="W282" s="205"/>
      <c r="X282" s="205"/>
    </row>
    <row r="283" spans="21:24" x14ac:dyDescent="0.2">
      <c r="U283" s="205"/>
      <c r="V283" s="205"/>
      <c r="W283" s="205"/>
      <c r="X283" s="205"/>
    </row>
    <row r="284" spans="21:24" x14ac:dyDescent="0.2">
      <c r="U284" s="205"/>
      <c r="V284" s="205"/>
      <c r="W284" s="205"/>
      <c r="X284" s="205"/>
    </row>
    <row r="285" spans="21:24" x14ac:dyDescent="0.2">
      <c r="U285" s="205"/>
      <c r="V285" s="205"/>
      <c r="W285" s="205"/>
      <c r="X285" s="205"/>
    </row>
    <row r="286" spans="21:24" x14ac:dyDescent="0.2">
      <c r="U286" s="205"/>
      <c r="V286" s="205"/>
      <c r="W286" s="205"/>
      <c r="X286" s="205"/>
    </row>
    <row r="287" spans="21:24" x14ac:dyDescent="0.2">
      <c r="U287" s="205"/>
      <c r="V287" s="205"/>
      <c r="W287" s="205"/>
      <c r="X287" s="205"/>
    </row>
    <row r="288" spans="21:24" x14ac:dyDescent="0.2">
      <c r="U288" s="205"/>
      <c r="V288" s="205"/>
      <c r="W288" s="205"/>
      <c r="X288" s="205"/>
    </row>
    <row r="289" spans="21:24" x14ac:dyDescent="0.2">
      <c r="U289" s="205"/>
      <c r="V289" s="205"/>
      <c r="W289" s="205"/>
      <c r="X289" s="205"/>
    </row>
    <row r="290" spans="21:24" x14ac:dyDescent="0.2">
      <c r="U290" s="205"/>
      <c r="V290" s="205"/>
      <c r="W290" s="205"/>
      <c r="X290" s="205"/>
    </row>
    <row r="291" spans="21:24" x14ac:dyDescent="0.2">
      <c r="U291" s="205"/>
      <c r="V291" s="205"/>
      <c r="W291" s="205"/>
      <c r="X291" s="205"/>
    </row>
    <row r="292" spans="21:24" x14ac:dyDescent="0.2">
      <c r="U292" s="205"/>
      <c r="V292" s="205"/>
      <c r="W292" s="205"/>
      <c r="X292" s="205"/>
    </row>
    <row r="293" spans="21:24" x14ac:dyDescent="0.2">
      <c r="U293" s="205"/>
      <c r="V293" s="205"/>
      <c r="W293" s="205"/>
      <c r="X293" s="205"/>
    </row>
    <row r="294" spans="21:24" x14ac:dyDescent="0.2">
      <c r="U294" s="205"/>
      <c r="V294" s="205"/>
      <c r="W294" s="205"/>
      <c r="X294" s="205"/>
    </row>
    <row r="295" spans="21:24" x14ac:dyDescent="0.2">
      <c r="U295" s="205"/>
      <c r="V295" s="205"/>
      <c r="W295" s="205"/>
      <c r="X295" s="205"/>
    </row>
    <row r="296" spans="21:24" x14ac:dyDescent="0.2">
      <c r="U296" s="205"/>
      <c r="V296" s="205"/>
      <c r="W296" s="205"/>
      <c r="X296" s="205"/>
    </row>
    <row r="297" spans="21:24" x14ac:dyDescent="0.2">
      <c r="U297" s="205"/>
      <c r="V297" s="205"/>
      <c r="W297" s="205"/>
      <c r="X297" s="205"/>
    </row>
    <row r="298" spans="21:24" x14ac:dyDescent="0.2">
      <c r="U298" s="205"/>
      <c r="V298" s="205"/>
      <c r="W298" s="205"/>
      <c r="X298" s="205"/>
    </row>
    <row r="299" spans="21:24" x14ac:dyDescent="0.2">
      <c r="U299" s="205"/>
      <c r="V299" s="205"/>
      <c r="W299" s="205"/>
      <c r="X299" s="205"/>
    </row>
    <row r="300" spans="21:24" x14ac:dyDescent="0.2">
      <c r="U300" s="205"/>
      <c r="V300" s="205"/>
      <c r="W300" s="205"/>
      <c r="X300" s="205"/>
    </row>
    <row r="301" spans="21:24" x14ac:dyDescent="0.2">
      <c r="U301" s="205"/>
      <c r="V301" s="205"/>
      <c r="W301" s="205"/>
      <c r="X301" s="205"/>
    </row>
    <row r="302" spans="21:24" x14ac:dyDescent="0.2">
      <c r="U302" s="205"/>
      <c r="V302" s="205"/>
      <c r="W302" s="205"/>
      <c r="X302" s="205"/>
    </row>
    <row r="303" spans="21:24" x14ac:dyDescent="0.2">
      <c r="U303" s="205"/>
      <c r="V303" s="205"/>
      <c r="W303" s="205"/>
      <c r="X303" s="205"/>
    </row>
    <row r="304" spans="21:24" x14ac:dyDescent="0.2">
      <c r="U304" s="205"/>
      <c r="V304" s="205"/>
      <c r="W304" s="205"/>
      <c r="X304" s="205"/>
    </row>
    <row r="305" spans="21:24" x14ac:dyDescent="0.2">
      <c r="U305" s="205"/>
      <c r="V305" s="205"/>
      <c r="W305" s="205"/>
      <c r="X305" s="205"/>
    </row>
    <row r="306" spans="21:24" x14ac:dyDescent="0.2">
      <c r="U306" s="205"/>
      <c r="V306" s="205"/>
      <c r="W306" s="205"/>
      <c r="X306" s="205"/>
    </row>
    <row r="307" spans="21:24" x14ac:dyDescent="0.2">
      <c r="U307" s="205"/>
      <c r="V307" s="205"/>
      <c r="W307" s="205"/>
      <c r="X307" s="205"/>
    </row>
    <row r="308" spans="21:24" x14ac:dyDescent="0.2">
      <c r="U308" s="205"/>
      <c r="V308" s="205"/>
      <c r="W308" s="205"/>
      <c r="X308" s="205"/>
    </row>
    <row r="309" spans="21:24" x14ac:dyDescent="0.2">
      <c r="U309" s="205"/>
      <c r="V309" s="205"/>
      <c r="W309" s="205"/>
      <c r="X309" s="205"/>
    </row>
    <row r="310" spans="21:24" x14ac:dyDescent="0.2">
      <c r="U310" s="205"/>
      <c r="V310" s="205"/>
      <c r="W310" s="205"/>
      <c r="X310" s="205"/>
    </row>
    <row r="311" spans="21:24" x14ac:dyDescent="0.2">
      <c r="U311" s="205"/>
      <c r="V311" s="205"/>
      <c r="W311" s="205"/>
      <c r="X311" s="205"/>
    </row>
    <row r="312" spans="21:24" x14ac:dyDescent="0.2">
      <c r="U312" s="205"/>
      <c r="V312" s="205"/>
      <c r="W312" s="205"/>
      <c r="X312" s="205"/>
    </row>
    <row r="313" spans="21:24" x14ac:dyDescent="0.2">
      <c r="U313" s="205"/>
      <c r="V313" s="205"/>
      <c r="W313" s="205"/>
      <c r="X313" s="205"/>
    </row>
    <row r="314" spans="21:24" x14ac:dyDescent="0.2">
      <c r="U314" s="205"/>
      <c r="V314" s="205"/>
      <c r="W314" s="205"/>
      <c r="X314" s="205"/>
    </row>
    <row r="315" spans="21:24" x14ac:dyDescent="0.2">
      <c r="U315" s="205"/>
      <c r="V315" s="205"/>
      <c r="W315" s="205"/>
      <c r="X315" s="205"/>
    </row>
    <row r="316" spans="21:24" x14ac:dyDescent="0.2">
      <c r="U316" s="205"/>
      <c r="V316" s="205"/>
      <c r="W316" s="205"/>
      <c r="X316" s="205"/>
    </row>
    <row r="317" spans="21:24" x14ac:dyDescent="0.2">
      <c r="U317" s="205"/>
      <c r="V317" s="205"/>
      <c r="W317" s="205"/>
      <c r="X317" s="205"/>
    </row>
    <row r="318" spans="21:24" x14ac:dyDescent="0.2">
      <c r="U318" s="205"/>
      <c r="V318" s="205"/>
      <c r="W318" s="205"/>
      <c r="X318" s="205"/>
    </row>
    <row r="319" spans="21:24" x14ac:dyDescent="0.2">
      <c r="U319" s="205"/>
      <c r="V319" s="205"/>
      <c r="W319" s="205"/>
      <c r="X319" s="205"/>
    </row>
    <row r="320" spans="21:24" x14ac:dyDescent="0.2">
      <c r="U320" s="205"/>
      <c r="V320" s="205"/>
      <c r="W320" s="205"/>
      <c r="X320" s="205"/>
    </row>
    <row r="321" spans="21:24" x14ac:dyDescent="0.2">
      <c r="U321" s="205"/>
      <c r="V321" s="205"/>
      <c r="W321" s="205"/>
      <c r="X321" s="205"/>
    </row>
    <row r="322" spans="21:24" x14ac:dyDescent="0.2">
      <c r="U322" s="205"/>
      <c r="V322" s="205"/>
      <c r="W322" s="205"/>
      <c r="X322" s="205"/>
    </row>
    <row r="323" spans="21:24" x14ac:dyDescent="0.2">
      <c r="U323" s="205"/>
      <c r="V323" s="205"/>
      <c r="W323" s="205"/>
      <c r="X323" s="205"/>
    </row>
    <row r="324" spans="21:24" x14ac:dyDescent="0.2">
      <c r="U324" s="205"/>
      <c r="V324" s="205"/>
      <c r="W324" s="205"/>
      <c r="X324" s="205"/>
    </row>
    <row r="325" spans="21:24" x14ac:dyDescent="0.2">
      <c r="U325" s="205"/>
      <c r="V325" s="205"/>
      <c r="W325" s="205"/>
      <c r="X325" s="205"/>
    </row>
    <row r="326" spans="21:24" x14ac:dyDescent="0.2">
      <c r="U326" s="205"/>
      <c r="V326" s="205"/>
      <c r="W326" s="205"/>
      <c r="X326" s="205"/>
    </row>
    <row r="327" spans="21:24" x14ac:dyDescent="0.2">
      <c r="U327" s="205"/>
      <c r="V327" s="205"/>
      <c r="W327" s="205"/>
      <c r="X327" s="205"/>
    </row>
    <row r="328" spans="21:24" x14ac:dyDescent="0.2">
      <c r="U328" s="205"/>
      <c r="V328" s="205"/>
      <c r="W328" s="205"/>
      <c r="X328" s="205"/>
    </row>
    <row r="329" spans="21:24" x14ac:dyDescent="0.2">
      <c r="U329" s="205"/>
      <c r="V329" s="205"/>
      <c r="W329" s="205"/>
      <c r="X329" s="205"/>
    </row>
    <row r="330" spans="21:24" x14ac:dyDescent="0.2">
      <c r="U330" s="205"/>
      <c r="V330" s="205"/>
      <c r="W330" s="205"/>
      <c r="X330" s="205"/>
    </row>
    <row r="331" spans="21:24" x14ac:dyDescent="0.2">
      <c r="U331" s="205"/>
      <c r="V331" s="205"/>
      <c r="W331" s="205"/>
      <c r="X331" s="205"/>
    </row>
    <row r="332" spans="21:24" x14ac:dyDescent="0.2">
      <c r="U332" s="205"/>
      <c r="V332" s="205"/>
      <c r="W332" s="205"/>
      <c r="X332" s="205"/>
    </row>
    <row r="333" spans="21:24" x14ac:dyDescent="0.2">
      <c r="U333" s="205"/>
      <c r="V333" s="205"/>
      <c r="W333" s="205"/>
      <c r="X333" s="205"/>
    </row>
    <row r="334" spans="21:24" x14ac:dyDescent="0.2">
      <c r="U334" s="205"/>
      <c r="V334" s="205"/>
      <c r="W334" s="205"/>
      <c r="X334" s="205"/>
    </row>
    <row r="335" spans="21:24" x14ac:dyDescent="0.2">
      <c r="U335" s="205"/>
      <c r="V335" s="205"/>
      <c r="W335" s="205"/>
      <c r="X335" s="205"/>
    </row>
    <row r="336" spans="21:24" x14ac:dyDescent="0.2">
      <c r="U336" s="205"/>
      <c r="V336" s="205"/>
      <c r="W336" s="205"/>
      <c r="X336" s="205"/>
    </row>
    <row r="337" spans="21:24" x14ac:dyDescent="0.2">
      <c r="U337" s="205"/>
      <c r="V337" s="205"/>
      <c r="W337" s="205"/>
      <c r="X337" s="205"/>
    </row>
    <row r="338" spans="21:24" x14ac:dyDescent="0.2">
      <c r="U338" s="205"/>
      <c r="V338" s="205"/>
      <c r="W338" s="205"/>
      <c r="X338" s="205"/>
    </row>
    <row r="339" spans="21:24" x14ac:dyDescent="0.2">
      <c r="U339" s="205"/>
      <c r="V339" s="205"/>
      <c r="W339" s="205"/>
      <c r="X339" s="205"/>
    </row>
    <row r="340" spans="21:24" x14ac:dyDescent="0.2">
      <c r="U340" s="205"/>
      <c r="V340" s="205"/>
      <c r="W340" s="205"/>
      <c r="X340" s="205"/>
    </row>
    <row r="341" spans="21:24" x14ac:dyDescent="0.2">
      <c r="U341" s="205"/>
      <c r="V341" s="205"/>
      <c r="W341" s="205"/>
      <c r="X341" s="205"/>
    </row>
    <row r="342" spans="21:24" x14ac:dyDescent="0.2">
      <c r="U342" s="205"/>
      <c r="V342" s="205"/>
      <c r="W342" s="205"/>
      <c r="X342" s="205"/>
    </row>
    <row r="343" spans="21:24" x14ac:dyDescent="0.2">
      <c r="U343" s="205"/>
      <c r="V343" s="205"/>
      <c r="W343" s="205"/>
      <c r="X343" s="205"/>
    </row>
    <row r="344" spans="21:24" x14ac:dyDescent="0.2">
      <c r="U344" s="205"/>
      <c r="V344" s="205"/>
      <c r="W344" s="205"/>
      <c r="X344" s="205"/>
    </row>
    <row r="345" spans="21:24" x14ac:dyDescent="0.2">
      <c r="U345" s="205"/>
      <c r="V345" s="205"/>
      <c r="W345" s="205"/>
      <c r="X345" s="205"/>
    </row>
    <row r="346" spans="21:24" x14ac:dyDescent="0.2">
      <c r="U346" s="205"/>
      <c r="V346" s="205"/>
      <c r="W346" s="205"/>
      <c r="X346" s="205"/>
    </row>
    <row r="347" spans="21:24" x14ac:dyDescent="0.2">
      <c r="U347" s="205"/>
      <c r="V347" s="205"/>
      <c r="W347" s="205"/>
      <c r="X347" s="205"/>
    </row>
    <row r="348" spans="21:24" x14ac:dyDescent="0.2">
      <c r="U348" s="205"/>
      <c r="V348" s="205"/>
      <c r="W348" s="205"/>
      <c r="X348" s="205"/>
    </row>
    <row r="349" spans="21:24" x14ac:dyDescent="0.2">
      <c r="U349" s="205"/>
      <c r="V349" s="205"/>
      <c r="W349" s="205"/>
      <c r="X349" s="205"/>
    </row>
    <row r="350" spans="21:24" x14ac:dyDescent="0.2">
      <c r="U350" s="205"/>
      <c r="V350" s="205"/>
      <c r="W350" s="205"/>
      <c r="X350" s="205"/>
    </row>
    <row r="351" spans="21:24" x14ac:dyDescent="0.2">
      <c r="U351" s="205"/>
      <c r="V351" s="205"/>
      <c r="W351" s="205"/>
      <c r="X351" s="205"/>
    </row>
    <row r="352" spans="21:24" x14ac:dyDescent="0.2">
      <c r="U352" s="205"/>
      <c r="V352" s="205"/>
      <c r="W352" s="205"/>
      <c r="X352" s="205"/>
    </row>
    <row r="353" spans="21:24" x14ac:dyDescent="0.2">
      <c r="U353" s="205"/>
      <c r="V353" s="205"/>
      <c r="W353" s="205"/>
      <c r="X353" s="205"/>
    </row>
    <row r="354" spans="21:24" x14ac:dyDescent="0.2">
      <c r="U354" s="205"/>
      <c r="V354" s="205"/>
      <c r="W354" s="205"/>
      <c r="X354" s="205"/>
    </row>
    <row r="355" spans="21:24" x14ac:dyDescent="0.2">
      <c r="U355" s="205"/>
      <c r="V355" s="205"/>
      <c r="W355" s="205"/>
      <c r="X355" s="205"/>
    </row>
    <row r="356" spans="21:24" x14ac:dyDescent="0.2">
      <c r="U356" s="205"/>
      <c r="V356" s="205"/>
      <c r="W356" s="205"/>
      <c r="X356" s="205"/>
    </row>
    <row r="357" spans="21:24" x14ac:dyDescent="0.2">
      <c r="U357" s="205"/>
      <c r="V357" s="205"/>
      <c r="W357" s="205"/>
      <c r="X357" s="205"/>
    </row>
    <row r="358" spans="21:24" x14ac:dyDescent="0.2">
      <c r="U358" s="205"/>
      <c r="V358" s="205"/>
      <c r="W358" s="205"/>
      <c r="X358" s="205"/>
    </row>
    <row r="359" spans="21:24" x14ac:dyDescent="0.2">
      <c r="U359" s="205"/>
      <c r="V359" s="205"/>
      <c r="W359" s="205"/>
      <c r="X359" s="205"/>
    </row>
    <row r="360" spans="21:24" x14ac:dyDescent="0.2">
      <c r="U360" s="205"/>
      <c r="V360" s="205"/>
      <c r="W360" s="205"/>
      <c r="X360" s="205"/>
    </row>
    <row r="361" spans="21:24" x14ac:dyDescent="0.2">
      <c r="U361" s="205"/>
      <c r="V361" s="205"/>
      <c r="W361" s="205"/>
      <c r="X361" s="205"/>
    </row>
    <row r="362" spans="21:24" x14ac:dyDescent="0.2">
      <c r="U362" s="205"/>
      <c r="V362" s="205"/>
      <c r="W362" s="205"/>
      <c r="X362" s="205"/>
    </row>
    <row r="363" spans="21:24" x14ac:dyDescent="0.2">
      <c r="U363" s="205"/>
      <c r="V363" s="205"/>
      <c r="W363" s="205"/>
      <c r="X363" s="205"/>
    </row>
    <row r="364" spans="21:24" x14ac:dyDescent="0.2">
      <c r="U364" s="205"/>
      <c r="V364" s="205"/>
      <c r="W364" s="205"/>
      <c r="X364" s="205"/>
    </row>
    <row r="365" spans="21:24" x14ac:dyDescent="0.2">
      <c r="U365" s="205"/>
      <c r="V365" s="205"/>
      <c r="W365" s="205"/>
      <c r="X365" s="205"/>
    </row>
    <row r="366" spans="21:24" x14ac:dyDescent="0.2">
      <c r="U366" s="205"/>
      <c r="V366" s="205"/>
      <c r="W366" s="205"/>
      <c r="X366" s="205"/>
    </row>
    <row r="367" spans="21:24" x14ac:dyDescent="0.2">
      <c r="U367" s="205"/>
      <c r="V367" s="205"/>
      <c r="W367" s="205"/>
      <c r="X367" s="205"/>
    </row>
    <row r="368" spans="21:24" x14ac:dyDescent="0.2">
      <c r="U368" s="205"/>
      <c r="V368" s="205"/>
      <c r="W368" s="205"/>
      <c r="X368" s="205"/>
    </row>
    <row r="369" spans="21:24" x14ac:dyDescent="0.2">
      <c r="U369" s="205"/>
      <c r="V369" s="205"/>
      <c r="W369" s="205"/>
      <c r="X369" s="205"/>
    </row>
    <row r="370" spans="21:24" x14ac:dyDescent="0.2">
      <c r="U370" s="205"/>
      <c r="V370" s="205"/>
      <c r="W370" s="205"/>
      <c r="X370" s="205"/>
    </row>
    <row r="371" spans="21:24" x14ac:dyDescent="0.2">
      <c r="U371" s="205"/>
      <c r="V371" s="205"/>
      <c r="W371" s="205"/>
      <c r="X371" s="205"/>
    </row>
    <row r="372" spans="21:24" x14ac:dyDescent="0.2">
      <c r="U372" s="205"/>
      <c r="V372" s="205"/>
      <c r="W372" s="205"/>
      <c r="X372" s="205"/>
    </row>
    <row r="373" spans="21:24" x14ac:dyDescent="0.2">
      <c r="U373" s="205"/>
      <c r="V373" s="205"/>
      <c r="W373" s="205"/>
      <c r="X373" s="205"/>
    </row>
    <row r="374" spans="21:24" x14ac:dyDescent="0.2">
      <c r="U374" s="205"/>
      <c r="V374" s="205"/>
      <c r="W374" s="205"/>
      <c r="X374" s="205"/>
    </row>
    <row r="375" spans="21:24" x14ac:dyDescent="0.2">
      <c r="U375" s="205"/>
      <c r="V375" s="205"/>
      <c r="W375" s="205"/>
      <c r="X375" s="205"/>
    </row>
    <row r="376" spans="21:24" x14ac:dyDescent="0.2">
      <c r="U376" s="205"/>
      <c r="V376" s="205"/>
      <c r="W376" s="205"/>
      <c r="X376" s="205"/>
    </row>
    <row r="377" spans="21:24" x14ac:dyDescent="0.2">
      <c r="U377" s="205"/>
      <c r="V377" s="205"/>
      <c r="W377" s="205"/>
      <c r="X377" s="205"/>
    </row>
    <row r="378" spans="21:24" x14ac:dyDescent="0.2">
      <c r="U378" s="205"/>
      <c r="V378" s="205"/>
      <c r="W378" s="205"/>
      <c r="X378" s="205"/>
    </row>
    <row r="379" spans="21:24" x14ac:dyDescent="0.2">
      <c r="U379" s="205"/>
      <c r="V379" s="205"/>
      <c r="W379" s="205"/>
      <c r="X379" s="205"/>
    </row>
    <row r="380" spans="21:24" x14ac:dyDescent="0.2">
      <c r="U380" s="205"/>
      <c r="V380" s="205"/>
      <c r="W380" s="205"/>
      <c r="X380" s="205"/>
    </row>
    <row r="381" spans="21:24" x14ac:dyDescent="0.2">
      <c r="U381" s="205"/>
      <c r="V381" s="205"/>
      <c r="W381" s="205"/>
      <c r="X381" s="205"/>
    </row>
    <row r="382" spans="21:24" x14ac:dyDescent="0.2">
      <c r="U382" s="205"/>
      <c r="V382" s="205"/>
      <c r="W382" s="205"/>
      <c r="X382" s="205"/>
    </row>
    <row r="383" spans="21:24" x14ac:dyDescent="0.2">
      <c r="U383" s="205"/>
      <c r="V383" s="205"/>
      <c r="W383" s="205"/>
      <c r="X383" s="205"/>
    </row>
    <row r="384" spans="21:24" x14ac:dyDescent="0.2">
      <c r="U384" s="205"/>
      <c r="V384" s="205"/>
      <c r="W384" s="205"/>
      <c r="X384" s="205"/>
    </row>
    <row r="385" spans="21:24" x14ac:dyDescent="0.2">
      <c r="U385" s="205"/>
      <c r="V385" s="205"/>
      <c r="W385" s="205"/>
      <c r="X385" s="205"/>
    </row>
    <row r="386" spans="21:24" x14ac:dyDescent="0.2">
      <c r="U386" s="205"/>
      <c r="V386" s="205"/>
      <c r="W386" s="205"/>
      <c r="X386" s="205"/>
    </row>
    <row r="387" spans="21:24" x14ac:dyDescent="0.2">
      <c r="U387" s="205"/>
      <c r="V387" s="205"/>
      <c r="W387" s="205"/>
      <c r="X387" s="205"/>
    </row>
    <row r="388" spans="21:24" x14ac:dyDescent="0.2">
      <c r="U388" s="205"/>
      <c r="V388" s="205"/>
      <c r="W388" s="205"/>
      <c r="X388" s="205"/>
    </row>
    <row r="389" spans="21:24" x14ac:dyDescent="0.2">
      <c r="U389" s="205"/>
      <c r="V389" s="205"/>
      <c r="W389" s="205"/>
      <c r="X389" s="205"/>
    </row>
    <row r="390" spans="21:24" x14ac:dyDescent="0.2">
      <c r="U390" s="205"/>
      <c r="V390" s="205"/>
      <c r="W390" s="205"/>
      <c r="X390" s="205"/>
    </row>
    <row r="391" spans="21:24" x14ac:dyDescent="0.2">
      <c r="U391" s="205"/>
      <c r="V391" s="205"/>
      <c r="W391" s="205"/>
      <c r="X391" s="205"/>
    </row>
    <row r="392" spans="21:24" x14ac:dyDescent="0.2">
      <c r="U392" s="205"/>
      <c r="V392" s="205"/>
      <c r="W392" s="205"/>
      <c r="X392" s="205"/>
    </row>
    <row r="393" spans="21:24" x14ac:dyDescent="0.2">
      <c r="U393" s="205"/>
      <c r="V393" s="205"/>
      <c r="W393" s="205"/>
      <c r="X393" s="205"/>
    </row>
    <row r="394" spans="21:24" x14ac:dyDescent="0.2">
      <c r="U394" s="205"/>
      <c r="V394" s="205"/>
      <c r="W394" s="205"/>
      <c r="X394" s="205"/>
    </row>
    <row r="395" spans="21:24" x14ac:dyDescent="0.2">
      <c r="U395" s="205"/>
      <c r="V395" s="205"/>
      <c r="W395" s="205"/>
      <c r="X395" s="205"/>
    </row>
    <row r="396" spans="21:24" x14ac:dyDescent="0.2">
      <c r="U396" s="205"/>
      <c r="V396" s="205"/>
      <c r="W396" s="205"/>
      <c r="X396" s="205"/>
    </row>
    <row r="397" spans="21:24" x14ac:dyDescent="0.2">
      <c r="U397" s="205"/>
      <c r="V397" s="205"/>
      <c r="W397" s="205"/>
      <c r="X397" s="205"/>
    </row>
    <row r="398" spans="21:24" x14ac:dyDescent="0.2">
      <c r="U398" s="205"/>
      <c r="V398" s="205"/>
      <c r="W398" s="205"/>
      <c r="X398" s="205"/>
    </row>
    <row r="399" spans="21:24" x14ac:dyDescent="0.2">
      <c r="U399" s="205"/>
      <c r="V399" s="205"/>
      <c r="W399" s="205"/>
      <c r="X399" s="205"/>
    </row>
    <row r="400" spans="21:24" x14ac:dyDescent="0.2">
      <c r="U400" s="205"/>
      <c r="V400" s="205"/>
      <c r="W400" s="205"/>
      <c r="X400" s="205"/>
    </row>
    <row r="401" spans="21:24" x14ac:dyDescent="0.2">
      <c r="U401" s="205"/>
      <c r="V401" s="205"/>
      <c r="W401" s="205"/>
      <c r="X401" s="205"/>
    </row>
    <row r="402" spans="21:24" x14ac:dyDescent="0.2">
      <c r="U402" s="205"/>
      <c r="V402" s="205"/>
      <c r="W402" s="205"/>
      <c r="X402" s="205"/>
    </row>
    <row r="403" spans="21:24" x14ac:dyDescent="0.2">
      <c r="U403" s="205"/>
      <c r="V403" s="205"/>
      <c r="W403" s="205"/>
      <c r="X403" s="205"/>
    </row>
    <row r="404" spans="21:24" x14ac:dyDescent="0.2">
      <c r="U404" s="205"/>
      <c r="V404" s="205"/>
      <c r="W404" s="205"/>
      <c r="X404" s="205"/>
    </row>
    <row r="405" spans="21:24" x14ac:dyDescent="0.2">
      <c r="U405" s="205"/>
      <c r="V405" s="205"/>
      <c r="W405" s="205"/>
      <c r="X405" s="205"/>
    </row>
    <row r="406" spans="21:24" x14ac:dyDescent="0.2">
      <c r="U406" s="205"/>
      <c r="V406" s="205"/>
      <c r="W406" s="205"/>
      <c r="X406" s="205"/>
    </row>
    <row r="407" spans="21:24" x14ac:dyDescent="0.2">
      <c r="U407" s="205"/>
      <c r="V407" s="205"/>
      <c r="W407" s="205"/>
      <c r="X407" s="205"/>
    </row>
    <row r="408" spans="21:24" x14ac:dyDescent="0.2">
      <c r="U408" s="205"/>
      <c r="V408" s="205"/>
      <c r="W408" s="205"/>
      <c r="X408" s="205"/>
    </row>
    <row r="409" spans="21:24" x14ac:dyDescent="0.2">
      <c r="U409" s="205"/>
      <c r="V409" s="205"/>
      <c r="W409" s="205"/>
      <c r="X409" s="205"/>
    </row>
    <row r="410" spans="21:24" x14ac:dyDescent="0.2">
      <c r="U410" s="205"/>
      <c r="V410" s="205"/>
      <c r="W410" s="205"/>
      <c r="X410" s="205"/>
    </row>
    <row r="411" spans="21:24" x14ac:dyDescent="0.2">
      <c r="U411" s="205"/>
      <c r="V411" s="205"/>
      <c r="W411" s="205"/>
      <c r="X411" s="205"/>
    </row>
    <row r="412" spans="21:24" x14ac:dyDescent="0.2">
      <c r="U412" s="205"/>
      <c r="V412" s="205"/>
      <c r="W412" s="205"/>
      <c r="X412" s="205"/>
    </row>
    <row r="413" spans="21:24" x14ac:dyDescent="0.2">
      <c r="U413" s="205"/>
      <c r="V413" s="205"/>
      <c r="W413" s="205"/>
      <c r="X413" s="205"/>
    </row>
    <row r="414" spans="21:24" x14ac:dyDescent="0.2">
      <c r="U414" s="205"/>
      <c r="V414" s="205"/>
      <c r="W414" s="205"/>
      <c r="X414" s="205"/>
    </row>
    <row r="415" spans="21:24" x14ac:dyDescent="0.2">
      <c r="U415" s="205"/>
      <c r="V415" s="205"/>
      <c r="W415" s="205"/>
      <c r="X415" s="205"/>
    </row>
    <row r="416" spans="21:24" x14ac:dyDescent="0.2">
      <c r="U416" s="205"/>
      <c r="V416" s="205"/>
      <c r="W416" s="205"/>
      <c r="X416" s="205"/>
    </row>
    <row r="417" spans="21:24" x14ac:dyDescent="0.2">
      <c r="U417" s="205"/>
      <c r="V417" s="205"/>
      <c r="W417" s="205"/>
      <c r="X417" s="205"/>
    </row>
    <row r="418" spans="21:24" x14ac:dyDescent="0.2">
      <c r="U418" s="205"/>
      <c r="V418" s="205"/>
      <c r="W418" s="205"/>
      <c r="X418" s="205"/>
    </row>
    <row r="419" spans="21:24" x14ac:dyDescent="0.2">
      <c r="U419" s="205"/>
      <c r="V419" s="205"/>
      <c r="W419" s="205"/>
      <c r="X419" s="205"/>
    </row>
    <row r="420" spans="21:24" x14ac:dyDescent="0.2">
      <c r="U420" s="205"/>
      <c r="V420" s="205"/>
      <c r="W420" s="205"/>
      <c r="X420" s="205"/>
    </row>
    <row r="421" spans="21:24" x14ac:dyDescent="0.2">
      <c r="U421" s="205"/>
      <c r="V421" s="205"/>
      <c r="W421" s="205"/>
      <c r="X421" s="205"/>
    </row>
    <row r="422" spans="21:24" x14ac:dyDescent="0.2">
      <c r="U422" s="205"/>
      <c r="V422" s="205"/>
      <c r="W422" s="205"/>
      <c r="X422" s="205"/>
    </row>
    <row r="423" spans="21:24" x14ac:dyDescent="0.2">
      <c r="U423" s="205"/>
      <c r="V423" s="205"/>
      <c r="W423" s="205"/>
      <c r="X423" s="205"/>
    </row>
    <row r="424" spans="21:24" x14ac:dyDescent="0.2">
      <c r="U424" s="205"/>
      <c r="V424" s="205"/>
      <c r="W424" s="205"/>
      <c r="X424" s="205"/>
    </row>
    <row r="425" spans="21:24" x14ac:dyDescent="0.2">
      <c r="U425" s="205"/>
      <c r="V425" s="205"/>
      <c r="W425" s="205"/>
      <c r="X425" s="205"/>
    </row>
    <row r="426" spans="21:24" x14ac:dyDescent="0.2">
      <c r="U426" s="205"/>
      <c r="V426" s="205"/>
      <c r="W426" s="205"/>
      <c r="X426" s="205"/>
    </row>
    <row r="427" spans="21:24" x14ac:dyDescent="0.2">
      <c r="U427" s="205"/>
      <c r="V427" s="205"/>
      <c r="W427" s="205"/>
      <c r="X427" s="205"/>
    </row>
    <row r="428" spans="21:24" x14ac:dyDescent="0.2">
      <c r="U428" s="205"/>
      <c r="V428" s="205"/>
      <c r="W428" s="205"/>
      <c r="X428" s="205"/>
    </row>
    <row r="429" spans="21:24" x14ac:dyDescent="0.2">
      <c r="U429" s="205"/>
      <c r="V429" s="205"/>
      <c r="W429" s="205"/>
      <c r="X429" s="205"/>
    </row>
    <row r="430" spans="21:24" x14ac:dyDescent="0.2">
      <c r="U430" s="205"/>
      <c r="V430" s="205"/>
      <c r="W430" s="205"/>
      <c r="X430" s="205"/>
    </row>
    <row r="431" spans="21:24" x14ac:dyDescent="0.2">
      <c r="U431" s="205"/>
      <c r="V431" s="205"/>
      <c r="W431" s="205"/>
      <c r="X431" s="205"/>
    </row>
    <row r="432" spans="21:24" x14ac:dyDescent="0.2">
      <c r="U432" s="205"/>
      <c r="V432" s="205"/>
      <c r="W432" s="205"/>
      <c r="X432" s="205"/>
    </row>
    <row r="433" spans="21:24" x14ac:dyDescent="0.2">
      <c r="U433" s="205"/>
      <c r="V433" s="205"/>
      <c r="W433" s="205"/>
      <c r="X433" s="205"/>
    </row>
    <row r="434" spans="21:24" x14ac:dyDescent="0.2">
      <c r="U434" s="205"/>
      <c r="V434" s="205"/>
      <c r="W434" s="205"/>
      <c r="X434" s="205"/>
    </row>
    <row r="435" spans="21:24" x14ac:dyDescent="0.2">
      <c r="U435" s="205"/>
      <c r="V435" s="205"/>
      <c r="W435" s="205"/>
      <c r="X435" s="205"/>
    </row>
    <row r="436" spans="21:24" x14ac:dyDescent="0.2">
      <c r="U436" s="205"/>
      <c r="V436" s="205"/>
      <c r="W436" s="205"/>
      <c r="X436" s="205"/>
    </row>
    <row r="437" spans="21:24" x14ac:dyDescent="0.2">
      <c r="U437" s="205"/>
      <c r="V437" s="205"/>
      <c r="W437" s="205"/>
      <c r="X437" s="205"/>
    </row>
    <row r="438" spans="21:24" x14ac:dyDescent="0.2">
      <c r="U438" s="205"/>
      <c r="V438" s="205"/>
      <c r="W438" s="205"/>
      <c r="X438" s="205"/>
    </row>
    <row r="439" spans="21:24" x14ac:dyDescent="0.2">
      <c r="U439" s="205"/>
      <c r="V439" s="205"/>
      <c r="W439" s="205"/>
      <c r="X439" s="205"/>
    </row>
    <row r="440" spans="21:24" x14ac:dyDescent="0.2">
      <c r="U440" s="205"/>
      <c r="V440" s="205"/>
      <c r="W440" s="205"/>
      <c r="X440" s="205"/>
    </row>
    <row r="441" spans="21:24" x14ac:dyDescent="0.2">
      <c r="U441" s="205"/>
      <c r="V441" s="205"/>
      <c r="W441" s="205"/>
      <c r="X441" s="205"/>
    </row>
    <row r="442" spans="21:24" x14ac:dyDescent="0.2">
      <c r="U442" s="205"/>
      <c r="V442" s="205"/>
      <c r="W442" s="205"/>
      <c r="X442" s="205"/>
    </row>
    <row r="443" spans="21:24" x14ac:dyDescent="0.2">
      <c r="U443" s="205"/>
      <c r="V443" s="205"/>
      <c r="W443" s="205"/>
      <c r="X443" s="205"/>
    </row>
    <row r="444" spans="21:24" x14ac:dyDescent="0.2">
      <c r="U444" s="205"/>
      <c r="V444" s="205"/>
      <c r="W444" s="205"/>
      <c r="X444" s="205"/>
    </row>
    <row r="445" spans="21:24" x14ac:dyDescent="0.2">
      <c r="U445" s="205"/>
      <c r="V445" s="205"/>
      <c r="W445" s="205"/>
      <c r="X445" s="205"/>
    </row>
    <row r="446" spans="21:24" x14ac:dyDescent="0.2">
      <c r="U446" s="205"/>
      <c r="V446" s="205"/>
      <c r="W446" s="205"/>
      <c r="X446" s="205"/>
    </row>
    <row r="447" spans="21:24" x14ac:dyDescent="0.2">
      <c r="U447" s="205"/>
      <c r="V447" s="205"/>
      <c r="W447" s="205"/>
      <c r="X447" s="205"/>
    </row>
    <row r="448" spans="21:24" x14ac:dyDescent="0.2">
      <c r="U448" s="205"/>
      <c r="V448" s="205"/>
      <c r="W448" s="205"/>
      <c r="X448" s="205"/>
    </row>
    <row r="449" spans="21:24" x14ac:dyDescent="0.2">
      <c r="U449" s="205"/>
      <c r="V449" s="205"/>
      <c r="W449" s="205"/>
      <c r="X449" s="205"/>
    </row>
    <row r="450" spans="21:24" x14ac:dyDescent="0.2">
      <c r="U450" s="205"/>
      <c r="V450" s="205"/>
      <c r="W450" s="205"/>
      <c r="X450" s="205"/>
    </row>
    <row r="451" spans="21:24" x14ac:dyDescent="0.2">
      <c r="U451" s="205"/>
      <c r="V451" s="205"/>
      <c r="W451" s="205"/>
      <c r="X451" s="205"/>
    </row>
    <row r="452" spans="21:24" x14ac:dyDescent="0.2">
      <c r="U452" s="205"/>
      <c r="V452" s="205"/>
      <c r="W452" s="205"/>
      <c r="X452" s="205"/>
    </row>
    <row r="453" spans="21:24" x14ac:dyDescent="0.2">
      <c r="U453" s="205"/>
      <c r="V453" s="205"/>
      <c r="W453" s="205"/>
      <c r="X453" s="205"/>
    </row>
    <row r="454" spans="21:24" x14ac:dyDescent="0.2">
      <c r="U454" s="205"/>
      <c r="V454" s="205"/>
      <c r="W454" s="205"/>
      <c r="X454" s="205"/>
    </row>
    <row r="455" spans="21:24" x14ac:dyDescent="0.2">
      <c r="U455" s="205"/>
      <c r="V455" s="205"/>
      <c r="W455" s="205"/>
      <c r="X455" s="205"/>
    </row>
    <row r="456" spans="21:24" x14ac:dyDescent="0.2">
      <c r="U456" s="205"/>
      <c r="V456" s="205"/>
      <c r="W456" s="205"/>
      <c r="X456" s="205"/>
    </row>
    <row r="457" spans="21:24" x14ac:dyDescent="0.2">
      <c r="U457" s="205"/>
      <c r="V457" s="205"/>
      <c r="W457" s="205"/>
      <c r="X457" s="205"/>
    </row>
    <row r="458" spans="21:24" x14ac:dyDescent="0.2">
      <c r="U458" s="205"/>
      <c r="V458" s="205"/>
      <c r="W458" s="205"/>
      <c r="X458" s="205"/>
    </row>
    <row r="459" spans="21:24" x14ac:dyDescent="0.2">
      <c r="U459" s="205"/>
      <c r="V459" s="205"/>
      <c r="W459" s="205"/>
      <c r="X459" s="205"/>
    </row>
    <row r="460" spans="21:24" x14ac:dyDescent="0.2">
      <c r="U460" s="205"/>
      <c r="V460" s="205"/>
      <c r="W460" s="205"/>
      <c r="X460" s="205"/>
    </row>
    <row r="461" spans="21:24" x14ac:dyDescent="0.2">
      <c r="U461" s="205"/>
      <c r="V461" s="205"/>
      <c r="W461" s="205"/>
      <c r="X461" s="205"/>
    </row>
    <row r="462" spans="21:24" x14ac:dyDescent="0.2">
      <c r="U462" s="205"/>
      <c r="V462" s="205"/>
      <c r="W462" s="205"/>
      <c r="X462" s="205"/>
    </row>
    <row r="463" spans="21:24" x14ac:dyDescent="0.2">
      <c r="U463" s="205"/>
      <c r="V463" s="205"/>
      <c r="W463" s="205"/>
      <c r="X463" s="205"/>
    </row>
    <row r="464" spans="21:24" x14ac:dyDescent="0.2">
      <c r="U464" s="205"/>
      <c r="V464" s="205"/>
      <c r="W464" s="205"/>
      <c r="X464" s="205"/>
    </row>
    <row r="465" spans="21:24" x14ac:dyDescent="0.2">
      <c r="U465" s="205"/>
      <c r="V465" s="205"/>
      <c r="W465" s="205"/>
      <c r="X465" s="205"/>
    </row>
    <row r="466" spans="21:24" x14ac:dyDescent="0.2">
      <c r="U466" s="205"/>
      <c r="V466" s="205"/>
      <c r="W466" s="205"/>
      <c r="X466" s="205"/>
    </row>
    <row r="467" spans="21:24" x14ac:dyDescent="0.2">
      <c r="U467" s="205"/>
      <c r="V467" s="205"/>
      <c r="W467" s="205"/>
      <c r="X467" s="205"/>
    </row>
    <row r="468" spans="21:24" x14ac:dyDescent="0.2">
      <c r="U468" s="205"/>
      <c r="V468" s="205"/>
      <c r="W468" s="205"/>
      <c r="X468" s="205"/>
    </row>
    <row r="469" spans="21:24" x14ac:dyDescent="0.2">
      <c r="U469" s="205"/>
      <c r="V469" s="205"/>
      <c r="W469" s="205"/>
      <c r="X469" s="205"/>
    </row>
    <row r="470" spans="21:24" x14ac:dyDescent="0.2">
      <c r="U470" s="205"/>
      <c r="V470" s="205"/>
      <c r="W470" s="205"/>
      <c r="X470" s="205"/>
    </row>
    <row r="471" spans="21:24" x14ac:dyDescent="0.2">
      <c r="U471" s="205"/>
      <c r="V471" s="205"/>
      <c r="W471" s="205"/>
      <c r="X471" s="205"/>
    </row>
    <row r="472" spans="21:24" x14ac:dyDescent="0.2">
      <c r="U472" s="205"/>
      <c r="V472" s="205"/>
      <c r="W472" s="205"/>
      <c r="X472" s="205"/>
    </row>
    <row r="473" spans="21:24" x14ac:dyDescent="0.2">
      <c r="U473" s="205"/>
      <c r="V473" s="205"/>
      <c r="W473" s="205"/>
      <c r="X473" s="205"/>
    </row>
    <row r="474" spans="21:24" x14ac:dyDescent="0.2">
      <c r="U474" s="205"/>
      <c r="V474" s="205"/>
      <c r="W474" s="205"/>
      <c r="X474" s="205"/>
    </row>
    <row r="475" spans="21:24" x14ac:dyDescent="0.2">
      <c r="U475" s="205"/>
      <c r="V475" s="205"/>
      <c r="W475" s="205"/>
      <c r="X475" s="205"/>
    </row>
    <row r="476" spans="21:24" x14ac:dyDescent="0.2">
      <c r="U476" s="205"/>
      <c r="V476" s="205"/>
      <c r="W476" s="205"/>
      <c r="X476" s="205"/>
    </row>
    <row r="477" spans="21:24" x14ac:dyDescent="0.2">
      <c r="U477" s="205"/>
      <c r="V477" s="205"/>
      <c r="W477" s="205"/>
      <c r="X477" s="205"/>
    </row>
    <row r="478" spans="21:24" x14ac:dyDescent="0.2">
      <c r="U478" s="205"/>
      <c r="V478" s="205"/>
      <c r="W478" s="205"/>
      <c r="X478" s="205"/>
    </row>
    <row r="479" spans="21:24" x14ac:dyDescent="0.2">
      <c r="U479" s="205"/>
      <c r="V479" s="205"/>
      <c r="W479" s="205"/>
      <c r="X479" s="205"/>
    </row>
    <row r="480" spans="21:24" x14ac:dyDescent="0.2">
      <c r="U480" s="205"/>
      <c r="V480" s="205"/>
      <c r="W480" s="205"/>
      <c r="X480" s="205"/>
    </row>
    <row r="481" spans="21:24" x14ac:dyDescent="0.2">
      <c r="U481" s="205"/>
      <c r="V481" s="205"/>
      <c r="W481" s="205"/>
      <c r="X481" s="205"/>
    </row>
    <row r="482" spans="21:24" x14ac:dyDescent="0.2">
      <c r="U482" s="205"/>
      <c r="V482" s="205"/>
      <c r="W482" s="205"/>
      <c r="X482" s="205"/>
    </row>
    <row r="483" spans="21:24" x14ac:dyDescent="0.2">
      <c r="U483" s="205"/>
      <c r="V483" s="205"/>
      <c r="W483" s="205"/>
      <c r="X483" s="205"/>
    </row>
    <row r="484" spans="21:24" x14ac:dyDescent="0.2">
      <c r="U484" s="205"/>
      <c r="V484" s="205"/>
      <c r="W484" s="205"/>
      <c r="X484" s="205"/>
    </row>
    <row r="485" spans="21:24" x14ac:dyDescent="0.2">
      <c r="U485" s="205"/>
      <c r="V485" s="205"/>
      <c r="W485" s="205"/>
      <c r="X485" s="205"/>
    </row>
    <row r="486" spans="21:24" x14ac:dyDescent="0.2">
      <c r="U486" s="205"/>
      <c r="V486" s="205"/>
      <c r="W486" s="205"/>
      <c r="X486" s="205"/>
    </row>
    <row r="487" spans="21:24" x14ac:dyDescent="0.2">
      <c r="U487" s="205"/>
      <c r="V487" s="205"/>
      <c r="W487" s="205"/>
      <c r="X487" s="205"/>
    </row>
    <row r="488" spans="21:24" x14ac:dyDescent="0.2">
      <c r="U488" s="205"/>
      <c r="V488" s="205"/>
      <c r="W488" s="205"/>
      <c r="X488" s="205"/>
    </row>
    <row r="489" spans="21:24" x14ac:dyDescent="0.2">
      <c r="U489" s="205"/>
      <c r="V489" s="205"/>
      <c r="W489" s="205"/>
      <c r="X489" s="205"/>
    </row>
    <row r="490" spans="21:24" x14ac:dyDescent="0.2">
      <c r="U490" s="205"/>
      <c r="V490" s="205"/>
      <c r="W490" s="205"/>
      <c r="X490" s="205"/>
    </row>
    <row r="491" spans="21:24" x14ac:dyDescent="0.2">
      <c r="U491" s="205"/>
      <c r="V491" s="205"/>
      <c r="W491" s="205"/>
      <c r="X491" s="205"/>
    </row>
    <row r="492" spans="21:24" x14ac:dyDescent="0.2">
      <c r="U492" s="205"/>
      <c r="V492" s="205"/>
      <c r="W492" s="205"/>
      <c r="X492" s="205"/>
    </row>
    <row r="493" spans="21:24" x14ac:dyDescent="0.2">
      <c r="U493" s="205"/>
      <c r="V493" s="205"/>
      <c r="W493" s="205"/>
      <c r="X493" s="205"/>
    </row>
    <row r="494" spans="21:24" x14ac:dyDescent="0.2">
      <c r="U494" s="205"/>
      <c r="V494" s="205"/>
      <c r="W494" s="205"/>
      <c r="X494" s="205"/>
    </row>
    <row r="495" spans="21:24" x14ac:dyDescent="0.2">
      <c r="U495" s="205"/>
      <c r="V495" s="205"/>
      <c r="W495" s="205"/>
      <c r="X495" s="205"/>
    </row>
    <row r="496" spans="21:24" x14ac:dyDescent="0.2">
      <c r="U496" s="205"/>
      <c r="V496" s="205"/>
      <c r="W496" s="205"/>
      <c r="X496" s="205"/>
    </row>
    <row r="497" spans="21:24" x14ac:dyDescent="0.2">
      <c r="U497" s="205"/>
      <c r="V497" s="205"/>
      <c r="W497" s="205"/>
      <c r="X497" s="205"/>
    </row>
    <row r="498" spans="21:24" x14ac:dyDescent="0.2">
      <c r="U498" s="205"/>
      <c r="V498" s="205"/>
      <c r="W498" s="205"/>
      <c r="X498" s="205"/>
    </row>
    <row r="499" spans="21:24" x14ac:dyDescent="0.2">
      <c r="U499" s="205"/>
      <c r="V499" s="205"/>
      <c r="W499" s="205"/>
      <c r="X499" s="205"/>
    </row>
    <row r="500" spans="21:24" x14ac:dyDescent="0.2">
      <c r="U500" s="205"/>
      <c r="V500" s="205"/>
      <c r="W500" s="205"/>
      <c r="X500" s="205"/>
    </row>
    <row r="501" spans="21:24" x14ac:dyDescent="0.2">
      <c r="U501" s="205"/>
      <c r="V501" s="205"/>
      <c r="W501" s="205"/>
      <c r="X501" s="205"/>
    </row>
    <row r="502" spans="21:24" x14ac:dyDescent="0.2">
      <c r="U502" s="205"/>
      <c r="V502" s="205"/>
      <c r="W502" s="205"/>
      <c r="X502" s="205"/>
    </row>
    <row r="503" spans="21:24" x14ac:dyDescent="0.2">
      <c r="U503" s="205"/>
      <c r="V503" s="205"/>
      <c r="W503" s="205"/>
      <c r="X503" s="205"/>
    </row>
    <row r="504" spans="21:24" x14ac:dyDescent="0.2">
      <c r="U504" s="205"/>
      <c r="V504" s="205"/>
      <c r="W504" s="205"/>
      <c r="X504" s="205"/>
    </row>
    <row r="505" spans="21:24" x14ac:dyDescent="0.2">
      <c r="U505" s="205"/>
      <c r="V505" s="205"/>
      <c r="W505" s="205"/>
      <c r="X505" s="205"/>
    </row>
    <row r="506" spans="21:24" x14ac:dyDescent="0.2">
      <c r="U506" s="205"/>
      <c r="V506" s="205"/>
      <c r="W506" s="205"/>
      <c r="X506" s="205"/>
    </row>
    <row r="507" spans="21:24" x14ac:dyDescent="0.2">
      <c r="U507" s="205"/>
      <c r="V507" s="205"/>
      <c r="W507" s="205"/>
      <c r="X507" s="205"/>
    </row>
    <row r="508" spans="21:24" x14ac:dyDescent="0.2">
      <c r="U508" s="205"/>
      <c r="V508" s="205"/>
      <c r="W508" s="205"/>
      <c r="X508" s="205"/>
    </row>
    <row r="509" spans="21:24" x14ac:dyDescent="0.2">
      <c r="U509" s="205"/>
      <c r="V509" s="205"/>
      <c r="W509" s="205"/>
      <c r="X509" s="205"/>
    </row>
    <row r="510" spans="21:24" x14ac:dyDescent="0.2">
      <c r="U510" s="205"/>
      <c r="V510" s="205"/>
      <c r="W510" s="205"/>
      <c r="X510" s="205"/>
    </row>
    <row r="511" spans="21:24" x14ac:dyDescent="0.2">
      <c r="U511" s="205"/>
      <c r="V511" s="205"/>
      <c r="W511" s="205"/>
      <c r="X511" s="205"/>
    </row>
    <row r="512" spans="21:24" x14ac:dyDescent="0.2">
      <c r="U512" s="205"/>
      <c r="V512" s="205"/>
      <c r="W512" s="205"/>
      <c r="X512" s="205"/>
    </row>
    <row r="513" spans="21:24" x14ac:dyDescent="0.2">
      <c r="U513" s="205"/>
      <c r="V513" s="205"/>
      <c r="W513" s="205"/>
      <c r="X513" s="205"/>
    </row>
    <row r="514" spans="21:24" x14ac:dyDescent="0.2">
      <c r="U514" s="205"/>
      <c r="V514" s="205"/>
      <c r="W514" s="205"/>
      <c r="X514" s="205"/>
    </row>
    <row r="515" spans="21:24" x14ac:dyDescent="0.2">
      <c r="U515" s="205"/>
      <c r="V515" s="205"/>
      <c r="W515" s="205"/>
      <c r="X515" s="205"/>
    </row>
    <row r="516" spans="21:24" x14ac:dyDescent="0.2">
      <c r="U516" s="205"/>
      <c r="V516" s="205"/>
      <c r="W516" s="205"/>
      <c r="X516" s="205"/>
    </row>
    <row r="517" spans="21:24" x14ac:dyDescent="0.2">
      <c r="U517" s="205"/>
      <c r="V517" s="205"/>
      <c r="W517" s="205"/>
      <c r="X517" s="205"/>
    </row>
    <row r="518" spans="21:24" x14ac:dyDescent="0.2">
      <c r="U518" s="205"/>
      <c r="V518" s="205"/>
      <c r="W518" s="205"/>
      <c r="X518" s="205"/>
    </row>
    <row r="519" spans="21:24" x14ac:dyDescent="0.2">
      <c r="U519" s="205"/>
      <c r="V519" s="205"/>
      <c r="W519" s="205"/>
      <c r="X519" s="205"/>
    </row>
    <row r="520" spans="21:24" x14ac:dyDescent="0.2">
      <c r="U520" s="205"/>
      <c r="V520" s="205"/>
      <c r="W520" s="205"/>
      <c r="X520" s="205"/>
    </row>
    <row r="521" spans="21:24" x14ac:dyDescent="0.2">
      <c r="U521" s="205"/>
      <c r="V521" s="205"/>
      <c r="W521" s="205"/>
      <c r="X521" s="205"/>
    </row>
    <row r="522" spans="21:24" x14ac:dyDescent="0.2">
      <c r="U522" s="205"/>
      <c r="V522" s="205"/>
      <c r="W522" s="205"/>
      <c r="X522" s="205"/>
    </row>
    <row r="523" spans="21:24" x14ac:dyDescent="0.2">
      <c r="U523" s="205"/>
      <c r="V523" s="205"/>
      <c r="W523" s="205"/>
      <c r="X523" s="205"/>
    </row>
    <row r="524" spans="21:24" x14ac:dyDescent="0.2">
      <c r="U524" s="205"/>
      <c r="V524" s="205"/>
      <c r="W524" s="205"/>
      <c r="X524" s="205"/>
    </row>
    <row r="525" spans="21:24" x14ac:dyDescent="0.2">
      <c r="U525" s="205"/>
      <c r="V525" s="205"/>
      <c r="W525" s="205"/>
      <c r="X525" s="205"/>
    </row>
    <row r="526" spans="21:24" x14ac:dyDescent="0.2">
      <c r="U526" s="205"/>
      <c r="V526" s="205"/>
      <c r="W526" s="205"/>
      <c r="X526" s="205"/>
    </row>
    <row r="527" spans="21:24" x14ac:dyDescent="0.2">
      <c r="U527" s="205"/>
      <c r="V527" s="205"/>
      <c r="W527" s="205"/>
      <c r="X527" s="205"/>
    </row>
    <row r="528" spans="21:24" x14ac:dyDescent="0.2">
      <c r="U528" s="205"/>
      <c r="V528" s="205"/>
      <c r="W528" s="205"/>
      <c r="X528" s="205"/>
    </row>
    <row r="529" spans="21:24" x14ac:dyDescent="0.2">
      <c r="U529" s="205"/>
      <c r="V529" s="205"/>
      <c r="W529" s="205"/>
      <c r="X529" s="205"/>
    </row>
    <row r="530" spans="21:24" x14ac:dyDescent="0.2">
      <c r="U530" s="205"/>
      <c r="V530" s="205"/>
      <c r="W530" s="205"/>
      <c r="X530" s="205"/>
    </row>
    <row r="531" spans="21:24" x14ac:dyDescent="0.2">
      <c r="U531" s="205"/>
      <c r="V531" s="205"/>
      <c r="W531" s="205"/>
      <c r="X531" s="205"/>
    </row>
    <row r="532" spans="21:24" x14ac:dyDescent="0.2">
      <c r="U532" s="205"/>
      <c r="V532" s="205"/>
      <c r="W532" s="205"/>
      <c r="X532" s="205"/>
    </row>
    <row r="533" spans="21:24" x14ac:dyDescent="0.2">
      <c r="U533" s="205"/>
      <c r="V533" s="205"/>
      <c r="W533" s="205"/>
      <c r="X533" s="205"/>
    </row>
    <row r="534" spans="21:24" x14ac:dyDescent="0.2">
      <c r="U534" s="205"/>
      <c r="V534" s="205"/>
      <c r="W534" s="205"/>
      <c r="X534" s="205"/>
    </row>
    <row r="535" spans="21:24" x14ac:dyDescent="0.2">
      <c r="U535" s="205"/>
      <c r="V535" s="205"/>
      <c r="W535" s="205"/>
      <c r="X535" s="205"/>
    </row>
    <row r="536" spans="21:24" x14ac:dyDescent="0.2">
      <c r="U536" s="205"/>
      <c r="V536" s="205"/>
      <c r="W536" s="205"/>
      <c r="X536" s="205"/>
    </row>
    <row r="537" spans="21:24" x14ac:dyDescent="0.2">
      <c r="U537" s="205"/>
      <c r="V537" s="205"/>
      <c r="W537" s="205"/>
      <c r="X537" s="205"/>
    </row>
    <row r="538" spans="21:24" x14ac:dyDescent="0.2">
      <c r="U538" s="205"/>
      <c r="V538" s="205"/>
      <c r="W538" s="205"/>
      <c r="X538" s="205"/>
    </row>
    <row r="539" spans="21:24" x14ac:dyDescent="0.2">
      <c r="U539" s="205"/>
      <c r="V539" s="205"/>
      <c r="W539" s="205"/>
      <c r="X539" s="205"/>
    </row>
    <row r="540" spans="21:24" x14ac:dyDescent="0.2">
      <c r="U540" s="205"/>
      <c r="V540" s="205"/>
      <c r="W540" s="205"/>
      <c r="X540" s="205"/>
    </row>
    <row r="541" spans="21:24" x14ac:dyDescent="0.2">
      <c r="U541" s="205"/>
      <c r="V541" s="205"/>
      <c r="W541" s="205"/>
      <c r="X541" s="205"/>
    </row>
    <row r="542" spans="21:24" x14ac:dyDescent="0.2">
      <c r="U542" s="205"/>
      <c r="V542" s="205"/>
      <c r="W542" s="205"/>
      <c r="X542" s="205"/>
    </row>
    <row r="543" spans="21:24" x14ac:dyDescent="0.2">
      <c r="U543" s="205"/>
      <c r="V543" s="205"/>
      <c r="W543" s="205"/>
      <c r="X543" s="205"/>
    </row>
    <row r="544" spans="21:24" x14ac:dyDescent="0.2">
      <c r="U544" s="205"/>
      <c r="V544" s="205"/>
      <c r="W544" s="205"/>
      <c r="X544" s="205"/>
    </row>
    <row r="545" spans="21:24" x14ac:dyDescent="0.2">
      <c r="U545" s="205"/>
      <c r="V545" s="205"/>
      <c r="W545" s="205"/>
      <c r="X545" s="205"/>
    </row>
    <row r="546" spans="21:24" x14ac:dyDescent="0.2">
      <c r="U546" s="205"/>
      <c r="V546" s="205"/>
      <c r="W546" s="205"/>
      <c r="X546" s="205"/>
    </row>
    <row r="547" spans="21:24" x14ac:dyDescent="0.2">
      <c r="U547" s="205"/>
      <c r="V547" s="205"/>
      <c r="W547" s="205"/>
      <c r="X547" s="205"/>
    </row>
    <row r="548" spans="21:24" x14ac:dyDescent="0.2">
      <c r="U548" s="205"/>
      <c r="V548" s="205"/>
      <c r="W548" s="205"/>
      <c r="X548" s="205"/>
    </row>
    <row r="549" spans="21:24" x14ac:dyDescent="0.2">
      <c r="U549" s="205"/>
      <c r="V549" s="205"/>
      <c r="W549" s="205"/>
      <c r="X549" s="205"/>
    </row>
    <row r="550" spans="21:24" x14ac:dyDescent="0.2">
      <c r="U550" s="205"/>
      <c r="V550" s="205"/>
      <c r="W550" s="205"/>
      <c r="X550" s="205"/>
    </row>
    <row r="551" spans="21:24" x14ac:dyDescent="0.2">
      <c r="U551" s="205"/>
      <c r="V551" s="205"/>
      <c r="W551" s="205"/>
      <c r="X551" s="205"/>
    </row>
    <row r="552" spans="21:24" x14ac:dyDescent="0.2">
      <c r="U552" s="205"/>
      <c r="V552" s="205"/>
      <c r="W552" s="205"/>
      <c r="X552" s="205"/>
    </row>
    <row r="553" spans="21:24" x14ac:dyDescent="0.2">
      <c r="U553" s="205"/>
      <c r="V553" s="205"/>
      <c r="W553" s="205"/>
      <c r="X553" s="205"/>
    </row>
    <row r="554" spans="21:24" x14ac:dyDescent="0.2">
      <c r="U554" s="205"/>
      <c r="V554" s="205"/>
      <c r="W554" s="205"/>
      <c r="X554" s="205"/>
    </row>
    <row r="555" spans="21:24" x14ac:dyDescent="0.2">
      <c r="U555" s="205"/>
      <c r="V555" s="205"/>
      <c r="W555" s="205"/>
      <c r="X555" s="205"/>
    </row>
    <row r="556" spans="21:24" x14ac:dyDescent="0.2">
      <c r="U556" s="205"/>
      <c r="V556" s="205"/>
      <c r="W556" s="205"/>
      <c r="X556" s="205"/>
    </row>
    <row r="557" spans="21:24" x14ac:dyDescent="0.2">
      <c r="U557" s="205"/>
      <c r="V557" s="205"/>
      <c r="W557" s="205"/>
      <c r="X557" s="205"/>
    </row>
    <row r="558" spans="21:24" x14ac:dyDescent="0.2">
      <c r="U558" s="205"/>
      <c r="V558" s="205"/>
      <c r="W558" s="205"/>
      <c r="X558" s="205"/>
    </row>
    <row r="559" spans="21:24" x14ac:dyDescent="0.2">
      <c r="U559" s="205"/>
      <c r="V559" s="205"/>
      <c r="W559" s="205"/>
      <c r="X559" s="205"/>
    </row>
    <row r="560" spans="21:24" x14ac:dyDescent="0.2">
      <c r="U560" s="205"/>
      <c r="V560" s="205"/>
      <c r="W560" s="205"/>
      <c r="X560" s="205"/>
    </row>
    <row r="561" spans="21:24" x14ac:dyDescent="0.2">
      <c r="U561" s="205"/>
      <c r="V561" s="205"/>
      <c r="W561" s="205"/>
      <c r="X561" s="205"/>
    </row>
    <row r="562" spans="21:24" x14ac:dyDescent="0.2">
      <c r="U562" s="205"/>
      <c r="V562" s="205"/>
      <c r="W562" s="205"/>
      <c r="X562" s="205"/>
    </row>
    <row r="563" spans="21:24" x14ac:dyDescent="0.2">
      <c r="U563" s="205"/>
      <c r="V563" s="205"/>
      <c r="W563" s="205"/>
      <c r="X563" s="205"/>
    </row>
    <row r="564" spans="21:24" x14ac:dyDescent="0.2">
      <c r="U564" s="205"/>
      <c r="V564" s="205"/>
      <c r="W564" s="205"/>
      <c r="X564" s="205"/>
    </row>
    <row r="565" spans="21:24" x14ac:dyDescent="0.2">
      <c r="U565" s="205"/>
      <c r="V565" s="205"/>
      <c r="W565" s="205"/>
      <c r="X565" s="205"/>
    </row>
    <row r="566" spans="21:24" x14ac:dyDescent="0.2">
      <c r="U566" s="205"/>
      <c r="V566" s="205"/>
      <c r="W566" s="205"/>
      <c r="X566" s="205"/>
    </row>
    <row r="567" spans="21:24" x14ac:dyDescent="0.2">
      <c r="U567" s="205"/>
      <c r="V567" s="205"/>
      <c r="W567" s="205"/>
      <c r="X567" s="205"/>
    </row>
    <row r="568" spans="21:24" x14ac:dyDescent="0.2">
      <c r="U568" s="205"/>
      <c r="V568" s="205"/>
      <c r="W568" s="205"/>
      <c r="X568" s="205"/>
    </row>
    <row r="569" spans="21:24" x14ac:dyDescent="0.2">
      <c r="U569" s="205"/>
      <c r="V569" s="205"/>
      <c r="W569" s="205"/>
      <c r="X569" s="205"/>
    </row>
    <row r="570" spans="21:24" x14ac:dyDescent="0.2">
      <c r="U570" s="205"/>
      <c r="V570" s="205"/>
      <c r="W570" s="205"/>
      <c r="X570" s="205"/>
    </row>
    <row r="571" spans="21:24" x14ac:dyDescent="0.2">
      <c r="U571" s="205"/>
      <c r="V571" s="205"/>
      <c r="W571" s="205"/>
      <c r="X571" s="205"/>
    </row>
    <row r="572" spans="21:24" x14ac:dyDescent="0.2">
      <c r="U572" s="205"/>
      <c r="V572" s="205"/>
      <c r="W572" s="205"/>
      <c r="X572" s="205"/>
    </row>
    <row r="573" spans="21:24" x14ac:dyDescent="0.2">
      <c r="U573" s="205"/>
      <c r="V573" s="205"/>
      <c r="W573" s="205"/>
      <c r="X573" s="205"/>
    </row>
    <row r="574" spans="21:24" x14ac:dyDescent="0.2">
      <c r="U574" s="205"/>
      <c r="V574" s="205"/>
      <c r="W574" s="205"/>
      <c r="X574" s="205"/>
    </row>
    <row r="575" spans="21:24" x14ac:dyDescent="0.2">
      <c r="U575" s="205"/>
      <c r="V575" s="205"/>
      <c r="W575" s="205"/>
      <c r="X575" s="205"/>
    </row>
    <row r="576" spans="21:24" x14ac:dyDescent="0.2">
      <c r="U576" s="205"/>
      <c r="V576" s="205"/>
      <c r="W576" s="205"/>
      <c r="X576" s="205"/>
    </row>
    <row r="577" spans="21:24" x14ac:dyDescent="0.2">
      <c r="U577" s="205"/>
      <c r="V577" s="205"/>
      <c r="W577" s="205"/>
      <c r="X577" s="205"/>
    </row>
    <row r="578" spans="21:24" x14ac:dyDescent="0.2">
      <c r="U578" s="205"/>
      <c r="V578" s="205"/>
      <c r="W578" s="205"/>
      <c r="X578" s="205"/>
    </row>
    <row r="579" spans="21:24" x14ac:dyDescent="0.2">
      <c r="U579" s="205"/>
      <c r="V579" s="205"/>
      <c r="W579" s="205"/>
      <c r="X579" s="205"/>
    </row>
    <row r="580" spans="21:24" x14ac:dyDescent="0.2">
      <c r="U580" s="205"/>
      <c r="V580" s="205"/>
      <c r="W580" s="205"/>
      <c r="X580" s="205"/>
    </row>
    <row r="581" spans="21:24" x14ac:dyDescent="0.2">
      <c r="U581" s="205"/>
      <c r="V581" s="205"/>
      <c r="W581" s="205"/>
      <c r="X581" s="205"/>
    </row>
    <row r="582" spans="21:24" x14ac:dyDescent="0.2">
      <c r="U582" s="205"/>
      <c r="V582" s="205"/>
      <c r="W582" s="205"/>
      <c r="X582" s="205"/>
    </row>
    <row r="583" spans="21:24" x14ac:dyDescent="0.2">
      <c r="U583" s="205"/>
      <c r="V583" s="205"/>
      <c r="W583" s="205"/>
      <c r="X583" s="205"/>
    </row>
    <row r="584" spans="21:24" x14ac:dyDescent="0.2">
      <c r="U584" s="205"/>
      <c r="V584" s="205"/>
      <c r="W584" s="205"/>
      <c r="X584" s="205"/>
    </row>
    <row r="585" spans="21:24" x14ac:dyDescent="0.2">
      <c r="U585" s="205"/>
      <c r="V585" s="205"/>
      <c r="W585" s="205"/>
      <c r="X585" s="205"/>
    </row>
    <row r="586" spans="21:24" x14ac:dyDescent="0.2">
      <c r="U586" s="205"/>
      <c r="V586" s="205"/>
      <c r="W586" s="205"/>
      <c r="X586" s="205"/>
    </row>
    <row r="587" spans="21:24" x14ac:dyDescent="0.2">
      <c r="U587" s="205"/>
      <c r="V587" s="205"/>
      <c r="W587" s="205"/>
      <c r="X587" s="205"/>
    </row>
    <row r="588" spans="21:24" x14ac:dyDescent="0.2">
      <c r="U588" s="205"/>
      <c r="V588" s="205"/>
      <c r="W588" s="205"/>
      <c r="X588" s="205"/>
    </row>
    <row r="589" spans="21:24" x14ac:dyDescent="0.2">
      <c r="U589" s="205"/>
      <c r="V589" s="205"/>
      <c r="W589" s="205"/>
      <c r="X589" s="205"/>
    </row>
    <row r="590" spans="21:24" x14ac:dyDescent="0.2">
      <c r="U590" s="205"/>
      <c r="V590" s="205"/>
      <c r="W590" s="205"/>
      <c r="X590" s="205"/>
    </row>
    <row r="591" spans="21:24" x14ac:dyDescent="0.2">
      <c r="U591" s="205"/>
      <c r="V591" s="205"/>
      <c r="W591" s="205"/>
      <c r="X591" s="205"/>
    </row>
    <row r="592" spans="21:24" x14ac:dyDescent="0.2">
      <c r="U592" s="205"/>
      <c r="V592" s="205"/>
      <c r="W592" s="205"/>
      <c r="X592" s="205"/>
    </row>
    <row r="593" spans="21:24" x14ac:dyDescent="0.2">
      <c r="U593" s="205"/>
      <c r="V593" s="205"/>
      <c r="W593" s="205"/>
      <c r="X593" s="205"/>
    </row>
    <row r="594" spans="21:24" x14ac:dyDescent="0.2">
      <c r="U594" s="205"/>
      <c r="V594" s="205"/>
      <c r="W594" s="205"/>
      <c r="X594" s="205"/>
    </row>
    <row r="595" spans="21:24" x14ac:dyDescent="0.2">
      <c r="U595" s="205"/>
      <c r="V595" s="205"/>
      <c r="W595" s="205"/>
      <c r="X595" s="205"/>
    </row>
    <row r="596" spans="21:24" x14ac:dyDescent="0.2">
      <c r="U596" s="205"/>
      <c r="V596" s="205"/>
      <c r="W596" s="205"/>
      <c r="X596" s="205"/>
    </row>
    <row r="597" spans="21:24" x14ac:dyDescent="0.2">
      <c r="U597" s="205"/>
      <c r="V597" s="205"/>
      <c r="W597" s="205"/>
      <c r="X597" s="205"/>
    </row>
    <row r="598" spans="21:24" x14ac:dyDescent="0.2">
      <c r="U598" s="205"/>
      <c r="V598" s="205"/>
      <c r="W598" s="205"/>
      <c r="X598" s="205"/>
    </row>
    <row r="599" spans="21:24" x14ac:dyDescent="0.2">
      <c r="U599" s="205"/>
      <c r="V599" s="205"/>
      <c r="W599" s="205"/>
      <c r="X599" s="205"/>
    </row>
    <row r="600" spans="21:24" x14ac:dyDescent="0.2">
      <c r="U600" s="205"/>
      <c r="V600" s="205"/>
      <c r="W600" s="205"/>
      <c r="X600" s="205"/>
    </row>
    <row r="601" spans="21:24" x14ac:dyDescent="0.2">
      <c r="U601" s="205"/>
      <c r="V601" s="205"/>
      <c r="W601" s="205"/>
      <c r="X601" s="205"/>
    </row>
    <row r="602" spans="21:24" x14ac:dyDescent="0.2">
      <c r="U602" s="205"/>
      <c r="V602" s="205"/>
      <c r="W602" s="205"/>
      <c r="X602" s="205"/>
    </row>
    <row r="603" spans="21:24" x14ac:dyDescent="0.2">
      <c r="U603" s="205"/>
      <c r="V603" s="205"/>
      <c r="W603" s="205"/>
      <c r="X603" s="205"/>
    </row>
    <row r="604" spans="21:24" x14ac:dyDescent="0.2">
      <c r="U604" s="205"/>
      <c r="V604" s="205"/>
      <c r="W604" s="205"/>
      <c r="X604" s="205"/>
    </row>
    <row r="605" spans="21:24" x14ac:dyDescent="0.2">
      <c r="U605" s="205"/>
      <c r="V605" s="205"/>
      <c r="W605" s="205"/>
      <c r="X605" s="205"/>
    </row>
    <row r="606" spans="21:24" x14ac:dyDescent="0.2">
      <c r="U606" s="205"/>
      <c r="V606" s="205"/>
      <c r="W606" s="205"/>
      <c r="X606" s="205"/>
    </row>
    <row r="607" spans="21:24" x14ac:dyDescent="0.2">
      <c r="U607" s="205"/>
      <c r="V607" s="205"/>
      <c r="W607" s="205"/>
      <c r="X607" s="205"/>
    </row>
    <row r="608" spans="21:24" x14ac:dyDescent="0.2">
      <c r="U608" s="205"/>
      <c r="V608" s="205"/>
      <c r="W608" s="205"/>
      <c r="X608" s="205"/>
    </row>
    <row r="609" spans="21:24" x14ac:dyDescent="0.2">
      <c r="U609" s="205"/>
      <c r="V609" s="205"/>
      <c r="W609" s="205"/>
      <c r="X609" s="205"/>
    </row>
    <row r="610" spans="21:24" x14ac:dyDescent="0.2">
      <c r="U610" s="205"/>
      <c r="V610" s="205"/>
      <c r="W610" s="205"/>
      <c r="X610" s="205"/>
    </row>
    <row r="611" spans="21:24" x14ac:dyDescent="0.2">
      <c r="U611" s="205"/>
      <c r="V611" s="205"/>
      <c r="W611" s="205"/>
      <c r="X611" s="205"/>
    </row>
    <row r="612" spans="21:24" x14ac:dyDescent="0.2">
      <c r="U612" s="205"/>
      <c r="V612" s="205"/>
      <c r="W612" s="205"/>
      <c r="X612" s="205"/>
    </row>
    <row r="613" spans="21:24" x14ac:dyDescent="0.2">
      <c r="U613" s="205"/>
      <c r="V613" s="205"/>
      <c r="W613" s="205"/>
      <c r="X613" s="205"/>
    </row>
    <row r="614" spans="21:24" x14ac:dyDescent="0.2">
      <c r="U614" s="205"/>
      <c r="V614" s="205"/>
      <c r="W614" s="205"/>
      <c r="X614" s="205"/>
    </row>
    <row r="615" spans="21:24" x14ac:dyDescent="0.2">
      <c r="U615" s="205"/>
      <c r="V615" s="205"/>
      <c r="W615" s="205"/>
      <c r="X615" s="205"/>
    </row>
    <row r="616" spans="21:24" x14ac:dyDescent="0.2">
      <c r="U616" s="205"/>
      <c r="V616" s="205"/>
      <c r="W616" s="205"/>
      <c r="X616" s="205"/>
    </row>
    <row r="617" spans="21:24" x14ac:dyDescent="0.2">
      <c r="U617" s="205"/>
      <c r="V617" s="205"/>
      <c r="W617" s="205"/>
      <c r="X617" s="205"/>
    </row>
    <row r="618" spans="21:24" x14ac:dyDescent="0.2">
      <c r="U618" s="205"/>
      <c r="V618" s="205"/>
      <c r="W618" s="205"/>
      <c r="X618" s="205"/>
    </row>
    <row r="619" spans="21:24" x14ac:dyDescent="0.2">
      <c r="U619" s="205"/>
      <c r="V619" s="205"/>
      <c r="W619" s="205"/>
      <c r="X619" s="205"/>
    </row>
    <row r="620" spans="21:24" x14ac:dyDescent="0.2">
      <c r="U620" s="205"/>
      <c r="V620" s="205"/>
      <c r="W620" s="205"/>
      <c r="X620" s="205"/>
    </row>
    <row r="621" spans="21:24" x14ac:dyDescent="0.2">
      <c r="U621" s="205"/>
      <c r="V621" s="205"/>
      <c r="W621" s="205"/>
      <c r="X621" s="205"/>
    </row>
    <row r="622" spans="21:24" x14ac:dyDescent="0.2">
      <c r="U622" s="205"/>
      <c r="V622" s="205"/>
      <c r="W622" s="205"/>
      <c r="X622" s="205"/>
    </row>
    <row r="623" spans="21:24" x14ac:dyDescent="0.2">
      <c r="U623" s="205"/>
      <c r="V623" s="205"/>
      <c r="W623" s="205"/>
      <c r="X623" s="205"/>
    </row>
    <row r="624" spans="21:24" x14ac:dyDescent="0.2">
      <c r="U624" s="205"/>
      <c r="V624" s="205"/>
      <c r="W624" s="205"/>
      <c r="X624" s="205"/>
    </row>
    <row r="625" spans="21:24" x14ac:dyDescent="0.2">
      <c r="U625" s="205"/>
      <c r="V625" s="205"/>
      <c r="W625" s="205"/>
      <c r="X625" s="205"/>
    </row>
    <row r="626" spans="21:24" x14ac:dyDescent="0.2">
      <c r="U626" s="205"/>
      <c r="V626" s="205"/>
      <c r="W626" s="205"/>
      <c r="X626" s="205"/>
    </row>
    <row r="627" spans="21:24" x14ac:dyDescent="0.2">
      <c r="U627" s="205"/>
      <c r="V627" s="205"/>
      <c r="W627" s="205"/>
      <c r="X627" s="205"/>
    </row>
    <row r="628" spans="21:24" x14ac:dyDescent="0.2">
      <c r="U628" s="205"/>
      <c r="V628" s="205"/>
      <c r="W628" s="205"/>
      <c r="X628" s="205"/>
    </row>
    <row r="629" spans="21:24" x14ac:dyDescent="0.2">
      <c r="U629" s="205"/>
      <c r="V629" s="205"/>
      <c r="W629" s="205"/>
      <c r="X629" s="205"/>
    </row>
    <row r="630" spans="21:24" x14ac:dyDescent="0.2">
      <c r="U630" s="205"/>
      <c r="V630" s="205"/>
      <c r="W630" s="205"/>
      <c r="X630" s="205"/>
    </row>
    <row r="631" spans="21:24" x14ac:dyDescent="0.2">
      <c r="U631" s="205"/>
      <c r="V631" s="205"/>
      <c r="W631" s="205"/>
      <c r="X631" s="205"/>
    </row>
    <row r="632" spans="21:24" x14ac:dyDescent="0.2">
      <c r="U632" s="205"/>
      <c r="V632" s="205"/>
      <c r="W632" s="205"/>
      <c r="X632" s="205"/>
    </row>
    <row r="633" spans="21:24" x14ac:dyDescent="0.2">
      <c r="U633" s="205"/>
      <c r="V633" s="205"/>
      <c r="W633" s="205"/>
      <c r="X633" s="205"/>
    </row>
    <row r="634" spans="21:24" x14ac:dyDescent="0.2">
      <c r="U634" s="205"/>
      <c r="V634" s="205"/>
      <c r="W634" s="205"/>
      <c r="X634" s="205"/>
    </row>
    <row r="635" spans="21:24" x14ac:dyDescent="0.2">
      <c r="U635" s="205"/>
      <c r="V635" s="205"/>
      <c r="W635" s="205"/>
      <c r="X635" s="205"/>
    </row>
    <row r="636" spans="21:24" x14ac:dyDescent="0.2">
      <c r="U636" s="205"/>
      <c r="V636" s="205"/>
      <c r="W636" s="205"/>
      <c r="X636" s="205"/>
    </row>
    <row r="637" spans="21:24" x14ac:dyDescent="0.2">
      <c r="U637" s="205"/>
      <c r="V637" s="205"/>
      <c r="W637" s="205"/>
      <c r="X637" s="205"/>
    </row>
    <row r="638" spans="21:24" x14ac:dyDescent="0.2">
      <c r="U638" s="205"/>
      <c r="V638" s="205"/>
      <c r="W638" s="205"/>
      <c r="X638" s="205"/>
    </row>
    <row r="639" spans="21:24" x14ac:dyDescent="0.2">
      <c r="U639" s="205"/>
      <c r="V639" s="205"/>
      <c r="W639" s="205"/>
      <c r="X639" s="205"/>
    </row>
    <row r="640" spans="21:24" x14ac:dyDescent="0.2">
      <c r="U640" s="205"/>
      <c r="V640" s="205"/>
      <c r="W640" s="205"/>
      <c r="X640" s="205"/>
    </row>
    <row r="641" spans="21:24" x14ac:dyDescent="0.2">
      <c r="U641" s="205"/>
      <c r="V641" s="205"/>
      <c r="W641" s="205"/>
      <c r="X641" s="205"/>
    </row>
    <row r="642" spans="21:24" x14ac:dyDescent="0.2">
      <c r="U642" s="205"/>
      <c r="V642" s="205"/>
      <c r="W642" s="205"/>
      <c r="X642" s="205"/>
    </row>
    <row r="643" spans="21:24" x14ac:dyDescent="0.2">
      <c r="U643" s="205"/>
      <c r="V643" s="205"/>
      <c r="W643" s="205"/>
      <c r="X643" s="205"/>
    </row>
    <row r="644" spans="21:24" x14ac:dyDescent="0.2">
      <c r="U644" s="205"/>
      <c r="V644" s="205"/>
      <c r="W644" s="205"/>
      <c r="X644" s="205"/>
    </row>
    <row r="645" spans="21:24" x14ac:dyDescent="0.2">
      <c r="U645" s="205"/>
      <c r="V645" s="205"/>
      <c r="W645" s="205"/>
      <c r="X645" s="205"/>
    </row>
    <row r="646" spans="21:24" x14ac:dyDescent="0.2">
      <c r="U646" s="205"/>
      <c r="V646" s="205"/>
      <c r="W646" s="205"/>
      <c r="X646" s="205"/>
    </row>
    <row r="647" spans="21:24" x14ac:dyDescent="0.2">
      <c r="U647" s="205"/>
      <c r="V647" s="205"/>
      <c r="W647" s="205"/>
      <c r="X647" s="205"/>
    </row>
    <row r="648" spans="21:24" x14ac:dyDescent="0.2">
      <c r="U648" s="205"/>
      <c r="V648" s="205"/>
      <c r="W648" s="205"/>
      <c r="X648" s="205"/>
    </row>
    <row r="649" spans="21:24" x14ac:dyDescent="0.2">
      <c r="U649" s="205"/>
      <c r="V649" s="205"/>
      <c r="W649" s="205"/>
      <c r="X649" s="205"/>
    </row>
    <row r="650" spans="21:24" x14ac:dyDescent="0.2">
      <c r="U650" s="205"/>
      <c r="V650" s="205"/>
      <c r="W650" s="205"/>
      <c r="X650" s="205"/>
    </row>
    <row r="651" spans="21:24" x14ac:dyDescent="0.2">
      <c r="U651" s="205"/>
      <c r="V651" s="205"/>
      <c r="W651" s="205"/>
      <c r="X651" s="205"/>
    </row>
    <row r="652" spans="21:24" x14ac:dyDescent="0.2">
      <c r="U652" s="205"/>
      <c r="V652" s="205"/>
      <c r="W652" s="205"/>
      <c r="X652" s="205"/>
    </row>
    <row r="653" spans="21:24" x14ac:dyDescent="0.2">
      <c r="U653" s="205"/>
      <c r="V653" s="205"/>
      <c r="W653" s="205"/>
      <c r="X653" s="205"/>
    </row>
    <row r="654" spans="21:24" x14ac:dyDescent="0.2">
      <c r="U654" s="205"/>
      <c r="V654" s="205"/>
      <c r="W654" s="205"/>
      <c r="X654" s="205"/>
    </row>
    <row r="655" spans="21:24" x14ac:dyDescent="0.2">
      <c r="U655" s="205"/>
      <c r="V655" s="205"/>
      <c r="W655" s="205"/>
      <c r="X655" s="205"/>
    </row>
    <row r="656" spans="21:24" x14ac:dyDescent="0.2">
      <c r="U656" s="205"/>
      <c r="V656" s="205"/>
      <c r="W656" s="205"/>
      <c r="X656" s="205"/>
    </row>
    <row r="657" spans="21:24" x14ac:dyDescent="0.2">
      <c r="U657" s="205"/>
      <c r="V657" s="205"/>
      <c r="W657" s="205"/>
      <c r="X657" s="205"/>
    </row>
    <row r="658" spans="21:24" x14ac:dyDescent="0.2">
      <c r="U658" s="205"/>
      <c r="V658" s="205"/>
      <c r="W658" s="205"/>
      <c r="X658" s="205"/>
    </row>
    <row r="659" spans="21:24" x14ac:dyDescent="0.2">
      <c r="U659" s="205"/>
      <c r="V659" s="205"/>
      <c r="W659" s="205"/>
      <c r="X659" s="205"/>
    </row>
    <row r="660" spans="21:24" x14ac:dyDescent="0.2">
      <c r="U660" s="205"/>
      <c r="V660" s="205"/>
      <c r="W660" s="205"/>
      <c r="X660" s="205"/>
    </row>
    <row r="661" spans="21:24" x14ac:dyDescent="0.2">
      <c r="U661" s="205"/>
      <c r="V661" s="205"/>
      <c r="W661" s="205"/>
      <c r="X661" s="205"/>
    </row>
    <row r="662" spans="21:24" x14ac:dyDescent="0.2">
      <c r="U662" s="205"/>
      <c r="V662" s="205"/>
      <c r="W662" s="205"/>
      <c r="X662" s="205"/>
    </row>
    <row r="663" spans="21:24" x14ac:dyDescent="0.2">
      <c r="U663" s="205"/>
      <c r="V663" s="205"/>
      <c r="W663" s="205"/>
      <c r="X663" s="205"/>
    </row>
    <row r="664" spans="21:24" x14ac:dyDescent="0.2">
      <c r="U664" s="205"/>
      <c r="V664" s="205"/>
      <c r="W664" s="205"/>
      <c r="X664" s="205"/>
    </row>
    <row r="665" spans="21:24" x14ac:dyDescent="0.2">
      <c r="U665" s="205"/>
      <c r="V665" s="205"/>
      <c r="W665" s="205"/>
      <c r="X665" s="205"/>
    </row>
    <row r="666" spans="21:24" x14ac:dyDescent="0.2">
      <c r="U666" s="205"/>
      <c r="V666" s="205"/>
      <c r="W666" s="205"/>
      <c r="X666" s="205"/>
    </row>
    <row r="667" spans="21:24" x14ac:dyDescent="0.2">
      <c r="U667" s="205"/>
      <c r="V667" s="205"/>
      <c r="W667" s="205"/>
      <c r="X667" s="205"/>
    </row>
    <row r="668" spans="21:24" x14ac:dyDescent="0.2">
      <c r="U668" s="205"/>
      <c r="V668" s="205"/>
      <c r="W668" s="205"/>
      <c r="X668" s="205"/>
    </row>
    <row r="669" spans="21:24" x14ac:dyDescent="0.2">
      <c r="U669" s="205"/>
      <c r="V669" s="205"/>
      <c r="W669" s="205"/>
      <c r="X669" s="205"/>
    </row>
    <row r="670" spans="21:24" x14ac:dyDescent="0.2">
      <c r="U670" s="205"/>
      <c r="V670" s="205"/>
      <c r="W670" s="205"/>
      <c r="X670" s="205"/>
    </row>
    <row r="671" spans="21:24" x14ac:dyDescent="0.2">
      <c r="U671" s="205"/>
      <c r="V671" s="205"/>
      <c r="W671" s="205"/>
      <c r="X671" s="205"/>
    </row>
    <row r="672" spans="21:24" x14ac:dyDescent="0.2">
      <c r="U672" s="205"/>
      <c r="V672" s="205"/>
      <c r="W672" s="205"/>
      <c r="X672" s="205"/>
    </row>
    <row r="673" spans="21:24" x14ac:dyDescent="0.2">
      <c r="U673" s="205"/>
      <c r="V673" s="205"/>
      <c r="W673" s="205"/>
      <c r="X673" s="205"/>
    </row>
    <row r="674" spans="21:24" x14ac:dyDescent="0.2">
      <c r="U674" s="205"/>
      <c r="V674" s="205"/>
      <c r="W674" s="205"/>
      <c r="X674" s="205"/>
    </row>
    <row r="675" spans="21:24" x14ac:dyDescent="0.2">
      <c r="U675" s="205"/>
      <c r="V675" s="205"/>
      <c r="W675" s="205"/>
      <c r="X675" s="205"/>
    </row>
    <row r="676" spans="21:24" x14ac:dyDescent="0.2">
      <c r="U676" s="205"/>
      <c r="V676" s="205"/>
      <c r="W676" s="205"/>
      <c r="X676" s="205"/>
    </row>
    <row r="677" spans="21:24" x14ac:dyDescent="0.2">
      <c r="U677" s="205"/>
      <c r="V677" s="205"/>
      <c r="W677" s="205"/>
      <c r="X677" s="205"/>
    </row>
    <row r="678" spans="21:24" x14ac:dyDescent="0.2">
      <c r="U678" s="205"/>
      <c r="V678" s="205"/>
      <c r="W678" s="205"/>
      <c r="X678" s="205"/>
    </row>
    <row r="679" spans="21:24" x14ac:dyDescent="0.2">
      <c r="U679" s="205"/>
      <c r="V679" s="205"/>
      <c r="W679" s="205"/>
      <c r="X679" s="205"/>
    </row>
    <row r="680" spans="21:24" x14ac:dyDescent="0.2">
      <c r="U680" s="205"/>
      <c r="V680" s="205"/>
      <c r="W680" s="205"/>
      <c r="X680" s="205"/>
    </row>
    <row r="681" spans="21:24" x14ac:dyDescent="0.2">
      <c r="U681" s="205"/>
      <c r="V681" s="205"/>
      <c r="W681" s="205"/>
      <c r="X681" s="205"/>
    </row>
    <row r="682" spans="21:24" x14ac:dyDescent="0.2">
      <c r="U682" s="205"/>
      <c r="V682" s="205"/>
      <c r="W682" s="205"/>
      <c r="X682" s="205"/>
    </row>
    <row r="683" spans="21:24" x14ac:dyDescent="0.2">
      <c r="U683" s="205"/>
      <c r="V683" s="205"/>
      <c r="W683" s="205"/>
      <c r="X683" s="205"/>
    </row>
    <row r="684" spans="21:24" x14ac:dyDescent="0.2">
      <c r="U684" s="205"/>
      <c r="V684" s="205"/>
      <c r="W684" s="205"/>
      <c r="X684" s="205"/>
    </row>
    <row r="685" spans="21:24" x14ac:dyDescent="0.2">
      <c r="U685" s="205"/>
      <c r="V685" s="205"/>
      <c r="W685" s="205"/>
      <c r="X685" s="205"/>
    </row>
    <row r="686" spans="21:24" x14ac:dyDescent="0.2">
      <c r="U686" s="205"/>
      <c r="V686" s="205"/>
      <c r="W686" s="205"/>
      <c r="X686" s="205"/>
    </row>
    <row r="687" spans="21:24" x14ac:dyDescent="0.2">
      <c r="U687" s="205"/>
      <c r="V687" s="205"/>
      <c r="W687" s="205"/>
      <c r="X687" s="205"/>
    </row>
    <row r="688" spans="21:24" x14ac:dyDescent="0.2">
      <c r="U688" s="205"/>
      <c r="V688" s="205"/>
      <c r="W688" s="205"/>
      <c r="X688" s="205"/>
    </row>
    <row r="689" spans="21:24" x14ac:dyDescent="0.2">
      <c r="U689" s="205"/>
      <c r="V689" s="205"/>
      <c r="W689" s="205"/>
      <c r="X689" s="205"/>
    </row>
    <row r="690" spans="21:24" x14ac:dyDescent="0.2">
      <c r="U690" s="205"/>
      <c r="V690" s="205"/>
      <c r="W690" s="205"/>
      <c r="X690" s="205"/>
    </row>
    <row r="691" spans="21:24" x14ac:dyDescent="0.2">
      <c r="U691" s="205"/>
      <c r="V691" s="205"/>
      <c r="W691" s="205"/>
      <c r="X691" s="205"/>
    </row>
    <row r="692" spans="21:24" x14ac:dyDescent="0.2">
      <c r="U692" s="205"/>
      <c r="V692" s="205"/>
      <c r="W692" s="205"/>
      <c r="X692" s="205"/>
    </row>
    <row r="693" spans="21:24" x14ac:dyDescent="0.2">
      <c r="U693" s="205"/>
      <c r="V693" s="205"/>
      <c r="W693" s="205"/>
      <c r="X693" s="205"/>
    </row>
    <row r="694" spans="21:24" x14ac:dyDescent="0.2">
      <c r="U694" s="205"/>
      <c r="V694" s="205"/>
      <c r="W694" s="205"/>
      <c r="X694" s="205"/>
    </row>
    <row r="695" spans="21:24" x14ac:dyDescent="0.2">
      <c r="U695" s="205"/>
      <c r="V695" s="205"/>
      <c r="W695" s="205"/>
      <c r="X695" s="205"/>
    </row>
    <row r="696" spans="21:24" x14ac:dyDescent="0.2">
      <c r="U696" s="205"/>
      <c r="V696" s="205"/>
      <c r="W696" s="205"/>
      <c r="X696" s="205"/>
    </row>
    <row r="697" spans="21:24" x14ac:dyDescent="0.2">
      <c r="U697" s="205"/>
      <c r="V697" s="205"/>
      <c r="W697" s="205"/>
      <c r="X697" s="205"/>
    </row>
    <row r="698" spans="21:24" x14ac:dyDescent="0.2">
      <c r="U698" s="205"/>
      <c r="V698" s="205"/>
      <c r="W698" s="205"/>
      <c r="X698" s="205"/>
    </row>
    <row r="699" spans="21:24" x14ac:dyDescent="0.2">
      <c r="U699" s="205"/>
      <c r="V699" s="205"/>
      <c r="W699" s="205"/>
      <c r="X699" s="205"/>
    </row>
    <row r="700" spans="21:24" x14ac:dyDescent="0.2">
      <c r="U700" s="205"/>
      <c r="V700" s="205"/>
      <c r="W700" s="205"/>
      <c r="X700" s="205"/>
    </row>
    <row r="701" spans="21:24" x14ac:dyDescent="0.2">
      <c r="U701" s="205"/>
      <c r="V701" s="205"/>
      <c r="W701" s="205"/>
      <c r="X701" s="205"/>
    </row>
    <row r="702" spans="21:24" x14ac:dyDescent="0.2">
      <c r="U702" s="205"/>
      <c r="V702" s="205"/>
      <c r="W702" s="205"/>
      <c r="X702" s="205"/>
    </row>
    <row r="703" spans="21:24" x14ac:dyDescent="0.2">
      <c r="U703" s="205"/>
      <c r="V703" s="205"/>
      <c r="W703" s="205"/>
      <c r="X703" s="205"/>
    </row>
    <row r="704" spans="21:24" x14ac:dyDescent="0.2">
      <c r="U704" s="205"/>
      <c r="V704" s="205"/>
      <c r="W704" s="205"/>
      <c r="X704" s="205"/>
    </row>
    <row r="705" spans="21:24" x14ac:dyDescent="0.2">
      <c r="U705" s="205"/>
      <c r="V705" s="205"/>
      <c r="W705" s="205"/>
      <c r="X705" s="205"/>
    </row>
    <row r="706" spans="21:24" x14ac:dyDescent="0.2">
      <c r="U706" s="205"/>
      <c r="V706" s="205"/>
      <c r="W706" s="205"/>
      <c r="X706" s="205"/>
    </row>
    <row r="707" spans="21:24" x14ac:dyDescent="0.2">
      <c r="U707" s="205"/>
      <c r="V707" s="205"/>
      <c r="W707" s="205"/>
      <c r="X707" s="205"/>
    </row>
    <row r="708" spans="21:24" x14ac:dyDescent="0.2">
      <c r="U708" s="205"/>
      <c r="V708" s="205"/>
      <c r="W708" s="205"/>
      <c r="X708" s="205"/>
    </row>
    <row r="709" spans="21:24" x14ac:dyDescent="0.2">
      <c r="U709" s="205"/>
      <c r="V709" s="205"/>
      <c r="W709" s="205"/>
      <c r="X709" s="205"/>
    </row>
    <row r="710" spans="21:24" x14ac:dyDescent="0.2">
      <c r="U710" s="205"/>
      <c r="V710" s="205"/>
      <c r="W710" s="205"/>
      <c r="X710" s="205"/>
    </row>
    <row r="711" spans="21:24" x14ac:dyDescent="0.2">
      <c r="U711" s="205"/>
      <c r="V711" s="205"/>
      <c r="W711" s="205"/>
      <c r="X711" s="205"/>
    </row>
    <row r="712" spans="21:24" x14ac:dyDescent="0.2">
      <c r="U712" s="205"/>
      <c r="V712" s="205"/>
      <c r="W712" s="205"/>
      <c r="X712" s="205"/>
    </row>
    <row r="713" spans="21:24" x14ac:dyDescent="0.2">
      <c r="U713" s="205"/>
      <c r="V713" s="205"/>
      <c r="W713" s="205"/>
      <c r="X713" s="205"/>
    </row>
    <row r="714" spans="21:24" x14ac:dyDescent="0.2">
      <c r="U714" s="205"/>
      <c r="V714" s="205"/>
      <c r="W714" s="205"/>
      <c r="X714" s="205"/>
    </row>
    <row r="715" spans="21:24" x14ac:dyDescent="0.2">
      <c r="U715" s="205"/>
      <c r="V715" s="205"/>
      <c r="W715" s="205"/>
      <c r="X715" s="205"/>
    </row>
    <row r="716" spans="21:24" x14ac:dyDescent="0.2">
      <c r="U716" s="205"/>
      <c r="V716" s="205"/>
      <c r="W716" s="205"/>
      <c r="X716" s="205"/>
    </row>
    <row r="717" spans="21:24" x14ac:dyDescent="0.2">
      <c r="U717" s="205"/>
      <c r="V717" s="205"/>
      <c r="W717" s="205"/>
      <c r="X717" s="205"/>
    </row>
    <row r="718" spans="21:24" x14ac:dyDescent="0.2">
      <c r="U718" s="205"/>
      <c r="V718" s="205"/>
      <c r="W718" s="205"/>
      <c r="X718" s="205"/>
    </row>
    <row r="719" spans="21:24" x14ac:dyDescent="0.2">
      <c r="U719" s="205"/>
      <c r="V719" s="205"/>
      <c r="W719" s="205"/>
      <c r="X719" s="205"/>
    </row>
    <row r="720" spans="21:24" x14ac:dyDescent="0.2">
      <c r="U720" s="205"/>
      <c r="V720" s="205"/>
      <c r="W720" s="205"/>
      <c r="X720" s="205"/>
    </row>
    <row r="721" spans="21:24" x14ac:dyDescent="0.2">
      <c r="U721" s="205"/>
      <c r="V721" s="205"/>
      <c r="W721" s="205"/>
      <c r="X721" s="205"/>
    </row>
    <row r="722" spans="21:24" x14ac:dyDescent="0.2">
      <c r="U722" s="205"/>
      <c r="V722" s="205"/>
      <c r="W722" s="205"/>
      <c r="X722" s="205"/>
    </row>
    <row r="723" spans="21:24" x14ac:dyDescent="0.2">
      <c r="U723" s="205"/>
      <c r="V723" s="205"/>
      <c r="W723" s="205"/>
      <c r="X723" s="205"/>
    </row>
    <row r="724" spans="21:24" x14ac:dyDescent="0.2">
      <c r="U724" s="205"/>
      <c r="V724" s="205"/>
      <c r="W724" s="205"/>
      <c r="X724" s="205"/>
    </row>
    <row r="725" spans="21:24" x14ac:dyDescent="0.2">
      <c r="U725" s="205"/>
      <c r="V725" s="205"/>
      <c r="W725" s="205"/>
      <c r="X725" s="205"/>
    </row>
    <row r="726" spans="21:24" x14ac:dyDescent="0.2">
      <c r="U726" s="205"/>
      <c r="V726" s="205"/>
      <c r="W726" s="205"/>
      <c r="X726" s="205"/>
    </row>
    <row r="727" spans="21:24" x14ac:dyDescent="0.2">
      <c r="U727" s="205"/>
      <c r="V727" s="205"/>
      <c r="W727" s="205"/>
      <c r="X727" s="205"/>
    </row>
    <row r="728" spans="21:24" x14ac:dyDescent="0.2">
      <c r="U728" s="205"/>
      <c r="V728" s="205"/>
      <c r="W728" s="205"/>
      <c r="X728" s="205"/>
    </row>
    <row r="729" spans="21:24" x14ac:dyDescent="0.2">
      <c r="U729" s="205"/>
      <c r="V729" s="205"/>
      <c r="W729" s="205"/>
      <c r="X729" s="205"/>
    </row>
    <row r="730" spans="21:24" x14ac:dyDescent="0.2">
      <c r="U730" s="205"/>
      <c r="V730" s="205"/>
      <c r="W730" s="205"/>
      <c r="X730" s="205"/>
    </row>
    <row r="731" spans="21:24" x14ac:dyDescent="0.2">
      <c r="U731" s="205"/>
      <c r="V731" s="205"/>
      <c r="W731" s="205"/>
      <c r="X731" s="205"/>
    </row>
    <row r="732" spans="21:24" x14ac:dyDescent="0.2">
      <c r="U732" s="205"/>
      <c r="V732" s="205"/>
      <c r="W732" s="205"/>
      <c r="X732" s="205"/>
    </row>
    <row r="733" spans="21:24" x14ac:dyDescent="0.2">
      <c r="U733" s="205"/>
      <c r="V733" s="205"/>
      <c r="W733" s="205"/>
      <c r="X733" s="205"/>
    </row>
    <row r="734" spans="21:24" x14ac:dyDescent="0.2">
      <c r="U734" s="205"/>
      <c r="V734" s="205"/>
      <c r="W734" s="205"/>
      <c r="X734" s="205"/>
    </row>
    <row r="735" spans="21:24" x14ac:dyDescent="0.2">
      <c r="U735" s="205"/>
      <c r="V735" s="205"/>
      <c r="W735" s="205"/>
      <c r="X735" s="205"/>
    </row>
    <row r="736" spans="21:24" x14ac:dyDescent="0.2">
      <c r="U736" s="205"/>
      <c r="V736" s="205"/>
      <c r="W736" s="205"/>
      <c r="X736" s="205"/>
    </row>
    <row r="737" spans="21:24" x14ac:dyDescent="0.2">
      <c r="U737" s="205"/>
      <c r="V737" s="205"/>
      <c r="W737" s="205"/>
      <c r="X737" s="205"/>
    </row>
    <row r="738" spans="21:24" x14ac:dyDescent="0.2">
      <c r="U738" s="205"/>
      <c r="V738" s="205"/>
      <c r="W738" s="205"/>
      <c r="X738" s="205"/>
    </row>
    <row r="739" spans="21:24" x14ac:dyDescent="0.2">
      <c r="U739" s="205"/>
      <c r="V739" s="205"/>
      <c r="W739" s="205"/>
      <c r="X739" s="205"/>
    </row>
    <row r="740" spans="21:24" x14ac:dyDescent="0.2">
      <c r="U740" s="205"/>
      <c r="V740" s="205"/>
      <c r="W740" s="205"/>
      <c r="X740" s="205"/>
    </row>
    <row r="741" spans="21:24" x14ac:dyDescent="0.2">
      <c r="U741" s="205"/>
      <c r="V741" s="205"/>
      <c r="W741" s="205"/>
      <c r="X741" s="205"/>
    </row>
    <row r="742" spans="21:24" x14ac:dyDescent="0.2">
      <c r="U742" s="205"/>
      <c r="V742" s="205"/>
      <c r="W742" s="205"/>
      <c r="X742" s="205"/>
    </row>
    <row r="743" spans="21:24" x14ac:dyDescent="0.2">
      <c r="U743" s="205"/>
      <c r="V743" s="205"/>
      <c r="W743" s="205"/>
      <c r="X743" s="205"/>
    </row>
    <row r="744" spans="21:24" x14ac:dyDescent="0.2">
      <c r="U744" s="205"/>
      <c r="V744" s="205"/>
      <c r="W744" s="205"/>
      <c r="X744" s="205"/>
    </row>
    <row r="745" spans="21:24" x14ac:dyDescent="0.2">
      <c r="U745" s="205"/>
      <c r="V745" s="205"/>
      <c r="W745" s="205"/>
      <c r="X745" s="205"/>
    </row>
    <row r="746" spans="21:24" x14ac:dyDescent="0.2">
      <c r="U746" s="205"/>
      <c r="V746" s="205"/>
      <c r="W746" s="205"/>
      <c r="X746" s="205"/>
    </row>
    <row r="747" spans="21:24" x14ac:dyDescent="0.2">
      <c r="U747" s="205"/>
      <c r="V747" s="205"/>
      <c r="W747" s="205"/>
      <c r="X747" s="205"/>
    </row>
    <row r="748" spans="21:24" x14ac:dyDescent="0.2">
      <c r="U748" s="205"/>
      <c r="V748" s="205"/>
      <c r="W748" s="205"/>
      <c r="X748" s="205"/>
    </row>
    <row r="749" spans="21:24" x14ac:dyDescent="0.2">
      <c r="U749" s="205"/>
      <c r="V749" s="205"/>
      <c r="W749" s="205"/>
      <c r="X749" s="205"/>
    </row>
    <row r="750" spans="21:24" x14ac:dyDescent="0.2">
      <c r="U750" s="205"/>
      <c r="V750" s="205"/>
      <c r="W750" s="205"/>
      <c r="X750" s="205"/>
    </row>
    <row r="751" spans="21:24" x14ac:dyDescent="0.2">
      <c r="U751" s="205"/>
      <c r="V751" s="205"/>
      <c r="W751" s="205"/>
      <c r="X751" s="205"/>
    </row>
    <row r="752" spans="21:24" x14ac:dyDescent="0.2">
      <c r="U752" s="205"/>
      <c r="V752" s="205"/>
      <c r="W752" s="205"/>
      <c r="X752" s="205"/>
    </row>
    <row r="753" spans="21:24" x14ac:dyDescent="0.2">
      <c r="U753" s="205"/>
      <c r="V753" s="205"/>
      <c r="W753" s="205"/>
      <c r="X753" s="205"/>
    </row>
    <row r="754" spans="21:24" x14ac:dyDescent="0.2">
      <c r="U754" s="205"/>
      <c r="V754" s="205"/>
      <c r="W754" s="205"/>
      <c r="X754" s="205"/>
    </row>
    <row r="755" spans="21:24" x14ac:dyDescent="0.2">
      <c r="U755" s="205"/>
      <c r="V755" s="205"/>
      <c r="W755" s="205"/>
      <c r="X755" s="205"/>
    </row>
    <row r="756" spans="21:24" x14ac:dyDescent="0.2">
      <c r="U756" s="205"/>
      <c r="V756" s="205"/>
      <c r="W756" s="205"/>
      <c r="X756" s="205"/>
    </row>
    <row r="757" spans="21:24" x14ac:dyDescent="0.2">
      <c r="U757" s="205"/>
      <c r="V757" s="205"/>
      <c r="W757" s="205"/>
      <c r="X757" s="205"/>
    </row>
    <row r="758" spans="21:24" x14ac:dyDescent="0.2">
      <c r="U758" s="205"/>
      <c r="V758" s="205"/>
      <c r="W758" s="205"/>
      <c r="X758" s="205"/>
    </row>
    <row r="759" spans="21:24" x14ac:dyDescent="0.2">
      <c r="U759" s="205"/>
      <c r="V759" s="205"/>
      <c r="W759" s="205"/>
      <c r="X759" s="205"/>
    </row>
    <row r="760" spans="21:24" x14ac:dyDescent="0.2">
      <c r="U760" s="205"/>
      <c r="V760" s="205"/>
      <c r="W760" s="205"/>
      <c r="X760" s="205"/>
    </row>
    <row r="761" spans="21:24" x14ac:dyDescent="0.2">
      <c r="U761" s="205"/>
      <c r="V761" s="205"/>
      <c r="W761" s="205"/>
      <c r="X761" s="205"/>
    </row>
    <row r="762" spans="21:24" x14ac:dyDescent="0.2">
      <c r="U762" s="205"/>
      <c r="V762" s="205"/>
      <c r="W762" s="205"/>
      <c r="X762" s="205"/>
    </row>
    <row r="763" spans="21:24" x14ac:dyDescent="0.2">
      <c r="U763" s="205"/>
      <c r="V763" s="205"/>
      <c r="W763" s="205"/>
      <c r="X763" s="205"/>
    </row>
    <row r="764" spans="21:24" x14ac:dyDescent="0.2">
      <c r="U764" s="205"/>
      <c r="V764" s="205"/>
      <c r="W764" s="205"/>
      <c r="X764" s="205"/>
    </row>
    <row r="765" spans="21:24" x14ac:dyDescent="0.2">
      <c r="U765" s="205"/>
      <c r="V765" s="205"/>
      <c r="W765" s="205"/>
      <c r="X765" s="205"/>
    </row>
    <row r="766" spans="21:24" x14ac:dyDescent="0.2">
      <c r="U766" s="205"/>
      <c r="V766" s="205"/>
      <c r="W766" s="205"/>
      <c r="X766" s="205"/>
    </row>
    <row r="767" spans="21:24" x14ac:dyDescent="0.2">
      <c r="U767" s="205"/>
      <c r="V767" s="205"/>
      <c r="W767" s="205"/>
      <c r="X767" s="205"/>
    </row>
    <row r="768" spans="21:24" x14ac:dyDescent="0.2">
      <c r="U768" s="205"/>
      <c r="V768" s="205"/>
      <c r="W768" s="205"/>
      <c r="X768" s="205"/>
    </row>
    <row r="769" spans="21:24" x14ac:dyDescent="0.2">
      <c r="U769" s="205"/>
      <c r="V769" s="205"/>
      <c r="W769" s="205"/>
      <c r="X769" s="205"/>
    </row>
    <row r="770" spans="21:24" x14ac:dyDescent="0.2">
      <c r="U770" s="205"/>
      <c r="V770" s="205"/>
      <c r="W770" s="205"/>
      <c r="X770" s="205"/>
    </row>
    <row r="771" spans="21:24" x14ac:dyDescent="0.2">
      <c r="U771" s="205"/>
      <c r="V771" s="205"/>
      <c r="W771" s="205"/>
      <c r="X771" s="205"/>
    </row>
    <row r="772" spans="21:24" x14ac:dyDescent="0.2">
      <c r="U772" s="205"/>
      <c r="V772" s="205"/>
      <c r="W772" s="205"/>
      <c r="X772" s="205"/>
    </row>
    <row r="773" spans="21:24" x14ac:dyDescent="0.2">
      <c r="U773" s="205"/>
      <c r="V773" s="205"/>
      <c r="W773" s="205"/>
      <c r="X773" s="205"/>
    </row>
    <row r="774" spans="21:24" x14ac:dyDescent="0.2">
      <c r="U774" s="205"/>
      <c r="V774" s="205"/>
      <c r="W774" s="205"/>
      <c r="X774" s="205"/>
    </row>
    <row r="775" spans="21:24" x14ac:dyDescent="0.2">
      <c r="U775" s="205"/>
      <c r="V775" s="205"/>
      <c r="W775" s="205"/>
      <c r="X775" s="205"/>
    </row>
    <row r="776" spans="21:24" x14ac:dyDescent="0.2">
      <c r="U776" s="205"/>
      <c r="V776" s="205"/>
      <c r="W776" s="205"/>
      <c r="X776" s="205"/>
    </row>
    <row r="777" spans="21:24" x14ac:dyDescent="0.2">
      <c r="U777" s="205"/>
      <c r="V777" s="205"/>
      <c r="W777" s="205"/>
      <c r="X777" s="205"/>
    </row>
    <row r="778" spans="21:24" x14ac:dyDescent="0.2">
      <c r="U778" s="205"/>
      <c r="V778" s="205"/>
      <c r="W778" s="205"/>
      <c r="X778" s="205"/>
    </row>
    <row r="779" spans="21:24" x14ac:dyDescent="0.2">
      <c r="U779" s="205"/>
      <c r="V779" s="205"/>
      <c r="W779" s="205"/>
      <c r="X779" s="205"/>
    </row>
    <row r="780" spans="21:24" x14ac:dyDescent="0.2">
      <c r="U780" s="205"/>
      <c r="V780" s="205"/>
      <c r="W780" s="205"/>
      <c r="X780" s="205"/>
    </row>
    <row r="781" spans="21:24" x14ac:dyDescent="0.2">
      <c r="U781" s="205"/>
      <c r="V781" s="205"/>
      <c r="W781" s="205"/>
      <c r="X781" s="205"/>
    </row>
    <row r="782" spans="21:24" x14ac:dyDescent="0.2">
      <c r="U782" s="205"/>
      <c r="V782" s="205"/>
      <c r="W782" s="205"/>
      <c r="X782" s="205"/>
    </row>
    <row r="783" spans="21:24" x14ac:dyDescent="0.2">
      <c r="U783" s="205"/>
      <c r="V783" s="205"/>
      <c r="W783" s="205"/>
      <c r="X783" s="205"/>
    </row>
    <row r="784" spans="21:24" x14ac:dyDescent="0.2">
      <c r="U784" s="205"/>
      <c r="V784" s="205"/>
      <c r="W784" s="205"/>
      <c r="X784" s="205"/>
    </row>
    <row r="785" spans="21:24" x14ac:dyDescent="0.2">
      <c r="U785" s="205"/>
      <c r="V785" s="205"/>
      <c r="W785" s="205"/>
      <c r="X785" s="205"/>
    </row>
    <row r="786" spans="21:24" x14ac:dyDescent="0.2">
      <c r="U786" s="205"/>
      <c r="V786" s="205"/>
      <c r="W786" s="205"/>
      <c r="X786" s="205"/>
    </row>
    <row r="787" spans="21:24" x14ac:dyDescent="0.2">
      <c r="U787" s="205"/>
      <c r="V787" s="205"/>
      <c r="W787" s="205"/>
      <c r="X787" s="205"/>
    </row>
    <row r="788" spans="21:24" x14ac:dyDescent="0.2">
      <c r="U788" s="205"/>
      <c r="V788" s="205"/>
      <c r="W788" s="205"/>
      <c r="X788" s="205"/>
    </row>
    <row r="789" spans="21:24" x14ac:dyDescent="0.2">
      <c r="U789" s="205"/>
      <c r="V789" s="205"/>
      <c r="W789" s="205"/>
      <c r="X789" s="205"/>
    </row>
    <row r="790" spans="21:24" x14ac:dyDescent="0.2">
      <c r="U790" s="205"/>
      <c r="V790" s="205"/>
      <c r="W790" s="205"/>
      <c r="X790" s="205"/>
    </row>
    <row r="791" spans="21:24" x14ac:dyDescent="0.2">
      <c r="U791" s="205"/>
      <c r="V791" s="205"/>
      <c r="W791" s="205"/>
      <c r="X791" s="205"/>
    </row>
    <row r="792" spans="21:24" x14ac:dyDescent="0.2">
      <c r="U792" s="205"/>
      <c r="V792" s="205"/>
      <c r="W792" s="205"/>
      <c r="X792" s="205"/>
    </row>
    <row r="793" spans="21:24" x14ac:dyDescent="0.2">
      <c r="U793" s="205"/>
      <c r="V793" s="205"/>
      <c r="W793" s="205"/>
      <c r="X793" s="205"/>
    </row>
    <row r="794" spans="21:24" x14ac:dyDescent="0.2">
      <c r="U794" s="205"/>
      <c r="V794" s="205"/>
      <c r="W794" s="205"/>
      <c r="X794" s="205"/>
    </row>
    <row r="795" spans="21:24" x14ac:dyDescent="0.2">
      <c r="U795" s="205"/>
      <c r="V795" s="205"/>
      <c r="W795" s="205"/>
      <c r="X795" s="205"/>
    </row>
    <row r="796" spans="21:24" x14ac:dyDescent="0.2">
      <c r="U796" s="205"/>
      <c r="V796" s="205"/>
      <c r="W796" s="205"/>
      <c r="X796" s="205"/>
    </row>
    <row r="797" spans="21:24" x14ac:dyDescent="0.2">
      <c r="U797" s="205"/>
      <c r="V797" s="205"/>
      <c r="W797" s="205"/>
      <c r="X797" s="205"/>
    </row>
    <row r="798" spans="21:24" x14ac:dyDescent="0.2">
      <c r="U798" s="205"/>
      <c r="V798" s="205"/>
      <c r="W798" s="205"/>
      <c r="X798" s="205"/>
    </row>
    <row r="799" spans="21:24" x14ac:dyDescent="0.2">
      <c r="U799" s="205"/>
      <c r="V799" s="205"/>
      <c r="W799" s="205"/>
      <c r="X799" s="205"/>
    </row>
    <row r="800" spans="21:24" x14ac:dyDescent="0.2">
      <c r="U800" s="205"/>
      <c r="V800" s="205"/>
      <c r="W800" s="205"/>
      <c r="X800" s="205"/>
    </row>
    <row r="801" spans="21:24" x14ac:dyDescent="0.2">
      <c r="U801" s="205"/>
      <c r="V801" s="205"/>
      <c r="W801" s="205"/>
      <c r="X801" s="205"/>
    </row>
    <row r="802" spans="21:24" x14ac:dyDescent="0.2">
      <c r="U802" s="205"/>
      <c r="V802" s="205"/>
      <c r="W802" s="205"/>
      <c r="X802" s="205"/>
    </row>
    <row r="803" spans="21:24" x14ac:dyDescent="0.2">
      <c r="U803" s="205"/>
      <c r="V803" s="205"/>
      <c r="W803" s="205"/>
      <c r="X803" s="205"/>
    </row>
    <row r="804" spans="21:24" x14ac:dyDescent="0.2">
      <c r="U804" s="205"/>
      <c r="V804" s="205"/>
      <c r="W804" s="205"/>
      <c r="X804" s="205"/>
    </row>
    <row r="805" spans="21:24" x14ac:dyDescent="0.2">
      <c r="U805" s="205"/>
      <c r="V805" s="205"/>
      <c r="W805" s="205"/>
      <c r="X805" s="205"/>
    </row>
    <row r="806" spans="21:24" x14ac:dyDescent="0.2">
      <c r="U806" s="205"/>
      <c r="V806" s="205"/>
      <c r="W806" s="205"/>
      <c r="X806" s="205"/>
    </row>
    <row r="807" spans="21:24" x14ac:dyDescent="0.2">
      <c r="U807" s="205"/>
      <c r="V807" s="205"/>
      <c r="W807" s="205"/>
      <c r="X807" s="205"/>
    </row>
    <row r="808" spans="21:24" x14ac:dyDescent="0.2">
      <c r="U808" s="205"/>
      <c r="V808" s="205"/>
      <c r="W808" s="205"/>
      <c r="X808" s="205"/>
    </row>
    <row r="809" spans="21:24" x14ac:dyDescent="0.2">
      <c r="U809" s="205"/>
      <c r="V809" s="205"/>
      <c r="W809" s="205"/>
      <c r="X809" s="205"/>
    </row>
    <row r="810" spans="21:24" x14ac:dyDescent="0.2">
      <c r="U810" s="205"/>
      <c r="V810" s="205"/>
      <c r="W810" s="205"/>
      <c r="X810" s="205"/>
    </row>
    <row r="811" spans="21:24" x14ac:dyDescent="0.2">
      <c r="U811" s="205"/>
      <c r="V811" s="205"/>
      <c r="W811" s="205"/>
      <c r="X811" s="205"/>
    </row>
    <row r="812" spans="21:24" x14ac:dyDescent="0.2">
      <c r="U812" s="205"/>
      <c r="V812" s="205"/>
      <c r="W812" s="205"/>
      <c r="X812" s="205"/>
    </row>
    <row r="813" spans="21:24" x14ac:dyDescent="0.2">
      <c r="U813" s="205"/>
      <c r="V813" s="205"/>
      <c r="W813" s="205"/>
      <c r="X813" s="205"/>
    </row>
    <row r="814" spans="21:24" x14ac:dyDescent="0.2">
      <c r="U814" s="205"/>
      <c r="V814" s="205"/>
      <c r="W814" s="205"/>
      <c r="X814" s="205"/>
    </row>
    <row r="815" spans="21:24" x14ac:dyDescent="0.2">
      <c r="U815" s="205"/>
      <c r="V815" s="205"/>
      <c r="W815" s="205"/>
      <c r="X815" s="205"/>
    </row>
    <row r="816" spans="21:24" x14ac:dyDescent="0.2">
      <c r="U816" s="205"/>
      <c r="V816" s="205"/>
      <c r="W816" s="205"/>
      <c r="X816" s="205"/>
    </row>
    <row r="817" spans="21:24" x14ac:dyDescent="0.2">
      <c r="U817" s="205"/>
      <c r="V817" s="205"/>
      <c r="W817" s="205"/>
      <c r="X817" s="205"/>
    </row>
    <row r="818" spans="21:24" x14ac:dyDescent="0.2">
      <c r="U818" s="205"/>
      <c r="V818" s="205"/>
      <c r="W818" s="205"/>
      <c r="X818" s="205"/>
    </row>
    <row r="819" spans="21:24" x14ac:dyDescent="0.2">
      <c r="U819" s="205"/>
      <c r="V819" s="205"/>
      <c r="W819" s="205"/>
      <c r="X819" s="205"/>
    </row>
    <row r="820" spans="21:24" x14ac:dyDescent="0.2">
      <c r="U820" s="205"/>
      <c r="V820" s="205"/>
      <c r="W820" s="205"/>
      <c r="X820" s="205"/>
    </row>
    <row r="821" spans="21:24" x14ac:dyDescent="0.2">
      <c r="U821" s="205"/>
      <c r="V821" s="205"/>
      <c r="W821" s="205"/>
      <c r="X821" s="205"/>
    </row>
    <row r="822" spans="21:24" x14ac:dyDescent="0.2">
      <c r="U822" s="205"/>
      <c r="V822" s="205"/>
      <c r="W822" s="205"/>
      <c r="X822" s="205"/>
    </row>
    <row r="823" spans="21:24" x14ac:dyDescent="0.2">
      <c r="U823" s="205"/>
      <c r="V823" s="205"/>
      <c r="W823" s="205"/>
      <c r="X823" s="205"/>
    </row>
    <row r="824" spans="21:24" x14ac:dyDescent="0.2">
      <c r="U824" s="205"/>
      <c r="V824" s="205"/>
      <c r="W824" s="205"/>
      <c r="X824" s="205"/>
    </row>
    <row r="825" spans="21:24" x14ac:dyDescent="0.2">
      <c r="U825" s="205"/>
      <c r="V825" s="205"/>
      <c r="W825" s="205"/>
      <c r="X825" s="205"/>
    </row>
    <row r="826" spans="21:24" x14ac:dyDescent="0.2">
      <c r="U826" s="205"/>
      <c r="V826" s="205"/>
      <c r="W826" s="205"/>
      <c r="X826" s="205"/>
    </row>
    <row r="827" spans="21:24" x14ac:dyDescent="0.2">
      <c r="U827" s="205"/>
      <c r="V827" s="205"/>
      <c r="W827" s="205"/>
      <c r="X827" s="205"/>
    </row>
    <row r="828" spans="21:24" x14ac:dyDescent="0.2">
      <c r="U828" s="205"/>
      <c r="V828" s="205"/>
      <c r="W828" s="205"/>
      <c r="X828" s="205"/>
    </row>
    <row r="829" spans="21:24" x14ac:dyDescent="0.2">
      <c r="U829" s="205"/>
      <c r="V829" s="205"/>
      <c r="W829" s="205"/>
      <c r="X829" s="205"/>
    </row>
    <row r="830" spans="21:24" x14ac:dyDescent="0.2">
      <c r="U830" s="205"/>
      <c r="V830" s="205"/>
      <c r="W830" s="205"/>
      <c r="X830" s="205"/>
    </row>
    <row r="831" spans="21:24" x14ac:dyDescent="0.2">
      <c r="U831" s="205"/>
      <c r="V831" s="205"/>
      <c r="W831" s="205"/>
      <c r="X831" s="205"/>
    </row>
    <row r="832" spans="21:24" x14ac:dyDescent="0.2">
      <c r="U832" s="205"/>
      <c r="V832" s="205"/>
      <c r="W832" s="205"/>
      <c r="X832" s="205"/>
    </row>
    <row r="833" spans="21:24" x14ac:dyDescent="0.2">
      <c r="U833" s="205"/>
      <c r="V833" s="205"/>
      <c r="W833" s="205"/>
      <c r="X833" s="205"/>
    </row>
    <row r="834" spans="21:24" x14ac:dyDescent="0.2">
      <c r="U834" s="205"/>
      <c r="V834" s="205"/>
      <c r="W834" s="205"/>
      <c r="X834" s="205"/>
    </row>
    <row r="835" spans="21:24" x14ac:dyDescent="0.2">
      <c r="U835" s="205"/>
      <c r="V835" s="205"/>
      <c r="W835" s="205"/>
      <c r="X835" s="205"/>
    </row>
    <row r="836" spans="21:24" x14ac:dyDescent="0.2">
      <c r="U836" s="205"/>
      <c r="V836" s="205"/>
      <c r="W836" s="205"/>
      <c r="X836" s="205"/>
    </row>
    <row r="837" spans="21:24" x14ac:dyDescent="0.2">
      <c r="U837" s="205"/>
      <c r="V837" s="205"/>
      <c r="W837" s="205"/>
      <c r="X837" s="205"/>
    </row>
    <row r="838" spans="21:24" x14ac:dyDescent="0.2">
      <c r="U838" s="205"/>
      <c r="V838" s="205"/>
      <c r="W838" s="205"/>
      <c r="X838" s="205"/>
    </row>
    <row r="839" spans="21:24" x14ac:dyDescent="0.2">
      <c r="U839" s="205"/>
      <c r="V839" s="205"/>
      <c r="W839" s="205"/>
      <c r="X839" s="205"/>
    </row>
    <row r="840" spans="21:24" x14ac:dyDescent="0.2">
      <c r="U840" s="205"/>
      <c r="V840" s="205"/>
      <c r="W840" s="205"/>
      <c r="X840" s="205"/>
    </row>
    <row r="841" spans="21:24" x14ac:dyDescent="0.2">
      <c r="U841" s="205"/>
      <c r="V841" s="205"/>
      <c r="W841" s="205"/>
      <c r="X841" s="205"/>
    </row>
    <row r="842" spans="21:24" x14ac:dyDescent="0.2">
      <c r="U842" s="205"/>
      <c r="V842" s="205"/>
      <c r="W842" s="205"/>
      <c r="X842" s="205"/>
    </row>
    <row r="843" spans="21:24" x14ac:dyDescent="0.2">
      <c r="U843" s="205"/>
      <c r="V843" s="205"/>
      <c r="W843" s="205"/>
      <c r="X843" s="205"/>
    </row>
    <row r="844" spans="21:24" x14ac:dyDescent="0.2">
      <c r="U844" s="205"/>
      <c r="V844" s="205"/>
      <c r="W844" s="205"/>
      <c r="X844" s="205"/>
    </row>
    <row r="845" spans="21:24" x14ac:dyDescent="0.2">
      <c r="U845" s="205"/>
      <c r="V845" s="205"/>
      <c r="W845" s="205"/>
      <c r="X845" s="205"/>
    </row>
    <row r="846" spans="21:24" x14ac:dyDescent="0.2">
      <c r="U846" s="205"/>
      <c r="V846" s="205"/>
      <c r="W846" s="205"/>
      <c r="X846" s="205"/>
    </row>
    <row r="847" spans="21:24" x14ac:dyDescent="0.2">
      <c r="U847" s="205"/>
      <c r="V847" s="205"/>
      <c r="W847" s="205"/>
      <c r="X847" s="205"/>
    </row>
    <row r="848" spans="21:24" x14ac:dyDescent="0.2">
      <c r="U848" s="205"/>
      <c r="V848" s="205"/>
      <c r="W848" s="205"/>
      <c r="X848" s="205"/>
    </row>
    <row r="849" spans="21:24" x14ac:dyDescent="0.2">
      <c r="U849" s="205"/>
      <c r="V849" s="205"/>
      <c r="W849" s="205"/>
      <c r="X849" s="205"/>
    </row>
    <row r="850" spans="21:24" x14ac:dyDescent="0.2">
      <c r="U850" s="205"/>
      <c r="V850" s="205"/>
      <c r="W850" s="205"/>
      <c r="X850" s="205"/>
    </row>
    <row r="851" spans="21:24" x14ac:dyDescent="0.2">
      <c r="U851" s="205"/>
      <c r="V851" s="205"/>
      <c r="W851" s="205"/>
      <c r="X851" s="205"/>
    </row>
    <row r="852" spans="21:24" x14ac:dyDescent="0.2">
      <c r="U852" s="205"/>
      <c r="V852" s="205"/>
      <c r="W852" s="205"/>
      <c r="X852" s="205"/>
    </row>
    <row r="853" spans="21:24" x14ac:dyDescent="0.2">
      <c r="U853" s="205"/>
      <c r="V853" s="205"/>
      <c r="W853" s="205"/>
      <c r="X853" s="205"/>
    </row>
    <row r="854" spans="21:24" x14ac:dyDescent="0.2">
      <c r="U854" s="205"/>
      <c r="V854" s="205"/>
      <c r="W854" s="205"/>
      <c r="X854" s="205"/>
    </row>
    <row r="855" spans="21:24" x14ac:dyDescent="0.2">
      <c r="U855" s="205"/>
      <c r="V855" s="205"/>
      <c r="W855" s="205"/>
      <c r="X855" s="205"/>
    </row>
    <row r="856" spans="21:24" x14ac:dyDescent="0.2">
      <c r="U856" s="205"/>
      <c r="V856" s="205"/>
      <c r="W856" s="205"/>
      <c r="X856" s="205"/>
    </row>
    <row r="857" spans="21:24" x14ac:dyDescent="0.2">
      <c r="U857" s="205"/>
      <c r="V857" s="205"/>
      <c r="W857" s="205"/>
      <c r="X857" s="205"/>
    </row>
    <row r="858" spans="21:24" x14ac:dyDescent="0.2">
      <c r="U858" s="205"/>
      <c r="V858" s="205"/>
      <c r="W858" s="205"/>
      <c r="X858" s="205"/>
    </row>
    <row r="859" spans="21:24" x14ac:dyDescent="0.2">
      <c r="U859" s="205"/>
      <c r="V859" s="205"/>
      <c r="W859" s="205"/>
      <c r="X859" s="205"/>
    </row>
    <row r="860" spans="21:24" x14ac:dyDescent="0.2">
      <c r="U860" s="205"/>
      <c r="V860" s="205"/>
      <c r="W860" s="205"/>
      <c r="X860" s="205"/>
    </row>
    <row r="861" spans="21:24" x14ac:dyDescent="0.2">
      <c r="U861" s="205"/>
      <c r="V861" s="205"/>
      <c r="W861" s="205"/>
      <c r="X861" s="205"/>
    </row>
    <row r="862" spans="21:24" x14ac:dyDescent="0.2">
      <c r="U862" s="205"/>
      <c r="V862" s="205"/>
      <c r="W862" s="205"/>
      <c r="X862" s="205"/>
    </row>
    <row r="863" spans="21:24" x14ac:dyDescent="0.2">
      <c r="U863" s="205"/>
      <c r="V863" s="205"/>
      <c r="W863" s="205"/>
      <c r="X863" s="205"/>
    </row>
    <row r="864" spans="21:24" x14ac:dyDescent="0.2">
      <c r="U864" s="205"/>
      <c r="V864" s="205"/>
      <c r="W864" s="205"/>
      <c r="X864" s="205"/>
    </row>
    <row r="865" spans="21:24" x14ac:dyDescent="0.2">
      <c r="U865" s="205"/>
      <c r="V865" s="205"/>
      <c r="W865" s="205"/>
      <c r="X865" s="205"/>
    </row>
    <row r="866" spans="21:24" x14ac:dyDescent="0.2">
      <c r="U866" s="205"/>
      <c r="V866" s="205"/>
      <c r="W866" s="205"/>
      <c r="X866" s="205"/>
    </row>
    <row r="867" spans="21:24" x14ac:dyDescent="0.2">
      <c r="U867" s="205"/>
      <c r="V867" s="205"/>
      <c r="W867" s="205"/>
      <c r="X867" s="205"/>
    </row>
    <row r="868" spans="21:24" x14ac:dyDescent="0.2">
      <c r="U868" s="205"/>
      <c r="V868" s="205"/>
      <c r="W868" s="205"/>
      <c r="X868" s="205"/>
    </row>
    <row r="869" spans="21:24" x14ac:dyDescent="0.2">
      <c r="U869" s="205"/>
      <c r="V869" s="205"/>
      <c r="W869" s="205"/>
      <c r="X869" s="205"/>
    </row>
    <row r="870" spans="21:24" x14ac:dyDescent="0.2">
      <c r="U870" s="205"/>
      <c r="V870" s="205"/>
      <c r="W870" s="205"/>
      <c r="X870" s="205"/>
    </row>
    <row r="871" spans="21:24" x14ac:dyDescent="0.2">
      <c r="U871" s="205"/>
      <c r="V871" s="205"/>
      <c r="W871" s="205"/>
      <c r="X871" s="205"/>
    </row>
    <row r="872" spans="21:24" x14ac:dyDescent="0.2">
      <c r="U872" s="205"/>
      <c r="V872" s="205"/>
      <c r="W872" s="205"/>
      <c r="X872" s="205"/>
    </row>
    <row r="873" spans="21:24" x14ac:dyDescent="0.2">
      <c r="U873" s="205"/>
      <c r="V873" s="205"/>
      <c r="W873" s="205"/>
      <c r="X873" s="205"/>
    </row>
    <row r="874" spans="21:24" x14ac:dyDescent="0.2">
      <c r="U874" s="205"/>
      <c r="V874" s="205"/>
      <c r="W874" s="205"/>
      <c r="X874" s="205"/>
    </row>
    <row r="875" spans="21:24" x14ac:dyDescent="0.2">
      <c r="U875" s="205"/>
      <c r="V875" s="205"/>
      <c r="W875" s="205"/>
      <c r="X875" s="205"/>
    </row>
    <row r="876" spans="21:24" x14ac:dyDescent="0.2">
      <c r="U876" s="205"/>
      <c r="V876" s="205"/>
      <c r="W876" s="205"/>
      <c r="X876" s="205"/>
    </row>
    <row r="877" spans="21:24" x14ac:dyDescent="0.2">
      <c r="U877" s="205"/>
      <c r="V877" s="205"/>
      <c r="W877" s="205"/>
      <c r="X877" s="205"/>
    </row>
    <row r="878" spans="21:24" x14ac:dyDescent="0.2">
      <c r="U878" s="205"/>
      <c r="V878" s="205"/>
      <c r="W878" s="205"/>
      <c r="X878" s="205"/>
    </row>
    <row r="879" spans="21:24" x14ac:dyDescent="0.2">
      <c r="U879" s="205"/>
      <c r="V879" s="205"/>
      <c r="W879" s="205"/>
      <c r="X879" s="205"/>
    </row>
    <row r="880" spans="21:24" x14ac:dyDescent="0.2">
      <c r="U880" s="205"/>
      <c r="V880" s="205"/>
      <c r="W880" s="205"/>
      <c r="X880" s="205"/>
    </row>
    <row r="881" spans="21:24" x14ac:dyDescent="0.2">
      <c r="U881" s="205"/>
      <c r="V881" s="205"/>
      <c r="W881" s="205"/>
      <c r="X881" s="205"/>
    </row>
    <row r="882" spans="21:24" x14ac:dyDescent="0.2">
      <c r="U882" s="205"/>
      <c r="V882" s="205"/>
      <c r="W882" s="205"/>
      <c r="X882" s="205"/>
    </row>
    <row r="883" spans="21:24" x14ac:dyDescent="0.2">
      <c r="U883" s="205"/>
      <c r="V883" s="205"/>
      <c r="W883" s="205"/>
      <c r="X883" s="205"/>
    </row>
    <row r="884" spans="21:24" x14ac:dyDescent="0.2">
      <c r="U884" s="205"/>
      <c r="V884" s="205"/>
      <c r="W884" s="205"/>
      <c r="X884" s="205"/>
    </row>
    <row r="885" spans="21:24" x14ac:dyDescent="0.2">
      <c r="U885" s="205"/>
      <c r="V885" s="205"/>
      <c r="W885" s="205"/>
      <c r="X885" s="205"/>
    </row>
    <row r="886" spans="21:24" x14ac:dyDescent="0.2">
      <c r="U886" s="205"/>
      <c r="V886" s="205"/>
      <c r="W886" s="205"/>
      <c r="X886" s="205"/>
    </row>
    <row r="887" spans="21:24" x14ac:dyDescent="0.2">
      <c r="U887" s="205"/>
      <c r="V887" s="205"/>
      <c r="W887" s="205"/>
      <c r="X887" s="205"/>
    </row>
    <row r="888" spans="21:24" x14ac:dyDescent="0.2">
      <c r="U888" s="205"/>
      <c r="V888" s="205"/>
      <c r="W888" s="205"/>
      <c r="X888" s="205"/>
    </row>
    <row r="889" spans="21:24" x14ac:dyDescent="0.2">
      <c r="U889" s="205"/>
      <c r="V889" s="205"/>
      <c r="W889" s="205"/>
      <c r="X889" s="205"/>
    </row>
    <row r="890" spans="21:24" x14ac:dyDescent="0.2">
      <c r="U890" s="205"/>
      <c r="V890" s="205"/>
      <c r="W890" s="205"/>
      <c r="X890" s="205"/>
    </row>
    <row r="891" spans="21:24" x14ac:dyDescent="0.2">
      <c r="U891" s="205"/>
      <c r="V891" s="205"/>
      <c r="W891" s="205"/>
      <c r="X891" s="205"/>
    </row>
    <row r="892" spans="21:24" x14ac:dyDescent="0.2">
      <c r="U892" s="205"/>
      <c r="V892" s="205"/>
      <c r="W892" s="205"/>
      <c r="X892" s="205"/>
    </row>
    <row r="893" spans="21:24" x14ac:dyDescent="0.2">
      <c r="U893" s="205"/>
      <c r="V893" s="205"/>
      <c r="W893" s="205"/>
      <c r="X893" s="205"/>
    </row>
    <row r="894" spans="21:24" x14ac:dyDescent="0.2">
      <c r="U894" s="205"/>
      <c r="V894" s="205"/>
      <c r="W894" s="205"/>
      <c r="X894" s="205"/>
    </row>
    <row r="895" spans="21:24" x14ac:dyDescent="0.2">
      <c r="U895" s="205"/>
      <c r="V895" s="205"/>
      <c r="W895" s="205"/>
      <c r="X895" s="205"/>
    </row>
    <row r="896" spans="21:24" x14ac:dyDescent="0.2">
      <c r="U896" s="205"/>
      <c r="V896" s="205"/>
      <c r="W896" s="205"/>
      <c r="X896" s="205"/>
    </row>
    <row r="897" spans="21:24" x14ac:dyDescent="0.2">
      <c r="U897" s="205"/>
      <c r="V897" s="205"/>
      <c r="W897" s="205"/>
      <c r="X897" s="205"/>
    </row>
    <row r="898" spans="21:24" x14ac:dyDescent="0.2">
      <c r="U898" s="205"/>
      <c r="V898" s="205"/>
      <c r="W898" s="205"/>
      <c r="X898" s="205"/>
    </row>
    <row r="899" spans="21:24" x14ac:dyDescent="0.2">
      <c r="U899" s="205"/>
      <c r="V899" s="205"/>
      <c r="W899" s="205"/>
      <c r="X899" s="205"/>
    </row>
    <row r="900" spans="21:24" x14ac:dyDescent="0.2">
      <c r="U900" s="205"/>
      <c r="V900" s="205"/>
      <c r="W900" s="205"/>
      <c r="X900" s="205"/>
    </row>
    <row r="901" spans="21:24" x14ac:dyDescent="0.2">
      <c r="U901" s="205"/>
      <c r="V901" s="205"/>
      <c r="W901" s="205"/>
      <c r="X901" s="205"/>
    </row>
    <row r="902" spans="21:24" x14ac:dyDescent="0.2">
      <c r="U902" s="205"/>
      <c r="V902" s="205"/>
      <c r="W902" s="205"/>
      <c r="X902" s="205"/>
    </row>
    <row r="903" spans="21:24" x14ac:dyDescent="0.2">
      <c r="U903" s="205"/>
      <c r="V903" s="205"/>
      <c r="W903" s="205"/>
      <c r="X903" s="205"/>
    </row>
    <row r="904" spans="21:24" x14ac:dyDescent="0.2">
      <c r="U904" s="205"/>
      <c r="V904" s="205"/>
      <c r="W904" s="205"/>
      <c r="X904" s="205"/>
    </row>
    <row r="905" spans="21:24" x14ac:dyDescent="0.2">
      <c r="U905" s="205"/>
      <c r="V905" s="205"/>
      <c r="W905" s="205"/>
      <c r="X905" s="205"/>
    </row>
    <row r="906" spans="21:24" x14ac:dyDescent="0.2">
      <c r="U906" s="205"/>
      <c r="V906" s="205"/>
      <c r="W906" s="205"/>
      <c r="X906" s="205"/>
    </row>
    <row r="907" spans="21:24" x14ac:dyDescent="0.2">
      <c r="U907" s="205"/>
      <c r="V907" s="205"/>
      <c r="W907" s="205"/>
      <c r="X907" s="205"/>
    </row>
    <row r="908" spans="21:24" x14ac:dyDescent="0.2">
      <c r="U908" s="205"/>
      <c r="V908" s="205"/>
      <c r="W908" s="205"/>
      <c r="X908" s="205"/>
    </row>
    <row r="909" spans="21:24" x14ac:dyDescent="0.2">
      <c r="U909" s="205"/>
      <c r="V909" s="205"/>
      <c r="W909" s="205"/>
      <c r="X909" s="205"/>
    </row>
    <row r="910" spans="21:24" x14ac:dyDescent="0.2">
      <c r="U910" s="205"/>
      <c r="V910" s="205"/>
      <c r="W910" s="205"/>
      <c r="X910" s="205"/>
    </row>
    <row r="911" spans="21:24" x14ac:dyDescent="0.2">
      <c r="U911" s="205"/>
      <c r="V911" s="205"/>
      <c r="W911" s="205"/>
      <c r="X911" s="205"/>
    </row>
    <row r="912" spans="21:24" x14ac:dyDescent="0.2">
      <c r="U912" s="205"/>
      <c r="V912" s="205"/>
      <c r="W912" s="205"/>
      <c r="X912" s="205"/>
    </row>
    <row r="913" spans="21:24" x14ac:dyDescent="0.2">
      <c r="U913" s="205"/>
      <c r="V913" s="205"/>
      <c r="W913" s="205"/>
      <c r="X913" s="205"/>
    </row>
    <row r="914" spans="21:24" x14ac:dyDescent="0.2">
      <c r="U914" s="205"/>
      <c r="V914" s="205"/>
      <c r="W914" s="205"/>
      <c r="X914" s="205"/>
    </row>
    <row r="915" spans="21:24" x14ac:dyDescent="0.2">
      <c r="U915" s="205"/>
      <c r="V915" s="205"/>
      <c r="W915" s="205"/>
      <c r="X915" s="205"/>
    </row>
    <row r="916" spans="21:24" x14ac:dyDescent="0.2">
      <c r="U916" s="205"/>
      <c r="V916" s="205"/>
      <c r="W916" s="205"/>
      <c r="X916" s="205"/>
    </row>
    <row r="917" spans="21:24" x14ac:dyDescent="0.2">
      <c r="U917" s="205"/>
      <c r="V917" s="205"/>
      <c r="W917" s="205"/>
      <c r="X917" s="205"/>
    </row>
    <row r="918" spans="21:24" x14ac:dyDescent="0.2">
      <c r="U918" s="205"/>
      <c r="V918" s="205"/>
      <c r="W918" s="205"/>
      <c r="X918" s="205"/>
    </row>
    <row r="919" spans="21:24" x14ac:dyDescent="0.2">
      <c r="U919" s="205"/>
      <c r="V919" s="205"/>
      <c r="W919" s="205"/>
      <c r="X919" s="205"/>
    </row>
    <row r="920" spans="21:24" x14ac:dyDescent="0.2">
      <c r="U920" s="205"/>
      <c r="V920" s="205"/>
      <c r="W920" s="205"/>
      <c r="X920" s="205"/>
    </row>
    <row r="921" spans="21:24" x14ac:dyDescent="0.2">
      <c r="U921" s="205"/>
      <c r="V921" s="205"/>
      <c r="W921" s="205"/>
      <c r="X921" s="205"/>
    </row>
    <row r="922" spans="21:24" x14ac:dyDescent="0.2">
      <c r="U922" s="205"/>
      <c r="V922" s="205"/>
      <c r="W922" s="205"/>
      <c r="X922" s="205"/>
    </row>
    <row r="923" spans="21:24" x14ac:dyDescent="0.2">
      <c r="U923" s="205"/>
      <c r="V923" s="205"/>
      <c r="W923" s="205"/>
      <c r="X923" s="205"/>
    </row>
    <row r="924" spans="21:24" x14ac:dyDescent="0.2">
      <c r="U924" s="205"/>
      <c r="V924" s="205"/>
      <c r="W924" s="205"/>
      <c r="X924" s="205"/>
    </row>
    <row r="925" spans="21:24" x14ac:dyDescent="0.2">
      <c r="U925" s="205"/>
      <c r="V925" s="205"/>
      <c r="W925" s="205"/>
      <c r="X925" s="205"/>
    </row>
    <row r="926" spans="21:24" x14ac:dyDescent="0.2">
      <c r="U926" s="205"/>
      <c r="V926" s="205"/>
      <c r="W926" s="205"/>
      <c r="X926" s="205"/>
    </row>
    <row r="927" spans="21:24" x14ac:dyDescent="0.2">
      <c r="U927" s="205"/>
      <c r="V927" s="205"/>
      <c r="W927" s="205"/>
      <c r="X927" s="205"/>
    </row>
    <row r="928" spans="21:24" x14ac:dyDescent="0.2">
      <c r="U928" s="205"/>
      <c r="V928" s="205"/>
      <c r="W928" s="205"/>
      <c r="X928" s="205"/>
    </row>
    <row r="929" spans="21:24" x14ac:dyDescent="0.2">
      <c r="U929" s="205"/>
      <c r="V929" s="205"/>
      <c r="W929" s="205"/>
      <c r="X929" s="205"/>
    </row>
    <row r="930" spans="21:24" x14ac:dyDescent="0.2">
      <c r="U930" s="205"/>
      <c r="V930" s="205"/>
      <c r="W930" s="205"/>
      <c r="X930" s="205"/>
    </row>
    <row r="931" spans="21:24" x14ac:dyDescent="0.2">
      <c r="U931" s="205"/>
      <c r="V931" s="205"/>
      <c r="W931" s="205"/>
      <c r="X931" s="205"/>
    </row>
    <row r="932" spans="21:24" x14ac:dyDescent="0.2">
      <c r="U932" s="205"/>
      <c r="V932" s="205"/>
      <c r="W932" s="205"/>
      <c r="X932" s="205"/>
    </row>
    <row r="933" spans="21:24" x14ac:dyDescent="0.2">
      <c r="U933" s="205"/>
      <c r="V933" s="205"/>
      <c r="W933" s="205"/>
      <c r="X933" s="205"/>
    </row>
    <row r="934" spans="21:24" x14ac:dyDescent="0.2">
      <c r="U934" s="205"/>
      <c r="V934" s="205"/>
      <c r="W934" s="205"/>
      <c r="X934" s="205"/>
    </row>
    <row r="935" spans="21:24" x14ac:dyDescent="0.2">
      <c r="U935" s="205"/>
      <c r="V935" s="205"/>
      <c r="W935" s="205"/>
      <c r="X935" s="205"/>
    </row>
    <row r="936" spans="21:24" x14ac:dyDescent="0.2">
      <c r="U936" s="205"/>
      <c r="V936" s="205"/>
      <c r="W936" s="205"/>
      <c r="X936" s="205"/>
    </row>
    <row r="937" spans="21:24" x14ac:dyDescent="0.2">
      <c r="U937" s="205"/>
      <c r="V937" s="205"/>
      <c r="W937" s="205"/>
      <c r="X937" s="205"/>
    </row>
    <row r="938" spans="21:24" x14ac:dyDescent="0.2">
      <c r="U938" s="205"/>
      <c r="V938" s="205"/>
      <c r="W938" s="205"/>
      <c r="X938" s="205"/>
    </row>
    <row r="939" spans="21:24" x14ac:dyDescent="0.2">
      <c r="U939" s="205"/>
      <c r="V939" s="205"/>
      <c r="W939" s="205"/>
      <c r="X939" s="205"/>
    </row>
    <row r="940" spans="21:24" x14ac:dyDescent="0.2">
      <c r="U940" s="205"/>
      <c r="V940" s="205"/>
      <c r="W940" s="205"/>
      <c r="X940" s="205"/>
    </row>
    <row r="941" spans="21:24" x14ac:dyDescent="0.2">
      <c r="U941" s="205"/>
      <c r="V941" s="205"/>
      <c r="W941" s="205"/>
      <c r="X941" s="205"/>
    </row>
    <row r="942" spans="21:24" x14ac:dyDescent="0.2">
      <c r="U942" s="205"/>
      <c r="V942" s="205"/>
      <c r="W942" s="205"/>
      <c r="X942" s="205"/>
    </row>
    <row r="943" spans="21:24" x14ac:dyDescent="0.2">
      <c r="U943" s="205"/>
      <c r="V943" s="205"/>
      <c r="W943" s="205"/>
      <c r="X943" s="205"/>
    </row>
    <row r="944" spans="21:24" x14ac:dyDescent="0.2">
      <c r="U944" s="205"/>
      <c r="V944" s="205"/>
      <c r="W944" s="205"/>
      <c r="X944" s="205"/>
    </row>
    <row r="945" spans="21:24" x14ac:dyDescent="0.2">
      <c r="U945" s="205"/>
      <c r="V945" s="205"/>
      <c r="W945" s="205"/>
      <c r="X945" s="205"/>
    </row>
    <row r="946" spans="21:24" x14ac:dyDescent="0.2">
      <c r="U946" s="205"/>
      <c r="V946" s="205"/>
      <c r="W946" s="205"/>
      <c r="X946" s="205"/>
    </row>
    <row r="947" spans="21:24" x14ac:dyDescent="0.2">
      <c r="U947" s="205"/>
      <c r="V947" s="205"/>
      <c r="W947" s="205"/>
      <c r="X947" s="205"/>
    </row>
    <row r="948" spans="21:24" x14ac:dyDescent="0.2">
      <c r="U948" s="205"/>
      <c r="V948" s="205"/>
      <c r="W948" s="205"/>
      <c r="X948" s="205"/>
    </row>
    <row r="949" spans="21:24" x14ac:dyDescent="0.2">
      <c r="U949" s="205"/>
      <c r="V949" s="205"/>
      <c r="W949" s="205"/>
      <c r="X949" s="205"/>
    </row>
    <row r="950" spans="21:24" x14ac:dyDescent="0.2">
      <c r="U950" s="205"/>
      <c r="V950" s="205"/>
      <c r="W950" s="205"/>
      <c r="X950" s="205"/>
    </row>
    <row r="951" spans="21:24" x14ac:dyDescent="0.2">
      <c r="U951" s="205"/>
      <c r="V951" s="205"/>
      <c r="W951" s="205"/>
      <c r="X951" s="205"/>
    </row>
    <row r="952" spans="21:24" x14ac:dyDescent="0.2">
      <c r="U952" s="205"/>
      <c r="V952" s="205"/>
      <c r="W952" s="205"/>
      <c r="X952" s="205"/>
    </row>
    <row r="953" spans="21:24" x14ac:dyDescent="0.2">
      <c r="U953" s="205"/>
      <c r="V953" s="205"/>
      <c r="W953" s="205"/>
      <c r="X953" s="205"/>
    </row>
    <row r="954" spans="21:24" x14ac:dyDescent="0.2">
      <c r="U954" s="205"/>
      <c r="V954" s="205"/>
      <c r="W954" s="205"/>
      <c r="X954" s="205"/>
    </row>
    <row r="955" spans="21:24" x14ac:dyDescent="0.2">
      <c r="U955" s="205"/>
      <c r="V955" s="205"/>
      <c r="W955" s="205"/>
      <c r="X955" s="205"/>
    </row>
    <row r="956" spans="21:24" x14ac:dyDescent="0.2">
      <c r="U956" s="205"/>
      <c r="V956" s="205"/>
      <c r="W956" s="205"/>
      <c r="X956" s="205"/>
    </row>
    <row r="957" spans="21:24" x14ac:dyDescent="0.2">
      <c r="U957" s="205"/>
      <c r="V957" s="205"/>
      <c r="W957" s="205"/>
      <c r="X957" s="205"/>
    </row>
    <row r="958" spans="21:24" x14ac:dyDescent="0.2">
      <c r="U958" s="205"/>
      <c r="V958" s="205"/>
      <c r="W958" s="205"/>
      <c r="X958" s="205"/>
    </row>
    <row r="959" spans="21:24" x14ac:dyDescent="0.2">
      <c r="U959" s="205"/>
      <c r="V959" s="205"/>
      <c r="W959" s="205"/>
      <c r="X959" s="205"/>
    </row>
    <row r="960" spans="21:24" x14ac:dyDescent="0.2">
      <c r="U960" s="205"/>
      <c r="V960" s="205"/>
      <c r="W960" s="205"/>
      <c r="X960" s="205"/>
    </row>
    <row r="961" spans="21:24" x14ac:dyDescent="0.2">
      <c r="U961" s="205"/>
      <c r="V961" s="205"/>
      <c r="W961" s="205"/>
      <c r="X961" s="205"/>
    </row>
    <row r="962" spans="21:24" x14ac:dyDescent="0.2">
      <c r="U962" s="205"/>
      <c r="V962" s="205"/>
      <c r="W962" s="205"/>
      <c r="X962" s="205"/>
    </row>
    <row r="963" spans="21:24" x14ac:dyDescent="0.2">
      <c r="U963" s="205"/>
      <c r="V963" s="205"/>
      <c r="W963" s="205"/>
      <c r="X963" s="205"/>
    </row>
    <row r="964" spans="21:24" x14ac:dyDescent="0.2">
      <c r="U964" s="205"/>
      <c r="V964" s="205"/>
      <c r="W964" s="205"/>
      <c r="X964" s="205"/>
    </row>
    <row r="965" spans="21:24" x14ac:dyDescent="0.2">
      <c r="U965" s="205"/>
      <c r="V965" s="205"/>
      <c r="W965" s="205"/>
      <c r="X965" s="205"/>
    </row>
    <row r="966" spans="21:24" x14ac:dyDescent="0.2">
      <c r="U966" s="205"/>
      <c r="V966" s="205"/>
      <c r="W966" s="205"/>
      <c r="X966" s="205"/>
    </row>
    <row r="967" spans="21:24" x14ac:dyDescent="0.2">
      <c r="U967" s="205"/>
      <c r="V967" s="205"/>
      <c r="W967" s="205"/>
      <c r="X967" s="205"/>
    </row>
    <row r="968" spans="21:24" x14ac:dyDescent="0.2">
      <c r="U968" s="205"/>
      <c r="V968" s="205"/>
      <c r="W968" s="205"/>
      <c r="X968" s="205"/>
    </row>
    <row r="969" spans="21:24" x14ac:dyDescent="0.2">
      <c r="U969" s="205"/>
      <c r="V969" s="205"/>
      <c r="W969" s="205"/>
      <c r="X969" s="205"/>
    </row>
    <row r="970" spans="21:24" x14ac:dyDescent="0.2">
      <c r="U970" s="205"/>
      <c r="V970" s="205"/>
      <c r="W970" s="205"/>
      <c r="X970" s="205"/>
    </row>
    <row r="971" spans="21:24" x14ac:dyDescent="0.2">
      <c r="U971" s="205"/>
      <c r="V971" s="205"/>
      <c r="W971" s="205"/>
      <c r="X971" s="205"/>
    </row>
    <row r="972" spans="21:24" x14ac:dyDescent="0.2">
      <c r="U972" s="205"/>
      <c r="V972" s="205"/>
      <c r="W972" s="205"/>
      <c r="X972" s="205"/>
    </row>
    <row r="973" spans="21:24" x14ac:dyDescent="0.2">
      <c r="U973" s="205"/>
      <c r="V973" s="205"/>
      <c r="W973" s="205"/>
      <c r="X973" s="205"/>
    </row>
    <row r="974" spans="21:24" x14ac:dyDescent="0.2">
      <c r="U974" s="205"/>
      <c r="V974" s="205"/>
      <c r="W974" s="205"/>
      <c r="X974" s="205"/>
    </row>
    <row r="975" spans="21:24" x14ac:dyDescent="0.2">
      <c r="U975" s="205"/>
      <c r="V975" s="205"/>
      <c r="W975" s="205"/>
      <c r="X975" s="205"/>
    </row>
    <row r="976" spans="21:24" x14ac:dyDescent="0.2">
      <c r="U976" s="205"/>
      <c r="V976" s="205"/>
      <c r="W976" s="205"/>
      <c r="X976" s="205"/>
    </row>
    <row r="977" spans="21:24" x14ac:dyDescent="0.2">
      <c r="U977" s="205"/>
      <c r="V977" s="205"/>
      <c r="W977" s="205"/>
      <c r="X977" s="205"/>
    </row>
    <row r="978" spans="21:24" x14ac:dyDescent="0.2">
      <c r="U978" s="205"/>
      <c r="V978" s="205"/>
      <c r="W978" s="205"/>
      <c r="X978" s="205"/>
    </row>
    <row r="979" spans="21:24" x14ac:dyDescent="0.2">
      <c r="U979" s="205"/>
      <c r="V979" s="205"/>
      <c r="W979" s="205"/>
      <c r="X979" s="205"/>
    </row>
    <row r="980" spans="21:24" x14ac:dyDescent="0.2">
      <c r="U980" s="205"/>
      <c r="V980" s="205"/>
      <c r="W980" s="205"/>
      <c r="X980" s="205"/>
    </row>
    <row r="981" spans="21:24" x14ac:dyDescent="0.2">
      <c r="U981" s="205"/>
      <c r="V981" s="205"/>
      <c r="W981" s="205"/>
      <c r="X981" s="205"/>
    </row>
    <row r="982" spans="21:24" x14ac:dyDescent="0.2">
      <c r="U982" s="205"/>
      <c r="V982" s="205"/>
      <c r="W982" s="205"/>
      <c r="X982" s="205"/>
    </row>
    <row r="983" spans="21:24" x14ac:dyDescent="0.2">
      <c r="U983" s="205"/>
      <c r="V983" s="205"/>
      <c r="W983" s="205"/>
      <c r="X983" s="205"/>
    </row>
    <row r="984" spans="21:24" x14ac:dyDescent="0.2">
      <c r="U984" s="205"/>
      <c r="V984" s="205"/>
      <c r="W984" s="205"/>
      <c r="X984" s="205"/>
    </row>
    <row r="985" spans="21:24" x14ac:dyDescent="0.2">
      <c r="U985" s="205"/>
      <c r="V985" s="205"/>
      <c r="W985" s="205"/>
      <c r="X985" s="205"/>
    </row>
    <row r="986" spans="21:24" x14ac:dyDescent="0.2">
      <c r="U986" s="205"/>
      <c r="V986" s="205"/>
      <c r="W986" s="205"/>
      <c r="X986" s="205"/>
    </row>
    <row r="987" spans="21:24" x14ac:dyDescent="0.2">
      <c r="U987" s="205"/>
      <c r="V987" s="205"/>
      <c r="W987" s="205"/>
      <c r="X987" s="205"/>
    </row>
    <row r="988" spans="21:24" x14ac:dyDescent="0.2">
      <c r="U988" s="205"/>
      <c r="V988" s="205"/>
      <c r="W988" s="205"/>
      <c r="X988" s="205"/>
    </row>
    <row r="989" spans="21:24" x14ac:dyDescent="0.2">
      <c r="U989" s="205"/>
      <c r="V989" s="205"/>
      <c r="W989" s="205"/>
      <c r="X989" s="205"/>
    </row>
    <row r="990" spans="21:24" x14ac:dyDescent="0.2">
      <c r="U990" s="205"/>
      <c r="V990" s="205"/>
      <c r="W990" s="205"/>
      <c r="X990" s="205"/>
    </row>
    <row r="991" spans="21:24" x14ac:dyDescent="0.2">
      <c r="U991" s="205"/>
      <c r="V991" s="205"/>
      <c r="W991" s="205"/>
      <c r="X991" s="205"/>
    </row>
    <row r="992" spans="21:24" x14ac:dyDescent="0.2">
      <c r="U992" s="205"/>
      <c r="V992" s="205"/>
      <c r="W992" s="205"/>
      <c r="X992" s="205"/>
    </row>
    <row r="993" spans="21:24" x14ac:dyDescent="0.2">
      <c r="U993" s="205"/>
      <c r="V993" s="205"/>
      <c r="W993" s="205"/>
      <c r="X993" s="205"/>
    </row>
    <row r="994" spans="21:24" x14ac:dyDescent="0.2">
      <c r="U994" s="205"/>
      <c r="V994" s="205"/>
      <c r="W994" s="205"/>
      <c r="X994" s="205"/>
    </row>
    <row r="995" spans="21:24" x14ac:dyDescent="0.2">
      <c r="U995" s="205"/>
      <c r="V995" s="205"/>
      <c r="W995" s="205"/>
      <c r="X995" s="205"/>
    </row>
    <row r="996" spans="21:24" x14ac:dyDescent="0.2">
      <c r="U996" s="205"/>
      <c r="V996" s="205"/>
      <c r="W996" s="205"/>
      <c r="X996" s="205"/>
    </row>
    <row r="997" spans="21:24" x14ac:dyDescent="0.2">
      <c r="U997" s="205"/>
      <c r="V997" s="205"/>
      <c r="W997" s="205"/>
      <c r="X997" s="205"/>
    </row>
    <row r="998" spans="21:24" x14ac:dyDescent="0.2">
      <c r="U998" s="205"/>
      <c r="V998" s="205"/>
      <c r="W998" s="205"/>
      <c r="X998" s="205"/>
    </row>
    <row r="999" spans="21:24" x14ac:dyDescent="0.2">
      <c r="U999" s="205"/>
      <c r="V999" s="205"/>
      <c r="W999" s="205"/>
      <c r="X999" s="205"/>
    </row>
    <row r="1000" spans="21:24" x14ac:dyDescent="0.2">
      <c r="U1000" s="205"/>
      <c r="V1000" s="205"/>
      <c r="W1000" s="205"/>
      <c r="X1000" s="205"/>
    </row>
    <row r="1001" spans="21:24" x14ac:dyDescent="0.2">
      <c r="U1001" s="205"/>
      <c r="V1001" s="205"/>
      <c r="W1001" s="205"/>
      <c r="X1001" s="205"/>
    </row>
    <row r="1002" spans="21:24" x14ac:dyDescent="0.2">
      <c r="U1002" s="205"/>
      <c r="V1002" s="205"/>
      <c r="W1002" s="205"/>
      <c r="X1002" s="205"/>
    </row>
    <row r="1003" spans="21:24" x14ac:dyDescent="0.2">
      <c r="U1003" s="205"/>
      <c r="V1003" s="205"/>
      <c r="W1003" s="205"/>
      <c r="X1003" s="205"/>
    </row>
    <row r="1004" spans="21:24" x14ac:dyDescent="0.2">
      <c r="U1004" s="205"/>
      <c r="V1004" s="205"/>
      <c r="W1004" s="205"/>
      <c r="X1004" s="205"/>
    </row>
    <row r="1005" spans="21:24" x14ac:dyDescent="0.2">
      <c r="U1005" s="205"/>
      <c r="V1005" s="205"/>
      <c r="W1005" s="205"/>
      <c r="X1005" s="205"/>
    </row>
    <row r="1006" spans="21:24" x14ac:dyDescent="0.2">
      <c r="U1006" s="205"/>
      <c r="V1006" s="205"/>
      <c r="W1006" s="205"/>
      <c r="X1006" s="205"/>
    </row>
    <row r="1007" spans="21:24" x14ac:dyDescent="0.2">
      <c r="U1007" s="205"/>
      <c r="V1007" s="205"/>
      <c r="W1007" s="205"/>
      <c r="X1007" s="205"/>
    </row>
    <row r="1008" spans="21:24" x14ac:dyDescent="0.2">
      <c r="U1008" s="205"/>
      <c r="V1008" s="205"/>
      <c r="W1008" s="205"/>
      <c r="X1008" s="205"/>
    </row>
    <row r="1009" spans="21:24" x14ac:dyDescent="0.2">
      <c r="U1009" s="205"/>
      <c r="V1009" s="205"/>
      <c r="W1009" s="205"/>
      <c r="X1009" s="205"/>
    </row>
    <row r="1010" spans="21:24" x14ac:dyDescent="0.2">
      <c r="U1010" s="205"/>
      <c r="V1010" s="205"/>
      <c r="W1010" s="205"/>
      <c r="X1010" s="205"/>
    </row>
    <row r="1011" spans="21:24" x14ac:dyDescent="0.2">
      <c r="U1011" s="205"/>
      <c r="V1011" s="205"/>
      <c r="W1011" s="205"/>
      <c r="X1011" s="205"/>
    </row>
    <row r="1012" spans="21:24" x14ac:dyDescent="0.2">
      <c r="U1012" s="205"/>
      <c r="V1012" s="205"/>
      <c r="W1012" s="205"/>
      <c r="X1012" s="205"/>
    </row>
    <row r="1013" spans="21:24" x14ac:dyDescent="0.2">
      <c r="U1013" s="205"/>
      <c r="V1013" s="205"/>
      <c r="W1013" s="205"/>
      <c r="X1013" s="205"/>
    </row>
    <row r="1014" spans="21:24" x14ac:dyDescent="0.2">
      <c r="U1014" s="205"/>
      <c r="V1014" s="205"/>
      <c r="W1014" s="205"/>
      <c r="X1014" s="205"/>
    </row>
    <row r="1015" spans="21:24" x14ac:dyDescent="0.2">
      <c r="U1015" s="205"/>
      <c r="V1015" s="205"/>
      <c r="W1015" s="205"/>
      <c r="X1015" s="205"/>
    </row>
    <row r="1016" spans="21:24" x14ac:dyDescent="0.2">
      <c r="U1016" s="205"/>
      <c r="V1016" s="205"/>
      <c r="W1016" s="205"/>
      <c r="X1016" s="205"/>
    </row>
    <row r="1017" spans="21:24" x14ac:dyDescent="0.2">
      <c r="U1017" s="205"/>
      <c r="V1017" s="205"/>
      <c r="W1017" s="205"/>
      <c r="X1017" s="205"/>
    </row>
    <row r="1018" spans="21:24" x14ac:dyDescent="0.2">
      <c r="U1018" s="205"/>
      <c r="V1018" s="205"/>
      <c r="W1018" s="205"/>
      <c r="X1018" s="205"/>
    </row>
    <row r="1019" spans="21:24" x14ac:dyDescent="0.2">
      <c r="U1019" s="205"/>
      <c r="V1019" s="205"/>
      <c r="W1019" s="205"/>
      <c r="X1019" s="205"/>
    </row>
    <row r="1020" spans="21:24" x14ac:dyDescent="0.2">
      <c r="U1020" s="205"/>
      <c r="V1020" s="205"/>
      <c r="W1020" s="205"/>
      <c r="X1020" s="205"/>
    </row>
    <row r="1021" spans="21:24" x14ac:dyDescent="0.2">
      <c r="U1021" s="205"/>
      <c r="V1021" s="205"/>
      <c r="W1021" s="205"/>
      <c r="X1021" s="205"/>
    </row>
    <row r="1022" spans="21:24" x14ac:dyDescent="0.2">
      <c r="U1022" s="205"/>
      <c r="V1022" s="205"/>
      <c r="W1022" s="205"/>
      <c r="X1022" s="205"/>
    </row>
    <row r="1023" spans="21:24" x14ac:dyDescent="0.2">
      <c r="U1023" s="205"/>
      <c r="V1023" s="205"/>
      <c r="W1023" s="205"/>
      <c r="X1023" s="205"/>
    </row>
    <row r="1024" spans="21:24" x14ac:dyDescent="0.2">
      <c r="U1024" s="205"/>
      <c r="V1024" s="205"/>
      <c r="W1024" s="205"/>
      <c r="X1024" s="205"/>
    </row>
    <row r="1025" spans="21:24" x14ac:dyDescent="0.2">
      <c r="U1025" s="205"/>
      <c r="V1025" s="205"/>
      <c r="W1025" s="205"/>
      <c r="X1025" s="205"/>
    </row>
    <row r="1026" spans="21:24" x14ac:dyDescent="0.2">
      <c r="U1026" s="205"/>
      <c r="V1026" s="205"/>
      <c r="W1026" s="205"/>
      <c r="X1026" s="205"/>
    </row>
    <row r="1027" spans="21:24" x14ac:dyDescent="0.2">
      <c r="U1027" s="205"/>
      <c r="V1027" s="205"/>
      <c r="W1027" s="205"/>
      <c r="X1027" s="205"/>
    </row>
    <row r="1028" spans="21:24" x14ac:dyDescent="0.2">
      <c r="U1028" s="205"/>
      <c r="V1028" s="205"/>
      <c r="W1028" s="205"/>
      <c r="X1028" s="205"/>
    </row>
    <row r="1029" spans="21:24" x14ac:dyDescent="0.2">
      <c r="U1029" s="205"/>
      <c r="V1029" s="205"/>
      <c r="W1029" s="205"/>
      <c r="X1029" s="205"/>
    </row>
    <row r="1030" spans="21:24" x14ac:dyDescent="0.2">
      <c r="U1030" s="205"/>
      <c r="V1030" s="205"/>
      <c r="W1030" s="205"/>
      <c r="X1030" s="205"/>
    </row>
    <row r="1031" spans="21:24" x14ac:dyDescent="0.2">
      <c r="U1031" s="205"/>
      <c r="V1031" s="205"/>
      <c r="W1031" s="205"/>
      <c r="X1031" s="205"/>
    </row>
    <row r="1032" spans="21:24" x14ac:dyDescent="0.2">
      <c r="U1032" s="205"/>
      <c r="V1032" s="205"/>
      <c r="W1032" s="205"/>
      <c r="X1032" s="205"/>
    </row>
    <row r="1033" spans="21:24" x14ac:dyDescent="0.2">
      <c r="U1033" s="205"/>
      <c r="V1033" s="205"/>
      <c r="W1033" s="205"/>
      <c r="X1033" s="205"/>
    </row>
    <row r="1034" spans="21:24" x14ac:dyDescent="0.2">
      <c r="U1034" s="205"/>
      <c r="V1034" s="205"/>
      <c r="W1034" s="205"/>
      <c r="X1034" s="205"/>
    </row>
    <row r="1035" spans="21:24" x14ac:dyDescent="0.2">
      <c r="U1035" s="205"/>
      <c r="V1035" s="205"/>
      <c r="W1035" s="205"/>
      <c r="X1035" s="205"/>
    </row>
    <row r="1036" spans="21:24" x14ac:dyDescent="0.2">
      <c r="U1036" s="205"/>
      <c r="V1036" s="205"/>
      <c r="W1036" s="205"/>
      <c r="X1036" s="205"/>
    </row>
    <row r="1037" spans="21:24" x14ac:dyDescent="0.2">
      <c r="U1037" s="205"/>
      <c r="V1037" s="205"/>
      <c r="W1037" s="205"/>
      <c r="X1037" s="205"/>
    </row>
    <row r="1038" spans="21:24" x14ac:dyDescent="0.2">
      <c r="U1038" s="205"/>
      <c r="V1038" s="205"/>
      <c r="W1038" s="205"/>
      <c r="X1038" s="205"/>
    </row>
    <row r="1039" spans="21:24" x14ac:dyDescent="0.2">
      <c r="U1039" s="205"/>
      <c r="V1039" s="205"/>
      <c r="W1039" s="205"/>
      <c r="X1039" s="205"/>
    </row>
    <row r="1040" spans="21:24" x14ac:dyDescent="0.2">
      <c r="U1040" s="205"/>
      <c r="V1040" s="205"/>
      <c r="W1040" s="205"/>
      <c r="X1040" s="205"/>
    </row>
    <row r="1041" spans="21:24" x14ac:dyDescent="0.2">
      <c r="U1041" s="205"/>
      <c r="V1041" s="205"/>
      <c r="W1041" s="205"/>
      <c r="X1041" s="205"/>
    </row>
    <row r="1042" spans="21:24" x14ac:dyDescent="0.2">
      <c r="U1042" s="205"/>
      <c r="V1042" s="205"/>
      <c r="W1042" s="205"/>
      <c r="X1042" s="205"/>
    </row>
    <row r="1043" spans="21:24" x14ac:dyDescent="0.2">
      <c r="U1043" s="205"/>
      <c r="V1043" s="205"/>
      <c r="W1043" s="205"/>
      <c r="X1043" s="205"/>
    </row>
    <row r="1044" spans="21:24" x14ac:dyDescent="0.2">
      <c r="U1044" s="205"/>
      <c r="V1044" s="205"/>
      <c r="W1044" s="205"/>
      <c r="X1044" s="205"/>
    </row>
    <row r="1045" spans="21:24" x14ac:dyDescent="0.2">
      <c r="U1045" s="205"/>
      <c r="V1045" s="205"/>
      <c r="W1045" s="205"/>
      <c r="X1045" s="205"/>
    </row>
    <row r="1046" spans="21:24" x14ac:dyDescent="0.2">
      <c r="U1046" s="205"/>
      <c r="V1046" s="205"/>
      <c r="W1046" s="205"/>
      <c r="X1046" s="205"/>
    </row>
    <row r="1047" spans="21:24" x14ac:dyDescent="0.2">
      <c r="U1047" s="205"/>
      <c r="V1047" s="205"/>
      <c r="W1047" s="205"/>
      <c r="X1047" s="205"/>
    </row>
    <row r="1048" spans="21:24" x14ac:dyDescent="0.2">
      <c r="U1048" s="205"/>
      <c r="V1048" s="205"/>
      <c r="W1048" s="205"/>
      <c r="X1048" s="205"/>
    </row>
    <row r="1049" spans="21:24" x14ac:dyDescent="0.2">
      <c r="U1049" s="205"/>
      <c r="V1049" s="205"/>
      <c r="W1049" s="205"/>
      <c r="X1049" s="205"/>
    </row>
    <row r="1050" spans="21:24" x14ac:dyDescent="0.2">
      <c r="U1050" s="205"/>
      <c r="V1050" s="205"/>
      <c r="W1050" s="205"/>
      <c r="X1050" s="205"/>
    </row>
    <row r="1051" spans="21:24" x14ac:dyDescent="0.2">
      <c r="U1051" s="205"/>
      <c r="V1051" s="205"/>
      <c r="W1051" s="205"/>
      <c r="X1051" s="205"/>
    </row>
    <row r="1052" spans="21:24" x14ac:dyDescent="0.2">
      <c r="U1052" s="205"/>
      <c r="V1052" s="205"/>
      <c r="W1052" s="205"/>
      <c r="X1052" s="205"/>
    </row>
    <row r="1053" spans="21:24" x14ac:dyDescent="0.2">
      <c r="U1053" s="205"/>
      <c r="V1053" s="205"/>
      <c r="W1053" s="205"/>
      <c r="X1053" s="205"/>
    </row>
    <row r="1054" spans="21:24" x14ac:dyDescent="0.2">
      <c r="U1054" s="205"/>
      <c r="V1054" s="205"/>
      <c r="W1054" s="205"/>
      <c r="X1054" s="205"/>
    </row>
    <row r="1055" spans="21:24" x14ac:dyDescent="0.2">
      <c r="U1055" s="205"/>
      <c r="V1055" s="205"/>
      <c r="W1055" s="205"/>
      <c r="X1055" s="205"/>
    </row>
    <row r="1056" spans="21:24" x14ac:dyDescent="0.2">
      <c r="U1056" s="205"/>
      <c r="V1056" s="205"/>
      <c r="W1056" s="205"/>
      <c r="X1056" s="205"/>
    </row>
    <row r="1057" spans="21:24" x14ac:dyDescent="0.2">
      <c r="U1057" s="205"/>
      <c r="V1057" s="205"/>
      <c r="W1057" s="205"/>
      <c r="X1057" s="205"/>
    </row>
    <row r="1058" spans="21:24" x14ac:dyDescent="0.2">
      <c r="U1058" s="205"/>
      <c r="V1058" s="205"/>
      <c r="W1058" s="205"/>
      <c r="X1058" s="205"/>
    </row>
    <row r="1059" spans="21:24" x14ac:dyDescent="0.2">
      <c r="U1059" s="205"/>
      <c r="V1059" s="205"/>
      <c r="W1059" s="205"/>
      <c r="X1059" s="205"/>
    </row>
    <row r="1060" spans="21:24" x14ac:dyDescent="0.2">
      <c r="U1060" s="205"/>
      <c r="V1060" s="205"/>
      <c r="W1060" s="205"/>
      <c r="X1060" s="205"/>
    </row>
    <row r="1061" spans="21:24" x14ac:dyDescent="0.2">
      <c r="U1061" s="205"/>
      <c r="V1061" s="205"/>
      <c r="W1061" s="205"/>
      <c r="X1061" s="205"/>
    </row>
    <row r="1062" spans="21:24" x14ac:dyDescent="0.2">
      <c r="U1062" s="205"/>
      <c r="V1062" s="205"/>
      <c r="W1062" s="205"/>
      <c r="X1062" s="205"/>
    </row>
    <row r="1063" spans="21:24" x14ac:dyDescent="0.2">
      <c r="U1063" s="205"/>
      <c r="V1063" s="205"/>
      <c r="W1063" s="205"/>
      <c r="X1063" s="205"/>
    </row>
    <row r="1064" spans="21:24" x14ac:dyDescent="0.2">
      <c r="U1064" s="205"/>
      <c r="V1064" s="205"/>
      <c r="W1064" s="205"/>
      <c r="X1064" s="205"/>
    </row>
    <row r="1065" spans="21:24" x14ac:dyDescent="0.2">
      <c r="U1065" s="205"/>
      <c r="V1065" s="205"/>
      <c r="W1065" s="205"/>
      <c r="X1065" s="205"/>
    </row>
    <row r="1066" spans="21:24" x14ac:dyDescent="0.2">
      <c r="U1066" s="205"/>
      <c r="V1066" s="205"/>
      <c r="W1066" s="205"/>
      <c r="X1066" s="205"/>
    </row>
    <row r="1067" spans="21:24" x14ac:dyDescent="0.2">
      <c r="U1067" s="205"/>
      <c r="V1067" s="205"/>
      <c r="W1067" s="205"/>
      <c r="X1067" s="205"/>
    </row>
    <row r="1068" spans="21:24" x14ac:dyDescent="0.2">
      <c r="U1068" s="205"/>
      <c r="V1068" s="205"/>
      <c r="W1068" s="205"/>
      <c r="X1068" s="205"/>
    </row>
    <row r="1069" spans="21:24" x14ac:dyDescent="0.2">
      <c r="U1069" s="205"/>
      <c r="V1069" s="205"/>
      <c r="W1069" s="205"/>
      <c r="X1069" s="205"/>
    </row>
    <row r="1070" spans="21:24" x14ac:dyDescent="0.2">
      <c r="U1070" s="205"/>
      <c r="V1070" s="205"/>
      <c r="W1070" s="205"/>
      <c r="X1070" s="205"/>
    </row>
    <row r="1071" spans="21:24" x14ac:dyDescent="0.2">
      <c r="U1071" s="205"/>
      <c r="V1071" s="205"/>
      <c r="W1071" s="205"/>
      <c r="X1071" s="205"/>
    </row>
    <row r="1072" spans="21:24" x14ac:dyDescent="0.2">
      <c r="U1072" s="205"/>
      <c r="V1072" s="205"/>
      <c r="W1072" s="205"/>
      <c r="X1072" s="205"/>
    </row>
    <row r="1073" spans="21:24" x14ac:dyDescent="0.2">
      <c r="U1073" s="205"/>
      <c r="V1073" s="205"/>
      <c r="W1073" s="205"/>
      <c r="X1073" s="205"/>
    </row>
    <row r="1074" spans="21:24" x14ac:dyDescent="0.2">
      <c r="U1074" s="205"/>
      <c r="V1074" s="205"/>
      <c r="W1074" s="205"/>
      <c r="X1074" s="205"/>
    </row>
    <row r="1075" spans="21:24" x14ac:dyDescent="0.2">
      <c r="U1075" s="205"/>
      <c r="V1075" s="205"/>
      <c r="W1075" s="205"/>
      <c r="X1075" s="205"/>
    </row>
    <row r="1076" spans="21:24" x14ac:dyDescent="0.2">
      <c r="U1076" s="205"/>
      <c r="V1076" s="205"/>
      <c r="W1076" s="205"/>
      <c r="X1076" s="205"/>
    </row>
    <row r="1077" spans="21:24" x14ac:dyDescent="0.2">
      <c r="U1077" s="205"/>
      <c r="V1077" s="205"/>
      <c r="W1077" s="205"/>
      <c r="X1077" s="205"/>
    </row>
    <row r="1078" spans="21:24" x14ac:dyDescent="0.2">
      <c r="U1078" s="205"/>
      <c r="V1078" s="205"/>
      <c r="W1078" s="205"/>
      <c r="X1078" s="205"/>
    </row>
    <row r="1079" spans="21:24" x14ac:dyDescent="0.2">
      <c r="U1079" s="205"/>
      <c r="V1079" s="205"/>
      <c r="W1079" s="205"/>
      <c r="X1079" s="205"/>
    </row>
    <row r="1080" spans="21:24" x14ac:dyDescent="0.2">
      <c r="U1080" s="205"/>
      <c r="V1080" s="205"/>
      <c r="W1080" s="205"/>
      <c r="X1080" s="205"/>
    </row>
    <row r="1081" spans="21:24" x14ac:dyDescent="0.2">
      <c r="U1081" s="205"/>
      <c r="V1081" s="205"/>
      <c r="W1081" s="205"/>
      <c r="X1081" s="205"/>
    </row>
    <row r="1082" spans="21:24" x14ac:dyDescent="0.2">
      <c r="U1082" s="205"/>
      <c r="V1082" s="205"/>
      <c r="W1082" s="205"/>
      <c r="X1082" s="205"/>
    </row>
    <row r="1083" spans="21:24" x14ac:dyDescent="0.2">
      <c r="U1083" s="205"/>
      <c r="V1083" s="205"/>
      <c r="W1083" s="205"/>
      <c r="X1083" s="205"/>
    </row>
    <row r="1084" spans="21:24" x14ac:dyDescent="0.2">
      <c r="U1084" s="205"/>
      <c r="V1084" s="205"/>
      <c r="W1084" s="205"/>
      <c r="X1084" s="205"/>
    </row>
    <row r="1085" spans="21:24" x14ac:dyDescent="0.2">
      <c r="U1085" s="205"/>
      <c r="V1085" s="205"/>
      <c r="W1085" s="205"/>
      <c r="X1085" s="205"/>
    </row>
    <row r="1086" spans="21:24" x14ac:dyDescent="0.2">
      <c r="U1086" s="205"/>
      <c r="V1086" s="205"/>
      <c r="W1086" s="205"/>
      <c r="X1086" s="205"/>
    </row>
    <row r="1087" spans="21:24" x14ac:dyDescent="0.2">
      <c r="U1087" s="205"/>
      <c r="V1087" s="205"/>
      <c r="W1087" s="205"/>
      <c r="X1087" s="205"/>
    </row>
    <row r="1088" spans="21:24" x14ac:dyDescent="0.2">
      <c r="U1088" s="205"/>
      <c r="V1088" s="205"/>
      <c r="W1088" s="205"/>
      <c r="X1088" s="205"/>
    </row>
    <row r="1089" spans="21:24" x14ac:dyDescent="0.2">
      <c r="U1089" s="205"/>
      <c r="V1089" s="205"/>
      <c r="W1089" s="205"/>
      <c r="X1089" s="205"/>
    </row>
    <row r="1090" spans="21:24" x14ac:dyDescent="0.2">
      <c r="U1090" s="205"/>
      <c r="V1090" s="205"/>
      <c r="W1090" s="205"/>
      <c r="X1090" s="205"/>
    </row>
    <row r="1091" spans="21:24" x14ac:dyDescent="0.2">
      <c r="U1091" s="205"/>
      <c r="V1091" s="205"/>
      <c r="W1091" s="205"/>
      <c r="X1091" s="205"/>
    </row>
    <row r="1092" spans="21:24" x14ac:dyDescent="0.2">
      <c r="U1092" s="205"/>
      <c r="V1092" s="205"/>
      <c r="W1092" s="205"/>
      <c r="X1092" s="205"/>
    </row>
    <row r="1093" spans="21:24" x14ac:dyDescent="0.2">
      <c r="U1093" s="205"/>
      <c r="V1093" s="205"/>
      <c r="W1093" s="205"/>
      <c r="X1093" s="205"/>
    </row>
    <row r="1094" spans="21:24" x14ac:dyDescent="0.2">
      <c r="U1094" s="205"/>
      <c r="V1094" s="205"/>
      <c r="W1094" s="205"/>
      <c r="X1094" s="205"/>
    </row>
    <row r="1095" spans="21:24" x14ac:dyDescent="0.2">
      <c r="U1095" s="205"/>
      <c r="V1095" s="205"/>
      <c r="W1095" s="205"/>
      <c r="X1095" s="205"/>
    </row>
    <row r="1096" spans="21:24" x14ac:dyDescent="0.2">
      <c r="U1096" s="205"/>
      <c r="V1096" s="205"/>
      <c r="W1096" s="205"/>
      <c r="X1096" s="205"/>
    </row>
    <row r="1097" spans="21:24" x14ac:dyDescent="0.2">
      <c r="U1097" s="205"/>
      <c r="V1097" s="205"/>
      <c r="W1097" s="205"/>
      <c r="X1097" s="205"/>
    </row>
    <row r="1098" spans="21:24" x14ac:dyDescent="0.2">
      <c r="U1098" s="205"/>
      <c r="V1098" s="205"/>
      <c r="W1098" s="205"/>
      <c r="X1098" s="205"/>
    </row>
    <row r="1099" spans="21:24" x14ac:dyDescent="0.2">
      <c r="U1099" s="205"/>
      <c r="V1099" s="205"/>
      <c r="W1099" s="205"/>
      <c r="X1099" s="205"/>
    </row>
    <row r="1100" spans="21:24" x14ac:dyDescent="0.2">
      <c r="U1100" s="205"/>
      <c r="V1100" s="205"/>
      <c r="W1100" s="205"/>
      <c r="X1100" s="205"/>
    </row>
    <row r="1101" spans="21:24" x14ac:dyDescent="0.2">
      <c r="U1101" s="205"/>
      <c r="V1101" s="205"/>
      <c r="W1101" s="205"/>
      <c r="X1101" s="205"/>
    </row>
    <row r="1102" spans="21:24" x14ac:dyDescent="0.2">
      <c r="U1102" s="205"/>
      <c r="V1102" s="205"/>
      <c r="W1102" s="205"/>
      <c r="X1102" s="205"/>
    </row>
    <row r="1103" spans="21:24" x14ac:dyDescent="0.2">
      <c r="U1103" s="205"/>
      <c r="V1103" s="205"/>
      <c r="W1103" s="205"/>
      <c r="X1103" s="205"/>
    </row>
    <row r="1104" spans="21:24" x14ac:dyDescent="0.2">
      <c r="U1104" s="205"/>
      <c r="V1104" s="205"/>
      <c r="W1104" s="205"/>
      <c r="X1104" s="205"/>
    </row>
    <row r="1105" spans="21:24" x14ac:dyDescent="0.2">
      <c r="U1105" s="205"/>
      <c r="V1105" s="205"/>
      <c r="W1105" s="205"/>
      <c r="X1105" s="205"/>
    </row>
    <row r="1106" spans="21:24" x14ac:dyDescent="0.2">
      <c r="U1106" s="205"/>
      <c r="V1106" s="205"/>
      <c r="W1106" s="205"/>
      <c r="X1106" s="205"/>
    </row>
    <row r="1107" spans="21:24" x14ac:dyDescent="0.2">
      <c r="U1107" s="205"/>
      <c r="V1107" s="205"/>
      <c r="W1107" s="205"/>
      <c r="X1107" s="205"/>
    </row>
    <row r="1108" spans="21:24" x14ac:dyDescent="0.2">
      <c r="U1108" s="205"/>
      <c r="V1108" s="205"/>
      <c r="W1108" s="205"/>
      <c r="X1108" s="205"/>
    </row>
    <row r="1109" spans="21:24" x14ac:dyDescent="0.2">
      <c r="U1109" s="205"/>
      <c r="V1109" s="205"/>
      <c r="W1109" s="205"/>
      <c r="X1109" s="205"/>
    </row>
    <row r="1110" spans="21:24" x14ac:dyDescent="0.2">
      <c r="U1110" s="205"/>
      <c r="V1110" s="205"/>
      <c r="W1110" s="205"/>
      <c r="X1110" s="205"/>
    </row>
    <row r="1111" spans="21:24" x14ac:dyDescent="0.2">
      <c r="U1111" s="205"/>
      <c r="V1111" s="205"/>
      <c r="W1111" s="205"/>
      <c r="X1111" s="205"/>
    </row>
    <row r="1112" spans="21:24" x14ac:dyDescent="0.2">
      <c r="U1112" s="205"/>
      <c r="V1112" s="205"/>
      <c r="W1112" s="205"/>
      <c r="X1112" s="205"/>
    </row>
    <row r="1113" spans="21:24" x14ac:dyDescent="0.2">
      <c r="U1113" s="205"/>
      <c r="V1113" s="205"/>
      <c r="W1113" s="205"/>
      <c r="X1113" s="205"/>
    </row>
    <row r="1114" spans="21:24" x14ac:dyDescent="0.2">
      <c r="U1114" s="205"/>
      <c r="V1114" s="205"/>
      <c r="W1114" s="205"/>
      <c r="X1114" s="205"/>
    </row>
    <row r="1115" spans="21:24" x14ac:dyDescent="0.2">
      <c r="U1115" s="205"/>
      <c r="V1115" s="205"/>
      <c r="W1115" s="205"/>
      <c r="X1115" s="205"/>
    </row>
    <row r="1116" spans="21:24" x14ac:dyDescent="0.2">
      <c r="U1116" s="205"/>
      <c r="V1116" s="205"/>
      <c r="W1116" s="205"/>
      <c r="X1116" s="205"/>
    </row>
    <row r="1117" spans="21:24" x14ac:dyDescent="0.2">
      <c r="U1117" s="205"/>
      <c r="V1117" s="205"/>
      <c r="W1117" s="205"/>
      <c r="X1117" s="205"/>
    </row>
    <row r="1118" spans="21:24" x14ac:dyDescent="0.2">
      <c r="U1118" s="205"/>
      <c r="V1118" s="205"/>
      <c r="W1118" s="205"/>
      <c r="X1118" s="205"/>
    </row>
    <row r="1119" spans="21:24" x14ac:dyDescent="0.2">
      <c r="U1119" s="205"/>
      <c r="V1119" s="205"/>
      <c r="W1119" s="205"/>
      <c r="X1119" s="205"/>
    </row>
    <row r="1120" spans="21:24" x14ac:dyDescent="0.2">
      <c r="U1120" s="205"/>
      <c r="V1120" s="205"/>
      <c r="W1120" s="205"/>
      <c r="X1120" s="205"/>
    </row>
    <row r="1121" spans="21:24" x14ac:dyDescent="0.2">
      <c r="U1121" s="205"/>
      <c r="V1121" s="205"/>
      <c r="W1121" s="205"/>
      <c r="X1121" s="205"/>
    </row>
    <row r="1122" spans="21:24" x14ac:dyDescent="0.2">
      <c r="U1122" s="205"/>
      <c r="V1122" s="205"/>
      <c r="W1122" s="205"/>
      <c r="X1122" s="205"/>
    </row>
    <row r="1123" spans="21:24" x14ac:dyDescent="0.2">
      <c r="U1123" s="205"/>
      <c r="V1123" s="205"/>
      <c r="W1123" s="205"/>
      <c r="X1123" s="205"/>
    </row>
    <row r="1124" spans="21:24" x14ac:dyDescent="0.2">
      <c r="U1124" s="205"/>
      <c r="V1124" s="205"/>
      <c r="W1124" s="205"/>
      <c r="X1124" s="205"/>
    </row>
    <row r="1125" spans="21:24" x14ac:dyDescent="0.2">
      <c r="U1125" s="205"/>
      <c r="V1125" s="205"/>
      <c r="W1125" s="205"/>
      <c r="X1125" s="205"/>
    </row>
    <row r="1126" spans="21:24" x14ac:dyDescent="0.2">
      <c r="U1126" s="205"/>
      <c r="V1126" s="205"/>
      <c r="W1126" s="205"/>
      <c r="X1126" s="205"/>
    </row>
    <row r="1127" spans="21:24" x14ac:dyDescent="0.2">
      <c r="U1127" s="205"/>
      <c r="V1127" s="205"/>
      <c r="W1127" s="205"/>
      <c r="X1127" s="205"/>
    </row>
    <row r="1128" spans="21:24" x14ac:dyDescent="0.2">
      <c r="U1128" s="205"/>
      <c r="V1128" s="205"/>
      <c r="W1128" s="205"/>
      <c r="X1128" s="205"/>
    </row>
    <row r="1129" spans="21:24" x14ac:dyDescent="0.2">
      <c r="U1129" s="205"/>
      <c r="V1129" s="205"/>
      <c r="W1129" s="205"/>
      <c r="X1129" s="205"/>
    </row>
    <row r="1130" spans="21:24" x14ac:dyDescent="0.2">
      <c r="U1130" s="205"/>
      <c r="V1130" s="205"/>
      <c r="W1130" s="205"/>
      <c r="X1130" s="205"/>
    </row>
    <row r="1131" spans="21:24" x14ac:dyDescent="0.2">
      <c r="U1131" s="205"/>
      <c r="V1131" s="205"/>
      <c r="W1131" s="205"/>
      <c r="X1131" s="205"/>
    </row>
    <row r="1132" spans="21:24" x14ac:dyDescent="0.2">
      <c r="U1132" s="205"/>
      <c r="V1132" s="205"/>
      <c r="W1132" s="205"/>
      <c r="X1132" s="205"/>
    </row>
    <row r="1133" spans="21:24" x14ac:dyDescent="0.2">
      <c r="U1133" s="205"/>
      <c r="V1133" s="205"/>
      <c r="W1133" s="205"/>
      <c r="X1133" s="205"/>
    </row>
    <row r="1134" spans="21:24" x14ac:dyDescent="0.2">
      <c r="U1134" s="205"/>
      <c r="V1134" s="205"/>
      <c r="W1134" s="205"/>
      <c r="X1134" s="205"/>
    </row>
    <row r="1135" spans="21:24" x14ac:dyDescent="0.2">
      <c r="U1135" s="205"/>
      <c r="V1135" s="205"/>
      <c r="W1135" s="205"/>
      <c r="X1135" s="205"/>
    </row>
    <row r="1136" spans="21:24" x14ac:dyDescent="0.2">
      <c r="U1136" s="205"/>
      <c r="V1136" s="205"/>
      <c r="W1136" s="205"/>
      <c r="X1136" s="205"/>
    </row>
    <row r="1137" spans="21:24" x14ac:dyDescent="0.2">
      <c r="U1137" s="205"/>
      <c r="V1137" s="205"/>
      <c r="W1137" s="205"/>
      <c r="X1137" s="205"/>
    </row>
    <row r="1138" spans="21:24" x14ac:dyDescent="0.2">
      <c r="U1138" s="205"/>
      <c r="V1138" s="205"/>
      <c r="W1138" s="205"/>
      <c r="X1138" s="205"/>
    </row>
    <row r="1139" spans="21:24" x14ac:dyDescent="0.2">
      <c r="U1139" s="205"/>
      <c r="V1139" s="205"/>
      <c r="W1139" s="205"/>
      <c r="X1139" s="205"/>
    </row>
    <row r="1140" spans="21:24" x14ac:dyDescent="0.2">
      <c r="U1140" s="205"/>
      <c r="V1140" s="205"/>
      <c r="W1140" s="205"/>
      <c r="X1140" s="205"/>
    </row>
    <row r="1141" spans="21:24" x14ac:dyDescent="0.2">
      <c r="U1141" s="205"/>
      <c r="V1141" s="205"/>
      <c r="W1141" s="205"/>
      <c r="X1141" s="205"/>
    </row>
    <row r="1142" spans="21:24" x14ac:dyDescent="0.2">
      <c r="U1142" s="205"/>
      <c r="V1142" s="205"/>
      <c r="W1142" s="205"/>
      <c r="X1142" s="205"/>
    </row>
    <row r="1143" spans="21:24" x14ac:dyDescent="0.2">
      <c r="U1143" s="205"/>
      <c r="V1143" s="205"/>
      <c r="W1143" s="205"/>
      <c r="X1143" s="205"/>
    </row>
    <row r="1144" spans="21:24" x14ac:dyDescent="0.2">
      <c r="U1144" s="205"/>
      <c r="V1144" s="205"/>
      <c r="W1144" s="205"/>
      <c r="X1144" s="205"/>
    </row>
    <row r="1145" spans="21:24" x14ac:dyDescent="0.2">
      <c r="U1145" s="205"/>
      <c r="V1145" s="205"/>
      <c r="W1145" s="205"/>
      <c r="X1145" s="205"/>
    </row>
    <row r="1146" spans="21:24" x14ac:dyDescent="0.2">
      <c r="U1146" s="205"/>
      <c r="V1146" s="205"/>
      <c r="W1146" s="205"/>
      <c r="X1146" s="205"/>
    </row>
    <row r="1147" spans="21:24" x14ac:dyDescent="0.2">
      <c r="U1147" s="205"/>
      <c r="V1147" s="205"/>
      <c r="W1147" s="205"/>
      <c r="X1147" s="205"/>
    </row>
    <row r="1148" spans="21:24" x14ac:dyDescent="0.2">
      <c r="U1148" s="205"/>
      <c r="V1148" s="205"/>
      <c r="W1148" s="205"/>
      <c r="X1148" s="205"/>
    </row>
    <row r="1149" spans="21:24" x14ac:dyDescent="0.2">
      <c r="U1149" s="205"/>
      <c r="V1149" s="205"/>
      <c r="W1149" s="205"/>
      <c r="X1149" s="205"/>
    </row>
    <row r="1150" spans="21:24" x14ac:dyDescent="0.2">
      <c r="U1150" s="205"/>
      <c r="V1150" s="205"/>
      <c r="W1150" s="205"/>
      <c r="X1150" s="205"/>
    </row>
    <row r="1151" spans="21:24" x14ac:dyDescent="0.2">
      <c r="U1151" s="205"/>
      <c r="V1151" s="205"/>
      <c r="W1151" s="205"/>
      <c r="X1151" s="205"/>
    </row>
    <row r="1152" spans="21:24" x14ac:dyDescent="0.2">
      <c r="U1152" s="205"/>
      <c r="V1152" s="205"/>
      <c r="W1152" s="205"/>
      <c r="X1152" s="205"/>
    </row>
    <row r="1153" spans="21:24" x14ac:dyDescent="0.2">
      <c r="U1153" s="205"/>
      <c r="V1153" s="205"/>
      <c r="W1153" s="205"/>
      <c r="X1153" s="205"/>
    </row>
    <row r="1154" spans="21:24" x14ac:dyDescent="0.2">
      <c r="U1154" s="205"/>
      <c r="V1154" s="205"/>
      <c r="W1154" s="205"/>
      <c r="X1154" s="205"/>
    </row>
    <row r="1155" spans="21:24" x14ac:dyDescent="0.2">
      <c r="U1155" s="205"/>
      <c r="V1155" s="205"/>
      <c r="W1155" s="205"/>
      <c r="X1155" s="205"/>
    </row>
    <row r="1156" spans="21:24" x14ac:dyDescent="0.2">
      <c r="U1156" s="205"/>
      <c r="V1156" s="205"/>
      <c r="W1156" s="205"/>
      <c r="X1156" s="205"/>
    </row>
    <row r="1157" spans="21:24" x14ac:dyDescent="0.2">
      <c r="U1157" s="205"/>
      <c r="V1157" s="205"/>
      <c r="W1157" s="205"/>
      <c r="X1157" s="205"/>
    </row>
    <row r="1158" spans="21:24" x14ac:dyDescent="0.2">
      <c r="U1158" s="205"/>
      <c r="V1158" s="205"/>
      <c r="W1158" s="205"/>
      <c r="X1158" s="205"/>
    </row>
    <row r="1159" spans="21:24" x14ac:dyDescent="0.2">
      <c r="U1159" s="205"/>
      <c r="V1159" s="205"/>
      <c r="W1159" s="205"/>
      <c r="X1159" s="205"/>
    </row>
    <row r="1160" spans="21:24" x14ac:dyDescent="0.2">
      <c r="U1160" s="205"/>
      <c r="V1160" s="205"/>
      <c r="W1160" s="205"/>
      <c r="X1160" s="205"/>
    </row>
    <row r="1161" spans="21:24" x14ac:dyDescent="0.2">
      <c r="U1161" s="205"/>
      <c r="V1161" s="205"/>
      <c r="W1161" s="205"/>
      <c r="X1161" s="205"/>
    </row>
    <row r="1162" spans="21:24" x14ac:dyDescent="0.2">
      <c r="U1162" s="205"/>
      <c r="V1162" s="205"/>
      <c r="W1162" s="205"/>
      <c r="X1162" s="205"/>
    </row>
    <row r="1163" spans="21:24" x14ac:dyDescent="0.2">
      <c r="U1163" s="205"/>
      <c r="V1163" s="205"/>
      <c r="W1163" s="205"/>
      <c r="X1163" s="205"/>
    </row>
    <row r="1164" spans="21:24" x14ac:dyDescent="0.2">
      <c r="U1164" s="205"/>
      <c r="V1164" s="205"/>
      <c r="W1164" s="205"/>
      <c r="X1164" s="205"/>
    </row>
    <row r="1165" spans="21:24" x14ac:dyDescent="0.2">
      <c r="U1165" s="205"/>
      <c r="V1165" s="205"/>
      <c r="W1165" s="205"/>
      <c r="X1165" s="205"/>
    </row>
    <row r="1166" spans="21:24" x14ac:dyDescent="0.2">
      <c r="U1166" s="205"/>
      <c r="V1166" s="205"/>
      <c r="W1166" s="205"/>
      <c r="X1166" s="205"/>
    </row>
    <row r="1167" spans="21:24" x14ac:dyDescent="0.2">
      <c r="U1167" s="205"/>
      <c r="V1167" s="205"/>
      <c r="W1167" s="205"/>
      <c r="X1167" s="205"/>
    </row>
    <row r="1168" spans="21:24" x14ac:dyDescent="0.2">
      <c r="U1168" s="205"/>
      <c r="V1168" s="205"/>
      <c r="W1168" s="205"/>
      <c r="X1168" s="205"/>
    </row>
    <row r="1169" spans="21:24" x14ac:dyDescent="0.2">
      <c r="U1169" s="205"/>
      <c r="V1169" s="205"/>
      <c r="W1169" s="205"/>
      <c r="X1169" s="205"/>
    </row>
    <row r="1170" spans="21:24" x14ac:dyDescent="0.2">
      <c r="U1170" s="205"/>
      <c r="V1170" s="205"/>
      <c r="W1170" s="205"/>
      <c r="X1170" s="205"/>
    </row>
    <row r="1171" spans="21:24" x14ac:dyDescent="0.2">
      <c r="U1171" s="205"/>
      <c r="V1171" s="205"/>
      <c r="W1171" s="205"/>
      <c r="X1171" s="205"/>
    </row>
    <row r="1172" spans="21:24" x14ac:dyDescent="0.2">
      <c r="U1172" s="205"/>
      <c r="V1172" s="205"/>
      <c r="W1172" s="205"/>
      <c r="X1172" s="205"/>
    </row>
    <row r="1173" spans="21:24" x14ac:dyDescent="0.2">
      <c r="U1173" s="205"/>
      <c r="V1173" s="205"/>
      <c r="W1173" s="205"/>
      <c r="X1173" s="205"/>
    </row>
    <row r="1174" spans="21:24" x14ac:dyDescent="0.2">
      <c r="U1174" s="205"/>
      <c r="V1174" s="205"/>
      <c r="W1174" s="205"/>
      <c r="X1174" s="205"/>
    </row>
    <row r="1175" spans="21:24" x14ac:dyDescent="0.2">
      <c r="U1175" s="205"/>
      <c r="V1175" s="205"/>
      <c r="W1175" s="205"/>
      <c r="X1175" s="205"/>
    </row>
    <row r="1176" spans="21:24" x14ac:dyDescent="0.2">
      <c r="U1176" s="205"/>
      <c r="V1176" s="205"/>
      <c r="W1176" s="205"/>
      <c r="X1176" s="205"/>
    </row>
    <row r="1177" spans="21:24" x14ac:dyDescent="0.2">
      <c r="U1177" s="205"/>
      <c r="V1177" s="205"/>
      <c r="W1177" s="205"/>
      <c r="X1177" s="205"/>
    </row>
    <row r="1178" spans="21:24" x14ac:dyDescent="0.2">
      <c r="U1178" s="205"/>
      <c r="V1178" s="205"/>
      <c r="W1178" s="205"/>
      <c r="X1178" s="205"/>
    </row>
    <row r="1179" spans="21:24" x14ac:dyDescent="0.2">
      <c r="U1179" s="205"/>
      <c r="V1179" s="205"/>
      <c r="W1179" s="205"/>
      <c r="X1179" s="205"/>
    </row>
    <row r="1180" spans="21:24" x14ac:dyDescent="0.2">
      <c r="U1180" s="205"/>
      <c r="V1180" s="205"/>
      <c r="W1180" s="205"/>
      <c r="X1180" s="205"/>
    </row>
    <row r="1181" spans="21:24" x14ac:dyDescent="0.2">
      <c r="U1181" s="205"/>
      <c r="V1181" s="205"/>
      <c r="W1181" s="205"/>
      <c r="X1181" s="205"/>
    </row>
    <row r="1182" spans="21:24" x14ac:dyDescent="0.2">
      <c r="U1182" s="205"/>
      <c r="V1182" s="205"/>
      <c r="W1182" s="205"/>
      <c r="X1182" s="205"/>
    </row>
    <row r="1183" spans="21:24" x14ac:dyDescent="0.2">
      <c r="U1183" s="205"/>
      <c r="V1183" s="205"/>
      <c r="W1183" s="205"/>
      <c r="X1183" s="205"/>
    </row>
    <row r="1184" spans="21:24" x14ac:dyDescent="0.2">
      <c r="U1184" s="205"/>
      <c r="V1184" s="205"/>
      <c r="W1184" s="205"/>
      <c r="X1184" s="205"/>
    </row>
    <row r="1185" spans="21:24" x14ac:dyDescent="0.2">
      <c r="U1185" s="205"/>
      <c r="V1185" s="205"/>
      <c r="W1185" s="205"/>
      <c r="X1185" s="205"/>
    </row>
    <row r="1186" spans="21:24" x14ac:dyDescent="0.2">
      <c r="U1186" s="205"/>
      <c r="V1186" s="205"/>
      <c r="W1186" s="205"/>
      <c r="X1186" s="205"/>
    </row>
    <row r="1187" spans="21:24" x14ac:dyDescent="0.2">
      <c r="U1187" s="205"/>
      <c r="V1187" s="205"/>
      <c r="W1187" s="205"/>
      <c r="X1187" s="205"/>
    </row>
    <row r="1188" spans="21:24" x14ac:dyDescent="0.2">
      <c r="U1188" s="205"/>
      <c r="V1188" s="205"/>
      <c r="W1188" s="205"/>
      <c r="X1188" s="205"/>
    </row>
    <row r="1189" spans="21:24" x14ac:dyDescent="0.2">
      <c r="U1189" s="205"/>
      <c r="V1189" s="205"/>
      <c r="W1189" s="205"/>
      <c r="X1189" s="205"/>
    </row>
    <row r="1190" spans="21:24" x14ac:dyDescent="0.2">
      <c r="U1190" s="205"/>
      <c r="V1190" s="205"/>
      <c r="W1190" s="205"/>
      <c r="X1190" s="205"/>
    </row>
    <row r="1191" spans="21:24" x14ac:dyDescent="0.2">
      <c r="U1191" s="205"/>
      <c r="V1191" s="205"/>
      <c r="W1191" s="205"/>
      <c r="X1191" s="205"/>
    </row>
    <row r="1192" spans="21:24" x14ac:dyDescent="0.2">
      <c r="U1192" s="205"/>
      <c r="V1192" s="205"/>
      <c r="W1192" s="205"/>
      <c r="X1192" s="205"/>
    </row>
    <row r="1193" spans="21:24" x14ac:dyDescent="0.2">
      <c r="U1193" s="205"/>
      <c r="V1193" s="205"/>
      <c r="W1193" s="205"/>
      <c r="X1193" s="205"/>
    </row>
    <row r="1194" spans="21:24" x14ac:dyDescent="0.2">
      <c r="U1194" s="205"/>
      <c r="V1194" s="205"/>
      <c r="W1194" s="205"/>
      <c r="X1194" s="205"/>
    </row>
    <row r="1195" spans="21:24" x14ac:dyDescent="0.2">
      <c r="U1195" s="205"/>
      <c r="V1195" s="205"/>
      <c r="W1195" s="205"/>
      <c r="X1195" s="205"/>
    </row>
    <row r="1196" spans="21:24" x14ac:dyDescent="0.2">
      <c r="U1196" s="205"/>
      <c r="V1196" s="205"/>
      <c r="W1196" s="205"/>
      <c r="X1196" s="205"/>
    </row>
    <row r="1197" spans="21:24" x14ac:dyDescent="0.2">
      <c r="U1197" s="205"/>
      <c r="V1197" s="205"/>
      <c r="W1197" s="205"/>
      <c r="X1197" s="205"/>
    </row>
    <row r="1198" spans="21:24" x14ac:dyDescent="0.2">
      <c r="U1198" s="205"/>
      <c r="V1198" s="205"/>
      <c r="W1198" s="205"/>
      <c r="X1198" s="205"/>
    </row>
    <row r="1199" spans="21:24" x14ac:dyDescent="0.2">
      <c r="U1199" s="205"/>
      <c r="V1199" s="205"/>
      <c r="W1199" s="205"/>
      <c r="X1199" s="205"/>
    </row>
    <row r="1200" spans="21:24" x14ac:dyDescent="0.2">
      <c r="U1200" s="205"/>
      <c r="V1200" s="205"/>
      <c r="W1200" s="205"/>
      <c r="X1200" s="205"/>
    </row>
    <row r="1201" spans="21:24" x14ac:dyDescent="0.2">
      <c r="U1201" s="205"/>
      <c r="V1201" s="205"/>
      <c r="W1201" s="205"/>
      <c r="X1201" s="205"/>
    </row>
    <row r="1202" spans="21:24" x14ac:dyDescent="0.2">
      <c r="U1202" s="205"/>
      <c r="V1202" s="205"/>
      <c r="W1202" s="205"/>
      <c r="X1202" s="205"/>
    </row>
    <row r="1203" spans="21:24" x14ac:dyDescent="0.2">
      <c r="U1203" s="205"/>
      <c r="V1203" s="205"/>
      <c r="W1203" s="205"/>
      <c r="X1203" s="205"/>
    </row>
    <row r="1204" spans="21:24" x14ac:dyDescent="0.2">
      <c r="U1204" s="205"/>
      <c r="V1204" s="205"/>
      <c r="W1204" s="205"/>
      <c r="X1204" s="205"/>
    </row>
    <row r="1205" spans="21:24" x14ac:dyDescent="0.2">
      <c r="U1205" s="205"/>
      <c r="V1205" s="205"/>
      <c r="W1205" s="205"/>
      <c r="X1205" s="205"/>
    </row>
    <row r="1206" spans="21:24" x14ac:dyDescent="0.2">
      <c r="U1206" s="205"/>
      <c r="V1206" s="205"/>
      <c r="W1206" s="205"/>
      <c r="X1206" s="205"/>
    </row>
    <row r="1207" spans="21:24" x14ac:dyDescent="0.2">
      <c r="U1207" s="205"/>
      <c r="V1207" s="205"/>
      <c r="W1207" s="205"/>
      <c r="X1207" s="205"/>
    </row>
    <row r="1208" spans="21:24" x14ac:dyDescent="0.2">
      <c r="U1208" s="205"/>
      <c r="V1208" s="205"/>
      <c r="W1208" s="205"/>
      <c r="X1208" s="205"/>
    </row>
    <row r="1209" spans="21:24" x14ac:dyDescent="0.2">
      <c r="U1209" s="205"/>
      <c r="V1209" s="205"/>
      <c r="W1209" s="205"/>
      <c r="X1209" s="205"/>
    </row>
    <row r="1210" spans="21:24" x14ac:dyDescent="0.2">
      <c r="U1210" s="205"/>
      <c r="V1210" s="205"/>
      <c r="W1210" s="205"/>
      <c r="X1210" s="205"/>
    </row>
    <row r="1211" spans="21:24" x14ac:dyDescent="0.2">
      <c r="U1211" s="205"/>
      <c r="V1211" s="205"/>
      <c r="W1211" s="205"/>
      <c r="X1211" s="205"/>
    </row>
    <row r="1212" spans="21:24" x14ac:dyDescent="0.2">
      <c r="U1212" s="205"/>
      <c r="V1212" s="205"/>
      <c r="W1212" s="205"/>
      <c r="X1212" s="205"/>
    </row>
    <row r="1213" spans="21:24" x14ac:dyDescent="0.2">
      <c r="U1213" s="205"/>
      <c r="V1213" s="205"/>
      <c r="W1213" s="205"/>
      <c r="X1213" s="205"/>
    </row>
    <row r="1214" spans="21:24" x14ac:dyDescent="0.2">
      <c r="U1214" s="205"/>
      <c r="V1214" s="205"/>
      <c r="W1214" s="205"/>
      <c r="X1214" s="205"/>
    </row>
    <row r="1215" spans="21:24" x14ac:dyDescent="0.2">
      <c r="U1215" s="205"/>
      <c r="V1215" s="205"/>
      <c r="W1215" s="205"/>
      <c r="X1215" s="205"/>
    </row>
    <row r="1216" spans="21:24" x14ac:dyDescent="0.2">
      <c r="U1216" s="205"/>
      <c r="V1216" s="205"/>
      <c r="W1216" s="205"/>
      <c r="X1216" s="205"/>
    </row>
    <row r="1217" spans="21:24" x14ac:dyDescent="0.2">
      <c r="U1217" s="205"/>
      <c r="V1217" s="205"/>
      <c r="W1217" s="205"/>
      <c r="X1217" s="205"/>
    </row>
    <row r="1218" spans="21:24" x14ac:dyDescent="0.2">
      <c r="U1218" s="205"/>
      <c r="V1218" s="205"/>
      <c r="W1218" s="205"/>
      <c r="X1218" s="205"/>
    </row>
    <row r="1219" spans="21:24" x14ac:dyDescent="0.2">
      <c r="U1219" s="205"/>
      <c r="V1219" s="205"/>
      <c r="W1219" s="205"/>
      <c r="X1219" s="205"/>
    </row>
    <row r="1220" spans="21:24" x14ac:dyDescent="0.2">
      <c r="U1220" s="205"/>
      <c r="V1220" s="205"/>
      <c r="W1220" s="205"/>
      <c r="X1220" s="205"/>
    </row>
    <row r="1221" spans="21:24" x14ac:dyDescent="0.2">
      <c r="U1221" s="205"/>
      <c r="V1221" s="205"/>
      <c r="W1221" s="205"/>
      <c r="X1221" s="205"/>
    </row>
    <row r="1222" spans="21:24" x14ac:dyDescent="0.2">
      <c r="U1222" s="205"/>
      <c r="V1222" s="205"/>
      <c r="W1222" s="205"/>
      <c r="X1222" s="205"/>
    </row>
    <row r="1223" spans="21:24" x14ac:dyDescent="0.2">
      <c r="U1223" s="205"/>
      <c r="V1223" s="205"/>
      <c r="W1223" s="205"/>
      <c r="X1223" s="205"/>
    </row>
    <row r="1224" spans="21:24" x14ac:dyDescent="0.2">
      <c r="U1224" s="205"/>
      <c r="V1224" s="205"/>
      <c r="W1224" s="205"/>
      <c r="X1224" s="205"/>
    </row>
    <row r="1225" spans="21:24" x14ac:dyDescent="0.2">
      <c r="U1225" s="205"/>
      <c r="V1225" s="205"/>
      <c r="W1225" s="205"/>
      <c r="X1225" s="205"/>
    </row>
    <row r="1226" spans="21:24" x14ac:dyDescent="0.2">
      <c r="U1226" s="205"/>
      <c r="V1226" s="205"/>
      <c r="W1226" s="205"/>
      <c r="X1226" s="205"/>
    </row>
    <row r="1227" spans="21:24" x14ac:dyDescent="0.2">
      <c r="U1227" s="205"/>
      <c r="V1227" s="205"/>
      <c r="W1227" s="205"/>
      <c r="X1227" s="205"/>
    </row>
    <row r="1228" spans="21:24" x14ac:dyDescent="0.2">
      <c r="U1228" s="205"/>
      <c r="V1228" s="205"/>
      <c r="W1228" s="205"/>
      <c r="X1228" s="205"/>
    </row>
    <row r="1229" spans="21:24" x14ac:dyDescent="0.2">
      <c r="U1229" s="205"/>
      <c r="V1229" s="205"/>
      <c r="W1229" s="205"/>
      <c r="X1229" s="205"/>
    </row>
    <row r="1230" spans="21:24" x14ac:dyDescent="0.2">
      <c r="U1230" s="205"/>
      <c r="V1230" s="205"/>
      <c r="W1230" s="205"/>
      <c r="X1230" s="205"/>
    </row>
    <row r="1231" spans="21:24" x14ac:dyDescent="0.2">
      <c r="U1231" s="205"/>
      <c r="V1231" s="205"/>
      <c r="W1231" s="205"/>
      <c r="X1231" s="205"/>
    </row>
    <row r="1232" spans="21:24" x14ac:dyDescent="0.2">
      <c r="U1232" s="205"/>
      <c r="V1232" s="205"/>
      <c r="W1232" s="205"/>
      <c r="X1232" s="205"/>
    </row>
    <row r="1233" spans="21:24" x14ac:dyDescent="0.2">
      <c r="U1233" s="205"/>
      <c r="V1233" s="205"/>
      <c r="W1233" s="205"/>
      <c r="X1233" s="205"/>
    </row>
    <row r="1234" spans="21:24" x14ac:dyDescent="0.2">
      <c r="U1234" s="205"/>
      <c r="V1234" s="205"/>
      <c r="W1234" s="205"/>
      <c r="X1234" s="205"/>
    </row>
    <row r="1235" spans="21:24" x14ac:dyDescent="0.2">
      <c r="U1235" s="205"/>
      <c r="V1235" s="205"/>
      <c r="W1235" s="205"/>
      <c r="X1235" s="205"/>
    </row>
    <row r="1236" spans="21:24" x14ac:dyDescent="0.2">
      <c r="U1236" s="205"/>
      <c r="V1236" s="205"/>
      <c r="W1236" s="205"/>
      <c r="X1236" s="205"/>
    </row>
    <row r="1237" spans="21:24" x14ac:dyDescent="0.2">
      <c r="U1237" s="205"/>
      <c r="V1237" s="205"/>
      <c r="W1237" s="205"/>
      <c r="X1237" s="205"/>
    </row>
    <row r="1238" spans="21:24" x14ac:dyDescent="0.2">
      <c r="U1238" s="205"/>
      <c r="V1238" s="205"/>
      <c r="W1238" s="205"/>
      <c r="X1238" s="205"/>
    </row>
    <row r="1239" spans="21:24" x14ac:dyDescent="0.2">
      <c r="U1239" s="205"/>
      <c r="V1239" s="205"/>
      <c r="W1239" s="205"/>
      <c r="X1239" s="205"/>
    </row>
    <row r="1240" spans="21:24" x14ac:dyDescent="0.2">
      <c r="U1240" s="205"/>
      <c r="V1240" s="205"/>
      <c r="W1240" s="205"/>
      <c r="X1240" s="205"/>
    </row>
    <row r="1241" spans="21:24" x14ac:dyDescent="0.2">
      <c r="U1241" s="205"/>
      <c r="V1241" s="205"/>
      <c r="W1241" s="205"/>
      <c r="X1241" s="205"/>
    </row>
    <row r="1242" spans="21:24" x14ac:dyDescent="0.2">
      <c r="U1242" s="205"/>
      <c r="V1242" s="205"/>
      <c r="W1242" s="205"/>
      <c r="X1242" s="205"/>
    </row>
    <row r="1243" spans="21:24" x14ac:dyDescent="0.2">
      <c r="U1243" s="205"/>
      <c r="V1243" s="205"/>
      <c r="W1243" s="205"/>
      <c r="X1243" s="205"/>
    </row>
    <row r="1244" spans="21:24" x14ac:dyDescent="0.2">
      <c r="U1244" s="205"/>
      <c r="V1244" s="205"/>
      <c r="W1244" s="205"/>
      <c r="X1244" s="205"/>
    </row>
    <row r="1245" spans="21:24" x14ac:dyDescent="0.2">
      <c r="U1245" s="205"/>
      <c r="V1245" s="205"/>
      <c r="W1245" s="205"/>
      <c r="X1245" s="205"/>
    </row>
    <row r="1246" spans="21:24" x14ac:dyDescent="0.2">
      <c r="U1246" s="205"/>
      <c r="V1246" s="205"/>
      <c r="W1246" s="205"/>
      <c r="X1246" s="205"/>
    </row>
    <row r="1247" spans="21:24" x14ac:dyDescent="0.2">
      <c r="U1247" s="205"/>
      <c r="V1247" s="205"/>
      <c r="W1247" s="205"/>
      <c r="X1247" s="205"/>
    </row>
    <row r="1248" spans="21:24" x14ac:dyDescent="0.2">
      <c r="U1248" s="205"/>
      <c r="V1248" s="205"/>
      <c r="W1248" s="205"/>
      <c r="X1248" s="205"/>
    </row>
    <row r="1249" spans="21:24" x14ac:dyDescent="0.2">
      <c r="U1249" s="205"/>
      <c r="V1249" s="205"/>
      <c r="W1249" s="205"/>
      <c r="X1249" s="205"/>
    </row>
    <row r="1250" spans="21:24" x14ac:dyDescent="0.2">
      <c r="U1250" s="205"/>
      <c r="V1250" s="205"/>
      <c r="W1250" s="205"/>
      <c r="X1250" s="205"/>
    </row>
    <row r="1251" spans="21:24" x14ac:dyDescent="0.2">
      <c r="U1251" s="205"/>
      <c r="V1251" s="205"/>
      <c r="W1251" s="205"/>
      <c r="X1251" s="205"/>
    </row>
    <row r="1252" spans="21:24" x14ac:dyDescent="0.2">
      <c r="U1252" s="205"/>
      <c r="V1252" s="205"/>
      <c r="W1252" s="205"/>
      <c r="X1252" s="205"/>
    </row>
    <row r="1253" spans="21:24" x14ac:dyDescent="0.2">
      <c r="U1253" s="205"/>
      <c r="V1253" s="205"/>
      <c r="W1253" s="205"/>
      <c r="X1253" s="205"/>
    </row>
    <row r="1254" spans="21:24" x14ac:dyDescent="0.2">
      <c r="U1254" s="205"/>
      <c r="V1254" s="205"/>
      <c r="W1254" s="205"/>
      <c r="X1254" s="205"/>
    </row>
    <row r="1255" spans="21:24" x14ac:dyDescent="0.2">
      <c r="U1255" s="205"/>
      <c r="V1255" s="205"/>
      <c r="W1255" s="205"/>
      <c r="X1255" s="205"/>
    </row>
    <row r="1256" spans="21:24" x14ac:dyDescent="0.2">
      <c r="U1256" s="205"/>
      <c r="V1256" s="205"/>
      <c r="W1256" s="205"/>
      <c r="X1256" s="205"/>
    </row>
    <row r="1257" spans="21:24" x14ac:dyDescent="0.2">
      <c r="U1257" s="205"/>
      <c r="V1257" s="205"/>
      <c r="W1257" s="205"/>
      <c r="X1257" s="205"/>
    </row>
    <row r="1258" spans="21:24" x14ac:dyDescent="0.2">
      <c r="U1258" s="205"/>
      <c r="V1258" s="205"/>
      <c r="W1258" s="205"/>
      <c r="X1258" s="205"/>
    </row>
    <row r="1259" spans="21:24" x14ac:dyDescent="0.2">
      <c r="U1259" s="205"/>
      <c r="V1259" s="205"/>
      <c r="W1259" s="205"/>
      <c r="X1259" s="205"/>
    </row>
    <row r="1260" spans="21:24" x14ac:dyDescent="0.2">
      <c r="U1260" s="205"/>
      <c r="V1260" s="205"/>
      <c r="W1260" s="205"/>
      <c r="X1260" s="205"/>
    </row>
    <row r="1261" spans="21:24" x14ac:dyDescent="0.2">
      <c r="U1261" s="205"/>
      <c r="V1261" s="205"/>
      <c r="W1261" s="205"/>
      <c r="X1261" s="205"/>
    </row>
    <row r="1262" spans="21:24" x14ac:dyDescent="0.2">
      <c r="U1262" s="205"/>
      <c r="V1262" s="205"/>
      <c r="W1262" s="205"/>
      <c r="X1262" s="205"/>
    </row>
    <row r="1263" spans="21:24" x14ac:dyDescent="0.2">
      <c r="U1263" s="205"/>
      <c r="V1263" s="205"/>
      <c r="W1263" s="205"/>
      <c r="X1263" s="205"/>
    </row>
    <row r="1264" spans="21:24" x14ac:dyDescent="0.2">
      <c r="U1264" s="205"/>
      <c r="V1264" s="205"/>
      <c r="W1264" s="205"/>
      <c r="X1264" s="205"/>
    </row>
    <row r="1265" spans="21:24" x14ac:dyDescent="0.2">
      <c r="U1265" s="205"/>
      <c r="V1265" s="205"/>
      <c r="W1265" s="205"/>
      <c r="X1265" s="205"/>
    </row>
    <row r="1266" spans="21:24" x14ac:dyDescent="0.2">
      <c r="U1266" s="205"/>
      <c r="V1266" s="205"/>
      <c r="W1266" s="205"/>
      <c r="X1266" s="205"/>
    </row>
    <row r="1267" spans="21:24" x14ac:dyDescent="0.2">
      <c r="U1267" s="205"/>
      <c r="V1267" s="205"/>
      <c r="W1267" s="205"/>
      <c r="X1267" s="205"/>
    </row>
    <row r="1268" spans="21:24" x14ac:dyDescent="0.2">
      <c r="U1268" s="205"/>
      <c r="V1268" s="205"/>
      <c r="W1268" s="205"/>
      <c r="X1268" s="205"/>
    </row>
    <row r="1269" spans="21:24" x14ac:dyDescent="0.2">
      <c r="U1269" s="205"/>
      <c r="V1269" s="205"/>
      <c r="W1269" s="205"/>
      <c r="X1269" s="205"/>
    </row>
    <row r="1270" spans="21:24" x14ac:dyDescent="0.2">
      <c r="U1270" s="205"/>
      <c r="V1270" s="205"/>
      <c r="W1270" s="205"/>
      <c r="X1270" s="205"/>
    </row>
    <row r="1271" spans="21:24" x14ac:dyDescent="0.2">
      <c r="U1271" s="205"/>
      <c r="V1271" s="205"/>
      <c r="W1271" s="205"/>
      <c r="X1271" s="205"/>
    </row>
    <row r="1272" spans="21:24" x14ac:dyDescent="0.2">
      <c r="U1272" s="205"/>
      <c r="V1272" s="205"/>
      <c r="W1272" s="205"/>
      <c r="X1272" s="205"/>
    </row>
    <row r="1273" spans="21:24" x14ac:dyDescent="0.2">
      <c r="U1273" s="205"/>
      <c r="V1273" s="205"/>
      <c r="W1273" s="205"/>
      <c r="X1273" s="205"/>
    </row>
    <row r="1274" spans="21:24" x14ac:dyDescent="0.2">
      <c r="U1274" s="205"/>
      <c r="V1274" s="205"/>
      <c r="W1274" s="205"/>
      <c r="X1274" s="205"/>
    </row>
    <row r="1275" spans="21:24" x14ac:dyDescent="0.2">
      <c r="U1275" s="205"/>
      <c r="V1275" s="205"/>
      <c r="W1275" s="205"/>
      <c r="X1275" s="205"/>
    </row>
    <row r="1276" spans="21:24" x14ac:dyDescent="0.2">
      <c r="U1276" s="205"/>
      <c r="V1276" s="205"/>
      <c r="W1276" s="205"/>
      <c r="X1276" s="205"/>
    </row>
    <row r="1277" spans="21:24" x14ac:dyDescent="0.2">
      <c r="U1277" s="205"/>
      <c r="V1277" s="205"/>
      <c r="W1277" s="205"/>
      <c r="X1277" s="205"/>
    </row>
    <row r="1278" spans="21:24" x14ac:dyDescent="0.2">
      <c r="U1278" s="205"/>
      <c r="V1278" s="205"/>
      <c r="W1278" s="205"/>
      <c r="X1278" s="205"/>
    </row>
    <row r="1279" spans="21:24" x14ac:dyDescent="0.2">
      <c r="U1279" s="205"/>
      <c r="V1279" s="205"/>
      <c r="W1279" s="205"/>
      <c r="X1279" s="205"/>
    </row>
    <row r="1280" spans="21:24" x14ac:dyDescent="0.2">
      <c r="U1280" s="205"/>
      <c r="V1280" s="205"/>
      <c r="W1280" s="205"/>
      <c r="X1280" s="205"/>
    </row>
    <row r="1281" spans="21:24" x14ac:dyDescent="0.2">
      <c r="U1281" s="205"/>
      <c r="V1281" s="205"/>
      <c r="W1281" s="205"/>
      <c r="X1281" s="205"/>
    </row>
    <row r="1282" spans="21:24" x14ac:dyDescent="0.2">
      <c r="U1282" s="205"/>
      <c r="V1282" s="205"/>
      <c r="W1282" s="205"/>
      <c r="X1282" s="205"/>
    </row>
    <row r="1283" spans="21:24" x14ac:dyDescent="0.2">
      <c r="U1283" s="205"/>
      <c r="V1283" s="205"/>
      <c r="W1283" s="205"/>
      <c r="X1283" s="205"/>
    </row>
    <row r="1284" spans="21:24" x14ac:dyDescent="0.2">
      <c r="U1284" s="205"/>
      <c r="V1284" s="205"/>
      <c r="W1284" s="205"/>
      <c r="X1284" s="205"/>
    </row>
    <row r="1285" spans="21:24" x14ac:dyDescent="0.2">
      <c r="U1285" s="205"/>
      <c r="V1285" s="205"/>
      <c r="W1285" s="205"/>
      <c r="X1285" s="205"/>
    </row>
    <row r="1286" spans="21:24" x14ac:dyDescent="0.2">
      <c r="U1286" s="205"/>
      <c r="V1286" s="205"/>
      <c r="W1286" s="205"/>
      <c r="X1286" s="205"/>
    </row>
    <row r="1287" spans="21:24" x14ac:dyDescent="0.2">
      <c r="U1287" s="205"/>
      <c r="V1287" s="205"/>
      <c r="W1287" s="205"/>
      <c r="X1287" s="205"/>
    </row>
    <row r="1288" spans="21:24" x14ac:dyDescent="0.2">
      <c r="U1288" s="205"/>
      <c r="V1288" s="205"/>
      <c r="W1288" s="205"/>
      <c r="X1288" s="205"/>
    </row>
    <row r="1289" spans="21:24" x14ac:dyDescent="0.2">
      <c r="U1289" s="205"/>
      <c r="V1289" s="205"/>
      <c r="W1289" s="205"/>
      <c r="X1289" s="205"/>
    </row>
    <row r="1290" spans="21:24" x14ac:dyDescent="0.2">
      <c r="U1290" s="205"/>
      <c r="V1290" s="205"/>
      <c r="W1290" s="205"/>
      <c r="X1290" s="205"/>
    </row>
    <row r="1291" spans="21:24" x14ac:dyDescent="0.2">
      <c r="U1291" s="205"/>
      <c r="V1291" s="205"/>
      <c r="W1291" s="205"/>
      <c r="X1291" s="205"/>
    </row>
    <row r="1292" spans="21:24" x14ac:dyDescent="0.2">
      <c r="U1292" s="205"/>
      <c r="V1292" s="205"/>
      <c r="W1292" s="205"/>
      <c r="X1292" s="205"/>
    </row>
    <row r="1293" spans="21:24" x14ac:dyDescent="0.2">
      <c r="U1293" s="205"/>
      <c r="V1293" s="205"/>
      <c r="W1293" s="205"/>
      <c r="X1293" s="205"/>
    </row>
    <row r="1294" spans="21:24" x14ac:dyDescent="0.2">
      <c r="U1294" s="205"/>
      <c r="V1294" s="205"/>
      <c r="W1294" s="205"/>
      <c r="X1294" s="205"/>
    </row>
    <row r="1295" spans="21:24" x14ac:dyDescent="0.2">
      <c r="U1295" s="205"/>
      <c r="V1295" s="205"/>
      <c r="W1295" s="205"/>
      <c r="X1295" s="205"/>
    </row>
    <row r="1296" spans="21:24" x14ac:dyDescent="0.2">
      <c r="U1296" s="205"/>
      <c r="V1296" s="205"/>
      <c r="W1296" s="205"/>
      <c r="X1296" s="205"/>
    </row>
    <row r="1297" spans="21:24" x14ac:dyDescent="0.2">
      <c r="U1297" s="205"/>
      <c r="V1297" s="205"/>
      <c r="W1297" s="205"/>
      <c r="X1297" s="205"/>
    </row>
    <row r="1298" spans="21:24" x14ac:dyDescent="0.2">
      <c r="U1298" s="205"/>
      <c r="V1298" s="205"/>
      <c r="W1298" s="205"/>
      <c r="X1298" s="205"/>
    </row>
    <row r="1299" spans="21:24" x14ac:dyDescent="0.2">
      <c r="U1299" s="205"/>
      <c r="V1299" s="205"/>
      <c r="W1299" s="205"/>
      <c r="X1299" s="205"/>
    </row>
    <row r="1300" spans="21:24" x14ac:dyDescent="0.2">
      <c r="U1300" s="205"/>
      <c r="V1300" s="205"/>
      <c r="W1300" s="205"/>
      <c r="X1300" s="205"/>
    </row>
    <row r="1301" spans="21:24" x14ac:dyDescent="0.2">
      <c r="U1301" s="205"/>
      <c r="V1301" s="205"/>
      <c r="W1301" s="205"/>
      <c r="X1301" s="205"/>
    </row>
    <row r="1302" spans="21:24" x14ac:dyDescent="0.2">
      <c r="U1302" s="205"/>
      <c r="V1302" s="205"/>
      <c r="W1302" s="205"/>
      <c r="X1302" s="205"/>
    </row>
    <row r="1303" spans="21:24" x14ac:dyDescent="0.2">
      <c r="U1303" s="205"/>
      <c r="V1303" s="205"/>
      <c r="W1303" s="205"/>
      <c r="X1303" s="205"/>
    </row>
    <row r="1304" spans="21:24" x14ac:dyDescent="0.2">
      <c r="U1304" s="205"/>
      <c r="V1304" s="205"/>
      <c r="W1304" s="205"/>
      <c r="X1304" s="205"/>
    </row>
    <row r="1305" spans="21:24" x14ac:dyDescent="0.2">
      <c r="U1305" s="205"/>
      <c r="V1305" s="205"/>
      <c r="W1305" s="205"/>
      <c r="X1305" s="205"/>
    </row>
    <row r="1306" spans="21:24" x14ac:dyDescent="0.2">
      <c r="U1306" s="205"/>
      <c r="V1306" s="205"/>
      <c r="W1306" s="205"/>
      <c r="X1306" s="205"/>
    </row>
    <row r="1307" spans="21:24" x14ac:dyDescent="0.2">
      <c r="U1307" s="205"/>
      <c r="V1307" s="205"/>
      <c r="W1307" s="205"/>
      <c r="X1307" s="205"/>
    </row>
    <row r="1308" spans="21:24" x14ac:dyDescent="0.2">
      <c r="U1308" s="205"/>
      <c r="V1308" s="205"/>
      <c r="W1308" s="205"/>
      <c r="X1308" s="205"/>
    </row>
    <row r="1309" spans="21:24" x14ac:dyDescent="0.2">
      <c r="U1309" s="205"/>
      <c r="V1309" s="205"/>
      <c r="W1309" s="205"/>
      <c r="X1309" s="205"/>
    </row>
    <row r="1310" spans="21:24" x14ac:dyDescent="0.2">
      <c r="U1310" s="205"/>
      <c r="V1310" s="205"/>
      <c r="W1310" s="205"/>
      <c r="X1310" s="205"/>
    </row>
    <row r="1311" spans="21:24" x14ac:dyDescent="0.2">
      <c r="U1311" s="205"/>
      <c r="V1311" s="205"/>
      <c r="W1311" s="205"/>
      <c r="X1311" s="205"/>
    </row>
    <row r="1312" spans="21:24" x14ac:dyDescent="0.2">
      <c r="U1312" s="205"/>
      <c r="V1312" s="205"/>
      <c r="W1312" s="205"/>
      <c r="X1312" s="205"/>
    </row>
    <row r="1313" spans="21:24" x14ac:dyDescent="0.2">
      <c r="U1313" s="205"/>
      <c r="V1313" s="205"/>
      <c r="W1313" s="205"/>
      <c r="X1313" s="205"/>
    </row>
    <row r="1314" spans="21:24" x14ac:dyDescent="0.2">
      <c r="U1314" s="205"/>
      <c r="V1314" s="205"/>
      <c r="W1314" s="205"/>
      <c r="X1314" s="205"/>
    </row>
    <row r="1315" spans="21:24" x14ac:dyDescent="0.2">
      <c r="U1315" s="205"/>
      <c r="V1315" s="205"/>
      <c r="W1315" s="205"/>
      <c r="X1315" s="205"/>
    </row>
    <row r="1316" spans="21:24" x14ac:dyDescent="0.2">
      <c r="U1316" s="205"/>
      <c r="V1316" s="205"/>
      <c r="W1316" s="205"/>
      <c r="X1316" s="205"/>
    </row>
    <row r="1317" spans="21:24" x14ac:dyDescent="0.2">
      <c r="U1317" s="205"/>
      <c r="V1317" s="205"/>
      <c r="W1317" s="205"/>
      <c r="X1317" s="205"/>
    </row>
    <row r="1318" spans="21:24" x14ac:dyDescent="0.2">
      <c r="U1318" s="205"/>
      <c r="V1318" s="205"/>
      <c r="W1318" s="205"/>
      <c r="X1318" s="205"/>
    </row>
    <row r="1319" spans="21:24" x14ac:dyDescent="0.2">
      <c r="U1319" s="205"/>
      <c r="V1319" s="205"/>
      <c r="W1319" s="205"/>
      <c r="X1319" s="205"/>
    </row>
    <row r="1320" spans="21:24" x14ac:dyDescent="0.2">
      <c r="U1320" s="205"/>
      <c r="V1320" s="205"/>
      <c r="W1320" s="205"/>
      <c r="X1320" s="205"/>
    </row>
    <row r="1321" spans="21:24" x14ac:dyDescent="0.2">
      <c r="U1321" s="205"/>
      <c r="V1321" s="205"/>
      <c r="W1321" s="205"/>
      <c r="X1321" s="205"/>
    </row>
    <row r="1322" spans="21:24" x14ac:dyDescent="0.2">
      <c r="U1322" s="205"/>
      <c r="V1322" s="205"/>
      <c r="W1322" s="205"/>
      <c r="X1322" s="205"/>
    </row>
    <row r="1323" spans="21:24" x14ac:dyDescent="0.2">
      <c r="U1323" s="205"/>
      <c r="V1323" s="205"/>
      <c r="W1323" s="205"/>
      <c r="X1323" s="205"/>
    </row>
    <row r="1324" spans="21:24" x14ac:dyDescent="0.2">
      <c r="U1324" s="205"/>
      <c r="V1324" s="205"/>
      <c r="W1324" s="205"/>
      <c r="X1324" s="205"/>
    </row>
    <row r="1325" spans="21:24" x14ac:dyDescent="0.2">
      <c r="U1325" s="205"/>
      <c r="V1325" s="205"/>
      <c r="W1325" s="205"/>
      <c r="X1325" s="205"/>
    </row>
    <row r="1326" spans="21:24" x14ac:dyDescent="0.2">
      <c r="U1326" s="205"/>
      <c r="V1326" s="205"/>
      <c r="W1326" s="205"/>
      <c r="X1326" s="205"/>
    </row>
    <row r="1327" spans="21:24" x14ac:dyDescent="0.2">
      <c r="U1327" s="205"/>
      <c r="V1327" s="205"/>
      <c r="W1327" s="205"/>
      <c r="X1327" s="205"/>
    </row>
    <row r="1328" spans="21:24" x14ac:dyDescent="0.2">
      <c r="U1328" s="205"/>
      <c r="V1328" s="205"/>
      <c r="W1328" s="205"/>
      <c r="X1328" s="205"/>
    </row>
    <row r="1329" spans="21:24" x14ac:dyDescent="0.2">
      <c r="U1329" s="205"/>
      <c r="V1329" s="205"/>
      <c r="W1329" s="205"/>
      <c r="X1329" s="205"/>
    </row>
    <row r="1330" spans="21:24" x14ac:dyDescent="0.2">
      <c r="U1330" s="205"/>
      <c r="V1330" s="205"/>
      <c r="W1330" s="205"/>
      <c r="X1330" s="205"/>
    </row>
    <row r="1331" spans="21:24" x14ac:dyDescent="0.2">
      <c r="U1331" s="205"/>
      <c r="V1331" s="205"/>
      <c r="W1331" s="205"/>
      <c r="X1331" s="205"/>
    </row>
    <row r="1332" spans="21:24" x14ac:dyDescent="0.2">
      <c r="U1332" s="205"/>
      <c r="V1332" s="205"/>
      <c r="W1332" s="205"/>
      <c r="X1332" s="205"/>
    </row>
    <row r="1333" spans="21:24" x14ac:dyDescent="0.2">
      <c r="U1333" s="205"/>
      <c r="V1333" s="205"/>
      <c r="W1333" s="205"/>
      <c r="X1333" s="205"/>
    </row>
    <row r="1334" spans="21:24" x14ac:dyDescent="0.2">
      <c r="U1334" s="205"/>
      <c r="V1334" s="205"/>
      <c r="W1334" s="205"/>
      <c r="X1334" s="205"/>
    </row>
    <row r="1335" spans="21:24" x14ac:dyDescent="0.2">
      <c r="U1335" s="205"/>
      <c r="V1335" s="205"/>
      <c r="W1335" s="205"/>
      <c r="X1335" s="205"/>
    </row>
    <row r="1336" spans="21:24" x14ac:dyDescent="0.2">
      <c r="U1336" s="205"/>
      <c r="V1336" s="205"/>
      <c r="W1336" s="205"/>
      <c r="X1336" s="205"/>
    </row>
    <row r="1337" spans="21:24" x14ac:dyDescent="0.2">
      <c r="U1337" s="205"/>
      <c r="V1337" s="205"/>
      <c r="W1337" s="205"/>
      <c r="X1337" s="205"/>
    </row>
    <row r="1338" spans="21:24" x14ac:dyDescent="0.2">
      <c r="U1338" s="205"/>
      <c r="V1338" s="205"/>
      <c r="W1338" s="205"/>
      <c r="X1338" s="205"/>
    </row>
    <row r="1339" spans="21:24" x14ac:dyDescent="0.2">
      <c r="U1339" s="205"/>
      <c r="V1339" s="205"/>
      <c r="W1339" s="205"/>
      <c r="X1339" s="205"/>
    </row>
    <row r="1340" spans="21:24" x14ac:dyDescent="0.2">
      <c r="U1340" s="205"/>
      <c r="V1340" s="205"/>
      <c r="W1340" s="205"/>
      <c r="X1340" s="205"/>
    </row>
    <row r="1341" spans="21:24" x14ac:dyDescent="0.2">
      <c r="U1341" s="205"/>
      <c r="V1341" s="205"/>
      <c r="W1341" s="205"/>
      <c r="X1341" s="205"/>
    </row>
    <row r="1342" spans="21:24" x14ac:dyDescent="0.2">
      <c r="U1342" s="205"/>
      <c r="V1342" s="205"/>
      <c r="W1342" s="205"/>
      <c r="X1342" s="205"/>
    </row>
    <row r="1343" spans="21:24" x14ac:dyDescent="0.2">
      <c r="U1343" s="205"/>
      <c r="V1343" s="205"/>
      <c r="W1343" s="205"/>
      <c r="X1343" s="205"/>
    </row>
    <row r="1344" spans="21:24" x14ac:dyDescent="0.2">
      <c r="U1344" s="205"/>
      <c r="V1344" s="205"/>
      <c r="W1344" s="205"/>
      <c r="X1344" s="205"/>
    </row>
    <row r="1345" spans="21:24" x14ac:dyDescent="0.2">
      <c r="U1345" s="205"/>
      <c r="V1345" s="205"/>
      <c r="W1345" s="205"/>
      <c r="X1345" s="205"/>
    </row>
    <row r="1346" spans="21:24" x14ac:dyDescent="0.2">
      <c r="U1346" s="205"/>
      <c r="V1346" s="205"/>
      <c r="W1346" s="205"/>
      <c r="X1346" s="205"/>
    </row>
    <row r="1347" spans="21:24" x14ac:dyDescent="0.2">
      <c r="U1347" s="205"/>
      <c r="V1347" s="205"/>
      <c r="W1347" s="205"/>
      <c r="X1347" s="205"/>
    </row>
    <row r="1348" spans="21:24" x14ac:dyDescent="0.2">
      <c r="U1348" s="205"/>
      <c r="V1348" s="205"/>
      <c r="W1348" s="205"/>
      <c r="X1348" s="205"/>
    </row>
    <row r="1349" spans="21:24" x14ac:dyDescent="0.2">
      <c r="U1349" s="205"/>
      <c r="V1349" s="205"/>
      <c r="W1349" s="205"/>
      <c r="X1349" s="205"/>
    </row>
    <row r="1350" spans="21:24" x14ac:dyDescent="0.2">
      <c r="U1350" s="205"/>
      <c r="V1350" s="205"/>
      <c r="W1350" s="205"/>
      <c r="X1350" s="205"/>
    </row>
    <row r="1351" spans="21:24" x14ac:dyDescent="0.2">
      <c r="U1351" s="205"/>
      <c r="V1351" s="205"/>
      <c r="W1351" s="205"/>
      <c r="X1351" s="205"/>
    </row>
    <row r="1352" spans="21:24" x14ac:dyDescent="0.2">
      <c r="U1352" s="205"/>
      <c r="V1352" s="205"/>
      <c r="W1352" s="205"/>
      <c r="X1352" s="205"/>
    </row>
    <row r="1353" spans="21:24" x14ac:dyDescent="0.2">
      <c r="U1353" s="205"/>
      <c r="V1353" s="205"/>
      <c r="W1353" s="205"/>
      <c r="X1353" s="205"/>
    </row>
    <row r="1354" spans="21:24" x14ac:dyDescent="0.2">
      <c r="U1354" s="205"/>
      <c r="V1354" s="205"/>
      <c r="W1354" s="205"/>
      <c r="X1354" s="205"/>
    </row>
    <row r="1355" spans="21:24" x14ac:dyDescent="0.2">
      <c r="U1355" s="205"/>
      <c r="V1355" s="205"/>
      <c r="W1355" s="205"/>
      <c r="X1355" s="205"/>
    </row>
    <row r="1356" spans="21:24" x14ac:dyDescent="0.2">
      <c r="U1356" s="205"/>
      <c r="V1356" s="205"/>
      <c r="W1356" s="205"/>
      <c r="X1356" s="205"/>
    </row>
    <row r="1357" spans="21:24" x14ac:dyDescent="0.2">
      <c r="U1357" s="205"/>
      <c r="V1357" s="205"/>
      <c r="W1357" s="205"/>
      <c r="X1357" s="205"/>
    </row>
    <row r="1358" spans="21:24" x14ac:dyDescent="0.2">
      <c r="U1358" s="205"/>
      <c r="V1358" s="205"/>
      <c r="W1358" s="205"/>
      <c r="X1358" s="205"/>
    </row>
    <row r="1359" spans="21:24" x14ac:dyDescent="0.2">
      <c r="U1359" s="205"/>
      <c r="V1359" s="205"/>
      <c r="W1359" s="205"/>
      <c r="X1359" s="205"/>
    </row>
    <row r="1360" spans="21:24" x14ac:dyDescent="0.2">
      <c r="U1360" s="205"/>
      <c r="V1360" s="205"/>
      <c r="W1360" s="205"/>
      <c r="X1360" s="205"/>
    </row>
    <row r="1361" spans="21:24" x14ac:dyDescent="0.2">
      <c r="U1361" s="205"/>
      <c r="V1361" s="205"/>
      <c r="W1361" s="205"/>
      <c r="X1361" s="205"/>
    </row>
    <row r="1362" spans="21:24" x14ac:dyDescent="0.2">
      <c r="U1362" s="205"/>
      <c r="V1362" s="205"/>
      <c r="W1362" s="205"/>
      <c r="X1362" s="205"/>
    </row>
    <row r="1363" spans="21:24" x14ac:dyDescent="0.2">
      <c r="U1363" s="205"/>
      <c r="V1363" s="205"/>
      <c r="W1363" s="205"/>
      <c r="X1363" s="205"/>
    </row>
    <row r="1364" spans="21:24" x14ac:dyDescent="0.2">
      <c r="U1364" s="205"/>
      <c r="V1364" s="205"/>
      <c r="W1364" s="205"/>
      <c r="X1364" s="205"/>
    </row>
    <row r="1365" spans="21:24" x14ac:dyDescent="0.2">
      <c r="U1365" s="205"/>
      <c r="V1365" s="205"/>
      <c r="W1365" s="205"/>
      <c r="X1365" s="205"/>
    </row>
    <row r="1366" spans="21:24" x14ac:dyDescent="0.2">
      <c r="U1366" s="205"/>
      <c r="V1366" s="205"/>
      <c r="W1366" s="205"/>
      <c r="X1366" s="205"/>
    </row>
    <row r="1367" spans="21:24" x14ac:dyDescent="0.2">
      <c r="U1367" s="205"/>
      <c r="V1367" s="205"/>
      <c r="W1367" s="205"/>
      <c r="X1367" s="205"/>
    </row>
    <row r="1368" spans="21:24" x14ac:dyDescent="0.2">
      <c r="U1368" s="205"/>
      <c r="V1368" s="205"/>
      <c r="W1368" s="205"/>
      <c r="X1368" s="205"/>
    </row>
    <row r="1369" spans="21:24" x14ac:dyDescent="0.2">
      <c r="U1369" s="205"/>
      <c r="V1369" s="205"/>
      <c r="W1369" s="205"/>
      <c r="X1369" s="205"/>
    </row>
    <row r="1370" spans="21:24" x14ac:dyDescent="0.2">
      <c r="U1370" s="205"/>
      <c r="V1370" s="205"/>
      <c r="W1370" s="205"/>
      <c r="X1370" s="205"/>
    </row>
    <row r="1371" spans="21:24" x14ac:dyDescent="0.2">
      <c r="U1371" s="205"/>
      <c r="V1371" s="205"/>
      <c r="W1371" s="205"/>
      <c r="X1371" s="205"/>
    </row>
    <row r="1372" spans="21:24" x14ac:dyDescent="0.2">
      <c r="U1372" s="205"/>
      <c r="V1372" s="205"/>
      <c r="W1372" s="205"/>
      <c r="X1372" s="205"/>
    </row>
    <row r="1373" spans="21:24" x14ac:dyDescent="0.2">
      <c r="U1373" s="205"/>
      <c r="V1373" s="205"/>
      <c r="W1373" s="205"/>
      <c r="X1373" s="205"/>
    </row>
    <row r="1374" spans="21:24" x14ac:dyDescent="0.2">
      <c r="U1374" s="205"/>
      <c r="V1374" s="205"/>
      <c r="W1374" s="205"/>
      <c r="X1374" s="205"/>
    </row>
    <row r="1375" spans="21:24" x14ac:dyDescent="0.2">
      <c r="U1375" s="205"/>
      <c r="V1375" s="205"/>
      <c r="W1375" s="205"/>
      <c r="X1375" s="205"/>
    </row>
    <row r="1376" spans="21:24" x14ac:dyDescent="0.2">
      <c r="U1376" s="205"/>
      <c r="V1376" s="205"/>
      <c r="W1376" s="205"/>
      <c r="X1376" s="205"/>
    </row>
    <row r="1377" spans="21:24" x14ac:dyDescent="0.2">
      <c r="U1377" s="205"/>
      <c r="V1377" s="205"/>
      <c r="W1377" s="205"/>
      <c r="X1377" s="205"/>
    </row>
    <row r="1378" spans="21:24" x14ac:dyDescent="0.2">
      <c r="U1378" s="205"/>
      <c r="V1378" s="205"/>
      <c r="W1378" s="205"/>
      <c r="X1378" s="205"/>
    </row>
    <row r="1379" spans="21:24" x14ac:dyDescent="0.2">
      <c r="U1379" s="205"/>
      <c r="V1379" s="205"/>
      <c r="W1379" s="205"/>
      <c r="X1379" s="205"/>
    </row>
    <row r="1380" spans="21:24" x14ac:dyDescent="0.2">
      <c r="U1380" s="205"/>
      <c r="V1380" s="205"/>
      <c r="W1380" s="205"/>
      <c r="X1380" s="205"/>
    </row>
    <row r="1381" spans="21:24" x14ac:dyDescent="0.2">
      <c r="U1381" s="205"/>
      <c r="V1381" s="205"/>
      <c r="W1381" s="205"/>
      <c r="X1381" s="205"/>
    </row>
    <row r="1382" spans="21:24" x14ac:dyDescent="0.2">
      <c r="U1382" s="205"/>
      <c r="V1382" s="205"/>
      <c r="W1382" s="205"/>
      <c r="X1382" s="205"/>
    </row>
    <row r="1383" spans="21:24" x14ac:dyDescent="0.2">
      <c r="U1383" s="205"/>
      <c r="V1383" s="205"/>
      <c r="W1383" s="205"/>
      <c r="X1383" s="205"/>
    </row>
    <row r="1384" spans="21:24" x14ac:dyDescent="0.2">
      <c r="U1384" s="205"/>
      <c r="V1384" s="205"/>
      <c r="W1384" s="205"/>
      <c r="X1384" s="205"/>
    </row>
    <row r="1385" spans="21:24" x14ac:dyDescent="0.2">
      <c r="U1385" s="205"/>
      <c r="V1385" s="205"/>
      <c r="W1385" s="205"/>
      <c r="X1385" s="205"/>
    </row>
    <row r="1386" spans="21:24" x14ac:dyDescent="0.2">
      <c r="U1386" s="205"/>
      <c r="V1386" s="205"/>
      <c r="W1386" s="205"/>
      <c r="X1386" s="205"/>
    </row>
    <row r="1387" spans="21:24" x14ac:dyDescent="0.2">
      <c r="U1387" s="205"/>
      <c r="V1387" s="205"/>
      <c r="W1387" s="205"/>
      <c r="X1387" s="205"/>
    </row>
    <row r="1388" spans="21:24" x14ac:dyDescent="0.2">
      <c r="U1388" s="205"/>
      <c r="V1388" s="205"/>
      <c r="W1388" s="205"/>
      <c r="X1388" s="205"/>
    </row>
    <row r="1389" spans="21:24" x14ac:dyDescent="0.2">
      <c r="U1389" s="205"/>
      <c r="V1389" s="205"/>
      <c r="W1389" s="205"/>
      <c r="X1389" s="205"/>
    </row>
    <row r="1390" spans="21:24" x14ac:dyDescent="0.2">
      <c r="U1390" s="205"/>
      <c r="V1390" s="205"/>
      <c r="W1390" s="205"/>
      <c r="X1390" s="205"/>
    </row>
    <row r="1391" spans="21:24" x14ac:dyDescent="0.2">
      <c r="U1391" s="205"/>
      <c r="V1391" s="205"/>
      <c r="W1391" s="205"/>
      <c r="X1391" s="205"/>
    </row>
    <row r="1392" spans="21:24" x14ac:dyDescent="0.2">
      <c r="U1392" s="205"/>
      <c r="V1392" s="205"/>
      <c r="W1392" s="205"/>
      <c r="X1392" s="205"/>
    </row>
    <row r="1393" spans="21:24" x14ac:dyDescent="0.2">
      <c r="U1393" s="205"/>
      <c r="V1393" s="205"/>
      <c r="W1393" s="205"/>
      <c r="X1393" s="205"/>
    </row>
    <row r="1394" spans="21:24" x14ac:dyDescent="0.2">
      <c r="U1394" s="205"/>
      <c r="V1394" s="205"/>
      <c r="W1394" s="205"/>
      <c r="X1394" s="205"/>
    </row>
    <row r="1395" spans="21:24" x14ac:dyDescent="0.2">
      <c r="U1395" s="205"/>
      <c r="V1395" s="205"/>
      <c r="W1395" s="205"/>
      <c r="X1395" s="205"/>
    </row>
    <row r="1396" spans="21:24" x14ac:dyDescent="0.2">
      <c r="U1396" s="205"/>
      <c r="V1396" s="205"/>
      <c r="W1396" s="205"/>
      <c r="X1396" s="205"/>
    </row>
    <row r="1397" spans="21:24" x14ac:dyDescent="0.2">
      <c r="U1397" s="205"/>
      <c r="V1397" s="205"/>
      <c r="W1397" s="205"/>
      <c r="X1397" s="205"/>
    </row>
    <row r="1398" spans="21:24" x14ac:dyDescent="0.2">
      <c r="U1398" s="205"/>
      <c r="V1398" s="205"/>
      <c r="W1398" s="205"/>
      <c r="X1398" s="205"/>
    </row>
    <row r="1399" spans="21:24" x14ac:dyDescent="0.2">
      <c r="U1399" s="205"/>
      <c r="V1399" s="205"/>
      <c r="W1399" s="205"/>
      <c r="X1399" s="205"/>
    </row>
    <row r="1400" spans="21:24" x14ac:dyDescent="0.2">
      <c r="U1400" s="205"/>
      <c r="V1400" s="205"/>
      <c r="W1400" s="205"/>
      <c r="X1400" s="205"/>
    </row>
    <row r="1401" spans="21:24" x14ac:dyDescent="0.2">
      <c r="U1401" s="205"/>
      <c r="V1401" s="205"/>
      <c r="W1401" s="205"/>
      <c r="X1401" s="205"/>
    </row>
    <row r="1402" spans="21:24" x14ac:dyDescent="0.2">
      <c r="U1402" s="205"/>
      <c r="V1402" s="205"/>
      <c r="W1402" s="205"/>
      <c r="X1402" s="205"/>
    </row>
    <row r="1403" spans="21:24" x14ac:dyDescent="0.2">
      <c r="U1403" s="205"/>
      <c r="V1403" s="205"/>
      <c r="W1403" s="205"/>
      <c r="X1403" s="205"/>
    </row>
    <row r="1404" spans="21:24" x14ac:dyDescent="0.2">
      <c r="U1404" s="205"/>
      <c r="V1404" s="205"/>
      <c r="W1404" s="205"/>
      <c r="X1404" s="205"/>
    </row>
    <row r="1405" spans="21:24" x14ac:dyDescent="0.2">
      <c r="U1405" s="205"/>
      <c r="V1405" s="205"/>
      <c r="W1405" s="205"/>
      <c r="X1405" s="205"/>
    </row>
    <row r="1406" spans="21:24" x14ac:dyDescent="0.2">
      <c r="U1406" s="205"/>
      <c r="V1406" s="205"/>
      <c r="W1406" s="205"/>
      <c r="X1406" s="205"/>
    </row>
    <row r="1407" spans="21:24" x14ac:dyDescent="0.2">
      <c r="U1407" s="205"/>
      <c r="V1407" s="205"/>
      <c r="W1407" s="205"/>
      <c r="X1407" s="205"/>
    </row>
    <row r="1408" spans="21:24" x14ac:dyDescent="0.2">
      <c r="U1408" s="205"/>
      <c r="V1408" s="205"/>
      <c r="W1408" s="205"/>
      <c r="X1408" s="205"/>
    </row>
    <row r="1409" spans="21:24" x14ac:dyDescent="0.2">
      <c r="U1409" s="205"/>
      <c r="V1409" s="205"/>
      <c r="W1409" s="205"/>
      <c r="X1409" s="205"/>
    </row>
    <row r="1410" spans="21:24" x14ac:dyDescent="0.2">
      <c r="U1410" s="205"/>
      <c r="V1410" s="205"/>
      <c r="W1410" s="205"/>
      <c r="X1410" s="205"/>
    </row>
    <row r="1411" spans="21:24" x14ac:dyDescent="0.2">
      <c r="U1411" s="205"/>
      <c r="V1411" s="205"/>
      <c r="W1411" s="205"/>
      <c r="X1411" s="205"/>
    </row>
    <row r="1412" spans="21:24" x14ac:dyDescent="0.2">
      <c r="U1412" s="205"/>
      <c r="V1412" s="205"/>
      <c r="W1412" s="205"/>
      <c r="X1412" s="205"/>
    </row>
    <row r="1413" spans="21:24" x14ac:dyDescent="0.2">
      <c r="U1413" s="205"/>
      <c r="V1413" s="205"/>
      <c r="W1413" s="205"/>
      <c r="X1413" s="205"/>
    </row>
    <row r="1414" spans="21:24" x14ac:dyDescent="0.2">
      <c r="U1414" s="205"/>
      <c r="V1414" s="205"/>
      <c r="W1414" s="205"/>
      <c r="X1414" s="205"/>
    </row>
    <row r="1415" spans="21:24" x14ac:dyDescent="0.2">
      <c r="U1415" s="205"/>
      <c r="V1415" s="205"/>
      <c r="W1415" s="205"/>
      <c r="X1415" s="205"/>
    </row>
    <row r="1416" spans="21:24" x14ac:dyDescent="0.2">
      <c r="U1416" s="205"/>
      <c r="V1416" s="205"/>
      <c r="W1416" s="205"/>
      <c r="X1416" s="205"/>
    </row>
    <row r="1417" spans="21:24" x14ac:dyDescent="0.2">
      <c r="U1417" s="205"/>
      <c r="V1417" s="205"/>
      <c r="W1417" s="205"/>
      <c r="X1417" s="205"/>
    </row>
    <row r="1418" spans="21:24" x14ac:dyDescent="0.2">
      <c r="U1418" s="205"/>
      <c r="V1418" s="205"/>
      <c r="W1418" s="205"/>
      <c r="X1418" s="205"/>
    </row>
    <row r="1419" spans="21:24" x14ac:dyDescent="0.2">
      <c r="U1419" s="205"/>
      <c r="V1419" s="205"/>
      <c r="W1419" s="205"/>
      <c r="X1419" s="205"/>
    </row>
    <row r="1420" spans="21:24" x14ac:dyDescent="0.2">
      <c r="U1420" s="205"/>
      <c r="V1420" s="205"/>
      <c r="W1420" s="205"/>
      <c r="X1420" s="205"/>
    </row>
    <row r="1421" spans="21:24" x14ac:dyDescent="0.2">
      <c r="U1421" s="205"/>
      <c r="V1421" s="205"/>
      <c r="W1421" s="205"/>
      <c r="X1421" s="205"/>
    </row>
    <row r="1422" spans="21:24" x14ac:dyDescent="0.2">
      <c r="U1422" s="205"/>
      <c r="V1422" s="205"/>
      <c r="W1422" s="205"/>
      <c r="X1422" s="205"/>
    </row>
    <row r="1423" spans="21:24" x14ac:dyDescent="0.2">
      <c r="U1423" s="205"/>
      <c r="V1423" s="205"/>
      <c r="W1423" s="205"/>
      <c r="X1423" s="205"/>
    </row>
    <row r="1424" spans="21:24" x14ac:dyDescent="0.2">
      <c r="U1424" s="205"/>
      <c r="V1424" s="205"/>
      <c r="W1424" s="205"/>
      <c r="X1424" s="205"/>
    </row>
    <row r="1425" spans="21:24" x14ac:dyDescent="0.2">
      <c r="U1425" s="205"/>
      <c r="V1425" s="205"/>
      <c r="W1425" s="205"/>
      <c r="X1425" s="205"/>
    </row>
    <row r="1426" spans="21:24" x14ac:dyDescent="0.2">
      <c r="U1426" s="205"/>
      <c r="V1426" s="205"/>
      <c r="W1426" s="205"/>
      <c r="X1426" s="205"/>
    </row>
    <row r="1427" spans="21:24" x14ac:dyDescent="0.2">
      <c r="U1427" s="205"/>
      <c r="V1427" s="205"/>
      <c r="W1427" s="205"/>
      <c r="X1427" s="205"/>
    </row>
    <row r="1428" spans="21:24" x14ac:dyDescent="0.2">
      <c r="U1428" s="205"/>
      <c r="V1428" s="205"/>
      <c r="W1428" s="205"/>
      <c r="X1428" s="205"/>
    </row>
    <row r="1429" spans="21:24" x14ac:dyDescent="0.2">
      <c r="U1429" s="205"/>
      <c r="V1429" s="205"/>
      <c r="W1429" s="205"/>
      <c r="X1429" s="205"/>
    </row>
    <row r="1430" spans="21:24" x14ac:dyDescent="0.2">
      <c r="U1430" s="205"/>
      <c r="V1430" s="205"/>
      <c r="W1430" s="205"/>
      <c r="X1430" s="205"/>
    </row>
    <row r="1431" spans="21:24" x14ac:dyDescent="0.2">
      <c r="U1431" s="205"/>
      <c r="V1431" s="205"/>
      <c r="W1431" s="205"/>
      <c r="X1431" s="205"/>
    </row>
    <row r="1432" spans="21:24" x14ac:dyDescent="0.2">
      <c r="U1432" s="205"/>
      <c r="V1432" s="205"/>
      <c r="W1432" s="205"/>
      <c r="X1432" s="205"/>
    </row>
    <row r="1433" spans="21:24" x14ac:dyDescent="0.2">
      <c r="U1433" s="205"/>
      <c r="V1433" s="205"/>
      <c r="W1433" s="205"/>
      <c r="X1433" s="205"/>
    </row>
    <row r="1434" spans="21:24" x14ac:dyDescent="0.2">
      <c r="U1434" s="205"/>
      <c r="V1434" s="205"/>
      <c r="W1434" s="205"/>
      <c r="X1434" s="205"/>
    </row>
    <row r="1435" spans="21:24" x14ac:dyDescent="0.2">
      <c r="U1435" s="205"/>
      <c r="V1435" s="205"/>
      <c r="W1435" s="205"/>
      <c r="X1435" s="205"/>
    </row>
    <row r="1436" spans="21:24" x14ac:dyDescent="0.2">
      <c r="U1436" s="205"/>
      <c r="V1436" s="205"/>
      <c r="W1436" s="205"/>
      <c r="X1436" s="205"/>
    </row>
    <row r="1437" spans="21:24" x14ac:dyDescent="0.2">
      <c r="U1437" s="205"/>
      <c r="V1437" s="205"/>
      <c r="W1437" s="205"/>
      <c r="X1437" s="205"/>
    </row>
    <row r="1438" spans="21:24" x14ac:dyDescent="0.2">
      <c r="U1438" s="205"/>
      <c r="V1438" s="205"/>
      <c r="W1438" s="205"/>
      <c r="X1438" s="205"/>
    </row>
    <row r="1439" spans="21:24" x14ac:dyDescent="0.2">
      <c r="U1439" s="205"/>
      <c r="V1439" s="205"/>
      <c r="W1439" s="205"/>
      <c r="X1439" s="205"/>
    </row>
    <row r="1440" spans="21:24" x14ac:dyDescent="0.2">
      <c r="U1440" s="205"/>
      <c r="V1440" s="205"/>
      <c r="W1440" s="205"/>
      <c r="X1440" s="205"/>
    </row>
    <row r="1441" spans="21:24" x14ac:dyDescent="0.2">
      <c r="U1441" s="205"/>
      <c r="V1441" s="205"/>
      <c r="W1441" s="205"/>
      <c r="X1441" s="205"/>
    </row>
    <row r="1442" spans="21:24" x14ac:dyDescent="0.2">
      <c r="U1442" s="205"/>
      <c r="V1442" s="205"/>
      <c r="W1442" s="205"/>
      <c r="X1442" s="205"/>
    </row>
    <row r="1443" spans="21:24" x14ac:dyDescent="0.2">
      <c r="U1443" s="205"/>
      <c r="V1443" s="205"/>
      <c r="W1443" s="205"/>
      <c r="X1443" s="205"/>
    </row>
    <row r="1444" spans="21:24" x14ac:dyDescent="0.2">
      <c r="U1444" s="205"/>
      <c r="V1444" s="205"/>
      <c r="W1444" s="205"/>
      <c r="X1444" s="205"/>
    </row>
    <row r="1445" spans="21:24" x14ac:dyDescent="0.2">
      <c r="U1445" s="205"/>
      <c r="V1445" s="205"/>
      <c r="W1445" s="205"/>
      <c r="X1445" s="205"/>
    </row>
    <row r="1446" spans="21:24" x14ac:dyDescent="0.2">
      <c r="U1446" s="205"/>
      <c r="V1446" s="205"/>
      <c r="W1446" s="205"/>
      <c r="X1446" s="205"/>
    </row>
    <row r="1447" spans="21:24" x14ac:dyDescent="0.2">
      <c r="U1447" s="205"/>
      <c r="V1447" s="205"/>
      <c r="W1447" s="205"/>
      <c r="X1447" s="205"/>
    </row>
    <row r="1448" spans="21:24" x14ac:dyDescent="0.2">
      <c r="U1448" s="205"/>
      <c r="V1448" s="205"/>
      <c r="W1448" s="205"/>
      <c r="X1448" s="205"/>
    </row>
    <row r="1449" spans="21:24" x14ac:dyDescent="0.2">
      <c r="U1449" s="205"/>
      <c r="V1449" s="205"/>
      <c r="W1449" s="205"/>
      <c r="X1449" s="205"/>
    </row>
    <row r="1450" spans="21:24" x14ac:dyDescent="0.2">
      <c r="U1450" s="205"/>
      <c r="V1450" s="205"/>
      <c r="W1450" s="205"/>
      <c r="X1450" s="205"/>
    </row>
    <row r="1451" spans="21:24" x14ac:dyDescent="0.2">
      <c r="U1451" s="205"/>
      <c r="V1451" s="205"/>
      <c r="W1451" s="205"/>
      <c r="X1451" s="205"/>
    </row>
    <row r="1452" spans="21:24" x14ac:dyDescent="0.2">
      <c r="U1452" s="205"/>
      <c r="V1452" s="205"/>
      <c r="W1452" s="205"/>
      <c r="X1452" s="205"/>
    </row>
    <row r="1453" spans="21:24" x14ac:dyDescent="0.2">
      <c r="U1453" s="205"/>
      <c r="V1453" s="205"/>
      <c r="W1453" s="205"/>
      <c r="X1453" s="205"/>
    </row>
    <row r="1454" spans="21:24" x14ac:dyDescent="0.2">
      <c r="U1454" s="205"/>
      <c r="V1454" s="205"/>
      <c r="W1454" s="205"/>
      <c r="X1454" s="205"/>
    </row>
    <row r="1455" spans="21:24" x14ac:dyDescent="0.2">
      <c r="U1455" s="205"/>
      <c r="V1455" s="205"/>
      <c r="W1455" s="205"/>
      <c r="X1455" s="205"/>
    </row>
    <row r="1456" spans="21:24" x14ac:dyDescent="0.2">
      <c r="U1456" s="205"/>
      <c r="V1456" s="205"/>
      <c r="W1456" s="205"/>
      <c r="X1456" s="205"/>
    </row>
    <row r="1457" spans="21:24" x14ac:dyDescent="0.2">
      <c r="U1457" s="205"/>
      <c r="V1457" s="205"/>
      <c r="W1457" s="205"/>
      <c r="X1457" s="205"/>
    </row>
    <row r="1458" spans="21:24" x14ac:dyDescent="0.2">
      <c r="U1458" s="205"/>
      <c r="V1458" s="205"/>
      <c r="W1458" s="205"/>
      <c r="X1458" s="205"/>
    </row>
    <row r="1459" spans="21:24" x14ac:dyDescent="0.2">
      <c r="U1459" s="205"/>
      <c r="V1459" s="205"/>
      <c r="W1459" s="205"/>
      <c r="X1459" s="205"/>
    </row>
    <row r="1460" spans="21:24" x14ac:dyDescent="0.2">
      <c r="U1460" s="205"/>
      <c r="V1460" s="205"/>
      <c r="W1460" s="205"/>
      <c r="X1460" s="205"/>
    </row>
    <row r="1461" spans="21:24" x14ac:dyDescent="0.2">
      <c r="U1461" s="205"/>
      <c r="V1461" s="205"/>
      <c r="W1461" s="205"/>
      <c r="X1461" s="205"/>
    </row>
    <row r="1462" spans="21:24" x14ac:dyDescent="0.2">
      <c r="U1462" s="205"/>
      <c r="V1462" s="205"/>
      <c r="W1462" s="205"/>
      <c r="X1462" s="205"/>
    </row>
    <row r="1463" spans="21:24" x14ac:dyDescent="0.2">
      <c r="U1463" s="205"/>
      <c r="V1463" s="205"/>
      <c r="W1463" s="205"/>
      <c r="X1463" s="205"/>
    </row>
    <row r="1464" spans="21:24" x14ac:dyDescent="0.2">
      <c r="U1464" s="205"/>
      <c r="V1464" s="205"/>
      <c r="W1464" s="205"/>
      <c r="X1464" s="205"/>
    </row>
    <row r="1465" spans="21:24" x14ac:dyDescent="0.2">
      <c r="U1465" s="205"/>
      <c r="V1465" s="205"/>
      <c r="W1465" s="205"/>
      <c r="X1465" s="205"/>
    </row>
    <row r="1466" spans="21:24" x14ac:dyDescent="0.2">
      <c r="U1466" s="205"/>
      <c r="V1466" s="205"/>
      <c r="W1466" s="205"/>
      <c r="X1466" s="205"/>
    </row>
    <row r="1467" spans="21:24" x14ac:dyDescent="0.2">
      <c r="U1467" s="205"/>
      <c r="V1467" s="205"/>
      <c r="W1467" s="205"/>
      <c r="X1467" s="205"/>
    </row>
    <row r="1468" spans="21:24" x14ac:dyDescent="0.2">
      <c r="U1468" s="205"/>
      <c r="V1468" s="205"/>
      <c r="W1468" s="205"/>
      <c r="X1468" s="205"/>
    </row>
    <row r="1469" spans="21:24" x14ac:dyDescent="0.2">
      <c r="U1469" s="205"/>
      <c r="V1469" s="205"/>
      <c r="W1469" s="205"/>
      <c r="X1469" s="205"/>
    </row>
    <row r="1470" spans="21:24" x14ac:dyDescent="0.2">
      <c r="U1470" s="205"/>
      <c r="V1470" s="205"/>
      <c r="W1470" s="205"/>
      <c r="X1470" s="205"/>
    </row>
    <row r="1471" spans="21:24" x14ac:dyDescent="0.2">
      <c r="U1471" s="205"/>
      <c r="V1471" s="205"/>
      <c r="W1471" s="205"/>
      <c r="X1471" s="205"/>
    </row>
    <row r="1472" spans="21:24" x14ac:dyDescent="0.2">
      <c r="U1472" s="205"/>
      <c r="V1472" s="205"/>
      <c r="W1472" s="205"/>
      <c r="X1472" s="205"/>
    </row>
    <row r="1473" spans="21:24" x14ac:dyDescent="0.2">
      <c r="U1473" s="205"/>
      <c r="V1473" s="205"/>
      <c r="W1473" s="205"/>
      <c r="X1473" s="205"/>
    </row>
    <row r="1474" spans="21:24" x14ac:dyDescent="0.2">
      <c r="U1474" s="205"/>
      <c r="V1474" s="205"/>
      <c r="W1474" s="205"/>
      <c r="X1474" s="205"/>
    </row>
    <row r="1475" spans="21:24" x14ac:dyDescent="0.2">
      <c r="U1475" s="205"/>
      <c r="V1475" s="205"/>
      <c r="W1475" s="205"/>
      <c r="X1475" s="205"/>
    </row>
    <row r="1476" spans="21:24" x14ac:dyDescent="0.2">
      <c r="U1476" s="205"/>
      <c r="V1476" s="205"/>
      <c r="W1476" s="205"/>
      <c r="X1476" s="205"/>
    </row>
    <row r="1477" spans="21:24" x14ac:dyDescent="0.2">
      <c r="U1477" s="205"/>
      <c r="V1477" s="205"/>
      <c r="W1477" s="205"/>
      <c r="X1477" s="205"/>
    </row>
    <row r="1478" spans="21:24" x14ac:dyDescent="0.2">
      <c r="U1478" s="205"/>
      <c r="V1478" s="205"/>
      <c r="W1478" s="205"/>
      <c r="X1478" s="205"/>
    </row>
    <row r="1479" spans="21:24" x14ac:dyDescent="0.2">
      <c r="U1479" s="205"/>
      <c r="V1479" s="205"/>
      <c r="W1479" s="205"/>
      <c r="X1479" s="205"/>
    </row>
    <row r="1480" spans="21:24" x14ac:dyDescent="0.2">
      <c r="U1480" s="205"/>
      <c r="V1480" s="205"/>
      <c r="W1480" s="205"/>
      <c r="X1480" s="205"/>
    </row>
    <row r="1481" spans="21:24" x14ac:dyDescent="0.2">
      <c r="U1481" s="205"/>
      <c r="V1481" s="205"/>
      <c r="W1481" s="205"/>
      <c r="X1481" s="205"/>
    </row>
    <row r="1482" spans="21:24" x14ac:dyDescent="0.2">
      <c r="U1482" s="205"/>
      <c r="V1482" s="205"/>
      <c r="W1482" s="205"/>
      <c r="X1482" s="205"/>
    </row>
    <row r="1483" spans="21:24" x14ac:dyDescent="0.2">
      <c r="U1483" s="205"/>
      <c r="V1483" s="205"/>
      <c r="W1483" s="205"/>
      <c r="X1483" s="205"/>
    </row>
    <row r="1484" spans="21:24" x14ac:dyDescent="0.2">
      <c r="U1484" s="205"/>
      <c r="V1484" s="205"/>
      <c r="W1484" s="205"/>
      <c r="X1484" s="205"/>
    </row>
    <row r="1485" spans="21:24" x14ac:dyDescent="0.2">
      <c r="U1485" s="205"/>
      <c r="V1485" s="205"/>
      <c r="W1485" s="205"/>
      <c r="X1485" s="205"/>
    </row>
    <row r="1486" spans="21:24" x14ac:dyDescent="0.2">
      <c r="U1486" s="205"/>
      <c r="V1486" s="205"/>
      <c r="W1486" s="205"/>
      <c r="X1486" s="205"/>
    </row>
    <row r="1487" spans="21:24" x14ac:dyDescent="0.2">
      <c r="U1487" s="205"/>
      <c r="V1487" s="205"/>
      <c r="W1487" s="205"/>
      <c r="X1487" s="205"/>
    </row>
    <row r="1488" spans="21:24" x14ac:dyDescent="0.2">
      <c r="U1488" s="205"/>
      <c r="V1488" s="205"/>
      <c r="W1488" s="205"/>
      <c r="X1488" s="205"/>
    </row>
    <row r="1489" spans="21:24" x14ac:dyDescent="0.2">
      <c r="U1489" s="205"/>
      <c r="V1489" s="205"/>
      <c r="W1489" s="205"/>
      <c r="X1489" s="205"/>
    </row>
    <row r="1490" spans="21:24" x14ac:dyDescent="0.2">
      <c r="U1490" s="205"/>
      <c r="V1490" s="205"/>
      <c r="W1490" s="205"/>
      <c r="X1490" s="205"/>
    </row>
    <row r="1491" spans="21:24" x14ac:dyDescent="0.2">
      <c r="U1491" s="205"/>
      <c r="V1491" s="205"/>
      <c r="W1491" s="205"/>
      <c r="X1491" s="205"/>
    </row>
    <row r="1492" spans="21:24" x14ac:dyDescent="0.2">
      <c r="U1492" s="205"/>
      <c r="V1492" s="205"/>
      <c r="W1492" s="205"/>
      <c r="X1492" s="205"/>
    </row>
    <row r="1493" spans="21:24" x14ac:dyDescent="0.2">
      <c r="U1493" s="205"/>
      <c r="V1493" s="205"/>
      <c r="W1493" s="205"/>
      <c r="X1493" s="205"/>
    </row>
    <row r="1494" spans="21:24" x14ac:dyDescent="0.2">
      <c r="U1494" s="205"/>
      <c r="V1494" s="205"/>
      <c r="W1494" s="205"/>
      <c r="X1494" s="205"/>
    </row>
    <row r="1495" spans="21:24" x14ac:dyDescent="0.2">
      <c r="U1495" s="205"/>
      <c r="V1495" s="205"/>
      <c r="W1495" s="205"/>
      <c r="X1495" s="205"/>
    </row>
    <row r="1496" spans="21:24" x14ac:dyDescent="0.2">
      <c r="U1496" s="205"/>
      <c r="V1496" s="205"/>
      <c r="W1496" s="205"/>
      <c r="X1496" s="205"/>
    </row>
    <row r="1497" spans="21:24" x14ac:dyDescent="0.2">
      <c r="U1497" s="205"/>
      <c r="V1497" s="205"/>
      <c r="W1497" s="205"/>
      <c r="X1497" s="205"/>
    </row>
    <row r="1498" spans="21:24" x14ac:dyDescent="0.2">
      <c r="U1498" s="205"/>
      <c r="V1498" s="205"/>
      <c r="W1498" s="205"/>
      <c r="X1498" s="205"/>
    </row>
    <row r="1499" spans="21:24" x14ac:dyDescent="0.2">
      <c r="U1499" s="205"/>
      <c r="V1499" s="205"/>
      <c r="W1499" s="205"/>
      <c r="X1499" s="205"/>
    </row>
    <row r="1500" spans="21:24" x14ac:dyDescent="0.2">
      <c r="U1500" s="205"/>
      <c r="V1500" s="205"/>
      <c r="W1500" s="205"/>
      <c r="X1500" s="205"/>
    </row>
    <row r="1501" spans="21:24" x14ac:dyDescent="0.2">
      <c r="U1501" s="205"/>
      <c r="V1501" s="205"/>
      <c r="W1501" s="205"/>
      <c r="X1501" s="205"/>
    </row>
    <row r="1502" spans="21:24" x14ac:dyDescent="0.2">
      <c r="U1502" s="205"/>
      <c r="V1502" s="205"/>
      <c r="W1502" s="205"/>
      <c r="X1502" s="205"/>
    </row>
    <row r="1503" spans="21:24" x14ac:dyDescent="0.2">
      <c r="U1503" s="205"/>
      <c r="V1503" s="205"/>
      <c r="W1503" s="205"/>
      <c r="X1503" s="205"/>
    </row>
    <row r="1504" spans="21:24" x14ac:dyDescent="0.2">
      <c r="U1504" s="205"/>
      <c r="V1504" s="205"/>
      <c r="W1504" s="205"/>
      <c r="X1504" s="205"/>
    </row>
    <row r="1505" spans="21:24" x14ac:dyDescent="0.2">
      <c r="U1505" s="205"/>
      <c r="V1505" s="205"/>
      <c r="W1505" s="205"/>
      <c r="X1505" s="205"/>
    </row>
    <row r="1506" spans="21:24" x14ac:dyDescent="0.2">
      <c r="U1506" s="205"/>
      <c r="V1506" s="205"/>
      <c r="W1506" s="205"/>
      <c r="X1506" s="205"/>
    </row>
    <row r="1507" spans="21:24" x14ac:dyDescent="0.2">
      <c r="U1507" s="205"/>
      <c r="V1507" s="205"/>
      <c r="W1507" s="205"/>
      <c r="X1507" s="205"/>
    </row>
    <row r="1508" spans="21:24" x14ac:dyDescent="0.2">
      <c r="U1508" s="205"/>
      <c r="V1508" s="205"/>
      <c r="W1508" s="205"/>
      <c r="X1508" s="205"/>
    </row>
    <row r="1509" spans="21:24" x14ac:dyDescent="0.2">
      <c r="U1509" s="205"/>
      <c r="V1509" s="205"/>
      <c r="W1509" s="205"/>
      <c r="X1509" s="205"/>
    </row>
    <row r="1510" spans="21:24" x14ac:dyDescent="0.2">
      <c r="U1510" s="205"/>
      <c r="V1510" s="205"/>
      <c r="W1510" s="205"/>
      <c r="X1510" s="205"/>
    </row>
    <row r="1511" spans="21:24" x14ac:dyDescent="0.2">
      <c r="U1511" s="205"/>
      <c r="V1511" s="205"/>
      <c r="W1511" s="205"/>
      <c r="X1511" s="205"/>
    </row>
    <row r="1512" spans="21:24" x14ac:dyDescent="0.2">
      <c r="U1512" s="205"/>
      <c r="V1512" s="205"/>
      <c r="W1512" s="205"/>
      <c r="X1512" s="205"/>
    </row>
    <row r="1513" spans="21:24" x14ac:dyDescent="0.2">
      <c r="U1513" s="205"/>
      <c r="V1513" s="205"/>
      <c r="W1513" s="205"/>
      <c r="X1513" s="205"/>
    </row>
    <row r="1514" spans="21:24" x14ac:dyDescent="0.2">
      <c r="U1514" s="205"/>
      <c r="V1514" s="205"/>
      <c r="W1514" s="205"/>
      <c r="X1514" s="205"/>
    </row>
    <row r="1515" spans="21:24" x14ac:dyDescent="0.2">
      <c r="U1515" s="205"/>
      <c r="V1515" s="205"/>
      <c r="W1515" s="205"/>
      <c r="X1515" s="205"/>
    </row>
    <row r="1516" spans="21:24" x14ac:dyDescent="0.2">
      <c r="U1516" s="205"/>
      <c r="V1516" s="205"/>
      <c r="W1516" s="205"/>
      <c r="X1516" s="205"/>
    </row>
    <row r="1517" spans="21:24" x14ac:dyDescent="0.2">
      <c r="U1517" s="205"/>
      <c r="V1517" s="205"/>
      <c r="W1517" s="205"/>
      <c r="X1517" s="205"/>
    </row>
    <row r="1518" spans="21:24" x14ac:dyDescent="0.2">
      <c r="U1518" s="205"/>
      <c r="V1518" s="205"/>
      <c r="W1518" s="205"/>
      <c r="X1518" s="205"/>
    </row>
    <row r="1519" spans="21:24" x14ac:dyDescent="0.2">
      <c r="U1519" s="205"/>
      <c r="V1519" s="205"/>
      <c r="W1519" s="205"/>
      <c r="X1519" s="205"/>
    </row>
    <row r="1520" spans="21:24" x14ac:dyDescent="0.2">
      <c r="U1520" s="205"/>
      <c r="V1520" s="205"/>
      <c r="W1520" s="205"/>
      <c r="X1520" s="205"/>
    </row>
    <row r="1521" spans="21:24" x14ac:dyDescent="0.2">
      <c r="U1521" s="205"/>
      <c r="V1521" s="205"/>
      <c r="W1521" s="205"/>
      <c r="X1521" s="205"/>
    </row>
    <row r="1522" spans="21:24" x14ac:dyDescent="0.2">
      <c r="U1522" s="205"/>
      <c r="V1522" s="205"/>
      <c r="W1522" s="205"/>
      <c r="X1522" s="205"/>
    </row>
    <row r="1523" spans="21:24" x14ac:dyDescent="0.2">
      <c r="U1523" s="205"/>
      <c r="V1523" s="205"/>
      <c r="W1523" s="205"/>
      <c r="X1523" s="205"/>
    </row>
    <row r="1524" spans="21:24" x14ac:dyDescent="0.2">
      <c r="U1524" s="205"/>
      <c r="V1524" s="205"/>
      <c r="W1524" s="205"/>
      <c r="X1524" s="205"/>
    </row>
    <row r="1525" spans="21:24" x14ac:dyDescent="0.2">
      <c r="U1525" s="205"/>
      <c r="V1525" s="205"/>
      <c r="W1525" s="205"/>
      <c r="X1525" s="205"/>
    </row>
    <row r="1526" spans="21:24" x14ac:dyDescent="0.2">
      <c r="U1526" s="205"/>
      <c r="V1526" s="205"/>
      <c r="W1526" s="205"/>
      <c r="X1526" s="205"/>
    </row>
    <row r="1527" spans="21:24" x14ac:dyDescent="0.2">
      <c r="U1527" s="205"/>
      <c r="V1527" s="205"/>
      <c r="W1527" s="205"/>
      <c r="X1527" s="205"/>
    </row>
    <row r="1528" spans="21:24" x14ac:dyDescent="0.2">
      <c r="U1528" s="205"/>
      <c r="V1528" s="205"/>
      <c r="W1528" s="205"/>
      <c r="X1528" s="205"/>
    </row>
    <row r="1529" spans="21:24" x14ac:dyDescent="0.2">
      <c r="U1529" s="205"/>
      <c r="V1529" s="205"/>
      <c r="W1529" s="205"/>
      <c r="X1529" s="205"/>
    </row>
    <row r="1530" spans="21:24" x14ac:dyDescent="0.2">
      <c r="U1530" s="205"/>
      <c r="V1530" s="205"/>
      <c r="W1530" s="205"/>
      <c r="X1530" s="205"/>
    </row>
    <row r="1531" spans="21:24" x14ac:dyDescent="0.2">
      <c r="U1531" s="205"/>
      <c r="V1531" s="205"/>
      <c r="W1531" s="205"/>
      <c r="X1531" s="205"/>
    </row>
    <row r="1532" spans="21:24" x14ac:dyDescent="0.2">
      <c r="U1532" s="205"/>
      <c r="V1532" s="205"/>
      <c r="W1532" s="205"/>
      <c r="X1532" s="205"/>
    </row>
    <row r="1533" spans="21:24" x14ac:dyDescent="0.2">
      <c r="U1533" s="205"/>
      <c r="V1533" s="205"/>
      <c r="W1533" s="205"/>
      <c r="X1533" s="205"/>
    </row>
    <row r="1534" spans="21:24" x14ac:dyDescent="0.2">
      <c r="U1534" s="205"/>
      <c r="V1534" s="205"/>
      <c r="W1534" s="205"/>
      <c r="X1534" s="205"/>
    </row>
    <row r="1535" spans="21:24" x14ac:dyDescent="0.2">
      <c r="U1535" s="205"/>
      <c r="V1535" s="205"/>
      <c r="W1535" s="205"/>
      <c r="X1535" s="205"/>
    </row>
    <row r="1536" spans="21:24" x14ac:dyDescent="0.2">
      <c r="U1536" s="205"/>
      <c r="V1536" s="205"/>
      <c r="W1536" s="205"/>
      <c r="X1536" s="205"/>
    </row>
    <row r="1537" spans="21:24" x14ac:dyDescent="0.2">
      <c r="U1537" s="205"/>
      <c r="V1537" s="205"/>
      <c r="W1537" s="205"/>
      <c r="X1537" s="205"/>
    </row>
    <row r="1538" spans="21:24" x14ac:dyDescent="0.2">
      <c r="U1538" s="205"/>
      <c r="V1538" s="205"/>
      <c r="W1538" s="205"/>
      <c r="X1538" s="205"/>
    </row>
    <row r="1539" spans="21:24" x14ac:dyDescent="0.2">
      <c r="U1539" s="205"/>
      <c r="V1539" s="205"/>
      <c r="W1539" s="205"/>
      <c r="X1539" s="205"/>
    </row>
    <row r="1540" spans="21:24" x14ac:dyDescent="0.2">
      <c r="U1540" s="205"/>
      <c r="V1540" s="205"/>
      <c r="W1540" s="205"/>
      <c r="X1540" s="205"/>
    </row>
    <row r="1541" spans="21:24" x14ac:dyDescent="0.2">
      <c r="U1541" s="205"/>
      <c r="V1541" s="205"/>
      <c r="W1541" s="205"/>
      <c r="X1541" s="205"/>
    </row>
    <row r="1542" spans="21:24" x14ac:dyDescent="0.2">
      <c r="U1542" s="205"/>
      <c r="V1542" s="205"/>
      <c r="W1542" s="205"/>
      <c r="X1542" s="205"/>
    </row>
    <row r="1543" spans="21:24" x14ac:dyDescent="0.2">
      <c r="U1543" s="205"/>
      <c r="V1543" s="205"/>
      <c r="W1543" s="205"/>
      <c r="X1543" s="205"/>
    </row>
    <row r="1544" spans="21:24" x14ac:dyDescent="0.2">
      <c r="U1544" s="205"/>
      <c r="V1544" s="205"/>
      <c r="W1544" s="205"/>
      <c r="X1544" s="205"/>
    </row>
    <row r="1545" spans="21:24" x14ac:dyDescent="0.2">
      <c r="U1545" s="205"/>
      <c r="V1545" s="205"/>
      <c r="W1545" s="205"/>
      <c r="X1545" s="205"/>
    </row>
    <row r="1546" spans="21:24" x14ac:dyDescent="0.2">
      <c r="U1546" s="205"/>
      <c r="V1546" s="205"/>
      <c r="W1546" s="205"/>
      <c r="X1546" s="205"/>
    </row>
    <row r="1547" spans="21:24" x14ac:dyDescent="0.2">
      <c r="U1547" s="205"/>
      <c r="V1547" s="205"/>
      <c r="W1547" s="205"/>
      <c r="X1547" s="205"/>
    </row>
    <row r="1548" spans="21:24" x14ac:dyDescent="0.2">
      <c r="U1548" s="205"/>
      <c r="V1548" s="205"/>
      <c r="W1548" s="205"/>
      <c r="X1548" s="205"/>
    </row>
    <row r="1549" spans="21:24" x14ac:dyDescent="0.2">
      <c r="U1549" s="205"/>
      <c r="V1549" s="205"/>
      <c r="W1549" s="205"/>
      <c r="X1549" s="205"/>
    </row>
    <row r="1550" spans="21:24" x14ac:dyDescent="0.2">
      <c r="U1550" s="205"/>
      <c r="V1550" s="205"/>
      <c r="W1550" s="205"/>
      <c r="X1550" s="205"/>
    </row>
    <row r="1551" spans="21:24" x14ac:dyDescent="0.2">
      <c r="U1551" s="205"/>
      <c r="V1551" s="205"/>
      <c r="W1551" s="205"/>
      <c r="X1551" s="205"/>
    </row>
    <row r="1552" spans="21:24" x14ac:dyDescent="0.2">
      <c r="U1552" s="205"/>
      <c r="V1552" s="205"/>
      <c r="W1552" s="205"/>
      <c r="X1552" s="205"/>
    </row>
    <row r="1553" spans="21:24" x14ac:dyDescent="0.2">
      <c r="U1553" s="205"/>
      <c r="V1553" s="205"/>
      <c r="W1553" s="205"/>
      <c r="X1553" s="205"/>
    </row>
    <row r="1554" spans="21:24" x14ac:dyDescent="0.2">
      <c r="U1554" s="205"/>
      <c r="V1554" s="205"/>
      <c r="W1554" s="205"/>
      <c r="X1554" s="205"/>
    </row>
    <row r="1555" spans="21:24" x14ac:dyDescent="0.2">
      <c r="U1555" s="205"/>
      <c r="V1555" s="205"/>
      <c r="W1555" s="205"/>
      <c r="X1555" s="205"/>
    </row>
    <row r="1556" spans="21:24" x14ac:dyDescent="0.2">
      <c r="U1556" s="205"/>
      <c r="V1556" s="205"/>
      <c r="W1556" s="205"/>
      <c r="X1556" s="205"/>
    </row>
    <row r="1557" spans="21:24" x14ac:dyDescent="0.2">
      <c r="U1557" s="205"/>
      <c r="V1557" s="205"/>
      <c r="W1557" s="205"/>
      <c r="X1557" s="205"/>
    </row>
    <row r="1558" spans="21:24" x14ac:dyDescent="0.2">
      <c r="U1558" s="205"/>
      <c r="V1558" s="205"/>
      <c r="W1558" s="205"/>
      <c r="X1558" s="205"/>
    </row>
    <row r="1559" spans="21:24" x14ac:dyDescent="0.2">
      <c r="U1559" s="205"/>
      <c r="V1559" s="205"/>
      <c r="W1559" s="205"/>
      <c r="X1559" s="205"/>
    </row>
    <row r="1560" spans="21:24" x14ac:dyDescent="0.2">
      <c r="U1560" s="205"/>
      <c r="V1560" s="205"/>
      <c r="W1560" s="205"/>
      <c r="X1560" s="205"/>
    </row>
    <row r="1561" spans="21:24" x14ac:dyDescent="0.2">
      <c r="U1561" s="205"/>
      <c r="V1561" s="205"/>
      <c r="W1561" s="205"/>
      <c r="X1561" s="205"/>
    </row>
    <row r="1562" spans="21:24" x14ac:dyDescent="0.2">
      <c r="U1562" s="205"/>
      <c r="V1562" s="205"/>
      <c r="W1562" s="205"/>
      <c r="X1562" s="205"/>
    </row>
    <row r="1563" spans="21:24" x14ac:dyDescent="0.2">
      <c r="U1563" s="205"/>
      <c r="V1563" s="205"/>
      <c r="W1563" s="205"/>
      <c r="X1563" s="205"/>
    </row>
    <row r="1564" spans="21:24" x14ac:dyDescent="0.2">
      <c r="U1564" s="205"/>
      <c r="V1564" s="205"/>
      <c r="W1564" s="205"/>
      <c r="X1564" s="205"/>
    </row>
    <row r="1565" spans="21:24" x14ac:dyDescent="0.2">
      <c r="U1565" s="205"/>
      <c r="V1565" s="205"/>
      <c r="W1565" s="205"/>
      <c r="X1565" s="205"/>
    </row>
    <row r="1566" spans="21:24" x14ac:dyDescent="0.2">
      <c r="U1566" s="205"/>
      <c r="V1566" s="205"/>
      <c r="W1566" s="205"/>
      <c r="X1566" s="205"/>
    </row>
    <row r="1567" spans="21:24" x14ac:dyDescent="0.2">
      <c r="U1567" s="205"/>
      <c r="V1567" s="205"/>
      <c r="W1567" s="205"/>
      <c r="X1567" s="205"/>
    </row>
    <row r="1568" spans="21:24" x14ac:dyDescent="0.2">
      <c r="U1568" s="205"/>
      <c r="V1568" s="205"/>
      <c r="W1568" s="205"/>
      <c r="X1568" s="205"/>
    </row>
    <row r="1569" spans="21:24" x14ac:dyDescent="0.2">
      <c r="U1569" s="205"/>
      <c r="V1569" s="205"/>
      <c r="W1569" s="205"/>
      <c r="X1569" s="205"/>
    </row>
    <row r="1570" spans="21:24" x14ac:dyDescent="0.2">
      <c r="U1570" s="205"/>
      <c r="V1570" s="205"/>
      <c r="W1570" s="205"/>
      <c r="X1570" s="205"/>
    </row>
    <row r="1571" spans="21:24" x14ac:dyDescent="0.2">
      <c r="U1571" s="205"/>
      <c r="V1571" s="205"/>
      <c r="W1571" s="205"/>
      <c r="X1571" s="205"/>
    </row>
    <row r="1572" spans="21:24" x14ac:dyDescent="0.2">
      <c r="U1572" s="205"/>
      <c r="V1572" s="205"/>
      <c r="W1572" s="205"/>
      <c r="X1572" s="205"/>
    </row>
    <row r="1573" spans="21:24" x14ac:dyDescent="0.2">
      <c r="U1573" s="205"/>
      <c r="V1573" s="205"/>
      <c r="W1573" s="205"/>
      <c r="X1573" s="205"/>
    </row>
    <row r="1574" spans="21:24" x14ac:dyDescent="0.2">
      <c r="U1574" s="205"/>
      <c r="V1574" s="205"/>
      <c r="W1574" s="205"/>
      <c r="X1574" s="205"/>
    </row>
    <row r="1575" spans="21:24" x14ac:dyDescent="0.2">
      <c r="U1575" s="205"/>
      <c r="V1575" s="205"/>
      <c r="W1575" s="205"/>
      <c r="X1575" s="205"/>
    </row>
    <row r="1576" spans="21:24" x14ac:dyDescent="0.2">
      <c r="U1576" s="205"/>
      <c r="V1576" s="205"/>
      <c r="W1576" s="205"/>
      <c r="X1576" s="205"/>
    </row>
    <row r="1577" spans="21:24" x14ac:dyDescent="0.2">
      <c r="U1577" s="205"/>
      <c r="V1577" s="205"/>
      <c r="W1577" s="205"/>
      <c r="X1577" s="205"/>
    </row>
    <row r="1578" spans="21:24" x14ac:dyDescent="0.2">
      <c r="U1578" s="205"/>
      <c r="V1578" s="205"/>
      <c r="W1578" s="205"/>
      <c r="X1578" s="205"/>
    </row>
    <row r="1579" spans="21:24" x14ac:dyDescent="0.2">
      <c r="U1579" s="205"/>
      <c r="V1579" s="205"/>
      <c r="W1579" s="205"/>
      <c r="X1579" s="205"/>
    </row>
    <row r="1580" spans="21:24" x14ac:dyDescent="0.2">
      <c r="U1580" s="205"/>
      <c r="V1580" s="205"/>
      <c r="W1580" s="205"/>
      <c r="X1580" s="205"/>
    </row>
    <row r="1581" spans="21:24" x14ac:dyDescent="0.2">
      <c r="U1581" s="205"/>
      <c r="V1581" s="205"/>
      <c r="W1581" s="205"/>
      <c r="X1581" s="205"/>
    </row>
    <row r="1582" spans="21:24" x14ac:dyDescent="0.2">
      <c r="U1582" s="205"/>
      <c r="V1582" s="205"/>
      <c r="W1582" s="205"/>
      <c r="X1582" s="205"/>
    </row>
    <row r="1583" spans="21:24" x14ac:dyDescent="0.2">
      <c r="U1583" s="205"/>
      <c r="V1583" s="205"/>
      <c r="W1583" s="205"/>
      <c r="X1583" s="205"/>
    </row>
    <row r="1584" spans="21:24" x14ac:dyDescent="0.2">
      <c r="U1584" s="205"/>
      <c r="V1584" s="205"/>
      <c r="W1584" s="205"/>
      <c r="X1584" s="205"/>
    </row>
    <row r="1585" spans="21:24" x14ac:dyDescent="0.2">
      <c r="U1585" s="205"/>
      <c r="V1585" s="205"/>
      <c r="W1585" s="205"/>
      <c r="X1585" s="205"/>
    </row>
    <row r="1586" spans="21:24" x14ac:dyDescent="0.2">
      <c r="U1586" s="205"/>
      <c r="V1586" s="205"/>
      <c r="W1586" s="205"/>
      <c r="X1586" s="205"/>
    </row>
    <row r="1587" spans="21:24" x14ac:dyDescent="0.2">
      <c r="U1587" s="205"/>
      <c r="V1587" s="205"/>
      <c r="W1587" s="205"/>
      <c r="X1587" s="205"/>
    </row>
    <row r="1588" spans="21:24" x14ac:dyDescent="0.2">
      <c r="U1588" s="205"/>
      <c r="V1588" s="205"/>
      <c r="W1588" s="205"/>
      <c r="X1588" s="205"/>
    </row>
    <row r="1589" spans="21:24" x14ac:dyDescent="0.2">
      <c r="U1589" s="205"/>
      <c r="V1589" s="205"/>
      <c r="W1589" s="205"/>
      <c r="X1589" s="205"/>
    </row>
    <row r="1590" spans="21:24" x14ac:dyDescent="0.2">
      <c r="U1590" s="205"/>
      <c r="V1590" s="205"/>
      <c r="W1590" s="205"/>
      <c r="X1590" s="205"/>
    </row>
    <row r="1591" spans="21:24" x14ac:dyDescent="0.2">
      <c r="U1591" s="205"/>
      <c r="V1591" s="205"/>
      <c r="W1591" s="205"/>
      <c r="X1591" s="205"/>
    </row>
    <row r="1592" spans="21:24" x14ac:dyDescent="0.2">
      <c r="U1592" s="205"/>
      <c r="V1592" s="205"/>
      <c r="W1592" s="205"/>
      <c r="X1592" s="205"/>
    </row>
    <row r="1593" spans="21:24" x14ac:dyDescent="0.2">
      <c r="U1593" s="205"/>
      <c r="V1593" s="205"/>
      <c r="W1593" s="205"/>
      <c r="X1593" s="205"/>
    </row>
    <row r="1594" spans="21:24" x14ac:dyDescent="0.2">
      <c r="U1594" s="205"/>
      <c r="V1594" s="205"/>
      <c r="W1594" s="205"/>
      <c r="X1594" s="205"/>
    </row>
    <row r="1595" spans="21:24" x14ac:dyDescent="0.2">
      <c r="U1595" s="205"/>
      <c r="V1595" s="205"/>
      <c r="W1595" s="205"/>
      <c r="X1595" s="205"/>
    </row>
    <row r="1596" spans="21:24" x14ac:dyDescent="0.2">
      <c r="U1596" s="205"/>
      <c r="V1596" s="205"/>
      <c r="W1596" s="205"/>
      <c r="X1596" s="205"/>
    </row>
    <row r="1597" spans="21:24" x14ac:dyDescent="0.2">
      <c r="U1597" s="205"/>
      <c r="V1597" s="205"/>
      <c r="W1597" s="205"/>
      <c r="X1597" s="205"/>
    </row>
    <row r="1598" spans="21:24" x14ac:dyDescent="0.2">
      <c r="U1598" s="205"/>
      <c r="V1598" s="205"/>
      <c r="W1598" s="205"/>
      <c r="X1598" s="205"/>
    </row>
    <row r="1599" spans="21:24" x14ac:dyDescent="0.2">
      <c r="U1599" s="205"/>
      <c r="V1599" s="205"/>
      <c r="W1599" s="205"/>
      <c r="X1599" s="205"/>
    </row>
    <row r="1600" spans="21:24" x14ac:dyDescent="0.2">
      <c r="U1600" s="205"/>
      <c r="V1600" s="205"/>
      <c r="W1600" s="205"/>
      <c r="X1600" s="205"/>
    </row>
    <row r="1601" spans="21:24" x14ac:dyDescent="0.2">
      <c r="U1601" s="205"/>
      <c r="V1601" s="205"/>
      <c r="W1601" s="205"/>
      <c r="X1601" s="205"/>
    </row>
    <row r="1602" spans="21:24" x14ac:dyDescent="0.2">
      <c r="U1602" s="205"/>
      <c r="V1602" s="205"/>
      <c r="W1602" s="205"/>
      <c r="X1602" s="205"/>
    </row>
    <row r="1603" spans="21:24" x14ac:dyDescent="0.2">
      <c r="U1603" s="205"/>
      <c r="V1603" s="205"/>
      <c r="W1603" s="205"/>
      <c r="X1603" s="205"/>
    </row>
    <row r="1604" spans="21:24" x14ac:dyDescent="0.2">
      <c r="U1604" s="205"/>
      <c r="V1604" s="205"/>
      <c r="W1604" s="205"/>
      <c r="X1604" s="205"/>
    </row>
    <row r="1605" spans="21:24" x14ac:dyDescent="0.2">
      <c r="U1605" s="205"/>
      <c r="V1605" s="205"/>
      <c r="W1605" s="205"/>
      <c r="X1605" s="205"/>
    </row>
    <row r="1606" spans="21:24" x14ac:dyDescent="0.2">
      <c r="U1606" s="205"/>
      <c r="V1606" s="205"/>
      <c r="W1606" s="205"/>
      <c r="X1606" s="205"/>
    </row>
    <row r="1607" spans="21:24" x14ac:dyDescent="0.2">
      <c r="U1607" s="205"/>
      <c r="V1607" s="205"/>
      <c r="W1607" s="205"/>
      <c r="X1607" s="205"/>
    </row>
    <row r="1608" spans="21:24" x14ac:dyDescent="0.2">
      <c r="U1608" s="205"/>
      <c r="V1608" s="205"/>
      <c r="W1608" s="205"/>
      <c r="X1608" s="205"/>
    </row>
    <row r="1609" spans="21:24" x14ac:dyDescent="0.2">
      <c r="U1609" s="205"/>
      <c r="V1609" s="205"/>
      <c r="W1609" s="205"/>
      <c r="X1609" s="205"/>
    </row>
    <row r="1610" spans="21:24" x14ac:dyDescent="0.2">
      <c r="U1610" s="205"/>
      <c r="V1610" s="205"/>
      <c r="W1610" s="205"/>
      <c r="X1610" s="205"/>
    </row>
    <row r="1611" spans="21:24" x14ac:dyDescent="0.2">
      <c r="U1611" s="205"/>
      <c r="V1611" s="205"/>
      <c r="W1611" s="205"/>
      <c r="X1611" s="205"/>
    </row>
    <row r="1612" spans="21:24" x14ac:dyDescent="0.2">
      <c r="U1612" s="205"/>
      <c r="V1612" s="205"/>
      <c r="W1612" s="205"/>
      <c r="X1612" s="205"/>
    </row>
    <row r="1613" spans="21:24" x14ac:dyDescent="0.2">
      <c r="U1613" s="205"/>
      <c r="V1613" s="205"/>
      <c r="W1613" s="205"/>
      <c r="X1613" s="205"/>
    </row>
    <row r="1614" spans="21:24" x14ac:dyDescent="0.2">
      <c r="U1614" s="205"/>
      <c r="V1614" s="205"/>
      <c r="W1614" s="205"/>
      <c r="X1614" s="205"/>
    </row>
    <row r="1615" spans="21:24" x14ac:dyDescent="0.2">
      <c r="U1615" s="205"/>
      <c r="V1615" s="205"/>
      <c r="W1615" s="205"/>
      <c r="X1615" s="205"/>
    </row>
    <row r="1616" spans="21:24" x14ac:dyDescent="0.2">
      <c r="U1616" s="205"/>
      <c r="V1616" s="205"/>
      <c r="W1616" s="205"/>
      <c r="X1616" s="205"/>
    </row>
    <row r="1617" spans="21:24" x14ac:dyDescent="0.2">
      <c r="U1617" s="205"/>
      <c r="V1617" s="205"/>
      <c r="W1617" s="205"/>
      <c r="X1617" s="205"/>
    </row>
    <row r="1618" spans="21:24" x14ac:dyDescent="0.2">
      <c r="U1618" s="205"/>
      <c r="V1618" s="205"/>
      <c r="W1618" s="205"/>
      <c r="X1618" s="205"/>
    </row>
    <row r="1619" spans="21:24" x14ac:dyDescent="0.2">
      <c r="U1619" s="205"/>
      <c r="V1619" s="205"/>
      <c r="W1619" s="205"/>
      <c r="X1619" s="205"/>
    </row>
    <row r="1620" spans="21:24" x14ac:dyDescent="0.2">
      <c r="U1620" s="205"/>
      <c r="V1620" s="205"/>
      <c r="W1620" s="205"/>
      <c r="X1620" s="205"/>
    </row>
    <row r="1621" spans="21:24" x14ac:dyDescent="0.2">
      <c r="U1621" s="205"/>
      <c r="V1621" s="205"/>
      <c r="W1621" s="205"/>
      <c r="X1621" s="205"/>
    </row>
    <row r="1622" spans="21:24" x14ac:dyDescent="0.2">
      <c r="U1622" s="205"/>
      <c r="V1622" s="205"/>
      <c r="W1622" s="205"/>
      <c r="X1622" s="205"/>
    </row>
    <row r="1623" spans="21:24" x14ac:dyDescent="0.2">
      <c r="U1623" s="205"/>
      <c r="V1623" s="205"/>
      <c r="W1623" s="205"/>
      <c r="X1623" s="205"/>
    </row>
    <row r="1624" spans="21:24" x14ac:dyDescent="0.2">
      <c r="U1624" s="205"/>
      <c r="V1624" s="205"/>
      <c r="W1624" s="205"/>
      <c r="X1624" s="205"/>
    </row>
    <row r="1625" spans="21:24" x14ac:dyDescent="0.2">
      <c r="U1625" s="205"/>
      <c r="V1625" s="205"/>
      <c r="W1625" s="205"/>
      <c r="X1625" s="205"/>
    </row>
    <row r="1626" spans="21:24" x14ac:dyDescent="0.2">
      <c r="U1626" s="205"/>
      <c r="V1626" s="205"/>
      <c r="W1626" s="205"/>
      <c r="X1626" s="205"/>
    </row>
    <row r="1627" spans="21:24" x14ac:dyDescent="0.2">
      <c r="U1627" s="205"/>
      <c r="V1627" s="205"/>
      <c r="W1627" s="205"/>
      <c r="X1627" s="205"/>
    </row>
    <row r="1628" spans="21:24" x14ac:dyDescent="0.2">
      <c r="U1628" s="205"/>
      <c r="V1628" s="205"/>
      <c r="W1628" s="205"/>
      <c r="X1628" s="205"/>
    </row>
    <row r="1629" spans="21:24" x14ac:dyDescent="0.2">
      <c r="U1629" s="205"/>
      <c r="V1629" s="205"/>
      <c r="W1629" s="205"/>
      <c r="X1629" s="205"/>
    </row>
    <row r="1630" spans="21:24" x14ac:dyDescent="0.2">
      <c r="U1630" s="205"/>
      <c r="V1630" s="205"/>
      <c r="W1630" s="205"/>
      <c r="X1630" s="205"/>
    </row>
    <row r="1631" spans="21:24" x14ac:dyDescent="0.2">
      <c r="U1631" s="205"/>
      <c r="V1631" s="205"/>
      <c r="W1631" s="205"/>
      <c r="X1631" s="205"/>
    </row>
    <row r="1632" spans="21:24" x14ac:dyDescent="0.2">
      <c r="U1632" s="205"/>
      <c r="V1632" s="205"/>
      <c r="W1632" s="205"/>
      <c r="X1632" s="205"/>
    </row>
    <row r="1633" spans="21:24" x14ac:dyDescent="0.2">
      <c r="U1633" s="205"/>
      <c r="V1633" s="205"/>
      <c r="W1633" s="205"/>
      <c r="X1633" s="205"/>
    </row>
    <row r="1634" spans="21:24" x14ac:dyDescent="0.2">
      <c r="U1634" s="205"/>
      <c r="V1634" s="205"/>
      <c r="W1634" s="205"/>
      <c r="X1634" s="205"/>
    </row>
    <row r="1635" spans="21:24" x14ac:dyDescent="0.2">
      <c r="U1635" s="205"/>
      <c r="V1635" s="205"/>
      <c r="W1635" s="205"/>
      <c r="X1635" s="205"/>
    </row>
    <row r="1636" spans="21:24" x14ac:dyDescent="0.2">
      <c r="U1636" s="205"/>
      <c r="V1636" s="205"/>
      <c r="W1636" s="205"/>
      <c r="X1636" s="205"/>
    </row>
    <row r="1637" spans="21:24" x14ac:dyDescent="0.2">
      <c r="U1637" s="205"/>
      <c r="V1637" s="205"/>
      <c r="W1637" s="205"/>
      <c r="X1637" s="205"/>
    </row>
    <row r="1638" spans="21:24" x14ac:dyDescent="0.2">
      <c r="U1638" s="205"/>
      <c r="V1638" s="205"/>
      <c r="W1638" s="205"/>
      <c r="X1638" s="205"/>
    </row>
    <row r="1639" spans="21:24" x14ac:dyDescent="0.2">
      <c r="U1639" s="205"/>
      <c r="V1639" s="205"/>
      <c r="W1639" s="205"/>
      <c r="X1639" s="205"/>
    </row>
    <row r="1640" spans="21:24" x14ac:dyDescent="0.2">
      <c r="U1640" s="205"/>
      <c r="V1640" s="205"/>
      <c r="W1640" s="205"/>
      <c r="X1640" s="205"/>
    </row>
    <row r="1641" spans="21:24" x14ac:dyDescent="0.2">
      <c r="U1641" s="205"/>
      <c r="V1641" s="205"/>
      <c r="W1641" s="205"/>
      <c r="X1641" s="205"/>
    </row>
    <row r="1642" spans="21:24" x14ac:dyDescent="0.2">
      <c r="U1642" s="205"/>
      <c r="V1642" s="205"/>
      <c r="W1642" s="205"/>
      <c r="X1642" s="205"/>
    </row>
    <row r="1643" spans="21:24" x14ac:dyDescent="0.2">
      <c r="U1643" s="205"/>
      <c r="V1643" s="205"/>
      <c r="W1643" s="205"/>
      <c r="X1643" s="205"/>
    </row>
    <row r="1644" spans="21:24" x14ac:dyDescent="0.2">
      <c r="U1644" s="205"/>
      <c r="V1644" s="205"/>
      <c r="W1644" s="205"/>
      <c r="X1644" s="205"/>
    </row>
    <row r="1645" spans="21:24" x14ac:dyDescent="0.2">
      <c r="U1645" s="205"/>
      <c r="V1645" s="205"/>
      <c r="W1645" s="205"/>
      <c r="X1645" s="205"/>
    </row>
    <row r="1646" spans="21:24" x14ac:dyDescent="0.2">
      <c r="U1646" s="205"/>
      <c r="V1646" s="205"/>
      <c r="W1646" s="205"/>
      <c r="X1646" s="205"/>
    </row>
    <row r="1647" spans="21:24" x14ac:dyDescent="0.2">
      <c r="U1647" s="205"/>
      <c r="V1647" s="205"/>
      <c r="W1647" s="205"/>
      <c r="X1647" s="205"/>
    </row>
    <row r="1648" spans="21:24" x14ac:dyDescent="0.2">
      <c r="U1648" s="205"/>
      <c r="V1648" s="205"/>
      <c r="W1648" s="205"/>
      <c r="X1648" s="205"/>
    </row>
    <row r="1649" spans="21:24" x14ac:dyDescent="0.2">
      <c r="U1649" s="205"/>
      <c r="V1649" s="205"/>
      <c r="W1649" s="205"/>
      <c r="X1649" s="205"/>
    </row>
    <row r="1650" spans="21:24" x14ac:dyDescent="0.2">
      <c r="U1650" s="205"/>
      <c r="V1650" s="205"/>
      <c r="W1650" s="205"/>
      <c r="X1650" s="205"/>
    </row>
    <row r="1651" spans="21:24" x14ac:dyDescent="0.2">
      <c r="U1651" s="205"/>
      <c r="V1651" s="205"/>
      <c r="W1651" s="205"/>
      <c r="X1651" s="205"/>
    </row>
    <row r="1652" spans="21:24" x14ac:dyDescent="0.2">
      <c r="U1652" s="205"/>
      <c r="V1652" s="205"/>
      <c r="W1652" s="205"/>
      <c r="X1652" s="205"/>
    </row>
    <row r="1653" spans="21:24" x14ac:dyDescent="0.2">
      <c r="U1653" s="205"/>
      <c r="V1653" s="205"/>
      <c r="W1653" s="205"/>
      <c r="X1653" s="205"/>
    </row>
    <row r="1654" spans="21:24" x14ac:dyDescent="0.2">
      <c r="U1654" s="205"/>
      <c r="V1654" s="205"/>
      <c r="W1654" s="205"/>
      <c r="X1654" s="205"/>
    </row>
    <row r="1655" spans="21:24" x14ac:dyDescent="0.2">
      <c r="U1655" s="205"/>
      <c r="V1655" s="205"/>
      <c r="W1655" s="205"/>
      <c r="X1655" s="205"/>
    </row>
    <row r="1656" spans="21:24" x14ac:dyDescent="0.2">
      <c r="U1656" s="205"/>
      <c r="V1656" s="205"/>
      <c r="W1656" s="205"/>
      <c r="X1656" s="205"/>
    </row>
    <row r="1657" spans="21:24" x14ac:dyDescent="0.2">
      <c r="U1657" s="205"/>
      <c r="V1657" s="205"/>
      <c r="W1657" s="205"/>
      <c r="X1657" s="205"/>
    </row>
    <row r="1658" spans="21:24" x14ac:dyDescent="0.2">
      <c r="U1658" s="205"/>
      <c r="V1658" s="205"/>
      <c r="W1658" s="205"/>
      <c r="X1658" s="205"/>
    </row>
    <row r="1659" spans="21:24" x14ac:dyDescent="0.2">
      <c r="U1659" s="205"/>
      <c r="V1659" s="205"/>
      <c r="W1659" s="205"/>
      <c r="X1659" s="205"/>
    </row>
    <row r="1660" spans="21:24" x14ac:dyDescent="0.2">
      <c r="U1660" s="205"/>
      <c r="V1660" s="205"/>
      <c r="W1660" s="205"/>
      <c r="X1660" s="205"/>
    </row>
    <row r="1661" spans="21:24" x14ac:dyDescent="0.2">
      <c r="U1661" s="205"/>
      <c r="V1661" s="205"/>
      <c r="W1661" s="205"/>
      <c r="X1661" s="205"/>
    </row>
    <row r="1662" spans="21:24" x14ac:dyDescent="0.2">
      <c r="U1662" s="205"/>
      <c r="V1662" s="205"/>
      <c r="W1662" s="205"/>
      <c r="X1662" s="205"/>
    </row>
    <row r="1663" spans="21:24" x14ac:dyDescent="0.2">
      <c r="U1663" s="205"/>
      <c r="V1663" s="205"/>
      <c r="W1663" s="205"/>
      <c r="X1663" s="205"/>
    </row>
    <row r="1664" spans="21:24" x14ac:dyDescent="0.2">
      <c r="U1664" s="205"/>
      <c r="V1664" s="205"/>
      <c r="W1664" s="205"/>
      <c r="X1664" s="205"/>
    </row>
    <row r="1665" spans="21:24" x14ac:dyDescent="0.2">
      <c r="U1665" s="205"/>
      <c r="V1665" s="205"/>
      <c r="W1665" s="205"/>
      <c r="X1665" s="205"/>
    </row>
    <row r="1666" spans="21:24" x14ac:dyDescent="0.2">
      <c r="U1666" s="205"/>
      <c r="V1666" s="205"/>
      <c r="W1666" s="205"/>
      <c r="X1666" s="205"/>
    </row>
    <row r="1667" spans="21:24" x14ac:dyDescent="0.2">
      <c r="U1667" s="205"/>
      <c r="V1667" s="205"/>
      <c r="W1667" s="205"/>
      <c r="X1667" s="205"/>
    </row>
    <row r="1668" spans="21:24" x14ac:dyDescent="0.2">
      <c r="U1668" s="205"/>
      <c r="V1668" s="205"/>
      <c r="W1668" s="205"/>
      <c r="X1668" s="205"/>
    </row>
    <row r="1669" spans="21:24" x14ac:dyDescent="0.2">
      <c r="U1669" s="205"/>
      <c r="V1669" s="205"/>
      <c r="W1669" s="205"/>
      <c r="X1669" s="205"/>
    </row>
    <row r="1670" spans="21:24" x14ac:dyDescent="0.2">
      <c r="U1670" s="205"/>
      <c r="V1670" s="205"/>
      <c r="W1670" s="205"/>
      <c r="X1670" s="205"/>
    </row>
    <row r="1671" spans="21:24" x14ac:dyDescent="0.2">
      <c r="U1671" s="205"/>
      <c r="V1671" s="205"/>
      <c r="W1671" s="205"/>
      <c r="X1671" s="205"/>
    </row>
    <row r="1672" spans="21:24" x14ac:dyDescent="0.2">
      <c r="U1672" s="205"/>
      <c r="V1672" s="205"/>
      <c r="W1672" s="205"/>
      <c r="X1672" s="205"/>
    </row>
    <row r="1673" spans="21:24" x14ac:dyDescent="0.2">
      <c r="U1673" s="205"/>
      <c r="V1673" s="205"/>
      <c r="W1673" s="205"/>
      <c r="X1673" s="205"/>
    </row>
    <row r="1674" spans="21:24" x14ac:dyDescent="0.2">
      <c r="U1674" s="205"/>
      <c r="V1674" s="205"/>
      <c r="W1674" s="205"/>
      <c r="X1674" s="205"/>
    </row>
    <row r="1675" spans="21:24" x14ac:dyDescent="0.2">
      <c r="U1675" s="205"/>
      <c r="V1675" s="205"/>
      <c r="W1675" s="205"/>
      <c r="X1675" s="205"/>
    </row>
    <row r="1676" spans="21:24" x14ac:dyDescent="0.2">
      <c r="U1676" s="205"/>
      <c r="V1676" s="205"/>
      <c r="W1676" s="205"/>
      <c r="X1676" s="205"/>
    </row>
    <row r="1677" spans="21:24" x14ac:dyDescent="0.2">
      <c r="U1677" s="205"/>
      <c r="V1677" s="205"/>
      <c r="W1677" s="205"/>
      <c r="X1677" s="205"/>
    </row>
    <row r="1678" spans="21:24" x14ac:dyDescent="0.2">
      <c r="U1678" s="205"/>
      <c r="V1678" s="205"/>
      <c r="W1678" s="205"/>
      <c r="X1678" s="205"/>
    </row>
    <row r="1679" spans="21:24" x14ac:dyDescent="0.2">
      <c r="U1679" s="205"/>
      <c r="V1679" s="205"/>
      <c r="W1679" s="205"/>
      <c r="X1679" s="205"/>
    </row>
    <row r="1680" spans="21:24" x14ac:dyDescent="0.2">
      <c r="U1680" s="205"/>
      <c r="V1680" s="205"/>
      <c r="W1680" s="205"/>
      <c r="X1680" s="205"/>
    </row>
    <row r="1681" spans="21:24" x14ac:dyDescent="0.2">
      <c r="U1681" s="205"/>
      <c r="V1681" s="205"/>
      <c r="W1681" s="205"/>
      <c r="X1681" s="205"/>
    </row>
    <row r="1682" spans="21:24" x14ac:dyDescent="0.2">
      <c r="U1682" s="205"/>
      <c r="V1682" s="205"/>
      <c r="W1682" s="205"/>
      <c r="X1682" s="205"/>
    </row>
    <row r="1683" spans="21:24" x14ac:dyDescent="0.2">
      <c r="U1683" s="205"/>
      <c r="V1683" s="205"/>
      <c r="W1683" s="205"/>
      <c r="X1683" s="205"/>
    </row>
    <row r="1684" spans="21:24" x14ac:dyDescent="0.2">
      <c r="U1684" s="205"/>
      <c r="V1684" s="205"/>
      <c r="W1684" s="205"/>
      <c r="X1684" s="205"/>
    </row>
    <row r="1685" spans="21:24" x14ac:dyDescent="0.2">
      <c r="U1685" s="205"/>
      <c r="V1685" s="205"/>
      <c r="W1685" s="205"/>
      <c r="X1685" s="205"/>
    </row>
    <row r="1686" spans="21:24" x14ac:dyDescent="0.2">
      <c r="U1686" s="205"/>
      <c r="V1686" s="205"/>
      <c r="W1686" s="205"/>
      <c r="X1686" s="205"/>
    </row>
    <row r="1687" spans="21:24" x14ac:dyDescent="0.2">
      <c r="U1687" s="205"/>
      <c r="V1687" s="205"/>
      <c r="W1687" s="205"/>
      <c r="X1687" s="205"/>
    </row>
    <row r="1688" spans="21:24" x14ac:dyDescent="0.2">
      <c r="U1688" s="205"/>
      <c r="V1688" s="205"/>
      <c r="W1688" s="205"/>
      <c r="X1688" s="205"/>
    </row>
    <row r="1689" spans="21:24" x14ac:dyDescent="0.2">
      <c r="U1689" s="205"/>
      <c r="V1689" s="205"/>
      <c r="W1689" s="205"/>
      <c r="X1689" s="205"/>
    </row>
    <row r="1690" spans="21:24" x14ac:dyDescent="0.2">
      <c r="U1690" s="205"/>
      <c r="V1690" s="205"/>
      <c r="W1690" s="205"/>
      <c r="X1690" s="205"/>
    </row>
    <row r="1691" spans="21:24" x14ac:dyDescent="0.2">
      <c r="U1691" s="205"/>
      <c r="V1691" s="205"/>
      <c r="W1691" s="205"/>
      <c r="X1691" s="205"/>
    </row>
    <row r="1692" spans="21:24" x14ac:dyDescent="0.2">
      <c r="U1692" s="205"/>
      <c r="V1692" s="205"/>
      <c r="W1692" s="205"/>
      <c r="X1692" s="205"/>
    </row>
    <row r="1693" spans="21:24" x14ac:dyDescent="0.2">
      <c r="U1693" s="205"/>
      <c r="V1693" s="205"/>
      <c r="W1693" s="205"/>
      <c r="X1693" s="205"/>
    </row>
    <row r="1694" spans="21:24" x14ac:dyDescent="0.2">
      <c r="U1694" s="205"/>
      <c r="V1694" s="205"/>
      <c r="W1694" s="205"/>
      <c r="X1694" s="205"/>
    </row>
    <row r="1695" spans="21:24" x14ac:dyDescent="0.2">
      <c r="U1695" s="205"/>
      <c r="V1695" s="205"/>
      <c r="W1695" s="205"/>
      <c r="X1695" s="205"/>
    </row>
    <row r="1696" spans="21:24" x14ac:dyDescent="0.2">
      <c r="U1696" s="205"/>
      <c r="V1696" s="205"/>
      <c r="W1696" s="205"/>
      <c r="X1696" s="205"/>
    </row>
    <row r="1697" spans="21:24" x14ac:dyDescent="0.2">
      <c r="U1697" s="205"/>
      <c r="V1697" s="205"/>
      <c r="W1697" s="205"/>
      <c r="X1697" s="205"/>
    </row>
    <row r="1698" spans="21:24" x14ac:dyDescent="0.2">
      <c r="U1698" s="205"/>
      <c r="V1698" s="205"/>
      <c r="W1698" s="205"/>
      <c r="X1698" s="205"/>
    </row>
    <row r="1699" spans="21:24" x14ac:dyDescent="0.2">
      <c r="U1699" s="205"/>
      <c r="V1699" s="205"/>
      <c r="W1699" s="205"/>
      <c r="X1699" s="205"/>
    </row>
    <row r="1700" spans="21:24" x14ac:dyDescent="0.2">
      <c r="U1700" s="205"/>
      <c r="V1700" s="205"/>
      <c r="W1700" s="205"/>
      <c r="X1700" s="205"/>
    </row>
    <row r="1701" spans="21:24" x14ac:dyDescent="0.2">
      <c r="U1701" s="205"/>
      <c r="V1701" s="205"/>
      <c r="W1701" s="205"/>
      <c r="X1701" s="205"/>
    </row>
    <row r="1702" spans="21:24" x14ac:dyDescent="0.2">
      <c r="U1702" s="205"/>
      <c r="V1702" s="205"/>
      <c r="W1702" s="205"/>
      <c r="X1702" s="205"/>
    </row>
    <row r="1703" spans="21:24" x14ac:dyDescent="0.2">
      <c r="U1703" s="205"/>
      <c r="V1703" s="205"/>
      <c r="W1703" s="205"/>
      <c r="X1703" s="205"/>
    </row>
    <row r="1704" spans="21:24" x14ac:dyDescent="0.2">
      <c r="U1704" s="205"/>
      <c r="V1704" s="205"/>
      <c r="W1704" s="205"/>
      <c r="X1704" s="205"/>
    </row>
    <row r="1705" spans="21:24" x14ac:dyDescent="0.2">
      <c r="U1705" s="205"/>
      <c r="V1705" s="205"/>
      <c r="W1705" s="205"/>
      <c r="X1705" s="205"/>
    </row>
    <row r="1706" spans="21:24" x14ac:dyDescent="0.2">
      <c r="U1706" s="205"/>
      <c r="V1706" s="205"/>
      <c r="W1706" s="205"/>
      <c r="X1706" s="205"/>
    </row>
    <row r="1707" spans="21:24" x14ac:dyDescent="0.2">
      <c r="U1707" s="205"/>
      <c r="V1707" s="205"/>
      <c r="W1707" s="205"/>
      <c r="X1707" s="205"/>
    </row>
    <row r="1708" spans="21:24" x14ac:dyDescent="0.2">
      <c r="U1708" s="205"/>
      <c r="V1708" s="205"/>
      <c r="W1708" s="205"/>
      <c r="X1708" s="205"/>
    </row>
    <row r="1709" spans="21:24" x14ac:dyDescent="0.2">
      <c r="U1709" s="205"/>
      <c r="V1709" s="205"/>
      <c r="W1709" s="205"/>
      <c r="X1709" s="205"/>
    </row>
    <row r="1710" spans="21:24" x14ac:dyDescent="0.2">
      <c r="U1710" s="205"/>
      <c r="V1710" s="205"/>
      <c r="W1710" s="205"/>
      <c r="X1710" s="205"/>
    </row>
    <row r="1711" spans="21:24" x14ac:dyDescent="0.2">
      <c r="U1711" s="205"/>
      <c r="V1711" s="205"/>
      <c r="W1711" s="205"/>
      <c r="X1711" s="205"/>
    </row>
    <row r="1712" spans="21:24" x14ac:dyDescent="0.2">
      <c r="U1712" s="205"/>
      <c r="V1712" s="205"/>
      <c r="W1712" s="205"/>
      <c r="X1712" s="205"/>
    </row>
    <row r="1713" spans="21:24" x14ac:dyDescent="0.2">
      <c r="U1713" s="205"/>
      <c r="V1713" s="205"/>
      <c r="W1713" s="205"/>
      <c r="X1713" s="205"/>
    </row>
    <row r="1714" spans="21:24" x14ac:dyDescent="0.2">
      <c r="U1714" s="205"/>
      <c r="V1714" s="205"/>
      <c r="W1714" s="205"/>
      <c r="X1714" s="205"/>
    </row>
    <row r="1715" spans="21:24" x14ac:dyDescent="0.2">
      <c r="U1715" s="205"/>
      <c r="V1715" s="205"/>
      <c r="W1715" s="205"/>
      <c r="X1715" s="205"/>
    </row>
    <row r="1716" spans="21:24" x14ac:dyDescent="0.2">
      <c r="U1716" s="205"/>
      <c r="V1716" s="205"/>
      <c r="W1716" s="205"/>
      <c r="X1716" s="205"/>
    </row>
    <row r="1717" spans="21:24" x14ac:dyDescent="0.2">
      <c r="U1717" s="205"/>
      <c r="V1717" s="205"/>
      <c r="W1717" s="205"/>
      <c r="X1717" s="205"/>
    </row>
    <row r="1718" spans="21:24" x14ac:dyDescent="0.2">
      <c r="U1718" s="205"/>
      <c r="V1718" s="205"/>
      <c r="W1718" s="205"/>
      <c r="X1718" s="205"/>
    </row>
    <row r="1719" spans="21:24" x14ac:dyDescent="0.2">
      <c r="U1719" s="205"/>
      <c r="V1719" s="205"/>
      <c r="W1719" s="205"/>
      <c r="X1719" s="205"/>
    </row>
    <row r="1720" spans="21:24" x14ac:dyDescent="0.2">
      <c r="U1720" s="205"/>
      <c r="V1720" s="205"/>
      <c r="W1720" s="205"/>
      <c r="X1720" s="205"/>
    </row>
    <row r="1721" spans="21:24" x14ac:dyDescent="0.2">
      <c r="U1721" s="205"/>
      <c r="V1721" s="205"/>
      <c r="W1721" s="205"/>
      <c r="X1721" s="205"/>
    </row>
    <row r="1722" spans="21:24" x14ac:dyDescent="0.2">
      <c r="U1722" s="205"/>
      <c r="V1722" s="205"/>
      <c r="W1722" s="205"/>
      <c r="X1722" s="205"/>
    </row>
    <row r="1723" spans="21:24" x14ac:dyDescent="0.2">
      <c r="U1723" s="205"/>
      <c r="V1723" s="205"/>
      <c r="W1723" s="205"/>
      <c r="X1723" s="205"/>
    </row>
    <row r="1724" spans="21:24" x14ac:dyDescent="0.2">
      <c r="U1724" s="205"/>
      <c r="V1724" s="205"/>
      <c r="W1724" s="205"/>
      <c r="X1724" s="205"/>
    </row>
    <row r="1725" spans="21:24" x14ac:dyDescent="0.2">
      <c r="U1725" s="205"/>
      <c r="V1725" s="205"/>
      <c r="W1725" s="205"/>
      <c r="X1725" s="205"/>
    </row>
    <row r="1726" spans="21:24" x14ac:dyDescent="0.2">
      <c r="U1726" s="205"/>
      <c r="V1726" s="205"/>
      <c r="W1726" s="205"/>
      <c r="X1726" s="205"/>
    </row>
    <row r="1727" spans="21:24" x14ac:dyDescent="0.2">
      <c r="U1727" s="205"/>
      <c r="V1727" s="205"/>
      <c r="W1727" s="205"/>
      <c r="X1727" s="205"/>
    </row>
    <row r="1728" spans="21:24" x14ac:dyDescent="0.2">
      <c r="U1728" s="205"/>
      <c r="V1728" s="205"/>
      <c r="W1728" s="205"/>
      <c r="X1728" s="205"/>
    </row>
    <row r="1729" spans="21:24" x14ac:dyDescent="0.2">
      <c r="U1729" s="205"/>
      <c r="V1729" s="205"/>
      <c r="W1729" s="205"/>
      <c r="X1729" s="205"/>
    </row>
    <row r="1730" spans="21:24" x14ac:dyDescent="0.2">
      <c r="U1730" s="205"/>
      <c r="V1730" s="205"/>
      <c r="W1730" s="205"/>
      <c r="X1730" s="205"/>
    </row>
    <row r="1731" spans="21:24" x14ac:dyDescent="0.2">
      <c r="U1731" s="205"/>
      <c r="V1731" s="205"/>
      <c r="W1731" s="205"/>
      <c r="X1731" s="205"/>
    </row>
    <row r="1732" spans="21:24" x14ac:dyDescent="0.2">
      <c r="U1732" s="205"/>
      <c r="V1732" s="205"/>
      <c r="W1732" s="205"/>
      <c r="X1732" s="205"/>
    </row>
    <row r="1733" spans="21:24" x14ac:dyDescent="0.2">
      <c r="U1733" s="205"/>
      <c r="V1733" s="205"/>
      <c r="W1733" s="205"/>
      <c r="X1733" s="205"/>
    </row>
    <row r="1734" spans="21:24" x14ac:dyDescent="0.2">
      <c r="U1734" s="205"/>
      <c r="V1734" s="205"/>
      <c r="W1734" s="205"/>
      <c r="X1734" s="205"/>
    </row>
    <row r="1735" spans="21:24" x14ac:dyDescent="0.2">
      <c r="U1735" s="205"/>
      <c r="V1735" s="205"/>
      <c r="W1735" s="205"/>
      <c r="X1735" s="205"/>
    </row>
    <row r="1736" spans="21:24" x14ac:dyDescent="0.2">
      <c r="U1736" s="205"/>
      <c r="V1736" s="205"/>
      <c r="W1736" s="205"/>
      <c r="X1736" s="205"/>
    </row>
    <row r="1737" spans="21:24" x14ac:dyDescent="0.2">
      <c r="U1737" s="205"/>
      <c r="V1737" s="205"/>
      <c r="W1737" s="205"/>
      <c r="X1737" s="205"/>
    </row>
    <row r="1738" spans="21:24" x14ac:dyDescent="0.2">
      <c r="U1738" s="205"/>
      <c r="V1738" s="205"/>
      <c r="W1738" s="205"/>
      <c r="X1738" s="205"/>
    </row>
    <row r="1739" spans="21:24" x14ac:dyDescent="0.2">
      <c r="U1739" s="205"/>
      <c r="V1739" s="205"/>
      <c r="W1739" s="205"/>
      <c r="X1739" s="205"/>
    </row>
    <row r="1740" spans="21:24" x14ac:dyDescent="0.2">
      <c r="U1740" s="205"/>
      <c r="V1740" s="205"/>
      <c r="W1740" s="205"/>
      <c r="X1740" s="205"/>
    </row>
    <row r="1741" spans="21:24" x14ac:dyDescent="0.2">
      <c r="U1741" s="205"/>
      <c r="V1741" s="205"/>
      <c r="W1741" s="205"/>
      <c r="X1741" s="205"/>
    </row>
    <row r="1742" spans="21:24" x14ac:dyDescent="0.2">
      <c r="U1742" s="205"/>
      <c r="V1742" s="205"/>
      <c r="W1742" s="205"/>
      <c r="X1742" s="205"/>
    </row>
    <row r="1743" spans="21:24" x14ac:dyDescent="0.2">
      <c r="U1743" s="205"/>
      <c r="V1743" s="205"/>
      <c r="W1743" s="205"/>
      <c r="X1743" s="205"/>
    </row>
    <row r="1744" spans="21:24" x14ac:dyDescent="0.2">
      <c r="U1744" s="205"/>
      <c r="V1744" s="205"/>
      <c r="W1744" s="205"/>
      <c r="X1744" s="205"/>
    </row>
    <row r="1745" spans="21:24" x14ac:dyDescent="0.2">
      <c r="U1745" s="205"/>
      <c r="V1745" s="205"/>
      <c r="W1745" s="205"/>
      <c r="X1745" s="205"/>
    </row>
    <row r="1746" spans="21:24" x14ac:dyDescent="0.2">
      <c r="U1746" s="205"/>
      <c r="V1746" s="205"/>
      <c r="W1746" s="205"/>
      <c r="X1746" s="205"/>
    </row>
    <row r="1747" spans="21:24" x14ac:dyDescent="0.2">
      <c r="U1747" s="205"/>
      <c r="V1747" s="205"/>
      <c r="W1747" s="205"/>
      <c r="X1747" s="205"/>
    </row>
    <row r="1748" spans="21:24" x14ac:dyDescent="0.2">
      <c r="U1748" s="205"/>
      <c r="V1748" s="205"/>
      <c r="W1748" s="205"/>
      <c r="X1748" s="205"/>
    </row>
    <row r="1749" spans="21:24" x14ac:dyDescent="0.2">
      <c r="U1749" s="205"/>
      <c r="V1749" s="205"/>
      <c r="W1749" s="205"/>
      <c r="X1749" s="205"/>
    </row>
    <row r="1750" spans="21:24" x14ac:dyDescent="0.2">
      <c r="U1750" s="205"/>
      <c r="V1750" s="205"/>
      <c r="W1750" s="205"/>
      <c r="X1750" s="205"/>
    </row>
    <row r="1751" spans="21:24" x14ac:dyDescent="0.2">
      <c r="U1751" s="205"/>
      <c r="V1751" s="205"/>
      <c r="W1751" s="205"/>
      <c r="X1751" s="205"/>
    </row>
    <row r="1752" spans="21:24" x14ac:dyDescent="0.2">
      <c r="U1752" s="205"/>
      <c r="V1752" s="205"/>
      <c r="W1752" s="205"/>
      <c r="X1752" s="205"/>
    </row>
    <row r="1753" spans="21:24" x14ac:dyDescent="0.2">
      <c r="U1753" s="205"/>
      <c r="V1753" s="205"/>
      <c r="W1753" s="205"/>
      <c r="X1753" s="205"/>
    </row>
    <row r="1754" spans="21:24" x14ac:dyDescent="0.2">
      <c r="U1754" s="205"/>
      <c r="V1754" s="205"/>
      <c r="W1754" s="205"/>
      <c r="X1754" s="205"/>
    </row>
    <row r="1755" spans="21:24" x14ac:dyDescent="0.2">
      <c r="U1755" s="205"/>
      <c r="V1755" s="205"/>
      <c r="W1755" s="205"/>
      <c r="X1755" s="205"/>
    </row>
    <row r="1756" spans="21:24" x14ac:dyDescent="0.2">
      <c r="U1756" s="205"/>
      <c r="V1756" s="205"/>
      <c r="W1756" s="205"/>
      <c r="X1756" s="205"/>
    </row>
    <row r="1757" spans="21:24" x14ac:dyDescent="0.2">
      <c r="U1757" s="205"/>
      <c r="V1757" s="205"/>
      <c r="W1757" s="205"/>
      <c r="X1757" s="205"/>
    </row>
    <row r="1758" spans="21:24" x14ac:dyDescent="0.2">
      <c r="U1758" s="205"/>
      <c r="V1758" s="205"/>
      <c r="W1758" s="205"/>
      <c r="X1758" s="205"/>
    </row>
    <row r="1759" spans="21:24" x14ac:dyDescent="0.2">
      <c r="U1759" s="205"/>
      <c r="V1759" s="205"/>
      <c r="W1759" s="205"/>
      <c r="X1759" s="205"/>
    </row>
    <row r="1760" spans="21:24" x14ac:dyDescent="0.2">
      <c r="U1760" s="205"/>
      <c r="V1760" s="205"/>
      <c r="W1760" s="205"/>
      <c r="X1760" s="205"/>
    </row>
    <row r="1761" spans="21:24" x14ac:dyDescent="0.2">
      <c r="U1761" s="205"/>
      <c r="V1761" s="205"/>
      <c r="W1761" s="205"/>
      <c r="X1761" s="205"/>
    </row>
    <row r="1762" spans="21:24" x14ac:dyDescent="0.2">
      <c r="U1762" s="205"/>
      <c r="V1762" s="205"/>
      <c r="W1762" s="205"/>
      <c r="X1762" s="205"/>
    </row>
    <row r="1763" spans="21:24" x14ac:dyDescent="0.2">
      <c r="U1763" s="205"/>
      <c r="V1763" s="205"/>
      <c r="W1763" s="205"/>
      <c r="X1763" s="205"/>
    </row>
    <row r="1764" spans="21:24" x14ac:dyDescent="0.2">
      <c r="U1764" s="205"/>
      <c r="V1764" s="205"/>
      <c r="W1764" s="205"/>
      <c r="X1764" s="205"/>
    </row>
    <row r="1765" spans="21:24" x14ac:dyDescent="0.2">
      <c r="U1765" s="205"/>
      <c r="V1765" s="205"/>
      <c r="W1765" s="205"/>
      <c r="X1765" s="205"/>
    </row>
    <row r="1766" spans="21:24" x14ac:dyDescent="0.2">
      <c r="U1766" s="205"/>
      <c r="V1766" s="205"/>
      <c r="W1766" s="205"/>
      <c r="X1766" s="205"/>
    </row>
    <row r="1767" spans="21:24" x14ac:dyDescent="0.2">
      <c r="U1767" s="205"/>
      <c r="V1767" s="205"/>
      <c r="W1767" s="205"/>
      <c r="X1767" s="205"/>
    </row>
    <row r="1768" spans="21:24" x14ac:dyDescent="0.2">
      <c r="U1768" s="205"/>
      <c r="V1768" s="205"/>
      <c r="W1768" s="205"/>
      <c r="X1768" s="205"/>
    </row>
    <row r="1769" spans="21:24" x14ac:dyDescent="0.2">
      <c r="U1769" s="205"/>
      <c r="V1769" s="205"/>
      <c r="W1769" s="205"/>
      <c r="X1769" s="205"/>
    </row>
    <row r="1770" spans="21:24" x14ac:dyDescent="0.2">
      <c r="U1770" s="205"/>
      <c r="V1770" s="205"/>
      <c r="W1770" s="205"/>
      <c r="X1770" s="205"/>
    </row>
    <row r="1771" spans="21:24" x14ac:dyDescent="0.2">
      <c r="U1771" s="205"/>
      <c r="V1771" s="205"/>
      <c r="W1771" s="205"/>
      <c r="X1771" s="205"/>
    </row>
    <row r="1772" spans="21:24" x14ac:dyDescent="0.2">
      <c r="U1772" s="205"/>
      <c r="V1772" s="205"/>
      <c r="W1772" s="205"/>
      <c r="X1772" s="205"/>
    </row>
    <row r="1773" spans="21:24" x14ac:dyDescent="0.2">
      <c r="U1773" s="205"/>
      <c r="V1773" s="205"/>
      <c r="W1773" s="205"/>
      <c r="X1773" s="205"/>
    </row>
    <row r="1774" spans="21:24" x14ac:dyDescent="0.2">
      <c r="U1774" s="205"/>
      <c r="V1774" s="205"/>
      <c r="W1774" s="205"/>
      <c r="X1774" s="205"/>
    </row>
    <row r="1775" spans="21:24" x14ac:dyDescent="0.2">
      <c r="U1775" s="205"/>
      <c r="V1775" s="205"/>
      <c r="W1775" s="205"/>
      <c r="X1775" s="205"/>
    </row>
    <row r="1776" spans="21:24" x14ac:dyDescent="0.2">
      <c r="U1776" s="205"/>
      <c r="V1776" s="205"/>
      <c r="W1776" s="205"/>
      <c r="X1776" s="205"/>
    </row>
    <row r="1777" spans="21:24" x14ac:dyDescent="0.2">
      <c r="U1777" s="205"/>
      <c r="V1777" s="205"/>
      <c r="W1777" s="205"/>
      <c r="X1777" s="205"/>
    </row>
    <row r="1778" spans="21:24" x14ac:dyDescent="0.2">
      <c r="U1778" s="205"/>
      <c r="V1778" s="205"/>
      <c r="W1778" s="205"/>
      <c r="X1778" s="205"/>
    </row>
    <row r="1779" spans="21:24" x14ac:dyDescent="0.2">
      <c r="U1779" s="205"/>
      <c r="V1779" s="205"/>
      <c r="W1779" s="205"/>
      <c r="X1779" s="205"/>
    </row>
    <row r="1780" spans="21:24" x14ac:dyDescent="0.2">
      <c r="U1780" s="205"/>
      <c r="V1780" s="205"/>
      <c r="W1780" s="205"/>
      <c r="X1780" s="205"/>
    </row>
    <row r="1781" spans="21:24" x14ac:dyDescent="0.2">
      <c r="U1781" s="205"/>
      <c r="V1781" s="205"/>
      <c r="W1781" s="205"/>
      <c r="X1781" s="205"/>
    </row>
    <row r="1782" spans="21:24" x14ac:dyDescent="0.2">
      <c r="U1782" s="205"/>
      <c r="V1782" s="205"/>
      <c r="W1782" s="205"/>
      <c r="X1782" s="205"/>
    </row>
    <row r="1783" spans="21:24" x14ac:dyDescent="0.2">
      <c r="U1783" s="205"/>
      <c r="V1783" s="205"/>
      <c r="W1783" s="205"/>
      <c r="X1783" s="205"/>
    </row>
    <row r="1784" spans="21:24" x14ac:dyDescent="0.2">
      <c r="U1784" s="205"/>
      <c r="V1784" s="205"/>
      <c r="W1784" s="205"/>
      <c r="X1784" s="205"/>
    </row>
    <row r="1785" spans="21:24" x14ac:dyDescent="0.2">
      <c r="U1785" s="205"/>
      <c r="V1785" s="205"/>
      <c r="W1785" s="205"/>
      <c r="X1785" s="205"/>
    </row>
    <row r="1786" spans="21:24" x14ac:dyDescent="0.2">
      <c r="U1786" s="205"/>
      <c r="V1786" s="205"/>
      <c r="W1786" s="205"/>
      <c r="X1786" s="205"/>
    </row>
    <row r="1787" spans="21:24" x14ac:dyDescent="0.2">
      <c r="U1787" s="205"/>
      <c r="V1787" s="205"/>
      <c r="W1787" s="205"/>
      <c r="X1787" s="205"/>
    </row>
    <row r="1788" spans="21:24" x14ac:dyDescent="0.2">
      <c r="U1788" s="205"/>
      <c r="V1788" s="205"/>
      <c r="W1788" s="205"/>
      <c r="X1788" s="205"/>
    </row>
    <row r="1789" spans="21:24" x14ac:dyDescent="0.2">
      <c r="U1789" s="205"/>
      <c r="V1789" s="205"/>
      <c r="W1789" s="205"/>
      <c r="X1789" s="205"/>
    </row>
    <row r="1790" spans="21:24" x14ac:dyDescent="0.2">
      <c r="U1790" s="205"/>
      <c r="V1790" s="205"/>
      <c r="W1790" s="205"/>
      <c r="X1790" s="205"/>
    </row>
    <row r="1791" spans="21:24" x14ac:dyDescent="0.2">
      <c r="U1791" s="205"/>
      <c r="V1791" s="205"/>
      <c r="W1791" s="205"/>
      <c r="X1791" s="205"/>
    </row>
    <row r="1792" spans="21:24" x14ac:dyDescent="0.2">
      <c r="U1792" s="205"/>
      <c r="V1792" s="205"/>
      <c r="W1792" s="205"/>
      <c r="X1792" s="205"/>
    </row>
    <row r="1793" spans="21:24" x14ac:dyDescent="0.2">
      <c r="U1793" s="205"/>
      <c r="V1793" s="205"/>
      <c r="W1793" s="205"/>
      <c r="X1793" s="205"/>
    </row>
    <row r="1794" spans="21:24" x14ac:dyDescent="0.2">
      <c r="U1794" s="205"/>
      <c r="V1794" s="205"/>
      <c r="W1794" s="205"/>
      <c r="X1794" s="205"/>
    </row>
    <row r="1795" spans="21:24" x14ac:dyDescent="0.2">
      <c r="U1795" s="205"/>
      <c r="V1795" s="205"/>
      <c r="W1795" s="205"/>
      <c r="X1795" s="205"/>
    </row>
    <row r="1796" spans="21:24" x14ac:dyDescent="0.2">
      <c r="U1796" s="205"/>
      <c r="V1796" s="205"/>
      <c r="W1796" s="205"/>
      <c r="X1796" s="205"/>
    </row>
    <row r="1797" spans="21:24" x14ac:dyDescent="0.2">
      <c r="U1797" s="205"/>
      <c r="V1797" s="205"/>
      <c r="W1797" s="205"/>
      <c r="X1797" s="205"/>
    </row>
    <row r="1798" spans="21:24" x14ac:dyDescent="0.2">
      <c r="U1798" s="205"/>
      <c r="V1798" s="205"/>
      <c r="W1798" s="205"/>
      <c r="X1798" s="205"/>
    </row>
    <row r="1799" spans="21:24" x14ac:dyDescent="0.2">
      <c r="U1799" s="205"/>
      <c r="V1799" s="205"/>
      <c r="W1799" s="205"/>
      <c r="X1799" s="205"/>
    </row>
    <row r="1800" spans="21:24" x14ac:dyDescent="0.2">
      <c r="U1800" s="205"/>
      <c r="V1800" s="205"/>
      <c r="W1800" s="205"/>
      <c r="X1800" s="205"/>
    </row>
    <row r="1801" spans="21:24" x14ac:dyDescent="0.2">
      <c r="U1801" s="205"/>
      <c r="V1801" s="205"/>
      <c r="W1801" s="205"/>
      <c r="X1801" s="205"/>
    </row>
    <row r="1802" spans="21:24" x14ac:dyDescent="0.2">
      <c r="U1802" s="205"/>
      <c r="V1802" s="205"/>
      <c r="W1802" s="205"/>
      <c r="X1802" s="205"/>
    </row>
    <row r="1803" spans="21:24" x14ac:dyDescent="0.2">
      <c r="U1803" s="205"/>
      <c r="V1803" s="205"/>
      <c r="W1803" s="205"/>
      <c r="X1803" s="205"/>
    </row>
    <row r="1804" spans="21:24" x14ac:dyDescent="0.2">
      <c r="U1804" s="205"/>
      <c r="V1804" s="205"/>
      <c r="W1804" s="205"/>
      <c r="X1804" s="205"/>
    </row>
    <row r="1805" spans="21:24" x14ac:dyDescent="0.2">
      <c r="U1805" s="205"/>
      <c r="V1805" s="205"/>
      <c r="W1805" s="205"/>
      <c r="X1805" s="205"/>
    </row>
    <row r="1806" spans="21:24" x14ac:dyDescent="0.2">
      <c r="U1806" s="205"/>
      <c r="V1806" s="205"/>
      <c r="W1806" s="205"/>
      <c r="X1806" s="205"/>
    </row>
    <row r="1807" spans="21:24" x14ac:dyDescent="0.2">
      <c r="U1807" s="205"/>
      <c r="V1807" s="205"/>
      <c r="W1807" s="205"/>
      <c r="X1807" s="205"/>
    </row>
    <row r="1808" spans="21:24" x14ac:dyDescent="0.2">
      <c r="U1808" s="205"/>
      <c r="V1808" s="205"/>
      <c r="W1808" s="205"/>
      <c r="X1808" s="205"/>
    </row>
    <row r="1809" spans="21:24" x14ac:dyDescent="0.2">
      <c r="U1809" s="205"/>
      <c r="V1809" s="205"/>
      <c r="W1809" s="205"/>
      <c r="X1809" s="205"/>
    </row>
    <row r="1810" spans="21:24" x14ac:dyDescent="0.2">
      <c r="U1810" s="205"/>
      <c r="V1810" s="205"/>
      <c r="W1810" s="205"/>
      <c r="X1810" s="205"/>
    </row>
    <row r="1811" spans="21:24" x14ac:dyDescent="0.2">
      <c r="U1811" s="205"/>
      <c r="V1811" s="205"/>
      <c r="W1811" s="205"/>
      <c r="X1811" s="205"/>
    </row>
    <row r="1812" spans="21:24" x14ac:dyDescent="0.2">
      <c r="U1812" s="205"/>
      <c r="V1812" s="205"/>
      <c r="W1812" s="205"/>
      <c r="X1812" s="205"/>
    </row>
    <row r="1813" spans="21:24" x14ac:dyDescent="0.2">
      <c r="U1813" s="205"/>
      <c r="V1813" s="205"/>
      <c r="W1813" s="205"/>
      <c r="X1813" s="205"/>
    </row>
    <row r="1814" spans="21:24" x14ac:dyDescent="0.2">
      <c r="U1814" s="205"/>
      <c r="V1814" s="205"/>
      <c r="W1814" s="205"/>
      <c r="X1814" s="205"/>
    </row>
    <row r="1815" spans="21:24" x14ac:dyDescent="0.2">
      <c r="U1815" s="205"/>
      <c r="V1815" s="205"/>
      <c r="W1815" s="205"/>
      <c r="X1815" s="205"/>
    </row>
    <row r="1816" spans="21:24" x14ac:dyDescent="0.2">
      <c r="U1816" s="205"/>
      <c r="V1816" s="205"/>
      <c r="W1816" s="205"/>
      <c r="X1816" s="205"/>
    </row>
    <row r="1817" spans="21:24" x14ac:dyDescent="0.2">
      <c r="U1817" s="205"/>
      <c r="V1817" s="205"/>
      <c r="W1817" s="205"/>
      <c r="X1817" s="205"/>
    </row>
    <row r="1818" spans="21:24" x14ac:dyDescent="0.2">
      <c r="U1818" s="205"/>
      <c r="V1818" s="205"/>
      <c r="W1818" s="205"/>
      <c r="X1818" s="205"/>
    </row>
    <row r="1819" spans="21:24" x14ac:dyDescent="0.2">
      <c r="U1819" s="205"/>
      <c r="V1819" s="205"/>
      <c r="W1819" s="205"/>
      <c r="X1819" s="205"/>
    </row>
    <row r="1820" spans="21:24" x14ac:dyDescent="0.2">
      <c r="U1820" s="205"/>
      <c r="V1820" s="205"/>
      <c r="W1820" s="205"/>
      <c r="X1820" s="205"/>
    </row>
    <row r="1821" spans="21:24" x14ac:dyDescent="0.2">
      <c r="U1821" s="205"/>
      <c r="V1821" s="205"/>
      <c r="W1821" s="205"/>
      <c r="X1821" s="205"/>
    </row>
    <row r="1822" spans="21:24" x14ac:dyDescent="0.2">
      <c r="U1822" s="205"/>
      <c r="V1822" s="205"/>
      <c r="W1822" s="205"/>
      <c r="X1822" s="205"/>
    </row>
    <row r="1823" spans="21:24" x14ac:dyDescent="0.2">
      <c r="U1823" s="205"/>
      <c r="V1823" s="205"/>
      <c r="W1823" s="205"/>
      <c r="X1823" s="205"/>
    </row>
    <row r="1824" spans="21:24" x14ac:dyDescent="0.2">
      <c r="U1824" s="205"/>
      <c r="V1824" s="205"/>
      <c r="W1824" s="205"/>
      <c r="X1824" s="205"/>
    </row>
    <row r="1825" spans="21:24" x14ac:dyDescent="0.2">
      <c r="U1825" s="205"/>
      <c r="V1825" s="205"/>
      <c r="W1825" s="205"/>
      <c r="X1825" s="205"/>
    </row>
    <row r="1826" spans="21:24" x14ac:dyDescent="0.2">
      <c r="U1826" s="205"/>
      <c r="V1826" s="205"/>
      <c r="W1826" s="205"/>
      <c r="X1826" s="205"/>
    </row>
    <row r="1827" spans="21:24" x14ac:dyDescent="0.2">
      <c r="U1827" s="205"/>
      <c r="V1827" s="205"/>
      <c r="W1827" s="205"/>
      <c r="X1827" s="205"/>
    </row>
    <row r="1828" spans="21:24" x14ac:dyDescent="0.2">
      <c r="U1828" s="205"/>
      <c r="V1828" s="205"/>
      <c r="W1828" s="205"/>
      <c r="X1828" s="205"/>
    </row>
    <row r="1829" spans="21:24" x14ac:dyDescent="0.2">
      <c r="U1829" s="205"/>
      <c r="V1829" s="205"/>
      <c r="W1829" s="205"/>
      <c r="X1829" s="205"/>
    </row>
    <row r="1830" spans="21:24" x14ac:dyDescent="0.2">
      <c r="U1830" s="205"/>
      <c r="V1830" s="205"/>
      <c r="W1830" s="205"/>
      <c r="X1830" s="205"/>
    </row>
    <row r="1831" spans="21:24" x14ac:dyDescent="0.2">
      <c r="U1831" s="205"/>
      <c r="V1831" s="205"/>
      <c r="W1831" s="205"/>
      <c r="X1831" s="205"/>
    </row>
    <row r="1832" spans="21:24" x14ac:dyDescent="0.2">
      <c r="U1832" s="205"/>
      <c r="V1832" s="205"/>
      <c r="W1832" s="205"/>
      <c r="X1832" s="205"/>
    </row>
    <row r="1833" spans="21:24" x14ac:dyDescent="0.2">
      <c r="U1833" s="205"/>
      <c r="V1833" s="205"/>
      <c r="W1833" s="205"/>
      <c r="X1833" s="205"/>
    </row>
    <row r="1834" spans="21:24" x14ac:dyDescent="0.2">
      <c r="U1834" s="205"/>
      <c r="V1834" s="205"/>
      <c r="W1834" s="205"/>
      <c r="X1834" s="205"/>
    </row>
    <row r="1835" spans="21:24" x14ac:dyDescent="0.2">
      <c r="U1835" s="205"/>
      <c r="V1835" s="205"/>
      <c r="W1835" s="205"/>
      <c r="X1835" s="205"/>
    </row>
    <row r="1836" spans="21:24" x14ac:dyDescent="0.2">
      <c r="U1836" s="205"/>
      <c r="V1836" s="205"/>
      <c r="W1836" s="205"/>
      <c r="X1836" s="205"/>
    </row>
    <row r="1837" spans="21:24" x14ac:dyDescent="0.2">
      <c r="U1837" s="205"/>
      <c r="V1837" s="205"/>
      <c r="W1837" s="205"/>
      <c r="X1837" s="205"/>
    </row>
    <row r="1838" spans="21:24" x14ac:dyDescent="0.2">
      <c r="U1838" s="205"/>
      <c r="V1838" s="205"/>
      <c r="W1838" s="205"/>
      <c r="X1838" s="205"/>
    </row>
    <row r="1839" spans="21:24" x14ac:dyDescent="0.2">
      <c r="U1839" s="205"/>
      <c r="V1839" s="205"/>
      <c r="W1839" s="205"/>
      <c r="X1839" s="205"/>
    </row>
    <row r="1840" spans="21:24" x14ac:dyDescent="0.2">
      <c r="U1840" s="205"/>
      <c r="V1840" s="205"/>
      <c r="W1840" s="205"/>
      <c r="X1840" s="205"/>
    </row>
    <row r="1841" spans="21:24" x14ac:dyDescent="0.2">
      <c r="U1841" s="205"/>
      <c r="V1841" s="205"/>
      <c r="W1841" s="205"/>
      <c r="X1841" s="205"/>
    </row>
    <row r="1842" spans="21:24" x14ac:dyDescent="0.2">
      <c r="U1842" s="205"/>
      <c r="V1842" s="205"/>
      <c r="W1842" s="205"/>
      <c r="X1842" s="205"/>
    </row>
    <row r="1843" spans="21:24" x14ac:dyDescent="0.2">
      <c r="U1843" s="205"/>
      <c r="V1843" s="205"/>
      <c r="W1843" s="205"/>
      <c r="X1843" s="205"/>
    </row>
    <row r="1844" spans="21:24" x14ac:dyDescent="0.2">
      <c r="U1844" s="205"/>
      <c r="V1844" s="205"/>
      <c r="W1844" s="205"/>
      <c r="X1844" s="205"/>
    </row>
    <row r="1845" spans="21:24" x14ac:dyDescent="0.2">
      <c r="U1845" s="205"/>
      <c r="V1845" s="205"/>
      <c r="W1845" s="205"/>
      <c r="X1845" s="205"/>
    </row>
    <row r="1846" spans="21:24" x14ac:dyDescent="0.2">
      <c r="U1846" s="205"/>
      <c r="V1846" s="205"/>
      <c r="W1846" s="205"/>
      <c r="X1846" s="205"/>
    </row>
    <row r="1847" spans="21:24" x14ac:dyDescent="0.2">
      <c r="U1847" s="205"/>
      <c r="V1847" s="205"/>
      <c r="W1847" s="205"/>
      <c r="X1847" s="205"/>
    </row>
    <row r="1848" spans="21:24" x14ac:dyDescent="0.2">
      <c r="U1848" s="205"/>
      <c r="V1848" s="205"/>
      <c r="W1848" s="205"/>
      <c r="X1848" s="205"/>
    </row>
    <row r="1849" spans="21:24" x14ac:dyDescent="0.2">
      <c r="U1849" s="205"/>
      <c r="V1849" s="205"/>
      <c r="W1849" s="205"/>
      <c r="X1849" s="205"/>
    </row>
    <row r="1850" spans="21:24" x14ac:dyDescent="0.2">
      <c r="U1850" s="205"/>
      <c r="V1850" s="205"/>
      <c r="W1850" s="205"/>
      <c r="X1850" s="205"/>
    </row>
    <row r="1851" spans="21:24" x14ac:dyDescent="0.2">
      <c r="U1851" s="205"/>
      <c r="V1851" s="205"/>
      <c r="W1851" s="205"/>
      <c r="X1851" s="205"/>
    </row>
    <row r="1852" spans="21:24" x14ac:dyDescent="0.2">
      <c r="U1852" s="205"/>
      <c r="V1852" s="205"/>
      <c r="W1852" s="205"/>
      <c r="X1852" s="205"/>
    </row>
    <row r="1853" spans="21:24" x14ac:dyDescent="0.2">
      <c r="U1853" s="205"/>
      <c r="V1853" s="205"/>
      <c r="W1853" s="205"/>
      <c r="X1853" s="205"/>
    </row>
    <row r="1854" spans="21:24" x14ac:dyDescent="0.2">
      <c r="U1854" s="205"/>
      <c r="V1854" s="205"/>
      <c r="W1854" s="205"/>
      <c r="X1854" s="205"/>
    </row>
    <row r="1855" spans="21:24" x14ac:dyDescent="0.2">
      <c r="U1855" s="205"/>
      <c r="V1855" s="205"/>
      <c r="W1855" s="205"/>
      <c r="X1855" s="205"/>
    </row>
    <row r="1856" spans="21:24" x14ac:dyDescent="0.2">
      <c r="U1856" s="205"/>
      <c r="V1856" s="205"/>
      <c r="W1856" s="205"/>
      <c r="X1856" s="205"/>
    </row>
    <row r="1857" spans="21:24" x14ac:dyDescent="0.2">
      <c r="U1857" s="205"/>
      <c r="V1857" s="205"/>
      <c r="W1857" s="205"/>
      <c r="X1857" s="205"/>
    </row>
    <row r="1858" spans="21:24" x14ac:dyDescent="0.2">
      <c r="U1858" s="205"/>
      <c r="V1858" s="205"/>
      <c r="W1858" s="205"/>
      <c r="X1858" s="205"/>
    </row>
    <row r="1859" spans="21:24" x14ac:dyDescent="0.2">
      <c r="U1859" s="205"/>
      <c r="V1859" s="205"/>
      <c r="W1859" s="205"/>
      <c r="X1859" s="205"/>
    </row>
    <row r="1860" spans="21:24" x14ac:dyDescent="0.2">
      <c r="U1860" s="205"/>
      <c r="V1860" s="205"/>
      <c r="W1860" s="205"/>
      <c r="X1860" s="205"/>
    </row>
    <row r="1861" spans="21:24" x14ac:dyDescent="0.2">
      <c r="U1861" s="205"/>
      <c r="V1861" s="205"/>
      <c r="W1861" s="205"/>
      <c r="X1861" s="205"/>
    </row>
    <row r="1862" spans="21:24" x14ac:dyDescent="0.2">
      <c r="U1862" s="205"/>
      <c r="V1862" s="205"/>
      <c r="W1862" s="205"/>
      <c r="X1862" s="205"/>
    </row>
    <row r="1863" spans="21:24" x14ac:dyDescent="0.2">
      <c r="U1863" s="205"/>
      <c r="V1863" s="205"/>
      <c r="W1863" s="205"/>
      <c r="X1863" s="205"/>
    </row>
    <row r="1864" spans="21:24" x14ac:dyDescent="0.2">
      <c r="U1864" s="205"/>
      <c r="V1864" s="205"/>
      <c r="W1864" s="205"/>
      <c r="X1864" s="205"/>
    </row>
    <row r="1865" spans="21:24" x14ac:dyDescent="0.2">
      <c r="U1865" s="205"/>
      <c r="V1865" s="205"/>
      <c r="W1865" s="205"/>
      <c r="X1865" s="205"/>
    </row>
    <row r="1866" spans="21:24" x14ac:dyDescent="0.2">
      <c r="U1866" s="205"/>
      <c r="V1866" s="205"/>
      <c r="W1866" s="205"/>
      <c r="X1866" s="205"/>
    </row>
    <row r="1867" spans="21:24" x14ac:dyDescent="0.2">
      <c r="U1867" s="205"/>
      <c r="V1867" s="205"/>
      <c r="W1867" s="205"/>
      <c r="X1867" s="205"/>
    </row>
    <row r="1868" spans="21:24" x14ac:dyDescent="0.2">
      <c r="U1868" s="205"/>
      <c r="V1868" s="205"/>
      <c r="W1868" s="205"/>
      <c r="X1868" s="205"/>
    </row>
    <row r="1869" spans="21:24" x14ac:dyDescent="0.2">
      <c r="U1869" s="205"/>
      <c r="V1869" s="205"/>
      <c r="W1869" s="205"/>
      <c r="X1869" s="205"/>
    </row>
    <row r="1870" spans="21:24" x14ac:dyDescent="0.2">
      <c r="U1870" s="205"/>
      <c r="V1870" s="205"/>
      <c r="W1870" s="205"/>
      <c r="X1870" s="205"/>
    </row>
    <row r="1871" spans="21:24" x14ac:dyDescent="0.2">
      <c r="U1871" s="205"/>
      <c r="V1871" s="205"/>
      <c r="W1871" s="205"/>
      <c r="X1871" s="205"/>
    </row>
    <row r="1872" spans="21:24" x14ac:dyDescent="0.2">
      <c r="U1872" s="205"/>
      <c r="V1872" s="205"/>
      <c r="W1872" s="205"/>
      <c r="X1872" s="205"/>
    </row>
    <row r="1873" spans="21:24" x14ac:dyDescent="0.2">
      <c r="U1873" s="205"/>
      <c r="V1873" s="205"/>
      <c r="W1873" s="205"/>
      <c r="X1873" s="205"/>
    </row>
    <row r="1874" spans="21:24" x14ac:dyDescent="0.2">
      <c r="U1874" s="205"/>
      <c r="V1874" s="205"/>
      <c r="W1874" s="205"/>
      <c r="X1874" s="205"/>
    </row>
    <row r="1875" spans="21:24" x14ac:dyDescent="0.2">
      <c r="U1875" s="205"/>
      <c r="V1875" s="205"/>
      <c r="W1875" s="205"/>
      <c r="X1875" s="205"/>
    </row>
    <row r="1876" spans="21:24" x14ac:dyDescent="0.2">
      <c r="U1876" s="205"/>
      <c r="V1876" s="205"/>
      <c r="W1876" s="205"/>
      <c r="X1876" s="205"/>
    </row>
    <row r="1877" spans="21:24" x14ac:dyDescent="0.2">
      <c r="U1877" s="205"/>
      <c r="V1877" s="205"/>
      <c r="W1877" s="205"/>
      <c r="X1877" s="205"/>
    </row>
    <row r="1878" spans="21:24" x14ac:dyDescent="0.2">
      <c r="U1878" s="205"/>
      <c r="V1878" s="205"/>
      <c r="W1878" s="205"/>
      <c r="X1878" s="205"/>
    </row>
    <row r="1879" spans="21:24" x14ac:dyDescent="0.2">
      <c r="U1879" s="205"/>
      <c r="V1879" s="205"/>
      <c r="W1879" s="205"/>
      <c r="X1879" s="205"/>
    </row>
    <row r="1880" spans="21:24" x14ac:dyDescent="0.2">
      <c r="U1880" s="205"/>
      <c r="V1880" s="205"/>
      <c r="W1880" s="205"/>
      <c r="X1880" s="205"/>
    </row>
    <row r="1881" spans="21:24" x14ac:dyDescent="0.2">
      <c r="U1881" s="205"/>
      <c r="V1881" s="205"/>
      <c r="W1881" s="205"/>
      <c r="X1881" s="205"/>
    </row>
    <row r="1882" spans="21:24" x14ac:dyDescent="0.2">
      <c r="U1882" s="205"/>
      <c r="V1882" s="205"/>
      <c r="W1882" s="205"/>
      <c r="X1882" s="205"/>
    </row>
    <row r="1883" spans="21:24" x14ac:dyDescent="0.2">
      <c r="U1883" s="205"/>
      <c r="V1883" s="205"/>
      <c r="W1883" s="205"/>
      <c r="X1883" s="205"/>
    </row>
    <row r="1884" spans="21:24" x14ac:dyDescent="0.2">
      <c r="U1884" s="205"/>
      <c r="V1884" s="205"/>
      <c r="W1884" s="205"/>
      <c r="X1884" s="205"/>
    </row>
    <row r="1885" spans="21:24" x14ac:dyDescent="0.2">
      <c r="U1885" s="205"/>
      <c r="V1885" s="205"/>
      <c r="W1885" s="205"/>
      <c r="X1885" s="205"/>
    </row>
    <row r="1886" spans="21:24" x14ac:dyDescent="0.2">
      <c r="U1886" s="205"/>
      <c r="V1886" s="205"/>
      <c r="W1886" s="205"/>
      <c r="X1886" s="205"/>
    </row>
    <row r="1887" spans="21:24" x14ac:dyDescent="0.2">
      <c r="U1887" s="205"/>
      <c r="V1887" s="205"/>
      <c r="W1887" s="205"/>
      <c r="X1887" s="205"/>
    </row>
    <row r="1888" spans="21:24" x14ac:dyDescent="0.2">
      <c r="U1888" s="205"/>
      <c r="V1888" s="205"/>
      <c r="W1888" s="205"/>
      <c r="X1888" s="205"/>
    </row>
    <row r="1889" spans="21:24" x14ac:dyDescent="0.2">
      <c r="U1889" s="205"/>
      <c r="V1889" s="205"/>
      <c r="W1889" s="205"/>
      <c r="X1889" s="205"/>
    </row>
    <row r="1890" spans="21:24" x14ac:dyDescent="0.2">
      <c r="U1890" s="205"/>
      <c r="V1890" s="205"/>
      <c r="W1890" s="205"/>
      <c r="X1890" s="205"/>
    </row>
    <row r="1891" spans="21:24" x14ac:dyDescent="0.2">
      <c r="U1891" s="205"/>
      <c r="V1891" s="205"/>
      <c r="W1891" s="205"/>
      <c r="X1891" s="205"/>
    </row>
    <row r="1892" spans="21:24" x14ac:dyDescent="0.2">
      <c r="U1892" s="205"/>
      <c r="V1892" s="205"/>
      <c r="W1892" s="205"/>
      <c r="X1892" s="205"/>
    </row>
    <row r="1893" spans="21:24" x14ac:dyDescent="0.2">
      <c r="U1893" s="205"/>
      <c r="V1893" s="205"/>
      <c r="W1893" s="205"/>
      <c r="X1893" s="205"/>
    </row>
    <row r="1894" spans="21:24" x14ac:dyDescent="0.2">
      <c r="U1894" s="205"/>
      <c r="V1894" s="205"/>
      <c r="W1894" s="205"/>
      <c r="X1894" s="205"/>
    </row>
    <row r="1895" spans="21:24" x14ac:dyDescent="0.2">
      <c r="U1895" s="205"/>
      <c r="V1895" s="205"/>
      <c r="W1895" s="205"/>
      <c r="X1895" s="205"/>
    </row>
    <row r="1896" spans="21:24" x14ac:dyDescent="0.2">
      <c r="U1896" s="205"/>
      <c r="V1896" s="205"/>
      <c r="W1896" s="205"/>
      <c r="X1896" s="205"/>
    </row>
    <row r="1897" spans="21:24" x14ac:dyDescent="0.2">
      <c r="U1897" s="205"/>
      <c r="V1897" s="205"/>
      <c r="W1897" s="205"/>
      <c r="X1897" s="205"/>
    </row>
    <row r="1898" spans="21:24" x14ac:dyDescent="0.2">
      <c r="U1898" s="205"/>
      <c r="V1898" s="205"/>
      <c r="W1898" s="205"/>
      <c r="X1898" s="205"/>
    </row>
    <row r="1899" spans="21:24" x14ac:dyDescent="0.2">
      <c r="U1899" s="205"/>
      <c r="V1899" s="205"/>
      <c r="W1899" s="205"/>
      <c r="X1899" s="205"/>
    </row>
    <row r="1900" spans="21:24" x14ac:dyDescent="0.2">
      <c r="U1900" s="205"/>
      <c r="V1900" s="205"/>
      <c r="W1900" s="205"/>
      <c r="X1900" s="205"/>
    </row>
    <row r="1901" spans="21:24" x14ac:dyDescent="0.2">
      <c r="U1901" s="205"/>
      <c r="V1901" s="205"/>
      <c r="W1901" s="205"/>
      <c r="X1901" s="205"/>
    </row>
    <row r="1902" spans="21:24" x14ac:dyDescent="0.2">
      <c r="U1902" s="205"/>
      <c r="V1902" s="205"/>
      <c r="W1902" s="205"/>
      <c r="X1902" s="205"/>
    </row>
    <row r="1903" spans="21:24" x14ac:dyDescent="0.2">
      <c r="U1903" s="205"/>
      <c r="V1903" s="205"/>
      <c r="W1903" s="205"/>
      <c r="X1903" s="205"/>
    </row>
    <row r="1904" spans="21:24" x14ac:dyDescent="0.2">
      <c r="U1904" s="205"/>
      <c r="V1904" s="205"/>
      <c r="W1904" s="205"/>
      <c r="X1904" s="205"/>
    </row>
    <row r="1905" spans="21:24" x14ac:dyDescent="0.2">
      <c r="U1905" s="205"/>
      <c r="V1905" s="205"/>
      <c r="W1905" s="205"/>
      <c r="X1905" s="205"/>
    </row>
    <row r="1906" spans="21:24" x14ac:dyDescent="0.2">
      <c r="U1906" s="205"/>
      <c r="V1906" s="205"/>
      <c r="W1906" s="205"/>
      <c r="X1906" s="205"/>
    </row>
    <row r="1907" spans="21:24" x14ac:dyDescent="0.2">
      <c r="U1907" s="205"/>
      <c r="V1907" s="205"/>
      <c r="W1907" s="205"/>
      <c r="X1907" s="205"/>
    </row>
    <row r="1908" spans="21:24" x14ac:dyDescent="0.2">
      <c r="U1908" s="205"/>
      <c r="V1908" s="205"/>
      <c r="W1908" s="205"/>
      <c r="X1908" s="205"/>
    </row>
    <row r="1909" spans="21:24" x14ac:dyDescent="0.2">
      <c r="U1909" s="205"/>
      <c r="V1909" s="205"/>
      <c r="W1909" s="205"/>
      <c r="X1909" s="205"/>
    </row>
    <row r="1910" spans="21:24" x14ac:dyDescent="0.2">
      <c r="U1910" s="205"/>
      <c r="V1910" s="205"/>
      <c r="W1910" s="205"/>
      <c r="X1910" s="205"/>
    </row>
    <row r="1911" spans="21:24" x14ac:dyDescent="0.2">
      <c r="U1911" s="205"/>
      <c r="V1911" s="205"/>
      <c r="W1911" s="205"/>
      <c r="X1911" s="205"/>
    </row>
    <row r="1912" spans="21:24" x14ac:dyDescent="0.2">
      <c r="U1912" s="205"/>
      <c r="V1912" s="205"/>
      <c r="W1912" s="205"/>
      <c r="X1912" s="205"/>
    </row>
    <row r="1913" spans="21:24" x14ac:dyDescent="0.2">
      <c r="U1913" s="205"/>
      <c r="V1913" s="205"/>
      <c r="W1913" s="205"/>
      <c r="X1913" s="205"/>
    </row>
    <row r="1914" spans="21:24" x14ac:dyDescent="0.2">
      <c r="U1914" s="205"/>
      <c r="V1914" s="205"/>
      <c r="W1914" s="205"/>
      <c r="X1914" s="205"/>
    </row>
    <row r="1915" spans="21:24" x14ac:dyDescent="0.2">
      <c r="U1915" s="205"/>
      <c r="V1915" s="205"/>
      <c r="W1915" s="205"/>
      <c r="X1915" s="205"/>
    </row>
    <row r="1916" spans="21:24" x14ac:dyDescent="0.2">
      <c r="U1916" s="205"/>
      <c r="V1916" s="205"/>
      <c r="W1916" s="205"/>
      <c r="X1916" s="205"/>
    </row>
    <row r="1917" spans="21:24" x14ac:dyDescent="0.2">
      <c r="U1917" s="205"/>
      <c r="V1917" s="205"/>
      <c r="W1917" s="205"/>
      <c r="X1917" s="205"/>
    </row>
    <row r="1918" spans="21:24" x14ac:dyDescent="0.2">
      <c r="U1918" s="205"/>
      <c r="V1918" s="205"/>
      <c r="W1918" s="205"/>
      <c r="X1918" s="205"/>
    </row>
    <row r="1919" spans="21:24" x14ac:dyDescent="0.2">
      <c r="U1919" s="205"/>
      <c r="V1919" s="205"/>
      <c r="W1919" s="205"/>
      <c r="X1919" s="205"/>
    </row>
    <row r="1920" spans="21:24" x14ac:dyDescent="0.2">
      <c r="U1920" s="205"/>
      <c r="V1920" s="205"/>
      <c r="W1920" s="205"/>
      <c r="X1920" s="205"/>
    </row>
    <row r="1921" spans="21:24" x14ac:dyDescent="0.2">
      <c r="U1921" s="205"/>
      <c r="V1921" s="205"/>
      <c r="W1921" s="205"/>
      <c r="X1921" s="205"/>
    </row>
    <row r="1922" spans="21:24" x14ac:dyDescent="0.2">
      <c r="U1922" s="205"/>
      <c r="V1922" s="205"/>
      <c r="W1922" s="205"/>
      <c r="X1922" s="205"/>
    </row>
    <row r="1923" spans="21:24" x14ac:dyDescent="0.2">
      <c r="U1923" s="205"/>
      <c r="V1923" s="205"/>
      <c r="W1923" s="205"/>
      <c r="X1923" s="205"/>
    </row>
    <row r="1924" spans="21:24" x14ac:dyDescent="0.2">
      <c r="U1924" s="205"/>
      <c r="V1924" s="205"/>
      <c r="W1924" s="205"/>
      <c r="X1924" s="205"/>
    </row>
    <row r="1925" spans="21:24" x14ac:dyDescent="0.2">
      <c r="U1925" s="205"/>
      <c r="V1925" s="205"/>
      <c r="W1925" s="205"/>
      <c r="X1925" s="205"/>
    </row>
    <row r="1926" spans="21:24" x14ac:dyDescent="0.2">
      <c r="U1926" s="205"/>
      <c r="V1926" s="205"/>
      <c r="W1926" s="205"/>
      <c r="X1926" s="205"/>
    </row>
    <row r="1927" spans="21:24" x14ac:dyDescent="0.2">
      <c r="U1927" s="205"/>
      <c r="V1927" s="205"/>
      <c r="W1927" s="205"/>
      <c r="X1927" s="205"/>
    </row>
    <row r="1928" spans="21:24" x14ac:dyDescent="0.2">
      <c r="U1928" s="205"/>
      <c r="V1928" s="205"/>
      <c r="W1928" s="205"/>
      <c r="X1928" s="205"/>
    </row>
    <row r="1929" spans="21:24" x14ac:dyDescent="0.2">
      <c r="U1929" s="205"/>
      <c r="V1929" s="205"/>
      <c r="W1929" s="205"/>
      <c r="X1929" s="205"/>
    </row>
    <row r="1930" spans="21:24" x14ac:dyDescent="0.2">
      <c r="U1930" s="205"/>
      <c r="V1930" s="205"/>
      <c r="W1930" s="205"/>
      <c r="X1930" s="205"/>
    </row>
    <row r="1931" spans="21:24" x14ac:dyDescent="0.2">
      <c r="U1931" s="205"/>
      <c r="V1931" s="205"/>
      <c r="W1931" s="205"/>
      <c r="X1931" s="205"/>
    </row>
    <row r="1932" spans="21:24" x14ac:dyDescent="0.2">
      <c r="U1932" s="205"/>
      <c r="V1932" s="205"/>
      <c r="W1932" s="205"/>
      <c r="X1932" s="205"/>
    </row>
    <row r="1933" spans="21:24" x14ac:dyDescent="0.2">
      <c r="U1933" s="205"/>
      <c r="V1933" s="205"/>
      <c r="W1933" s="205"/>
      <c r="X1933" s="205"/>
    </row>
    <row r="1934" spans="21:24" x14ac:dyDescent="0.2">
      <c r="U1934" s="205"/>
      <c r="V1934" s="205"/>
      <c r="W1934" s="205"/>
      <c r="X1934" s="205"/>
    </row>
    <row r="1935" spans="21:24" x14ac:dyDescent="0.2">
      <c r="U1935" s="205"/>
      <c r="V1935" s="205"/>
      <c r="W1935" s="205"/>
      <c r="X1935" s="205"/>
    </row>
    <row r="1936" spans="21:24" x14ac:dyDescent="0.2">
      <c r="U1936" s="205"/>
      <c r="V1936" s="205"/>
      <c r="W1936" s="205"/>
      <c r="X1936" s="205"/>
    </row>
    <row r="1937" spans="21:24" x14ac:dyDescent="0.2">
      <c r="U1937" s="205"/>
      <c r="V1937" s="205"/>
      <c r="W1937" s="205"/>
      <c r="X1937" s="205"/>
    </row>
    <row r="1938" spans="21:24" x14ac:dyDescent="0.2">
      <c r="U1938" s="205"/>
      <c r="V1938" s="205"/>
      <c r="W1938" s="205"/>
      <c r="X1938" s="205"/>
    </row>
    <row r="1939" spans="21:24" x14ac:dyDescent="0.2">
      <c r="U1939" s="205"/>
      <c r="V1939" s="205"/>
      <c r="W1939" s="205"/>
      <c r="X1939" s="205"/>
    </row>
    <row r="1940" spans="21:24" x14ac:dyDescent="0.2">
      <c r="U1940" s="205"/>
      <c r="V1940" s="205"/>
      <c r="W1940" s="205"/>
      <c r="X1940" s="205"/>
    </row>
    <row r="1941" spans="21:24" x14ac:dyDescent="0.2">
      <c r="U1941" s="205"/>
      <c r="V1941" s="205"/>
      <c r="W1941" s="205"/>
      <c r="X1941" s="205"/>
    </row>
    <row r="1942" spans="21:24" x14ac:dyDescent="0.2">
      <c r="U1942" s="205"/>
      <c r="V1942" s="205"/>
      <c r="W1942" s="205"/>
      <c r="X1942" s="205"/>
    </row>
    <row r="1943" spans="21:24" x14ac:dyDescent="0.2">
      <c r="U1943" s="205"/>
      <c r="V1943" s="205"/>
      <c r="W1943" s="205"/>
      <c r="X1943" s="205"/>
    </row>
    <row r="1944" spans="21:24" x14ac:dyDescent="0.2">
      <c r="U1944" s="205"/>
      <c r="V1944" s="205"/>
      <c r="W1944" s="205"/>
      <c r="X1944" s="205"/>
    </row>
    <row r="1945" spans="21:24" x14ac:dyDescent="0.2">
      <c r="U1945" s="205"/>
      <c r="V1945" s="205"/>
      <c r="W1945" s="205"/>
      <c r="X1945" s="205"/>
    </row>
    <row r="1946" spans="21:24" x14ac:dyDescent="0.2">
      <c r="U1946" s="205"/>
      <c r="V1946" s="205"/>
      <c r="W1946" s="205"/>
      <c r="X1946" s="205"/>
    </row>
    <row r="1947" spans="21:24" x14ac:dyDescent="0.2">
      <c r="U1947" s="205"/>
      <c r="V1947" s="205"/>
      <c r="W1947" s="205"/>
      <c r="X1947" s="205"/>
    </row>
    <row r="1948" spans="21:24" x14ac:dyDescent="0.2">
      <c r="U1948" s="205"/>
      <c r="V1948" s="205"/>
      <c r="W1948" s="205"/>
      <c r="X1948" s="205"/>
    </row>
    <row r="1949" spans="21:24" x14ac:dyDescent="0.2">
      <c r="U1949" s="205"/>
      <c r="V1949" s="205"/>
      <c r="W1949" s="205"/>
      <c r="X1949" s="205"/>
    </row>
    <row r="1950" spans="21:24" x14ac:dyDescent="0.2">
      <c r="U1950" s="205"/>
      <c r="V1950" s="205"/>
      <c r="W1950" s="205"/>
      <c r="X1950" s="205"/>
    </row>
    <row r="1951" spans="21:24" x14ac:dyDescent="0.2">
      <c r="U1951" s="205"/>
      <c r="V1951" s="205"/>
      <c r="W1951" s="205"/>
      <c r="X1951" s="205"/>
    </row>
    <row r="1952" spans="21:24" x14ac:dyDescent="0.2">
      <c r="U1952" s="205"/>
      <c r="V1952" s="205"/>
      <c r="W1952" s="205"/>
      <c r="X1952" s="205"/>
    </row>
    <row r="1953" spans="21:24" x14ac:dyDescent="0.2">
      <c r="U1953" s="205"/>
      <c r="V1953" s="205"/>
      <c r="W1953" s="205"/>
      <c r="X1953" s="205"/>
    </row>
    <row r="1954" spans="21:24" x14ac:dyDescent="0.2">
      <c r="U1954" s="205"/>
      <c r="V1954" s="205"/>
      <c r="W1954" s="205"/>
      <c r="X1954" s="205"/>
    </row>
    <row r="1955" spans="21:24" x14ac:dyDescent="0.2">
      <c r="U1955" s="205"/>
      <c r="V1955" s="205"/>
      <c r="W1955" s="205"/>
      <c r="X1955" s="205"/>
    </row>
    <row r="1956" spans="21:24" x14ac:dyDescent="0.2">
      <c r="U1956" s="205"/>
      <c r="V1956" s="205"/>
      <c r="W1956" s="205"/>
      <c r="X1956" s="205"/>
    </row>
    <row r="1957" spans="21:24" x14ac:dyDescent="0.2">
      <c r="U1957" s="205"/>
      <c r="V1957" s="205"/>
      <c r="W1957" s="205"/>
      <c r="X1957" s="205"/>
    </row>
    <row r="1958" spans="21:24" x14ac:dyDescent="0.2">
      <c r="U1958" s="205"/>
      <c r="V1958" s="205"/>
      <c r="W1958" s="205"/>
      <c r="X1958" s="205"/>
    </row>
    <row r="1959" spans="21:24" x14ac:dyDescent="0.2">
      <c r="U1959" s="205"/>
      <c r="V1959" s="205"/>
      <c r="W1959" s="205"/>
      <c r="X1959" s="205"/>
    </row>
    <row r="1960" spans="21:24" x14ac:dyDescent="0.2">
      <c r="U1960" s="205"/>
      <c r="V1960" s="205"/>
      <c r="W1960" s="205"/>
      <c r="X1960" s="205"/>
    </row>
    <row r="1961" spans="21:24" x14ac:dyDescent="0.2">
      <c r="U1961" s="205"/>
      <c r="V1961" s="205"/>
      <c r="W1961" s="205"/>
      <c r="X1961" s="205"/>
    </row>
    <row r="1962" spans="21:24" x14ac:dyDescent="0.2">
      <c r="U1962" s="205"/>
      <c r="V1962" s="205"/>
      <c r="W1962" s="205"/>
      <c r="X1962" s="205"/>
    </row>
    <row r="1963" spans="21:24" x14ac:dyDescent="0.2">
      <c r="U1963" s="205"/>
      <c r="V1963" s="205"/>
      <c r="W1963" s="205"/>
      <c r="X1963" s="205"/>
    </row>
    <row r="1964" spans="21:24" x14ac:dyDescent="0.2">
      <c r="U1964" s="205"/>
      <c r="V1964" s="205"/>
      <c r="W1964" s="205"/>
      <c r="X1964" s="205"/>
    </row>
    <row r="1965" spans="21:24" x14ac:dyDescent="0.2">
      <c r="U1965" s="205"/>
      <c r="V1965" s="205"/>
      <c r="W1965" s="205"/>
      <c r="X1965" s="205"/>
    </row>
    <row r="1966" spans="21:24" x14ac:dyDescent="0.2">
      <c r="U1966" s="205"/>
      <c r="V1966" s="205"/>
      <c r="W1966" s="205"/>
      <c r="X1966" s="205"/>
    </row>
    <row r="1967" spans="21:24" x14ac:dyDescent="0.2">
      <c r="U1967" s="205"/>
      <c r="V1967" s="205"/>
      <c r="W1967" s="205"/>
      <c r="X1967" s="205"/>
    </row>
    <row r="1968" spans="21:24" x14ac:dyDescent="0.2">
      <c r="U1968" s="205"/>
      <c r="V1968" s="205"/>
      <c r="W1968" s="205"/>
      <c r="X1968" s="205"/>
    </row>
    <row r="1969" spans="21:24" x14ac:dyDescent="0.2">
      <c r="U1969" s="205"/>
      <c r="V1969" s="205"/>
      <c r="W1969" s="205"/>
      <c r="X1969" s="205"/>
    </row>
    <row r="1970" spans="21:24" x14ac:dyDescent="0.2">
      <c r="U1970" s="205"/>
      <c r="V1970" s="205"/>
      <c r="W1970" s="205"/>
      <c r="X1970" s="205"/>
    </row>
    <row r="1971" spans="21:24" x14ac:dyDescent="0.2">
      <c r="U1971" s="205"/>
      <c r="V1971" s="205"/>
      <c r="W1971" s="205"/>
      <c r="X1971" s="205"/>
    </row>
    <row r="1972" spans="21:24" x14ac:dyDescent="0.2">
      <c r="U1972" s="205"/>
      <c r="V1972" s="205"/>
      <c r="W1972" s="205"/>
      <c r="X1972" s="205"/>
    </row>
    <row r="1973" spans="21:24" x14ac:dyDescent="0.2">
      <c r="U1973" s="205"/>
      <c r="V1973" s="205"/>
      <c r="W1973" s="205"/>
      <c r="X1973" s="205"/>
    </row>
    <row r="1974" spans="21:24" x14ac:dyDescent="0.2">
      <c r="U1974" s="205"/>
      <c r="V1974" s="205"/>
      <c r="W1974" s="205"/>
      <c r="X1974" s="205"/>
    </row>
    <row r="1975" spans="21:24" x14ac:dyDescent="0.2">
      <c r="U1975" s="205"/>
      <c r="V1975" s="205"/>
      <c r="W1975" s="205"/>
      <c r="X1975" s="205"/>
    </row>
    <row r="1976" spans="21:24" x14ac:dyDescent="0.2">
      <c r="U1976" s="205"/>
      <c r="V1976" s="205"/>
      <c r="W1976" s="205"/>
      <c r="X1976" s="205"/>
    </row>
    <row r="1977" spans="21:24" x14ac:dyDescent="0.2">
      <c r="U1977" s="205"/>
      <c r="V1977" s="205"/>
      <c r="W1977" s="205"/>
      <c r="X1977" s="205"/>
    </row>
    <row r="1978" spans="21:24" x14ac:dyDescent="0.2">
      <c r="U1978" s="205"/>
      <c r="V1978" s="205"/>
      <c r="W1978" s="205"/>
      <c r="X1978" s="205"/>
    </row>
    <row r="1979" spans="21:24" x14ac:dyDescent="0.2">
      <c r="U1979" s="205"/>
      <c r="V1979" s="205"/>
      <c r="W1979" s="205"/>
      <c r="X1979" s="205"/>
    </row>
    <row r="1980" spans="21:24" x14ac:dyDescent="0.2">
      <c r="U1980" s="205"/>
      <c r="V1980" s="205"/>
      <c r="W1980" s="205"/>
      <c r="X1980" s="205"/>
    </row>
    <row r="1981" spans="21:24" x14ac:dyDescent="0.2">
      <c r="U1981" s="205"/>
      <c r="V1981" s="205"/>
      <c r="W1981" s="205"/>
      <c r="X1981" s="205"/>
    </row>
    <row r="1982" spans="21:24" x14ac:dyDescent="0.2">
      <c r="U1982" s="205"/>
      <c r="V1982" s="205"/>
      <c r="W1982" s="205"/>
      <c r="X1982" s="205"/>
    </row>
    <row r="1983" spans="21:24" x14ac:dyDescent="0.2">
      <c r="U1983" s="205"/>
      <c r="V1983" s="205"/>
      <c r="W1983" s="205"/>
      <c r="X1983" s="205"/>
    </row>
    <row r="1984" spans="21:24" x14ac:dyDescent="0.2">
      <c r="U1984" s="205"/>
      <c r="V1984" s="205"/>
      <c r="W1984" s="205"/>
      <c r="X1984" s="205"/>
    </row>
    <row r="1985" spans="21:24" x14ac:dyDescent="0.2">
      <c r="U1985" s="205"/>
      <c r="V1985" s="205"/>
      <c r="W1985" s="205"/>
      <c r="X1985" s="205"/>
    </row>
    <row r="1986" spans="21:24" x14ac:dyDescent="0.2">
      <c r="U1986" s="205"/>
      <c r="V1986" s="205"/>
      <c r="W1986" s="205"/>
      <c r="X1986" s="205"/>
    </row>
    <row r="1987" spans="21:24" x14ac:dyDescent="0.2">
      <c r="U1987" s="205"/>
      <c r="V1987" s="205"/>
      <c r="W1987" s="205"/>
      <c r="X1987" s="205"/>
    </row>
    <row r="1988" spans="21:24" x14ac:dyDescent="0.2">
      <c r="U1988" s="205"/>
      <c r="V1988" s="205"/>
      <c r="W1988" s="205"/>
      <c r="X1988" s="205"/>
    </row>
    <row r="1989" spans="21:24" x14ac:dyDescent="0.2">
      <c r="U1989" s="205"/>
      <c r="V1989" s="205"/>
      <c r="W1989" s="205"/>
      <c r="X1989" s="205"/>
    </row>
    <row r="1990" spans="21:24" x14ac:dyDescent="0.2">
      <c r="U1990" s="205"/>
      <c r="V1990" s="205"/>
      <c r="W1990" s="205"/>
      <c r="X1990" s="205"/>
    </row>
    <row r="1991" spans="21:24" x14ac:dyDescent="0.2">
      <c r="U1991" s="205"/>
      <c r="V1991" s="205"/>
      <c r="W1991" s="205"/>
      <c r="X1991" s="205"/>
    </row>
    <row r="1992" spans="21:24" x14ac:dyDescent="0.2">
      <c r="U1992" s="205"/>
      <c r="V1992" s="205"/>
      <c r="W1992" s="205"/>
      <c r="X1992" s="205"/>
    </row>
    <row r="1993" spans="21:24" x14ac:dyDescent="0.2">
      <c r="U1993" s="205"/>
      <c r="V1993" s="205"/>
      <c r="W1993" s="205"/>
      <c r="X1993" s="205"/>
    </row>
    <row r="1994" spans="21:24" x14ac:dyDescent="0.2">
      <c r="U1994" s="205"/>
      <c r="V1994" s="205"/>
      <c r="W1994" s="205"/>
      <c r="X1994" s="205"/>
    </row>
    <row r="1995" spans="21:24" x14ac:dyDescent="0.2">
      <c r="U1995" s="205"/>
      <c r="V1995" s="205"/>
      <c r="W1995" s="205"/>
      <c r="X1995" s="205"/>
    </row>
    <row r="1996" spans="21:24" x14ac:dyDescent="0.2">
      <c r="U1996" s="205"/>
      <c r="V1996" s="205"/>
      <c r="W1996" s="205"/>
      <c r="X1996" s="205"/>
    </row>
    <row r="1997" spans="21:24" x14ac:dyDescent="0.2">
      <c r="U1997" s="205"/>
      <c r="V1997" s="205"/>
      <c r="W1997" s="205"/>
      <c r="X1997" s="205"/>
    </row>
    <row r="1998" spans="21:24" x14ac:dyDescent="0.2">
      <c r="U1998" s="205"/>
      <c r="V1998" s="205"/>
      <c r="W1998" s="205"/>
      <c r="X1998" s="205"/>
    </row>
    <row r="1999" spans="21:24" x14ac:dyDescent="0.2">
      <c r="U1999" s="205"/>
      <c r="V1999" s="205"/>
      <c r="W1999" s="205"/>
      <c r="X1999" s="205"/>
    </row>
    <row r="2000" spans="21:24" x14ac:dyDescent="0.2">
      <c r="U2000" s="205"/>
      <c r="V2000" s="205"/>
      <c r="W2000" s="205"/>
      <c r="X2000" s="205"/>
    </row>
    <row r="2001" spans="21:24" x14ac:dyDescent="0.2">
      <c r="U2001" s="205"/>
      <c r="V2001" s="205"/>
      <c r="W2001" s="205"/>
      <c r="X2001" s="205"/>
    </row>
    <row r="2002" spans="21:24" x14ac:dyDescent="0.2">
      <c r="U2002" s="205"/>
      <c r="V2002" s="205"/>
      <c r="W2002" s="205"/>
      <c r="X2002" s="205"/>
    </row>
    <row r="2003" spans="21:24" x14ac:dyDescent="0.2">
      <c r="U2003" s="205"/>
      <c r="V2003" s="205"/>
      <c r="W2003" s="205"/>
      <c r="X2003" s="205"/>
    </row>
    <row r="2004" spans="21:24" x14ac:dyDescent="0.2">
      <c r="U2004" s="205"/>
      <c r="V2004" s="205"/>
      <c r="W2004" s="205"/>
      <c r="X2004" s="205"/>
    </row>
    <row r="2005" spans="21:24" x14ac:dyDescent="0.2">
      <c r="U2005" s="205"/>
      <c r="V2005" s="205"/>
      <c r="W2005" s="205"/>
      <c r="X2005" s="205"/>
    </row>
    <row r="2006" spans="21:24" x14ac:dyDescent="0.2">
      <c r="U2006" s="205"/>
      <c r="V2006" s="205"/>
      <c r="W2006" s="205"/>
      <c r="X2006" s="205"/>
    </row>
    <row r="2007" spans="21:24" x14ac:dyDescent="0.2">
      <c r="U2007" s="205"/>
      <c r="V2007" s="205"/>
      <c r="W2007" s="205"/>
      <c r="X2007" s="205"/>
    </row>
    <row r="2008" spans="21:24" x14ac:dyDescent="0.2">
      <c r="U2008" s="205"/>
      <c r="V2008" s="205"/>
      <c r="W2008" s="205"/>
      <c r="X2008" s="205"/>
    </row>
    <row r="2009" spans="21:24" x14ac:dyDescent="0.2">
      <c r="U2009" s="205"/>
      <c r="V2009" s="205"/>
      <c r="W2009" s="205"/>
      <c r="X2009" s="205"/>
    </row>
    <row r="2010" spans="21:24" x14ac:dyDescent="0.2">
      <c r="U2010" s="205"/>
      <c r="V2010" s="205"/>
      <c r="W2010" s="205"/>
      <c r="X2010" s="205"/>
    </row>
    <row r="2011" spans="21:24" x14ac:dyDescent="0.2">
      <c r="U2011" s="205"/>
      <c r="V2011" s="205"/>
      <c r="W2011" s="205"/>
      <c r="X2011" s="205"/>
    </row>
    <row r="2012" spans="21:24" x14ac:dyDescent="0.2">
      <c r="U2012" s="205"/>
      <c r="V2012" s="205"/>
      <c r="W2012" s="205"/>
      <c r="X2012" s="205"/>
    </row>
    <row r="2013" spans="21:24" x14ac:dyDescent="0.2">
      <c r="U2013" s="205"/>
      <c r="V2013" s="205"/>
      <c r="W2013" s="205"/>
      <c r="X2013" s="205"/>
    </row>
    <row r="2014" spans="21:24" x14ac:dyDescent="0.2">
      <c r="U2014" s="205"/>
      <c r="V2014" s="205"/>
      <c r="W2014" s="205"/>
      <c r="X2014" s="205"/>
    </row>
    <row r="2015" spans="21:24" x14ac:dyDescent="0.2">
      <c r="U2015" s="205"/>
      <c r="V2015" s="205"/>
      <c r="W2015" s="205"/>
      <c r="X2015" s="205"/>
    </row>
    <row r="2016" spans="21:24" x14ac:dyDescent="0.2">
      <c r="U2016" s="205"/>
      <c r="V2016" s="205"/>
      <c r="W2016" s="205"/>
      <c r="X2016" s="205"/>
    </row>
    <row r="2017" spans="21:24" x14ac:dyDescent="0.2">
      <c r="U2017" s="205"/>
      <c r="V2017" s="205"/>
      <c r="W2017" s="205"/>
      <c r="X2017" s="205"/>
    </row>
    <row r="2018" spans="21:24" x14ac:dyDescent="0.2">
      <c r="U2018" s="205"/>
      <c r="V2018" s="205"/>
      <c r="W2018" s="205"/>
      <c r="X2018" s="205"/>
    </row>
    <row r="2019" spans="21:24" x14ac:dyDescent="0.2">
      <c r="U2019" s="205"/>
      <c r="V2019" s="205"/>
      <c r="W2019" s="205"/>
      <c r="X2019" s="205"/>
    </row>
    <row r="2020" spans="21:24" x14ac:dyDescent="0.2">
      <c r="U2020" s="205"/>
      <c r="V2020" s="205"/>
      <c r="W2020" s="205"/>
      <c r="X2020" s="205"/>
    </row>
    <row r="2021" spans="21:24" x14ac:dyDescent="0.2">
      <c r="U2021" s="205"/>
      <c r="V2021" s="205"/>
      <c r="W2021" s="205"/>
      <c r="X2021" s="205"/>
    </row>
    <row r="2022" spans="21:24" x14ac:dyDescent="0.2">
      <c r="U2022" s="205"/>
      <c r="V2022" s="205"/>
      <c r="W2022" s="205"/>
      <c r="X2022" s="205"/>
    </row>
    <row r="2023" spans="21:24" x14ac:dyDescent="0.2">
      <c r="U2023" s="205"/>
      <c r="V2023" s="205"/>
      <c r="W2023" s="205"/>
      <c r="X2023" s="205"/>
    </row>
    <row r="2024" spans="21:24" x14ac:dyDescent="0.2">
      <c r="U2024" s="205"/>
      <c r="V2024" s="205"/>
      <c r="W2024" s="205"/>
      <c r="X2024" s="205"/>
    </row>
    <row r="2025" spans="21:24" x14ac:dyDescent="0.2">
      <c r="U2025" s="205"/>
      <c r="V2025" s="205"/>
      <c r="W2025" s="205"/>
      <c r="X2025" s="205"/>
    </row>
    <row r="2026" spans="21:24" x14ac:dyDescent="0.2">
      <c r="U2026" s="205"/>
      <c r="V2026" s="205"/>
      <c r="W2026" s="205"/>
      <c r="X2026" s="205"/>
    </row>
    <row r="2027" spans="21:24" x14ac:dyDescent="0.2">
      <c r="U2027" s="205"/>
      <c r="V2027" s="205"/>
      <c r="W2027" s="205"/>
      <c r="X2027" s="205"/>
    </row>
    <row r="2028" spans="21:24" x14ac:dyDescent="0.2">
      <c r="U2028" s="205"/>
      <c r="V2028" s="205"/>
      <c r="W2028" s="205"/>
      <c r="X2028" s="205"/>
    </row>
    <row r="2029" spans="21:24" x14ac:dyDescent="0.2">
      <c r="U2029" s="205"/>
      <c r="V2029" s="205"/>
      <c r="W2029" s="205"/>
      <c r="X2029" s="205"/>
    </row>
    <row r="2030" spans="21:24" x14ac:dyDescent="0.2">
      <c r="U2030" s="205"/>
      <c r="V2030" s="205"/>
      <c r="W2030" s="205"/>
      <c r="X2030" s="205"/>
    </row>
    <row r="2031" spans="21:24" x14ac:dyDescent="0.2">
      <c r="U2031" s="205"/>
      <c r="V2031" s="205"/>
      <c r="W2031" s="205"/>
      <c r="X2031" s="205"/>
    </row>
    <row r="2032" spans="21:24" x14ac:dyDescent="0.2">
      <c r="U2032" s="205"/>
      <c r="V2032" s="205"/>
      <c r="W2032" s="205"/>
      <c r="X2032" s="205"/>
    </row>
    <row r="2033" spans="21:24" x14ac:dyDescent="0.2">
      <c r="U2033" s="205"/>
      <c r="V2033" s="205"/>
      <c r="W2033" s="205"/>
      <c r="X2033" s="205"/>
    </row>
    <row r="2034" spans="21:24" x14ac:dyDescent="0.2">
      <c r="U2034" s="205"/>
      <c r="V2034" s="205"/>
      <c r="W2034" s="205"/>
      <c r="X2034" s="205"/>
    </row>
    <row r="2035" spans="21:24" x14ac:dyDescent="0.2">
      <c r="U2035" s="205"/>
      <c r="V2035" s="205"/>
      <c r="W2035" s="205"/>
      <c r="X2035" s="205"/>
    </row>
    <row r="2036" spans="21:24" x14ac:dyDescent="0.2">
      <c r="U2036" s="205"/>
      <c r="V2036" s="205"/>
      <c r="W2036" s="205"/>
      <c r="X2036" s="205"/>
    </row>
    <row r="2037" spans="21:24" x14ac:dyDescent="0.2">
      <c r="U2037" s="205"/>
      <c r="V2037" s="205"/>
      <c r="W2037" s="205"/>
      <c r="X2037" s="205"/>
    </row>
    <row r="2038" spans="21:24" x14ac:dyDescent="0.2">
      <c r="U2038" s="205"/>
      <c r="V2038" s="205"/>
      <c r="W2038" s="205"/>
      <c r="X2038" s="205"/>
    </row>
    <row r="2039" spans="21:24" x14ac:dyDescent="0.2">
      <c r="U2039" s="205"/>
      <c r="V2039" s="205"/>
      <c r="W2039" s="205"/>
      <c r="X2039" s="205"/>
    </row>
    <row r="2040" spans="21:24" x14ac:dyDescent="0.2">
      <c r="U2040" s="205"/>
      <c r="V2040" s="205"/>
      <c r="W2040" s="205"/>
      <c r="X2040" s="205"/>
    </row>
    <row r="2041" spans="21:24" x14ac:dyDescent="0.2">
      <c r="U2041" s="205"/>
      <c r="V2041" s="205"/>
      <c r="W2041" s="205"/>
      <c r="X2041" s="205"/>
    </row>
    <row r="2042" spans="21:24" x14ac:dyDescent="0.2">
      <c r="U2042" s="205"/>
      <c r="V2042" s="205"/>
      <c r="W2042" s="205"/>
      <c r="X2042" s="205"/>
    </row>
    <row r="2043" spans="21:24" x14ac:dyDescent="0.2">
      <c r="U2043" s="205"/>
      <c r="V2043" s="205"/>
      <c r="W2043" s="205"/>
      <c r="X2043" s="205"/>
    </row>
    <row r="2044" spans="21:24" x14ac:dyDescent="0.2">
      <c r="U2044" s="205"/>
      <c r="V2044" s="205"/>
      <c r="W2044" s="205"/>
      <c r="X2044" s="205"/>
    </row>
    <row r="2045" spans="21:24" x14ac:dyDescent="0.2">
      <c r="U2045" s="205"/>
      <c r="V2045" s="205"/>
      <c r="W2045" s="205"/>
      <c r="X2045" s="205"/>
    </row>
    <row r="2046" spans="21:24" x14ac:dyDescent="0.2">
      <c r="U2046" s="205"/>
      <c r="V2046" s="205"/>
      <c r="W2046" s="205"/>
      <c r="X2046" s="205"/>
    </row>
    <row r="2047" spans="21:24" x14ac:dyDescent="0.2">
      <c r="U2047" s="205"/>
      <c r="V2047" s="205"/>
      <c r="W2047" s="205"/>
      <c r="X2047" s="205"/>
    </row>
    <row r="2048" spans="21:24" x14ac:dyDescent="0.2">
      <c r="U2048" s="205"/>
      <c r="V2048" s="205"/>
      <c r="W2048" s="205"/>
      <c r="X2048" s="205"/>
    </row>
    <row r="2049" spans="21:24" x14ac:dyDescent="0.2">
      <c r="U2049" s="205"/>
      <c r="V2049" s="205"/>
      <c r="W2049" s="205"/>
      <c r="X2049" s="205"/>
    </row>
    <row r="2050" spans="21:24" x14ac:dyDescent="0.2">
      <c r="U2050" s="205"/>
      <c r="V2050" s="205"/>
      <c r="W2050" s="205"/>
      <c r="X2050" s="205"/>
    </row>
    <row r="2051" spans="21:24" x14ac:dyDescent="0.2">
      <c r="U2051" s="205"/>
      <c r="V2051" s="205"/>
      <c r="W2051" s="205"/>
      <c r="X2051" s="205"/>
    </row>
    <row r="2052" spans="21:24" x14ac:dyDescent="0.2">
      <c r="U2052" s="205"/>
      <c r="V2052" s="205"/>
      <c r="W2052" s="205"/>
      <c r="X2052" s="205"/>
    </row>
    <row r="2053" spans="21:24" x14ac:dyDescent="0.2">
      <c r="U2053" s="205"/>
      <c r="V2053" s="205"/>
      <c r="W2053" s="205"/>
      <c r="X2053" s="205"/>
    </row>
    <row r="2054" spans="21:24" x14ac:dyDescent="0.2">
      <c r="U2054" s="205"/>
      <c r="V2054" s="205"/>
      <c r="W2054" s="205"/>
      <c r="X2054" s="205"/>
    </row>
    <row r="2055" spans="21:24" x14ac:dyDescent="0.2">
      <c r="U2055" s="205"/>
      <c r="V2055" s="205"/>
      <c r="W2055" s="205"/>
      <c r="X2055" s="205"/>
    </row>
    <row r="2056" spans="21:24" x14ac:dyDescent="0.2">
      <c r="U2056" s="205"/>
      <c r="V2056" s="205"/>
      <c r="W2056" s="205"/>
      <c r="X2056" s="205"/>
    </row>
    <row r="2057" spans="21:24" x14ac:dyDescent="0.2">
      <c r="U2057" s="205"/>
      <c r="V2057" s="205"/>
      <c r="W2057" s="205"/>
      <c r="X2057" s="205"/>
    </row>
    <row r="2058" spans="21:24" x14ac:dyDescent="0.2">
      <c r="U2058" s="205"/>
      <c r="V2058" s="205"/>
      <c r="W2058" s="205"/>
      <c r="X2058" s="205"/>
    </row>
    <row r="2059" spans="21:24" x14ac:dyDescent="0.2">
      <c r="U2059" s="205"/>
      <c r="V2059" s="205"/>
      <c r="W2059" s="205"/>
      <c r="X2059" s="205"/>
    </row>
    <row r="2060" spans="21:24" x14ac:dyDescent="0.2">
      <c r="U2060" s="205"/>
      <c r="V2060" s="205"/>
      <c r="W2060" s="205"/>
      <c r="X2060" s="205"/>
    </row>
    <row r="2061" spans="21:24" x14ac:dyDescent="0.2">
      <c r="U2061" s="205"/>
      <c r="V2061" s="205"/>
      <c r="W2061" s="205"/>
      <c r="X2061" s="205"/>
    </row>
    <row r="2062" spans="21:24" x14ac:dyDescent="0.2">
      <c r="U2062" s="205"/>
      <c r="V2062" s="205"/>
      <c r="W2062" s="205"/>
      <c r="X2062" s="205"/>
    </row>
    <row r="2063" spans="21:24" x14ac:dyDescent="0.2">
      <c r="U2063" s="205"/>
      <c r="V2063" s="205"/>
      <c r="W2063" s="205"/>
      <c r="X2063" s="205"/>
    </row>
    <row r="2064" spans="21:24" x14ac:dyDescent="0.2">
      <c r="U2064" s="205"/>
      <c r="V2064" s="205"/>
      <c r="W2064" s="205"/>
      <c r="X2064" s="205"/>
    </row>
    <row r="2065" spans="21:24" x14ac:dyDescent="0.2">
      <c r="U2065" s="205"/>
      <c r="V2065" s="205"/>
      <c r="W2065" s="205"/>
      <c r="X2065" s="205"/>
    </row>
    <row r="2066" spans="21:24" x14ac:dyDescent="0.2">
      <c r="U2066" s="205"/>
      <c r="V2066" s="205"/>
      <c r="W2066" s="205"/>
      <c r="X2066" s="205"/>
    </row>
    <row r="2067" spans="21:24" x14ac:dyDescent="0.2">
      <c r="U2067" s="205"/>
      <c r="V2067" s="205"/>
      <c r="W2067" s="205"/>
      <c r="X2067" s="205"/>
    </row>
    <row r="2068" spans="21:24" x14ac:dyDescent="0.2">
      <c r="U2068" s="205"/>
      <c r="V2068" s="205"/>
      <c r="W2068" s="205"/>
      <c r="X2068" s="205"/>
    </row>
    <row r="2069" spans="21:24" x14ac:dyDescent="0.2">
      <c r="U2069" s="205"/>
      <c r="V2069" s="205"/>
      <c r="W2069" s="205"/>
      <c r="X2069" s="205"/>
    </row>
    <row r="2070" spans="21:24" x14ac:dyDescent="0.2">
      <c r="U2070" s="205"/>
      <c r="V2070" s="205"/>
      <c r="W2070" s="205"/>
      <c r="X2070" s="205"/>
    </row>
    <row r="2071" spans="21:24" x14ac:dyDescent="0.2">
      <c r="U2071" s="205"/>
      <c r="V2071" s="205"/>
      <c r="W2071" s="205"/>
      <c r="X2071" s="205"/>
    </row>
    <row r="2072" spans="21:24" x14ac:dyDescent="0.2">
      <c r="U2072" s="205"/>
      <c r="V2072" s="205"/>
      <c r="W2072" s="205"/>
      <c r="X2072" s="205"/>
    </row>
    <row r="2073" spans="21:24" x14ac:dyDescent="0.2">
      <c r="U2073" s="205"/>
      <c r="V2073" s="205"/>
      <c r="W2073" s="205"/>
      <c r="X2073" s="205"/>
    </row>
    <row r="2074" spans="21:24" x14ac:dyDescent="0.2">
      <c r="U2074" s="205"/>
      <c r="V2074" s="205"/>
      <c r="W2074" s="205"/>
      <c r="X2074" s="205"/>
    </row>
    <row r="2075" spans="21:24" x14ac:dyDescent="0.2">
      <c r="U2075" s="205"/>
      <c r="V2075" s="205"/>
      <c r="W2075" s="205"/>
      <c r="X2075" s="205"/>
    </row>
    <row r="2076" spans="21:24" x14ac:dyDescent="0.2">
      <c r="U2076" s="205"/>
      <c r="V2076" s="205"/>
      <c r="W2076" s="205"/>
      <c r="X2076" s="205"/>
    </row>
    <row r="2077" spans="21:24" x14ac:dyDescent="0.2">
      <c r="U2077" s="205"/>
      <c r="V2077" s="205"/>
      <c r="W2077" s="205"/>
      <c r="X2077" s="205"/>
    </row>
    <row r="2078" spans="21:24" x14ac:dyDescent="0.2">
      <c r="U2078" s="205"/>
      <c r="V2078" s="205"/>
      <c r="W2078" s="205"/>
      <c r="X2078" s="205"/>
    </row>
    <row r="2079" spans="21:24" x14ac:dyDescent="0.2">
      <c r="U2079" s="205"/>
      <c r="V2079" s="205"/>
      <c r="W2079" s="205"/>
      <c r="X2079" s="205"/>
    </row>
    <row r="2080" spans="21:24" x14ac:dyDescent="0.2">
      <c r="U2080" s="205"/>
      <c r="V2080" s="205"/>
      <c r="W2080" s="205"/>
      <c r="X2080" s="205"/>
    </row>
    <row r="2081" spans="21:24" x14ac:dyDescent="0.2">
      <c r="U2081" s="205"/>
      <c r="V2081" s="205"/>
      <c r="W2081" s="205"/>
      <c r="X2081" s="205"/>
    </row>
    <row r="2082" spans="21:24" x14ac:dyDescent="0.2">
      <c r="U2082" s="205"/>
      <c r="V2082" s="205"/>
      <c r="W2082" s="205"/>
      <c r="X2082" s="205"/>
    </row>
    <row r="2083" spans="21:24" x14ac:dyDescent="0.2">
      <c r="U2083" s="205"/>
      <c r="V2083" s="205"/>
      <c r="W2083" s="205"/>
      <c r="X2083" s="205"/>
    </row>
    <row r="2084" spans="21:24" x14ac:dyDescent="0.2">
      <c r="U2084" s="205"/>
      <c r="V2084" s="205"/>
      <c r="W2084" s="205"/>
      <c r="X2084" s="205"/>
    </row>
    <row r="2085" spans="21:24" x14ac:dyDescent="0.2">
      <c r="U2085" s="205"/>
      <c r="V2085" s="205"/>
      <c r="W2085" s="205"/>
      <c r="X2085" s="205"/>
    </row>
    <row r="2086" spans="21:24" x14ac:dyDescent="0.2">
      <c r="U2086" s="205"/>
      <c r="V2086" s="205"/>
      <c r="W2086" s="205"/>
      <c r="X2086" s="205"/>
    </row>
    <row r="2087" spans="21:24" x14ac:dyDescent="0.2">
      <c r="U2087" s="205"/>
      <c r="V2087" s="205"/>
      <c r="W2087" s="205"/>
      <c r="X2087" s="205"/>
    </row>
    <row r="2088" spans="21:24" x14ac:dyDescent="0.2">
      <c r="U2088" s="205"/>
      <c r="V2088" s="205"/>
      <c r="W2088" s="205"/>
      <c r="X2088" s="205"/>
    </row>
    <row r="2089" spans="21:24" x14ac:dyDescent="0.2">
      <c r="U2089" s="205"/>
      <c r="V2089" s="205"/>
      <c r="W2089" s="205"/>
      <c r="X2089" s="205"/>
    </row>
    <row r="2090" spans="21:24" x14ac:dyDescent="0.2">
      <c r="U2090" s="205"/>
      <c r="V2090" s="205"/>
      <c r="W2090" s="205"/>
      <c r="X2090" s="205"/>
    </row>
    <row r="2091" spans="21:24" x14ac:dyDescent="0.2">
      <c r="U2091" s="205"/>
      <c r="V2091" s="205"/>
      <c r="W2091" s="205"/>
      <c r="X2091" s="205"/>
    </row>
    <row r="2092" spans="21:24" x14ac:dyDescent="0.2">
      <c r="U2092" s="205"/>
      <c r="V2092" s="205"/>
      <c r="W2092" s="205"/>
      <c r="X2092" s="205"/>
    </row>
    <row r="2093" spans="21:24" x14ac:dyDescent="0.2">
      <c r="U2093" s="205"/>
      <c r="V2093" s="205"/>
      <c r="W2093" s="205"/>
      <c r="X2093" s="205"/>
    </row>
    <row r="2094" spans="21:24" x14ac:dyDescent="0.2">
      <c r="U2094" s="205"/>
      <c r="V2094" s="205"/>
      <c r="W2094" s="205"/>
      <c r="X2094" s="205"/>
    </row>
    <row r="2095" spans="21:24" x14ac:dyDescent="0.2">
      <c r="U2095" s="205"/>
      <c r="V2095" s="205"/>
      <c r="W2095" s="205"/>
      <c r="X2095" s="205"/>
    </row>
    <row r="2096" spans="21:24" x14ac:dyDescent="0.2">
      <c r="U2096" s="205"/>
      <c r="V2096" s="205"/>
      <c r="W2096" s="205"/>
      <c r="X2096" s="205"/>
    </row>
    <row r="2097" spans="21:24" x14ac:dyDescent="0.2">
      <c r="U2097" s="205"/>
      <c r="V2097" s="205"/>
      <c r="W2097" s="205"/>
      <c r="X2097" s="205"/>
    </row>
    <row r="2098" spans="21:24" x14ac:dyDescent="0.2">
      <c r="U2098" s="205"/>
      <c r="V2098" s="205"/>
      <c r="W2098" s="205"/>
      <c r="X2098" s="205"/>
    </row>
    <row r="2099" spans="21:24" x14ac:dyDescent="0.2">
      <c r="U2099" s="205"/>
      <c r="V2099" s="205"/>
      <c r="W2099" s="205"/>
      <c r="X2099" s="205"/>
    </row>
    <row r="2100" spans="21:24" x14ac:dyDescent="0.2">
      <c r="U2100" s="205"/>
      <c r="V2100" s="205"/>
      <c r="W2100" s="205"/>
      <c r="X2100" s="205"/>
    </row>
    <row r="2101" spans="21:24" x14ac:dyDescent="0.2">
      <c r="U2101" s="205"/>
      <c r="V2101" s="205"/>
      <c r="W2101" s="205"/>
      <c r="X2101" s="205"/>
    </row>
    <row r="2102" spans="21:24" x14ac:dyDescent="0.2">
      <c r="U2102" s="205"/>
      <c r="V2102" s="205"/>
      <c r="W2102" s="205"/>
      <c r="X2102" s="205"/>
    </row>
    <row r="2103" spans="21:24" x14ac:dyDescent="0.2">
      <c r="U2103" s="205"/>
      <c r="V2103" s="205"/>
      <c r="W2103" s="205"/>
      <c r="X2103" s="205"/>
    </row>
    <row r="2104" spans="21:24" x14ac:dyDescent="0.2">
      <c r="U2104" s="205"/>
      <c r="V2104" s="205"/>
      <c r="W2104" s="205"/>
      <c r="X2104" s="205"/>
    </row>
    <row r="2105" spans="21:24" x14ac:dyDescent="0.2">
      <c r="U2105" s="205"/>
      <c r="V2105" s="205"/>
      <c r="W2105" s="205"/>
      <c r="X2105" s="205"/>
    </row>
    <row r="2106" spans="21:24" x14ac:dyDescent="0.2">
      <c r="U2106" s="205"/>
      <c r="V2106" s="205"/>
      <c r="W2106" s="205"/>
      <c r="X2106" s="205"/>
    </row>
    <row r="2107" spans="21:24" x14ac:dyDescent="0.2">
      <c r="U2107" s="205"/>
      <c r="V2107" s="205"/>
      <c r="W2107" s="205"/>
      <c r="X2107" s="205"/>
    </row>
    <row r="2108" spans="21:24" x14ac:dyDescent="0.2">
      <c r="U2108" s="205"/>
      <c r="V2108" s="205"/>
      <c r="W2108" s="205"/>
      <c r="X2108" s="205"/>
    </row>
    <row r="2109" spans="21:24" x14ac:dyDescent="0.2">
      <c r="U2109" s="205"/>
      <c r="V2109" s="205"/>
      <c r="W2109" s="205"/>
      <c r="X2109" s="205"/>
    </row>
    <row r="2110" spans="21:24" x14ac:dyDescent="0.2">
      <c r="U2110" s="205"/>
      <c r="V2110" s="205"/>
      <c r="W2110" s="205"/>
      <c r="X2110" s="205"/>
    </row>
    <row r="2111" spans="21:24" x14ac:dyDescent="0.2">
      <c r="U2111" s="205"/>
      <c r="V2111" s="205"/>
      <c r="W2111" s="205"/>
      <c r="X2111" s="205"/>
    </row>
    <row r="2112" spans="21:24" x14ac:dyDescent="0.2">
      <c r="U2112" s="205"/>
      <c r="V2112" s="205"/>
      <c r="W2112" s="205"/>
      <c r="X2112" s="205"/>
    </row>
    <row r="2113" spans="21:24" x14ac:dyDescent="0.2">
      <c r="U2113" s="205"/>
      <c r="V2113" s="205"/>
      <c r="W2113" s="205"/>
      <c r="X2113" s="205"/>
    </row>
    <row r="2114" spans="21:24" x14ac:dyDescent="0.2">
      <c r="U2114" s="205"/>
      <c r="V2114" s="205"/>
      <c r="W2114" s="205"/>
      <c r="X2114" s="205"/>
    </row>
    <row r="2115" spans="21:24" x14ac:dyDescent="0.2">
      <c r="U2115" s="205"/>
      <c r="V2115" s="205"/>
      <c r="W2115" s="205"/>
      <c r="X2115" s="205"/>
    </row>
    <row r="2116" spans="21:24" x14ac:dyDescent="0.2">
      <c r="U2116" s="205"/>
      <c r="V2116" s="205"/>
      <c r="W2116" s="205"/>
      <c r="X2116" s="205"/>
    </row>
    <row r="2117" spans="21:24" x14ac:dyDescent="0.2">
      <c r="U2117" s="205"/>
      <c r="V2117" s="205"/>
      <c r="W2117" s="205"/>
      <c r="X2117" s="205"/>
    </row>
    <row r="2118" spans="21:24" x14ac:dyDescent="0.2">
      <c r="U2118" s="205"/>
      <c r="V2118" s="205"/>
      <c r="W2118" s="205"/>
      <c r="X2118" s="205"/>
    </row>
    <row r="2119" spans="21:24" x14ac:dyDescent="0.2">
      <c r="U2119" s="205"/>
      <c r="V2119" s="205"/>
      <c r="W2119" s="205"/>
      <c r="X2119" s="205"/>
    </row>
    <row r="2120" spans="21:24" x14ac:dyDescent="0.2">
      <c r="U2120" s="205"/>
      <c r="V2120" s="205"/>
      <c r="W2120" s="205"/>
      <c r="X2120" s="205"/>
    </row>
    <row r="2121" spans="21:24" x14ac:dyDescent="0.2">
      <c r="U2121" s="205"/>
      <c r="V2121" s="205"/>
      <c r="W2121" s="205"/>
      <c r="X2121" s="205"/>
    </row>
    <row r="2122" spans="21:24" x14ac:dyDescent="0.2">
      <c r="U2122" s="205"/>
      <c r="V2122" s="205"/>
      <c r="W2122" s="205"/>
      <c r="X2122" s="205"/>
    </row>
    <row r="2123" spans="21:24" x14ac:dyDescent="0.2">
      <c r="U2123" s="205"/>
      <c r="V2123" s="205"/>
      <c r="W2123" s="205"/>
      <c r="X2123" s="205"/>
    </row>
    <row r="2124" spans="21:24" x14ac:dyDescent="0.2">
      <c r="U2124" s="205"/>
      <c r="V2124" s="205"/>
      <c r="W2124" s="205"/>
      <c r="X2124" s="205"/>
    </row>
    <row r="2125" spans="21:24" x14ac:dyDescent="0.2">
      <c r="U2125" s="205"/>
      <c r="V2125" s="205"/>
      <c r="W2125" s="205"/>
      <c r="X2125" s="205"/>
    </row>
    <row r="2126" spans="21:24" x14ac:dyDescent="0.2">
      <c r="U2126" s="205"/>
      <c r="V2126" s="205"/>
      <c r="W2126" s="205"/>
      <c r="X2126" s="205"/>
    </row>
    <row r="2127" spans="21:24" x14ac:dyDescent="0.2">
      <c r="U2127" s="205"/>
      <c r="V2127" s="205"/>
      <c r="W2127" s="205"/>
      <c r="X2127" s="205"/>
    </row>
    <row r="2128" spans="21:24" x14ac:dyDescent="0.2">
      <c r="U2128" s="205"/>
      <c r="V2128" s="205"/>
      <c r="W2128" s="205"/>
      <c r="X2128" s="205"/>
    </row>
    <row r="2129" spans="21:24" x14ac:dyDescent="0.2">
      <c r="U2129" s="205"/>
      <c r="V2129" s="205"/>
      <c r="W2129" s="205"/>
      <c r="X2129" s="205"/>
    </row>
    <row r="2130" spans="21:24" x14ac:dyDescent="0.2">
      <c r="U2130" s="205"/>
      <c r="V2130" s="205"/>
      <c r="W2130" s="205"/>
      <c r="X2130" s="205"/>
    </row>
    <row r="2131" spans="21:24" x14ac:dyDescent="0.2">
      <c r="U2131" s="205"/>
      <c r="V2131" s="205"/>
      <c r="W2131" s="205"/>
      <c r="X2131" s="205"/>
    </row>
    <row r="2132" spans="21:24" x14ac:dyDescent="0.2">
      <c r="U2132" s="205"/>
      <c r="V2132" s="205"/>
      <c r="W2132" s="205"/>
      <c r="X2132" s="205"/>
    </row>
    <row r="2133" spans="21:24" x14ac:dyDescent="0.2">
      <c r="U2133" s="205"/>
      <c r="V2133" s="205"/>
      <c r="W2133" s="205"/>
      <c r="X2133" s="205"/>
    </row>
    <row r="2134" spans="21:24" x14ac:dyDescent="0.2">
      <c r="U2134" s="205"/>
      <c r="V2134" s="205"/>
      <c r="W2134" s="205"/>
      <c r="X2134" s="205"/>
    </row>
    <row r="2135" spans="21:24" x14ac:dyDescent="0.2">
      <c r="U2135" s="205"/>
      <c r="V2135" s="205"/>
      <c r="W2135" s="205"/>
      <c r="X2135" s="205"/>
    </row>
    <row r="2136" spans="21:24" x14ac:dyDescent="0.2">
      <c r="U2136" s="205"/>
      <c r="V2136" s="205"/>
      <c r="W2136" s="205"/>
      <c r="X2136" s="205"/>
    </row>
    <row r="2137" spans="21:24" x14ac:dyDescent="0.2">
      <c r="U2137" s="205"/>
      <c r="V2137" s="205"/>
      <c r="W2137" s="205"/>
      <c r="X2137" s="205"/>
    </row>
    <row r="2138" spans="21:24" x14ac:dyDescent="0.2">
      <c r="U2138" s="205"/>
      <c r="V2138" s="205"/>
      <c r="W2138" s="205"/>
      <c r="X2138" s="205"/>
    </row>
    <row r="2139" spans="21:24" x14ac:dyDescent="0.2">
      <c r="U2139" s="205"/>
      <c r="V2139" s="205"/>
      <c r="W2139" s="205"/>
      <c r="X2139" s="205"/>
    </row>
    <row r="2140" spans="21:24" x14ac:dyDescent="0.2">
      <c r="U2140" s="205"/>
      <c r="V2140" s="205"/>
      <c r="W2140" s="205"/>
      <c r="X2140" s="205"/>
    </row>
    <row r="2141" spans="21:24" x14ac:dyDescent="0.2">
      <c r="U2141" s="205"/>
      <c r="V2141" s="205"/>
      <c r="W2141" s="205"/>
      <c r="X2141" s="205"/>
    </row>
    <row r="2142" spans="21:24" x14ac:dyDescent="0.2">
      <c r="U2142" s="205"/>
      <c r="V2142" s="205"/>
      <c r="W2142" s="205"/>
      <c r="X2142" s="205"/>
    </row>
    <row r="2143" spans="21:24" x14ac:dyDescent="0.2">
      <c r="U2143" s="205"/>
      <c r="V2143" s="205"/>
      <c r="W2143" s="205"/>
      <c r="X2143" s="205"/>
    </row>
    <row r="2144" spans="21:24" x14ac:dyDescent="0.2">
      <c r="U2144" s="205"/>
      <c r="V2144" s="205"/>
      <c r="W2144" s="205"/>
      <c r="X2144" s="205"/>
    </row>
    <row r="2145" spans="21:24" x14ac:dyDescent="0.2">
      <c r="U2145" s="205"/>
      <c r="V2145" s="205"/>
      <c r="W2145" s="205"/>
      <c r="X2145" s="205"/>
    </row>
    <row r="2146" spans="21:24" x14ac:dyDescent="0.2">
      <c r="U2146" s="205"/>
      <c r="V2146" s="205"/>
      <c r="W2146" s="205"/>
      <c r="X2146" s="205"/>
    </row>
    <row r="2147" spans="21:24" x14ac:dyDescent="0.2">
      <c r="U2147" s="205"/>
      <c r="V2147" s="205"/>
      <c r="W2147" s="205"/>
      <c r="X2147" s="205"/>
    </row>
    <row r="2148" spans="21:24" x14ac:dyDescent="0.2">
      <c r="U2148" s="205"/>
      <c r="V2148" s="205"/>
      <c r="W2148" s="205"/>
      <c r="X2148" s="205"/>
    </row>
    <row r="2149" spans="21:24" x14ac:dyDescent="0.2">
      <c r="U2149" s="205"/>
      <c r="V2149" s="205"/>
      <c r="W2149" s="205"/>
      <c r="X2149" s="205"/>
    </row>
    <row r="2150" spans="21:24" x14ac:dyDescent="0.2">
      <c r="U2150" s="205"/>
      <c r="V2150" s="205"/>
      <c r="W2150" s="205"/>
      <c r="X2150" s="205"/>
    </row>
    <row r="2151" spans="21:24" x14ac:dyDescent="0.2">
      <c r="U2151" s="205"/>
      <c r="V2151" s="205"/>
      <c r="W2151" s="205"/>
      <c r="X2151" s="205"/>
    </row>
    <row r="2152" spans="21:24" x14ac:dyDescent="0.2">
      <c r="U2152" s="205"/>
      <c r="V2152" s="205"/>
      <c r="W2152" s="205"/>
      <c r="X2152" s="205"/>
    </row>
    <row r="2153" spans="21:24" x14ac:dyDescent="0.2">
      <c r="U2153" s="205"/>
      <c r="V2153" s="205"/>
      <c r="W2153" s="205"/>
      <c r="X2153" s="205"/>
    </row>
    <row r="2154" spans="21:24" x14ac:dyDescent="0.2">
      <c r="U2154" s="205"/>
      <c r="V2154" s="205"/>
      <c r="W2154" s="205"/>
      <c r="X2154" s="205"/>
    </row>
    <row r="2155" spans="21:24" x14ac:dyDescent="0.2">
      <c r="U2155" s="205"/>
      <c r="V2155" s="205"/>
      <c r="W2155" s="205"/>
      <c r="X2155" s="205"/>
    </row>
    <row r="2156" spans="21:24" x14ac:dyDescent="0.2">
      <c r="U2156" s="205"/>
      <c r="V2156" s="205"/>
      <c r="W2156" s="205"/>
      <c r="X2156" s="205"/>
    </row>
    <row r="2157" spans="21:24" x14ac:dyDescent="0.2">
      <c r="U2157" s="205"/>
      <c r="V2157" s="205"/>
      <c r="W2157" s="205"/>
      <c r="X2157" s="205"/>
    </row>
    <row r="2158" spans="21:24" x14ac:dyDescent="0.2">
      <c r="U2158" s="205"/>
      <c r="V2158" s="205"/>
      <c r="W2158" s="205"/>
      <c r="X2158" s="205"/>
    </row>
    <row r="2159" spans="21:24" x14ac:dyDescent="0.2">
      <c r="U2159" s="205"/>
      <c r="V2159" s="205"/>
      <c r="W2159" s="205"/>
      <c r="X2159" s="205"/>
    </row>
    <row r="2160" spans="21:24" x14ac:dyDescent="0.2">
      <c r="U2160" s="205"/>
      <c r="V2160" s="205"/>
      <c r="W2160" s="205"/>
      <c r="X2160" s="205"/>
    </row>
    <row r="2161" spans="21:24" x14ac:dyDescent="0.2">
      <c r="U2161" s="205"/>
      <c r="V2161" s="205"/>
      <c r="W2161" s="205"/>
      <c r="X2161" s="205"/>
    </row>
    <row r="2162" spans="21:24" x14ac:dyDescent="0.2">
      <c r="U2162" s="205"/>
      <c r="V2162" s="205"/>
      <c r="W2162" s="205"/>
      <c r="X2162" s="205"/>
    </row>
    <row r="2163" spans="21:24" x14ac:dyDescent="0.2">
      <c r="U2163" s="205"/>
      <c r="V2163" s="205"/>
      <c r="W2163" s="205"/>
      <c r="X2163" s="205"/>
    </row>
    <row r="2164" spans="21:24" x14ac:dyDescent="0.2">
      <c r="U2164" s="205"/>
      <c r="V2164" s="205"/>
      <c r="W2164" s="205"/>
      <c r="X2164" s="205"/>
    </row>
    <row r="2165" spans="21:24" x14ac:dyDescent="0.2">
      <c r="U2165" s="205"/>
      <c r="V2165" s="205"/>
      <c r="W2165" s="205"/>
      <c r="X2165" s="205"/>
    </row>
    <row r="2166" spans="21:24" x14ac:dyDescent="0.2">
      <c r="U2166" s="205"/>
      <c r="V2166" s="205"/>
      <c r="W2166" s="205"/>
      <c r="X2166" s="205"/>
    </row>
    <row r="2167" spans="21:24" x14ac:dyDescent="0.2">
      <c r="U2167" s="205"/>
      <c r="V2167" s="205"/>
      <c r="W2167" s="205"/>
      <c r="X2167" s="205"/>
    </row>
    <row r="2168" spans="21:24" x14ac:dyDescent="0.2">
      <c r="U2168" s="205"/>
      <c r="V2168" s="205"/>
      <c r="W2168" s="205"/>
      <c r="X2168" s="205"/>
    </row>
    <row r="2169" spans="21:24" x14ac:dyDescent="0.2">
      <c r="U2169" s="205"/>
      <c r="V2169" s="205"/>
      <c r="W2169" s="205"/>
      <c r="X2169" s="205"/>
    </row>
    <row r="2170" spans="21:24" x14ac:dyDescent="0.2">
      <c r="U2170" s="205"/>
      <c r="V2170" s="205"/>
      <c r="W2170" s="205"/>
      <c r="X2170" s="205"/>
    </row>
    <row r="2171" spans="21:24" x14ac:dyDescent="0.2">
      <c r="U2171" s="205"/>
      <c r="V2171" s="205"/>
      <c r="W2171" s="205"/>
      <c r="X2171" s="205"/>
    </row>
    <row r="2172" spans="21:24" x14ac:dyDescent="0.2">
      <c r="U2172" s="205"/>
      <c r="V2172" s="205"/>
      <c r="W2172" s="205"/>
      <c r="X2172" s="205"/>
    </row>
    <row r="2173" spans="21:24" x14ac:dyDescent="0.2">
      <c r="U2173" s="205"/>
      <c r="V2173" s="205"/>
      <c r="W2173" s="205"/>
      <c r="X2173" s="205"/>
    </row>
    <row r="2174" spans="21:24" x14ac:dyDescent="0.2">
      <c r="U2174" s="205"/>
      <c r="V2174" s="205"/>
      <c r="W2174" s="205"/>
      <c r="X2174" s="205"/>
    </row>
    <row r="2175" spans="21:24" x14ac:dyDescent="0.2">
      <c r="U2175" s="205"/>
      <c r="V2175" s="205"/>
      <c r="W2175" s="205"/>
      <c r="X2175" s="205"/>
    </row>
    <row r="2176" spans="21:24" x14ac:dyDescent="0.2">
      <c r="U2176" s="205"/>
      <c r="V2176" s="205"/>
      <c r="W2176" s="205"/>
      <c r="X2176" s="205"/>
    </row>
    <row r="2177" spans="21:24" x14ac:dyDescent="0.2">
      <c r="U2177" s="205"/>
      <c r="V2177" s="205"/>
      <c r="W2177" s="205"/>
      <c r="X2177" s="205"/>
    </row>
    <row r="2178" spans="21:24" x14ac:dyDescent="0.2">
      <c r="U2178" s="205"/>
      <c r="V2178" s="205"/>
      <c r="W2178" s="205"/>
      <c r="X2178" s="205"/>
    </row>
    <row r="2179" spans="21:24" x14ac:dyDescent="0.2">
      <c r="U2179" s="205"/>
      <c r="V2179" s="205"/>
      <c r="W2179" s="205"/>
      <c r="X2179" s="205"/>
    </row>
    <row r="2180" spans="21:24" x14ac:dyDescent="0.2">
      <c r="U2180" s="205"/>
      <c r="V2180" s="205"/>
      <c r="W2180" s="205"/>
      <c r="X2180" s="205"/>
    </row>
    <row r="2181" spans="21:24" x14ac:dyDescent="0.2">
      <c r="U2181" s="205"/>
      <c r="V2181" s="205"/>
      <c r="W2181" s="205"/>
      <c r="X2181" s="205"/>
    </row>
    <row r="2182" spans="21:24" x14ac:dyDescent="0.2">
      <c r="U2182" s="205"/>
      <c r="V2182" s="205"/>
      <c r="W2182" s="205"/>
      <c r="X2182" s="205"/>
    </row>
    <row r="2183" spans="21:24" x14ac:dyDescent="0.2">
      <c r="U2183" s="205"/>
      <c r="V2183" s="205"/>
      <c r="W2183" s="205"/>
      <c r="X2183" s="205"/>
    </row>
    <row r="2184" spans="21:24" x14ac:dyDescent="0.2">
      <c r="U2184" s="205"/>
      <c r="V2184" s="205"/>
      <c r="W2184" s="205"/>
      <c r="X2184" s="205"/>
    </row>
    <row r="2185" spans="21:24" x14ac:dyDescent="0.2">
      <c r="U2185" s="205"/>
      <c r="V2185" s="205"/>
      <c r="W2185" s="205"/>
      <c r="X2185" s="205"/>
    </row>
    <row r="2186" spans="21:24" x14ac:dyDescent="0.2">
      <c r="U2186" s="205"/>
      <c r="V2186" s="205"/>
      <c r="W2186" s="205"/>
      <c r="X2186" s="205"/>
    </row>
    <row r="2187" spans="21:24" x14ac:dyDescent="0.2">
      <c r="U2187" s="205"/>
      <c r="V2187" s="205"/>
      <c r="W2187" s="205"/>
      <c r="X2187" s="205"/>
    </row>
    <row r="2188" spans="21:24" x14ac:dyDescent="0.2">
      <c r="U2188" s="205"/>
      <c r="V2188" s="205"/>
      <c r="W2188" s="205"/>
      <c r="X2188" s="205"/>
    </row>
    <row r="2189" spans="21:24" x14ac:dyDescent="0.2">
      <c r="U2189" s="205"/>
      <c r="V2189" s="205"/>
      <c r="W2189" s="205"/>
      <c r="X2189" s="205"/>
    </row>
    <row r="2190" spans="21:24" x14ac:dyDescent="0.2">
      <c r="U2190" s="205"/>
      <c r="V2190" s="205"/>
      <c r="W2190" s="205"/>
      <c r="X2190" s="205"/>
    </row>
    <row r="2191" spans="21:24" x14ac:dyDescent="0.2">
      <c r="U2191" s="205"/>
      <c r="V2191" s="205"/>
      <c r="W2191" s="205"/>
      <c r="X2191" s="205"/>
    </row>
    <row r="2192" spans="21:24" x14ac:dyDescent="0.2">
      <c r="U2192" s="205"/>
      <c r="V2192" s="205"/>
      <c r="W2192" s="205"/>
      <c r="X2192" s="205"/>
    </row>
    <row r="2193" spans="21:24" x14ac:dyDescent="0.2">
      <c r="U2193" s="205"/>
      <c r="V2193" s="205"/>
      <c r="W2193" s="205"/>
      <c r="X2193" s="205"/>
    </row>
    <row r="2194" spans="21:24" x14ac:dyDescent="0.2">
      <c r="U2194" s="205"/>
      <c r="V2194" s="205"/>
      <c r="W2194" s="205"/>
      <c r="X2194" s="205"/>
    </row>
    <row r="2195" spans="21:24" x14ac:dyDescent="0.2">
      <c r="U2195" s="205"/>
      <c r="V2195" s="205"/>
      <c r="W2195" s="205"/>
      <c r="X2195" s="205"/>
    </row>
    <row r="2196" spans="21:24" x14ac:dyDescent="0.2">
      <c r="U2196" s="205"/>
      <c r="V2196" s="205"/>
      <c r="W2196" s="205"/>
      <c r="X2196" s="205"/>
    </row>
    <row r="2197" spans="21:24" x14ac:dyDescent="0.2">
      <c r="U2197" s="205"/>
      <c r="V2197" s="205"/>
      <c r="W2197" s="205"/>
      <c r="X2197" s="205"/>
    </row>
    <row r="2198" spans="21:24" x14ac:dyDescent="0.2">
      <c r="U2198" s="205"/>
      <c r="V2198" s="205"/>
      <c r="W2198" s="205"/>
      <c r="X2198" s="205"/>
    </row>
    <row r="2199" spans="21:24" x14ac:dyDescent="0.2">
      <c r="U2199" s="205"/>
      <c r="V2199" s="205"/>
      <c r="W2199" s="205"/>
      <c r="X2199" s="205"/>
    </row>
    <row r="2200" spans="21:24" x14ac:dyDescent="0.2">
      <c r="U2200" s="205"/>
      <c r="V2200" s="205"/>
      <c r="W2200" s="205"/>
      <c r="X2200" s="205"/>
    </row>
    <row r="2201" spans="21:24" x14ac:dyDescent="0.2">
      <c r="U2201" s="205"/>
      <c r="V2201" s="205"/>
      <c r="W2201" s="205"/>
      <c r="X2201" s="205"/>
    </row>
    <row r="2202" spans="21:24" x14ac:dyDescent="0.2">
      <c r="U2202" s="205"/>
      <c r="V2202" s="205"/>
      <c r="W2202" s="205"/>
      <c r="X2202" s="205"/>
    </row>
    <row r="2203" spans="21:24" x14ac:dyDescent="0.2">
      <c r="U2203" s="205"/>
      <c r="V2203" s="205"/>
      <c r="W2203" s="205"/>
      <c r="X2203" s="205"/>
    </row>
    <row r="2204" spans="21:24" x14ac:dyDescent="0.2">
      <c r="U2204" s="205"/>
      <c r="V2204" s="205"/>
      <c r="W2204" s="205"/>
      <c r="X2204" s="205"/>
    </row>
    <row r="2205" spans="21:24" x14ac:dyDescent="0.2">
      <c r="U2205" s="205"/>
      <c r="V2205" s="205"/>
      <c r="W2205" s="205"/>
      <c r="X2205" s="205"/>
    </row>
    <row r="2206" spans="21:24" x14ac:dyDescent="0.2">
      <c r="U2206" s="205"/>
      <c r="V2206" s="205"/>
      <c r="W2206" s="205"/>
      <c r="X2206" s="205"/>
    </row>
    <row r="2207" spans="21:24" x14ac:dyDescent="0.2">
      <c r="U2207" s="205"/>
      <c r="V2207" s="205"/>
      <c r="W2207" s="205"/>
      <c r="X2207" s="205"/>
    </row>
    <row r="2208" spans="21:24" x14ac:dyDescent="0.2">
      <c r="U2208" s="205"/>
      <c r="V2208" s="205"/>
      <c r="W2208" s="205"/>
      <c r="X2208" s="205"/>
    </row>
    <row r="2209" spans="21:24" x14ac:dyDescent="0.2">
      <c r="U2209" s="205"/>
      <c r="V2209" s="205"/>
      <c r="W2209" s="205"/>
      <c r="X2209" s="205"/>
    </row>
    <row r="2210" spans="21:24" x14ac:dyDescent="0.2">
      <c r="U2210" s="205"/>
      <c r="V2210" s="205"/>
      <c r="W2210" s="205"/>
      <c r="X2210" s="205"/>
    </row>
    <row r="2211" spans="21:24" x14ac:dyDescent="0.2">
      <c r="U2211" s="205"/>
      <c r="V2211" s="205"/>
      <c r="W2211" s="205"/>
      <c r="X2211" s="205"/>
    </row>
    <row r="2212" spans="21:24" x14ac:dyDescent="0.2">
      <c r="U2212" s="205"/>
      <c r="V2212" s="205"/>
      <c r="W2212" s="205"/>
      <c r="X2212" s="205"/>
    </row>
    <row r="2213" spans="21:24" x14ac:dyDescent="0.2">
      <c r="U2213" s="205"/>
      <c r="V2213" s="205"/>
      <c r="W2213" s="205"/>
      <c r="X2213" s="205"/>
    </row>
    <row r="2214" spans="21:24" x14ac:dyDescent="0.2">
      <c r="U2214" s="205"/>
      <c r="V2214" s="205"/>
      <c r="W2214" s="205"/>
      <c r="X2214" s="205"/>
    </row>
    <row r="2215" spans="21:24" x14ac:dyDescent="0.2">
      <c r="U2215" s="205"/>
      <c r="V2215" s="205"/>
      <c r="W2215" s="205"/>
      <c r="X2215" s="205"/>
    </row>
    <row r="2216" spans="21:24" x14ac:dyDescent="0.2">
      <c r="U2216" s="205"/>
      <c r="V2216" s="205"/>
      <c r="W2216" s="205"/>
      <c r="X2216" s="205"/>
    </row>
    <row r="2217" spans="21:24" x14ac:dyDescent="0.2">
      <c r="U2217" s="205"/>
      <c r="V2217" s="205"/>
      <c r="W2217" s="205"/>
      <c r="X2217" s="205"/>
    </row>
    <row r="2218" spans="21:24" x14ac:dyDescent="0.2">
      <c r="U2218" s="205"/>
      <c r="V2218" s="205"/>
      <c r="W2218" s="205"/>
      <c r="X2218" s="205"/>
    </row>
    <row r="2219" spans="21:24" x14ac:dyDescent="0.2">
      <c r="U2219" s="205"/>
      <c r="V2219" s="205"/>
      <c r="W2219" s="205"/>
      <c r="X2219" s="205"/>
    </row>
    <row r="2220" spans="21:24" x14ac:dyDescent="0.2">
      <c r="U2220" s="205"/>
      <c r="V2220" s="205"/>
      <c r="W2220" s="205"/>
      <c r="X2220" s="205"/>
    </row>
    <row r="2221" spans="21:24" x14ac:dyDescent="0.2">
      <c r="U2221" s="205"/>
      <c r="V2221" s="205"/>
      <c r="W2221" s="205"/>
      <c r="X2221" s="205"/>
    </row>
    <row r="2222" spans="21:24" x14ac:dyDescent="0.2">
      <c r="U2222" s="205"/>
      <c r="V2222" s="205"/>
      <c r="W2222" s="205"/>
      <c r="X2222" s="205"/>
    </row>
    <row r="2223" spans="21:24" x14ac:dyDescent="0.2">
      <c r="U2223" s="205"/>
      <c r="V2223" s="205"/>
      <c r="W2223" s="205"/>
      <c r="X2223" s="205"/>
    </row>
    <row r="2224" spans="21:24" x14ac:dyDescent="0.2">
      <c r="U2224" s="205"/>
      <c r="V2224" s="205"/>
      <c r="W2224" s="205"/>
      <c r="X2224" s="205"/>
    </row>
    <row r="2225" spans="21:24" x14ac:dyDescent="0.2">
      <c r="U2225" s="205"/>
      <c r="V2225" s="205"/>
      <c r="W2225" s="205"/>
      <c r="X2225" s="205"/>
    </row>
    <row r="2226" spans="21:24" x14ac:dyDescent="0.2">
      <c r="U2226" s="205"/>
      <c r="V2226" s="205"/>
      <c r="W2226" s="205"/>
      <c r="X2226" s="205"/>
    </row>
    <row r="2227" spans="21:24" x14ac:dyDescent="0.2">
      <c r="U2227" s="205"/>
      <c r="V2227" s="205"/>
      <c r="W2227" s="205"/>
      <c r="X2227" s="205"/>
    </row>
    <row r="2228" spans="21:24" x14ac:dyDescent="0.2">
      <c r="U2228" s="205"/>
      <c r="V2228" s="205"/>
      <c r="W2228" s="205"/>
      <c r="X2228" s="205"/>
    </row>
    <row r="2229" spans="21:24" x14ac:dyDescent="0.2">
      <c r="U2229" s="205"/>
      <c r="V2229" s="205"/>
      <c r="W2229" s="205"/>
      <c r="X2229" s="205"/>
    </row>
    <row r="2230" spans="21:24" x14ac:dyDescent="0.2">
      <c r="U2230" s="205"/>
      <c r="V2230" s="205"/>
      <c r="W2230" s="205"/>
      <c r="X2230" s="205"/>
    </row>
    <row r="2231" spans="21:24" x14ac:dyDescent="0.2">
      <c r="U2231" s="205"/>
      <c r="V2231" s="205"/>
      <c r="W2231" s="205"/>
      <c r="X2231" s="205"/>
    </row>
    <row r="2232" spans="21:24" x14ac:dyDescent="0.2">
      <c r="U2232" s="205"/>
      <c r="V2232" s="205"/>
      <c r="W2232" s="205"/>
      <c r="X2232" s="205"/>
    </row>
    <row r="2233" spans="21:24" x14ac:dyDescent="0.2">
      <c r="U2233" s="205"/>
      <c r="V2233" s="205"/>
      <c r="W2233" s="205"/>
      <c r="X2233" s="205"/>
    </row>
    <row r="2234" spans="21:24" x14ac:dyDescent="0.2">
      <c r="U2234" s="205"/>
      <c r="V2234" s="205"/>
      <c r="W2234" s="205"/>
      <c r="X2234" s="205"/>
    </row>
    <row r="2235" spans="21:24" x14ac:dyDescent="0.2">
      <c r="U2235" s="205"/>
      <c r="V2235" s="205"/>
      <c r="W2235" s="205"/>
      <c r="X2235" s="205"/>
    </row>
    <row r="2236" spans="21:24" x14ac:dyDescent="0.2">
      <c r="U2236" s="205"/>
      <c r="V2236" s="205"/>
      <c r="W2236" s="205"/>
      <c r="X2236" s="205"/>
    </row>
    <row r="2237" spans="21:24" x14ac:dyDescent="0.2">
      <c r="U2237" s="205"/>
      <c r="V2237" s="205"/>
      <c r="W2237" s="205"/>
      <c r="X2237" s="205"/>
    </row>
    <row r="2238" spans="21:24" x14ac:dyDescent="0.2">
      <c r="U2238" s="205"/>
      <c r="V2238" s="205"/>
      <c r="W2238" s="205"/>
      <c r="X2238" s="205"/>
    </row>
    <row r="2239" spans="21:24" x14ac:dyDescent="0.2">
      <c r="U2239" s="205"/>
      <c r="V2239" s="205"/>
      <c r="W2239" s="205"/>
      <c r="X2239" s="205"/>
    </row>
    <row r="2240" spans="21:24" x14ac:dyDescent="0.2">
      <c r="U2240" s="205"/>
      <c r="V2240" s="205"/>
      <c r="W2240" s="205"/>
      <c r="X2240" s="205"/>
    </row>
    <row r="2241" spans="21:24" x14ac:dyDescent="0.2">
      <c r="U2241" s="205"/>
      <c r="V2241" s="205"/>
      <c r="W2241" s="205"/>
      <c r="X2241" s="205"/>
    </row>
    <row r="2242" spans="21:24" x14ac:dyDescent="0.2">
      <c r="U2242" s="205"/>
      <c r="V2242" s="205"/>
      <c r="W2242" s="205"/>
      <c r="X2242" s="205"/>
    </row>
    <row r="2243" spans="21:24" x14ac:dyDescent="0.2">
      <c r="U2243" s="205"/>
      <c r="V2243" s="205"/>
      <c r="W2243" s="205"/>
      <c r="X2243" s="205"/>
    </row>
    <row r="2244" spans="21:24" x14ac:dyDescent="0.2">
      <c r="U2244" s="205"/>
      <c r="V2244" s="205"/>
      <c r="W2244" s="205"/>
      <c r="X2244" s="205"/>
    </row>
    <row r="2245" spans="21:24" x14ac:dyDescent="0.2">
      <c r="U2245" s="205"/>
      <c r="V2245" s="205"/>
      <c r="W2245" s="205"/>
      <c r="X2245" s="205"/>
    </row>
    <row r="2246" spans="21:24" x14ac:dyDescent="0.2">
      <c r="U2246" s="205"/>
      <c r="V2246" s="205"/>
      <c r="W2246" s="205"/>
      <c r="X2246" s="205"/>
    </row>
    <row r="2247" spans="21:24" x14ac:dyDescent="0.2">
      <c r="U2247" s="205"/>
      <c r="V2247" s="205"/>
      <c r="W2247" s="205"/>
      <c r="X2247" s="205"/>
    </row>
    <row r="2248" spans="21:24" x14ac:dyDescent="0.2">
      <c r="U2248" s="205"/>
      <c r="V2248" s="205"/>
      <c r="W2248" s="205"/>
      <c r="X2248" s="205"/>
    </row>
    <row r="2249" spans="21:24" x14ac:dyDescent="0.2">
      <c r="U2249" s="205"/>
      <c r="V2249" s="205"/>
      <c r="W2249" s="205"/>
      <c r="X2249" s="205"/>
    </row>
    <row r="2250" spans="21:24" x14ac:dyDescent="0.2">
      <c r="U2250" s="205"/>
      <c r="V2250" s="205"/>
      <c r="W2250" s="205"/>
      <c r="X2250" s="205"/>
    </row>
    <row r="2251" spans="21:24" x14ac:dyDescent="0.2">
      <c r="U2251" s="205"/>
      <c r="V2251" s="205"/>
      <c r="W2251" s="205"/>
      <c r="X2251" s="205"/>
    </row>
    <row r="2252" spans="21:24" x14ac:dyDescent="0.2">
      <c r="U2252" s="205"/>
      <c r="V2252" s="205"/>
      <c r="W2252" s="205"/>
      <c r="X2252" s="205"/>
    </row>
    <row r="2253" spans="21:24" x14ac:dyDescent="0.2">
      <c r="U2253" s="205"/>
      <c r="V2253" s="205"/>
      <c r="W2253" s="205"/>
      <c r="X2253" s="205"/>
    </row>
    <row r="2254" spans="21:24" x14ac:dyDescent="0.2">
      <c r="U2254" s="205"/>
      <c r="V2254" s="205"/>
      <c r="W2254" s="205"/>
      <c r="X2254" s="205"/>
    </row>
    <row r="2255" spans="21:24" x14ac:dyDescent="0.2">
      <c r="U2255" s="205"/>
      <c r="V2255" s="205"/>
      <c r="W2255" s="205"/>
      <c r="X2255" s="205"/>
    </row>
    <row r="2256" spans="21:24" x14ac:dyDescent="0.2">
      <c r="U2256" s="205"/>
      <c r="V2256" s="205"/>
      <c r="W2256" s="205"/>
      <c r="X2256" s="205"/>
    </row>
    <row r="2257" spans="21:24" x14ac:dyDescent="0.2">
      <c r="U2257" s="205"/>
      <c r="V2257" s="205"/>
      <c r="W2257" s="205"/>
      <c r="X2257" s="205"/>
    </row>
    <row r="2258" spans="21:24" x14ac:dyDescent="0.2">
      <c r="U2258" s="205"/>
      <c r="V2258" s="205"/>
      <c r="W2258" s="205"/>
      <c r="X2258" s="205"/>
    </row>
    <row r="2259" spans="21:24" x14ac:dyDescent="0.2">
      <c r="U2259" s="205"/>
      <c r="V2259" s="205"/>
      <c r="W2259" s="205"/>
      <c r="X2259" s="205"/>
    </row>
    <row r="2260" spans="21:24" x14ac:dyDescent="0.2">
      <c r="U2260" s="205"/>
      <c r="V2260" s="205"/>
      <c r="W2260" s="205"/>
      <c r="X2260" s="205"/>
    </row>
    <row r="2261" spans="21:24" x14ac:dyDescent="0.2">
      <c r="U2261" s="205"/>
      <c r="V2261" s="205"/>
      <c r="W2261" s="205"/>
      <c r="X2261" s="205"/>
    </row>
    <row r="2262" spans="21:24" x14ac:dyDescent="0.2">
      <c r="U2262" s="205"/>
      <c r="V2262" s="205"/>
      <c r="W2262" s="205"/>
      <c r="X2262" s="205"/>
    </row>
    <row r="2263" spans="21:24" x14ac:dyDescent="0.2">
      <c r="U2263" s="205"/>
      <c r="V2263" s="205"/>
      <c r="W2263" s="205"/>
      <c r="X2263" s="205"/>
    </row>
    <row r="2264" spans="21:24" x14ac:dyDescent="0.2">
      <c r="U2264" s="205"/>
      <c r="V2264" s="205"/>
      <c r="W2264" s="205"/>
      <c r="X2264" s="205"/>
    </row>
    <row r="2265" spans="21:24" x14ac:dyDescent="0.2">
      <c r="U2265" s="205"/>
      <c r="V2265" s="205"/>
      <c r="W2265" s="205"/>
      <c r="X2265" s="205"/>
    </row>
    <row r="2266" spans="21:24" x14ac:dyDescent="0.2">
      <c r="U2266" s="205"/>
      <c r="V2266" s="205"/>
      <c r="W2266" s="205"/>
      <c r="X2266" s="205"/>
    </row>
    <row r="2267" spans="21:24" x14ac:dyDescent="0.2">
      <c r="U2267" s="205"/>
      <c r="V2267" s="205"/>
      <c r="W2267" s="205"/>
      <c r="X2267" s="205"/>
    </row>
    <row r="2268" spans="21:24" x14ac:dyDescent="0.2">
      <c r="U2268" s="205"/>
      <c r="V2268" s="205"/>
      <c r="W2268" s="205"/>
      <c r="X2268" s="205"/>
    </row>
    <row r="2269" spans="21:24" x14ac:dyDescent="0.2">
      <c r="U2269" s="205"/>
      <c r="V2269" s="205"/>
      <c r="W2269" s="205"/>
      <c r="X2269" s="205"/>
    </row>
    <row r="2270" spans="21:24" x14ac:dyDescent="0.2">
      <c r="U2270" s="205"/>
      <c r="V2270" s="205"/>
      <c r="W2270" s="205"/>
      <c r="X2270" s="205"/>
    </row>
    <row r="2271" spans="21:24" x14ac:dyDescent="0.2">
      <c r="U2271" s="205"/>
      <c r="V2271" s="205"/>
      <c r="W2271" s="205"/>
      <c r="X2271" s="205"/>
    </row>
    <row r="2272" spans="21:24" x14ac:dyDescent="0.2">
      <c r="U2272" s="205"/>
      <c r="V2272" s="205"/>
      <c r="W2272" s="205"/>
      <c r="X2272" s="205"/>
    </row>
    <row r="2273" spans="21:24" x14ac:dyDescent="0.2">
      <c r="U2273" s="205"/>
      <c r="V2273" s="205"/>
      <c r="W2273" s="205"/>
      <c r="X2273" s="205"/>
    </row>
    <row r="2274" spans="21:24" x14ac:dyDescent="0.2">
      <c r="U2274" s="205"/>
      <c r="V2274" s="205"/>
      <c r="W2274" s="205"/>
      <c r="X2274" s="205"/>
    </row>
    <row r="2275" spans="21:24" x14ac:dyDescent="0.2">
      <c r="U2275" s="205"/>
      <c r="V2275" s="205"/>
      <c r="W2275" s="205"/>
      <c r="X2275" s="205"/>
    </row>
    <row r="2276" spans="21:24" x14ac:dyDescent="0.2">
      <c r="U2276" s="205"/>
      <c r="V2276" s="205"/>
      <c r="W2276" s="205"/>
      <c r="X2276" s="205"/>
    </row>
    <row r="2277" spans="21:24" x14ac:dyDescent="0.2">
      <c r="U2277" s="205"/>
      <c r="V2277" s="205"/>
      <c r="W2277" s="205"/>
      <c r="X2277" s="205"/>
    </row>
    <row r="2278" spans="21:24" x14ac:dyDescent="0.2">
      <c r="U2278" s="205"/>
      <c r="V2278" s="205"/>
      <c r="W2278" s="205"/>
      <c r="X2278" s="205"/>
    </row>
    <row r="2279" spans="21:24" x14ac:dyDescent="0.2">
      <c r="U2279" s="205"/>
      <c r="V2279" s="205"/>
      <c r="W2279" s="205"/>
      <c r="X2279" s="205"/>
    </row>
    <row r="2280" spans="21:24" x14ac:dyDescent="0.2">
      <c r="U2280" s="205"/>
      <c r="V2280" s="205"/>
      <c r="W2280" s="205"/>
      <c r="X2280" s="205"/>
    </row>
    <row r="2281" spans="21:24" x14ac:dyDescent="0.2">
      <c r="U2281" s="205"/>
      <c r="V2281" s="205"/>
      <c r="W2281" s="205"/>
      <c r="X2281" s="205"/>
    </row>
    <row r="2282" spans="21:24" x14ac:dyDescent="0.2">
      <c r="U2282" s="205"/>
      <c r="V2282" s="205"/>
      <c r="W2282" s="205"/>
      <c r="X2282" s="205"/>
    </row>
    <row r="2283" spans="21:24" x14ac:dyDescent="0.2">
      <c r="U2283" s="205"/>
      <c r="V2283" s="205"/>
      <c r="W2283" s="205"/>
      <c r="X2283" s="205"/>
    </row>
    <row r="2284" spans="21:24" x14ac:dyDescent="0.2">
      <c r="U2284" s="205"/>
      <c r="V2284" s="205"/>
      <c r="W2284" s="205"/>
      <c r="X2284" s="205"/>
    </row>
    <row r="2285" spans="21:24" x14ac:dyDescent="0.2">
      <c r="U2285" s="205"/>
      <c r="V2285" s="205"/>
      <c r="W2285" s="205"/>
      <c r="X2285" s="205"/>
    </row>
    <row r="2286" spans="21:24" x14ac:dyDescent="0.2">
      <c r="U2286" s="205"/>
      <c r="V2286" s="205"/>
      <c r="W2286" s="205"/>
      <c r="X2286" s="205"/>
    </row>
    <row r="2287" spans="21:24" x14ac:dyDescent="0.2">
      <c r="U2287" s="205"/>
      <c r="V2287" s="205"/>
      <c r="W2287" s="205"/>
      <c r="X2287" s="205"/>
    </row>
    <row r="2288" spans="21:24" x14ac:dyDescent="0.2">
      <c r="U2288" s="205"/>
      <c r="V2288" s="205"/>
      <c r="W2288" s="205"/>
      <c r="X2288" s="205"/>
    </row>
    <row r="2289" spans="21:24" x14ac:dyDescent="0.2">
      <c r="U2289" s="205"/>
      <c r="V2289" s="205"/>
      <c r="W2289" s="205"/>
      <c r="X2289" s="205"/>
    </row>
    <row r="2290" spans="21:24" x14ac:dyDescent="0.2">
      <c r="U2290" s="205"/>
      <c r="V2290" s="205"/>
      <c r="W2290" s="205"/>
      <c r="X2290" s="205"/>
    </row>
    <row r="2291" spans="21:24" x14ac:dyDescent="0.2">
      <c r="U2291" s="205"/>
      <c r="V2291" s="205"/>
      <c r="W2291" s="205"/>
      <c r="X2291" s="205"/>
    </row>
    <row r="2292" spans="21:24" x14ac:dyDescent="0.2">
      <c r="U2292" s="205"/>
      <c r="V2292" s="205"/>
      <c r="W2292" s="205"/>
      <c r="X2292" s="205"/>
    </row>
    <row r="2293" spans="21:24" x14ac:dyDescent="0.2">
      <c r="U2293" s="205"/>
      <c r="V2293" s="205"/>
      <c r="W2293" s="205"/>
      <c r="X2293" s="205"/>
    </row>
    <row r="2294" spans="21:24" x14ac:dyDescent="0.2">
      <c r="U2294" s="205"/>
      <c r="V2294" s="205"/>
      <c r="W2294" s="205"/>
      <c r="X2294" s="205"/>
    </row>
    <row r="2295" spans="21:24" x14ac:dyDescent="0.2">
      <c r="U2295" s="205"/>
      <c r="V2295" s="205"/>
      <c r="W2295" s="205"/>
      <c r="X2295" s="205"/>
    </row>
    <row r="2296" spans="21:24" x14ac:dyDescent="0.2">
      <c r="U2296" s="205"/>
      <c r="V2296" s="205"/>
      <c r="W2296" s="205"/>
      <c r="X2296" s="205"/>
    </row>
    <row r="2297" spans="21:24" x14ac:dyDescent="0.2">
      <c r="U2297" s="205"/>
      <c r="V2297" s="205"/>
      <c r="W2297" s="205"/>
      <c r="X2297" s="205"/>
    </row>
    <row r="2298" spans="21:24" x14ac:dyDescent="0.2">
      <c r="U2298" s="205"/>
      <c r="V2298" s="205"/>
      <c r="W2298" s="205"/>
      <c r="X2298" s="205"/>
    </row>
    <row r="2299" spans="21:24" x14ac:dyDescent="0.2">
      <c r="U2299" s="205"/>
      <c r="V2299" s="205"/>
      <c r="W2299" s="205"/>
      <c r="X2299" s="205"/>
    </row>
    <row r="2300" spans="21:24" x14ac:dyDescent="0.2">
      <c r="U2300" s="205"/>
      <c r="V2300" s="205"/>
      <c r="W2300" s="205"/>
      <c r="X2300" s="205"/>
    </row>
    <row r="2301" spans="21:24" x14ac:dyDescent="0.2">
      <c r="U2301" s="205"/>
      <c r="V2301" s="205"/>
      <c r="W2301" s="205"/>
      <c r="X2301" s="205"/>
    </row>
    <row r="2302" spans="21:24" x14ac:dyDescent="0.2">
      <c r="U2302" s="205"/>
      <c r="V2302" s="205"/>
      <c r="W2302" s="205"/>
      <c r="X2302" s="205"/>
    </row>
    <row r="2303" spans="21:24" x14ac:dyDescent="0.2">
      <c r="U2303" s="205"/>
      <c r="V2303" s="205"/>
      <c r="W2303" s="205"/>
      <c r="X2303" s="205"/>
    </row>
    <row r="2304" spans="21:24" x14ac:dyDescent="0.2">
      <c r="U2304" s="205"/>
      <c r="V2304" s="205"/>
      <c r="W2304" s="205"/>
      <c r="X2304" s="205"/>
    </row>
    <row r="2305" spans="21:24" x14ac:dyDescent="0.2">
      <c r="U2305" s="205"/>
      <c r="V2305" s="205"/>
      <c r="W2305" s="205"/>
      <c r="X2305" s="205"/>
    </row>
    <row r="2306" spans="21:24" x14ac:dyDescent="0.2">
      <c r="U2306" s="205"/>
      <c r="V2306" s="205"/>
      <c r="W2306" s="205"/>
      <c r="X2306" s="205"/>
    </row>
    <row r="2307" spans="21:24" x14ac:dyDescent="0.2">
      <c r="U2307" s="205"/>
      <c r="V2307" s="205"/>
      <c r="W2307" s="205"/>
      <c r="X2307" s="205"/>
    </row>
    <row r="2308" spans="21:24" x14ac:dyDescent="0.2">
      <c r="U2308" s="205"/>
      <c r="V2308" s="205"/>
      <c r="W2308" s="205"/>
      <c r="X2308" s="205"/>
    </row>
    <row r="2309" spans="21:24" x14ac:dyDescent="0.2">
      <c r="U2309" s="205"/>
      <c r="V2309" s="205"/>
      <c r="W2309" s="205"/>
      <c r="X2309" s="205"/>
    </row>
    <row r="2310" spans="21:24" x14ac:dyDescent="0.2">
      <c r="U2310" s="205"/>
      <c r="V2310" s="205"/>
      <c r="W2310" s="205"/>
      <c r="X2310" s="205"/>
    </row>
    <row r="2311" spans="21:24" x14ac:dyDescent="0.2">
      <c r="U2311" s="205"/>
      <c r="V2311" s="205"/>
      <c r="W2311" s="205"/>
      <c r="X2311" s="205"/>
    </row>
    <row r="2312" spans="21:24" x14ac:dyDescent="0.2">
      <c r="U2312" s="205"/>
      <c r="V2312" s="205"/>
      <c r="W2312" s="205"/>
      <c r="X2312" s="205"/>
    </row>
    <row r="2313" spans="21:24" x14ac:dyDescent="0.2">
      <c r="U2313" s="205"/>
      <c r="V2313" s="205"/>
      <c r="W2313" s="205"/>
      <c r="X2313" s="205"/>
    </row>
    <row r="2314" spans="21:24" x14ac:dyDescent="0.2">
      <c r="U2314" s="205"/>
      <c r="V2314" s="205"/>
      <c r="W2314" s="205"/>
      <c r="X2314" s="205"/>
    </row>
    <row r="2315" spans="21:24" x14ac:dyDescent="0.2">
      <c r="U2315" s="205"/>
      <c r="V2315" s="205"/>
      <c r="W2315" s="205"/>
      <c r="X2315" s="205"/>
    </row>
    <row r="2316" spans="21:24" x14ac:dyDescent="0.2">
      <c r="U2316" s="205"/>
      <c r="V2316" s="205"/>
      <c r="W2316" s="205"/>
      <c r="X2316" s="205"/>
    </row>
    <row r="2317" spans="21:24" x14ac:dyDescent="0.2">
      <c r="U2317" s="205"/>
      <c r="V2317" s="205"/>
      <c r="W2317" s="205"/>
      <c r="X2317" s="205"/>
    </row>
    <row r="2318" spans="21:24" x14ac:dyDescent="0.2">
      <c r="U2318" s="205"/>
      <c r="V2318" s="205"/>
      <c r="W2318" s="205"/>
      <c r="X2318" s="205"/>
    </row>
    <row r="2319" spans="21:24" x14ac:dyDescent="0.2">
      <c r="U2319" s="205"/>
      <c r="V2319" s="205"/>
      <c r="W2319" s="205"/>
      <c r="X2319" s="205"/>
    </row>
    <row r="2320" spans="21:24" x14ac:dyDescent="0.2">
      <c r="U2320" s="205"/>
      <c r="V2320" s="205"/>
      <c r="W2320" s="205"/>
      <c r="X2320" s="205"/>
    </row>
    <row r="2321" spans="21:24" x14ac:dyDescent="0.2">
      <c r="U2321" s="205"/>
      <c r="V2321" s="205"/>
      <c r="W2321" s="205"/>
      <c r="X2321" s="205"/>
    </row>
    <row r="2322" spans="21:24" x14ac:dyDescent="0.2">
      <c r="U2322" s="205"/>
      <c r="V2322" s="205"/>
      <c r="W2322" s="205"/>
      <c r="X2322" s="205"/>
    </row>
    <row r="2323" spans="21:24" x14ac:dyDescent="0.2">
      <c r="U2323" s="205"/>
      <c r="V2323" s="205"/>
      <c r="W2323" s="205"/>
      <c r="X2323" s="205"/>
    </row>
    <row r="2324" spans="21:24" x14ac:dyDescent="0.2">
      <c r="U2324" s="205"/>
      <c r="V2324" s="205"/>
      <c r="W2324" s="205"/>
      <c r="X2324" s="205"/>
    </row>
    <row r="2325" spans="21:24" x14ac:dyDescent="0.2">
      <c r="U2325" s="205"/>
      <c r="V2325" s="205"/>
      <c r="W2325" s="205"/>
      <c r="X2325" s="205"/>
    </row>
    <row r="2326" spans="21:24" x14ac:dyDescent="0.2">
      <c r="U2326" s="205"/>
      <c r="V2326" s="205"/>
      <c r="W2326" s="205"/>
      <c r="X2326" s="205"/>
    </row>
    <row r="2327" spans="21:24" x14ac:dyDescent="0.2">
      <c r="U2327" s="205"/>
      <c r="V2327" s="205"/>
      <c r="W2327" s="205"/>
      <c r="X2327" s="205"/>
    </row>
    <row r="2328" spans="21:24" x14ac:dyDescent="0.2">
      <c r="U2328" s="205"/>
      <c r="V2328" s="205"/>
      <c r="W2328" s="205"/>
      <c r="X2328" s="205"/>
    </row>
    <row r="2329" spans="21:24" x14ac:dyDescent="0.2">
      <c r="U2329" s="205"/>
      <c r="V2329" s="205"/>
      <c r="W2329" s="205"/>
      <c r="X2329" s="205"/>
    </row>
    <row r="2330" spans="21:24" x14ac:dyDescent="0.2">
      <c r="U2330" s="205"/>
      <c r="V2330" s="205"/>
      <c r="W2330" s="205"/>
      <c r="X2330" s="205"/>
    </row>
    <row r="2331" spans="21:24" x14ac:dyDescent="0.2">
      <c r="U2331" s="205"/>
      <c r="V2331" s="205"/>
      <c r="W2331" s="205"/>
      <c r="X2331" s="205"/>
    </row>
    <row r="2332" spans="21:24" x14ac:dyDescent="0.2">
      <c r="U2332" s="205"/>
      <c r="V2332" s="205"/>
      <c r="W2332" s="205"/>
      <c r="X2332" s="205"/>
    </row>
    <row r="2333" spans="21:24" x14ac:dyDescent="0.2">
      <c r="U2333" s="205"/>
      <c r="V2333" s="205"/>
      <c r="W2333" s="205"/>
      <c r="X2333" s="205"/>
    </row>
    <row r="2334" spans="21:24" x14ac:dyDescent="0.2">
      <c r="U2334" s="205"/>
      <c r="V2334" s="205"/>
      <c r="W2334" s="205"/>
      <c r="X2334" s="205"/>
    </row>
    <row r="2335" spans="21:24" x14ac:dyDescent="0.2">
      <c r="U2335" s="205"/>
      <c r="V2335" s="205"/>
      <c r="W2335" s="205"/>
      <c r="X2335" s="205"/>
    </row>
    <row r="2336" spans="21:24" x14ac:dyDescent="0.2">
      <c r="U2336" s="205"/>
      <c r="V2336" s="205"/>
      <c r="W2336" s="205"/>
      <c r="X2336" s="205"/>
    </row>
    <row r="2337" spans="21:24" x14ac:dyDescent="0.2">
      <c r="U2337" s="205"/>
      <c r="V2337" s="205"/>
      <c r="W2337" s="205"/>
      <c r="X2337" s="205"/>
    </row>
    <row r="2338" spans="21:24" x14ac:dyDescent="0.2">
      <c r="U2338" s="205"/>
      <c r="V2338" s="205"/>
      <c r="W2338" s="205"/>
      <c r="X2338" s="205"/>
    </row>
    <row r="2339" spans="21:24" x14ac:dyDescent="0.2">
      <c r="U2339" s="205"/>
      <c r="V2339" s="205"/>
      <c r="W2339" s="205"/>
      <c r="X2339" s="205"/>
    </row>
    <row r="2340" spans="21:24" x14ac:dyDescent="0.2">
      <c r="U2340" s="205"/>
      <c r="V2340" s="205"/>
      <c r="W2340" s="205"/>
      <c r="X2340" s="205"/>
    </row>
    <row r="2341" spans="21:24" x14ac:dyDescent="0.2">
      <c r="U2341" s="205"/>
      <c r="V2341" s="205"/>
      <c r="W2341" s="205"/>
      <c r="X2341" s="205"/>
    </row>
    <row r="2342" spans="21:24" x14ac:dyDescent="0.2">
      <c r="U2342" s="205"/>
      <c r="V2342" s="205"/>
      <c r="W2342" s="205"/>
      <c r="X2342" s="205"/>
    </row>
    <row r="2343" spans="21:24" x14ac:dyDescent="0.2">
      <c r="U2343" s="205"/>
      <c r="V2343" s="205"/>
      <c r="W2343" s="205"/>
      <c r="X2343" s="205"/>
    </row>
    <row r="2344" spans="21:24" x14ac:dyDescent="0.2">
      <c r="U2344" s="205"/>
      <c r="V2344" s="205"/>
      <c r="W2344" s="205"/>
      <c r="X2344" s="205"/>
    </row>
    <row r="2345" spans="21:24" x14ac:dyDescent="0.2">
      <c r="U2345" s="205"/>
      <c r="V2345" s="205"/>
      <c r="W2345" s="205"/>
      <c r="X2345" s="205"/>
    </row>
    <row r="2346" spans="21:24" x14ac:dyDescent="0.2">
      <c r="U2346" s="205"/>
      <c r="V2346" s="205"/>
      <c r="W2346" s="205"/>
      <c r="X2346" s="205"/>
    </row>
    <row r="2347" spans="21:24" x14ac:dyDescent="0.2">
      <c r="U2347" s="205"/>
      <c r="V2347" s="205"/>
      <c r="W2347" s="205"/>
      <c r="X2347" s="205"/>
    </row>
    <row r="2348" spans="21:24" x14ac:dyDescent="0.2">
      <c r="U2348" s="205"/>
      <c r="V2348" s="205"/>
      <c r="W2348" s="205"/>
      <c r="X2348" s="205"/>
    </row>
    <row r="2349" spans="21:24" x14ac:dyDescent="0.2">
      <c r="U2349" s="205"/>
      <c r="V2349" s="205"/>
      <c r="W2349" s="205"/>
      <c r="X2349" s="205"/>
    </row>
    <row r="2350" spans="21:24" x14ac:dyDescent="0.2">
      <c r="U2350" s="205"/>
      <c r="V2350" s="205"/>
      <c r="W2350" s="205"/>
      <c r="X2350" s="205"/>
    </row>
    <row r="2351" spans="21:24" x14ac:dyDescent="0.2">
      <c r="U2351" s="205"/>
      <c r="V2351" s="205"/>
      <c r="W2351" s="205"/>
      <c r="X2351" s="205"/>
    </row>
    <row r="2352" spans="21:24" x14ac:dyDescent="0.2">
      <c r="U2352" s="205"/>
      <c r="V2352" s="205"/>
      <c r="W2352" s="205"/>
      <c r="X2352" s="205"/>
    </row>
    <row r="2353" spans="21:24" x14ac:dyDescent="0.2">
      <c r="U2353" s="205"/>
      <c r="V2353" s="205"/>
      <c r="W2353" s="205"/>
      <c r="X2353" s="205"/>
    </row>
    <row r="2354" spans="21:24" x14ac:dyDescent="0.2">
      <c r="U2354" s="205"/>
      <c r="V2354" s="205"/>
      <c r="W2354" s="205"/>
      <c r="X2354" s="205"/>
    </row>
    <row r="2355" spans="21:24" x14ac:dyDescent="0.2">
      <c r="U2355" s="205"/>
      <c r="V2355" s="205"/>
      <c r="W2355" s="205"/>
      <c r="X2355" s="205"/>
    </row>
    <row r="2356" spans="21:24" x14ac:dyDescent="0.2">
      <c r="U2356" s="205"/>
      <c r="V2356" s="205"/>
      <c r="W2356" s="205"/>
      <c r="X2356" s="205"/>
    </row>
    <row r="2357" spans="21:24" x14ac:dyDescent="0.2">
      <c r="U2357" s="205"/>
      <c r="V2357" s="205"/>
      <c r="W2357" s="205"/>
      <c r="X2357" s="205"/>
    </row>
    <row r="2358" spans="21:24" x14ac:dyDescent="0.2">
      <c r="U2358" s="205"/>
      <c r="V2358" s="205"/>
      <c r="W2358" s="205"/>
      <c r="X2358" s="205"/>
    </row>
    <row r="2359" spans="21:24" x14ac:dyDescent="0.2">
      <c r="U2359" s="205"/>
      <c r="V2359" s="205"/>
      <c r="W2359" s="205"/>
      <c r="X2359" s="205"/>
    </row>
    <row r="2360" spans="21:24" x14ac:dyDescent="0.2">
      <c r="U2360" s="205"/>
      <c r="V2360" s="205"/>
      <c r="W2360" s="205"/>
      <c r="X2360" s="205"/>
    </row>
    <row r="2361" spans="21:24" x14ac:dyDescent="0.2">
      <c r="U2361" s="205"/>
      <c r="V2361" s="205"/>
      <c r="W2361" s="205"/>
      <c r="X2361" s="205"/>
    </row>
    <row r="2362" spans="21:24" x14ac:dyDescent="0.2">
      <c r="U2362" s="205"/>
      <c r="V2362" s="205"/>
      <c r="W2362" s="205"/>
      <c r="X2362" s="205"/>
    </row>
    <row r="2363" spans="21:24" x14ac:dyDescent="0.2">
      <c r="U2363" s="205"/>
      <c r="V2363" s="205"/>
      <c r="W2363" s="205"/>
      <c r="X2363" s="205"/>
    </row>
    <row r="2364" spans="21:24" x14ac:dyDescent="0.2">
      <c r="U2364" s="205"/>
      <c r="V2364" s="205"/>
      <c r="W2364" s="205"/>
      <c r="X2364" s="205"/>
    </row>
    <row r="2365" spans="21:24" x14ac:dyDescent="0.2">
      <c r="U2365" s="205"/>
      <c r="V2365" s="205"/>
      <c r="W2365" s="205"/>
      <c r="X2365" s="205"/>
    </row>
    <row r="2366" spans="21:24" x14ac:dyDescent="0.2">
      <c r="U2366" s="205"/>
      <c r="V2366" s="205"/>
      <c r="W2366" s="205"/>
      <c r="X2366" s="205"/>
    </row>
    <row r="2367" spans="21:24" x14ac:dyDescent="0.2">
      <c r="U2367" s="205"/>
      <c r="V2367" s="205"/>
      <c r="W2367" s="205"/>
      <c r="X2367" s="205"/>
    </row>
    <row r="2368" spans="21:24" x14ac:dyDescent="0.2">
      <c r="U2368" s="205"/>
      <c r="V2368" s="205"/>
      <c r="W2368" s="205"/>
      <c r="X2368" s="205"/>
    </row>
    <row r="2369" spans="21:24" x14ac:dyDescent="0.2">
      <c r="U2369" s="205"/>
      <c r="V2369" s="205"/>
      <c r="W2369" s="205"/>
      <c r="X2369" s="205"/>
    </row>
    <row r="2370" spans="21:24" x14ac:dyDescent="0.2">
      <c r="U2370" s="205"/>
      <c r="V2370" s="205"/>
      <c r="W2370" s="205"/>
      <c r="X2370" s="205"/>
    </row>
    <row r="2371" spans="21:24" x14ac:dyDescent="0.2">
      <c r="U2371" s="205"/>
      <c r="V2371" s="205"/>
      <c r="W2371" s="205"/>
      <c r="X2371" s="205"/>
    </row>
    <row r="2372" spans="21:24" x14ac:dyDescent="0.2">
      <c r="U2372" s="205"/>
      <c r="V2372" s="205"/>
      <c r="W2372" s="205"/>
      <c r="X2372" s="205"/>
    </row>
    <row r="2373" spans="21:24" x14ac:dyDescent="0.2">
      <c r="U2373" s="205"/>
      <c r="V2373" s="205"/>
      <c r="W2373" s="205"/>
      <c r="X2373" s="205"/>
    </row>
    <row r="2374" spans="21:24" x14ac:dyDescent="0.2">
      <c r="U2374" s="205"/>
      <c r="V2374" s="205"/>
      <c r="W2374" s="205"/>
      <c r="X2374" s="205"/>
    </row>
    <row r="2375" spans="21:24" x14ac:dyDescent="0.2">
      <c r="U2375" s="205"/>
      <c r="V2375" s="205"/>
      <c r="W2375" s="205"/>
      <c r="X2375" s="205"/>
    </row>
    <row r="2376" spans="21:24" x14ac:dyDescent="0.2">
      <c r="U2376" s="205"/>
      <c r="V2376" s="205"/>
      <c r="W2376" s="205"/>
      <c r="X2376" s="205"/>
    </row>
    <row r="2377" spans="21:24" x14ac:dyDescent="0.2">
      <c r="U2377" s="205"/>
      <c r="V2377" s="205"/>
      <c r="W2377" s="205"/>
      <c r="X2377" s="205"/>
    </row>
    <row r="2378" spans="21:24" x14ac:dyDescent="0.2">
      <c r="U2378" s="205"/>
      <c r="V2378" s="205"/>
      <c r="W2378" s="205"/>
      <c r="X2378" s="205"/>
    </row>
    <row r="2379" spans="21:24" x14ac:dyDescent="0.2">
      <c r="U2379" s="205"/>
      <c r="V2379" s="205"/>
      <c r="W2379" s="205"/>
      <c r="X2379" s="205"/>
    </row>
    <row r="2380" spans="21:24" x14ac:dyDescent="0.2">
      <c r="U2380" s="205"/>
      <c r="V2380" s="205"/>
      <c r="W2380" s="205"/>
      <c r="X2380" s="205"/>
    </row>
    <row r="2381" spans="21:24" x14ac:dyDescent="0.2">
      <c r="U2381" s="205"/>
      <c r="V2381" s="205"/>
      <c r="W2381" s="205"/>
      <c r="X2381" s="205"/>
    </row>
    <row r="2382" spans="21:24" x14ac:dyDescent="0.2">
      <c r="U2382" s="205"/>
      <c r="V2382" s="205"/>
      <c r="W2382" s="205"/>
      <c r="X2382" s="205"/>
    </row>
    <row r="2383" spans="21:24" x14ac:dyDescent="0.2">
      <c r="U2383" s="205"/>
      <c r="V2383" s="205"/>
      <c r="W2383" s="205"/>
      <c r="X2383" s="205"/>
    </row>
    <row r="2384" spans="21:24" x14ac:dyDescent="0.2">
      <c r="U2384" s="205"/>
      <c r="V2384" s="205"/>
      <c r="W2384" s="205"/>
      <c r="X2384" s="205"/>
    </row>
    <row r="2385" spans="21:24" x14ac:dyDescent="0.2">
      <c r="U2385" s="205"/>
      <c r="V2385" s="205"/>
      <c r="W2385" s="205"/>
      <c r="X2385" s="205"/>
    </row>
    <row r="2386" spans="21:24" x14ac:dyDescent="0.2">
      <c r="U2386" s="205"/>
      <c r="V2386" s="205"/>
      <c r="W2386" s="205"/>
      <c r="X2386" s="205"/>
    </row>
    <row r="2387" spans="21:24" x14ac:dyDescent="0.2">
      <c r="U2387" s="205"/>
      <c r="V2387" s="205"/>
      <c r="W2387" s="205"/>
      <c r="X2387" s="205"/>
    </row>
    <row r="2388" spans="21:24" x14ac:dyDescent="0.2">
      <c r="U2388" s="205"/>
      <c r="V2388" s="205"/>
      <c r="W2388" s="205"/>
      <c r="X2388" s="205"/>
    </row>
    <row r="2389" spans="21:24" x14ac:dyDescent="0.2">
      <c r="U2389" s="205"/>
      <c r="V2389" s="205"/>
      <c r="W2389" s="205"/>
      <c r="X2389" s="205"/>
    </row>
    <row r="2390" spans="21:24" x14ac:dyDescent="0.2">
      <c r="U2390" s="205"/>
      <c r="V2390" s="205"/>
      <c r="W2390" s="205"/>
      <c r="X2390" s="205"/>
    </row>
    <row r="2391" spans="21:24" x14ac:dyDescent="0.2">
      <c r="U2391" s="205"/>
      <c r="V2391" s="205"/>
      <c r="W2391" s="205"/>
      <c r="X2391" s="205"/>
    </row>
    <row r="2392" spans="21:24" x14ac:dyDescent="0.2">
      <c r="U2392" s="205"/>
      <c r="V2392" s="205"/>
      <c r="W2392" s="205"/>
      <c r="X2392" s="205"/>
    </row>
    <row r="2393" spans="21:24" x14ac:dyDescent="0.2">
      <c r="U2393" s="205"/>
      <c r="V2393" s="205"/>
      <c r="W2393" s="205"/>
      <c r="X2393" s="205"/>
    </row>
    <row r="2394" spans="21:24" x14ac:dyDescent="0.2">
      <c r="U2394" s="205"/>
      <c r="V2394" s="205"/>
      <c r="W2394" s="205"/>
      <c r="X2394" s="205"/>
    </row>
    <row r="2395" spans="21:24" x14ac:dyDescent="0.2">
      <c r="U2395" s="205"/>
      <c r="V2395" s="205"/>
      <c r="W2395" s="205"/>
      <c r="X2395" s="205"/>
    </row>
    <row r="2396" spans="21:24" x14ac:dyDescent="0.2">
      <c r="U2396" s="205"/>
      <c r="V2396" s="205"/>
      <c r="W2396" s="205"/>
      <c r="X2396" s="205"/>
    </row>
    <row r="2397" spans="21:24" x14ac:dyDescent="0.2">
      <c r="U2397" s="205"/>
      <c r="V2397" s="205"/>
      <c r="W2397" s="205"/>
      <c r="X2397" s="205"/>
    </row>
    <row r="2398" spans="21:24" x14ac:dyDescent="0.2">
      <c r="U2398" s="205"/>
      <c r="V2398" s="205"/>
      <c r="W2398" s="205"/>
      <c r="X2398" s="205"/>
    </row>
    <row r="2399" spans="21:24" x14ac:dyDescent="0.2">
      <c r="U2399" s="205"/>
      <c r="V2399" s="205"/>
      <c r="W2399" s="205"/>
      <c r="X2399" s="205"/>
    </row>
    <row r="2400" spans="21:24" x14ac:dyDescent="0.2">
      <c r="U2400" s="205"/>
      <c r="V2400" s="205"/>
      <c r="W2400" s="205"/>
      <c r="X2400" s="205"/>
    </row>
    <row r="2401" spans="21:24" x14ac:dyDescent="0.2">
      <c r="U2401" s="205"/>
      <c r="V2401" s="205"/>
      <c r="W2401" s="205"/>
      <c r="X2401" s="205"/>
    </row>
    <row r="2402" spans="21:24" x14ac:dyDescent="0.2">
      <c r="U2402" s="205"/>
      <c r="V2402" s="205"/>
      <c r="W2402" s="205"/>
      <c r="X2402" s="205"/>
    </row>
    <row r="2403" spans="21:24" x14ac:dyDescent="0.2">
      <c r="U2403" s="205"/>
      <c r="V2403" s="205"/>
      <c r="W2403" s="205"/>
      <c r="X2403" s="205"/>
    </row>
    <row r="2404" spans="21:24" x14ac:dyDescent="0.2">
      <c r="U2404" s="205"/>
      <c r="V2404" s="205"/>
      <c r="W2404" s="205"/>
      <c r="X2404" s="205"/>
    </row>
    <row r="2405" spans="21:24" x14ac:dyDescent="0.2">
      <c r="U2405" s="205"/>
      <c r="V2405" s="205"/>
      <c r="W2405" s="205"/>
      <c r="X2405" s="205"/>
    </row>
    <row r="2406" spans="21:24" x14ac:dyDescent="0.2">
      <c r="U2406" s="205"/>
      <c r="V2406" s="205"/>
      <c r="W2406" s="205"/>
      <c r="X2406" s="205"/>
    </row>
    <row r="2407" spans="21:24" x14ac:dyDescent="0.2">
      <c r="U2407" s="205"/>
      <c r="V2407" s="205"/>
      <c r="W2407" s="205"/>
      <c r="X2407" s="205"/>
    </row>
    <row r="2408" spans="21:24" x14ac:dyDescent="0.2">
      <c r="U2408" s="205"/>
      <c r="V2408" s="205"/>
      <c r="W2408" s="205"/>
      <c r="X2408" s="205"/>
    </row>
    <row r="2409" spans="21:24" x14ac:dyDescent="0.2">
      <c r="U2409" s="205"/>
      <c r="V2409" s="205"/>
      <c r="W2409" s="205"/>
      <c r="X2409" s="205"/>
    </row>
    <row r="2410" spans="21:24" x14ac:dyDescent="0.2">
      <c r="U2410" s="205"/>
      <c r="V2410" s="205"/>
      <c r="W2410" s="205"/>
      <c r="X2410" s="205"/>
    </row>
    <row r="2411" spans="21:24" x14ac:dyDescent="0.2">
      <c r="U2411" s="205"/>
      <c r="V2411" s="205"/>
      <c r="W2411" s="205"/>
      <c r="X2411" s="205"/>
    </row>
    <row r="2412" spans="21:24" x14ac:dyDescent="0.2">
      <c r="U2412" s="205"/>
      <c r="V2412" s="205"/>
      <c r="W2412" s="205"/>
      <c r="X2412" s="205"/>
    </row>
    <row r="2413" spans="21:24" x14ac:dyDescent="0.2">
      <c r="U2413" s="205"/>
      <c r="V2413" s="205"/>
      <c r="W2413" s="205"/>
      <c r="X2413" s="205"/>
    </row>
    <row r="2414" spans="21:24" x14ac:dyDescent="0.2">
      <c r="U2414" s="205"/>
      <c r="V2414" s="205"/>
      <c r="W2414" s="205"/>
      <c r="X2414" s="205"/>
    </row>
    <row r="2415" spans="21:24" x14ac:dyDescent="0.2">
      <c r="U2415" s="205"/>
      <c r="V2415" s="205"/>
      <c r="W2415" s="205"/>
      <c r="X2415" s="205"/>
    </row>
    <row r="2416" spans="21:24" x14ac:dyDescent="0.2">
      <c r="U2416" s="205"/>
      <c r="V2416" s="205"/>
      <c r="W2416" s="205"/>
      <c r="X2416" s="205"/>
    </row>
    <row r="2417" spans="21:24" x14ac:dyDescent="0.2">
      <c r="U2417" s="205"/>
      <c r="V2417" s="205"/>
      <c r="W2417" s="205"/>
      <c r="X2417" s="205"/>
    </row>
    <row r="2418" spans="21:24" x14ac:dyDescent="0.2">
      <c r="U2418" s="205"/>
      <c r="V2418" s="205"/>
      <c r="W2418" s="205"/>
      <c r="X2418" s="205"/>
    </row>
    <row r="2419" spans="21:24" x14ac:dyDescent="0.2">
      <c r="U2419" s="205"/>
      <c r="V2419" s="205"/>
      <c r="W2419" s="205"/>
      <c r="X2419" s="205"/>
    </row>
    <row r="2420" spans="21:24" x14ac:dyDescent="0.2">
      <c r="U2420" s="205"/>
      <c r="V2420" s="205"/>
      <c r="W2420" s="205"/>
      <c r="X2420" s="205"/>
    </row>
    <row r="2421" spans="21:24" x14ac:dyDescent="0.2">
      <c r="U2421" s="205"/>
      <c r="V2421" s="205"/>
      <c r="W2421" s="205"/>
      <c r="X2421" s="205"/>
    </row>
    <row r="2422" spans="21:24" x14ac:dyDescent="0.2">
      <c r="U2422" s="205"/>
      <c r="V2422" s="205"/>
      <c r="W2422" s="205"/>
      <c r="X2422" s="205"/>
    </row>
    <row r="2423" spans="21:24" x14ac:dyDescent="0.2">
      <c r="U2423" s="205"/>
      <c r="V2423" s="205"/>
      <c r="W2423" s="205"/>
      <c r="X2423" s="205"/>
    </row>
    <row r="2424" spans="21:24" x14ac:dyDescent="0.2">
      <c r="U2424" s="205"/>
      <c r="V2424" s="205"/>
      <c r="W2424" s="205"/>
      <c r="X2424" s="205"/>
    </row>
    <row r="2425" spans="21:24" x14ac:dyDescent="0.2">
      <c r="U2425" s="205"/>
      <c r="V2425" s="205"/>
      <c r="W2425" s="205"/>
      <c r="X2425" s="205"/>
    </row>
    <row r="2426" spans="21:24" x14ac:dyDescent="0.2">
      <c r="U2426" s="205"/>
      <c r="V2426" s="205"/>
      <c r="W2426" s="205"/>
      <c r="X2426" s="205"/>
    </row>
    <row r="2427" spans="21:24" x14ac:dyDescent="0.2">
      <c r="U2427" s="205"/>
      <c r="V2427" s="205"/>
      <c r="W2427" s="205"/>
      <c r="X2427" s="205"/>
    </row>
    <row r="2428" spans="21:24" x14ac:dyDescent="0.2">
      <c r="U2428" s="205"/>
      <c r="V2428" s="205"/>
      <c r="W2428" s="205"/>
      <c r="X2428" s="205"/>
    </row>
    <row r="2429" spans="21:24" x14ac:dyDescent="0.2">
      <c r="U2429" s="205"/>
      <c r="V2429" s="205"/>
      <c r="W2429" s="205"/>
      <c r="X2429" s="205"/>
    </row>
    <row r="2430" spans="21:24" x14ac:dyDescent="0.2">
      <c r="U2430" s="205"/>
      <c r="V2430" s="205"/>
      <c r="W2430" s="205"/>
      <c r="X2430" s="205"/>
    </row>
    <row r="2431" spans="21:24" x14ac:dyDescent="0.2">
      <c r="U2431" s="205"/>
      <c r="V2431" s="205"/>
      <c r="W2431" s="205"/>
      <c r="X2431" s="205"/>
    </row>
    <row r="2432" spans="21:24" x14ac:dyDescent="0.2">
      <c r="U2432" s="205"/>
      <c r="V2432" s="205"/>
      <c r="W2432" s="205"/>
      <c r="X2432" s="205"/>
    </row>
    <row r="2433" spans="21:24" x14ac:dyDescent="0.2">
      <c r="U2433" s="205"/>
      <c r="V2433" s="205"/>
      <c r="W2433" s="205"/>
      <c r="X2433" s="205"/>
    </row>
    <row r="2434" spans="21:24" x14ac:dyDescent="0.2">
      <c r="U2434" s="205"/>
      <c r="V2434" s="205"/>
      <c r="W2434" s="205"/>
      <c r="X2434" s="205"/>
    </row>
    <row r="2435" spans="21:24" x14ac:dyDescent="0.2">
      <c r="U2435" s="205"/>
      <c r="V2435" s="205"/>
      <c r="W2435" s="205"/>
      <c r="X2435" s="205"/>
    </row>
    <row r="2436" spans="21:24" x14ac:dyDescent="0.2">
      <c r="U2436" s="205"/>
      <c r="V2436" s="205"/>
      <c r="W2436" s="205"/>
      <c r="X2436" s="205"/>
    </row>
    <row r="2437" spans="21:24" x14ac:dyDescent="0.2">
      <c r="U2437" s="205"/>
      <c r="V2437" s="205"/>
      <c r="W2437" s="205"/>
      <c r="X2437" s="205"/>
    </row>
    <row r="2438" spans="21:24" x14ac:dyDescent="0.2">
      <c r="U2438" s="205"/>
      <c r="V2438" s="205"/>
      <c r="W2438" s="205"/>
      <c r="X2438" s="205"/>
    </row>
    <row r="2439" spans="21:24" x14ac:dyDescent="0.2">
      <c r="U2439" s="205"/>
      <c r="V2439" s="205"/>
      <c r="W2439" s="205"/>
      <c r="X2439" s="205"/>
    </row>
    <row r="2440" spans="21:24" x14ac:dyDescent="0.2">
      <c r="U2440" s="205"/>
      <c r="V2440" s="205"/>
      <c r="W2440" s="205"/>
      <c r="X2440" s="205"/>
    </row>
    <row r="2441" spans="21:24" x14ac:dyDescent="0.2">
      <c r="U2441" s="205"/>
      <c r="V2441" s="205"/>
      <c r="W2441" s="205"/>
      <c r="X2441" s="205"/>
    </row>
    <row r="2442" spans="21:24" x14ac:dyDescent="0.2">
      <c r="U2442" s="205"/>
      <c r="V2442" s="205"/>
      <c r="W2442" s="205"/>
      <c r="X2442" s="205"/>
    </row>
    <row r="2443" spans="21:24" x14ac:dyDescent="0.2">
      <c r="U2443" s="205"/>
      <c r="V2443" s="205"/>
      <c r="W2443" s="205"/>
      <c r="X2443" s="205"/>
    </row>
    <row r="2444" spans="21:24" x14ac:dyDescent="0.2">
      <c r="U2444" s="205"/>
      <c r="V2444" s="205"/>
      <c r="W2444" s="205"/>
      <c r="X2444" s="205"/>
    </row>
    <row r="2445" spans="21:24" x14ac:dyDescent="0.2">
      <c r="U2445" s="205"/>
      <c r="V2445" s="205"/>
      <c r="W2445" s="205"/>
      <c r="X2445" s="205"/>
    </row>
    <row r="2446" spans="21:24" x14ac:dyDescent="0.2">
      <c r="U2446" s="205"/>
      <c r="V2446" s="205"/>
      <c r="W2446" s="205"/>
      <c r="X2446" s="205"/>
    </row>
    <row r="2447" spans="21:24" x14ac:dyDescent="0.2">
      <c r="U2447" s="205"/>
      <c r="V2447" s="205"/>
      <c r="W2447" s="205"/>
      <c r="X2447" s="205"/>
    </row>
    <row r="2448" spans="21:24" x14ac:dyDescent="0.2">
      <c r="U2448" s="205"/>
      <c r="V2448" s="205"/>
      <c r="W2448" s="205"/>
      <c r="X2448" s="205"/>
    </row>
    <row r="2449" spans="21:24" x14ac:dyDescent="0.2">
      <c r="U2449" s="205"/>
      <c r="V2449" s="205"/>
      <c r="W2449" s="205"/>
      <c r="X2449" s="205"/>
    </row>
    <row r="2450" spans="21:24" x14ac:dyDescent="0.2">
      <c r="U2450" s="205"/>
      <c r="V2450" s="205"/>
      <c r="W2450" s="205"/>
      <c r="X2450" s="205"/>
    </row>
    <row r="2451" spans="21:24" x14ac:dyDescent="0.2">
      <c r="U2451" s="205"/>
      <c r="V2451" s="205"/>
      <c r="W2451" s="205"/>
      <c r="X2451" s="205"/>
    </row>
    <row r="2452" spans="21:24" x14ac:dyDescent="0.2">
      <c r="U2452" s="205"/>
      <c r="V2452" s="205"/>
      <c r="W2452" s="205"/>
      <c r="X2452" s="205"/>
    </row>
    <row r="2453" spans="21:24" x14ac:dyDescent="0.2">
      <c r="U2453" s="205"/>
      <c r="V2453" s="205"/>
      <c r="W2453" s="205"/>
      <c r="X2453" s="205"/>
    </row>
    <row r="2454" spans="21:24" x14ac:dyDescent="0.2">
      <c r="U2454" s="205"/>
      <c r="V2454" s="205"/>
      <c r="W2454" s="205"/>
      <c r="X2454" s="205"/>
    </row>
    <row r="2455" spans="21:24" x14ac:dyDescent="0.2">
      <c r="U2455" s="205"/>
      <c r="V2455" s="205"/>
      <c r="W2455" s="205"/>
      <c r="X2455" s="205"/>
    </row>
    <row r="2456" spans="21:24" x14ac:dyDescent="0.2">
      <c r="U2456" s="205"/>
      <c r="V2456" s="205"/>
      <c r="W2456" s="205"/>
      <c r="X2456" s="205"/>
    </row>
    <row r="2457" spans="21:24" x14ac:dyDescent="0.2">
      <c r="U2457" s="205"/>
      <c r="V2457" s="205"/>
      <c r="W2457" s="205"/>
      <c r="X2457" s="205"/>
    </row>
    <row r="2458" spans="21:24" x14ac:dyDescent="0.2">
      <c r="U2458" s="205"/>
      <c r="V2458" s="205"/>
      <c r="W2458" s="205"/>
      <c r="X2458" s="205"/>
    </row>
    <row r="2459" spans="21:24" x14ac:dyDescent="0.2">
      <c r="U2459" s="205"/>
      <c r="V2459" s="205"/>
      <c r="W2459" s="205"/>
      <c r="X2459" s="205"/>
    </row>
    <row r="2460" spans="21:24" x14ac:dyDescent="0.2">
      <c r="U2460" s="205"/>
      <c r="V2460" s="205"/>
      <c r="W2460" s="205"/>
      <c r="X2460" s="205"/>
    </row>
    <row r="2461" spans="21:24" x14ac:dyDescent="0.2">
      <c r="U2461" s="205"/>
      <c r="V2461" s="205"/>
      <c r="W2461" s="205"/>
      <c r="X2461" s="205"/>
    </row>
    <row r="2462" spans="21:24" x14ac:dyDescent="0.2">
      <c r="U2462" s="205"/>
      <c r="V2462" s="205"/>
      <c r="W2462" s="205"/>
      <c r="X2462" s="205"/>
    </row>
    <row r="2463" spans="21:24" x14ac:dyDescent="0.2">
      <c r="U2463" s="205"/>
      <c r="V2463" s="205"/>
      <c r="W2463" s="205"/>
      <c r="X2463" s="205"/>
    </row>
    <row r="2464" spans="21:24" x14ac:dyDescent="0.2">
      <c r="U2464" s="205"/>
      <c r="V2464" s="205"/>
      <c r="W2464" s="205"/>
      <c r="X2464" s="205"/>
    </row>
    <row r="2465" spans="21:24" x14ac:dyDescent="0.2">
      <c r="U2465" s="205"/>
      <c r="V2465" s="205"/>
      <c r="W2465" s="205"/>
      <c r="X2465" s="205"/>
    </row>
    <row r="2466" spans="21:24" x14ac:dyDescent="0.2">
      <c r="U2466" s="205"/>
      <c r="V2466" s="205"/>
      <c r="W2466" s="205"/>
      <c r="X2466" s="205"/>
    </row>
    <row r="2467" spans="21:24" x14ac:dyDescent="0.2">
      <c r="U2467" s="205"/>
      <c r="V2467" s="205"/>
      <c r="W2467" s="205"/>
      <c r="X2467" s="205"/>
    </row>
    <row r="2468" spans="21:24" x14ac:dyDescent="0.2">
      <c r="U2468" s="205"/>
      <c r="V2468" s="205"/>
      <c r="W2468" s="205"/>
      <c r="X2468" s="205"/>
    </row>
    <row r="2469" spans="21:24" x14ac:dyDescent="0.2">
      <c r="U2469" s="205"/>
      <c r="V2469" s="205"/>
      <c r="W2469" s="205"/>
      <c r="X2469" s="205"/>
    </row>
    <row r="2470" spans="21:24" x14ac:dyDescent="0.2">
      <c r="U2470" s="205"/>
      <c r="V2470" s="205"/>
      <c r="W2470" s="205"/>
      <c r="X2470" s="205"/>
    </row>
    <row r="2471" spans="21:24" x14ac:dyDescent="0.2">
      <c r="U2471" s="205"/>
      <c r="V2471" s="205"/>
      <c r="W2471" s="205"/>
      <c r="X2471" s="205"/>
    </row>
    <row r="2472" spans="21:24" x14ac:dyDescent="0.2">
      <c r="U2472" s="205"/>
      <c r="V2472" s="205"/>
      <c r="W2472" s="205"/>
      <c r="X2472" s="205"/>
    </row>
    <row r="2473" spans="21:24" x14ac:dyDescent="0.2">
      <c r="U2473" s="205"/>
      <c r="V2473" s="205"/>
      <c r="W2473" s="205"/>
      <c r="X2473" s="205"/>
    </row>
    <row r="2474" spans="21:24" x14ac:dyDescent="0.2">
      <c r="U2474" s="205"/>
      <c r="V2474" s="205"/>
      <c r="W2474" s="205"/>
      <c r="X2474" s="205"/>
    </row>
    <row r="2475" spans="21:24" x14ac:dyDescent="0.2">
      <c r="U2475" s="205"/>
      <c r="V2475" s="205"/>
      <c r="W2475" s="205"/>
      <c r="X2475" s="205"/>
    </row>
    <row r="2476" spans="21:24" x14ac:dyDescent="0.2">
      <c r="U2476" s="205"/>
      <c r="V2476" s="205"/>
      <c r="W2476" s="205"/>
      <c r="X2476" s="205"/>
    </row>
    <row r="2477" spans="21:24" x14ac:dyDescent="0.2">
      <c r="U2477" s="205"/>
      <c r="V2477" s="205"/>
      <c r="W2477" s="205"/>
      <c r="X2477" s="205"/>
    </row>
    <row r="2478" spans="21:24" x14ac:dyDescent="0.2">
      <c r="U2478" s="205"/>
      <c r="V2478" s="205"/>
      <c r="W2478" s="205"/>
      <c r="X2478" s="205"/>
    </row>
    <row r="2479" spans="21:24" x14ac:dyDescent="0.2">
      <c r="U2479" s="205"/>
      <c r="V2479" s="205"/>
      <c r="W2479" s="205"/>
      <c r="X2479" s="205"/>
    </row>
    <row r="2480" spans="21:24" x14ac:dyDescent="0.2">
      <c r="U2480" s="205"/>
      <c r="V2480" s="205"/>
      <c r="W2480" s="205"/>
      <c r="X2480" s="205"/>
    </row>
    <row r="2481" spans="21:24" x14ac:dyDescent="0.2">
      <c r="U2481" s="205"/>
      <c r="V2481" s="205"/>
      <c r="W2481" s="205"/>
      <c r="X2481" s="205"/>
    </row>
    <row r="2482" spans="21:24" x14ac:dyDescent="0.2">
      <c r="U2482" s="205"/>
      <c r="V2482" s="205"/>
      <c r="W2482" s="205"/>
      <c r="X2482" s="205"/>
    </row>
    <row r="2483" spans="21:24" x14ac:dyDescent="0.2">
      <c r="U2483" s="205"/>
      <c r="V2483" s="205"/>
      <c r="W2483" s="205"/>
      <c r="X2483" s="205"/>
    </row>
    <row r="2484" spans="21:24" x14ac:dyDescent="0.2">
      <c r="U2484" s="205"/>
      <c r="V2484" s="205"/>
      <c r="W2484" s="205"/>
      <c r="X2484" s="205"/>
    </row>
    <row r="2485" spans="21:24" x14ac:dyDescent="0.2">
      <c r="U2485" s="205"/>
      <c r="V2485" s="205"/>
      <c r="W2485" s="205"/>
      <c r="X2485" s="205"/>
    </row>
    <row r="2486" spans="21:24" x14ac:dyDescent="0.2">
      <c r="U2486" s="205"/>
      <c r="V2486" s="205"/>
      <c r="W2486" s="205"/>
      <c r="X2486" s="205"/>
    </row>
    <row r="2487" spans="21:24" x14ac:dyDescent="0.2">
      <c r="U2487" s="205"/>
      <c r="V2487" s="205"/>
      <c r="W2487" s="205"/>
      <c r="X2487" s="205"/>
    </row>
    <row r="2488" spans="21:24" x14ac:dyDescent="0.2">
      <c r="U2488" s="205"/>
      <c r="V2488" s="205"/>
      <c r="W2488" s="205"/>
      <c r="X2488" s="205"/>
    </row>
    <row r="2489" spans="21:24" x14ac:dyDescent="0.2">
      <c r="U2489" s="205"/>
      <c r="V2489" s="205"/>
      <c r="W2489" s="205"/>
      <c r="X2489" s="205"/>
    </row>
    <row r="2490" spans="21:24" x14ac:dyDescent="0.2">
      <c r="U2490" s="205"/>
      <c r="V2490" s="205"/>
      <c r="W2490" s="205"/>
      <c r="X2490" s="205"/>
    </row>
    <row r="2491" spans="21:24" x14ac:dyDescent="0.2">
      <c r="U2491" s="205"/>
      <c r="V2491" s="205"/>
      <c r="W2491" s="205"/>
      <c r="X2491" s="205"/>
    </row>
    <row r="2492" spans="21:24" x14ac:dyDescent="0.2">
      <c r="U2492" s="205"/>
      <c r="V2492" s="205"/>
      <c r="W2492" s="205"/>
      <c r="X2492" s="205"/>
    </row>
    <row r="2493" spans="21:24" x14ac:dyDescent="0.2">
      <c r="U2493" s="205"/>
      <c r="V2493" s="205"/>
      <c r="W2493" s="205"/>
      <c r="X2493" s="205"/>
    </row>
    <row r="2494" spans="21:24" x14ac:dyDescent="0.2">
      <c r="U2494" s="205"/>
      <c r="V2494" s="205"/>
      <c r="W2494" s="205"/>
      <c r="X2494" s="205"/>
    </row>
    <row r="2495" spans="21:24" x14ac:dyDescent="0.2">
      <c r="U2495" s="205"/>
      <c r="V2495" s="205"/>
      <c r="W2495" s="205"/>
      <c r="X2495" s="205"/>
    </row>
    <row r="2496" spans="21:24" x14ac:dyDescent="0.2">
      <c r="U2496" s="205"/>
      <c r="V2496" s="205"/>
      <c r="W2496" s="205"/>
      <c r="X2496" s="205"/>
    </row>
    <row r="2497" spans="21:24" x14ac:dyDescent="0.2">
      <c r="U2497" s="205"/>
      <c r="V2497" s="205"/>
      <c r="W2497" s="205"/>
      <c r="X2497" s="205"/>
    </row>
    <row r="2498" spans="21:24" x14ac:dyDescent="0.2">
      <c r="U2498" s="205"/>
      <c r="V2498" s="205"/>
      <c r="W2498" s="205"/>
      <c r="X2498" s="205"/>
    </row>
    <row r="2499" spans="21:24" x14ac:dyDescent="0.2">
      <c r="U2499" s="205"/>
      <c r="V2499" s="205"/>
      <c r="W2499" s="205"/>
      <c r="X2499" s="205"/>
    </row>
    <row r="2500" spans="21:24" x14ac:dyDescent="0.2">
      <c r="U2500" s="205"/>
      <c r="V2500" s="205"/>
      <c r="W2500" s="205"/>
      <c r="X2500" s="205"/>
    </row>
    <row r="2501" spans="21:24" x14ac:dyDescent="0.2">
      <c r="U2501" s="205"/>
      <c r="V2501" s="205"/>
      <c r="W2501" s="205"/>
      <c r="X2501" s="205"/>
    </row>
    <row r="2502" spans="21:24" x14ac:dyDescent="0.2">
      <c r="U2502" s="205"/>
      <c r="V2502" s="205"/>
      <c r="W2502" s="205"/>
      <c r="X2502" s="205"/>
    </row>
    <row r="2503" spans="21:24" x14ac:dyDescent="0.2">
      <c r="U2503" s="205"/>
      <c r="V2503" s="205"/>
      <c r="W2503" s="205"/>
      <c r="X2503" s="205"/>
    </row>
    <row r="2504" spans="21:24" x14ac:dyDescent="0.2">
      <c r="U2504" s="205"/>
      <c r="V2504" s="205"/>
      <c r="W2504" s="205"/>
      <c r="X2504" s="205"/>
    </row>
    <row r="2505" spans="21:24" x14ac:dyDescent="0.2">
      <c r="U2505" s="205"/>
      <c r="V2505" s="205"/>
      <c r="W2505" s="205"/>
      <c r="X2505" s="205"/>
    </row>
    <row r="2506" spans="21:24" x14ac:dyDescent="0.2">
      <c r="U2506" s="205"/>
      <c r="V2506" s="205"/>
      <c r="W2506" s="205"/>
      <c r="X2506" s="205"/>
    </row>
    <row r="2507" spans="21:24" x14ac:dyDescent="0.2">
      <c r="U2507" s="205"/>
      <c r="V2507" s="205"/>
      <c r="W2507" s="205"/>
      <c r="X2507" s="205"/>
    </row>
    <row r="2508" spans="21:24" x14ac:dyDescent="0.2">
      <c r="U2508" s="205"/>
      <c r="V2508" s="205"/>
      <c r="W2508" s="205"/>
      <c r="X2508" s="205"/>
    </row>
    <row r="2509" spans="21:24" x14ac:dyDescent="0.2">
      <c r="U2509" s="205"/>
      <c r="V2509" s="205"/>
      <c r="W2509" s="205"/>
      <c r="X2509" s="205"/>
    </row>
    <row r="2510" spans="21:24" x14ac:dyDescent="0.2">
      <c r="U2510" s="205"/>
      <c r="V2510" s="205"/>
      <c r="W2510" s="205"/>
      <c r="X2510" s="205"/>
    </row>
    <row r="2511" spans="21:24" x14ac:dyDescent="0.2">
      <c r="U2511" s="205"/>
      <c r="V2511" s="205"/>
      <c r="W2511" s="205"/>
      <c r="X2511" s="205"/>
    </row>
    <row r="2512" spans="21:24" x14ac:dyDescent="0.2">
      <c r="U2512" s="205"/>
      <c r="V2512" s="205"/>
      <c r="W2512" s="205"/>
      <c r="X2512" s="205"/>
    </row>
    <row r="2513" spans="21:24" x14ac:dyDescent="0.2">
      <c r="U2513" s="205"/>
      <c r="V2513" s="205"/>
      <c r="W2513" s="205"/>
      <c r="X2513" s="205"/>
    </row>
    <row r="2514" spans="21:24" x14ac:dyDescent="0.2">
      <c r="U2514" s="205"/>
      <c r="V2514" s="205"/>
      <c r="W2514" s="205"/>
      <c r="X2514" s="205"/>
    </row>
    <row r="2515" spans="21:24" x14ac:dyDescent="0.2">
      <c r="U2515" s="205"/>
      <c r="V2515" s="205"/>
      <c r="W2515" s="205"/>
      <c r="X2515" s="205"/>
    </row>
    <row r="2516" spans="21:24" x14ac:dyDescent="0.2">
      <c r="U2516" s="205"/>
      <c r="V2516" s="205"/>
      <c r="W2516" s="205"/>
      <c r="X2516" s="205"/>
    </row>
    <row r="2517" spans="21:24" x14ac:dyDescent="0.2">
      <c r="U2517" s="205"/>
      <c r="V2517" s="205"/>
      <c r="W2517" s="205"/>
      <c r="X2517" s="205"/>
    </row>
    <row r="2518" spans="21:24" x14ac:dyDescent="0.2">
      <c r="U2518" s="205"/>
      <c r="V2518" s="205"/>
      <c r="W2518" s="205"/>
      <c r="X2518" s="205"/>
    </row>
    <row r="2519" spans="21:24" x14ac:dyDescent="0.2">
      <c r="U2519" s="205"/>
      <c r="V2519" s="205"/>
      <c r="W2519" s="205"/>
      <c r="X2519" s="205"/>
    </row>
    <row r="2520" spans="21:24" x14ac:dyDescent="0.2">
      <c r="U2520" s="205"/>
      <c r="V2520" s="205"/>
      <c r="W2520" s="205"/>
      <c r="X2520" s="205"/>
    </row>
    <row r="2521" spans="21:24" x14ac:dyDescent="0.2">
      <c r="U2521" s="205"/>
      <c r="V2521" s="205"/>
      <c r="W2521" s="205"/>
      <c r="X2521" s="205"/>
    </row>
    <row r="2522" spans="21:24" x14ac:dyDescent="0.2">
      <c r="U2522" s="205"/>
      <c r="V2522" s="205"/>
      <c r="W2522" s="205"/>
      <c r="X2522" s="205"/>
    </row>
    <row r="2523" spans="21:24" x14ac:dyDescent="0.2">
      <c r="U2523" s="205"/>
      <c r="V2523" s="205"/>
      <c r="W2523" s="205"/>
      <c r="X2523" s="205"/>
    </row>
    <row r="2524" spans="21:24" x14ac:dyDescent="0.2">
      <c r="U2524" s="205"/>
      <c r="V2524" s="205"/>
      <c r="W2524" s="205"/>
      <c r="X2524" s="205"/>
    </row>
    <row r="2525" spans="21:24" x14ac:dyDescent="0.2">
      <c r="U2525" s="205"/>
      <c r="V2525" s="205"/>
      <c r="W2525" s="205"/>
      <c r="X2525" s="205"/>
    </row>
    <row r="2526" spans="21:24" x14ac:dyDescent="0.2">
      <c r="U2526" s="205"/>
      <c r="V2526" s="205"/>
      <c r="W2526" s="205"/>
      <c r="X2526" s="205"/>
    </row>
    <row r="2527" spans="21:24" x14ac:dyDescent="0.2">
      <c r="U2527" s="205"/>
      <c r="V2527" s="205"/>
      <c r="W2527" s="205"/>
      <c r="X2527" s="205"/>
    </row>
    <row r="2528" spans="21:24" x14ac:dyDescent="0.2">
      <c r="U2528" s="205"/>
      <c r="V2528" s="205"/>
      <c r="W2528" s="205"/>
      <c r="X2528" s="205"/>
    </row>
    <row r="2529" spans="21:24" x14ac:dyDescent="0.2">
      <c r="U2529" s="205"/>
      <c r="V2529" s="205"/>
      <c r="W2529" s="205"/>
      <c r="X2529" s="205"/>
    </row>
    <row r="2530" spans="21:24" x14ac:dyDescent="0.2">
      <c r="U2530" s="205"/>
      <c r="V2530" s="205"/>
      <c r="W2530" s="205"/>
      <c r="X2530" s="205"/>
    </row>
    <row r="2531" spans="21:24" x14ac:dyDescent="0.2">
      <c r="U2531" s="205"/>
      <c r="V2531" s="205"/>
      <c r="W2531" s="205"/>
      <c r="X2531" s="205"/>
    </row>
    <row r="2532" spans="21:24" x14ac:dyDescent="0.2">
      <c r="U2532" s="205"/>
      <c r="V2532" s="205"/>
      <c r="W2532" s="205"/>
      <c r="X2532" s="205"/>
    </row>
    <row r="2533" spans="21:24" x14ac:dyDescent="0.2">
      <c r="U2533" s="205"/>
      <c r="V2533" s="205"/>
      <c r="W2533" s="205"/>
      <c r="X2533" s="205"/>
    </row>
    <row r="2534" spans="21:24" x14ac:dyDescent="0.2">
      <c r="U2534" s="205"/>
      <c r="V2534" s="205"/>
      <c r="W2534" s="205"/>
      <c r="X2534" s="205"/>
    </row>
    <row r="2535" spans="21:24" x14ac:dyDescent="0.2">
      <c r="U2535" s="205"/>
      <c r="V2535" s="205"/>
      <c r="W2535" s="205"/>
      <c r="X2535" s="205"/>
    </row>
    <row r="2536" spans="21:24" x14ac:dyDescent="0.2">
      <c r="U2536" s="205"/>
      <c r="V2536" s="205"/>
      <c r="W2536" s="205"/>
      <c r="X2536" s="205"/>
    </row>
    <row r="2537" spans="21:24" x14ac:dyDescent="0.2">
      <c r="U2537" s="205"/>
      <c r="V2537" s="205"/>
      <c r="W2537" s="205"/>
      <c r="X2537" s="205"/>
    </row>
    <row r="2538" spans="21:24" x14ac:dyDescent="0.2">
      <c r="U2538" s="205"/>
      <c r="V2538" s="205"/>
      <c r="W2538" s="205"/>
      <c r="X2538" s="205"/>
    </row>
    <row r="2539" spans="21:24" x14ac:dyDescent="0.2">
      <c r="U2539" s="205"/>
      <c r="V2539" s="205"/>
      <c r="W2539" s="205"/>
      <c r="X2539" s="205"/>
    </row>
    <row r="2540" spans="21:24" x14ac:dyDescent="0.2">
      <c r="U2540" s="205"/>
      <c r="V2540" s="205"/>
      <c r="W2540" s="205"/>
      <c r="X2540" s="205"/>
    </row>
    <row r="2541" spans="21:24" x14ac:dyDescent="0.2">
      <c r="U2541" s="205"/>
      <c r="V2541" s="205"/>
      <c r="W2541" s="205"/>
      <c r="X2541" s="205"/>
    </row>
    <row r="2542" spans="21:24" x14ac:dyDescent="0.2">
      <c r="U2542" s="205"/>
      <c r="V2542" s="205"/>
      <c r="W2542" s="205"/>
      <c r="X2542" s="205"/>
    </row>
    <row r="2543" spans="21:24" x14ac:dyDescent="0.2">
      <c r="U2543" s="205"/>
      <c r="V2543" s="205"/>
      <c r="W2543" s="205"/>
      <c r="X2543" s="205"/>
    </row>
    <row r="2544" spans="21:24" x14ac:dyDescent="0.2">
      <c r="U2544" s="205"/>
      <c r="V2544" s="205"/>
      <c r="W2544" s="205"/>
      <c r="X2544" s="205"/>
    </row>
    <row r="2545" spans="21:24" x14ac:dyDescent="0.2">
      <c r="U2545" s="205"/>
      <c r="V2545" s="205"/>
      <c r="W2545" s="205"/>
      <c r="X2545" s="205"/>
    </row>
    <row r="2546" spans="21:24" x14ac:dyDescent="0.2">
      <c r="U2546" s="205"/>
      <c r="V2546" s="205"/>
      <c r="W2546" s="205"/>
      <c r="X2546" s="205"/>
    </row>
    <row r="2547" spans="21:24" x14ac:dyDescent="0.2">
      <c r="U2547" s="205"/>
      <c r="V2547" s="205"/>
      <c r="W2547" s="205"/>
      <c r="X2547" s="205"/>
    </row>
    <row r="2548" spans="21:24" x14ac:dyDescent="0.2">
      <c r="U2548" s="205"/>
      <c r="V2548" s="205"/>
      <c r="W2548" s="205"/>
      <c r="X2548" s="205"/>
    </row>
    <row r="2549" spans="21:24" x14ac:dyDescent="0.2">
      <c r="U2549" s="205"/>
      <c r="V2549" s="205"/>
      <c r="W2549" s="205"/>
      <c r="X2549" s="205"/>
    </row>
    <row r="2550" spans="21:24" x14ac:dyDescent="0.2">
      <c r="U2550" s="205"/>
      <c r="V2550" s="205"/>
      <c r="W2550" s="205"/>
      <c r="X2550" s="205"/>
    </row>
    <row r="2551" spans="21:24" x14ac:dyDescent="0.2">
      <c r="U2551" s="205"/>
      <c r="V2551" s="205"/>
      <c r="W2551" s="205"/>
      <c r="X2551" s="205"/>
    </row>
    <row r="2552" spans="21:24" x14ac:dyDescent="0.2">
      <c r="U2552" s="205"/>
      <c r="V2552" s="205"/>
      <c r="W2552" s="205"/>
      <c r="X2552" s="205"/>
    </row>
    <row r="2553" spans="21:24" x14ac:dyDescent="0.2">
      <c r="U2553" s="205"/>
      <c r="V2553" s="205"/>
      <c r="W2553" s="205"/>
      <c r="X2553" s="205"/>
    </row>
    <row r="2554" spans="21:24" x14ac:dyDescent="0.2">
      <c r="U2554" s="205"/>
      <c r="V2554" s="205"/>
      <c r="W2554" s="205"/>
      <c r="X2554" s="205"/>
    </row>
    <row r="2555" spans="21:24" x14ac:dyDescent="0.2">
      <c r="U2555" s="205"/>
      <c r="V2555" s="205"/>
      <c r="W2555" s="205"/>
      <c r="X2555" s="205"/>
    </row>
    <row r="2556" spans="21:24" x14ac:dyDescent="0.2">
      <c r="U2556" s="205"/>
      <c r="V2556" s="205"/>
      <c r="W2556" s="205"/>
      <c r="X2556" s="205"/>
    </row>
    <row r="2557" spans="21:24" x14ac:dyDescent="0.2">
      <c r="U2557" s="205"/>
      <c r="V2557" s="205"/>
      <c r="W2557" s="205"/>
      <c r="X2557" s="205"/>
    </row>
    <row r="2558" spans="21:24" x14ac:dyDescent="0.2">
      <c r="U2558" s="205"/>
      <c r="V2558" s="205"/>
      <c r="W2558" s="205"/>
      <c r="X2558" s="205"/>
    </row>
    <row r="2559" spans="21:24" x14ac:dyDescent="0.2">
      <c r="U2559" s="205"/>
      <c r="V2559" s="205"/>
      <c r="W2559" s="205"/>
      <c r="X2559" s="205"/>
    </row>
    <row r="2560" spans="21:24" x14ac:dyDescent="0.2">
      <c r="U2560" s="205"/>
      <c r="V2560" s="205"/>
      <c r="W2560" s="205"/>
      <c r="X2560" s="205"/>
    </row>
    <row r="2561" spans="21:24" x14ac:dyDescent="0.2">
      <c r="U2561" s="205"/>
      <c r="V2561" s="205"/>
      <c r="W2561" s="205"/>
      <c r="X2561" s="205"/>
    </row>
    <row r="2562" spans="21:24" x14ac:dyDescent="0.2">
      <c r="U2562" s="205"/>
      <c r="V2562" s="205"/>
      <c r="W2562" s="205"/>
      <c r="X2562" s="205"/>
    </row>
    <row r="2563" spans="21:24" x14ac:dyDescent="0.2">
      <c r="U2563" s="205"/>
      <c r="V2563" s="205"/>
      <c r="W2563" s="205"/>
      <c r="X2563" s="205"/>
    </row>
    <row r="2564" spans="21:24" x14ac:dyDescent="0.2">
      <c r="U2564" s="205"/>
      <c r="V2564" s="205"/>
      <c r="W2564" s="205"/>
      <c r="X2564" s="205"/>
    </row>
    <row r="2565" spans="21:24" x14ac:dyDescent="0.2">
      <c r="U2565" s="205"/>
      <c r="V2565" s="205"/>
      <c r="W2565" s="205"/>
      <c r="X2565" s="205"/>
    </row>
    <row r="2566" spans="21:24" x14ac:dyDescent="0.2">
      <c r="U2566" s="205"/>
      <c r="V2566" s="205"/>
      <c r="W2566" s="205"/>
      <c r="X2566" s="205"/>
    </row>
    <row r="2567" spans="21:24" x14ac:dyDescent="0.2">
      <c r="U2567" s="205"/>
      <c r="V2567" s="205"/>
      <c r="W2567" s="205"/>
      <c r="X2567" s="205"/>
    </row>
    <row r="2568" spans="21:24" x14ac:dyDescent="0.2">
      <c r="U2568" s="205"/>
      <c r="V2568" s="205"/>
      <c r="W2568" s="205"/>
      <c r="X2568" s="205"/>
    </row>
    <row r="2569" spans="21:24" x14ac:dyDescent="0.2">
      <c r="U2569" s="205"/>
      <c r="V2569" s="205"/>
      <c r="W2569" s="205"/>
      <c r="X2569" s="205"/>
    </row>
    <row r="2570" spans="21:24" x14ac:dyDescent="0.2">
      <c r="U2570" s="205"/>
      <c r="V2570" s="205"/>
      <c r="W2570" s="205"/>
      <c r="X2570" s="205"/>
    </row>
    <row r="2571" spans="21:24" x14ac:dyDescent="0.2">
      <c r="U2571" s="205"/>
      <c r="V2571" s="205"/>
      <c r="W2571" s="205"/>
      <c r="X2571" s="205"/>
    </row>
    <row r="2572" spans="21:24" x14ac:dyDescent="0.2">
      <c r="U2572" s="205"/>
      <c r="V2572" s="205"/>
      <c r="W2572" s="205"/>
      <c r="X2572" s="205"/>
    </row>
    <row r="2573" spans="21:24" x14ac:dyDescent="0.2">
      <c r="U2573" s="205"/>
      <c r="V2573" s="205"/>
      <c r="W2573" s="205"/>
      <c r="X2573" s="205"/>
    </row>
    <row r="2574" spans="21:24" x14ac:dyDescent="0.2">
      <c r="U2574" s="205"/>
      <c r="V2574" s="205"/>
      <c r="W2574" s="205"/>
      <c r="X2574" s="205"/>
    </row>
    <row r="2575" spans="21:24" x14ac:dyDescent="0.2">
      <c r="U2575" s="205"/>
      <c r="V2575" s="205"/>
      <c r="W2575" s="205"/>
      <c r="X2575" s="205"/>
    </row>
    <row r="2576" spans="21:24" x14ac:dyDescent="0.2">
      <c r="U2576" s="205"/>
      <c r="V2576" s="205"/>
      <c r="W2576" s="205"/>
      <c r="X2576" s="205"/>
    </row>
    <row r="2577" spans="21:24" x14ac:dyDescent="0.2">
      <c r="U2577" s="205"/>
      <c r="V2577" s="205"/>
      <c r="W2577" s="205"/>
      <c r="X2577" s="205"/>
    </row>
    <row r="2578" spans="21:24" x14ac:dyDescent="0.2">
      <c r="U2578" s="205"/>
      <c r="V2578" s="205"/>
      <c r="W2578" s="205"/>
      <c r="X2578" s="205"/>
    </row>
    <row r="2579" spans="21:24" x14ac:dyDescent="0.2">
      <c r="U2579" s="205"/>
      <c r="V2579" s="205"/>
      <c r="W2579" s="205"/>
      <c r="X2579" s="205"/>
    </row>
    <row r="2580" spans="21:24" x14ac:dyDescent="0.2">
      <c r="U2580" s="205"/>
      <c r="V2580" s="205"/>
      <c r="W2580" s="205"/>
      <c r="X2580" s="205"/>
    </row>
    <row r="2581" spans="21:24" x14ac:dyDescent="0.2">
      <c r="U2581" s="205"/>
      <c r="V2581" s="205"/>
      <c r="W2581" s="205"/>
      <c r="X2581" s="205"/>
    </row>
    <row r="2582" spans="21:24" x14ac:dyDescent="0.2">
      <c r="U2582" s="205"/>
      <c r="V2582" s="205"/>
      <c r="W2582" s="205"/>
      <c r="X2582" s="205"/>
    </row>
    <row r="2583" spans="21:24" x14ac:dyDescent="0.2">
      <c r="U2583" s="205"/>
      <c r="V2583" s="205"/>
      <c r="W2583" s="205"/>
      <c r="X2583" s="205"/>
    </row>
    <row r="2584" spans="21:24" x14ac:dyDescent="0.2">
      <c r="U2584" s="205"/>
      <c r="V2584" s="205"/>
      <c r="W2584" s="205"/>
      <c r="X2584" s="205"/>
    </row>
    <row r="2585" spans="21:24" x14ac:dyDescent="0.2">
      <c r="U2585" s="205"/>
      <c r="V2585" s="205"/>
      <c r="W2585" s="205"/>
      <c r="X2585" s="205"/>
    </row>
    <row r="2586" spans="21:24" x14ac:dyDescent="0.2">
      <c r="U2586" s="205"/>
      <c r="V2586" s="205"/>
      <c r="W2586" s="205"/>
      <c r="X2586" s="205"/>
    </row>
    <row r="2587" spans="21:24" x14ac:dyDescent="0.2">
      <c r="U2587" s="205"/>
      <c r="V2587" s="205"/>
      <c r="W2587" s="205"/>
      <c r="X2587" s="205"/>
    </row>
    <row r="2588" spans="21:24" x14ac:dyDescent="0.2">
      <c r="U2588" s="205"/>
      <c r="V2588" s="205"/>
      <c r="W2588" s="205"/>
      <c r="X2588" s="205"/>
    </row>
    <row r="2589" spans="21:24" x14ac:dyDescent="0.2">
      <c r="U2589" s="205"/>
      <c r="V2589" s="205"/>
      <c r="W2589" s="205"/>
      <c r="X2589" s="205"/>
    </row>
    <row r="2590" spans="21:24" x14ac:dyDescent="0.2">
      <c r="U2590" s="205"/>
      <c r="V2590" s="205"/>
      <c r="W2590" s="205"/>
      <c r="X2590" s="205"/>
    </row>
    <row r="2591" spans="21:24" x14ac:dyDescent="0.2">
      <c r="U2591" s="205"/>
      <c r="V2591" s="205"/>
      <c r="W2591" s="205"/>
      <c r="X2591" s="205"/>
    </row>
    <row r="2592" spans="21:24" x14ac:dyDescent="0.2">
      <c r="U2592" s="205"/>
      <c r="V2592" s="205"/>
      <c r="W2592" s="205"/>
      <c r="X2592" s="205"/>
    </row>
    <row r="2593" spans="21:24" x14ac:dyDescent="0.2">
      <c r="U2593" s="205"/>
      <c r="V2593" s="205"/>
      <c r="W2593" s="205"/>
      <c r="X2593" s="205"/>
    </row>
    <row r="2594" spans="21:24" x14ac:dyDescent="0.2">
      <c r="U2594" s="205"/>
      <c r="V2594" s="205"/>
      <c r="W2594" s="205"/>
      <c r="X2594" s="205"/>
    </row>
    <row r="2595" spans="21:24" x14ac:dyDescent="0.2">
      <c r="U2595" s="205"/>
      <c r="V2595" s="205"/>
      <c r="W2595" s="205"/>
      <c r="X2595" s="205"/>
    </row>
    <row r="2596" spans="21:24" x14ac:dyDescent="0.2">
      <c r="U2596" s="205"/>
      <c r="V2596" s="205"/>
      <c r="W2596" s="205"/>
      <c r="X2596" s="205"/>
    </row>
    <row r="2597" spans="21:24" x14ac:dyDescent="0.2">
      <c r="U2597" s="205"/>
      <c r="V2597" s="205"/>
      <c r="W2597" s="205"/>
      <c r="X2597" s="205"/>
    </row>
    <row r="2598" spans="21:24" x14ac:dyDescent="0.2">
      <c r="U2598" s="205"/>
      <c r="V2598" s="205"/>
      <c r="W2598" s="205"/>
      <c r="X2598" s="205"/>
    </row>
    <row r="2599" spans="21:24" x14ac:dyDescent="0.2">
      <c r="U2599" s="205"/>
      <c r="V2599" s="205"/>
      <c r="W2599" s="205"/>
      <c r="X2599" s="205"/>
    </row>
    <row r="2600" spans="21:24" x14ac:dyDescent="0.2">
      <c r="U2600" s="205"/>
      <c r="V2600" s="205"/>
      <c r="W2600" s="205"/>
      <c r="X2600" s="205"/>
    </row>
    <row r="2601" spans="21:24" x14ac:dyDescent="0.2">
      <c r="U2601" s="205"/>
      <c r="V2601" s="205"/>
      <c r="W2601" s="205"/>
      <c r="X2601" s="205"/>
    </row>
    <row r="2602" spans="21:24" x14ac:dyDescent="0.2">
      <c r="U2602" s="205"/>
      <c r="V2602" s="205"/>
      <c r="W2602" s="205"/>
      <c r="X2602" s="205"/>
    </row>
    <row r="2603" spans="21:24" x14ac:dyDescent="0.2">
      <c r="U2603" s="205"/>
      <c r="V2603" s="205"/>
      <c r="W2603" s="205"/>
      <c r="X2603" s="205"/>
    </row>
    <row r="2604" spans="21:24" x14ac:dyDescent="0.2">
      <c r="U2604" s="205"/>
      <c r="V2604" s="205"/>
      <c r="W2604" s="205"/>
      <c r="X2604" s="205"/>
    </row>
    <row r="2605" spans="21:24" x14ac:dyDescent="0.2">
      <c r="U2605" s="205"/>
      <c r="V2605" s="205"/>
      <c r="W2605" s="205"/>
      <c r="X2605" s="205"/>
    </row>
    <row r="2606" spans="21:24" x14ac:dyDescent="0.2">
      <c r="U2606" s="205"/>
      <c r="V2606" s="205"/>
      <c r="W2606" s="205"/>
      <c r="X2606" s="205"/>
    </row>
    <row r="2607" spans="21:24" x14ac:dyDescent="0.2">
      <c r="U2607" s="205"/>
      <c r="V2607" s="205"/>
      <c r="W2607" s="205"/>
      <c r="X2607" s="205"/>
    </row>
    <row r="2608" spans="21:24" x14ac:dyDescent="0.2">
      <c r="U2608" s="205"/>
      <c r="V2608" s="205"/>
      <c r="W2608" s="205"/>
      <c r="X2608" s="205"/>
    </row>
    <row r="2609" spans="21:24" x14ac:dyDescent="0.2">
      <c r="U2609" s="205"/>
      <c r="V2609" s="205"/>
      <c r="W2609" s="205"/>
      <c r="X2609" s="205"/>
    </row>
    <row r="2610" spans="21:24" x14ac:dyDescent="0.2">
      <c r="U2610" s="205"/>
      <c r="V2610" s="205"/>
      <c r="W2610" s="205"/>
      <c r="X2610" s="205"/>
    </row>
    <row r="2611" spans="21:24" x14ac:dyDescent="0.2">
      <c r="U2611" s="205"/>
      <c r="V2611" s="205"/>
      <c r="W2611" s="205"/>
      <c r="X2611" s="205"/>
    </row>
    <row r="2612" spans="21:24" x14ac:dyDescent="0.2">
      <c r="U2612" s="205"/>
      <c r="V2612" s="205"/>
      <c r="W2612" s="205"/>
      <c r="X2612" s="205"/>
    </row>
    <row r="2613" spans="21:24" x14ac:dyDescent="0.2">
      <c r="U2613" s="205"/>
      <c r="V2613" s="205"/>
      <c r="W2613" s="205"/>
      <c r="X2613" s="205"/>
    </row>
    <row r="2614" spans="21:24" x14ac:dyDescent="0.2">
      <c r="U2614" s="205"/>
      <c r="V2614" s="205"/>
      <c r="W2614" s="205"/>
      <c r="X2614" s="205"/>
    </row>
    <row r="2615" spans="21:24" x14ac:dyDescent="0.2">
      <c r="U2615" s="205"/>
      <c r="V2615" s="205"/>
      <c r="W2615" s="205"/>
      <c r="X2615" s="205"/>
    </row>
    <row r="2616" spans="21:24" x14ac:dyDescent="0.2">
      <c r="U2616" s="205"/>
      <c r="V2616" s="205"/>
      <c r="W2616" s="205"/>
      <c r="X2616" s="205"/>
    </row>
    <row r="2617" spans="21:24" x14ac:dyDescent="0.2">
      <c r="U2617" s="205"/>
      <c r="V2617" s="205"/>
      <c r="W2617" s="205"/>
      <c r="X2617" s="205"/>
    </row>
    <row r="2618" spans="21:24" x14ac:dyDescent="0.2">
      <c r="U2618" s="205"/>
      <c r="V2618" s="205"/>
      <c r="W2618" s="205"/>
      <c r="X2618" s="205"/>
    </row>
    <row r="2619" spans="21:24" x14ac:dyDescent="0.2">
      <c r="U2619" s="205"/>
      <c r="V2619" s="205"/>
      <c r="W2619" s="205"/>
      <c r="X2619" s="205"/>
    </row>
    <row r="2620" spans="21:24" x14ac:dyDescent="0.2">
      <c r="U2620" s="205"/>
      <c r="V2620" s="205"/>
      <c r="W2620" s="205"/>
      <c r="X2620" s="205"/>
    </row>
    <row r="2621" spans="21:24" x14ac:dyDescent="0.2">
      <c r="U2621" s="205"/>
      <c r="V2621" s="205"/>
      <c r="W2621" s="205"/>
      <c r="X2621" s="205"/>
    </row>
    <row r="2622" spans="21:24" x14ac:dyDescent="0.2">
      <c r="U2622" s="205"/>
      <c r="V2622" s="205"/>
      <c r="W2622" s="205"/>
      <c r="X2622" s="205"/>
    </row>
    <row r="2623" spans="21:24" x14ac:dyDescent="0.2">
      <c r="U2623" s="205"/>
      <c r="V2623" s="205"/>
      <c r="W2623" s="205"/>
      <c r="X2623" s="205"/>
    </row>
    <row r="2624" spans="21:24" x14ac:dyDescent="0.2">
      <c r="U2624" s="205"/>
      <c r="V2624" s="205"/>
      <c r="W2624" s="205"/>
      <c r="X2624" s="205"/>
    </row>
    <row r="2625" spans="21:24" x14ac:dyDescent="0.2">
      <c r="U2625" s="205"/>
      <c r="V2625" s="205"/>
      <c r="W2625" s="205"/>
      <c r="X2625" s="205"/>
    </row>
    <row r="2626" spans="21:24" x14ac:dyDescent="0.2">
      <c r="U2626" s="205"/>
      <c r="V2626" s="205"/>
      <c r="W2626" s="205"/>
      <c r="X2626" s="205"/>
    </row>
    <row r="2627" spans="21:24" x14ac:dyDescent="0.2">
      <c r="U2627" s="205"/>
      <c r="V2627" s="205"/>
      <c r="W2627" s="205"/>
      <c r="X2627" s="205"/>
    </row>
    <row r="2628" spans="21:24" x14ac:dyDescent="0.2">
      <c r="U2628" s="205"/>
      <c r="V2628" s="205"/>
      <c r="W2628" s="205"/>
      <c r="X2628" s="205"/>
    </row>
    <row r="2629" spans="21:24" x14ac:dyDescent="0.2">
      <c r="U2629" s="205"/>
      <c r="V2629" s="205"/>
      <c r="W2629" s="205"/>
      <c r="X2629" s="205"/>
    </row>
    <row r="2630" spans="21:24" x14ac:dyDescent="0.2">
      <c r="U2630" s="205"/>
      <c r="V2630" s="205"/>
      <c r="W2630" s="205"/>
      <c r="X2630" s="205"/>
    </row>
    <row r="2631" spans="21:24" x14ac:dyDescent="0.2">
      <c r="U2631" s="205"/>
      <c r="V2631" s="205"/>
      <c r="W2631" s="205"/>
      <c r="X2631" s="205"/>
    </row>
    <row r="2632" spans="21:24" x14ac:dyDescent="0.2">
      <c r="U2632" s="205"/>
      <c r="V2632" s="205"/>
      <c r="W2632" s="205"/>
      <c r="X2632" s="205"/>
    </row>
    <row r="2633" spans="21:24" x14ac:dyDescent="0.2">
      <c r="U2633" s="205"/>
      <c r="V2633" s="205"/>
      <c r="W2633" s="205"/>
      <c r="X2633" s="205"/>
    </row>
    <row r="2634" spans="21:24" x14ac:dyDescent="0.2">
      <c r="U2634" s="205"/>
      <c r="V2634" s="205"/>
      <c r="W2634" s="205"/>
      <c r="X2634" s="205"/>
    </row>
    <row r="2635" spans="21:24" x14ac:dyDescent="0.2">
      <c r="U2635" s="205"/>
      <c r="V2635" s="205"/>
      <c r="W2635" s="205"/>
      <c r="X2635" s="205"/>
    </row>
    <row r="2636" spans="21:24" x14ac:dyDescent="0.2">
      <c r="U2636" s="205"/>
      <c r="V2636" s="205"/>
      <c r="W2636" s="205"/>
      <c r="X2636" s="205"/>
    </row>
    <row r="2637" spans="21:24" x14ac:dyDescent="0.2">
      <c r="U2637" s="205"/>
      <c r="V2637" s="205"/>
      <c r="W2637" s="205"/>
      <c r="X2637" s="205"/>
    </row>
    <row r="2638" spans="21:24" x14ac:dyDescent="0.2">
      <c r="U2638" s="205"/>
      <c r="V2638" s="205"/>
      <c r="W2638" s="205"/>
      <c r="X2638" s="205"/>
    </row>
    <row r="2639" spans="21:24" x14ac:dyDescent="0.2">
      <c r="U2639" s="205"/>
      <c r="V2639" s="205"/>
      <c r="W2639" s="205"/>
      <c r="X2639" s="205"/>
    </row>
    <row r="2640" spans="21:24" x14ac:dyDescent="0.2">
      <c r="U2640" s="205"/>
      <c r="V2640" s="205"/>
      <c r="W2640" s="205"/>
      <c r="X2640" s="205"/>
    </row>
    <row r="2641" spans="21:24" x14ac:dyDescent="0.2">
      <c r="U2641" s="205"/>
      <c r="V2641" s="205"/>
      <c r="W2641" s="205"/>
      <c r="X2641" s="205"/>
    </row>
    <row r="2642" spans="21:24" x14ac:dyDescent="0.2">
      <c r="U2642" s="205"/>
      <c r="V2642" s="205"/>
      <c r="W2642" s="205"/>
      <c r="X2642" s="205"/>
    </row>
    <row r="2643" spans="21:24" x14ac:dyDescent="0.2">
      <c r="U2643" s="205"/>
      <c r="V2643" s="205"/>
      <c r="W2643" s="205"/>
      <c r="X2643" s="205"/>
    </row>
    <row r="2644" spans="21:24" x14ac:dyDescent="0.2">
      <c r="U2644" s="205"/>
      <c r="V2644" s="205"/>
      <c r="W2644" s="205"/>
      <c r="X2644" s="205"/>
    </row>
    <row r="2645" spans="21:24" x14ac:dyDescent="0.2">
      <c r="U2645" s="205"/>
      <c r="V2645" s="205"/>
      <c r="W2645" s="205"/>
      <c r="X2645" s="205"/>
    </row>
    <row r="2646" spans="21:24" x14ac:dyDescent="0.2">
      <c r="U2646" s="205"/>
      <c r="V2646" s="205"/>
      <c r="W2646" s="205"/>
      <c r="X2646" s="205"/>
    </row>
    <row r="2647" spans="21:24" x14ac:dyDescent="0.2">
      <c r="U2647" s="205"/>
      <c r="V2647" s="205"/>
      <c r="W2647" s="205"/>
      <c r="X2647" s="205"/>
    </row>
    <row r="2648" spans="21:24" x14ac:dyDescent="0.2">
      <c r="U2648" s="205"/>
      <c r="V2648" s="205"/>
      <c r="W2648" s="205"/>
      <c r="X2648" s="205"/>
    </row>
    <row r="2649" spans="21:24" x14ac:dyDescent="0.2">
      <c r="U2649" s="205"/>
      <c r="V2649" s="205"/>
      <c r="W2649" s="205"/>
      <c r="X2649" s="205"/>
    </row>
    <row r="2650" spans="21:24" x14ac:dyDescent="0.2">
      <c r="U2650" s="205"/>
      <c r="V2650" s="205"/>
      <c r="W2650" s="205"/>
      <c r="X2650" s="205"/>
    </row>
    <row r="2651" spans="21:24" x14ac:dyDescent="0.2">
      <c r="U2651" s="205"/>
      <c r="V2651" s="205"/>
      <c r="W2651" s="205"/>
      <c r="X2651" s="205"/>
    </row>
    <row r="2652" spans="21:24" x14ac:dyDescent="0.2">
      <c r="U2652" s="205"/>
      <c r="V2652" s="205"/>
      <c r="W2652" s="205"/>
      <c r="X2652" s="205"/>
    </row>
    <row r="2653" spans="21:24" x14ac:dyDescent="0.2">
      <c r="U2653" s="205"/>
      <c r="V2653" s="205"/>
      <c r="W2653" s="205"/>
      <c r="X2653" s="205"/>
    </row>
    <row r="2654" spans="21:24" x14ac:dyDescent="0.2">
      <c r="U2654" s="205"/>
      <c r="V2654" s="205"/>
      <c r="W2654" s="205"/>
      <c r="X2654" s="205"/>
    </row>
    <row r="2655" spans="21:24" x14ac:dyDescent="0.2">
      <c r="U2655" s="205"/>
      <c r="V2655" s="205"/>
      <c r="W2655" s="205"/>
      <c r="X2655" s="205"/>
    </row>
    <row r="2656" spans="21:24" x14ac:dyDescent="0.2">
      <c r="U2656" s="205"/>
      <c r="V2656" s="205"/>
      <c r="W2656" s="205"/>
      <c r="X2656" s="205"/>
    </row>
    <row r="2657" spans="21:24" x14ac:dyDescent="0.2">
      <c r="U2657" s="205"/>
      <c r="V2657" s="205"/>
      <c r="W2657" s="205"/>
      <c r="X2657" s="205"/>
    </row>
    <row r="2658" spans="21:24" x14ac:dyDescent="0.2">
      <c r="U2658" s="205"/>
      <c r="V2658" s="205"/>
      <c r="W2658" s="205"/>
      <c r="X2658" s="205"/>
    </row>
    <row r="2659" spans="21:24" x14ac:dyDescent="0.2">
      <c r="U2659" s="205"/>
      <c r="V2659" s="205"/>
      <c r="W2659" s="205"/>
      <c r="X2659" s="205"/>
    </row>
    <row r="2660" spans="21:24" x14ac:dyDescent="0.2">
      <c r="U2660" s="205"/>
      <c r="V2660" s="205"/>
      <c r="W2660" s="205"/>
      <c r="X2660" s="205"/>
    </row>
    <row r="2661" spans="21:24" x14ac:dyDescent="0.2">
      <c r="U2661" s="205"/>
      <c r="V2661" s="205"/>
      <c r="W2661" s="205"/>
      <c r="X2661" s="205"/>
    </row>
    <row r="2662" spans="21:24" x14ac:dyDescent="0.2">
      <c r="U2662" s="205"/>
      <c r="V2662" s="205"/>
      <c r="W2662" s="205"/>
      <c r="X2662" s="205"/>
    </row>
    <row r="2663" spans="21:24" x14ac:dyDescent="0.2">
      <c r="U2663" s="205"/>
      <c r="V2663" s="205"/>
      <c r="W2663" s="205"/>
      <c r="X2663" s="205"/>
    </row>
    <row r="2664" spans="21:24" x14ac:dyDescent="0.2">
      <c r="U2664" s="205"/>
      <c r="V2664" s="205"/>
      <c r="W2664" s="205"/>
      <c r="X2664" s="205"/>
    </row>
    <row r="2665" spans="21:24" x14ac:dyDescent="0.2">
      <c r="U2665" s="205"/>
      <c r="V2665" s="205"/>
      <c r="W2665" s="205"/>
      <c r="X2665" s="205"/>
    </row>
    <row r="2666" spans="21:24" x14ac:dyDescent="0.2">
      <c r="U2666" s="205"/>
      <c r="V2666" s="205"/>
      <c r="W2666" s="205"/>
      <c r="X2666" s="205"/>
    </row>
    <row r="2667" spans="21:24" x14ac:dyDescent="0.2">
      <c r="U2667" s="205"/>
      <c r="V2667" s="205"/>
      <c r="W2667" s="205"/>
      <c r="X2667" s="205"/>
    </row>
    <row r="2668" spans="21:24" x14ac:dyDescent="0.2">
      <c r="U2668" s="205"/>
      <c r="V2668" s="205"/>
      <c r="W2668" s="205"/>
      <c r="X2668" s="205"/>
    </row>
    <row r="2669" spans="21:24" x14ac:dyDescent="0.2">
      <c r="U2669" s="205"/>
      <c r="V2669" s="205"/>
      <c r="W2669" s="205"/>
      <c r="X2669" s="205"/>
    </row>
    <row r="2670" spans="21:24" x14ac:dyDescent="0.2">
      <c r="U2670" s="205"/>
      <c r="V2670" s="205"/>
      <c r="W2670" s="205"/>
      <c r="X2670" s="205"/>
    </row>
    <row r="2671" spans="21:24" x14ac:dyDescent="0.2">
      <c r="U2671" s="205"/>
      <c r="V2671" s="205"/>
      <c r="W2671" s="205"/>
      <c r="X2671" s="205"/>
    </row>
    <row r="2672" spans="21:24" x14ac:dyDescent="0.2">
      <c r="U2672" s="205"/>
      <c r="V2672" s="205"/>
      <c r="W2672" s="205"/>
      <c r="X2672" s="205"/>
    </row>
    <row r="2673" spans="21:24" x14ac:dyDescent="0.2">
      <c r="U2673" s="205"/>
      <c r="V2673" s="205"/>
      <c r="W2673" s="205"/>
      <c r="X2673" s="205"/>
    </row>
    <row r="2674" spans="21:24" x14ac:dyDescent="0.2">
      <c r="U2674" s="205"/>
      <c r="V2674" s="205"/>
      <c r="W2674" s="205"/>
      <c r="X2674" s="205"/>
    </row>
    <row r="2675" spans="21:24" x14ac:dyDescent="0.2">
      <c r="U2675" s="205"/>
      <c r="V2675" s="205"/>
      <c r="W2675" s="205"/>
      <c r="X2675" s="205"/>
    </row>
    <row r="2676" spans="21:24" x14ac:dyDescent="0.2">
      <c r="U2676" s="205"/>
      <c r="V2676" s="205"/>
      <c r="W2676" s="205"/>
      <c r="X2676" s="205"/>
    </row>
    <row r="2677" spans="21:24" x14ac:dyDescent="0.2">
      <c r="U2677" s="205"/>
      <c r="V2677" s="205"/>
      <c r="W2677" s="205"/>
      <c r="X2677" s="205"/>
    </row>
    <row r="2678" spans="21:24" x14ac:dyDescent="0.2">
      <c r="U2678" s="205"/>
      <c r="V2678" s="205"/>
      <c r="W2678" s="205"/>
      <c r="X2678" s="205"/>
    </row>
    <row r="2679" spans="21:24" x14ac:dyDescent="0.2">
      <c r="U2679" s="205"/>
      <c r="V2679" s="205"/>
      <c r="W2679" s="205"/>
      <c r="X2679" s="205"/>
    </row>
    <row r="2680" spans="21:24" x14ac:dyDescent="0.2">
      <c r="U2680" s="205"/>
      <c r="V2680" s="205"/>
      <c r="W2680" s="205"/>
      <c r="X2680" s="205"/>
    </row>
    <row r="2681" spans="21:24" x14ac:dyDescent="0.2">
      <c r="U2681" s="205"/>
      <c r="V2681" s="205"/>
      <c r="W2681" s="205"/>
      <c r="X2681" s="205"/>
    </row>
    <row r="2682" spans="21:24" x14ac:dyDescent="0.2">
      <c r="U2682" s="205"/>
      <c r="V2682" s="205"/>
      <c r="W2682" s="205"/>
      <c r="X2682" s="205"/>
    </row>
    <row r="2683" spans="21:24" x14ac:dyDescent="0.2">
      <c r="U2683" s="205"/>
      <c r="V2683" s="205"/>
      <c r="W2683" s="205"/>
      <c r="X2683" s="205"/>
    </row>
    <row r="2684" spans="21:24" x14ac:dyDescent="0.2">
      <c r="U2684" s="205"/>
      <c r="V2684" s="205"/>
      <c r="W2684" s="205"/>
      <c r="X2684" s="205"/>
    </row>
    <row r="2685" spans="21:24" x14ac:dyDescent="0.2">
      <c r="U2685" s="205"/>
      <c r="V2685" s="205"/>
      <c r="W2685" s="205"/>
      <c r="X2685" s="205"/>
    </row>
    <row r="2686" spans="21:24" x14ac:dyDescent="0.2">
      <c r="U2686" s="205"/>
      <c r="V2686" s="205"/>
      <c r="W2686" s="205"/>
      <c r="X2686" s="205"/>
    </row>
    <row r="2687" spans="21:24" x14ac:dyDescent="0.2">
      <c r="U2687" s="205"/>
      <c r="V2687" s="205"/>
      <c r="W2687" s="205"/>
      <c r="X2687" s="205"/>
    </row>
    <row r="2688" spans="21:24" x14ac:dyDescent="0.2">
      <c r="U2688" s="205"/>
      <c r="V2688" s="205"/>
      <c r="W2688" s="205"/>
      <c r="X2688" s="205"/>
    </row>
    <row r="2689" spans="21:24" x14ac:dyDescent="0.2">
      <c r="U2689" s="205"/>
      <c r="V2689" s="205"/>
      <c r="W2689" s="205"/>
      <c r="X2689" s="205"/>
    </row>
    <row r="2690" spans="21:24" x14ac:dyDescent="0.2">
      <c r="U2690" s="205"/>
      <c r="V2690" s="205"/>
      <c r="W2690" s="205"/>
      <c r="X2690" s="205"/>
    </row>
    <row r="2691" spans="21:24" x14ac:dyDescent="0.2">
      <c r="U2691" s="205"/>
      <c r="V2691" s="205"/>
      <c r="W2691" s="205"/>
      <c r="X2691" s="205"/>
    </row>
    <row r="2692" spans="21:24" x14ac:dyDescent="0.2">
      <c r="U2692" s="205"/>
      <c r="V2692" s="205"/>
      <c r="W2692" s="205"/>
      <c r="X2692" s="205"/>
    </row>
    <row r="2693" spans="21:24" x14ac:dyDescent="0.2">
      <c r="U2693" s="205"/>
      <c r="V2693" s="205"/>
      <c r="W2693" s="205"/>
      <c r="X2693" s="205"/>
    </row>
    <row r="2694" spans="21:24" x14ac:dyDescent="0.2">
      <c r="U2694" s="205"/>
      <c r="V2694" s="205"/>
      <c r="W2694" s="205"/>
      <c r="X2694" s="205"/>
    </row>
    <row r="2695" spans="21:24" x14ac:dyDescent="0.2">
      <c r="U2695" s="205"/>
      <c r="V2695" s="205"/>
      <c r="W2695" s="205"/>
      <c r="X2695" s="205"/>
    </row>
    <row r="2696" spans="21:24" x14ac:dyDescent="0.2">
      <c r="U2696" s="205"/>
      <c r="V2696" s="205"/>
      <c r="W2696" s="205"/>
      <c r="X2696" s="205"/>
    </row>
    <row r="2697" spans="21:24" x14ac:dyDescent="0.2">
      <c r="U2697" s="205"/>
      <c r="V2697" s="205"/>
      <c r="W2697" s="205"/>
      <c r="X2697" s="205"/>
    </row>
    <row r="2698" spans="21:24" x14ac:dyDescent="0.2">
      <c r="U2698" s="205"/>
      <c r="V2698" s="205"/>
      <c r="W2698" s="205"/>
      <c r="X2698" s="205"/>
    </row>
    <row r="2699" spans="21:24" x14ac:dyDescent="0.2">
      <c r="U2699" s="205"/>
      <c r="V2699" s="205"/>
      <c r="W2699" s="205"/>
      <c r="X2699" s="205"/>
    </row>
    <row r="2700" spans="21:24" x14ac:dyDescent="0.2">
      <c r="U2700" s="205"/>
      <c r="V2700" s="205"/>
      <c r="W2700" s="205"/>
      <c r="X2700" s="205"/>
    </row>
    <row r="2701" spans="21:24" x14ac:dyDescent="0.2">
      <c r="U2701" s="205"/>
      <c r="V2701" s="205"/>
      <c r="W2701" s="205"/>
      <c r="X2701" s="205"/>
    </row>
    <row r="2702" spans="21:24" x14ac:dyDescent="0.2">
      <c r="U2702" s="205"/>
      <c r="V2702" s="205"/>
      <c r="W2702" s="205"/>
      <c r="X2702" s="205"/>
    </row>
    <row r="2703" spans="21:24" x14ac:dyDescent="0.2">
      <c r="U2703" s="205"/>
      <c r="V2703" s="205"/>
      <c r="W2703" s="205"/>
      <c r="X2703" s="205"/>
    </row>
    <row r="2704" spans="21:24" x14ac:dyDescent="0.2">
      <c r="U2704" s="205"/>
      <c r="V2704" s="205"/>
      <c r="W2704" s="205"/>
      <c r="X2704" s="205"/>
    </row>
    <row r="2705" spans="21:24" x14ac:dyDescent="0.2">
      <c r="U2705" s="205"/>
      <c r="V2705" s="205"/>
      <c r="W2705" s="205"/>
      <c r="X2705" s="205"/>
    </row>
    <row r="2706" spans="21:24" x14ac:dyDescent="0.2">
      <c r="U2706" s="205"/>
      <c r="V2706" s="205"/>
      <c r="W2706" s="205"/>
      <c r="X2706" s="205"/>
    </row>
    <row r="2707" spans="21:24" x14ac:dyDescent="0.2">
      <c r="U2707" s="205"/>
      <c r="V2707" s="205"/>
      <c r="W2707" s="205"/>
      <c r="X2707" s="205"/>
    </row>
    <row r="2708" spans="21:24" x14ac:dyDescent="0.2">
      <c r="U2708" s="205"/>
      <c r="V2708" s="205"/>
      <c r="W2708" s="205"/>
      <c r="X2708" s="205"/>
    </row>
    <row r="2709" spans="21:24" x14ac:dyDescent="0.2">
      <c r="U2709" s="205"/>
      <c r="V2709" s="205"/>
      <c r="W2709" s="205"/>
      <c r="X2709" s="205"/>
    </row>
    <row r="2710" spans="21:24" x14ac:dyDescent="0.2">
      <c r="U2710" s="205"/>
      <c r="V2710" s="205"/>
      <c r="W2710" s="205"/>
      <c r="X2710" s="205"/>
    </row>
    <row r="2711" spans="21:24" x14ac:dyDescent="0.2">
      <c r="U2711" s="205"/>
      <c r="V2711" s="205"/>
      <c r="W2711" s="205"/>
      <c r="X2711" s="205"/>
    </row>
    <row r="2712" spans="21:24" x14ac:dyDescent="0.2">
      <c r="U2712" s="205"/>
      <c r="V2712" s="205"/>
      <c r="W2712" s="205"/>
      <c r="X2712" s="205"/>
    </row>
    <row r="2713" spans="21:24" x14ac:dyDescent="0.2">
      <c r="U2713" s="205"/>
      <c r="V2713" s="205"/>
      <c r="W2713" s="205"/>
      <c r="X2713" s="205"/>
    </row>
    <row r="2714" spans="21:24" x14ac:dyDescent="0.2">
      <c r="U2714" s="205"/>
      <c r="V2714" s="205"/>
      <c r="W2714" s="205"/>
      <c r="X2714" s="205"/>
    </row>
    <row r="2715" spans="21:24" x14ac:dyDescent="0.2">
      <c r="U2715" s="205"/>
      <c r="V2715" s="205"/>
      <c r="W2715" s="205"/>
      <c r="X2715" s="205"/>
    </row>
    <row r="2716" spans="21:24" x14ac:dyDescent="0.2">
      <c r="U2716" s="205"/>
      <c r="V2716" s="205"/>
      <c r="W2716" s="205"/>
      <c r="X2716" s="205"/>
    </row>
    <row r="2717" spans="21:24" x14ac:dyDescent="0.2">
      <c r="U2717" s="205"/>
      <c r="V2717" s="205"/>
      <c r="W2717" s="205"/>
      <c r="X2717" s="205"/>
    </row>
    <row r="2718" spans="21:24" x14ac:dyDescent="0.2">
      <c r="U2718" s="205"/>
      <c r="V2718" s="205"/>
      <c r="W2718" s="205"/>
      <c r="X2718" s="205"/>
    </row>
    <row r="2719" spans="21:24" x14ac:dyDescent="0.2">
      <c r="U2719" s="205"/>
      <c r="V2719" s="205"/>
      <c r="W2719" s="205"/>
      <c r="X2719" s="205"/>
    </row>
    <row r="2720" spans="21:24" x14ac:dyDescent="0.2">
      <c r="U2720" s="205"/>
      <c r="V2720" s="205"/>
      <c r="W2720" s="205"/>
      <c r="X2720" s="205"/>
    </row>
    <row r="2721" spans="21:24" x14ac:dyDescent="0.2">
      <c r="U2721" s="205"/>
      <c r="V2721" s="205"/>
      <c r="W2721" s="205"/>
      <c r="X2721" s="205"/>
    </row>
    <row r="2722" spans="21:24" x14ac:dyDescent="0.2">
      <c r="U2722" s="205"/>
      <c r="V2722" s="205"/>
      <c r="W2722" s="205"/>
      <c r="X2722" s="205"/>
    </row>
    <row r="2723" spans="21:24" x14ac:dyDescent="0.2">
      <c r="U2723" s="205"/>
      <c r="V2723" s="205"/>
      <c r="W2723" s="205"/>
      <c r="X2723" s="205"/>
    </row>
    <row r="2724" spans="21:24" x14ac:dyDescent="0.2">
      <c r="U2724" s="205"/>
      <c r="V2724" s="205"/>
      <c r="W2724" s="205"/>
      <c r="X2724" s="205"/>
    </row>
    <row r="2725" spans="21:24" x14ac:dyDescent="0.2">
      <c r="U2725" s="205"/>
      <c r="V2725" s="205"/>
      <c r="W2725" s="205"/>
      <c r="X2725" s="205"/>
    </row>
    <row r="2726" spans="21:24" x14ac:dyDescent="0.2">
      <c r="U2726" s="205"/>
      <c r="V2726" s="205"/>
      <c r="W2726" s="205"/>
      <c r="X2726" s="205"/>
    </row>
    <row r="2727" spans="21:24" x14ac:dyDescent="0.2">
      <c r="U2727" s="205"/>
      <c r="V2727" s="205"/>
      <c r="W2727" s="205"/>
      <c r="X2727" s="205"/>
    </row>
    <row r="2728" spans="21:24" x14ac:dyDescent="0.2">
      <c r="U2728" s="205"/>
      <c r="V2728" s="205"/>
      <c r="W2728" s="205"/>
      <c r="X2728" s="205"/>
    </row>
    <row r="2729" spans="21:24" x14ac:dyDescent="0.2">
      <c r="U2729" s="205"/>
      <c r="V2729" s="205"/>
      <c r="W2729" s="205"/>
      <c r="X2729" s="205"/>
    </row>
    <row r="2730" spans="21:24" x14ac:dyDescent="0.2">
      <c r="U2730" s="205"/>
      <c r="V2730" s="205"/>
      <c r="W2730" s="205"/>
      <c r="X2730" s="205"/>
    </row>
    <row r="2731" spans="21:24" x14ac:dyDescent="0.2">
      <c r="U2731" s="205"/>
      <c r="V2731" s="205"/>
      <c r="W2731" s="205"/>
      <c r="X2731" s="205"/>
    </row>
    <row r="2732" spans="21:24" x14ac:dyDescent="0.2">
      <c r="U2732" s="205"/>
      <c r="V2732" s="205"/>
      <c r="W2732" s="205"/>
      <c r="X2732" s="205"/>
    </row>
    <row r="2733" spans="21:24" x14ac:dyDescent="0.2">
      <c r="U2733" s="205"/>
      <c r="V2733" s="205"/>
      <c r="W2733" s="205"/>
      <c r="X2733" s="205"/>
    </row>
    <row r="2734" spans="21:24" x14ac:dyDescent="0.2">
      <c r="U2734" s="205"/>
      <c r="V2734" s="205"/>
      <c r="W2734" s="205"/>
      <c r="X2734" s="205"/>
    </row>
    <row r="2735" spans="21:24" x14ac:dyDescent="0.2">
      <c r="U2735" s="205"/>
      <c r="V2735" s="205"/>
      <c r="W2735" s="205"/>
      <c r="X2735" s="205"/>
    </row>
    <row r="2736" spans="21:24" x14ac:dyDescent="0.2">
      <c r="U2736" s="205"/>
      <c r="V2736" s="205"/>
      <c r="W2736" s="205"/>
      <c r="X2736" s="205"/>
    </row>
    <row r="2737" spans="21:24" x14ac:dyDescent="0.2">
      <c r="U2737" s="205"/>
      <c r="V2737" s="205"/>
      <c r="W2737" s="205"/>
      <c r="X2737" s="205"/>
    </row>
    <row r="2738" spans="21:24" x14ac:dyDescent="0.2">
      <c r="U2738" s="205"/>
      <c r="V2738" s="205"/>
      <c r="W2738" s="205"/>
      <c r="X2738" s="205"/>
    </row>
    <row r="2739" spans="21:24" x14ac:dyDescent="0.2">
      <c r="U2739" s="205"/>
      <c r="V2739" s="205"/>
      <c r="W2739" s="205"/>
      <c r="X2739" s="205"/>
    </row>
    <row r="2740" spans="21:24" x14ac:dyDescent="0.2">
      <c r="U2740" s="205"/>
      <c r="V2740" s="205"/>
      <c r="W2740" s="205"/>
      <c r="X2740" s="205"/>
    </row>
    <row r="2741" spans="21:24" x14ac:dyDescent="0.2">
      <c r="U2741" s="205"/>
      <c r="V2741" s="205"/>
      <c r="W2741" s="205"/>
      <c r="X2741" s="205"/>
    </row>
    <row r="2742" spans="21:24" x14ac:dyDescent="0.2">
      <c r="U2742" s="205"/>
      <c r="V2742" s="205"/>
      <c r="W2742" s="205"/>
      <c r="X2742" s="205"/>
    </row>
    <row r="2743" spans="21:24" x14ac:dyDescent="0.2">
      <c r="U2743" s="205"/>
      <c r="V2743" s="205"/>
      <c r="W2743" s="205"/>
      <c r="X2743" s="205"/>
    </row>
    <row r="2744" spans="21:24" x14ac:dyDescent="0.2">
      <c r="U2744" s="205"/>
      <c r="V2744" s="205"/>
      <c r="W2744" s="205"/>
      <c r="X2744" s="205"/>
    </row>
    <row r="2745" spans="21:24" x14ac:dyDescent="0.2">
      <c r="U2745" s="205"/>
      <c r="V2745" s="205"/>
      <c r="W2745" s="205"/>
      <c r="X2745" s="205"/>
    </row>
    <row r="2746" spans="21:24" x14ac:dyDescent="0.2">
      <c r="U2746" s="205"/>
      <c r="V2746" s="205"/>
      <c r="W2746" s="205"/>
      <c r="X2746" s="205"/>
    </row>
    <row r="2747" spans="21:24" x14ac:dyDescent="0.2">
      <c r="U2747" s="205"/>
      <c r="V2747" s="205"/>
      <c r="W2747" s="205"/>
      <c r="X2747" s="205"/>
    </row>
    <row r="2748" spans="21:24" x14ac:dyDescent="0.2">
      <c r="U2748" s="205"/>
      <c r="V2748" s="205"/>
      <c r="W2748" s="205"/>
      <c r="X2748" s="205"/>
    </row>
    <row r="2749" spans="21:24" x14ac:dyDescent="0.2">
      <c r="U2749" s="205"/>
      <c r="V2749" s="205"/>
      <c r="W2749" s="205"/>
      <c r="X2749" s="205"/>
    </row>
    <row r="2750" spans="21:24" x14ac:dyDescent="0.2">
      <c r="U2750" s="205"/>
      <c r="V2750" s="205"/>
      <c r="W2750" s="205"/>
      <c r="X2750" s="205"/>
    </row>
    <row r="2751" spans="21:24" x14ac:dyDescent="0.2">
      <c r="U2751" s="205"/>
      <c r="V2751" s="205"/>
      <c r="W2751" s="205"/>
      <c r="X2751" s="205"/>
    </row>
    <row r="2752" spans="21:24" x14ac:dyDescent="0.2">
      <c r="U2752" s="205"/>
      <c r="V2752" s="205"/>
      <c r="W2752" s="205"/>
      <c r="X2752" s="205"/>
    </row>
    <row r="2753" spans="21:24" x14ac:dyDescent="0.2">
      <c r="U2753" s="205"/>
      <c r="V2753" s="205"/>
      <c r="W2753" s="205"/>
      <c r="X2753" s="205"/>
    </row>
    <row r="2754" spans="21:24" x14ac:dyDescent="0.2">
      <c r="U2754" s="205"/>
      <c r="V2754" s="205"/>
      <c r="W2754" s="205"/>
      <c r="X2754" s="205"/>
    </row>
    <row r="2755" spans="21:24" x14ac:dyDescent="0.2">
      <c r="U2755" s="205"/>
      <c r="V2755" s="205"/>
      <c r="W2755" s="205"/>
      <c r="X2755" s="205"/>
    </row>
    <row r="2756" spans="21:24" x14ac:dyDescent="0.2">
      <c r="U2756" s="205"/>
      <c r="V2756" s="205"/>
      <c r="W2756" s="205"/>
      <c r="X2756" s="205"/>
    </row>
    <row r="2757" spans="21:24" x14ac:dyDescent="0.2">
      <c r="U2757" s="205"/>
      <c r="V2757" s="205"/>
      <c r="W2757" s="205"/>
      <c r="X2757" s="205"/>
    </row>
    <row r="2758" spans="21:24" x14ac:dyDescent="0.2">
      <c r="U2758" s="205"/>
      <c r="V2758" s="205"/>
      <c r="W2758" s="205"/>
      <c r="X2758" s="205"/>
    </row>
    <row r="2759" spans="21:24" x14ac:dyDescent="0.2">
      <c r="U2759" s="205"/>
      <c r="V2759" s="205"/>
      <c r="W2759" s="205"/>
      <c r="X2759" s="205"/>
    </row>
    <row r="2760" spans="21:24" x14ac:dyDescent="0.2">
      <c r="U2760" s="205"/>
      <c r="V2760" s="205"/>
      <c r="W2760" s="205"/>
      <c r="X2760" s="205"/>
    </row>
    <row r="2761" spans="21:24" x14ac:dyDescent="0.2">
      <c r="U2761" s="205"/>
      <c r="V2761" s="205"/>
      <c r="W2761" s="205"/>
      <c r="X2761" s="205"/>
    </row>
    <row r="2762" spans="21:24" x14ac:dyDescent="0.2">
      <c r="U2762" s="205"/>
      <c r="V2762" s="205"/>
      <c r="W2762" s="205"/>
      <c r="X2762" s="205"/>
    </row>
    <row r="2763" spans="21:24" x14ac:dyDescent="0.2">
      <c r="U2763" s="205"/>
      <c r="V2763" s="205"/>
      <c r="W2763" s="205"/>
      <c r="X2763" s="205"/>
    </row>
    <row r="2764" spans="21:24" x14ac:dyDescent="0.2">
      <c r="U2764" s="205"/>
      <c r="V2764" s="205"/>
      <c r="W2764" s="205"/>
      <c r="X2764" s="205"/>
    </row>
    <row r="2765" spans="21:24" x14ac:dyDescent="0.2">
      <c r="U2765" s="205"/>
      <c r="V2765" s="205"/>
      <c r="W2765" s="205"/>
      <c r="X2765" s="205"/>
    </row>
    <row r="2766" spans="21:24" x14ac:dyDescent="0.2">
      <c r="U2766" s="205"/>
      <c r="V2766" s="205"/>
      <c r="W2766" s="205"/>
      <c r="X2766" s="205"/>
    </row>
    <row r="2767" spans="21:24" x14ac:dyDescent="0.2">
      <c r="U2767" s="205"/>
      <c r="V2767" s="205"/>
      <c r="W2767" s="205"/>
      <c r="X2767" s="205"/>
    </row>
    <row r="2768" spans="21:24" x14ac:dyDescent="0.2">
      <c r="U2768" s="205"/>
      <c r="V2768" s="205"/>
      <c r="W2768" s="205"/>
      <c r="X2768" s="205"/>
    </row>
    <row r="2769" spans="21:24" x14ac:dyDescent="0.2">
      <c r="U2769" s="205"/>
      <c r="V2769" s="205"/>
      <c r="W2769" s="205"/>
      <c r="X2769" s="205"/>
    </row>
    <row r="2770" spans="21:24" x14ac:dyDescent="0.2">
      <c r="U2770" s="205"/>
      <c r="V2770" s="205"/>
      <c r="W2770" s="205"/>
      <c r="X2770" s="205"/>
    </row>
    <row r="2771" spans="21:24" x14ac:dyDescent="0.2">
      <c r="U2771" s="205"/>
      <c r="V2771" s="205"/>
      <c r="W2771" s="205"/>
      <c r="X2771" s="205"/>
    </row>
    <row r="2772" spans="21:24" x14ac:dyDescent="0.2">
      <c r="U2772" s="205"/>
      <c r="V2772" s="205"/>
      <c r="W2772" s="205"/>
      <c r="X2772" s="205"/>
    </row>
    <row r="2773" spans="21:24" x14ac:dyDescent="0.2">
      <c r="U2773" s="205"/>
      <c r="V2773" s="205"/>
      <c r="W2773" s="205"/>
      <c r="X2773" s="205"/>
    </row>
    <row r="2774" spans="21:24" x14ac:dyDescent="0.2">
      <c r="U2774" s="205"/>
      <c r="V2774" s="205"/>
      <c r="W2774" s="205"/>
      <c r="X2774" s="205"/>
    </row>
    <row r="2775" spans="21:24" x14ac:dyDescent="0.2">
      <c r="U2775" s="205"/>
      <c r="V2775" s="205"/>
      <c r="W2775" s="205"/>
      <c r="X2775" s="205"/>
    </row>
    <row r="2776" spans="21:24" x14ac:dyDescent="0.2">
      <c r="U2776" s="205"/>
      <c r="V2776" s="205"/>
      <c r="W2776" s="205"/>
      <c r="X2776" s="205"/>
    </row>
    <row r="2777" spans="21:24" x14ac:dyDescent="0.2">
      <c r="U2777" s="205"/>
      <c r="V2777" s="205"/>
      <c r="W2777" s="205"/>
      <c r="X2777" s="205"/>
    </row>
    <row r="2778" spans="21:24" x14ac:dyDescent="0.2">
      <c r="U2778" s="205"/>
      <c r="V2778" s="205"/>
      <c r="W2778" s="205"/>
      <c r="X2778" s="205"/>
    </row>
    <row r="2779" spans="21:24" x14ac:dyDescent="0.2">
      <c r="U2779" s="205"/>
      <c r="V2779" s="205"/>
      <c r="W2779" s="205"/>
      <c r="X2779" s="205"/>
    </row>
    <row r="2780" spans="21:24" x14ac:dyDescent="0.2">
      <c r="U2780" s="205"/>
      <c r="V2780" s="205"/>
      <c r="W2780" s="205"/>
      <c r="X2780" s="205"/>
    </row>
    <row r="2781" spans="21:24" x14ac:dyDescent="0.2">
      <c r="U2781" s="205"/>
      <c r="V2781" s="205"/>
      <c r="W2781" s="205"/>
      <c r="X2781" s="205"/>
    </row>
    <row r="2782" spans="21:24" x14ac:dyDescent="0.2">
      <c r="U2782" s="205"/>
      <c r="V2782" s="205"/>
      <c r="W2782" s="205"/>
      <c r="X2782" s="205"/>
    </row>
    <row r="2783" spans="21:24" x14ac:dyDescent="0.2">
      <c r="U2783" s="205"/>
      <c r="V2783" s="205"/>
      <c r="W2783" s="205"/>
      <c r="X2783" s="205"/>
    </row>
    <row r="2784" spans="21:24" x14ac:dyDescent="0.2">
      <c r="U2784" s="205"/>
      <c r="V2784" s="205"/>
      <c r="W2784" s="205"/>
      <c r="X2784" s="205"/>
    </row>
    <row r="2785" spans="21:24" x14ac:dyDescent="0.2">
      <c r="U2785" s="205"/>
      <c r="V2785" s="205"/>
      <c r="W2785" s="205"/>
      <c r="X2785" s="205"/>
    </row>
    <row r="2786" spans="21:24" x14ac:dyDescent="0.2">
      <c r="U2786" s="205"/>
      <c r="V2786" s="205"/>
      <c r="W2786" s="205"/>
      <c r="X2786" s="205"/>
    </row>
    <row r="2787" spans="21:24" x14ac:dyDescent="0.2">
      <c r="U2787" s="205"/>
      <c r="V2787" s="205"/>
      <c r="W2787" s="205"/>
      <c r="X2787" s="205"/>
    </row>
    <row r="2788" spans="21:24" x14ac:dyDescent="0.2">
      <c r="U2788" s="205"/>
      <c r="V2788" s="205"/>
      <c r="W2788" s="205"/>
      <c r="X2788" s="205"/>
    </row>
    <row r="2789" spans="21:24" x14ac:dyDescent="0.2">
      <c r="U2789" s="205"/>
      <c r="V2789" s="205"/>
      <c r="W2789" s="205"/>
      <c r="X2789" s="205"/>
    </row>
    <row r="2790" spans="21:24" x14ac:dyDescent="0.2">
      <c r="U2790" s="205"/>
      <c r="V2790" s="205"/>
      <c r="W2790" s="205"/>
      <c r="X2790" s="205"/>
    </row>
    <row r="2791" spans="21:24" x14ac:dyDescent="0.2">
      <c r="U2791" s="205"/>
      <c r="V2791" s="205"/>
      <c r="W2791" s="205"/>
      <c r="X2791" s="205"/>
    </row>
    <row r="2792" spans="21:24" x14ac:dyDescent="0.2">
      <c r="U2792" s="205"/>
      <c r="V2792" s="205"/>
      <c r="W2792" s="205"/>
      <c r="X2792" s="205"/>
    </row>
    <row r="2793" spans="21:24" x14ac:dyDescent="0.2">
      <c r="U2793" s="205"/>
      <c r="V2793" s="205"/>
      <c r="W2793" s="205"/>
      <c r="X2793" s="205"/>
    </row>
    <row r="2794" spans="21:24" x14ac:dyDescent="0.2">
      <c r="U2794" s="205"/>
      <c r="V2794" s="205"/>
      <c r="W2794" s="205"/>
      <c r="X2794" s="205"/>
    </row>
    <row r="2795" spans="21:24" x14ac:dyDescent="0.2">
      <c r="U2795" s="205"/>
      <c r="V2795" s="205"/>
      <c r="W2795" s="205"/>
      <c r="X2795" s="205"/>
    </row>
    <row r="2796" spans="21:24" x14ac:dyDescent="0.2">
      <c r="U2796" s="205"/>
      <c r="V2796" s="205"/>
      <c r="W2796" s="205"/>
      <c r="X2796" s="205"/>
    </row>
    <row r="2797" spans="21:24" x14ac:dyDescent="0.2">
      <c r="U2797" s="205"/>
      <c r="V2797" s="205"/>
      <c r="W2797" s="205"/>
      <c r="X2797" s="205"/>
    </row>
    <row r="2798" spans="21:24" x14ac:dyDescent="0.2">
      <c r="U2798" s="205"/>
      <c r="V2798" s="205"/>
      <c r="W2798" s="205"/>
      <c r="X2798" s="205"/>
    </row>
    <row r="2799" spans="21:24" x14ac:dyDescent="0.2">
      <c r="U2799" s="205"/>
      <c r="V2799" s="205"/>
      <c r="W2799" s="205"/>
      <c r="X2799" s="205"/>
    </row>
    <row r="2800" spans="21:24" x14ac:dyDescent="0.2">
      <c r="U2800" s="205"/>
      <c r="V2800" s="205"/>
      <c r="W2800" s="205"/>
      <c r="X2800" s="205"/>
    </row>
    <row r="2801" spans="21:24" x14ac:dyDescent="0.2">
      <c r="U2801" s="205"/>
      <c r="V2801" s="205"/>
      <c r="W2801" s="205"/>
      <c r="X2801" s="205"/>
    </row>
    <row r="2802" spans="21:24" x14ac:dyDescent="0.2">
      <c r="U2802" s="205"/>
      <c r="V2802" s="205"/>
      <c r="W2802" s="205"/>
      <c r="X2802" s="205"/>
    </row>
    <row r="2803" spans="21:24" x14ac:dyDescent="0.2">
      <c r="U2803" s="205"/>
      <c r="V2803" s="205"/>
      <c r="W2803" s="205"/>
      <c r="X2803" s="205"/>
    </row>
    <row r="2804" spans="21:24" x14ac:dyDescent="0.2">
      <c r="U2804" s="205"/>
      <c r="V2804" s="205"/>
      <c r="W2804" s="205"/>
      <c r="X2804" s="205"/>
    </row>
    <row r="2805" spans="21:24" x14ac:dyDescent="0.2">
      <c r="U2805" s="205"/>
      <c r="V2805" s="205"/>
      <c r="W2805" s="205"/>
      <c r="X2805" s="205"/>
    </row>
    <row r="2806" spans="21:24" x14ac:dyDescent="0.2">
      <c r="U2806" s="205"/>
      <c r="V2806" s="205"/>
      <c r="W2806" s="205"/>
      <c r="X2806" s="205"/>
    </row>
    <row r="2807" spans="21:24" x14ac:dyDescent="0.2">
      <c r="U2807" s="205"/>
      <c r="V2807" s="205"/>
      <c r="W2807" s="205"/>
      <c r="X2807" s="205"/>
    </row>
    <row r="2808" spans="21:24" x14ac:dyDescent="0.2">
      <c r="U2808" s="205"/>
      <c r="V2808" s="205"/>
      <c r="W2808" s="205"/>
      <c r="X2808" s="205"/>
    </row>
    <row r="2809" spans="21:24" x14ac:dyDescent="0.2">
      <c r="U2809" s="205"/>
      <c r="V2809" s="205"/>
      <c r="W2809" s="205"/>
      <c r="X2809" s="205"/>
    </row>
    <row r="2810" spans="21:24" x14ac:dyDescent="0.2">
      <c r="U2810" s="205"/>
      <c r="V2810" s="205"/>
      <c r="W2810" s="205"/>
      <c r="X2810" s="205"/>
    </row>
    <row r="2811" spans="21:24" x14ac:dyDescent="0.2">
      <c r="U2811" s="205"/>
      <c r="V2811" s="205"/>
      <c r="W2811" s="205"/>
      <c r="X2811" s="205"/>
    </row>
    <row r="2812" spans="21:24" x14ac:dyDescent="0.2">
      <c r="U2812" s="205"/>
      <c r="V2812" s="205"/>
      <c r="W2812" s="205"/>
      <c r="X2812" s="205"/>
    </row>
    <row r="2813" spans="21:24" x14ac:dyDescent="0.2">
      <c r="U2813" s="205"/>
      <c r="V2813" s="205"/>
      <c r="W2813" s="205"/>
      <c r="X2813" s="205"/>
    </row>
    <row r="2814" spans="21:24" x14ac:dyDescent="0.2">
      <c r="U2814" s="205"/>
      <c r="V2814" s="205"/>
      <c r="W2814" s="205"/>
      <c r="X2814" s="205"/>
    </row>
    <row r="2815" spans="21:24" x14ac:dyDescent="0.2">
      <c r="U2815" s="205"/>
      <c r="V2815" s="205"/>
      <c r="W2815" s="205"/>
      <c r="X2815" s="205"/>
    </row>
    <row r="2816" spans="21:24" x14ac:dyDescent="0.2">
      <c r="U2816" s="205"/>
      <c r="V2816" s="205"/>
      <c r="W2816" s="205"/>
      <c r="X2816" s="205"/>
    </row>
    <row r="2817" spans="21:24" x14ac:dyDescent="0.2">
      <c r="U2817" s="205"/>
      <c r="V2817" s="205"/>
      <c r="W2817" s="205"/>
      <c r="X2817" s="205"/>
    </row>
    <row r="2818" spans="21:24" x14ac:dyDescent="0.2">
      <c r="U2818" s="205"/>
      <c r="V2818" s="205"/>
      <c r="W2818" s="205"/>
      <c r="X2818" s="205"/>
    </row>
    <row r="2819" spans="21:24" x14ac:dyDescent="0.2">
      <c r="U2819" s="205"/>
      <c r="V2819" s="205"/>
      <c r="W2819" s="205"/>
      <c r="X2819" s="205"/>
    </row>
    <row r="2820" spans="21:24" x14ac:dyDescent="0.2">
      <c r="U2820" s="205"/>
      <c r="V2820" s="205"/>
      <c r="W2820" s="205"/>
      <c r="X2820" s="205"/>
    </row>
    <row r="2821" spans="21:24" x14ac:dyDescent="0.2">
      <c r="U2821" s="205"/>
      <c r="V2821" s="205"/>
      <c r="W2821" s="205"/>
      <c r="X2821" s="205"/>
    </row>
    <row r="2822" spans="21:24" x14ac:dyDescent="0.2">
      <c r="U2822" s="205"/>
      <c r="V2822" s="205"/>
      <c r="W2822" s="205"/>
      <c r="X2822" s="205"/>
    </row>
    <row r="2823" spans="21:24" x14ac:dyDescent="0.2">
      <c r="U2823" s="205"/>
      <c r="V2823" s="205"/>
      <c r="W2823" s="205"/>
      <c r="X2823" s="205"/>
    </row>
    <row r="2824" spans="21:24" x14ac:dyDescent="0.2">
      <c r="U2824" s="205"/>
      <c r="V2824" s="205"/>
      <c r="W2824" s="205"/>
      <c r="X2824" s="205"/>
    </row>
    <row r="2825" spans="21:24" x14ac:dyDescent="0.2">
      <c r="U2825" s="205"/>
      <c r="V2825" s="205"/>
      <c r="W2825" s="205"/>
      <c r="X2825" s="205"/>
    </row>
    <row r="2826" spans="21:24" x14ac:dyDescent="0.2">
      <c r="U2826" s="205"/>
      <c r="V2826" s="205"/>
      <c r="W2826" s="205"/>
      <c r="X2826" s="205"/>
    </row>
    <row r="2827" spans="21:24" x14ac:dyDescent="0.2">
      <c r="U2827" s="205"/>
      <c r="V2827" s="205"/>
      <c r="W2827" s="205"/>
      <c r="X2827" s="205"/>
    </row>
    <row r="2828" spans="21:24" x14ac:dyDescent="0.2">
      <c r="U2828" s="205"/>
      <c r="V2828" s="205"/>
      <c r="W2828" s="205"/>
      <c r="X2828" s="205"/>
    </row>
    <row r="2829" spans="21:24" x14ac:dyDescent="0.2">
      <c r="U2829" s="205"/>
      <c r="V2829" s="205"/>
      <c r="W2829" s="205"/>
      <c r="X2829" s="205"/>
    </row>
    <row r="2830" spans="21:24" x14ac:dyDescent="0.2">
      <c r="U2830" s="205"/>
      <c r="V2830" s="205"/>
      <c r="W2830" s="205"/>
      <c r="X2830" s="205"/>
    </row>
    <row r="2831" spans="21:24" x14ac:dyDescent="0.2">
      <c r="U2831" s="205"/>
      <c r="V2831" s="205"/>
      <c r="W2831" s="205"/>
      <c r="X2831" s="205"/>
    </row>
    <row r="2832" spans="21:24" x14ac:dyDescent="0.2">
      <c r="U2832" s="205"/>
      <c r="V2832" s="205"/>
      <c r="W2832" s="205"/>
      <c r="X2832" s="205"/>
    </row>
    <row r="2833" spans="21:24" x14ac:dyDescent="0.2">
      <c r="U2833" s="205"/>
      <c r="V2833" s="205"/>
      <c r="W2833" s="205"/>
      <c r="X2833" s="205"/>
    </row>
    <row r="2834" spans="21:24" x14ac:dyDescent="0.2">
      <c r="U2834" s="205"/>
      <c r="V2834" s="205"/>
      <c r="W2834" s="205"/>
      <c r="X2834" s="205"/>
    </row>
    <row r="2835" spans="21:24" x14ac:dyDescent="0.2">
      <c r="U2835" s="205"/>
      <c r="V2835" s="205"/>
      <c r="W2835" s="205"/>
      <c r="X2835" s="205"/>
    </row>
    <row r="2836" spans="21:24" x14ac:dyDescent="0.2">
      <c r="U2836" s="205"/>
      <c r="V2836" s="205"/>
      <c r="W2836" s="205"/>
      <c r="X2836" s="205"/>
    </row>
    <row r="2837" spans="21:24" x14ac:dyDescent="0.2">
      <c r="U2837" s="205"/>
      <c r="V2837" s="205"/>
      <c r="W2837" s="205"/>
      <c r="X2837" s="205"/>
    </row>
    <row r="2838" spans="21:24" x14ac:dyDescent="0.2">
      <c r="U2838" s="205"/>
      <c r="V2838" s="205"/>
      <c r="W2838" s="205"/>
      <c r="X2838" s="205"/>
    </row>
    <row r="2839" spans="21:24" x14ac:dyDescent="0.2">
      <c r="U2839" s="205"/>
      <c r="V2839" s="205"/>
      <c r="W2839" s="205"/>
      <c r="X2839" s="205"/>
    </row>
    <row r="2840" spans="21:24" x14ac:dyDescent="0.2">
      <c r="U2840" s="205"/>
      <c r="V2840" s="205"/>
      <c r="W2840" s="205"/>
      <c r="X2840" s="205"/>
    </row>
    <row r="2841" spans="21:24" x14ac:dyDescent="0.2">
      <c r="U2841" s="205"/>
      <c r="V2841" s="205"/>
      <c r="W2841" s="205"/>
      <c r="X2841" s="205"/>
    </row>
    <row r="2842" spans="21:24" x14ac:dyDescent="0.2">
      <c r="U2842" s="205"/>
      <c r="V2842" s="205"/>
      <c r="W2842" s="205"/>
      <c r="X2842" s="205"/>
    </row>
    <row r="2843" spans="21:24" x14ac:dyDescent="0.2">
      <c r="U2843" s="205"/>
      <c r="V2843" s="205"/>
      <c r="W2843" s="205"/>
      <c r="X2843" s="205"/>
    </row>
    <row r="2844" spans="21:24" x14ac:dyDescent="0.2">
      <c r="U2844" s="205"/>
      <c r="V2844" s="205"/>
      <c r="W2844" s="205"/>
      <c r="X2844" s="205"/>
    </row>
    <row r="2845" spans="21:24" x14ac:dyDescent="0.2">
      <c r="U2845" s="205"/>
      <c r="V2845" s="205"/>
      <c r="W2845" s="205"/>
      <c r="X2845" s="205"/>
    </row>
    <row r="2846" spans="21:24" x14ac:dyDescent="0.2">
      <c r="U2846" s="205"/>
      <c r="V2846" s="205"/>
      <c r="W2846" s="205"/>
      <c r="X2846" s="205"/>
    </row>
    <row r="2847" spans="21:24" x14ac:dyDescent="0.2">
      <c r="U2847" s="205"/>
      <c r="V2847" s="205"/>
      <c r="W2847" s="205"/>
      <c r="X2847" s="205"/>
    </row>
    <row r="2848" spans="21:24" x14ac:dyDescent="0.2">
      <c r="U2848" s="205"/>
      <c r="V2848" s="205"/>
      <c r="W2848" s="205"/>
      <c r="X2848" s="205"/>
    </row>
    <row r="2849" spans="21:24" x14ac:dyDescent="0.2">
      <c r="U2849" s="205"/>
      <c r="V2849" s="205"/>
      <c r="W2849" s="205"/>
      <c r="X2849" s="205"/>
    </row>
    <row r="2850" spans="21:24" x14ac:dyDescent="0.2">
      <c r="U2850" s="205"/>
      <c r="V2850" s="205"/>
      <c r="W2850" s="205"/>
      <c r="X2850" s="205"/>
    </row>
    <row r="2851" spans="21:24" x14ac:dyDescent="0.2">
      <c r="U2851" s="205"/>
      <c r="V2851" s="205"/>
      <c r="W2851" s="205"/>
      <c r="X2851" s="205"/>
    </row>
    <row r="2852" spans="21:24" x14ac:dyDescent="0.2">
      <c r="U2852" s="205"/>
      <c r="V2852" s="205"/>
      <c r="W2852" s="205"/>
      <c r="X2852" s="205"/>
    </row>
    <row r="2853" spans="21:24" x14ac:dyDescent="0.2">
      <c r="U2853" s="205"/>
      <c r="V2853" s="205"/>
      <c r="W2853" s="205"/>
      <c r="X2853" s="205"/>
    </row>
    <row r="2854" spans="21:24" x14ac:dyDescent="0.2">
      <c r="U2854" s="205"/>
      <c r="V2854" s="205"/>
      <c r="W2854" s="205"/>
      <c r="X2854" s="205"/>
    </row>
    <row r="2855" spans="21:24" x14ac:dyDescent="0.2">
      <c r="U2855" s="205"/>
      <c r="V2855" s="205"/>
      <c r="W2855" s="205"/>
      <c r="X2855" s="205"/>
    </row>
    <row r="2856" spans="21:24" x14ac:dyDescent="0.2">
      <c r="U2856" s="205"/>
      <c r="V2856" s="205"/>
      <c r="W2856" s="205"/>
      <c r="X2856" s="205"/>
    </row>
    <row r="2857" spans="21:24" x14ac:dyDescent="0.2">
      <c r="U2857" s="205"/>
      <c r="V2857" s="205"/>
      <c r="W2857" s="205"/>
      <c r="X2857" s="205"/>
    </row>
    <row r="2858" spans="21:24" x14ac:dyDescent="0.2">
      <c r="U2858" s="205"/>
      <c r="V2858" s="205"/>
      <c r="W2858" s="205"/>
      <c r="X2858" s="205"/>
    </row>
    <row r="2859" spans="21:24" x14ac:dyDescent="0.2">
      <c r="U2859" s="205"/>
      <c r="V2859" s="205"/>
      <c r="W2859" s="205"/>
      <c r="X2859" s="205"/>
    </row>
    <row r="2860" spans="21:24" x14ac:dyDescent="0.2">
      <c r="U2860" s="205"/>
      <c r="V2860" s="205"/>
      <c r="W2860" s="205"/>
      <c r="X2860" s="205"/>
    </row>
    <row r="2861" spans="21:24" x14ac:dyDescent="0.2">
      <c r="U2861" s="205"/>
      <c r="V2861" s="205"/>
      <c r="W2861" s="205"/>
      <c r="X2861" s="205"/>
    </row>
    <row r="2862" spans="21:24" x14ac:dyDescent="0.2">
      <c r="U2862" s="205"/>
      <c r="V2862" s="205"/>
      <c r="W2862" s="205"/>
      <c r="X2862" s="205"/>
    </row>
    <row r="2863" spans="21:24" x14ac:dyDescent="0.2">
      <c r="U2863" s="205"/>
      <c r="V2863" s="205"/>
      <c r="W2863" s="205"/>
      <c r="X2863" s="205"/>
    </row>
    <row r="2864" spans="21:24" x14ac:dyDescent="0.2">
      <c r="U2864" s="205"/>
      <c r="V2864" s="205"/>
      <c r="W2864" s="205"/>
      <c r="X2864" s="205"/>
    </row>
    <row r="2865" spans="21:24" x14ac:dyDescent="0.2">
      <c r="U2865" s="205"/>
      <c r="V2865" s="205"/>
      <c r="W2865" s="205"/>
      <c r="X2865" s="205"/>
    </row>
    <row r="2866" spans="21:24" x14ac:dyDescent="0.2">
      <c r="U2866" s="205"/>
      <c r="V2866" s="205"/>
      <c r="W2866" s="205"/>
      <c r="X2866" s="205"/>
    </row>
    <row r="2867" spans="21:24" x14ac:dyDescent="0.2">
      <c r="U2867" s="205"/>
      <c r="V2867" s="205"/>
      <c r="W2867" s="205"/>
      <c r="X2867" s="205"/>
    </row>
    <row r="2868" spans="21:24" x14ac:dyDescent="0.2">
      <c r="U2868" s="205"/>
      <c r="V2868" s="205"/>
      <c r="W2868" s="205"/>
      <c r="X2868" s="205"/>
    </row>
    <row r="2869" spans="21:24" x14ac:dyDescent="0.2">
      <c r="U2869" s="205"/>
      <c r="V2869" s="205"/>
      <c r="W2869" s="205"/>
      <c r="X2869" s="205"/>
    </row>
    <row r="2870" spans="21:24" x14ac:dyDescent="0.2">
      <c r="U2870" s="205"/>
      <c r="V2870" s="205"/>
      <c r="W2870" s="205"/>
      <c r="X2870" s="205"/>
    </row>
    <row r="2871" spans="21:24" x14ac:dyDescent="0.2">
      <c r="U2871" s="205"/>
      <c r="V2871" s="205"/>
      <c r="W2871" s="205"/>
      <c r="X2871" s="205"/>
    </row>
    <row r="2872" spans="21:24" x14ac:dyDescent="0.2">
      <c r="U2872" s="205"/>
      <c r="V2872" s="205"/>
      <c r="W2872" s="205"/>
      <c r="X2872" s="205"/>
    </row>
    <row r="2873" spans="21:24" x14ac:dyDescent="0.2">
      <c r="U2873" s="205"/>
      <c r="V2873" s="205"/>
      <c r="W2873" s="205"/>
      <c r="X2873" s="205"/>
    </row>
    <row r="2874" spans="21:24" x14ac:dyDescent="0.2">
      <c r="U2874" s="205"/>
      <c r="V2874" s="205"/>
      <c r="W2874" s="205"/>
      <c r="X2874" s="205"/>
    </row>
    <row r="2875" spans="21:24" x14ac:dyDescent="0.2">
      <c r="U2875" s="205"/>
      <c r="V2875" s="205"/>
      <c r="W2875" s="205"/>
      <c r="X2875" s="205"/>
    </row>
    <row r="2876" spans="21:24" x14ac:dyDescent="0.2">
      <c r="U2876" s="205"/>
      <c r="V2876" s="205"/>
      <c r="W2876" s="205"/>
      <c r="X2876" s="205"/>
    </row>
    <row r="2877" spans="21:24" x14ac:dyDescent="0.2">
      <c r="U2877" s="205"/>
      <c r="V2877" s="205"/>
      <c r="W2877" s="205"/>
      <c r="X2877" s="205"/>
    </row>
    <row r="2878" spans="21:24" x14ac:dyDescent="0.2">
      <c r="U2878" s="205"/>
      <c r="V2878" s="205"/>
      <c r="W2878" s="205"/>
      <c r="X2878" s="205"/>
    </row>
    <row r="2879" spans="21:24" x14ac:dyDescent="0.2">
      <c r="U2879" s="205"/>
      <c r="V2879" s="205"/>
      <c r="W2879" s="205"/>
      <c r="X2879" s="205"/>
    </row>
    <row r="2880" spans="21:24" x14ac:dyDescent="0.2">
      <c r="U2880" s="205"/>
      <c r="V2880" s="205"/>
      <c r="W2880" s="205"/>
      <c r="X2880" s="205"/>
    </row>
    <row r="2881" spans="21:24" x14ac:dyDescent="0.2">
      <c r="U2881" s="205"/>
      <c r="V2881" s="205"/>
      <c r="W2881" s="205"/>
      <c r="X2881" s="205"/>
    </row>
    <row r="2882" spans="21:24" x14ac:dyDescent="0.2">
      <c r="U2882" s="205"/>
      <c r="V2882" s="205"/>
      <c r="W2882" s="205"/>
      <c r="X2882" s="205"/>
    </row>
    <row r="2883" spans="21:24" x14ac:dyDescent="0.2">
      <c r="U2883" s="205"/>
      <c r="V2883" s="205"/>
      <c r="W2883" s="205"/>
      <c r="X2883" s="205"/>
    </row>
    <row r="2884" spans="21:24" x14ac:dyDescent="0.2">
      <c r="U2884" s="205"/>
      <c r="V2884" s="205"/>
      <c r="W2884" s="205"/>
      <c r="X2884" s="205"/>
    </row>
    <row r="2885" spans="21:24" x14ac:dyDescent="0.2">
      <c r="U2885" s="205"/>
      <c r="V2885" s="205"/>
      <c r="W2885" s="205"/>
      <c r="X2885" s="205"/>
    </row>
    <row r="2886" spans="21:24" x14ac:dyDescent="0.2">
      <c r="U2886" s="205"/>
      <c r="V2886" s="205"/>
      <c r="W2886" s="205"/>
      <c r="X2886" s="205"/>
    </row>
    <row r="2887" spans="21:24" x14ac:dyDescent="0.2">
      <c r="U2887" s="205"/>
      <c r="V2887" s="205"/>
      <c r="W2887" s="205"/>
      <c r="X2887" s="205"/>
    </row>
    <row r="2888" spans="21:24" x14ac:dyDescent="0.2">
      <c r="U2888" s="205"/>
      <c r="V2888" s="205"/>
      <c r="W2888" s="205"/>
      <c r="X2888" s="205"/>
    </row>
    <row r="2889" spans="21:24" x14ac:dyDescent="0.2">
      <c r="U2889" s="205"/>
      <c r="V2889" s="205"/>
      <c r="W2889" s="205"/>
      <c r="X2889" s="205"/>
    </row>
    <row r="2890" spans="21:24" x14ac:dyDescent="0.2">
      <c r="U2890" s="205"/>
      <c r="V2890" s="205"/>
      <c r="W2890" s="205"/>
      <c r="X2890" s="205"/>
    </row>
    <row r="2891" spans="21:24" x14ac:dyDescent="0.2">
      <c r="U2891" s="205"/>
      <c r="V2891" s="205"/>
      <c r="W2891" s="205"/>
      <c r="X2891" s="205"/>
    </row>
    <row r="2892" spans="21:24" x14ac:dyDescent="0.2">
      <c r="U2892" s="205"/>
      <c r="V2892" s="205"/>
      <c r="W2892" s="205"/>
      <c r="X2892" s="205"/>
    </row>
    <row r="2893" spans="21:24" x14ac:dyDescent="0.2">
      <c r="U2893" s="205"/>
      <c r="V2893" s="205"/>
      <c r="W2893" s="205"/>
      <c r="X2893" s="205"/>
    </row>
    <row r="2894" spans="21:24" x14ac:dyDescent="0.2">
      <c r="U2894" s="205"/>
      <c r="V2894" s="205"/>
      <c r="W2894" s="205"/>
      <c r="X2894" s="205"/>
    </row>
    <row r="2895" spans="21:24" x14ac:dyDescent="0.2">
      <c r="U2895" s="205"/>
      <c r="V2895" s="205"/>
      <c r="W2895" s="205"/>
      <c r="X2895" s="205"/>
    </row>
    <row r="2896" spans="21:24" x14ac:dyDescent="0.2">
      <c r="U2896" s="205"/>
      <c r="V2896" s="205"/>
      <c r="W2896" s="205"/>
      <c r="X2896" s="205"/>
    </row>
    <row r="2897" spans="21:24" x14ac:dyDescent="0.2">
      <c r="U2897" s="205"/>
      <c r="V2897" s="205"/>
      <c r="W2897" s="205"/>
      <c r="X2897" s="205"/>
    </row>
    <row r="2898" spans="21:24" x14ac:dyDescent="0.2">
      <c r="U2898" s="205"/>
      <c r="V2898" s="205"/>
      <c r="W2898" s="205"/>
      <c r="X2898" s="205"/>
    </row>
    <row r="2899" spans="21:24" x14ac:dyDescent="0.2">
      <c r="U2899" s="205"/>
      <c r="V2899" s="205"/>
      <c r="W2899" s="205"/>
      <c r="X2899" s="205"/>
    </row>
    <row r="2900" spans="21:24" x14ac:dyDescent="0.2">
      <c r="U2900" s="205"/>
      <c r="V2900" s="205"/>
      <c r="W2900" s="205"/>
      <c r="X2900" s="205"/>
    </row>
    <row r="2901" spans="21:24" x14ac:dyDescent="0.2">
      <c r="U2901" s="205"/>
      <c r="V2901" s="205"/>
      <c r="W2901" s="205"/>
      <c r="X2901" s="205"/>
    </row>
    <row r="2902" spans="21:24" x14ac:dyDescent="0.2">
      <c r="U2902" s="205"/>
      <c r="V2902" s="205"/>
      <c r="W2902" s="205"/>
      <c r="X2902" s="205"/>
    </row>
    <row r="2903" spans="21:24" x14ac:dyDescent="0.2">
      <c r="U2903" s="205"/>
      <c r="V2903" s="205"/>
      <c r="W2903" s="205"/>
      <c r="X2903" s="205"/>
    </row>
    <row r="2904" spans="21:24" x14ac:dyDescent="0.2">
      <c r="U2904" s="205"/>
      <c r="V2904" s="205"/>
      <c r="W2904" s="205"/>
      <c r="X2904" s="205"/>
    </row>
    <row r="2905" spans="21:24" x14ac:dyDescent="0.2">
      <c r="U2905" s="205"/>
      <c r="V2905" s="205"/>
      <c r="W2905" s="205"/>
      <c r="X2905" s="205"/>
    </row>
    <row r="2906" spans="21:24" x14ac:dyDescent="0.2">
      <c r="U2906" s="205"/>
      <c r="V2906" s="205"/>
      <c r="W2906" s="205"/>
      <c r="X2906" s="205"/>
    </row>
    <row r="2907" spans="21:24" x14ac:dyDescent="0.2">
      <c r="U2907" s="205"/>
      <c r="V2907" s="205"/>
      <c r="W2907" s="205"/>
      <c r="X2907" s="205"/>
    </row>
    <row r="2908" spans="21:24" x14ac:dyDescent="0.2">
      <c r="U2908" s="205"/>
      <c r="V2908" s="205"/>
      <c r="W2908" s="205"/>
      <c r="X2908" s="205"/>
    </row>
    <row r="2909" spans="21:24" x14ac:dyDescent="0.2">
      <c r="U2909" s="205"/>
      <c r="V2909" s="205"/>
      <c r="W2909" s="205"/>
      <c r="X2909" s="205"/>
    </row>
    <row r="2910" spans="21:24" x14ac:dyDescent="0.2">
      <c r="U2910" s="205"/>
      <c r="V2910" s="205"/>
      <c r="W2910" s="205"/>
      <c r="X2910" s="205"/>
    </row>
    <row r="2911" spans="21:24" x14ac:dyDescent="0.2">
      <c r="U2911" s="205"/>
      <c r="V2911" s="205"/>
      <c r="W2911" s="205"/>
      <c r="X2911" s="205"/>
    </row>
    <row r="2912" spans="21:24" x14ac:dyDescent="0.2">
      <c r="U2912" s="205"/>
      <c r="V2912" s="205"/>
      <c r="W2912" s="205"/>
      <c r="X2912" s="205"/>
    </row>
    <row r="2913" spans="21:24" x14ac:dyDescent="0.2">
      <c r="U2913" s="205"/>
      <c r="V2913" s="205"/>
      <c r="W2913" s="205"/>
      <c r="X2913" s="205"/>
    </row>
    <row r="2914" spans="21:24" x14ac:dyDescent="0.2">
      <c r="U2914" s="205"/>
      <c r="V2914" s="205"/>
      <c r="W2914" s="205"/>
      <c r="X2914" s="205"/>
    </row>
    <row r="2915" spans="21:24" x14ac:dyDescent="0.2">
      <c r="U2915" s="205"/>
      <c r="V2915" s="205"/>
      <c r="W2915" s="205"/>
      <c r="X2915" s="205"/>
    </row>
    <row r="2916" spans="21:24" x14ac:dyDescent="0.2">
      <c r="U2916" s="205"/>
      <c r="V2916" s="205"/>
      <c r="W2916" s="205"/>
      <c r="X2916" s="205"/>
    </row>
    <row r="2917" spans="21:24" x14ac:dyDescent="0.2">
      <c r="U2917" s="205"/>
      <c r="V2917" s="205"/>
      <c r="W2917" s="205"/>
      <c r="X2917" s="205"/>
    </row>
    <row r="2918" spans="21:24" x14ac:dyDescent="0.2">
      <c r="U2918" s="205"/>
      <c r="V2918" s="205"/>
      <c r="W2918" s="205"/>
      <c r="X2918" s="205"/>
    </row>
    <row r="2919" spans="21:24" x14ac:dyDescent="0.2">
      <c r="U2919" s="205"/>
      <c r="V2919" s="205"/>
      <c r="W2919" s="205"/>
      <c r="X2919" s="205"/>
    </row>
    <row r="2920" spans="21:24" x14ac:dyDescent="0.2">
      <c r="U2920" s="205"/>
      <c r="V2920" s="205"/>
      <c r="W2920" s="205"/>
      <c r="X2920" s="205"/>
    </row>
    <row r="2921" spans="21:24" x14ac:dyDescent="0.2">
      <c r="U2921" s="205"/>
      <c r="V2921" s="205"/>
      <c r="W2921" s="205"/>
      <c r="X2921" s="205"/>
    </row>
    <row r="2922" spans="21:24" x14ac:dyDescent="0.2">
      <c r="U2922" s="205"/>
      <c r="V2922" s="205"/>
      <c r="W2922" s="205"/>
      <c r="X2922" s="205"/>
    </row>
    <row r="2923" spans="21:24" x14ac:dyDescent="0.2">
      <c r="U2923" s="205"/>
      <c r="V2923" s="205"/>
      <c r="W2923" s="205"/>
      <c r="X2923" s="205"/>
    </row>
    <row r="2924" spans="21:24" x14ac:dyDescent="0.2">
      <c r="U2924" s="205"/>
      <c r="V2924" s="205"/>
      <c r="W2924" s="205"/>
      <c r="X2924" s="205"/>
    </row>
    <row r="2925" spans="21:24" x14ac:dyDescent="0.2">
      <c r="U2925" s="205"/>
      <c r="V2925" s="205"/>
      <c r="W2925" s="205"/>
      <c r="X2925" s="205"/>
    </row>
    <row r="2926" spans="21:24" x14ac:dyDescent="0.2">
      <c r="U2926" s="205"/>
      <c r="V2926" s="205"/>
      <c r="W2926" s="205"/>
      <c r="X2926" s="205"/>
    </row>
    <row r="2927" spans="21:24" x14ac:dyDescent="0.2">
      <c r="U2927" s="205"/>
      <c r="V2927" s="205"/>
      <c r="W2927" s="205"/>
      <c r="X2927" s="205"/>
    </row>
    <row r="2928" spans="21:24" x14ac:dyDescent="0.2">
      <c r="U2928" s="205"/>
      <c r="V2928" s="205"/>
      <c r="W2928" s="205"/>
      <c r="X2928" s="205"/>
    </row>
    <row r="2929" spans="21:24" x14ac:dyDescent="0.2">
      <c r="U2929" s="205"/>
      <c r="V2929" s="205"/>
      <c r="W2929" s="205"/>
      <c r="X2929" s="205"/>
    </row>
    <row r="2930" spans="21:24" x14ac:dyDescent="0.2">
      <c r="U2930" s="205"/>
      <c r="V2930" s="205"/>
      <c r="W2930" s="205"/>
      <c r="X2930" s="205"/>
    </row>
    <row r="2931" spans="21:24" x14ac:dyDescent="0.2">
      <c r="U2931" s="205"/>
      <c r="V2931" s="205"/>
      <c r="W2931" s="205"/>
      <c r="X2931" s="205"/>
    </row>
    <row r="2932" spans="21:24" x14ac:dyDescent="0.2">
      <c r="U2932" s="205"/>
      <c r="V2932" s="205"/>
      <c r="W2932" s="205"/>
      <c r="X2932" s="205"/>
    </row>
    <row r="2933" spans="21:24" x14ac:dyDescent="0.2">
      <c r="U2933" s="205"/>
      <c r="V2933" s="205"/>
      <c r="W2933" s="205"/>
      <c r="X2933" s="205"/>
    </row>
    <row r="2934" spans="21:24" x14ac:dyDescent="0.2">
      <c r="U2934" s="205"/>
      <c r="V2934" s="205"/>
      <c r="W2934" s="205"/>
      <c r="X2934" s="205"/>
    </row>
    <row r="2935" spans="21:24" x14ac:dyDescent="0.2">
      <c r="U2935" s="205"/>
      <c r="V2935" s="205"/>
      <c r="W2935" s="205"/>
      <c r="X2935" s="205"/>
    </row>
    <row r="2936" spans="21:24" x14ac:dyDescent="0.2">
      <c r="U2936" s="205"/>
      <c r="V2936" s="205"/>
      <c r="W2936" s="205"/>
      <c r="X2936" s="205"/>
    </row>
    <row r="2937" spans="21:24" x14ac:dyDescent="0.2">
      <c r="U2937" s="205"/>
      <c r="V2937" s="205"/>
      <c r="W2937" s="205"/>
      <c r="X2937" s="205"/>
    </row>
    <row r="2938" spans="21:24" x14ac:dyDescent="0.2">
      <c r="U2938" s="205"/>
      <c r="V2938" s="205"/>
      <c r="W2938" s="205"/>
      <c r="X2938" s="205"/>
    </row>
    <row r="2939" spans="21:24" x14ac:dyDescent="0.2">
      <c r="U2939" s="205"/>
      <c r="V2939" s="205"/>
      <c r="W2939" s="205"/>
      <c r="X2939" s="205"/>
    </row>
    <row r="2940" spans="21:24" x14ac:dyDescent="0.2">
      <c r="U2940" s="205"/>
      <c r="V2940" s="205"/>
      <c r="W2940" s="205"/>
      <c r="X2940" s="205"/>
    </row>
    <row r="2941" spans="21:24" x14ac:dyDescent="0.2">
      <c r="U2941" s="205"/>
      <c r="V2941" s="205"/>
      <c r="W2941" s="205"/>
      <c r="X2941" s="205"/>
    </row>
    <row r="2942" spans="21:24" x14ac:dyDescent="0.2">
      <c r="U2942" s="205"/>
      <c r="V2942" s="205"/>
      <c r="W2942" s="205"/>
      <c r="X2942" s="205"/>
    </row>
    <row r="2943" spans="21:24" x14ac:dyDescent="0.2">
      <c r="U2943" s="205"/>
      <c r="V2943" s="205"/>
      <c r="W2943" s="205"/>
      <c r="X2943" s="205"/>
    </row>
    <row r="2944" spans="21:24" x14ac:dyDescent="0.2">
      <c r="U2944" s="205"/>
      <c r="V2944" s="205"/>
      <c r="W2944" s="205"/>
      <c r="X2944" s="205"/>
    </row>
    <row r="2945" spans="21:24" x14ac:dyDescent="0.2">
      <c r="U2945" s="205"/>
      <c r="V2945" s="205"/>
      <c r="W2945" s="205"/>
      <c r="X2945" s="205"/>
    </row>
    <row r="2946" spans="21:24" x14ac:dyDescent="0.2">
      <c r="U2946" s="205"/>
      <c r="V2946" s="205"/>
      <c r="W2946" s="205"/>
      <c r="X2946" s="205"/>
    </row>
    <row r="2947" spans="21:24" x14ac:dyDescent="0.2">
      <c r="U2947" s="205"/>
      <c r="V2947" s="205"/>
      <c r="W2947" s="205"/>
      <c r="X2947" s="205"/>
    </row>
    <row r="2948" spans="21:24" x14ac:dyDescent="0.2">
      <c r="U2948" s="205"/>
      <c r="V2948" s="205"/>
      <c r="W2948" s="205"/>
      <c r="X2948" s="205"/>
    </row>
    <row r="2949" spans="21:24" x14ac:dyDescent="0.2">
      <c r="U2949" s="205"/>
      <c r="V2949" s="205"/>
      <c r="W2949" s="205"/>
      <c r="X2949" s="205"/>
    </row>
    <row r="2950" spans="21:24" x14ac:dyDescent="0.2">
      <c r="U2950" s="205"/>
      <c r="V2950" s="205"/>
      <c r="W2950" s="205"/>
      <c r="X2950" s="205"/>
    </row>
    <row r="2951" spans="21:24" x14ac:dyDescent="0.2">
      <c r="U2951" s="205"/>
      <c r="V2951" s="205"/>
      <c r="W2951" s="205"/>
      <c r="X2951" s="205"/>
    </row>
    <row r="2952" spans="21:24" x14ac:dyDescent="0.2">
      <c r="U2952" s="205"/>
      <c r="V2952" s="205"/>
      <c r="W2952" s="205"/>
      <c r="X2952" s="205"/>
    </row>
    <row r="2953" spans="21:24" x14ac:dyDescent="0.2">
      <c r="U2953" s="205"/>
      <c r="V2953" s="205"/>
      <c r="W2953" s="205"/>
      <c r="X2953" s="205"/>
    </row>
    <row r="2954" spans="21:24" x14ac:dyDescent="0.2">
      <c r="U2954" s="205"/>
      <c r="V2954" s="205"/>
      <c r="W2954" s="205"/>
      <c r="X2954" s="205"/>
    </row>
    <row r="2955" spans="21:24" x14ac:dyDescent="0.2">
      <c r="U2955" s="205"/>
      <c r="V2955" s="205"/>
      <c r="W2955" s="205"/>
      <c r="X2955" s="205"/>
    </row>
    <row r="2956" spans="21:24" x14ac:dyDescent="0.2">
      <c r="U2956" s="205"/>
      <c r="V2956" s="205"/>
      <c r="W2956" s="205"/>
      <c r="X2956" s="205"/>
    </row>
    <row r="2957" spans="21:24" x14ac:dyDescent="0.2">
      <c r="U2957" s="205"/>
      <c r="V2957" s="205"/>
      <c r="W2957" s="205"/>
      <c r="X2957" s="205"/>
    </row>
    <row r="2958" spans="21:24" x14ac:dyDescent="0.2">
      <c r="U2958" s="205"/>
      <c r="V2958" s="205"/>
      <c r="W2958" s="205"/>
      <c r="X2958" s="205"/>
    </row>
    <row r="2959" spans="21:24" x14ac:dyDescent="0.2">
      <c r="U2959" s="205"/>
      <c r="V2959" s="205"/>
      <c r="W2959" s="205"/>
      <c r="X2959" s="205"/>
    </row>
    <row r="2960" spans="21:24" x14ac:dyDescent="0.2">
      <c r="U2960" s="205"/>
      <c r="V2960" s="205"/>
      <c r="W2960" s="205"/>
      <c r="X2960" s="205"/>
    </row>
    <row r="2961" spans="21:24" x14ac:dyDescent="0.2">
      <c r="U2961" s="205"/>
      <c r="V2961" s="205"/>
      <c r="W2961" s="205"/>
      <c r="X2961" s="205"/>
    </row>
    <row r="2962" spans="21:24" x14ac:dyDescent="0.2">
      <c r="U2962" s="205"/>
      <c r="V2962" s="205"/>
      <c r="W2962" s="205"/>
      <c r="X2962" s="205"/>
    </row>
    <row r="2963" spans="21:24" x14ac:dyDescent="0.2">
      <c r="U2963" s="205"/>
      <c r="V2963" s="205"/>
      <c r="W2963" s="205"/>
      <c r="X2963" s="205"/>
    </row>
    <row r="2964" spans="21:24" x14ac:dyDescent="0.2">
      <c r="U2964" s="205"/>
      <c r="V2964" s="205"/>
      <c r="W2964" s="205"/>
      <c r="X2964" s="205"/>
    </row>
    <row r="2965" spans="21:24" x14ac:dyDescent="0.2">
      <c r="U2965" s="205"/>
      <c r="V2965" s="205"/>
      <c r="W2965" s="205"/>
      <c r="X2965" s="205"/>
    </row>
    <row r="2966" spans="21:24" x14ac:dyDescent="0.2">
      <c r="U2966" s="205"/>
      <c r="V2966" s="205"/>
      <c r="W2966" s="205"/>
      <c r="X2966" s="205"/>
    </row>
    <row r="2967" spans="21:24" x14ac:dyDescent="0.2">
      <c r="U2967" s="205"/>
      <c r="V2967" s="205"/>
      <c r="W2967" s="205"/>
      <c r="X2967" s="205"/>
    </row>
    <row r="2968" spans="21:24" x14ac:dyDescent="0.2">
      <c r="U2968" s="205"/>
      <c r="V2968" s="205"/>
      <c r="W2968" s="205"/>
      <c r="X2968" s="205"/>
    </row>
    <row r="2969" spans="21:24" x14ac:dyDescent="0.2">
      <c r="U2969" s="205"/>
      <c r="V2969" s="205"/>
      <c r="W2969" s="205"/>
      <c r="X2969" s="205"/>
    </row>
    <row r="2970" spans="21:24" x14ac:dyDescent="0.2">
      <c r="U2970" s="205"/>
      <c r="V2970" s="205"/>
      <c r="W2970" s="205"/>
      <c r="X2970" s="205"/>
    </row>
    <row r="2971" spans="21:24" x14ac:dyDescent="0.2">
      <c r="U2971" s="205"/>
      <c r="V2971" s="205"/>
      <c r="W2971" s="205"/>
      <c r="X2971" s="205"/>
    </row>
    <row r="2972" spans="21:24" x14ac:dyDescent="0.2">
      <c r="U2972" s="205"/>
      <c r="V2972" s="205"/>
      <c r="W2972" s="205"/>
      <c r="X2972" s="205"/>
    </row>
    <row r="2973" spans="21:24" x14ac:dyDescent="0.2">
      <c r="U2973" s="205"/>
      <c r="V2973" s="205"/>
      <c r="W2973" s="205"/>
      <c r="X2973" s="205"/>
    </row>
    <row r="2974" spans="21:24" x14ac:dyDescent="0.2">
      <c r="U2974" s="205"/>
      <c r="V2974" s="205"/>
      <c r="W2974" s="205"/>
      <c r="X2974" s="205"/>
    </row>
    <row r="2975" spans="21:24" x14ac:dyDescent="0.2">
      <c r="U2975" s="205"/>
      <c r="V2975" s="205"/>
      <c r="W2975" s="205"/>
      <c r="X2975" s="205"/>
    </row>
    <row r="2976" spans="21:24" x14ac:dyDescent="0.2">
      <c r="U2976" s="205"/>
      <c r="V2976" s="205"/>
      <c r="W2976" s="205"/>
      <c r="X2976" s="205"/>
    </row>
    <row r="2977" spans="21:24" x14ac:dyDescent="0.2">
      <c r="U2977" s="205"/>
      <c r="V2977" s="205"/>
      <c r="W2977" s="205"/>
      <c r="X2977" s="205"/>
    </row>
    <row r="2978" spans="21:24" x14ac:dyDescent="0.2">
      <c r="U2978" s="205"/>
      <c r="V2978" s="205"/>
      <c r="W2978" s="205"/>
      <c r="X2978" s="205"/>
    </row>
    <row r="2979" spans="21:24" x14ac:dyDescent="0.2">
      <c r="U2979" s="205"/>
      <c r="V2979" s="205"/>
      <c r="W2979" s="205"/>
      <c r="X2979" s="205"/>
    </row>
    <row r="2980" spans="21:24" x14ac:dyDescent="0.2">
      <c r="U2980" s="205"/>
      <c r="V2980" s="205"/>
      <c r="W2980" s="205"/>
      <c r="X2980" s="205"/>
    </row>
    <row r="2981" spans="21:24" x14ac:dyDescent="0.2">
      <c r="U2981" s="205"/>
      <c r="V2981" s="205"/>
      <c r="W2981" s="205"/>
      <c r="X2981" s="205"/>
    </row>
    <row r="2982" spans="21:24" x14ac:dyDescent="0.2">
      <c r="U2982" s="205"/>
      <c r="V2982" s="205"/>
      <c r="W2982" s="205"/>
      <c r="X2982" s="205"/>
    </row>
    <row r="2983" spans="21:24" x14ac:dyDescent="0.2">
      <c r="U2983" s="205"/>
      <c r="V2983" s="205"/>
      <c r="W2983" s="205"/>
      <c r="X2983" s="205"/>
    </row>
    <row r="2984" spans="21:24" x14ac:dyDescent="0.2">
      <c r="U2984" s="205"/>
      <c r="V2984" s="205"/>
      <c r="W2984" s="205"/>
      <c r="X2984" s="205"/>
    </row>
    <row r="2985" spans="21:24" x14ac:dyDescent="0.2">
      <c r="U2985" s="205"/>
      <c r="V2985" s="205"/>
      <c r="W2985" s="205"/>
      <c r="X2985" s="205"/>
    </row>
    <row r="2986" spans="21:24" x14ac:dyDescent="0.2">
      <c r="U2986" s="205"/>
      <c r="V2986" s="205"/>
      <c r="W2986" s="205"/>
      <c r="X2986" s="205"/>
    </row>
    <row r="2987" spans="21:24" x14ac:dyDescent="0.2">
      <c r="U2987" s="205"/>
      <c r="V2987" s="205"/>
      <c r="W2987" s="205"/>
      <c r="X2987" s="205"/>
    </row>
    <row r="2988" spans="21:24" x14ac:dyDescent="0.2">
      <c r="U2988" s="205"/>
      <c r="V2988" s="205"/>
      <c r="W2988" s="205"/>
      <c r="X2988" s="205"/>
    </row>
    <row r="2989" spans="21:24" x14ac:dyDescent="0.2">
      <c r="U2989" s="205"/>
      <c r="V2989" s="205"/>
      <c r="W2989" s="205"/>
      <c r="X2989" s="205"/>
    </row>
    <row r="2990" spans="21:24" x14ac:dyDescent="0.2">
      <c r="U2990" s="205"/>
      <c r="V2990" s="205"/>
      <c r="W2990" s="205"/>
      <c r="X2990" s="205"/>
    </row>
    <row r="2991" spans="21:24" x14ac:dyDescent="0.2">
      <c r="U2991" s="205"/>
      <c r="V2991" s="205"/>
      <c r="W2991" s="205"/>
      <c r="X2991" s="205"/>
    </row>
    <row r="2992" spans="21:24" x14ac:dyDescent="0.2">
      <c r="U2992" s="205"/>
      <c r="V2992" s="205"/>
      <c r="W2992" s="205"/>
      <c r="X2992" s="205"/>
    </row>
    <row r="2993" spans="21:24" x14ac:dyDescent="0.2">
      <c r="U2993" s="205"/>
      <c r="V2993" s="205"/>
      <c r="W2993" s="205"/>
      <c r="X2993" s="205"/>
    </row>
    <row r="2994" spans="21:24" x14ac:dyDescent="0.2">
      <c r="U2994" s="205"/>
      <c r="V2994" s="205"/>
      <c r="W2994" s="205"/>
      <c r="X2994" s="205"/>
    </row>
    <row r="2995" spans="21:24" x14ac:dyDescent="0.2">
      <c r="U2995" s="205"/>
      <c r="V2995" s="205"/>
      <c r="W2995" s="205"/>
      <c r="X2995" s="205"/>
    </row>
    <row r="2996" spans="21:24" x14ac:dyDescent="0.2">
      <c r="U2996" s="205"/>
      <c r="V2996" s="205"/>
      <c r="W2996" s="205"/>
      <c r="X2996" s="205"/>
    </row>
    <row r="2997" spans="21:24" x14ac:dyDescent="0.2">
      <c r="U2997" s="205"/>
      <c r="V2997" s="205"/>
      <c r="W2997" s="205"/>
      <c r="X2997" s="205"/>
    </row>
    <row r="2998" spans="21:24" x14ac:dyDescent="0.2">
      <c r="U2998" s="205"/>
      <c r="V2998" s="205"/>
      <c r="W2998" s="205"/>
      <c r="X2998" s="205"/>
    </row>
    <row r="2999" spans="21:24" x14ac:dyDescent="0.2">
      <c r="U2999" s="205"/>
      <c r="V2999" s="205"/>
      <c r="W2999" s="205"/>
      <c r="X2999" s="205"/>
    </row>
    <row r="3000" spans="21:24" x14ac:dyDescent="0.2">
      <c r="U3000" s="205"/>
      <c r="V3000" s="205"/>
      <c r="W3000" s="205"/>
      <c r="X3000" s="205"/>
    </row>
    <row r="3001" spans="21:24" x14ac:dyDescent="0.2">
      <c r="U3001" s="205"/>
      <c r="V3001" s="205"/>
      <c r="W3001" s="205"/>
      <c r="X3001" s="205"/>
    </row>
    <row r="3002" spans="21:24" x14ac:dyDescent="0.2">
      <c r="U3002" s="205"/>
      <c r="V3002" s="205"/>
      <c r="W3002" s="205"/>
      <c r="X3002" s="205"/>
    </row>
    <row r="3003" spans="21:24" x14ac:dyDescent="0.2">
      <c r="U3003" s="205"/>
      <c r="V3003" s="205"/>
      <c r="W3003" s="205"/>
      <c r="X3003" s="205"/>
    </row>
    <row r="3004" spans="21:24" x14ac:dyDescent="0.2">
      <c r="U3004" s="205"/>
      <c r="V3004" s="205"/>
      <c r="W3004" s="205"/>
      <c r="X3004" s="205"/>
    </row>
    <row r="3005" spans="21:24" x14ac:dyDescent="0.2">
      <c r="U3005" s="205"/>
      <c r="V3005" s="205"/>
      <c r="W3005" s="205"/>
      <c r="X3005" s="205"/>
    </row>
    <row r="3006" spans="21:24" x14ac:dyDescent="0.2">
      <c r="U3006" s="205"/>
      <c r="V3006" s="205"/>
      <c r="W3006" s="205"/>
      <c r="X3006" s="205"/>
    </row>
    <row r="3007" spans="21:24" x14ac:dyDescent="0.2">
      <c r="U3007" s="205"/>
      <c r="V3007" s="205"/>
      <c r="W3007" s="205"/>
      <c r="X3007" s="205"/>
    </row>
    <row r="3008" spans="21:24" x14ac:dyDescent="0.2">
      <c r="U3008" s="205"/>
      <c r="V3008" s="205"/>
      <c r="W3008" s="205"/>
      <c r="X3008" s="205"/>
    </row>
    <row r="3009" spans="21:24" x14ac:dyDescent="0.2">
      <c r="U3009" s="205"/>
      <c r="V3009" s="205"/>
      <c r="W3009" s="205"/>
      <c r="X3009" s="205"/>
    </row>
    <row r="3010" spans="21:24" x14ac:dyDescent="0.2">
      <c r="U3010" s="205"/>
      <c r="V3010" s="205"/>
      <c r="W3010" s="205"/>
      <c r="X3010" s="205"/>
    </row>
    <row r="3011" spans="21:24" x14ac:dyDescent="0.2">
      <c r="U3011" s="205"/>
      <c r="V3011" s="205"/>
      <c r="W3011" s="205"/>
      <c r="X3011" s="205"/>
    </row>
    <row r="3012" spans="21:24" x14ac:dyDescent="0.2">
      <c r="U3012" s="205"/>
      <c r="V3012" s="205"/>
      <c r="W3012" s="205"/>
      <c r="X3012" s="205"/>
    </row>
    <row r="3013" spans="21:24" x14ac:dyDescent="0.2">
      <c r="U3013" s="205"/>
      <c r="V3013" s="205"/>
      <c r="W3013" s="205"/>
      <c r="X3013" s="205"/>
    </row>
    <row r="3014" spans="21:24" x14ac:dyDescent="0.2">
      <c r="U3014" s="205"/>
      <c r="V3014" s="205"/>
      <c r="W3014" s="205"/>
      <c r="X3014" s="205"/>
    </row>
    <row r="3015" spans="21:24" x14ac:dyDescent="0.2">
      <c r="U3015" s="205"/>
      <c r="V3015" s="205"/>
      <c r="W3015" s="205"/>
      <c r="X3015" s="205"/>
    </row>
    <row r="3016" spans="21:24" x14ac:dyDescent="0.2">
      <c r="U3016" s="205"/>
      <c r="V3016" s="205"/>
      <c r="W3016" s="205"/>
      <c r="X3016" s="205"/>
    </row>
    <row r="3017" spans="21:24" x14ac:dyDescent="0.2">
      <c r="U3017" s="205"/>
      <c r="V3017" s="205"/>
      <c r="W3017" s="205"/>
      <c r="X3017" s="205"/>
    </row>
    <row r="3018" spans="21:24" x14ac:dyDescent="0.2">
      <c r="U3018" s="205"/>
      <c r="V3018" s="205"/>
      <c r="W3018" s="205"/>
      <c r="X3018" s="205"/>
    </row>
    <row r="3019" spans="21:24" x14ac:dyDescent="0.2">
      <c r="U3019" s="205"/>
      <c r="V3019" s="205"/>
      <c r="W3019" s="205"/>
      <c r="X3019" s="205"/>
    </row>
    <row r="3020" spans="21:24" x14ac:dyDescent="0.2">
      <c r="U3020" s="205"/>
      <c r="V3020" s="205"/>
      <c r="W3020" s="205"/>
      <c r="X3020" s="205"/>
    </row>
    <row r="3021" spans="21:24" x14ac:dyDescent="0.2">
      <c r="U3021" s="205"/>
      <c r="V3021" s="205"/>
      <c r="W3021" s="205"/>
      <c r="X3021" s="205"/>
    </row>
    <row r="3022" spans="21:24" x14ac:dyDescent="0.2">
      <c r="U3022" s="205"/>
      <c r="V3022" s="205"/>
      <c r="W3022" s="205"/>
      <c r="X3022" s="205"/>
    </row>
    <row r="3023" spans="21:24" x14ac:dyDescent="0.2">
      <c r="U3023" s="205"/>
      <c r="V3023" s="205"/>
      <c r="W3023" s="205"/>
      <c r="X3023" s="205"/>
    </row>
    <row r="3024" spans="21:24" x14ac:dyDescent="0.2">
      <c r="U3024" s="205"/>
      <c r="V3024" s="205"/>
      <c r="W3024" s="205"/>
      <c r="X3024" s="205"/>
    </row>
    <row r="3025" spans="21:24" x14ac:dyDescent="0.2">
      <c r="U3025" s="205"/>
      <c r="V3025" s="205"/>
      <c r="W3025" s="205"/>
      <c r="X3025" s="205"/>
    </row>
    <row r="3026" spans="21:24" x14ac:dyDescent="0.2">
      <c r="U3026" s="205"/>
      <c r="V3026" s="205"/>
      <c r="W3026" s="205"/>
      <c r="X3026" s="205"/>
    </row>
    <row r="3027" spans="21:24" x14ac:dyDescent="0.2">
      <c r="U3027" s="205"/>
      <c r="V3027" s="205"/>
      <c r="W3027" s="205"/>
      <c r="X3027" s="205"/>
    </row>
    <row r="3028" spans="21:24" x14ac:dyDescent="0.2">
      <c r="U3028" s="205"/>
      <c r="V3028" s="205"/>
      <c r="W3028" s="205"/>
      <c r="X3028" s="205"/>
    </row>
    <row r="3029" spans="21:24" x14ac:dyDescent="0.2">
      <c r="U3029" s="205"/>
      <c r="V3029" s="205"/>
      <c r="W3029" s="205"/>
      <c r="X3029" s="205"/>
    </row>
    <row r="3030" spans="21:24" x14ac:dyDescent="0.2">
      <c r="U3030" s="205"/>
      <c r="V3030" s="205"/>
      <c r="W3030" s="205"/>
      <c r="X3030" s="205"/>
    </row>
    <row r="3031" spans="21:24" x14ac:dyDescent="0.2">
      <c r="U3031" s="205"/>
      <c r="V3031" s="205"/>
      <c r="W3031" s="205"/>
      <c r="X3031" s="205"/>
    </row>
    <row r="3032" spans="21:24" x14ac:dyDescent="0.2">
      <c r="U3032" s="205"/>
      <c r="V3032" s="205"/>
      <c r="W3032" s="205"/>
      <c r="X3032" s="205"/>
    </row>
    <row r="3033" spans="21:24" x14ac:dyDescent="0.2">
      <c r="U3033" s="205"/>
      <c r="V3033" s="205"/>
      <c r="W3033" s="205"/>
      <c r="X3033" s="205"/>
    </row>
    <row r="3034" spans="21:24" x14ac:dyDescent="0.2">
      <c r="U3034" s="205"/>
      <c r="V3034" s="205"/>
      <c r="W3034" s="205"/>
      <c r="X3034" s="205"/>
    </row>
    <row r="3035" spans="21:24" x14ac:dyDescent="0.2">
      <c r="U3035" s="205"/>
      <c r="V3035" s="205"/>
      <c r="W3035" s="205"/>
      <c r="X3035" s="205"/>
    </row>
    <row r="3036" spans="21:24" x14ac:dyDescent="0.2">
      <c r="U3036" s="205"/>
      <c r="V3036" s="205"/>
      <c r="W3036" s="205"/>
      <c r="X3036" s="205"/>
    </row>
    <row r="3037" spans="21:24" x14ac:dyDescent="0.2">
      <c r="U3037" s="205"/>
      <c r="V3037" s="205"/>
      <c r="W3037" s="205"/>
      <c r="X3037" s="205"/>
    </row>
    <row r="3038" spans="21:24" x14ac:dyDescent="0.2">
      <c r="U3038" s="205"/>
      <c r="V3038" s="205"/>
      <c r="W3038" s="205"/>
      <c r="X3038" s="205"/>
    </row>
    <row r="3039" spans="21:24" x14ac:dyDescent="0.2">
      <c r="U3039" s="205"/>
      <c r="V3039" s="205"/>
      <c r="W3039" s="205"/>
      <c r="X3039" s="205"/>
    </row>
    <row r="3040" spans="21:24" x14ac:dyDescent="0.2">
      <c r="U3040" s="205"/>
      <c r="V3040" s="205"/>
      <c r="W3040" s="205"/>
      <c r="X3040" s="205"/>
    </row>
    <row r="3041" spans="21:24" x14ac:dyDescent="0.2">
      <c r="U3041" s="205"/>
      <c r="V3041" s="205"/>
      <c r="W3041" s="205"/>
      <c r="X3041" s="205"/>
    </row>
    <row r="3042" spans="21:24" x14ac:dyDescent="0.2">
      <c r="U3042" s="205"/>
      <c r="V3042" s="205"/>
      <c r="W3042" s="205"/>
      <c r="X3042" s="205"/>
    </row>
    <row r="3043" spans="21:24" x14ac:dyDescent="0.2">
      <c r="U3043" s="205"/>
      <c r="V3043" s="205"/>
      <c r="W3043" s="205"/>
      <c r="X3043" s="205"/>
    </row>
    <row r="3044" spans="21:24" x14ac:dyDescent="0.2">
      <c r="U3044" s="205"/>
      <c r="V3044" s="205"/>
      <c r="W3044" s="205"/>
      <c r="X3044" s="205"/>
    </row>
    <row r="3045" spans="21:24" x14ac:dyDescent="0.2">
      <c r="U3045" s="205"/>
      <c r="V3045" s="205"/>
      <c r="W3045" s="205"/>
      <c r="X3045" s="205"/>
    </row>
    <row r="3046" spans="21:24" x14ac:dyDescent="0.2">
      <c r="U3046" s="205"/>
      <c r="V3046" s="205"/>
      <c r="W3046" s="205"/>
      <c r="X3046" s="205"/>
    </row>
    <row r="3047" spans="21:24" x14ac:dyDescent="0.2">
      <c r="U3047" s="205"/>
      <c r="V3047" s="205"/>
      <c r="W3047" s="205"/>
      <c r="X3047" s="205"/>
    </row>
    <row r="3048" spans="21:24" x14ac:dyDescent="0.2">
      <c r="U3048" s="205"/>
      <c r="V3048" s="205"/>
      <c r="W3048" s="205"/>
      <c r="X3048" s="205"/>
    </row>
    <row r="3049" spans="21:24" x14ac:dyDescent="0.2">
      <c r="U3049" s="205"/>
      <c r="V3049" s="205"/>
      <c r="W3049" s="205"/>
      <c r="X3049" s="205"/>
    </row>
    <row r="3050" spans="21:24" x14ac:dyDescent="0.2">
      <c r="U3050" s="205"/>
      <c r="V3050" s="205"/>
      <c r="W3050" s="205"/>
      <c r="X3050" s="205"/>
    </row>
    <row r="3051" spans="21:24" x14ac:dyDescent="0.2">
      <c r="U3051" s="205"/>
      <c r="V3051" s="205"/>
      <c r="W3051" s="205"/>
      <c r="X3051" s="205"/>
    </row>
    <row r="3052" spans="21:24" x14ac:dyDescent="0.2">
      <c r="U3052" s="205"/>
      <c r="V3052" s="205"/>
      <c r="W3052" s="205"/>
      <c r="X3052" s="205"/>
    </row>
    <row r="3053" spans="21:24" x14ac:dyDescent="0.2">
      <c r="U3053" s="205"/>
      <c r="V3053" s="205"/>
      <c r="W3053" s="205"/>
      <c r="X3053" s="205"/>
    </row>
    <row r="3054" spans="21:24" x14ac:dyDescent="0.2">
      <c r="U3054" s="205"/>
      <c r="V3054" s="205"/>
      <c r="W3054" s="205"/>
      <c r="X3054" s="205"/>
    </row>
    <row r="3055" spans="21:24" x14ac:dyDescent="0.2">
      <c r="U3055" s="205"/>
      <c r="V3055" s="205"/>
      <c r="W3055" s="205"/>
      <c r="X3055" s="205"/>
    </row>
    <row r="3056" spans="21:24" x14ac:dyDescent="0.2">
      <c r="U3056" s="205"/>
      <c r="V3056" s="205"/>
      <c r="W3056" s="205"/>
      <c r="X3056" s="205"/>
    </row>
    <row r="3057" spans="21:24" x14ac:dyDescent="0.2">
      <c r="U3057" s="205"/>
      <c r="V3057" s="205"/>
      <c r="W3057" s="205"/>
      <c r="X3057" s="205"/>
    </row>
    <row r="3058" spans="21:24" x14ac:dyDescent="0.2">
      <c r="U3058" s="205"/>
      <c r="V3058" s="205"/>
      <c r="W3058" s="205"/>
      <c r="X3058" s="205"/>
    </row>
    <row r="3059" spans="21:24" x14ac:dyDescent="0.2">
      <c r="U3059" s="205"/>
      <c r="V3059" s="205"/>
      <c r="W3059" s="205"/>
      <c r="X3059" s="205"/>
    </row>
    <row r="3060" spans="21:24" x14ac:dyDescent="0.2">
      <c r="U3060" s="205"/>
      <c r="V3060" s="205"/>
      <c r="W3060" s="205"/>
      <c r="X3060" s="205"/>
    </row>
    <row r="3061" spans="21:24" x14ac:dyDescent="0.2">
      <c r="U3061" s="205"/>
      <c r="V3061" s="205"/>
      <c r="W3061" s="205"/>
      <c r="X3061" s="205"/>
    </row>
    <row r="3062" spans="21:24" x14ac:dyDescent="0.2">
      <c r="U3062" s="205"/>
      <c r="V3062" s="205"/>
      <c r="W3062" s="205"/>
      <c r="X3062" s="205"/>
    </row>
    <row r="3063" spans="21:24" x14ac:dyDescent="0.2">
      <c r="U3063" s="205"/>
      <c r="V3063" s="205"/>
      <c r="W3063" s="205"/>
      <c r="X3063" s="205"/>
    </row>
    <row r="3064" spans="21:24" x14ac:dyDescent="0.2">
      <c r="U3064" s="205"/>
      <c r="V3064" s="205"/>
      <c r="W3064" s="205"/>
      <c r="X3064" s="205"/>
    </row>
    <row r="3065" spans="21:24" x14ac:dyDescent="0.2">
      <c r="U3065" s="205"/>
      <c r="V3065" s="205"/>
      <c r="W3065" s="205"/>
      <c r="X3065" s="205"/>
    </row>
    <row r="3066" spans="21:24" x14ac:dyDescent="0.2">
      <c r="U3066" s="205"/>
      <c r="V3066" s="205"/>
      <c r="W3066" s="205"/>
      <c r="X3066" s="205"/>
    </row>
    <row r="3067" spans="21:24" x14ac:dyDescent="0.2">
      <c r="U3067" s="205"/>
      <c r="V3067" s="205"/>
      <c r="W3067" s="205"/>
      <c r="X3067" s="205"/>
    </row>
    <row r="3068" spans="21:24" x14ac:dyDescent="0.2">
      <c r="U3068" s="205"/>
      <c r="V3068" s="205"/>
      <c r="W3068" s="205"/>
      <c r="X3068" s="205"/>
    </row>
    <row r="3069" spans="21:24" x14ac:dyDescent="0.2">
      <c r="U3069" s="205"/>
      <c r="V3069" s="205"/>
      <c r="W3069" s="205"/>
      <c r="X3069" s="205"/>
    </row>
    <row r="3070" spans="21:24" x14ac:dyDescent="0.2">
      <c r="U3070" s="205"/>
      <c r="V3070" s="205"/>
      <c r="W3070" s="205"/>
      <c r="X3070" s="205"/>
    </row>
    <row r="3071" spans="21:24" x14ac:dyDescent="0.2">
      <c r="U3071" s="205"/>
      <c r="V3071" s="205"/>
      <c r="W3071" s="205"/>
      <c r="X3071" s="205"/>
    </row>
    <row r="3072" spans="21:24" x14ac:dyDescent="0.2">
      <c r="U3072" s="205"/>
      <c r="V3072" s="205"/>
      <c r="W3072" s="205"/>
      <c r="X3072" s="205"/>
    </row>
    <row r="3073" spans="21:24" x14ac:dyDescent="0.2">
      <c r="U3073" s="205"/>
      <c r="V3073" s="205"/>
      <c r="W3073" s="205"/>
      <c r="X3073" s="205"/>
    </row>
    <row r="3074" spans="21:24" x14ac:dyDescent="0.2">
      <c r="U3074" s="205"/>
      <c r="V3074" s="205"/>
      <c r="W3074" s="205"/>
      <c r="X3074" s="205"/>
    </row>
    <row r="3075" spans="21:24" x14ac:dyDescent="0.2">
      <c r="U3075" s="205"/>
      <c r="V3075" s="205"/>
      <c r="W3075" s="205"/>
      <c r="X3075" s="205"/>
    </row>
    <row r="3076" spans="21:24" x14ac:dyDescent="0.2">
      <c r="U3076" s="205"/>
      <c r="V3076" s="205"/>
      <c r="W3076" s="205"/>
      <c r="X3076" s="205"/>
    </row>
    <row r="3077" spans="21:24" x14ac:dyDescent="0.2">
      <c r="U3077" s="205"/>
      <c r="V3077" s="205"/>
      <c r="W3077" s="205"/>
      <c r="X3077" s="205"/>
    </row>
    <row r="3078" spans="21:24" x14ac:dyDescent="0.2">
      <c r="U3078" s="205"/>
      <c r="V3078" s="205"/>
      <c r="W3078" s="205"/>
      <c r="X3078" s="205"/>
    </row>
    <row r="3079" spans="21:24" x14ac:dyDescent="0.2">
      <c r="U3079" s="205"/>
      <c r="V3079" s="205"/>
      <c r="W3079" s="205"/>
      <c r="X3079" s="205"/>
    </row>
    <row r="3080" spans="21:24" x14ac:dyDescent="0.2">
      <c r="U3080" s="205"/>
      <c r="V3080" s="205"/>
      <c r="W3080" s="205"/>
      <c r="X3080" s="205"/>
    </row>
    <row r="3081" spans="21:24" x14ac:dyDescent="0.2">
      <c r="U3081" s="205"/>
      <c r="V3081" s="205"/>
      <c r="W3081" s="205"/>
      <c r="X3081" s="205"/>
    </row>
    <row r="3082" spans="21:24" x14ac:dyDescent="0.2">
      <c r="U3082" s="205"/>
      <c r="V3082" s="205"/>
      <c r="W3082" s="205"/>
      <c r="X3082" s="205"/>
    </row>
    <row r="3083" spans="21:24" x14ac:dyDescent="0.2">
      <c r="U3083" s="205"/>
      <c r="V3083" s="205"/>
      <c r="W3083" s="205"/>
      <c r="X3083" s="205"/>
    </row>
    <row r="3084" spans="21:24" x14ac:dyDescent="0.2">
      <c r="U3084" s="205"/>
      <c r="V3084" s="205"/>
      <c r="W3084" s="205"/>
      <c r="X3084" s="205"/>
    </row>
    <row r="3085" spans="21:24" x14ac:dyDescent="0.2">
      <c r="U3085" s="205"/>
      <c r="V3085" s="205"/>
      <c r="W3085" s="205"/>
      <c r="X3085" s="205"/>
    </row>
    <row r="3086" spans="21:24" x14ac:dyDescent="0.2">
      <c r="U3086" s="205"/>
      <c r="V3086" s="205"/>
      <c r="W3086" s="205"/>
      <c r="X3086" s="205"/>
    </row>
    <row r="3087" spans="21:24" x14ac:dyDescent="0.2">
      <c r="U3087" s="205"/>
      <c r="V3087" s="205"/>
      <c r="W3087" s="205"/>
      <c r="X3087" s="205"/>
    </row>
    <row r="3088" spans="21:24" x14ac:dyDescent="0.2">
      <c r="U3088" s="205"/>
      <c r="V3088" s="205"/>
      <c r="W3088" s="205"/>
      <c r="X3088" s="205"/>
    </row>
    <row r="3089" spans="21:24" x14ac:dyDescent="0.2">
      <c r="U3089" s="205"/>
      <c r="V3089" s="205"/>
      <c r="W3089" s="205"/>
      <c r="X3089" s="205"/>
    </row>
    <row r="3090" spans="21:24" x14ac:dyDescent="0.2">
      <c r="U3090" s="205"/>
      <c r="V3090" s="205"/>
      <c r="W3090" s="205"/>
      <c r="X3090" s="205"/>
    </row>
    <row r="3091" spans="21:24" x14ac:dyDescent="0.2">
      <c r="U3091" s="205"/>
      <c r="V3091" s="205"/>
      <c r="W3091" s="205"/>
      <c r="X3091" s="205"/>
    </row>
    <row r="3092" spans="21:24" x14ac:dyDescent="0.2">
      <c r="U3092" s="205"/>
      <c r="V3092" s="205"/>
      <c r="W3092" s="205"/>
      <c r="X3092" s="205"/>
    </row>
    <row r="3093" spans="21:24" x14ac:dyDescent="0.2">
      <c r="U3093" s="205"/>
      <c r="V3093" s="205"/>
      <c r="W3093" s="205"/>
      <c r="X3093" s="205"/>
    </row>
    <row r="3094" spans="21:24" x14ac:dyDescent="0.2">
      <c r="U3094" s="205"/>
      <c r="V3094" s="205"/>
      <c r="W3094" s="205"/>
      <c r="X3094" s="205"/>
    </row>
    <row r="3095" spans="21:24" x14ac:dyDescent="0.2">
      <c r="U3095" s="205"/>
      <c r="V3095" s="205"/>
      <c r="W3095" s="205"/>
      <c r="X3095" s="205"/>
    </row>
    <row r="3096" spans="21:24" x14ac:dyDescent="0.2">
      <c r="U3096" s="205"/>
      <c r="V3096" s="205"/>
      <c r="W3096" s="205"/>
      <c r="X3096" s="205"/>
    </row>
    <row r="3097" spans="21:24" x14ac:dyDescent="0.2">
      <c r="U3097" s="205"/>
      <c r="V3097" s="205"/>
      <c r="W3097" s="205"/>
      <c r="X3097" s="205"/>
    </row>
    <row r="3098" spans="21:24" x14ac:dyDescent="0.2">
      <c r="U3098" s="205"/>
      <c r="V3098" s="205"/>
      <c r="W3098" s="205"/>
      <c r="X3098" s="205"/>
    </row>
    <row r="3099" spans="21:24" x14ac:dyDescent="0.2">
      <c r="U3099" s="205"/>
      <c r="V3099" s="205"/>
      <c r="W3099" s="205"/>
      <c r="X3099" s="205"/>
    </row>
    <row r="3100" spans="21:24" x14ac:dyDescent="0.2">
      <c r="U3100" s="205"/>
      <c r="V3100" s="205"/>
      <c r="W3100" s="205"/>
      <c r="X3100" s="205"/>
    </row>
    <row r="3101" spans="21:24" x14ac:dyDescent="0.2">
      <c r="U3101" s="205"/>
      <c r="V3101" s="205"/>
      <c r="W3101" s="205"/>
      <c r="X3101" s="205"/>
    </row>
    <row r="3102" spans="21:24" x14ac:dyDescent="0.2">
      <c r="U3102" s="205"/>
      <c r="V3102" s="205"/>
      <c r="W3102" s="205"/>
      <c r="X3102" s="205"/>
    </row>
    <row r="3103" spans="21:24" x14ac:dyDescent="0.2">
      <c r="U3103" s="205"/>
      <c r="V3103" s="205"/>
      <c r="W3103" s="205"/>
      <c r="X3103" s="205"/>
    </row>
    <row r="3104" spans="21:24" x14ac:dyDescent="0.2">
      <c r="U3104" s="205"/>
      <c r="V3104" s="205"/>
      <c r="W3104" s="205"/>
      <c r="X3104" s="205"/>
    </row>
    <row r="3105" spans="21:24" x14ac:dyDescent="0.2">
      <c r="U3105" s="205"/>
      <c r="V3105" s="205"/>
      <c r="W3105" s="205"/>
      <c r="X3105" s="205"/>
    </row>
    <row r="3106" spans="21:24" x14ac:dyDescent="0.2">
      <c r="U3106" s="205"/>
      <c r="V3106" s="205"/>
      <c r="W3106" s="205"/>
      <c r="X3106" s="205"/>
    </row>
    <row r="3107" spans="21:24" x14ac:dyDescent="0.2">
      <c r="U3107" s="205"/>
      <c r="V3107" s="205"/>
      <c r="W3107" s="205"/>
      <c r="X3107" s="205"/>
    </row>
    <row r="3108" spans="21:24" x14ac:dyDescent="0.2">
      <c r="U3108" s="205"/>
      <c r="V3108" s="205"/>
      <c r="W3108" s="205"/>
      <c r="X3108" s="205"/>
    </row>
    <row r="3109" spans="21:24" x14ac:dyDescent="0.2">
      <c r="U3109" s="205"/>
      <c r="V3109" s="205"/>
      <c r="W3109" s="205"/>
      <c r="X3109" s="205"/>
    </row>
    <row r="3110" spans="21:24" x14ac:dyDescent="0.2">
      <c r="U3110" s="205"/>
      <c r="V3110" s="205"/>
      <c r="W3110" s="205"/>
      <c r="X3110" s="205"/>
    </row>
    <row r="3111" spans="21:24" x14ac:dyDescent="0.2">
      <c r="U3111" s="205"/>
      <c r="V3111" s="205"/>
      <c r="W3111" s="205"/>
      <c r="X3111" s="205"/>
    </row>
    <row r="3112" spans="21:24" x14ac:dyDescent="0.2">
      <c r="U3112" s="205"/>
      <c r="V3112" s="205"/>
      <c r="W3112" s="205"/>
      <c r="X3112" s="205"/>
    </row>
    <row r="3113" spans="21:24" x14ac:dyDescent="0.2">
      <c r="U3113" s="205"/>
      <c r="V3113" s="205"/>
      <c r="W3113" s="205"/>
      <c r="X3113" s="205"/>
    </row>
    <row r="3114" spans="21:24" x14ac:dyDescent="0.2">
      <c r="U3114" s="205"/>
      <c r="V3114" s="205"/>
      <c r="W3114" s="205"/>
      <c r="X3114" s="205"/>
    </row>
    <row r="3115" spans="21:24" x14ac:dyDescent="0.2">
      <c r="U3115" s="205"/>
      <c r="V3115" s="205"/>
      <c r="W3115" s="205"/>
      <c r="X3115" s="205"/>
    </row>
    <row r="3116" spans="21:24" x14ac:dyDescent="0.2">
      <c r="U3116" s="205"/>
      <c r="V3116" s="205"/>
      <c r="W3116" s="205"/>
      <c r="X3116" s="205"/>
    </row>
    <row r="3117" spans="21:24" x14ac:dyDescent="0.2">
      <c r="U3117" s="205"/>
      <c r="V3117" s="205"/>
      <c r="W3117" s="205"/>
      <c r="X3117" s="205"/>
    </row>
    <row r="3118" spans="21:24" x14ac:dyDescent="0.2">
      <c r="U3118" s="205"/>
      <c r="V3118" s="205"/>
      <c r="W3118" s="205"/>
      <c r="X3118" s="205"/>
    </row>
    <row r="3119" spans="21:24" x14ac:dyDescent="0.2">
      <c r="U3119" s="205"/>
      <c r="V3119" s="205"/>
      <c r="W3119" s="205"/>
      <c r="X3119" s="205"/>
    </row>
    <row r="3120" spans="21:24" x14ac:dyDescent="0.2">
      <c r="U3120" s="205"/>
      <c r="V3120" s="205"/>
      <c r="W3120" s="205"/>
      <c r="X3120" s="205"/>
    </row>
    <row r="3121" spans="21:24" x14ac:dyDescent="0.2">
      <c r="U3121" s="205"/>
      <c r="V3121" s="205"/>
      <c r="W3121" s="205"/>
      <c r="X3121" s="205"/>
    </row>
    <row r="3122" spans="21:24" x14ac:dyDescent="0.2">
      <c r="U3122" s="205"/>
      <c r="V3122" s="205"/>
      <c r="W3122" s="205"/>
      <c r="X3122" s="205"/>
    </row>
    <row r="3123" spans="21:24" x14ac:dyDescent="0.2">
      <c r="U3123" s="205"/>
      <c r="V3123" s="205"/>
      <c r="W3123" s="205"/>
      <c r="X3123" s="205"/>
    </row>
    <row r="3124" spans="21:24" x14ac:dyDescent="0.2">
      <c r="U3124" s="205"/>
      <c r="V3124" s="205"/>
      <c r="W3124" s="205"/>
      <c r="X3124" s="205"/>
    </row>
    <row r="3125" spans="21:24" x14ac:dyDescent="0.2">
      <c r="U3125" s="205"/>
      <c r="V3125" s="205"/>
      <c r="W3125" s="205"/>
      <c r="X3125" s="205"/>
    </row>
    <row r="3126" spans="21:24" x14ac:dyDescent="0.2">
      <c r="U3126" s="205"/>
      <c r="V3126" s="205"/>
      <c r="W3126" s="205"/>
      <c r="X3126" s="205"/>
    </row>
    <row r="3127" spans="21:24" x14ac:dyDescent="0.2">
      <c r="U3127" s="205"/>
      <c r="V3127" s="205"/>
      <c r="W3127" s="205"/>
      <c r="X3127" s="205"/>
    </row>
    <row r="3128" spans="21:24" x14ac:dyDescent="0.2">
      <c r="U3128" s="205"/>
      <c r="V3128" s="205"/>
      <c r="W3128" s="205"/>
      <c r="X3128" s="205"/>
    </row>
    <row r="3129" spans="21:24" x14ac:dyDescent="0.2">
      <c r="U3129" s="205"/>
      <c r="V3129" s="205"/>
      <c r="W3129" s="205"/>
      <c r="X3129" s="205"/>
    </row>
    <row r="3130" spans="21:24" x14ac:dyDescent="0.2">
      <c r="U3130" s="205"/>
      <c r="V3130" s="205"/>
      <c r="W3130" s="205"/>
      <c r="X3130" s="205"/>
    </row>
    <row r="3131" spans="21:24" x14ac:dyDescent="0.2">
      <c r="U3131" s="205"/>
      <c r="V3131" s="205"/>
      <c r="W3131" s="205"/>
      <c r="X3131" s="205"/>
    </row>
    <row r="3132" spans="21:24" x14ac:dyDescent="0.2">
      <c r="U3132" s="205"/>
      <c r="V3132" s="205"/>
      <c r="W3132" s="205"/>
      <c r="X3132" s="205"/>
    </row>
    <row r="3133" spans="21:24" x14ac:dyDescent="0.2">
      <c r="U3133" s="205"/>
      <c r="V3133" s="205"/>
      <c r="W3133" s="205"/>
      <c r="X3133" s="205"/>
    </row>
    <row r="3134" spans="21:24" x14ac:dyDescent="0.2">
      <c r="U3134" s="205"/>
      <c r="V3134" s="205"/>
      <c r="W3134" s="205"/>
      <c r="X3134" s="205"/>
    </row>
    <row r="3135" spans="21:24" x14ac:dyDescent="0.2">
      <c r="U3135" s="205"/>
      <c r="V3135" s="205"/>
      <c r="W3135" s="205"/>
      <c r="X3135" s="205"/>
    </row>
    <row r="3136" spans="21:24" x14ac:dyDescent="0.2">
      <c r="U3136" s="205"/>
      <c r="V3136" s="205"/>
      <c r="W3136" s="205"/>
      <c r="X3136" s="205"/>
    </row>
    <row r="3137" spans="21:24" x14ac:dyDescent="0.2">
      <c r="U3137" s="205"/>
      <c r="V3137" s="205"/>
      <c r="W3137" s="205"/>
      <c r="X3137" s="205"/>
    </row>
    <row r="3138" spans="21:24" x14ac:dyDescent="0.2">
      <c r="U3138" s="205"/>
      <c r="V3138" s="205"/>
      <c r="W3138" s="205"/>
      <c r="X3138" s="205"/>
    </row>
    <row r="3139" spans="21:24" x14ac:dyDescent="0.2">
      <c r="U3139" s="205"/>
      <c r="V3139" s="205"/>
      <c r="W3139" s="205"/>
      <c r="X3139" s="205"/>
    </row>
    <row r="3140" spans="21:24" x14ac:dyDescent="0.2">
      <c r="U3140" s="205"/>
      <c r="V3140" s="205"/>
      <c r="W3140" s="205"/>
      <c r="X3140" s="205"/>
    </row>
    <row r="3141" spans="21:24" x14ac:dyDescent="0.2">
      <c r="U3141" s="205"/>
      <c r="V3141" s="205"/>
      <c r="W3141" s="205"/>
      <c r="X3141" s="205"/>
    </row>
    <row r="3142" spans="21:24" x14ac:dyDescent="0.2">
      <c r="U3142" s="205"/>
      <c r="V3142" s="205"/>
      <c r="W3142" s="205"/>
      <c r="X3142" s="205"/>
    </row>
    <row r="3143" spans="21:24" x14ac:dyDescent="0.2">
      <c r="U3143" s="205"/>
      <c r="V3143" s="205"/>
      <c r="W3143" s="205"/>
      <c r="X3143" s="205"/>
    </row>
    <row r="3144" spans="21:24" x14ac:dyDescent="0.2">
      <c r="U3144" s="205"/>
      <c r="V3144" s="205"/>
      <c r="W3144" s="205"/>
      <c r="X3144" s="205"/>
    </row>
    <row r="3145" spans="21:24" x14ac:dyDescent="0.2">
      <c r="U3145" s="205"/>
      <c r="V3145" s="205"/>
      <c r="W3145" s="205"/>
      <c r="X3145" s="205"/>
    </row>
    <row r="3146" spans="21:24" x14ac:dyDescent="0.2">
      <c r="U3146" s="205"/>
      <c r="V3146" s="205"/>
      <c r="W3146" s="205"/>
      <c r="X3146" s="205"/>
    </row>
    <row r="3147" spans="21:24" x14ac:dyDescent="0.2">
      <c r="U3147" s="205"/>
      <c r="V3147" s="205"/>
      <c r="W3147" s="205"/>
      <c r="X3147" s="205"/>
    </row>
    <row r="3148" spans="21:24" x14ac:dyDescent="0.2">
      <c r="U3148" s="205"/>
      <c r="V3148" s="205"/>
      <c r="W3148" s="205"/>
      <c r="X3148" s="205"/>
    </row>
    <row r="3149" spans="21:24" x14ac:dyDescent="0.2">
      <c r="U3149" s="205"/>
      <c r="V3149" s="205"/>
      <c r="W3149" s="205"/>
      <c r="X3149" s="205"/>
    </row>
    <row r="3150" spans="21:24" x14ac:dyDescent="0.2">
      <c r="U3150" s="205"/>
      <c r="V3150" s="205"/>
      <c r="W3150" s="205"/>
      <c r="X3150" s="205"/>
    </row>
    <row r="3151" spans="21:24" x14ac:dyDescent="0.2">
      <c r="U3151" s="205"/>
      <c r="V3151" s="205"/>
      <c r="W3151" s="205"/>
      <c r="X3151" s="205"/>
    </row>
    <row r="3152" spans="21:24" x14ac:dyDescent="0.2">
      <c r="U3152" s="205"/>
      <c r="V3152" s="205"/>
      <c r="W3152" s="205"/>
      <c r="X3152" s="205"/>
    </row>
    <row r="3153" spans="21:24" x14ac:dyDescent="0.2">
      <c r="U3153" s="205"/>
      <c r="V3153" s="205"/>
      <c r="W3153" s="205"/>
      <c r="X3153" s="205"/>
    </row>
    <row r="3154" spans="21:24" x14ac:dyDescent="0.2">
      <c r="U3154" s="205"/>
      <c r="V3154" s="205"/>
      <c r="W3154" s="205"/>
      <c r="X3154" s="205"/>
    </row>
    <row r="3155" spans="21:24" x14ac:dyDescent="0.2">
      <c r="U3155" s="205"/>
      <c r="V3155" s="205"/>
      <c r="W3155" s="205"/>
      <c r="X3155" s="205"/>
    </row>
    <row r="3156" spans="21:24" x14ac:dyDescent="0.2">
      <c r="U3156" s="205"/>
      <c r="V3156" s="205"/>
      <c r="W3156" s="205"/>
      <c r="X3156" s="205"/>
    </row>
    <row r="3157" spans="21:24" x14ac:dyDescent="0.2">
      <c r="U3157" s="205"/>
      <c r="V3157" s="205"/>
      <c r="W3157" s="205"/>
      <c r="X3157" s="205"/>
    </row>
    <row r="3158" spans="21:24" x14ac:dyDescent="0.2">
      <c r="U3158" s="205"/>
      <c r="V3158" s="205"/>
      <c r="W3158" s="205"/>
      <c r="X3158" s="205"/>
    </row>
    <row r="3159" spans="21:24" x14ac:dyDescent="0.2">
      <c r="U3159" s="205"/>
      <c r="V3159" s="205"/>
      <c r="W3159" s="205"/>
      <c r="X3159" s="205"/>
    </row>
    <row r="3160" spans="21:24" x14ac:dyDescent="0.2">
      <c r="U3160" s="205"/>
      <c r="V3160" s="205"/>
      <c r="W3160" s="205"/>
      <c r="X3160" s="205"/>
    </row>
    <row r="3161" spans="21:24" x14ac:dyDescent="0.2">
      <c r="U3161" s="205"/>
      <c r="V3161" s="205"/>
      <c r="W3161" s="205"/>
      <c r="X3161" s="205"/>
    </row>
    <row r="3162" spans="21:24" x14ac:dyDescent="0.2">
      <c r="U3162" s="205"/>
      <c r="V3162" s="205"/>
      <c r="W3162" s="205"/>
      <c r="X3162" s="205"/>
    </row>
    <row r="3163" spans="21:24" x14ac:dyDescent="0.2">
      <c r="U3163" s="205"/>
      <c r="V3163" s="205"/>
      <c r="W3163" s="205"/>
      <c r="X3163" s="205"/>
    </row>
    <row r="3164" spans="21:24" x14ac:dyDescent="0.2">
      <c r="U3164" s="205"/>
      <c r="V3164" s="205"/>
      <c r="W3164" s="205"/>
      <c r="X3164" s="205"/>
    </row>
    <row r="3165" spans="21:24" x14ac:dyDescent="0.2">
      <c r="U3165" s="205"/>
      <c r="V3165" s="205"/>
      <c r="W3165" s="205"/>
      <c r="X3165" s="205"/>
    </row>
    <row r="3166" spans="21:24" x14ac:dyDescent="0.2">
      <c r="U3166" s="205"/>
      <c r="V3166" s="205"/>
      <c r="W3166" s="205"/>
      <c r="X3166" s="205"/>
    </row>
    <row r="3167" spans="21:24" x14ac:dyDescent="0.2">
      <c r="U3167" s="205"/>
      <c r="V3167" s="205"/>
      <c r="W3167" s="205"/>
      <c r="X3167" s="205"/>
    </row>
    <row r="3168" spans="21:24" x14ac:dyDescent="0.2">
      <c r="U3168" s="205"/>
      <c r="V3168" s="205"/>
      <c r="W3168" s="205"/>
      <c r="X3168" s="205"/>
    </row>
    <row r="3169" spans="21:24" x14ac:dyDescent="0.2">
      <c r="U3169" s="205"/>
      <c r="V3169" s="205"/>
      <c r="W3169" s="205"/>
      <c r="X3169" s="205"/>
    </row>
    <row r="3170" spans="21:24" x14ac:dyDescent="0.2">
      <c r="U3170" s="205"/>
      <c r="V3170" s="205"/>
      <c r="W3170" s="205"/>
      <c r="X3170" s="205"/>
    </row>
    <row r="3171" spans="21:24" x14ac:dyDescent="0.2">
      <c r="U3171" s="205"/>
      <c r="V3171" s="205"/>
      <c r="W3171" s="205"/>
      <c r="X3171" s="205"/>
    </row>
    <row r="3172" spans="21:24" x14ac:dyDescent="0.2">
      <c r="U3172" s="205"/>
      <c r="V3172" s="205"/>
      <c r="W3172" s="205"/>
      <c r="X3172" s="205"/>
    </row>
    <row r="3173" spans="21:24" x14ac:dyDescent="0.2">
      <c r="U3173" s="205"/>
      <c r="V3173" s="205"/>
      <c r="W3173" s="205"/>
      <c r="X3173" s="205"/>
    </row>
    <row r="3174" spans="21:24" x14ac:dyDescent="0.2">
      <c r="U3174" s="205"/>
      <c r="V3174" s="205"/>
      <c r="W3174" s="205"/>
      <c r="X3174" s="205"/>
    </row>
    <row r="3175" spans="21:24" x14ac:dyDescent="0.2">
      <c r="U3175" s="205"/>
      <c r="V3175" s="205"/>
      <c r="W3175" s="205"/>
      <c r="X3175" s="205"/>
    </row>
    <row r="3176" spans="21:24" x14ac:dyDescent="0.2">
      <c r="U3176" s="205"/>
      <c r="V3176" s="205"/>
      <c r="W3176" s="205"/>
      <c r="X3176" s="205"/>
    </row>
    <row r="3177" spans="21:24" x14ac:dyDescent="0.2">
      <c r="U3177" s="205"/>
      <c r="V3177" s="205"/>
      <c r="W3177" s="205"/>
      <c r="X3177" s="205"/>
    </row>
    <row r="3178" spans="21:24" x14ac:dyDescent="0.2">
      <c r="U3178" s="205"/>
      <c r="V3178" s="205"/>
      <c r="W3178" s="205"/>
      <c r="X3178" s="205"/>
    </row>
    <row r="3179" spans="21:24" x14ac:dyDescent="0.2">
      <c r="U3179" s="205"/>
      <c r="V3179" s="205"/>
      <c r="W3179" s="205"/>
      <c r="X3179" s="205"/>
    </row>
    <row r="3180" spans="21:24" x14ac:dyDescent="0.2">
      <c r="U3180" s="205"/>
      <c r="V3180" s="205"/>
      <c r="W3180" s="205"/>
      <c r="X3180" s="205"/>
    </row>
    <row r="3181" spans="21:24" x14ac:dyDescent="0.2">
      <c r="U3181" s="205"/>
      <c r="V3181" s="205"/>
      <c r="W3181" s="205"/>
      <c r="X3181" s="205"/>
    </row>
    <row r="3182" spans="21:24" x14ac:dyDescent="0.2">
      <c r="U3182" s="205"/>
      <c r="V3182" s="205"/>
      <c r="W3182" s="205"/>
      <c r="X3182" s="205"/>
    </row>
    <row r="3183" spans="21:24" x14ac:dyDescent="0.2">
      <c r="U3183" s="205"/>
      <c r="V3183" s="205"/>
      <c r="W3183" s="205"/>
      <c r="X3183" s="205"/>
    </row>
    <row r="3184" spans="21:24" x14ac:dyDescent="0.2">
      <c r="U3184" s="205"/>
      <c r="V3184" s="205"/>
      <c r="W3184" s="205"/>
      <c r="X3184" s="205"/>
    </row>
    <row r="3185" spans="21:24" x14ac:dyDescent="0.2">
      <c r="U3185" s="205"/>
      <c r="V3185" s="205"/>
      <c r="W3185" s="205"/>
      <c r="X3185" s="205"/>
    </row>
    <row r="3186" spans="21:24" x14ac:dyDescent="0.2">
      <c r="U3186" s="205"/>
      <c r="V3186" s="205"/>
      <c r="W3186" s="205"/>
      <c r="X3186" s="205"/>
    </row>
    <row r="3187" spans="21:24" x14ac:dyDescent="0.2">
      <c r="U3187" s="205"/>
      <c r="V3187" s="205"/>
      <c r="W3187" s="205"/>
      <c r="X3187" s="205"/>
    </row>
    <row r="3188" spans="21:24" x14ac:dyDescent="0.2">
      <c r="U3188" s="205"/>
      <c r="V3188" s="205"/>
      <c r="W3188" s="205"/>
      <c r="X3188" s="205"/>
    </row>
    <row r="3189" spans="21:24" x14ac:dyDescent="0.2">
      <c r="U3189" s="205"/>
      <c r="V3189" s="205"/>
      <c r="W3189" s="205"/>
      <c r="X3189" s="205"/>
    </row>
    <row r="3190" spans="21:24" x14ac:dyDescent="0.2">
      <c r="U3190" s="205"/>
      <c r="V3190" s="205"/>
      <c r="W3190" s="205"/>
      <c r="X3190" s="205"/>
    </row>
    <row r="3191" spans="21:24" x14ac:dyDescent="0.2">
      <c r="U3191" s="205"/>
      <c r="V3191" s="205"/>
      <c r="W3191" s="205"/>
      <c r="X3191" s="205"/>
    </row>
    <row r="3192" spans="21:24" x14ac:dyDescent="0.2">
      <c r="U3192" s="205"/>
      <c r="V3192" s="205"/>
      <c r="W3192" s="205"/>
      <c r="X3192" s="205"/>
    </row>
    <row r="3193" spans="21:24" x14ac:dyDescent="0.2">
      <c r="U3193" s="205"/>
      <c r="V3193" s="205"/>
      <c r="W3193" s="205"/>
      <c r="X3193" s="205"/>
    </row>
    <row r="3194" spans="21:24" x14ac:dyDescent="0.2">
      <c r="U3194" s="205"/>
      <c r="V3194" s="205"/>
      <c r="W3194" s="205"/>
      <c r="X3194" s="205"/>
    </row>
    <row r="3195" spans="21:24" x14ac:dyDescent="0.2">
      <c r="U3195" s="205"/>
      <c r="V3195" s="205"/>
      <c r="W3195" s="205"/>
      <c r="X3195" s="205"/>
    </row>
    <row r="3196" spans="21:24" x14ac:dyDescent="0.2">
      <c r="U3196" s="205"/>
      <c r="V3196" s="205"/>
      <c r="W3196" s="205"/>
      <c r="X3196" s="205"/>
    </row>
    <row r="3197" spans="21:24" x14ac:dyDescent="0.2">
      <c r="U3197" s="205"/>
      <c r="V3197" s="205"/>
      <c r="W3197" s="205"/>
      <c r="X3197" s="205"/>
    </row>
    <row r="3198" spans="21:24" x14ac:dyDescent="0.2">
      <c r="U3198" s="205"/>
      <c r="V3198" s="205"/>
      <c r="W3198" s="205"/>
      <c r="X3198" s="205"/>
    </row>
    <row r="3199" spans="21:24" x14ac:dyDescent="0.2">
      <c r="U3199" s="205"/>
      <c r="V3199" s="205"/>
      <c r="W3199" s="205"/>
      <c r="X3199" s="205"/>
    </row>
    <row r="3200" spans="21:24" x14ac:dyDescent="0.2">
      <c r="U3200" s="205"/>
      <c r="V3200" s="205"/>
      <c r="W3200" s="205"/>
      <c r="X3200" s="205"/>
    </row>
    <row r="3201" spans="21:24" x14ac:dyDescent="0.2">
      <c r="U3201" s="205"/>
      <c r="V3201" s="205"/>
      <c r="W3201" s="205"/>
      <c r="X3201" s="205"/>
    </row>
    <row r="3202" spans="21:24" x14ac:dyDescent="0.2">
      <c r="U3202" s="205"/>
      <c r="V3202" s="205"/>
      <c r="W3202" s="205"/>
      <c r="X3202" s="205"/>
    </row>
    <row r="3203" spans="21:24" x14ac:dyDescent="0.2">
      <c r="U3203" s="205"/>
      <c r="V3203" s="205"/>
      <c r="W3203" s="205"/>
      <c r="X3203" s="205"/>
    </row>
    <row r="3204" spans="21:24" x14ac:dyDescent="0.2">
      <c r="U3204" s="205"/>
      <c r="V3204" s="205"/>
      <c r="W3204" s="205"/>
      <c r="X3204" s="205"/>
    </row>
    <row r="3205" spans="21:24" x14ac:dyDescent="0.2">
      <c r="U3205" s="205"/>
      <c r="V3205" s="205"/>
      <c r="W3205" s="205"/>
      <c r="X3205" s="205"/>
    </row>
    <row r="3206" spans="21:24" x14ac:dyDescent="0.2">
      <c r="U3206" s="205"/>
      <c r="V3206" s="205"/>
      <c r="W3206" s="205"/>
      <c r="X3206" s="205"/>
    </row>
    <row r="3207" spans="21:24" x14ac:dyDescent="0.2">
      <c r="U3207" s="205"/>
      <c r="V3207" s="205"/>
      <c r="W3207" s="205"/>
      <c r="X3207" s="205"/>
    </row>
    <row r="3208" spans="21:24" x14ac:dyDescent="0.2">
      <c r="U3208" s="205"/>
      <c r="V3208" s="205"/>
      <c r="W3208" s="205"/>
      <c r="X3208" s="205"/>
    </row>
    <row r="3209" spans="21:24" x14ac:dyDescent="0.2">
      <c r="U3209" s="205"/>
      <c r="V3209" s="205"/>
      <c r="W3209" s="205"/>
      <c r="X3209" s="205"/>
    </row>
    <row r="3210" spans="21:24" x14ac:dyDescent="0.2">
      <c r="U3210" s="205"/>
      <c r="V3210" s="205"/>
      <c r="W3210" s="205"/>
      <c r="X3210" s="205"/>
    </row>
    <row r="3211" spans="21:24" x14ac:dyDescent="0.2">
      <c r="U3211" s="205"/>
      <c r="V3211" s="205"/>
      <c r="W3211" s="205"/>
      <c r="X3211" s="205"/>
    </row>
    <row r="3212" spans="21:24" x14ac:dyDescent="0.2">
      <c r="U3212" s="205"/>
      <c r="V3212" s="205"/>
      <c r="W3212" s="205"/>
      <c r="X3212" s="205"/>
    </row>
    <row r="3213" spans="21:24" x14ac:dyDescent="0.2">
      <c r="U3213" s="205"/>
      <c r="V3213" s="205"/>
      <c r="W3213" s="205"/>
      <c r="X3213" s="205"/>
    </row>
    <row r="3214" spans="21:24" x14ac:dyDescent="0.2">
      <c r="U3214" s="205"/>
      <c r="V3214" s="205"/>
      <c r="W3214" s="205"/>
      <c r="X3214" s="205"/>
    </row>
    <row r="3215" spans="21:24" x14ac:dyDescent="0.2">
      <c r="U3215" s="205"/>
      <c r="V3215" s="205"/>
      <c r="W3215" s="205"/>
      <c r="X3215" s="205"/>
    </row>
    <row r="3216" spans="21:24" x14ac:dyDescent="0.2">
      <c r="U3216" s="205"/>
      <c r="V3216" s="205"/>
      <c r="W3216" s="205"/>
      <c r="X3216" s="205"/>
    </row>
    <row r="3217" spans="21:24" x14ac:dyDescent="0.2">
      <c r="U3217" s="205"/>
      <c r="V3217" s="205"/>
      <c r="W3217" s="205"/>
      <c r="X3217" s="205"/>
    </row>
    <row r="3218" spans="21:24" x14ac:dyDescent="0.2">
      <c r="U3218" s="205"/>
      <c r="V3218" s="205"/>
      <c r="W3218" s="205"/>
      <c r="X3218" s="205"/>
    </row>
    <row r="3219" spans="21:24" x14ac:dyDescent="0.2">
      <c r="U3219" s="205"/>
      <c r="V3219" s="205"/>
      <c r="W3219" s="205"/>
      <c r="X3219" s="205"/>
    </row>
    <row r="3220" spans="21:24" x14ac:dyDescent="0.2">
      <c r="U3220" s="205"/>
      <c r="V3220" s="205"/>
      <c r="W3220" s="205"/>
      <c r="X3220" s="205"/>
    </row>
    <row r="3221" spans="21:24" x14ac:dyDescent="0.2">
      <c r="U3221" s="205"/>
      <c r="V3221" s="205"/>
      <c r="W3221" s="205"/>
      <c r="X3221" s="205"/>
    </row>
    <row r="3222" spans="21:24" x14ac:dyDescent="0.2">
      <c r="U3222" s="205"/>
      <c r="V3222" s="205"/>
      <c r="W3222" s="205"/>
      <c r="X3222" s="205"/>
    </row>
    <row r="3223" spans="21:24" x14ac:dyDescent="0.2">
      <c r="U3223" s="205"/>
      <c r="V3223" s="205"/>
      <c r="W3223" s="205"/>
      <c r="X3223" s="205"/>
    </row>
    <row r="3224" spans="21:24" x14ac:dyDescent="0.2">
      <c r="U3224" s="205"/>
      <c r="V3224" s="205"/>
      <c r="W3224" s="205"/>
      <c r="X3224" s="205"/>
    </row>
    <row r="3225" spans="21:24" x14ac:dyDescent="0.2">
      <c r="U3225" s="205"/>
      <c r="V3225" s="205"/>
      <c r="W3225" s="205"/>
      <c r="X3225" s="205"/>
    </row>
    <row r="3226" spans="21:24" x14ac:dyDescent="0.2">
      <c r="U3226" s="205"/>
      <c r="V3226" s="205"/>
      <c r="W3226" s="205"/>
      <c r="X3226" s="205"/>
    </row>
    <row r="3227" spans="21:24" x14ac:dyDescent="0.2">
      <c r="U3227" s="205"/>
      <c r="V3227" s="205"/>
      <c r="W3227" s="205"/>
      <c r="X3227" s="205"/>
    </row>
    <row r="3228" spans="21:24" x14ac:dyDescent="0.2">
      <c r="U3228" s="205"/>
      <c r="V3228" s="205"/>
      <c r="W3228" s="205"/>
      <c r="X3228" s="205"/>
    </row>
    <row r="3229" spans="21:24" x14ac:dyDescent="0.2">
      <c r="U3229" s="205"/>
      <c r="V3229" s="205"/>
      <c r="W3229" s="205"/>
      <c r="X3229" s="205"/>
    </row>
    <row r="3230" spans="21:24" x14ac:dyDescent="0.2">
      <c r="U3230" s="205"/>
      <c r="V3230" s="205"/>
      <c r="W3230" s="205"/>
      <c r="X3230" s="205"/>
    </row>
    <row r="3231" spans="21:24" x14ac:dyDescent="0.2">
      <c r="U3231" s="205"/>
      <c r="V3231" s="205"/>
      <c r="W3231" s="205"/>
      <c r="X3231" s="205"/>
    </row>
    <row r="3232" spans="21:24" x14ac:dyDescent="0.2">
      <c r="U3232" s="205"/>
      <c r="V3232" s="205"/>
      <c r="W3232" s="205"/>
      <c r="X3232" s="205"/>
    </row>
    <row r="3233" spans="21:24" x14ac:dyDescent="0.2">
      <c r="U3233" s="205"/>
      <c r="V3233" s="205"/>
      <c r="W3233" s="205"/>
      <c r="X3233" s="205"/>
    </row>
    <row r="3234" spans="21:24" x14ac:dyDescent="0.2">
      <c r="U3234" s="205"/>
      <c r="V3234" s="205"/>
      <c r="W3234" s="205"/>
      <c r="X3234" s="205"/>
    </row>
    <row r="3235" spans="21:24" x14ac:dyDescent="0.2">
      <c r="U3235" s="205"/>
      <c r="V3235" s="205"/>
      <c r="W3235" s="205"/>
      <c r="X3235" s="205"/>
    </row>
    <row r="3236" spans="21:24" x14ac:dyDescent="0.2">
      <c r="U3236" s="205"/>
      <c r="V3236" s="205"/>
      <c r="W3236" s="205"/>
      <c r="X3236" s="205"/>
    </row>
    <row r="3237" spans="21:24" x14ac:dyDescent="0.2">
      <c r="U3237" s="205"/>
      <c r="V3237" s="205"/>
      <c r="W3237" s="205"/>
      <c r="X3237" s="205"/>
    </row>
    <row r="3238" spans="21:24" x14ac:dyDescent="0.2">
      <c r="U3238" s="205"/>
      <c r="V3238" s="205"/>
      <c r="W3238" s="205"/>
      <c r="X3238" s="205"/>
    </row>
    <row r="3239" spans="21:24" x14ac:dyDescent="0.2">
      <c r="U3239" s="205"/>
      <c r="V3239" s="205"/>
      <c r="W3239" s="205"/>
      <c r="X3239" s="205"/>
    </row>
    <row r="3240" spans="21:24" x14ac:dyDescent="0.2">
      <c r="U3240" s="205"/>
      <c r="V3240" s="205"/>
      <c r="W3240" s="205"/>
      <c r="X3240" s="205"/>
    </row>
    <row r="3241" spans="21:24" x14ac:dyDescent="0.2">
      <c r="U3241" s="205"/>
      <c r="V3241" s="205"/>
      <c r="W3241" s="205"/>
      <c r="X3241" s="205"/>
    </row>
    <row r="3242" spans="21:24" x14ac:dyDescent="0.2">
      <c r="U3242" s="205"/>
      <c r="V3242" s="205"/>
      <c r="W3242" s="205"/>
      <c r="X3242" s="205"/>
    </row>
    <row r="3243" spans="21:24" x14ac:dyDescent="0.2">
      <c r="U3243" s="205"/>
      <c r="V3243" s="205"/>
      <c r="W3243" s="205"/>
      <c r="X3243" s="205"/>
    </row>
    <row r="3244" spans="21:24" x14ac:dyDescent="0.2">
      <c r="U3244" s="205"/>
      <c r="V3244" s="205"/>
      <c r="W3244" s="205"/>
      <c r="X3244" s="205"/>
    </row>
    <row r="3245" spans="21:24" x14ac:dyDescent="0.2">
      <c r="U3245" s="205"/>
      <c r="V3245" s="205"/>
      <c r="W3245" s="205"/>
      <c r="X3245" s="205"/>
    </row>
    <row r="3246" spans="21:24" x14ac:dyDescent="0.2">
      <c r="U3246" s="205"/>
      <c r="V3246" s="205"/>
      <c r="W3246" s="205"/>
      <c r="X3246" s="205"/>
    </row>
    <row r="3247" spans="21:24" x14ac:dyDescent="0.2">
      <c r="U3247" s="205"/>
      <c r="V3247" s="205"/>
      <c r="W3247" s="205"/>
      <c r="X3247" s="205"/>
    </row>
    <row r="3248" spans="21:24" x14ac:dyDescent="0.2">
      <c r="U3248" s="205"/>
      <c r="V3248" s="205"/>
      <c r="W3248" s="205"/>
      <c r="X3248" s="205"/>
    </row>
    <row r="3249" spans="21:24" x14ac:dyDescent="0.2">
      <c r="U3249" s="205"/>
      <c r="V3249" s="205"/>
      <c r="W3249" s="205"/>
      <c r="X3249" s="205"/>
    </row>
    <row r="3250" spans="21:24" x14ac:dyDescent="0.2">
      <c r="U3250" s="205"/>
      <c r="V3250" s="205"/>
      <c r="W3250" s="205"/>
      <c r="X3250" s="205"/>
    </row>
    <row r="3251" spans="21:24" x14ac:dyDescent="0.2">
      <c r="U3251" s="205"/>
      <c r="V3251" s="205"/>
      <c r="W3251" s="205"/>
      <c r="X3251" s="205"/>
    </row>
    <row r="3252" spans="21:24" x14ac:dyDescent="0.2">
      <c r="U3252" s="205"/>
      <c r="V3252" s="205"/>
      <c r="W3252" s="205"/>
      <c r="X3252" s="205"/>
    </row>
    <row r="3253" spans="21:24" x14ac:dyDescent="0.2">
      <c r="U3253" s="205"/>
      <c r="V3253" s="205"/>
      <c r="W3253" s="205"/>
      <c r="X3253" s="205"/>
    </row>
    <row r="3254" spans="21:24" x14ac:dyDescent="0.2">
      <c r="U3254" s="205"/>
      <c r="V3254" s="205"/>
      <c r="W3254" s="205"/>
      <c r="X3254" s="205"/>
    </row>
    <row r="3255" spans="21:24" x14ac:dyDescent="0.2">
      <c r="U3255" s="205"/>
      <c r="V3255" s="205"/>
      <c r="W3255" s="205"/>
      <c r="X3255" s="205"/>
    </row>
    <row r="3256" spans="21:24" x14ac:dyDescent="0.2">
      <c r="U3256" s="205"/>
      <c r="V3256" s="205"/>
      <c r="W3256" s="205"/>
      <c r="X3256" s="205"/>
    </row>
    <row r="3257" spans="21:24" x14ac:dyDescent="0.2">
      <c r="U3257" s="205"/>
      <c r="V3257" s="205"/>
      <c r="W3257" s="205"/>
      <c r="X3257" s="205"/>
    </row>
    <row r="3258" spans="21:24" x14ac:dyDescent="0.2">
      <c r="U3258" s="205"/>
      <c r="V3258" s="205"/>
      <c r="W3258" s="205"/>
      <c r="X3258" s="205"/>
    </row>
    <row r="3259" spans="21:24" x14ac:dyDescent="0.2">
      <c r="U3259" s="205"/>
      <c r="V3259" s="205"/>
      <c r="W3259" s="205"/>
      <c r="X3259" s="205"/>
    </row>
    <row r="3260" spans="21:24" x14ac:dyDescent="0.2">
      <c r="U3260" s="205"/>
      <c r="V3260" s="205"/>
      <c r="W3260" s="205"/>
      <c r="X3260" s="205"/>
    </row>
    <row r="3261" spans="21:24" x14ac:dyDescent="0.2">
      <c r="U3261" s="205"/>
      <c r="V3261" s="205"/>
      <c r="W3261" s="205"/>
      <c r="X3261" s="205"/>
    </row>
    <row r="3262" spans="21:24" x14ac:dyDescent="0.2">
      <c r="U3262" s="205"/>
      <c r="V3262" s="205"/>
      <c r="W3262" s="205"/>
      <c r="X3262" s="205"/>
    </row>
    <row r="3263" spans="21:24" x14ac:dyDescent="0.2">
      <c r="U3263" s="205"/>
      <c r="V3263" s="205"/>
      <c r="W3263" s="205"/>
      <c r="X3263" s="205"/>
    </row>
    <row r="3264" spans="21:24" x14ac:dyDescent="0.2">
      <c r="U3264" s="205"/>
      <c r="V3264" s="205"/>
      <c r="W3264" s="205"/>
      <c r="X3264" s="205"/>
    </row>
    <row r="3265" spans="21:24" x14ac:dyDescent="0.2">
      <c r="U3265" s="205"/>
      <c r="V3265" s="205"/>
      <c r="W3265" s="205"/>
      <c r="X3265" s="205"/>
    </row>
    <row r="3266" spans="21:24" x14ac:dyDescent="0.2">
      <c r="U3266" s="205"/>
      <c r="V3266" s="205"/>
      <c r="W3266" s="205"/>
      <c r="X3266" s="205"/>
    </row>
    <row r="3267" spans="21:24" x14ac:dyDescent="0.2">
      <c r="U3267" s="205"/>
      <c r="V3267" s="205"/>
      <c r="W3267" s="205"/>
      <c r="X3267" s="205"/>
    </row>
    <row r="3268" spans="21:24" x14ac:dyDescent="0.2">
      <c r="U3268" s="205"/>
      <c r="V3268" s="205"/>
      <c r="W3268" s="205"/>
      <c r="X3268" s="205"/>
    </row>
    <row r="3269" spans="21:24" x14ac:dyDescent="0.2">
      <c r="U3269" s="205"/>
      <c r="V3269" s="205"/>
      <c r="W3269" s="205"/>
      <c r="X3269" s="205"/>
    </row>
    <row r="3270" spans="21:24" x14ac:dyDescent="0.2">
      <c r="U3270" s="205"/>
      <c r="V3270" s="205"/>
      <c r="W3270" s="205"/>
      <c r="X3270" s="205"/>
    </row>
    <row r="3271" spans="21:24" x14ac:dyDescent="0.2">
      <c r="U3271" s="205"/>
      <c r="V3271" s="205"/>
      <c r="W3271" s="205"/>
      <c r="X3271" s="205"/>
    </row>
    <row r="3272" spans="21:24" x14ac:dyDescent="0.2">
      <c r="U3272" s="205"/>
      <c r="V3272" s="205"/>
      <c r="W3272" s="205"/>
      <c r="X3272" s="205"/>
    </row>
    <row r="3273" spans="21:24" x14ac:dyDescent="0.2">
      <c r="U3273" s="205"/>
      <c r="V3273" s="205"/>
      <c r="W3273" s="205"/>
      <c r="X3273" s="205"/>
    </row>
    <row r="3274" spans="21:24" x14ac:dyDescent="0.2">
      <c r="U3274" s="205"/>
      <c r="V3274" s="205"/>
      <c r="W3274" s="205"/>
      <c r="X3274" s="205"/>
    </row>
    <row r="3275" spans="21:24" x14ac:dyDescent="0.2">
      <c r="U3275" s="205"/>
      <c r="V3275" s="205"/>
      <c r="W3275" s="205"/>
      <c r="X3275" s="205"/>
    </row>
    <row r="3276" spans="21:24" x14ac:dyDescent="0.2">
      <c r="U3276" s="205"/>
      <c r="V3276" s="205"/>
      <c r="W3276" s="205"/>
      <c r="X3276" s="205"/>
    </row>
    <row r="3277" spans="21:24" x14ac:dyDescent="0.2">
      <c r="U3277" s="205"/>
      <c r="V3277" s="205"/>
      <c r="W3277" s="205"/>
      <c r="X3277" s="205"/>
    </row>
    <row r="3278" spans="21:24" x14ac:dyDescent="0.2">
      <c r="U3278" s="205"/>
      <c r="V3278" s="205"/>
      <c r="W3278" s="205"/>
      <c r="X3278" s="205"/>
    </row>
    <row r="3279" spans="21:24" x14ac:dyDescent="0.2">
      <c r="U3279" s="205"/>
      <c r="V3279" s="205"/>
      <c r="W3279" s="205"/>
      <c r="X3279" s="205"/>
    </row>
    <row r="3280" spans="21:24" x14ac:dyDescent="0.2">
      <c r="U3280" s="205"/>
      <c r="V3280" s="205"/>
      <c r="W3280" s="205"/>
      <c r="X3280" s="205"/>
    </row>
    <row r="3281" spans="21:24" x14ac:dyDescent="0.2">
      <c r="U3281" s="205"/>
      <c r="V3281" s="205"/>
      <c r="W3281" s="205"/>
      <c r="X3281" s="205"/>
    </row>
    <row r="3282" spans="21:24" x14ac:dyDescent="0.2">
      <c r="U3282" s="205"/>
      <c r="V3282" s="205"/>
      <c r="W3282" s="205"/>
      <c r="X3282" s="205"/>
    </row>
    <row r="3283" spans="21:24" x14ac:dyDescent="0.2">
      <c r="U3283" s="205"/>
      <c r="V3283" s="205"/>
      <c r="W3283" s="205"/>
      <c r="X3283" s="205"/>
    </row>
    <row r="3284" spans="21:24" x14ac:dyDescent="0.2">
      <c r="U3284" s="205"/>
      <c r="V3284" s="205"/>
      <c r="W3284" s="205"/>
      <c r="X3284" s="205"/>
    </row>
    <row r="3285" spans="21:24" x14ac:dyDescent="0.2">
      <c r="U3285" s="205"/>
      <c r="V3285" s="205"/>
      <c r="W3285" s="205"/>
      <c r="X3285" s="205"/>
    </row>
    <row r="3286" spans="21:24" x14ac:dyDescent="0.2">
      <c r="U3286" s="205"/>
      <c r="V3286" s="205"/>
      <c r="W3286" s="205"/>
      <c r="X3286" s="205"/>
    </row>
    <row r="3287" spans="21:24" x14ac:dyDescent="0.2">
      <c r="U3287" s="205"/>
      <c r="V3287" s="205"/>
      <c r="W3287" s="205"/>
      <c r="X3287" s="205"/>
    </row>
    <row r="3288" spans="21:24" x14ac:dyDescent="0.2">
      <c r="U3288" s="205"/>
      <c r="V3288" s="205"/>
      <c r="W3288" s="205"/>
      <c r="X3288" s="205"/>
    </row>
    <row r="3289" spans="21:24" x14ac:dyDescent="0.2">
      <c r="U3289" s="205"/>
      <c r="V3289" s="205"/>
      <c r="W3289" s="205"/>
      <c r="X3289" s="205"/>
    </row>
    <row r="3290" spans="21:24" x14ac:dyDescent="0.2">
      <c r="U3290" s="205"/>
      <c r="V3290" s="205"/>
      <c r="W3290" s="205"/>
      <c r="X3290" s="205"/>
    </row>
    <row r="3291" spans="21:24" x14ac:dyDescent="0.2">
      <c r="U3291" s="205"/>
      <c r="V3291" s="205"/>
      <c r="W3291" s="205"/>
      <c r="X3291" s="205"/>
    </row>
    <row r="3292" spans="21:24" x14ac:dyDescent="0.2">
      <c r="U3292" s="205"/>
      <c r="V3292" s="205"/>
      <c r="W3292" s="205"/>
      <c r="X3292" s="205"/>
    </row>
    <row r="3293" spans="21:24" x14ac:dyDescent="0.2">
      <c r="U3293" s="205"/>
      <c r="V3293" s="205"/>
      <c r="W3293" s="205"/>
      <c r="X3293" s="205"/>
    </row>
    <row r="3294" spans="21:24" x14ac:dyDescent="0.2">
      <c r="U3294" s="205"/>
      <c r="V3294" s="205"/>
      <c r="W3294" s="205"/>
      <c r="X3294" s="205"/>
    </row>
    <row r="3295" spans="21:24" x14ac:dyDescent="0.2">
      <c r="U3295" s="205"/>
      <c r="V3295" s="205"/>
      <c r="W3295" s="205"/>
      <c r="X3295" s="205"/>
    </row>
    <row r="3296" spans="21:24" x14ac:dyDescent="0.2">
      <c r="U3296" s="205"/>
      <c r="V3296" s="205"/>
      <c r="W3296" s="205"/>
      <c r="X3296" s="205"/>
    </row>
    <row r="3297" spans="21:24" x14ac:dyDescent="0.2">
      <c r="U3297" s="205"/>
      <c r="V3297" s="205"/>
      <c r="W3297" s="205"/>
      <c r="X3297" s="205"/>
    </row>
    <row r="3298" spans="21:24" x14ac:dyDescent="0.2">
      <c r="U3298" s="205"/>
      <c r="V3298" s="205"/>
      <c r="W3298" s="205"/>
      <c r="X3298" s="205"/>
    </row>
    <row r="3299" spans="21:24" x14ac:dyDescent="0.2">
      <c r="U3299" s="205"/>
      <c r="V3299" s="205"/>
      <c r="W3299" s="205"/>
      <c r="X3299" s="205"/>
    </row>
    <row r="3300" spans="21:24" x14ac:dyDescent="0.2">
      <c r="U3300" s="205"/>
      <c r="V3300" s="205"/>
      <c r="W3300" s="205"/>
      <c r="X3300" s="205"/>
    </row>
    <row r="3301" spans="21:24" x14ac:dyDescent="0.2">
      <c r="U3301" s="205"/>
      <c r="V3301" s="205"/>
      <c r="W3301" s="205"/>
      <c r="X3301" s="205"/>
    </row>
    <row r="3302" spans="21:24" x14ac:dyDescent="0.2">
      <c r="U3302" s="205"/>
      <c r="V3302" s="205"/>
      <c r="W3302" s="205"/>
      <c r="X3302" s="205"/>
    </row>
    <row r="3303" spans="21:24" x14ac:dyDescent="0.2">
      <c r="U3303" s="205"/>
      <c r="V3303" s="205"/>
      <c r="W3303" s="205"/>
      <c r="X3303" s="205"/>
    </row>
    <row r="3304" spans="21:24" x14ac:dyDescent="0.2">
      <c r="U3304" s="205"/>
      <c r="V3304" s="205"/>
      <c r="W3304" s="205"/>
      <c r="X3304" s="205"/>
    </row>
    <row r="3305" spans="21:24" x14ac:dyDescent="0.2">
      <c r="U3305" s="205"/>
      <c r="V3305" s="205"/>
      <c r="W3305" s="205"/>
      <c r="X3305" s="205"/>
    </row>
    <row r="3306" spans="21:24" x14ac:dyDescent="0.2">
      <c r="U3306" s="205"/>
      <c r="V3306" s="205"/>
      <c r="W3306" s="205"/>
      <c r="X3306" s="205"/>
    </row>
    <row r="3307" spans="21:24" x14ac:dyDescent="0.2">
      <c r="U3307" s="205"/>
      <c r="V3307" s="205"/>
      <c r="W3307" s="205"/>
      <c r="X3307" s="205"/>
    </row>
    <row r="3308" spans="21:24" x14ac:dyDescent="0.2">
      <c r="U3308" s="205"/>
      <c r="V3308" s="205"/>
      <c r="W3308" s="205"/>
      <c r="X3308" s="205"/>
    </row>
    <row r="3309" spans="21:24" x14ac:dyDescent="0.2">
      <c r="U3309" s="205"/>
      <c r="V3309" s="205"/>
      <c r="W3309" s="205"/>
      <c r="X3309" s="205"/>
    </row>
    <row r="3310" spans="21:24" x14ac:dyDescent="0.2">
      <c r="U3310" s="205"/>
      <c r="V3310" s="205"/>
      <c r="W3310" s="205"/>
      <c r="X3310" s="205"/>
    </row>
    <row r="3311" spans="21:24" x14ac:dyDescent="0.2">
      <c r="U3311" s="205"/>
      <c r="V3311" s="205"/>
      <c r="W3311" s="205"/>
      <c r="X3311" s="205"/>
    </row>
    <row r="3312" spans="21:24" x14ac:dyDescent="0.2">
      <c r="U3312" s="205"/>
      <c r="V3312" s="205"/>
      <c r="W3312" s="205"/>
      <c r="X3312" s="205"/>
    </row>
    <row r="3313" spans="21:24" x14ac:dyDescent="0.2">
      <c r="U3313" s="205"/>
      <c r="V3313" s="205"/>
      <c r="W3313" s="205"/>
      <c r="X3313" s="205"/>
    </row>
    <row r="3314" spans="21:24" x14ac:dyDescent="0.2">
      <c r="U3314" s="205"/>
      <c r="V3314" s="205"/>
      <c r="W3314" s="205"/>
      <c r="X3314" s="205"/>
    </row>
    <row r="3315" spans="21:24" x14ac:dyDescent="0.2">
      <c r="U3315" s="205"/>
      <c r="V3315" s="205"/>
      <c r="W3315" s="205"/>
      <c r="X3315" s="205"/>
    </row>
    <row r="3316" spans="21:24" x14ac:dyDescent="0.2">
      <c r="U3316" s="205"/>
      <c r="V3316" s="205"/>
      <c r="W3316" s="205"/>
      <c r="X3316" s="205"/>
    </row>
    <row r="3317" spans="21:24" x14ac:dyDescent="0.2">
      <c r="U3317" s="205"/>
      <c r="V3317" s="205"/>
      <c r="W3317" s="205"/>
      <c r="X3317" s="205"/>
    </row>
    <row r="3318" spans="21:24" x14ac:dyDescent="0.2">
      <c r="U3318" s="205"/>
      <c r="V3318" s="205"/>
      <c r="W3318" s="205"/>
      <c r="X3318" s="205"/>
    </row>
    <row r="3319" spans="21:24" x14ac:dyDescent="0.2">
      <c r="U3319" s="205"/>
      <c r="V3319" s="205"/>
      <c r="W3319" s="205"/>
      <c r="X3319" s="205"/>
    </row>
    <row r="3320" spans="21:24" x14ac:dyDescent="0.2">
      <c r="U3320" s="205"/>
      <c r="V3320" s="205"/>
      <c r="W3320" s="205"/>
      <c r="X3320" s="205"/>
    </row>
    <row r="3321" spans="21:24" x14ac:dyDescent="0.2">
      <c r="U3321" s="205"/>
      <c r="V3321" s="205"/>
      <c r="W3321" s="205"/>
      <c r="X3321" s="205"/>
    </row>
    <row r="3322" spans="21:24" x14ac:dyDescent="0.2">
      <c r="U3322" s="205"/>
      <c r="V3322" s="205"/>
      <c r="W3322" s="205"/>
      <c r="X3322" s="205"/>
    </row>
    <row r="3323" spans="21:24" x14ac:dyDescent="0.2">
      <c r="U3323" s="205"/>
      <c r="V3323" s="205"/>
      <c r="W3323" s="205"/>
      <c r="X3323" s="205"/>
    </row>
    <row r="3324" spans="21:24" x14ac:dyDescent="0.2">
      <c r="U3324" s="205"/>
      <c r="V3324" s="205"/>
      <c r="W3324" s="205"/>
      <c r="X3324" s="205"/>
    </row>
    <row r="3325" spans="21:24" x14ac:dyDescent="0.2">
      <c r="U3325" s="205"/>
      <c r="V3325" s="205"/>
      <c r="W3325" s="205"/>
      <c r="X3325" s="205"/>
    </row>
    <row r="3326" spans="21:24" x14ac:dyDescent="0.2">
      <c r="U3326" s="205"/>
      <c r="V3326" s="205"/>
      <c r="W3326" s="205"/>
      <c r="X3326" s="205"/>
    </row>
    <row r="3327" spans="21:24" x14ac:dyDescent="0.2">
      <c r="U3327" s="205"/>
      <c r="V3327" s="205"/>
      <c r="W3327" s="205"/>
      <c r="X3327" s="205"/>
    </row>
    <row r="3328" spans="21:24" x14ac:dyDescent="0.2">
      <c r="U3328" s="205"/>
      <c r="V3328" s="205"/>
      <c r="W3328" s="205"/>
      <c r="X3328" s="205"/>
    </row>
    <row r="3329" spans="21:24" x14ac:dyDescent="0.2">
      <c r="U3329" s="205"/>
      <c r="V3329" s="205"/>
      <c r="W3329" s="205"/>
      <c r="X3329" s="205"/>
    </row>
    <row r="3330" spans="21:24" x14ac:dyDescent="0.2">
      <c r="U3330" s="205"/>
      <c r="V3330" s="205"/>
      <c r="W3330" s="205"/>
      <c r="X3330" s="205"/>
    </row>
    <row r="3331" spans="21:24" x14ac:dyDescent="0.2">
      <c r="U3331" s="205"/>
      <c r="V3331" s="205"/>
      <c r="W3331" s="205"/>
      <c r="X3331" s="205"/>
    </row>
    <row r="3332" spans="21:24" x14ac:dyDescent="0.2">
      <c r="U3332" s="205"/>
      <c r="V3332" s="205"/>
      <c r="W3332" s="205"/>
      <c r="X3332" s="205"/>
    </row>
    <row r="3333" spans="21:24" x14ac:dyDescent="0.2">
      <c r="U3333" s="205"/>
      <c r="V3333" s="205"/>
      <c r="W3333" s="205"/>
      <c r="X3333" s="205"/>
    </row>
    <row r="3334" spans="21:24" x14ac:dyDescent="0.2">
      <c r="U3334" s="205"/>
      <c r="V3334" s="205"/>
      <c r="W3334" s="205"/>
      <c r="X3334" s="205"/>
    </row>
    <row r="3335" spans="21:24" x14ac:dyDescent="0.2">
      <c r="U3335" s="205"/>
      <c r="V3335" s="205"/>
      <c r="W3335" s="205"/>
      <c r="X3335" s="205"/>
    </row>
    <row r="3336" spans="21:24" x14ac:dyDescent="0.2">
      <c r="U3336" s="205"/>
      <c r="V3336" s="205"/>
      <c r="W3336" s="205"/>
      <c r="X3336" s="205"/>
    </row>
    <row r="3337" spans="21:24" x14ac:dyDescent="0.2">
      <c r="U3337" s="205"/>
      <c r="V3337" s="205"/>
      <c r="W3337" s="205"/>
      <c r="X3337" s="205"/>
    </row>
    <row r="3338" spans="21:24" x14ac:dyDescent="0.2">
      <c r="U3338" s="205"/>
      <c r="V3338" s="205"/>
      <c r="W3338" s="205"/>
      <c r="X3338" s="205"/>
    </row>
    <row r="3339" spans="21:24" x14ac:dyDescent="0.2">
      <c r="U3339" s="205"/>
      <c r="V3339" s="205"/>
      <c r="W3339" s="205"/>
      <c r="X3339" s="205"/>
    </row>
    <row r="3340" spans="21:24" x14ac:dyDescent="0.2">
      <c r="U3340" s="205"/>
      <c r="V3340" s="205"/>
      <c r="W3340" s="205"/>
      <c r="X3340" s="205"/>
    </row>
    <row r="3341" spans="21:24" x14ac:dyDescent="0.2">
      <c r="U3341" s="205"/>
      <c r="V3341" s="205"/>
      <c r="W3341" s="205"/>
      <c r="X3341" s="205"/>
    </row>
    <row r="3342" spans="21:24" x14ac:dyDescent="0.2">
      <c r="U3342" s="205"/>
      <c r="V3342" s="205"/>
      <c r="W3342" s="205"/>
      <c r="X3342" s="205"/>
    </row>
    <row r="3343" spans="21:24" x14ac:dyDescent="0.2">
      <c r="U3343" s="205"/>
      <c r="V3343" s="205"/>
      <c r="W3343" s="205"/>
      <c r="X3343" s="205"/>
    </row>
    <row r="3344" spans="21:24" x14ac:dyDescent="0.2">
      <c r="U3344" s="205"/>
      <c r="V3344" s="205"/>
      <c r="W3344" s="205"/>
      <c r="X3344" s="205"/>
    </row>
    <row r="3345" spans="21:24" x14ac:dyDescent="0.2">
      <c r="U3345" s="205"/>
      <c r="V3345" s="205"/>
      <c r="W3345" s="205"/>
      <c r="X3345" s="205"/>
    </row>
    <row r="3346" spans="21:24" x14ac:dyDescent="0.2">
      <c r="U3346" s="205"/>
      <c r="V3346" s="205"/>
      <c r="W3346" s="205"/>
      <c r="X3346" s="205"/>
    </row>
    <row r="3347" spans="21:24" x14ac:dyDescent="0.2">
      <c r="U3347" s="205"/>
      <c r="V3347" s="205"/>
      <c r="W3347" s="205"/>
      <c r="X3347" s="205"/>
    </row>
    <row r="3348" spans="21:24" x14ac:dyDescent="0.2">
      <c r="U3348" s="205"/>
      <c r="V3348" s="205"/>
      <c r="W3348" s="205"/>
      <c r="X3348" s="205"/>
    </row>
    <row r="3349" spans="21:24" x14ac:dyDescent="0.2">
      <c r="U3349" s="205"/>
      <c r="V3349" s="205"/>
      <c r="W3349" s="205"/>
      <c r="X3349" s="205"/>
    </row>
    <row r="3350" spans="21:24" x14ac:dyDescent="0.2">
      <c r="U3350" s="205"/>
      <c r="V3350" s="205"/>
      <c r="W3350" s="205"/>
      <c r="X3350" s="205"/>
    </row>
    <row r="3351" spans="21:24" x14ac:dyDescent="0.2">
      <c r="U3351" s="205"/>
      <c r="V3351" s="205"/>
      <c r="W3351" s="205"/>
      <c r="X3351" s="205"/>
    </row>
    <row r="3352" spans="21:24" x14ac:dyDescent="0.2">
      <c r="U3352" s="205"/>
      <c r="V3352" s="205"/>
      <c r="W3352" s="205"/>
      <c r="X3352" s="205"/>
    </row>
    <row r="3353" spans="21:24" x14ac:dyDescent="0.2">
      <c r="U3353" s="205"/>
      <c r="V3353" s="205"/>
      <c r="W3353" s="205"/>
      <c r="X3353" s="205"/>
    </row>
    <row r="3354" spans="21:24" x14ac:dyDescent="0.2">
      <c r="U3354" s="205"/>
      <c r="V3354" s="205"/>
      <c r="W3354" s="205"/>
      <c r="X3354" s="205"/>
    </row>
    <row r="3355" spans="21:24" x14ac:dyDescent="0.2">
      <c r="U3355" s="205"/>
      <c r="V3355" s="205"/>
      <c r="W3355" s="205"/>
      <c r="X3355" s="205"/>
    </row>
    <row r="3356" spans="21:24" x14ac:dyDescent="0.2">
      <c r="U3356" s="205"/>
      <c r="V3356" s="205"/>
      <c r="W3356" s="205"/>
      <c r="X3356" s="205"/>
    </row>
    <row r="3357" spans="21:24" x14ac:dyDescent="0.2">
      <c r="U3357" s="205"/>
      <c r="V3357" s="205"/>
      <c r="W3357" s="205"/>
      <c r="X3357" s="205"/>
    </row>
    <row r="3358" spans="21:24" x14ac:dyDescent="0.2">
      <c r="U3358" s="205"/>
      <c r="V3358" s="205"/>
      <c r="W3358" s="205"/>
      <c r="X3358" s="205"/>
    </row>
    <row r="3359" spans="21:24" x14ac:dyDescent="0.2">
      <c r="U3359" s="205"/>
      <c r="V3359" s="205"/>
      <c r="W3359" s="205"/>
      <c r="X3359" s="205"/>
    </row>
    <row r="3360" spans="21:24" x14ac:dyDescent="0.2">
      <c r="U3360" s="205"/>
      <c r="V3360" s="205"/>
      <c r="W3360" s="205"/>
      <c r="X3360" s="205"/>
    </row>
    <row r="3361" spans="21:24" x14ac:dyDescent="0.2">
      <c r="U3361" s="205"/>
      <c r="V3361" s="205"/>
      <c r="W3361" s="205"/>
      <c r="X3361" s="205"/>
    </row>
    <row r="3362" spans="21:24" x14ac:dyDescent="0.2">
      <c r="U3362" s="205"/>
      <c r="V3362" s="205"/>
      <c r="W3362" s="205"/>
      <c r="X3362" s="205"/>
    </row>
    <row r="3363" spans="21:24" x14ac:dyDescent="0.2">
      <c r="U3363" s="205"/>
      <c r="V3363" s="205"/>
      <c r="W3363" s="205"/>
      <c r="X3363" s="205"/>
    </row>
    <row r="3364" spans="21:24" x14ac:dyDescent="0.2">
      <c r="U3364" s="205"/>
      <c r="V3364" s="205"/>
      <c r="W3364" s="205"/>
      <c r="X3364" s="205"/>
    </row>
    <row r="3365" spans="21:24" x14ac:dyDescent="0.2">
      <c r="U3365" s="205"/>
      <c r="V3365" s="205"/>
      <c r="W3365" s="205"/>
      <c r="X3365" s="205"/>
    </row>
    <row r="3366" spans="21:24" x14ac:dyDescent="0.2">
      <c r="U3366" s="205"/>
      <c r="V3366" s="205"/>
      <c r="W3366" s="205"/>
      <c r="X3366" s="205"/>
    </row>
    <row r="3367" spans="21:24" x14ac:dyDescent="0.2">
      <c r="U3367" s="205"/>
      <c r="V3367" s="205"/>
      <c r="W3367" s="205"/>
      <c r="X3367" s="205"/>
    </row>
    <row r="3368" spans="21:24" x14ac:dyDescent="0.2">
      <c r="U3368" s="205"/>
      <c r="V3368" s="205"/>
      <c r="W3368" s="205"/>
      <c r="X3368" s="205"/>
    </row>
    <row r="3369" spans="21:24" x14ac:dyDescent="0.2">
      <c r="U3369" s="205"/>
      <c r="V3369" s="205"/>
      <c r="W3369" s="205"/>
      <c r="X3369" s="205"/>
    </row>
    <row r="3370" spans="21:24" x14ac:dyDescent="0.2">
      <c r="U3370" s="205"/>
      <c r="V3370" s="205"/>
      <c r="W3370" s="205"/>
      <c r="X3370" s="205"/>
    </row>
    <row r="3371" spans="21:24" x14ac:dyDescent="0.2">
      <c r="U3371" s="205"/>
      <c r="V3371" s="205"/>
      <c r="W3371" s="205"/>
      <c r="X3371" s="205"/>
    </row>
    <row r="3372" spans="21:24" x14ac:dyDescent="0.2">
      <c r="U3372" s="205"/>
      <c r="V3372" s="205"/>
      <c r="W3372" s="205"/>
      <c r="X3372" s="205"/>
    </row>
    <row r="3373" spans="21:24" x14ac:dyDescent="0.2">
      <c r="U3373" s="205"/>
      <c r="V3373" s="205"/>
      <c r="W3373" s="205"/>
      <c r="X3373" s="205"/>
    </row>
    <row r="3374" spans="21:24" x14ac:dyDescent="0.2">
      <c r="U3374" s="205"/>
      <c r="V3374" s="205"/>
      <c r="W3374" s="205"/>
      <c r="X3374" s="205"/>
    </row>
    <row r="3375" spans="21:24" x14ac:dyDescent="0.2">
      <c r="U3375" s="205"/>
      <c r="V3375" s="205"/>
      <c r="W3375" s="205"/>
      <c r="X3375" s="205"/>
    </row>
    <row r="3376" spans="21:24" x14ac:dyDescent="0.2">
      <c r="U3376" s="205"/>
      <c r="V3376" s="205"/>
      <c r="W3376" s="205"/>
      <c r="X3376" s="205"/>
    </row>
    <row r="3377" spans="21:24" x14ac:dyDescent="0.2">
      <c r="U3377" s="205"/>
      <c r="V3377" s="205"/>
      <c r="W3377" s="205"/>
      <c r="X3377" s="205"/>
    </row>
    <row r="3378" spans="21:24" x14ac:dyDescent="0.2">
      <c r="U3378" s="205"/>
      <c r="V3378" s="205"/>
      <c r="W3378" s="205"/>
      <c r="X3378" s="205"/>
    </row>
    <row r="3379" spans="21:24" x14ac:dyDescent="0.2">
      <c r="U3379" s="205"/>
      <c r="V3379" s="205"/>
      <c r="W3379" s="205"/>
      <c r="X3379" s="205"/>
    </row>
    <row r="3380" spans="21:24" x14ac:dyDescent="0.2">
      <c r="U3380" s="205"/>
      <c r="V3380" s="205"/>
      <c r="W3380" s="205"/>
      <c r="X3380" s="205"/>
    </row>
    <row r="3381" spans="21:24" x14ac:dyDescent="0.2">
      <c r="U3381" s="205"/>
      <c r="V3381" s="205"/>
      <c r="W3381" s="205"/>
      <c r="X3381" s="205"/>
    </row>
    <row r="3382" spans="21:24" x14ac:dyDescent="0.2">
      <c r="U3382" s="205"/>
      <c r="V3382" s="205"/>
      <c r="W3382" s="205"/>
      <c r="X3382" s="205"/>
    </row>
    <row r="3383" spans="21:24" x14ac:dyDescent="0.2">
      <c r="U3383" s="205"/>
      <c r="V3383" s="205"/>
      <c r="W3383" s="205"/>
      <c r="X3383" s="205"/>
    </row>
    <row r="3384" spans="21:24" x14ac:dyDescent="0.2">
      <c r="U3384" s="205"/>
      <c r="V3384" s="205"/>
      <c r="W3384" s="205"/>
      <c r="X3384" s="205"/>
    </row>
    <row r="3385" spans="21:24" x14ac:dyDescent="0.2">
      <c r="U3385" s="205"/>
      <c r="V3385" s="205"/>
      <c r="W3385" s="205"/>
      <c r="X3385" s="205"/>
    </row>
    <row r="3386" spans="21:24" x14ac:dyDescent="0.2">
      <c r="U3386" s="205"/>
      <c r="V3386" s="205"/>
      <c r="W3386" s="205"/>
      <c r="X3386" s="205"/>
    </row>
    <row r="3387" spans="21:24" x14ac:dyDescent="0.2">
      <c r="U3387" s="205"/>
      <c r="V3387" s="205"/>
      <c r="W3387" s="205"/>
      <c r="X3387" s="205"/>
    </row>
    <row r="3388" spans="21:24" x14ac:dyDescent="0.2">
      <c r="U3388" s="205"/>
      <c r="V3388" s="205"/>
      <c r="W3388" s="205"/>
      <c r="X3388" s="205"/>
    </row>
    <row r="3389" spans="21:24" x14ac:dyDescent="0.2">
      <c r="U3389" s="205"/>
      <c r="V3389" s="205"/>
      <c r="W3389" s="205"/>
      <c r="X3389" s="205"/>
    </row>
    <row r="3390" spans="21:24" x14ac:dyDescent="0.2">
      <c r="U3390" s="205"/>
      <c r="V3390" s="205"/>
      <c r="W3390" s="205"/>
      <c r="X3390" s="205"/>
    </row>
    <row r="3391" spans="21:24" x14ac:dyDescent="0.2">
      <c r="U3391" s="205"/>
      <c r="V3391" s="205"/>
      <c r="W3391" s="205"/>
      <c r="X3391" s="205"/>
    </row>
    <row r="3392" spans="21:24" x14ac:dyDescent="0.2">
      <c r="U3392" s="205"/>
      <c r="V3392" s="205"/>
      <c r="W3392" s="205"/>
      <c r="X3392" s="205"/>
    </row>
    <row r="3393" spans="21:24" x14ac:dyDescent="0.2">
      <c r="U3393" s="205"/>
      <c r="V3393" s="205"/>
      <c r="W3393" s="205"/>
      <c r="X3393" s="205"/>
    </row>
    <row r="3394" spans="21:24" x14ac:dyDescent="0.2">
      <c r="U3394" s="205"/>
      <c r="V3394" s="205"/>
      <c r="W3394" s="205"/>
      <c r="X3394" s="205"/>
    </row>
    <row r="3395" spans="21:24" x14ac:dyDescent="0.2">
      <c r="U3395" s="205"/>
      <c r="V3395" s="205"/>
      <c r="W3395" s="205"/>
      <c r="X3395" s="205"/>
    </row>
    <row r="3396" spans="21:24" x14ac:dyDescent="0.2">
      <c r="U3396" s="205"/>
      <c r="V3396" s="205"/>
      <c r="W3396" s="205"/>
      <c r="X3396" s="205"/>
    </row>
    <row r="3397" spans="21:24" x14ac:dyDescent="0.2">
      <c r="U3397" s="205"/>
      <c r="V3397" s="205"/>
      <c r="W3397" s="205"/>
      <c r="X3397" s="205"/>
    </row>
    <row r="3398" spans="21:24" x14ac:dyDescent="0.2">
      <c r="U3398" s="205"/>
      <c r="V3398" s="205"/>
      <c r="W3398" s="205"/>
      <c r="X3398" s="205"/>
    </row>
    <row r="3399" spans="21:24" x14ac:dyDescent="0.2">
      <c r="U3399" s="205"/>
      <c r="V3399" s="205"/>
      <c r="W3399" s="205"/>
      <c r="X3399" s="205"/>
    </row>
    <row r="3400" spans="21:24" x14ac:dyDescent="0.2">
      <c r="U3400" s="205"/>
      <c r="V3400" s="205"/>
      <c r="W3400" s="205"/>
      <c r="X3400" s="205"/>
    </row>
    <row r="3401" spans="21:24" x14ac:dyDescent="0.2">
      <c r="U3401" s="205"/>
      <c r="V3401" s="205"/>
      <c r="W3401" s="205"/>
      <c r="X3401" s="205"/>
    </row>
    <row r="3402" spans="21:24" x14ac:dyDescent="0.2">
      <c r="U3402" s="205"/>
      <c r="V3402" s="205"/>
      <c r="W3402" s="205"/>
      <c r="X3402" s="205"/>
    </row>
    <row r="3403" spans="21:24" x14ac:dyDescent="0.2">
      <c r="U3403" s="205"/>
      <c r="V3403" s="205"/>
      <c r="W3403" s="205"/>
      <c r="X3403" s="205"/>
    </row>
    <row r="3404" spans="21:24" x14ac:dyDescent="0.2">
      <c r="U3404" s="205"/>
      <c r="V3404" s="205"/>
      <c r="W3404" s="205"/>
      <c r="X3404" s="205"/>
    </row>
    <row r="3405" spans="21:24" x14ac:dyDescent="0.2">
      <c r="U3405" s="205"/>
      <c r="V3405" s="205"/>
      <c r="W3405" s="205"/>
      <c r="X3405" s="205"/>
    </row>
    <row r="3406" spans="21:24" x14ac:dyDescent="0.2">
      <c r="U3406" s="205"/>
      <c r="V3406" s="205"/>
      <c r="W3406" s="205"/>
      <c r="X3406" s="205"/>
    </row>
    <row r="3407" spans="21:24" x14ac:dyDescent="0.2">
      <c r="U3407" s="205"/>
      <c r="V3407" s="205"/>
      <c r="W3407" s="205"/>
      <c r="X3407" s="205"/>
    </row>
    <row r="3408" spans="21:24" x14ac:dyDescent="0.2">
      <c r="U3408" s="205"/>
      <c r="V3408" s="205"/>
      <c r="W3408" s="205"/>
      <c r="X3408" s="205"/>
    </row>
    <row r="3409" spans="21:24" x14ac:dyDescent="0.2">
      <c r="U3409" s="205"/>
      <c r="V3409" s="205"/>
      <c r="W3409" s="205"/>
      <c r="X3409" s="205"/>
    </row>
    <row r="3410" spans="21:24" x14ac:dyDescent="0.2">
      <c r="U3410" s="205"/>
      <c r="V3410" s="205"/>
      <c r="W3410" s="205"/>
      <c r="X3410" s="205"/>
    </row>
    <row r="3411" spans="21:24" x14ac:dyDescent="0.2">
      <c r="U3411" s="205"/>
      <c r="V3411" s="205"/>
      <c r="W3411" s="205"/>
      <c r="X3411" s="205"/>
    </row>
    <row r="3412" spans="21:24" x14ac:dyDescent="0.2">
      <c r="U3412" s="205"/>
      <c r="V3412" s="205"/>
      <c r="W3412" s="205"/>
      <c r="X3412" s="205"/>
    </row>
    <row r="3413" spans="21:24" x14ac:dyDescent="0.2">
      <c r="U3413" s="205"/>
      <c r="V3413" s="205"/>
      <c r="W3413" s="205"/>
      <c r="X3413" s="205"/>
    </row>
    <row r="3414" spans="21:24" x14ac:dyDescent="0.2">
      <c r="U3414" s="205"/>
      <c r="V3414" s="205"/>
      <c r="W3414" s="205"/>
      <c r="X3414" s="205"/>
    </row>
    <row r="3415" spans="21:24" x14ac:dyDescent="0.2">
      <c r="U3415" s="205"/>
      <c r="V3415" s="205"/>
      <c r="W3415" s="205"/>
      <c r="X3415" s="205"/>
    </row>
    <row r="3416" spans="21:24" x14ac:dyDescent="0.2">
      <c r="U3416" s="205"/>
      <c r="V3416" s="205"/>
      <c r="W3416" s="205"/>
      <c r="X3416" s="205"/>
    </row>
    <row r="3417" spans="21:24" x14ac:dyDescent="0.2">
      <c r="U3417" s="205"/>
      <c r="V3417" s="205"/>
      <c r="W3417" s="205"/>
      <c r="X3417" s="205"/>
    </row>
    <row r="3418" spans="21:24" x14ac:dyDescent="0.2">
      <c r="U3418" s="205"/>
      <c r="V3418" s="205"/>
      <c r="W3418" s="205"/>
      <c r="X3418" s="205"/>
    </row>
    <row r="3419" spans="21:24" x14ac:dyDescent="0.2">
      <c r="U3419" s="205"/>
      <c r="V3419" s="205"/>
      <c r="W3419" s="205"/>
      <c r="X3419" s="205"/>
    </row>
    <row r="3420" spans="21:24" x14ac:dyDescent="0.2">
      <c r="U3420" s="205"/>
      <c r="V3420" s="205"/>
      <c r="W3420" s="205"/>
      <c r="X3420" s="205"/>
    </row>
    <row r="3421" spans="21:24" x14ac:dyDescent="0.2">
      <c r="U3421" s="205"/>
      <c r="V3421" s="205"/>
      <c r="W3421" s="205"/>
      <c r="X3421" s="205"/>
    </row>
    <row r="3422" spans="21:24" x14ac:dyDescent="0.2">
      <c r="U3422" s="205"/>
      <c r="V3422" s="205"/>
      <c r="W3422" s="205"/>
      <c r="X3422" s="205"/>
    </row>
    <row r="3423" spans="21:24" x14ac:dyDescent="0.2">
      <c r="U3423" s="205"/>
      <c r="V3423" s="205"/>
      <c r="W3423" s="205"/>
      <c r="X3423" s="205"/>
    </row>
    <row r="3424" spans="21:24" x14ac:dyDescent="0.2">
      <c r="U3424" s="205"/>
      <c r="V3424" s="205"/>
      <c r="W3424" s="205"/>
      <c r="X3424" s="205"/>
    </row>
    <row r="3425" spans="21:24" x14ac:dyDescent="0.2">
      <c r="U3425" s="205"/>
      <c r="V3425" s="205"/>
      <c r="W3425" s="205"/>
      <c r="X3425" s="205"/>
    </row>
    <row r="3426" spans="21:24" x14ac:dyDescent="0.2">
      <c r="U3426" s="205"/>
      <c r="V3426" s="205"/>
      <c r="W3426" s="205"/>
      <c r="X3426" s="205"/>
    </row>
    <row r="3427" spans="21:24" x14ac:dyDescent="0.2">
      <c r="U3427" s="205"/>
      <c r="V3427" s="205"/>
      <c r="W3427" s="205"/>
      <c r="X3427" s="205"/>
    </row>
    <row r="3428" spans="21:24" x14ac:dyDescent="0.2">
      <c r="U3428" s="205"/>
      <c r="V3428" s="205"/>
      <c r="W3428" s="205"/>
      <c r="X3428" s="205"/>
    </row>
    <row r="3429" spans="21:24" x14ac:dyDescent="0.2">
      <c r="U3429" s="205"/>
      <c r="V3429" s="205"/>
      <c r="W3429" s="205"/>
      <c r="X3429" s="205"/>
    </row>
    <row r="3430" spans="21:24" x14ac:dyDescent="0.2">
      <c r="U3430" s="205"/>
      <c r="V3430" s="205"/>
      <c r="W3430" s="205"/>
      <c r="X3430" s="205"/>
    </row>
    <row r="3431" spans="21:24" x14ac:dyDescent="0.2">
      <c r="U3431" s="205"/>
      <c r="V3431" s="205"/>
      <c r="W3431" s="205"/>
      <c r="X3431" s="205"/>
    </row>
    <row r="3432" spans="21:24" x14ac:dyDescent="0.2">
      <c r="U3432" s="205"/>
      <c r="V3432" s="205"/>
      <c r="W3432" s="205"/>
      <c r="X3432" s="205"/>
    </row>
    <row r="3433" spans="21:24" x14ac:dyDescent="0.2">
      <c r="U3433" s="205"/>
      <c r="V3433" s="205"/>
      <c r="W3433" s="205"/>
      <c r="X3433" s="205"/>
    </row>
    <row r="3434" spans="21:24" x14ac:dyDescent="0.2">
      <c r="U3434" s="205"/>
      <c r="V3434" s="205"/>
      <c r="W3434" s="205"/>
      <c r="X3434" s="205"/>
    </row>
    <row r="3435" spans="21:24" x14ac:dyDescent="0.2">
      <c r="U3435" s="205"/>
      <c r="V3435" s="205"/>
      <c r="W3435" s="205"/>
      <c r="X3435" s="205"/>
    </row>
    <row r="3436" spans="21:24" x14ac:dyDescent="0.2">
      <c r="U3436" s="205"/>
      <c r="V3436" s="205"/>
      <c r="W3436" s="205"/>
      <c r="X3436" s="205"/>
    </row>
    <row r="3437" spans="21:24" x14ac:dyDescent="0.2">
      <c r="U3437" s="205"/>
      <c r="V3437" s="205"/>
      <c r="W3437" s="205"/>
      <c r="X3437" s="205"/>
    </row>
    <row r="3438" spans="21:24" x14ac:dyDescent="0.2">
      <c r="U3438" s="205"/>
      <c r="V3438" s="205"/>
      <c r="W3438" s="205"/>
      <c r="X3438" s="205"/>
    </row>
    <row r="3439" spans="21:24" x14ac:dyDescent="0.2">
      <c r="U3439" s="205"/>
      <c r="V3439" s="205"/>
      <c r="W3439" s="205"/>
      <c r="X3439" s="205"/>
    </row>
    <row r="3440" spans="21:24" x14ac:dyDescent="0.2">
      <c r="U3440" s="205"/>
      <c r="V3440" s="205"/>
      <c r="W3440" s="205"/>
      <c r="X3440" s="205"/>
    </row>
    <row r="3441" spans="21:24" x14ac:dyDescent="0.2">
      <c r="U3441" s="205"/>
      <c r="V3441" s="205"/>
      <c r="W3441" s="205"/>
      <c r="X3441" s="205"/>
    </row>
    <row r="3442" spans="21:24" x14ac:dyDescent="0.2">
      <c r="U3442" s="205"/>
      <c r="V3442" s="205"/>
      <c r="W3442" s="205"/>
      <c r="X3442" s="205"/>
    </row>
    <row r="3443" spans="21:24" x14ac:dyDescent="0.2">
      <c r="U3443" s="205"/>
      <c r="V3443" s="205"/>
      <c r="W3443" s="205"/>
      <c r="X3443" s="205"/>
    </row>
    <row r="3444" spans="21:24" x14ac:dyDescent="0.2">
      <c r="U3444" s="205"/>
      <c r="V3444" s="205"/>
      <c r="W3444" s="205"/>
      <c r="X3444" s="205"/>
    </row>
    <row r="3445" spans="21:24" x14ac:dyDescent="0.2">
      <c r="U3445" s="205"/>
      <c r="V3445" s="205"/>
      <c r="W3445" s="205"/>
      <c r="X3445" s="205"/>
    </row>
    <row r="3446" spans="21:24" x14ac:dyDescent="0.2">
      <c r="U3446" s="205"/>
      <c r="V3446" s="205"/>
      <c r="W3446" s="205"/>
      <c r="X3446" s="205"/>
    </row>
    <row r="3447" spans="21:24" x14ac:dyDescent="0.2">
      <c r="U3447" s="205"/>
      <c r="V3447" s="205"/>
      <c r="W3447" s="205"/>
      <c r="X3447" s="205"/>
    </row>
    <row r="3448" spans="21:24" x14ac:dyDescent="0.2">
      <c r="U3448" s="205"/>
      <c r="V3448" s="205"/>
      <c r="W3448" s="205"/>
      <c r="X3448" s="205"/>
    </row>
    <row r="3449" spans="21:24" x14ac:dyDescent="0.2">
      <c r="U3449" s="205"/>
      <c r="V3449" s="205"/>
      <c r="W3449" s="205"/>
      <c r="X3449" s="205"/>
    </row>
    <row r="3450" spans="21:24" x14ac:dyDescent="0.2">
      <c r="U3450" s="205"/>
      <c r="V3450" s="205"/>
      <c r="W3450" s="205"/>
      <c r="X3450" s="205"/>
    </row>
    <row r="3451" spans="21:24" x14ac:dyDescent="0.2">
      <c r="U3451" s="205"/>
      <c r="V3451" s="205"/>
      <c r="W3451" s="205"/>
      <c r="X3451" s="205"/>
    </row>
    <row r="3452" spans="21:24" x14ac:dyDescent="0.2">
      <c r="U3452" s="205"/>
      <c r="V3452" s="205"/>
      <c r="W3452" s="205"/>
      <c r="X3452" s="205"/>
    </row>
    <row r="3453" spans="21:24" x14ac:dyDescent="0.2">
      <c r="U3453" s="205"/>
      <c r="V3453" s="205"/>
      <c r="W3453" s="205"/>
      <c r="X3453" s="205"/>
    </row>
    <row r="3454" spans="21:24" x14ac:dyDescent="0.2">
      <c r="U3454" s="205"/>
      <c r="V3454" s="205"/>
      <c r="W3454" s="205"/>
      <c r="X3454" s="205"/>
    </row>
    <row r="3455" spans="21:24" x14ac:dyDescent="0.2">
      <c r="U3455" s="205"/>
      <c r="V3455" s="205"/>
      <c r="W3455" s="205"/>
      <c r="X3455" s="205"/>
    </row>
    <row r="3456" spans="21:24" x14ac:dyDescent="0.2">
      <c r="U3456" s="205"/>
      <c r="V3456" s="205"/>
      <c r="W3456" s="205"/>
      <c r="X3456" s="205"/>
    </row>
    <row r="3457" spans="21:24" x14ac:dyDescent="0.2">
      <c r="U3457" s="205"/>
      <c r="V3457" s="205"/>
      <c r="W3457" s="205"/>
      <c r="X3457" s="205"/>
    </row>
    <row r="3458" spans="21:24" x14ac:dyDescent="0.2">
      <c r="U3458" s="205"/>
      <c r="V3458" s="205"/>
      <c r="W3458" s="205"/>
      <c r="X3458" s="205"/>
    </row>
    <row r="3459" spans="21:24" x14ac:dyDescent="0.2">
      <c r="U3459" s="205"/>
      <c r="V3459" s="205"/>
      <c r="W3459" s="205"/>
      <c r="X3459" s="205"/>
    </row>
    <row r="3460" spans="21:24" x14ac:dyDescent="0.2">
      <c r="U3460" s="205"/>
      <c r="V3460" s="205"/>
      <c r="W3460" s="205"/>
      <c r="X3460" s="205"/>
    </row>
    <row r="3461" spans="21:24" x14ac:dyDescent="0.2">
      <c r="U3461" s="205"/>
      <c r="V3461" s="205"/>
      <c r="W3461" s="205"/>
      <c r="X3461" s="205"/>
    </row>
    <row r="3462" spans="21:24" x14ac:dyDescent="0.2">
      <c r="U3462" s="205"/>
      <c r="V3462" s="205"/>
      <c r="W3462" s="205"/>
      <c r="X3462" s="205"/>
    </row>
    <row r="3463" spans="21:24" x14ac:dyDescent="0.2">
      <c r="U3463" s="205"/>
      <c r="V3463" s="205"/>
      <c r="W3463" s="205"/>
      <c r="X3463" s="205"/>
    </row>
    <row r="3464" spans="21:24" x14ac:dyDescent="0.2">
      <c r="U3464" s="205"/>
      <c r="V3464" s="205"/>
      <c r="W3464" s="205"/>
      <c r="X3464" s="205"/>
    </row>
    <row r="3465" spans="21:24" x14ac:dyDescent="0.2">
      <c r="U3465" s="205"/>
      <c r="V3465" s="205"/>
      <c r="W3465" s="205"/>
      <c r="X3465" s="205"/>
    </row>
    <row r="3466" spans="21:24" x14ac:dyDescent="0.2">
      <c r="U3466" s="205"/>
      <c r="V3466" s="205"/>
      <c r="W3466" s="205"/>
      <c r="X3466" s="205"/>
    </row>
    <row r="3467" spans="21:24" x14ac:dyDescent="0.2">
      <c r="U3467" s="205"/>
      <c r="V3467" s="205"/>
      <c r="W3467" s="205"/>
      <c r="X3467" s="205"/>
    </row>
    <row r="3468" spans="21:24" x14ac:dyDescent="0.2">
      <c r="U3468" s="205"/>
      <c r="V3468" s="205"/>
      <c r="W3468" s="205"/>
      <c r="X3468" s="205"/>
    </row>
    <row r="3469" spans="21:24" x14ac:dyDescent="0.2">
      <c r="U3469" s="205"/>
      <c r="V3469" s="205"/>
      <c r="W3469" s="205"/>
      <c r="X3469" s="205"/>
    </row>
    <row r="3470" spans="21:24" x14ac:dyDescent="0.2">
      <c r="U3470" s="205"/>
      <c r="V3470" s="205"/>
      <c r="W3470" s="205"/>
      <c r="X3470" s="205"/>
    </row>
    <row r="3471" spans="21:24" x14ac:dyDescent="0.2">
      <c r="U3471" s="205"/>
      <c r="V3471" s="205"/>
      <c r="W3471" s="205"/>
      <c r="X3471" s="205"/>
    </row>
    <row r="3472" spans="21:24" x14ac:dyDescent="0.2">
      <c r="U3472" s="205"/>
      <c r="V3472" s="205"/>
      <c r="W3472" s="205"/>
      <c r="X3472" s="205"/>
    </row>
    <row r="3473" spans="21:24" x14ac:dyDescent="0.2">
      <c r="U3473" s="205"/>
      <c r="V3473" s="205"/>
      <c r="W3473" s="205"/>
      <c r="X3473" s="205"/>
    </row>
    <row r="3474" spans="21:24" x14ac:dyDescent="0.2">
      <c r="U3474" s="205"/>
      <c r="V3474" s="205"/>
      <c r="W3474" s="205"/>
      <c r="X3474" s="205"/>
    </row>
    <row r="3475" spans="21:24" x14ac:dyDescent="0.2">
      <c r="U3475" s="205"/>
      <c r="V3475" s="205"/>
      <c r="W3475" s="205"/>
      <c r="X3475" s="205"/>
    </row>
    <row r="3476" spans="21:24" x14ac:dyDescent="0.2">
      <c r="U3476" s="205"/>
      <c r="V3476" s="205"/>
      <c r="W3476" s="205"/>
      <c r="X3476" s="205"/>
    </row>
    <row r="3477" spans="21:24" x14ac:dyDescent="0.2">
      <c r="U3477" s="205"/>
      <c r="V3477" s="205"/>
      <c r="W3477" s="205"/>
      <c r="X3477" s="205"/>
    </row>
    <row r="3478" spans="21:24" x14ac:dyDescent="0.2">
      <c r="U3478" s="205"/>
      <c r="V3478" s="205"/>
      <c r="W3478" s="205"/>
      <c r="X3478" s="205"/>
    </row>
    <row r="3479" spans="21:24" x14ac:dyDescent="0.2">
      <c r="U3479" s="205"/>
      <c r="V3479" s="205"/>
      <c r="W3479" s="205"/>
      <c r="X3479" s="205"/>
    </row>
    <row r="3480" spans="21:24" x14ac:dyDescent="0.2">
      <c r="U3480" s="205"/>
      <c r="V3480" s="205"/>
      <c r="W3480" s="205"/>
      <c r="X3480" s="205"/>
    </row>
    <row r="3481" spans="21:24" x14ac:dyDescent="0.2">
      <c r="U3481" s="205"/>
      <c r="V3481" s="205"/>
      <c r="W3481" s="205"/>
      <c r="X3481" s="205"/>
    </row>
    <row r="3482" spans="21:24" x14ac:dyDescent="0.2">
      <c r="U3482" s="205"/>
      <c r="V3482" s="205"/>
      <c r="W3482" s="205"/>
      <c r="X3482" s="205"/>
    </row>
    <row r="3483" spans="21:24" x14ac:dyDescent="0.2">
      <c r="U3483" s="205"/>
      <c r="V3483" s="205"/>
      <c r="W3483" s="205"/>
      <c r="X3483" s="205"/>
    </row>
    <row r="3484" spans="21:24" x14ac:dyDescent="0.2">
      <c r="U3484" s="205"/>
      <c r="V3484" s="205"/>
      <c r="W3484" s="205"/>
      <c r="X3484" s="205"/>
    </row>
    <row r="3485" spans="21:24" x14ac:dyDescent="0.2">
      <c r="U3485" s="205"/>
      <c r="V3485" s="205"/>
      <c r="W3485" s="205"/>
      <c r="X3485" s="205"/>
    </row>
    <row r="3486" spans="21:24" x14ac:dyDescent="0.2">
      <c r="U3486" s="205"/>
      <c r="V3486" s="205"/>
      <c r="W3486" s="205"/>
      <c r="X3486" s="205"/>
    </row>
    <row r="3487" spans="21:24" x14ac:dyDescent="0.2">
      <c r="U3487" s="205"/>
      <c r="V3487" s="205"/>
      <c r="W3487" s="205"/>
      <c r="X3487" s="205"/>
    </row>
    <row r="3488" spans="21:24" x14ac:dyDescent="0.2">
      <c r="U3488" s="205"/>
      <c r="V3488" s="205"/>
      <c r="W3488" s="205"/>
      <c r="X3488" s="205"/>
    </row>
    <row r="3489" spans="21:24" x14ac:dyDescent="0.2">
      <c r="U3489" s="205"/>
      <c r="V3489" s="205"/>
      <c r="W3489" s="205"/>
      <c r="X3489" s="205"/>
    </row>
    <row r="3490" spans="21:24" x14ac:dyDescent="0.2">
      <c r="U3490" s="205"/>
      <c r="V3490" s="205"/>
      <c r="W3490" s="205"/>
      <c r="X3490" s="205"/>
    </row>
    <row r="3491" spans="21:24" x14ac:dyDescent="0.2">
      <c r="U3491" s="205"/>
      <c r="V3491" s="205"/>
      <c r="W3491" s="205"/>
      <c r="X3491" s="205"/>
    </row>
    <row r="3492" spans="21:24" x14ac:dyDescent="0.2">
      <c r="U3492" s="205"/>
      <c r="V3492" s="205"/>
      <c r="W3492" s="205"/>
      <c r="X3492" s="205"/>
    </row>
    <row r="3493" spans="21:24" x14ac:dyDescent="0.2">
      <c r="U3493" s="205"/>
      <c r="V3493" s="205"/>
      <c r="W3493" s="205"/>
      <c r="X3493" s="205"/>
    </row>
    <row r="3494" spans="21:24" x14ac:dyDescent="0.2">
      <c r="U3494" s="205"/>
      <c r="V3494" s="205"/>
      <c r="W3494" s="205"/>
      <c r="X3494" s="205"/>
    </row>
    <row r="3495" spans="21:24" x14ac:dyDescent="0.2">
      <c r="U3495" s="205"/>
      <c r="V3495" s="205"/>
      <c r="W3495" s="205"/>
      <c r="X3495" s="205"/>
    </row>
    <row r="3496" spans="21:24" x14ac:dyDescent="0.2">
      <c r="U3496" s="205"/>
      <c r="V3496" s="205"/>
      <c r="W3496" s="205"/>
      <c r="X3496" s="205"/>
    </row>
    <row r="3497" spans="21:24" x14ac:dyDescent="0.2">
      <c r="U3497" s="205"/>
      <c r="V3497" s="205"/>
      <c r="W3497" s="205"/>
      <c r="X3497" s="205"/>
    </row>
    <row r="3498" spans="21:24" x14ac:dyDescent="0.2">
      <c r="U3498" s="205"/>
      <c r="V3498" s="205"/>
      <c r="W3498" s="205"/>
      <c r="X3498" s="205"/>
    </row>
    <row r="3499" spans="21:24" x14ac:dyDescent="0.2">
      <c r="U3499" s="205"/>
      <c r="V3499" s="205"/>
      <c r="W3499" s="205"/>
      <c r="X3499" s="205"/>
    </row>
    <row r="3500" spans="21:24" x14ac:dyDescent="0.2">
      <c r="U3500" s="205"/>
      <c r="V3500" s="205"/>
      <c r="W3500" s="205"/>
      <c r="X3500" s="205"/>
    </row>
    <row r="3501" spans="21:24" x14ac:dyDescent="0.2">
      <c r="U3501" s="205"/>
      <c r="V3501" s="205"/>
      <c r="W3501" s="205"/>
      <c r="X3501" s="205"/>
    </row>
    <row r="3502" spans="21:24" x14ac:dyDescent="0.2">
      <c r="U3502" s="205"/>
      <c r="V3502" s="205"/>
      <c r="W3502" s="205"/>
      <c r="X3502" s="205"/>
    </row>
    <row r="3503" spans="21:24" x14ac:dyDescent="0.2">
      <c r="U3503" s="205"/>
      <c r="V3503" s="205"/>
      <c r="W3503" s="205"/>
      <c r="X3503" s="205"/>
    </row>
    <row r="3504" spans="21:24" x14ac:dyDescent="0.2">
      <c r="U3504" s="205"/>
      <c r="V3504" s="205"/>
      <c r="W3504" s="205"/>
      <c r="X3504" s="205"/>
    </row>
    <row r="3505" spans="21:24" x14ac:dyDescent="0.2">
      <c r="U3505" s="205"/>
      <c r="V3505" s="205"/>
      <c r="W3505" s="205"/>
      <c r="X3505" s="205"/>
    </row>
    <row r="3506" spans="21:24" x14ac:dyDescent="0.2">
      <c r="U3506" s="205"/>
      <c r="V3506" s="205"/>
      <c r="W3506" s="205"/>
      <c r="X3506" s="205"/>
    </row>
    <row r="3507" spans="21:24" x14ac:dyDescent="0.2">
      <c r="U3507" s="205"/>
      <c r="V3507" s="205"/>
      <c r="W3507" s="205"/>
      <c r="X3507" s="205"/>
    </row>
    <row r="3508" spans="21:24" x14ac:dyDescent="0.2">
      <c r="U3508" s="205"/>
      <c r="V3508" s="205"/>
      <c r="W3508" s="205"/>
      <c r="X3508" s="205"/>
    </row>
    <row r="3509" spans="21:24" x14ac:dyDescent="0.2">
      <c r="U3509" s="205"/>
      <c r="V3509" s="205"/>
      <c r="W3509" s="205"/>
      <c r="X3509" s="205"/>
    </row>
    <row r="3510" spans="21:24" x14ac:dyDescent="0.2">
      <c r="U3510" s="205"/>
      <c r="V3510" s="205"/>
      <c r="W3510" s="205"/>
      <c r="X3510" s="205"/>
    </row>
    <row r="3511" spans="21:24" x14ac:dyDescent="0.2">
      <c r="U3511" s="205"/>
      <c r="V3511" s="205"/>
      <c r="W3511" s="205"/>
      <c r="X3511" s="205"/>
    </row>
    <row r="3512" spans="21:24" x14ac:dyDescent="0.2">
      <c r="U3512" s="205"/>
      <c r="V3512" s="205"/>
      <c r="W3512" s="205"/>
      <c r="X3512" s="205"/>
    </row>
    <row r="3513" spans="21:24" x14ac:dyDescent="0.2">
      <c r="U3513" s="205"/>
      <c r="V3513" s="205"/>
      <c r="W3513" s="205"/>
      <c r="X3513" s="205"/>
    </row>
    <row r="3514" spans="21:24" x14ac:dyDescent="0.2">
      <c r="U3514" s="205"/>
      <c r="V3514" s="205"/>
      <c r="W3514" s="205"/>
      <c r="X3514" s="205"/>
    </row>
    <row r="3515" spans="21:24" x14ac:dyDescent="0.2">
      <c r="U3515" s="205"/>
      <c r="V3515" s="205"/>
      <c r="W3515" s="205"/>
      <c r="X3515" s="205"/>
    </row>
    <row r="3516" spans="21:24" x14ac:dyDescent="0.2">
      <c r="U3516" s="205"/>
      <c r="V3516" s="205"/>
      <c r="W3516" s="205"/>
      <c r="X3516" s="205"/>
    </row>
    <row r="3517" spans="21:24" x14ac:dyDescent="0.2">
      <c r="U3517" s="205"/>
      <c r="V3517" s="205"/>
      <c r="W3517" s="205"/>
      <c r="X3517" s="205"/>
    </row>
    <row r="3518" spans="21:24" x14ac:dyDescent="0.2">
      <c r="U3518" s="205"/>
      <c r="V3518" s="205"/>
      <c r="W3518" s="205"/>
      <c r="X3518" s="205"/>
    </row>
    <row r="3519" spans="21:24" x14ac:dyDescent="0.2">
      <c r="U3519" s="205"/>
      <c r="V3519" s="205"/>
      <c r="W3519" s="205"/>
      <c r="X3519" s="205"/>
    </row>
    <row r="3520" spans="21:24" x14ac:dyDescent="0.2">
      <c r="U3520" s="205"/>
      <c r="V3520" s="205"/>
      <c r="W3520" s="205"/>
      <c r="X3520" s="205"/>
    </row>
    <row r="3521" spans="21:24" x14ac:dyDescent="0.2">
      <c r="U3521" s="205"/>
      <c r="V3521" s="205"/>
      <c r="W3521" s="205"/>
      <c r="X3521" s="205"/>
    </row>
    <row r="3522" spans="21:24" x14ac:dyDescent="0.2">
      <c r="U3522" s="205"/>
      <c r="V3522" s="205"/>
      <c r="W3522" s="205"/>
      <c r="X3522" s="205"/>
    </row>
    <row r="3523" spans="21:24" x14ac:dyDescent="0.2">
      <c r="U3523" s="205"/>
      <c r="V3523" s="205"/>
      <c r="W3523" s="205"/>
      <c r="X3523" s="205"/>
    </row>
    <row r="3524" spans="21:24" x14ac:dyDescent="0.2">
      <c r="U3524" s="205"/>
      <c r="V3524" s="205"/>
      <c r="W3524" s="205"/>
      <c r="X3524" s="205"/>
    </row>
    <row r="3525" spans="21:24" x14ac:dyDescent="0.2">
      <c r="U3525" s="205"/>
      <c r="V3525" s="205"/>
      <c r="W3525" s="205"/>
      <c r="X3525" s="205"/>
    </row>
    <row r="3526" spans="21:24" x14ac:dyDescent="0.2">
      <c r="U3526" s="205"/>
      <c r="V3526" s="205"/>
      <c r="W3526" s="205"/>
      <c r="X3526" s="205"/>
    </row>
    <row r="3527" spans="21:24" x14ac:dyDescent="0.2">
      <c r="U3527" s="205"/>
      <c r="V3527" s="205"/>
      <c r="W3527" s="205"/>
      <c r="X3527" s="205"/>
    </row>
    <row r="3528" spans="21:24" x14ac:dyDescent="0.2">
      <c r="U3528" s="205"/>
      <c r="V3528" s="205"/>
      <c r="W3528" s="205"/>
      <c r="X3528" s="205"/>
    </row>
    <row r="3529" spans="21:24" x14ac:dyDescent="0.2">
      <c r="U3529" s="205"/>
      <c r="V3529" s="205"/>
      <c r="W3529" s="205"/>
      <c r="X3529" s="205"/>
    </row>
    <row r="3530" spans="21:24" x14ac:dyDescent="0.2">
      <c r="U3530" s="205"/>
      <c r="V3530" s="205"/>
      <c r="W3530" s="205"/>
      <c r="X3530" s="205"/>
    </row>
    <row r="3531" spans="21:24" x14ac:dyDescent="0.2">
      <c r="U3531" s="205"/>
      <c r="V3531" s="205"/>
      <c r="W3531" s="205"/>
      <c r="X3531" s="205"/>
    </row>
    <row r="3532" spans="21:24" x14ac:dyDescent="0.2">
      <c r="U3532" s="205"/>
      <c r="V3532" s="205"/>
      <c r="W3532" s="205"/>
      <c r="X3532" s="205"/>
    </row>
    <row r="3533" spans="21:24" x14ac:dyDescent="0.2">
      <c r="U3533" s="205"/>
      <c r="V3533" s="205"/>
      <c r="W3533" s="205"/>
      <c r="X3533" s="205"/>
    </row>
    <row r="3534" spans="21:24" x14ac:dyDescent="0.2">
      <c r="U3534" s="205"/>
      <c r="V3534" s="205"/>
      <c r="W3534" s="205"/>
      <c r="X3534" s="205"/>
    </row>
    <row r="3535" spans="21:24" x14ac:dyDescent="0.2">
      <c r="U3535" s="205"/>
      <c r="V3535" s="205"/>
      <c r="W3535" s="205"/>
      <c r="X3535" s="205"/>
    </row>
    <row r="3536" spans="21:24" x14ac:dyDescent="0.2">
      <c r="U3536" s="205"/>
      <c r="V3536" s="205"/>
      <c r="W3536" s="205"/>
      <c r="X3536" s="205"/>
    </row>
    <row r="3537" spans="21:24" x14ac:dyDescent="0.2">
      <c r="U3537" s="205"/>
      <c r="V3537" s="205"/>
      <c r="W3537" s="205"/>
      <c r="X3537" s="205"/>
    </row>
    <row r="3538" spans="21:24" x14ac:dyDescent="0.2">
      <c r="U3538" s="205"/>
      <c r="V3538" s="205"/>
      <c r="W3538" s="205"/>
      <c r="X3538" s="205"/>
    </row>
    <row r="3539" spans="21:24" x14ac:dyDescent="0.2">
      <c r="U3539" s="205"/>
      <c r="V3539" s="205"/>
      <c r="W3539" s="205"/>
      <c r="X3539" s="205"/>
    </row>
    <row r="3540" spans="21:24" x14ac:dyDescent="0.2">
      <c r="U3540" s="205"/>
      <c r="V3540" s="205"/>
      <c r="W3540" s="205"/>
      <c r="X3540" s="205"/>
    </row>
    <row r="3541" spans="21:24" x14ac:dyDescent="0.2">
      <c r="U3541" s="205"/>
      <c r="V3541" s="205"/>
      <c r="W3541" s="205"/>
      <c r="X3541" s="205"/>
    </row>
    <row r="3542" spans="21:24" x14ac:dyDescent="0.2">
      <c r="U3542" s="205"/>
      <c r="V3542" s="205"/>
      <c r="W3542" s="205"/>
      <c r="X3542" s="205"/>
    </row>
    <row r="3543" spans="21:24" x14ac:dyDescent="0.2">
      <c r="U3543" s="205"/>
      <c r="V3543" s="205"/>
      <c r="W3543" s="205"/>
      <c r="X3543" s="205"/>
    </row>
    <row r="3544" spans="21:24" x14ac:dyDescent="0.2">
      <c r="U3544" s="205"/>
      <c r="V3544" s="205"/>
      <c r="W3544" s="205"/>
      <c r="X3544" s="205"/>
    </row>
    <row r="3545" spans="21:24" x14ac:dyDescent="0.2">
      <c r="U3545" s="205"/>
      <c r="V3545" s="205"/>
      <c r="W3545" s="205"/>
      <c r="X3545" s="205"/>
    </row>
    <row r="3546" spans="21:24" x14ac:dyDescent="0.2">
      <c r="U3546" s="205"/>
      <c r="V3546" s="205"/>
      <c r="W3546" s="205"/>
      <c r="X3546" s="205"/>
    </row>
    <row r="3547" spans="21:24" x14ac:dyDescent="0.2">
      <c r="U3547" s="205"/>
      <c r="V3547" s="205"/>
      <c r="W3547" s="205"/>
      <c r="X3547" s="205"/>
    </row>
    <row r="3548" spans="21:24" x14ac:dyDescent="0.2">
      <c r="U3548" s="205"/>
      <c r="V3548" s="205"/>
      <c r="W3548" s="205"/>
      <c r="X3548" s="205"/>
    </row>
    <row r="3549" spans="21:24" x14ac:dyDescent="0.2">
      <c r="U3549" s="205"/>
      <c r="V3549" s="205"/>
      <c r="W3549" s="205"/>
      <c r="X3549" s="205"/>
    </row>
    <row r="3550" spans="21:24" x14ac:dyDescent="0.2">
      <c r="U3550" s="205"/>
      <c r="V3550" s="205"/>
      <c r="W3550" s="205"/>
      <c r="X3550" s="205"/>
    </row>
    <row r="3551" spans="21:24" x14ac:dyDescent="0.2">
      <c r="U3551" s="205"/>
      <c r="V3551" s="205"/>
      <c r="W3551" s="205"/>
      <c r="X3551" s="205"/>
    </row>
    <row r="3552" spans="21:24" x14ac:dyDescent="0.2">
      <c r="U3552" s="205"/>
      <c r="V3552" s="205"/>
      <c r="W3552" s="205"/>
      <c r="X3552" s="205"/>
    </row>
    <row r="3553" spans="21:24" x14ac:dyDescent="0.2">
      <c r="U3553" s="205"/>
      <c r="V3553" s="205"/>
      <c r="W3553" s="205"/>
      <c r="X3553" s="205"/>
    </row>
    <row r="3554" spans="21:24" x14ac:dyDescent="0.2">
      <c r="U3554" s="205"/>
      <c r="V3554" s="205"/>
      <c r="W3554" s="205"/>
      <c r="X3554" s="205"/>
    </row>
    <row r="3555" spans="21:24" x14ac:dyDescent="0.2">
      <c r="U3555" s="205"/>
      <c r="V3555" s="205"/>
      <c r="W3555" s="205"/>
      <c r="X3555" s="205"/>
    </row>
    <row r="3556" spans="21:24" x14ac:dyDescent="0.2">
      <c r="U3556" s="205"/>
      <c r="V3556" s="205"/>
      <c r="W3556" s="205"/>
      <c r="X3556" s="205"/>
    </row>
    <row r="3557" spans="21:24" x14ac:dyDescent="0.2">
      <c r="U3557" s="205"/>
      <c r="V3557" s="205"/>
      <c r="W3557" s="205"/>
      <c r="X3557" s="205"/>
    </row>
    <row r="3558" spans="21:24" x14ac:dyDescent="0.2">
      <c r="U3558" s="205"/>
      <c r="V3558" s="205"/>
      <c r="W3558" s="205"/>
      <c r="X3558" s="205"/>
    </row>
    <row r="3559" spans="21:24" x14ac:dyDescent="0.2">
      <c r="U3559" s="205"/>
      <c r="V3559" s="205"/>
      <c r="W3559" s="205"/>
      <c r="X3559" s="205"/>
    </row>
    <row r="3560" spans="21:24" x14ac:dyDescent="0.2">
      <c r="U3560" s="205"/>
      <c r="V3560" s="205"/>
      <c r="W3560" s="205"/>
      <c r="X3560" s="205"/>
    </row>
    <row r="3561" spans="21:24" x14ac:dyDescent="0.2">
      <c r="U3561" s="205"/>
      <c r="V3561" s="205"/>
      <c r="W3561" s="205"/>
      <c r="X3561" s="205"/>
    </row>
    <row r="3562" spans="21:24" x14ac:dyDescent="0.2">
      <c r="U3562" s="205"/>
      <c r="V3562" s="205"/>
      <c r="W3562" s="205"/>
      <c r="X3562" s="205"/>
    </row>
    <row r="3563" spans="21:24" x14ac:dyDescent="0.2">
      <c r="U3563" s="205"/>
      <c r="V3563" s="205"/>
      <c r="W3563" s="205"/>
      <c r="X3563" s="205"/>
    </row>
    <row r="3564" spans="21:24" x14ac:dyDescent="0.2">
      <c r="U3564" s="205"/>
      <c r="V3564" s="205"/>
      <c r="W3564" s="205"/>
      <c r="X3564" s="205"/>
    </row>
    <row r="3565" spans="21:24" x14ac:dyDescent="0.2">
      <c r="U3565" s="205"/>
      <c r="V3565" s="205"/>
      <c r="W3565" s="205"/>
      <c r="X3565" s="205"/>
    </row>
    <row r="3566" spans="21:24" x14ac:dyDescent="0.2">
      <c r="U3566" s="205"/>
      <c r="V3566" s="205"/>
      <c r="W3566" s="205"/>
      <c r="X3566" s="205"/>
    </row>
    <row r="3567" spans="21:24" x14ac:dyDescent="0.2">
      <c r="U3567" s="205"/>
      <c r="V3567" s="205"/>
      <c r="W3567" s="205"/>
      <c r="X3567" s="205"/>
    </row>
    <row r="3568" spans="21:24" x14ac:dyDescent="0.2">
      <c r="U3568" s="205"/>
      <c r="V3568" s="205"/>
      <c r="W3568" s="205"/>
      <c r="X3568" s="205"/>
    </row>
    <row r="3569" spans="21:24" x14ac:dyDescent="0.2">
      <c r="U3569" s="205"/>
      <c r="V3569" s="205"/>
      <c r="W3569" s="205"/>
      <c r="X3569" s="205"/>
    </row>
    <row r="3570" spans="21:24" x14ac:dyDescent="0.2">
      <c r="U3570" s="205"/>
      <c r="V3570" s="205"/>
      <c r="W3570" s="205"/>
      <c r="X3570" s="205"/>
    </row>
    <row r="3571" spans="21:24" x14ac:dyDescent="0.2">
      <c r="U3571" s="205"/>
      <c r="V3571" s="205"/>
      <c r="W3571" s="205"/>
      <c r="X3571" s="205"/>
    </row>
    <row r="3572" spans="21:24" x14ac:dyDescent="0.2">
      <c r="U3572" s="205"/>
      <c r="V3572" s="205"/>
      <c r="W3572" s="205"/>
      <c r="X3572" s="205"/>
    </row>
    <row r="3573" spans="21:24" x14ac:dyDescent="0.2">
      <c r="U3573" s="205"/>
      <c r="V3573" s="205"/>
      <c r="W3573" s="205"/>
      <c r="X3573" s="205"/>
    </row>
    <row r="3574" spans="21:24" x14ac:dyDescent="0.2">
      <c r="U3574" s="205"/>
      <c r="V3574" s="205"/>
      <c r="W3574" s="205"/>
      <c r="X3574" s="205"/>
    </row>
    <row r="3575" spans="21:24" x14ac:dyDescent="0.2">
      <c r="U3575" s="205"/>
      <c r="V3575" s="205"/>
      <c r="W3575" s="205"/>
      <c r="X3575" s="205"/>
    </row>
    <row r="3576" spans="21:24" x14ac:dyDescent="0.2">
      <c r="U3576" s="205"/>
      <c r="V3576" s="205"/>
      <c r="W3576" s="205"/>
      <c r="X3576" s="205"/>
    </row>
    <row r="3577" spans="21:24" x14ac:dyDescent="0.2">
      <c r="U3577" s="205"/>
      <c r="V3577" s="205"/>
      <c r="W3577" s="205"/>
      <c r="X3577" s="205"/>
    </row>
    <row r="3578" spans="21:24" x14ac:dyDescent="0.2">
      <c r="U3578" s="205"/>
      <c r="V3578" s="205"/>
      <c r="W3578" s="205"/>
      <c r="X3578" s="205"/>
    </row>
    <row r="3579" spans="21:24" x14ac:dyDescent="0.2">
      <c r="U3579" s="205"/>
      <c r="V3579" s="205"/>
      <c r="W3579" s="205"/>
      <c r="X3579" s="205"/>
    </row>
    <row r="3580" spans="21:24" x14ac:dyDescent="0.2">
      <c r="U3580" s="205"/>
      <c r="V3580" s="205"/>
      <c r="W3580" s="205"/>
      <c r="X3580" s="205"/>
    </row>
    <row r="3581" spans="21:24" x14ac:dyDescent="0.2">
      <c r="U3581" s="205"/>
      <c r="V3581" s="205"/>
      <c r="W3581" s="205"/>
      <c r="X3581" s="205"/>
    </row>
    <row r="3582" spans="21:24" x14ac:dyDescent="0.2">
      <c r="U3582" s="205"/>
      <c r="V3582" s="205"/>
      <c r="W3582" s="205"/>
      <c r="X3582" s="205"/>
    </row>
    <row r="3583" spans="21:24" x14ac:dyDescent="0.2">
      <c r="U3583" s="205"/>
      <c r="V3583" s="205"/>
      <c r="W3583" s="205"/>
      <c r="X3583" s="205"/>
    </row>
    <row r="3584" spans="21:24" x14ac:dyDescent="0.2">
      <c r="U3584" s="205"/>
      <c r="V3584" s="205"/>
      <c r="W3584" s="205"/>
      <c r="X3584" s="205"/>
    </row>
    <row r="3585" spans="21:24" x14ac:dyDescent="0.2">
      <c r="U3585" s="205"/>
      <c r="V3585" s="205"/>
      <c r="W3585" s="205"/>
      <c r="X3585" s="205"/>
    </row>
    <row r="3586" spans="21:24" x14ac:dyDescent="0.2">
      <c r="U3586" s="205"/>
      <c r="V3586" s="205"/>
      <c r="W3586" s="205"/>
      <c r="X3586" s="205"/>
    </row>
    <row r="3587" spans="21:24" x14ac:dyDescent="0.2">
      <c r="U3587" s="205"/>
      <c r="V3587" s="205"/>
      <c r="W3587" s="205"/>
      <c r="X3587" s="205"/>
    </row>
    <row r="3588" spans="21:24" x14ac:dyDescent="0.2">
      <c r="U3588" s="205"/>
      <c r="V3588" s="205"/>
      <c r="W3588" s="205"/>
      <c r="X3588" s="205"/>
    </row>
    <row r="3589" spans="21:24" x14ac:dyDescent="0.2">
      <c r="U3589" s="205"/>
      <c r="V3589" s="205"/>
      <c r="W3589" s="205"/>
      <c r="X3589" s="205"/>
    </row>
    <row r="3590" spans="21:24" x14ac:dyDescent="0.2">
      <c r="U3590" s="205"/>
      <c r="V3590" s="205"/>
      <c r="W3590" s="205"/>
      <c r="X3590" s="205"/>
    </row>
    <row r="3591" spans="21:24" x14ac:dyDescent="0.2">
      <c r="U3591" s="205"/>
      <c r="V3591" s="205"/>
      <c r="W3591" s="205"/>
      <c r="X3591" s="205"/>
    </row>
    <row r="3592" spans="21:24" x14ac:dyDescent="0.2">
      <c r="U3592" s="205"/>
      <c r="V3592" s="205"/>
      <c r="W3592" s="205"/>
      <c r="X3592" s="205"/>
    </row>
    <row r="3593" spans="21:24" x14ac:dyDescent="0.2">
      <c r="U3593" s="205"/>
      <c r="V3593" s="205"/>
      <c r="W3593" s="205"/>
      <c r="X3593" s="205"/>
    </row>
    <row r="3594" spans="21:24" x14ac:dyDescent="0.2">
      <c r="U3594" s="205"/>
      <c r="V3594" s="205"/>
      <c r="W3594" s="205"/>
      <c r="X3594" s="205"/>
    </row>
    <row r="3595" spans="21:24" x14ac:dyDescent="0.2">
      <c r="U3595" s="205"/>
      <c r="V3595" s="205"/>
      <c r="W3595" s="205"/>
      <c r="X3595" s="205"/>
    </row>
    <row r="3596" spans="21:24" x14ac:dyDescent="0.2">
      <c r="U3596" s="205"/>
      <c r="V3596" s="205"/>
      <c r="W3596" s="205"/>
      <c r="X3596" s="205"/>
    </row>
    <row r="3597" spans="21:24" x14ac:dyDescent="0.2">
      <c r="U3597" s="205"/>
      <c r="V3597" s="205"/>
      <c r="W3597" s="205"/>
      <c r="X3597" s="205"/>
    </row>
    <row r="3598" spans="21:24" x14ac:dyDescent="0.2">
      <c r="U3598" s="205"/>
      <c r="V3598" s="205"/>
      <c r="W3598" s="205"/>
      <c r="X3598" s="205"/>
    </row>
    <row r="3599" spans="21:24" x14ac:dyDescent="0.2">
      <c r="U3599" s="205"/>
      <c r="V3599" s="205"/>
      <c r="W3599" s="205"/>
      <c r="X3599" s="205"/>
    </row>
    <row r="3600" spans="21:24" x14ac:dyDescent="0.2">
      <c r="U3600" s="205"/>
      <c r="V3600" s="205"/>
      <c r="W3600" s="205"/>
      <c r="X3600" s="205"/>
    </row>
    <row r="3601" spans="21:24" x14ac:dyDescent="0.2">
      <c r="U3601" s="205"/>
      <c r="V3601" s="205"/>
      <c r="W3601" s="205"/>
      <c r="X3601" s="205"/>
    </row>
    <row r="3602" spans="21:24" x14ac:dyDescent="0.2">
      <c r="U3602" s="205"/>
      <c r="V3602" s="205"/>
      <c r="W3602" s="205"/>
      <c r="X3602" s="205"/>
    </row>
    <row r="3603" spans="21:24" x14ac:dyDescent="0.2">
      <c r="U3603" s="205"/>
      <c r="V3603" s="205"/>
      <c r="W3603" s="205"/>
      <c r="X3603" s="205"/>
    </row>
    <row r="3604" spans="21:24" x14ac:dyDescent="0.2">
      <c r="U3604" s="205"/>
      <c r="V3604" s="205"/>
      <c r="W3604" s="205"/>
      <c r="X3604" s="205"/>
    </row>
    <row r="3605" spans="21:24" x14ac:dyDescent="0.2">
      <c r="U3605" s="205"/>
      <c r="V3605" s="205"/>
      <c r="W3605" s="205"/>
      <c r="X3605" s="205"/>
    </row>
    <row r="3606" spans="21:24" x14ac:dyDescent="0.2">
      <c r="U3606" s="205"/>
      <c r="V3606" s="205"/>
      <c r="W3606" s="205"/>
      <c r="X3606" s="205"/>
    </row>
    <row r="3607" spans="21:24" x14ac:dyDescent="0.2">
      <c r="U3607" s="205"/>
      <c r="V3607" s="205"/>
      <c r="W3607" s="205"/>
      <c r="X3607" s="205"/>
    </row>
    <row r="3608" spans="21:24" x14ac:dyDescent="0.2">
      <c r="U3608" s="205"/>
      <c r="V3608" s="205"/>
      <c r="W3608" s="205"/>
      <c r="X3608" s="205"/>
    </row>
    <row r="3609" spans="21:24" x14ac:dyDescent="0.2">
      <c r="U3609" s="205"/>
      <c r="V3609" s="205"/>
      <c r="W3609" s="205"/>
      <c r="X3609" s="205"/>
    </row>
    <row r="3610" spans="21:24" x14ac:dyDescent="0.2">
      <c r="U3610" s="205"/>
      <c r="V3610" s="205"/>
      <c r="W3610" s="205"/>
      <c r="X3610" s="205"/>
    </row>
    <row r="3611" spans="21:24" x14ac:dyDescent="0.2">
      <c r="U3611" s="205"/>
      <c r="V3611" s="205"/>
      <c r="W3611" s="205"/>
      <c r="X3611" s="205"/>
    </row>
    <row r="3612" spans="21:24" x14ac:dyDescent="0.2">
      <c r="U3612" s="205"/>
      <c r="V3612" s="205"/>
      <c r="W3612" s="205"/>
      <c r="X3612" s="205"/>
    </row>
    <row r="3613" spans="21:24" x14ac:dyDescent="0.2">
      <c r="U3613" s="205"/>
      <c r="V3613" s="205"/>
      <c r="W3613" s="205"/>
      <c r="X3613" s="205"/>
    </row>
    <row r="3614" spans="21:24" x14ac:dyDescent="0.2">
      <c r="U3614" s="205"/>
      <c r="V3614" s="205"/>
      <c r="W3614" s="205"/>
      <c r="X3614" s="205"/>
    </row>
    <row r="3615" spans="21:24" x14ac:dyDescent="0.2">
      <c r="U3615" s="205"/>
      <c r="V3615" s="205"/>
      <c r="W3615" s="205"/>
      <c r="X3615" s="205"/>
    </row>
    <row r="3616" spans="21:24" x14ac:dyDescent="0.2">
      <c r="U3616" s="205"/>
      <c r="V3616" s="205"/>
      <c r="W3616" s="205"/>
      <c r="X3616" s="205"/>
    </row>
    <row r="3617" spans="21:24" x14ac:dyDescent="0.2">
      <c r="U3617" s="205"/>
      <c r="V3617" s="205"/>
      <c r="W3617" s="205"/>
      <c r="X3617" s="205"/>
    </row>
    <row r="3618" spans="21:24" x14ac:dyDescent="0.2">
      <c r="U3618" s="205"/>
      <c r="V3618" s="205"/>
      <c r="W3618" s="205"/>
      <c r="X3618" s="205"/>
    </row>
    <row r="3619" spans="21:24" x14ac:dyDescent="0.2">
      <c r="U3619" s="205"/>
      <c r="V3619" s="205"/>
      <c r="W3619" s="205"/>
      <c r="X3619" s="205"/>
    </row>
    <row r="3620" spans="21:24" x14ac:dyDescent="0.2">
      <c r="U3620" s="205"/>
      <c r="V3620" s="205"/>
      <c r="W3620" s="205"/>
      <c r="X3620" s="205"/>
    </row>
    <row r="3621" spans="21:24" x14ac:dyDescent="0.2">
      <c r="U3621" s="205"/>
      <c r="V3621" s="205"/>
      <c r="W3621" s="205"/>
      <c r="X3621" s="205"/>
    </row>
    <row r="3622" spans="21:24" x14ac:dyDescent="0.2">
      <c r="U3622" s="205"/>
      <c r="V3622" s="205"/>
      <c r="W3622" s="205"/>
      <c r="X3622" s="205"/>
    </row>
    <row r="3623" spans="21:24" x14ac:dyDescent="0.2">
      <c r="U3623" s="205"/>
      <c r="V3623" s="205"/>
      <c r="W3623" s="205"/>
      <c r="X3623" s="205"/>
    </row>
    <row r="3624" spans="21:24" x14ac:dyDescent="0.2">
      <c r="U3624" s="205"/>
      <c r="V3624" s="205"/>
      <c r="W3624" s="205"/>
      <c r="X3624" s="205"/>
    </row>
    <row r="3625" spans="21:24" x14ac:dyDescent="0.2">
      <c r="U3625" s="205"/>
      <c r="V3625" s="205"/>
      <c r="W3625" s="205"/>
      <c r="X3625" s="205"/>
    </row>
    <row r="3626" spans="21:24" x14ac:dyDescent="0.2">
      <c r="U3626" s="205"/>
      <c r="V3626" s="205"/>
      <c r="W3626" s="205"/>
      <c r="X3626" s="205"/>
    </row>
    <row r="3627" spans="21:24" x14ac:dyDescent="0.2">
      <c r="U3627" s="205"/>
      <c r="V3627" s="205"/>
      <c r="W3627" s="205"/>
      <c r="X3627" s="205"/>
    </row>
    <row r="3628" spans="21:24" x14ac:dyDescent="0.2">
      <c r="U3628" s="205"/>
      <c r="V3628" s="205"/>
      <c r="W3628" s="205"/>
      <c r="X3628" s="205"/>
    </row>
    <row r="3629" spans="21:24" x14ac:dyDescent="0.2">
      <c r="U3629" s="205"/>
      <c r="V3629" s="205"/>
      <c r="W3629" s="205"/>
      <c r="X3629" s="205"/>
    </row>
    <row r="3630" spans="21:24" x14ac:dyDescent="0.2">
      <c r="U3630" s="205"/>
      <c r="V3630" s="205"/>
      <c r="W3630" s="205"/>
      <c r="X3630" s="205"/>
    </row>
    <row r="3631" spans="21:24" x14ac:dyDescent="0.2">
      <c r="U3631" s="205"/>
      <c r="V3631" s="205"/>
      <c r="W3631" s="205"/>
      <c r="X3631" s="205"/>
    </row>
    <row r="3632" spans="21:24" x14ac:dyDescent="0.2">
      <c r="U3632" s="205"/>
      <c r="V3632" s="205"/>
      <c r="W3632" s="205"/>
      <c r="X3632" s="205"/>
    </row>
    <row r="3633" spans="21:24" x14ac:dyDescent="0.2">
      <c r="U3633" s="205"/>
      <c r="V3633" s="205"/>
      <c r="W3633" s="205"/>
      <c r="X3633" s="205"/>
    </row>
    <row r="3634" spans="21:24" x14ac:dyDescent="0.2">
      <c r="U3634" s="205"/>
      <c r="V3634" s="205"/>
      <c r="W3634" s="205"/>
      <c r="X3634" s="205"/>
    </row>
    <row r="3635" spans="21:24" x14ac:dyDescent="0.2">
      <c r="U3635" s="205"/>
      <c r="V3635" s="205"/>
      <c r="W3635" s="205"/>
      <c r="X3635" s="205"/>
    </row>
    <row r="3636" spans="21:24" x14ac:dyDescent="0.2">
      <c r="U3636" s="205"/>
      <c r="V3636" s="205"/>
      <c r="W3636" s="205"/>
      <c r="X3636" s="205"/>
    </row>
    <row r="3637" spans="21:24" x14ac:dyDescent="0.2">
      <c r="U3637" s="205"/>
      <c r="V3637" s="205"/>
      <c r="W3637" s="205"/>
      <c r="X3637" s="205"/>
    </row>
    <row r="3638" spans="21:24" x14ac:dyDescent="0.2">
      <c r="U3638" s="205"/>
      <c r="V3638" s="205"/>
      <c r="W3638" s="205"/>
      <c r="X3638" s="205"/>
    </row>
    <row r="3639" spans="21:24" x14ac:dyDescent="0.2">
      <c r="U3639" s="205"/>
      <c r="V3639" s="205"/>
      <c r="W3639" s="205"/>
      <c r="X3639" s="205"/>
    </row>
    <row r="3640" spans="21:24" x14ac:dyDescent="0.2">
      <c r="U3640" s="205"/>
      <c r="V3640" s="205"/>
      <c r="W3640" s="205"/>
      <c r="X3640" s="205"/>
    </row>
    <row r="3641" spans="21:24" x14ac:dyDescent="0.2">
      <c r="U3641" s="205"/>
      <c r="V3641" s="205"/>
      <c r="W3641" s="205"/>
      <c r="X3641" s="205"/>
    </row>
    <row r="3642" spans="21:24" x14ac:dyDescent="0.2">
      <c r="U3642" s="205"/>
      <c r="V3642" s="205"/>
      <c r="W3642" s="205"/>
      <c r="X3642" s="205"/>
    </row>
    <row r="3643" spans="21:24" x14ac:dyDescent="0.2">
      <c r="U3643" s="205"/>
      <c r="V3643" s="205"/>
      <c r="W3643" s="205"/>
      <c r="X3643" s="205"/>
    </row>
    <row r="3644" spans="21:24" x14ac:dyDescent="0.2">
      <c r="U3644" s="205"/>
      <c r="V3644" s="205"/>
      <c r="W3644" s="205"/>
      <c r="X3644" s="205"/>
    </row>
    <row r="3645" spans="21:24" x14ac:dyDescent="0.2">
      <c r="U3645" s="205"/>
      <c r="V3645" s="205"/>
      <c r="W3645" s="205"/>
      <c r="X3645" s="205"/>
    </row>
    <row r="3646" spans="21:24" x14ac:dyDescent="0.2">
      <c r="U3646" s="205"/>
      <c r="V3646" s="205"/>
      <c r="W3646" s="205"/>
      <c r="X3646" s="205"/>
    </row>
    <row r="3647" spans="21:24" x14ac:dyDescent="0.2">
      <c r="U3647" s="205"/>
      <c r="V3647" s="205"/>
      <c r="W3647" s="205"/>
      <c r="X3647" s="205"/>
    </row>
    <row r="3648" spans="21:24" x14ac:dyDescent="0.2">
      <c r="U3648" s="205"/>
      <c r="V3648" s="205"/>
      <c r="W3648" s="205"/>
      <c r="X3648" s="205"/>
    </row>
    <row r="3649" spans="21:24" x14ac:dyDescent="0.2">
      <c r="U3649" s="205"/>
      <c r="V3649" s="205"/>
      <c r="W3649" s="205"/>
      <c r="X3649" s="205"/>
    </row>
    <row r="3650" spans="21:24" x14ac:dyDescent="0.2">
      <c r="U3650" s="205"/>
      <c r="V3650" s="205"/>
      <c r="W3650" s="205"/>
      <c r="X3650" s="205"/>
    </row>
    <row r="3651" spans="21:24" x14ac:dyDescent="0.2">
      <c r="U3651" s="205"/>
      <c r="V3651" s="205"/>
      <c r="W3651" s="205"/>
      <c r="X3651" s="205"/>
    </row>
    <row r="3652" spans="21:24" x14ac:dyDescent="0.2">
      <c r="U3652" s="205"/>
      <c r="V3652" s="205"/>
      <c r="W3652" s="205"/>
      <c r="X3652" s="205"/>
    </row>
    <row r="3653" spans="21:24" x14ac:dyDescent="0.2">
      <c r="U3653" s="205"/>
      <c r="V3653" s="205"/>
      <c r="W3653" s="205"/>
      <c r="X3653" s="205"/>
    </row>
    <row r="3654" spans="21:24" x14ac:dyDescent="0.2">
      <c r="U3654" s="205"/>
      <c r="V3654" s="205"/>
      <c r="W3654" s="205"/>
      <c r="X3654" s="205"/>
    </row>
    <row r="3655" spans="21:24" x14ac:dyDescent="0.2">
      <c r="U3655" s="205"/>
      <c r="V3655" s="205"/>
      <c r="W3655" s="205"/>
      <c r="X3655" s="205"/>
    </row>
    <row r="3656" spans="21:24" x14ac:dyDescent="0.2">
      <c r="U3656" s="205"/>
      <c r="V3656" s="205"/>
      <c r="W3656" s="205"/>
      <c r="X3656" s="205"/>
    </row>
    <row r="3657" spans="21:24" x14ac:dyDescent="0.2">
      <c r="U3657" s="205"/>
      <c r="V3657" s="205"/>
      <c r="W3657" s="205"/>
      <c r="X3657" s="205"/>
    </row>
    <row r="3658" spans="21:24" x14ac:dyDescent="0.2">
      <c r="U3658" s="205"/>
      <c r="V3658" s="205"/>
      <c r="W3658" s="205"/>
      <c r="X3658" s="205"/>
    </row>
    <row r="3659" spans="21:24" x14ac:dyDescent="0.2">
      <c r="U3659" s="205"/>
      <c r="V3659" s="205"/>
      <c r="W3659" s="205"/>
      <c r="X3659" s="205"/>
    </row>
    <row r="3660" spans="21:24" x14ac:dyDescent="0.2">
      <c r="U3660" s="205"/>
      <c r="V3660" s="205"/>
      <c r="W3660" s="205"/>
      <c r="X3660" s="205"/>
    </row>
    <row r="3661" spans="21:24" x14ac:dyDescent="0.2">
      <c r="U3661" s="205"/>
      <c r="V3661" s="205"/>
      <c r="W3661" s="205"/>
      <c r="X3661" s="205"/>
    </row>
    <row r="3662" spans="21:24" x14ac:dyDescent="0.2">
      <c r="U3662" s="205"/>
      <c r="V3662" s="205"/>
      <c r="W3662" s="205"/>
      <c r="X3662" s="205"/>
    </row>
    <row r="3663" spans="21:24" x14ac:dyDescent="0.2">
      <c r="U3663" s="205"/>
      <c r="V3663" s="205"/>
      <c r="W3663" s="205"/>
      <c r="X3663" s="205"/>
    </row>
    <row r="3664" spans="21:24" x14ac:dyDescent="0.2">
      <c r="U3664" s="205"/>
      <c r="V3664" s="205"/>
      <c r="W3664" s="205"/>
      <c r="X3664" s="205"/>
    </row>
    <row r="3665" spans="21:24" x14ac:dyDescent="0.2">
      <c r="U3665" s="205"/>
      <c r="V3665" s="205"/>
      <c r="W3665" s="205"/>
      <c r="X3665" s="205"/>
    </row>
    <row r="3666" spans="21:24" x14ac:dyDescent="0.2">
      <c r="U3666" s="205"/>
      <c r="V3666" s="205"/>
      <c r="W3666" s="205"/>
      <c r="X3666" s="205"/>
    </row>
    <row r="3667" spans="21:24" x14ac:dyDescent="0.2">
      <c r="U3667" s="205"/>
      <c r="V3667" s="205"/>
      <c r="W3667" s="205"/>
      <c r="X3667" s="205"/>
    </row>
    <row r="3668" spans="21:24" x14ac:dyDescent="0.2">
      <c r="U3668" s="205"/>
      <c r="V3668" s="205"/>
      <c r="W3668" s="205"/>
      <c r="X3668" s="205"/>
    </row>
    <row r="3669" spans="21:24" x14ac:dyDescent="0.2">
      <c r="U3669" s="205"/>
      <c r="V3669" s="205"/>
      <c r="W3669" s="205"/>
      <c r="X3669" s="205"/>
    </row>
    <row r="3670" spans="21:24" x14ac:dyDescent="0.2">
      <c r="U3670" s="205"/>
      <c r="V3670" s="205"/>
      <c r="W3670" s="205"/>
      <c r="X3670" s="205"/>
    </row>
    <row r="3671" spans="21:24" x14ac:dyDescent="0.2">
      <c r="U3671" s="205"/>
      <c r="V3671" s="205"/>
      <c r="W3671" s="205"/>
      <c r="X3671" s="205"/>
    </row>
    <row r="3672" spans="21:24" x14ac:dyDescent="0.2">
      <c r="U3672" s="205"/>
      <c r="V3672" s="205"/>
      <c r="W3672" s="205"/>
      <c r="X3672" s="205"/>
    </row>
    <row r="3673" spans="21:24" x14ac:dyDescent="0.2">
      <c r="U3673" s="205"/>
      <c r="V3673" s="205"/>
      <c r="W3673" s="205"/>
      <c r="X3673" s="205"/>
    </row>
    <row r="3674" spans="21:24" x14ac:dyDescent="0.2">
      <c r="U3674" s="205"/>
      <c r="V3674" s="205"/>
      <c r="W3674" s="205"/>
      <c r="X3674" s="205"/>
    </row>
    <row r="3675" spans="21:24" x14ac:dyDescent="0.2">
      <c r="U3675" s="205"/>
      <c r="V3675" s="205"/>
      <c r="W3675" s="205"/>
      <c r="X3675" s="205"/>
    </row>
    <row r="3676" spans="21:24" x14ac:dyDescent="0.2">
      <c r="U3676" s="205"/>
      <c r="V3676" s="205"/>
      <c r="W3676" s="205"/>
      <c r="X3676" s="205"/>
    </row>
    <row r="3677" spans="21:24" x14ac:dyDescent="0.2">
      <c r="U3677" s="205"/>
      <c r="V3677" s="205"/>
      <c r="W3677" s="205"/>
      <c r="X3677" s="205"/>
    </row>
    <row r="3678" spans="21:24" x14ac:dyDescent="0.2">
      <c r="U3678" s="205"/>
      <c r="V3678" s="205"/>
      <c r="W3678" s="205"/>
      <c r="X3678" s="205"/>
    </row>
    <row r="3679" spans="21:24" x14ac:dyDescent="0.2">
      <c r="U3679" s="205"/>
      <c r="V3679" s="205"/>
      <c r="W3679" s="205"/>
      <c r="X3679" s="205"/>
    </row>
    <row r="3680" spans="21:24" x14ac:dyDescent="0.2">
      <c r="U3680" s="205"/>
      <c r="V3680" s="205"/>
      <c r="W3680" s="205"/>
      <c r="X3680" s="205"/>
    </row>
    <row r="3681" spans="21:24" x14ac:dyDescent="0.2">
      <c r="U3681" s="205"/>
      <c r="V3681" s="205"/>
      <c r="W3681" s="205"/>
      <c r="X3681" s="205"/>
    </row>
    <row r="3682" spans="21:24" x14ac:dyDescent="0.2">
      <c r="U3682" s="205"/>
      <c r="V3682" s="205"/>
      <c r="W3682" s="205"/>
      <c r="X3682" s="205"/>
    </row>
    <row r="3683" spans="21:24" x14ac:dyDescent="0.2">
      <c r="U3683" s="205"/>
      <c r="V3683" s="205"/>
      <c r="W3683" s="205"/>
      <c r="X3683" s="205"/>
    </row>
    <row r="3684" spans="21:24" x14ac:dyDescent="0.2">
      <c r="U3684" s="205"/>
      <c r="V3684" s="205"/>
      <c r="W3684" s="205"/>
      <c r="X3684" s="205"/>
    </row>
    <row r="3685" spans="21:24" x14ac:dyDescent="0.2">
      <c r="U3685" s="205"/>
      <c r="V3685" s="205"/>
      <c r="W3685" s="205"/>
      <c r="X3685" s="205"/>
    </row>
    <row r="3686" spans="21:24" x14ac:dyDescent="0.2">
      <c r="U3686" s="205"/>
      <c r="V3686" s="205"/>
      <c r="W3686" s="205"/>
      <c r="X3686" s="205"/>
    </row>
    <row r="3687" spans="21:24" x14ac:dyDescent="0.2">
      <c r="U3687" s="205"/>
      <c r="V3687" s="205"/>
      <c r="W3687" s="205"/>
      <c r="X3687" s="205"/>
    </row>
    <row r="3688" spans="21:24" x14ac:dyDescent="0.2">
      <c r="U3688" s="205"/>
      <c r="V3688" s="205"/>
      <c r="W3688" s="205"/>
      <c r="X3688" s="205"/>
    </row>
    <row r="3689" spans="21:24" x14ac:dyDescent="0.2">
      <c r="U3689" s="205"/>
      <c r="V3689" s="205"/>
      <c r="W3689" s="205"/>
      <c r="X3689" s="205"/>
    </row>
    <row r="3690" spans="21:24" x14ac:dyDescent="0.2">
      <c r="U3690" s="205"/>
      <c r="V3690" s="205"/>
      <c r="W3690" s="205"/>
      <c r="X3690" s="205"/>
    </row>
    <row r="3691" spans="21:24" x14ac:dyDescent="0.2">
      <c r="U3691" s="205"/>
      <c r="V3691" s="205"/>
      <c r="W3691" s="205"/>
      <c r="X3691" s="205"/>
    </row>
    <row r="3692" spans="21:24" x14ac:dyDescent="0.2">
      <c r="U3692" s="205"/>
      <c r="V3692" s="205"/>
      <c r="W3692" s="205"/>
      <c r="X3692" s="205"/>
    </row>
    <row r="3693" spans="21:24" x14ac:dyDescent="0.2">
      <c r="U3693" s="205"/>
      <c r="V3693" s="205"/>
      <c r="W3693" s="205"/>
      <c r="X3693" s="205"/>
    </row>
    <row r="3694" spans="21:24" x14ac:dyDescent="0.2">
      <c r="U3694" s="205"/>
      <c r="V3694" s="205"/>
      <c r="W3694" s="205"/>
      <c r="X3694" s="205"/>
    </row>
    <row r="3695" spans="21:24" x14ac:dyDescent="0.2">
      <c r="U3695" s="205"/>
      <c r="V3695" s="205"/>
      <c r="W3695" s="205"/>
      <c r="X3695" s="205"/>
    </row>
    <row r="3696" spans="21:24" x14ac:dyDescent="0.2">
      <c r="U3696" s="205"/>
      <c r="V3696" s="205"/>
      <c r="W3696" s="205"/>
      <c r="X3696" s="205"/>
    </row>
    <row r="3697" spans="21:24" x14ac:dyDescent="0.2">
      <c r="U3697" s="205"/>
      <c r="V3697" s="205"/>
      <c r="W3697" s="205"/>
      <c r="X3697" s="205"/>
    </row>
    <row r="3698" spans="21:24" x14ac:dyDescent="0.2">
      <c r="U3698" s="205"/>
      <c r="V3698" s="205"/>
      <c r="W3698" s="205"/>
      <c r="X3698" s="205"/>
    </row>
    <row r="3699" spans="21:24" x14ac:dyDescent="0.2">
      <c r="U3699" s="205"/>
      <c r="V3699" s="205"/>
      <c r="W3699" s="205"/>
      <c r="X3699" s="205"/>
    </row>
    <row r="3700" spans="21:24" x14ac:dyDescent="0.2">
      <c r="U3700" s="205"/>
      <c r="V3700" s="205"/>
      <c r="W3700" s="205"/>
      <c r="X3700" s="205"/>
    </row>
    <row r="3701" spans="21:24" x14ac:dyDescent="0.2">
      <c r="U3701" s="205"/>
      <c r="V3701" s="205"/>
      <c r="W3701" s="205"/>
      <c r="X3701" s="205"/>
    </row>
    <row r="3702" spans="21:24" x14ac:dyDescent="0.2">
      <c r="U3702" s="205"/>
      <c r="V3702" s="205"/>
      <c r="W3702" s="205"/>
      <c r="X3702" s="205"/>
    </row>
    <row r="3703" spans="21:24" x14ac:dyDescent="0.2">
      <c r="U3703" s="205"/>
      <c r="V3703" s="205"/>
      <c r="W3703" s="205"/>
      <c r="X3703" s="205"/>
    </row>
    <row r="3704" spans="21:24" x14ac:dyDescent="0.2">
      <c r="U3704" s="205"/>
      <c r="V3704" s="205"/>
      <c r="W3704" s="205"/>
      <c r="X3704" s="205"/>
    </row>
    <row r="3705" spans="21:24" x14ac:dyDescent="0.2">
      <c r="U3705" s="205"/>
      <c r="V3705" s="205"/>
      <c r="W3705" s="205"/>
      <c r="X3705" s="205"/>
    </row>
    <row r="3706" spans="21:24" x14ac:dyDescent="0.2">
      <c r="U3706" s="205"/>
      <c r="V3706" s="205"/>
      <c r="W3706" s="205"/>
      <c r="X3706" s="205"/>
    </row>
    <row r="3707" spans="21:24" x14ac:dyDescent="0.2">
      <c r="U3707" s="205"/>
      <c r="V3707" s="205"/>
      <c r="W3707" s="205"/>
      <c r="X3707" s="205"/>
    </row>
    <row r="3708" spans="21:24" x14ac:dyDescent="0.2">
      <c r="U3708" s="205"/>
      <c r="V3708" s="205"/>
      <c r="W3708" s="205"/>
      <c r="X3708" s="205"/>
    </row>
    <row r="3709" spans="21:24" x14ac:dyDescent="0.2">
      <c r="U3709" s="205"/>
      <c r="V3709" s="205"/>
      <c r="W3709" s="205"/>
      <c r="X3709" s="205"/>
    </row>
    <row r="3710" spans="21:24" x14ac:dyDescent="0.2">
      <c r="U3710" s="205"/>
      <c r="V3710" s="205"/>
      <c r="W3710" s="205"/>
      <c r="X3710" s="205"/>
    </row>
    <row r="3711" spans="21:24" x14ac:dyDescent="0.2">
      <c r="U3711" s="205"/>
      <c r="V3711" s="205"/>
      <c r="W3711" s="205"/>
      <c r="X3711" s="205"/>
    </row>
    <row r="3712" spans="21:24" x14ac:dyDescent="0.2">
      <c r="U3712" s="205"/>
      <c r="V3712" s="205"/>
      <c r="W3712" s="205"/>
      <c r="X3712" s="205"/>
    </row>
    <row r="3713" spans="21:24" x14ac:dyDescent="0.2">
      <c r="U3713" s="205"/>
      <c r="V3713" s="205"/>
      <c r="W3713" s="205"/>
      <c r="X3713" s="205"/>
    </row>
    <row r="3714" spans="21:24" x14ac:dyDescent="0.2">
      <c r="U3714" s="205"/>
      <c r="V3714" s="205"/>
      <c r="W3714" s="205"/>
      <c r="X3714" s="205"/>
    </row>
    <row r="3715" spans="21:24" x14ac:dyDescent="0.2">
      <c r="U3715" s="205"/>
      <c r="V3715" s="205"/>
      <c r="W3715" s="205"/>
      <c r="X3715" s="205"/>
    </row>
    <row r="3716" spans="21:24" x14ac:dyDescent="0.2">
      <c r="U3716" s="205"/>
      <c r="V3716" s="205"/>
      <c r="W3716" s="205"/>
      <c r="X3716" s="205"/>
    </row>
    <row r="3717" spans="21:24" x14ac:dyDescent="0.2">
      <c r="U3717" s="205"/>
      <c r="V3717" s="205"/>
      <c r="W3717" s="205"/>
      <c r="X3717" s="205"/>
    </row>
    <row r="3718" spans="21:24" x14ac:dyDescent="0.2">
      <c r="U3718" s="205"/>
      <c r="V3718" s="205"/>
      <c r="W3718" s="205"/>
      <c r="X3718" s="205"/>
    </row>
    <row r="3719" spans="21:24" x14ac:dyDescent="0.2">
      <c r="U3719" s="205"/>
      <c r="V3719" s="205"/>
      <c r="W3719" s="205"/>
      <c r="X3719" s="205"/>
    </row>
    <row r="3720" spans="21:24" x14ac:dyDescent="0.2">
      <c r="U3720" s="205"/>
      <c r="V3720" s="205"/>
      <c r="W3720" s="205"/>
      <c r="X3720" s="205"/>
    </row>
    <row r="3721" spans="21:24" x14ac:dyDescent="0.2">
      <c r="U3721" s="205"/>
      <c r="V3721" s="205"/>
      <c r="W3721" s="205"/>
      <c r="X3721" s="205"/>
    </row>
    <row r="3722" spans="21:24" x14ac:dyDescent="0.2">
      <c r="U3722" s="205"/>
      <c r="V3722" s="205"/>
      <c r="W3722" s="205"/>
      <c r="X3722" s="205"/>
    </row>
    <row r="3723" spans="21:24" x14ac:dyDescent="0.2">
      <c r="U3723" s="205"/>
      <c r="V3723" s="205"/>
      <c r="W3723" s="205"/>
      <c r="X3723" s="205"/>
    </row>
    <row r="3724" spans="21:24" x14ac:dyDescent="0.2">
      <c r="U3724" s="205"/>
      <c r="V3724" s="205"/>
      <c r="W3724" s="205"/>
      <c r="X3724" s="205"/>
    </row>
    <row r="3725" spans="21:24" x14ac:dyDescent="0.2">
      <c r="U3725" s="205"/>
      <c r="V3725" s="205"/>
      <c r="W3725" s="205"/>
      <c r="X3725" s="205"/>
    </row>
    <row r="3726" spans="21:24" x14ac:dyDescent="0.2">
      <c r="U3726" s="205"/>
      <c r="V3726" s="205"/>
      <c r="W3726" s="205"/>
      <c r="X3726" s="205"/>
    </row>
    <row r="3727" spans="21:24" x14ac:dyDescent="0.2">
      <c r="U3727" s="205"/>
      <c r="V3727" s="205"/>
      <c r="W3727" s="205"/>
      <c r="X3727" s="205"/>
    </row>
    <row r="3728" spans="21:24" x14ac:dyDescent="0.2">
      <c r="U3728" s="205"/>
      <c r="V3728" s="205"/>
      <c r="W3728" s="205"/>
      <c r="X3728" s="205"/>
    </row>
    <row r="3729" spans="21:24" x14ac:dyDescent="0.2">
      <c r="U3729" s="205"/>
      <c r="V3729" s="205"/>
      <c r="W3729" s="205"/>
      <c r="X3729" s="205"/>
    </row>
    <row r="3730" spans="21:24" x14ac:dyDescent="0.2">
      <c r="U3730" s="205"/>
      <c r="V3730" s="205"/>
      <c r="W3730" s="205"/>
      <c r="X3730" s="205"/>
    </row>
    <row r="3731" spans="21:24" x14ac:dyDescent="0.2">
      <c r="U3731" s="205"/>
      <c r="V3731" s="205"/>
      <c r="W3731" s="205"/>
      <c r="X3731" s="205"/>
    </row>
    <row r="3732" spans="21:24" x14ac:dyDescent="0.2">
      <c r="U3732" s="205"/>
      <c r="V3732" s="205"/>
      <c r="W3732" s="205"/>
      <c r="X3732" s="205"/>
    </row>
    <row r="3733" spans="21:24" x14ac:dyDescent="0.2">
      <c r="U3733" s="205"/>
      <c r="V3733" s="205"/>
      <c r="W3733" s="205"/>
      <c r="X3733" s="205"/>
    </row>
    <row r="3734" spans="21:24" x14ac:dyDescent="0.2">
      <c r="U3734" s="205"/>
      <c r="V3734" s="205"/>
      <c r="W3734" s="205"/>
      <c r="X3734" s="205"/>
    </row>
    <row r="3735" spans="21:24" x14ac:dyDescent="0.2">
      <c r="U3735" s="205"/>
      <c r="V3735" s="205"/>
      <c r="W3735" s="205"/>
      <c r="X3735" s="205"/>
    </row>
    <row r="3736" spans="21:24" x14ac:dyDescent="0.2">
      <c r="U3736" s="205"/>
      <c r="V3736" s="205"/>
      <c r="W3736" s="205"/>
      <c r="X3736" s="205"/>
    </row>
    <row r="3737" spans="21:24" x14ac:dyDescent="0.2">
      <c r="U3737" s="205"/>
      <c r="V3737" s="205"/>
      <c r="W3737" s="205"/>
      <c r="X3737" s="205"/>
    </row>
    <row r="3738" spans="21:24" x14ac:dyDescent="0.2">
      <c r="U3738" s="205"/>
      <c r="V3738" s="205"/>
      <c r="W3738" s="205"/>
      <c r="X3738" s="205"/>
    </row>
    <row r="3739" spans="21:24" x14ac:dyDescent="0.2">
      <c r="U3739" s="205"/>
      <c r="V3739" s="205"/>
      <c r="W3739" s="205"/>
      <c r="X3739" s="205"/>
    </row>
    <row r="3740" spans="21:24" x14ac:dyDescent="0.2">
      <c r="U3740" s="205"/>
      <c r="V3740" s="205"/>
      <c r="W3740" s="205"/>
      <c r="X3740" s="205"/>
    </row>
    <row r="3741" spans="21:24" x14ac:dyDescent="0.2">
      <c r="U3741" s="205"/>
      <c r="V3741" s="205"/>
      <c r="W3741" s="205"/>
      <c r="X3741" s="205"/>
    </row>
    <row r="3742" spans="21:24" x14ac:dyDescent="0.2">
      <c r="U3742" s="205"/>
      <c r="V3742" s="205"/>
      <c r="W3742" s="205"/>
      <c r="X3742" s="205"/>
    </row>
    <row r="3743" spans="21:24" x14ac:dyDescent="0.2">
      <c r="U3743" s="205"/>
      <c r="V3743" s="205"/>
      <c r="W3743" s="205"/>
      <c r="X3743" s="205"/>
    </row>
    <row r="3744" spans="21:24" x14ac:dyDescent="0.2">
      <c r="U3744" s="205"/>
      <c r="V3744" s="205"/>
      <c r="W3744" s="205"/>
      <c r="X3744" s="205"/>
    </row>
    <row r="3745" spans="21:24" x14ac:dyDescent="0.2">
      <c r="U3745" s="205"/>
      <c r="V3745" s="205"/>
      <c r="W3745" s="205"/>
      <c r="X3745" s="205"/>
    </row>
    <row r="3746" spans="21:24" x14ac:dyDescent="0.2">
      <c r="U3746" s="205"/>
      <c r="V3746" s="205"/>
      <c r="W3746" s="205"/>
      <c r="X3746" s="205"/>
    </row>
    <row r="3747" spans="21:24" x14ac:dyDescent="0.2">
      <c r="U3747" s="205"/>
      <c r="V3747" s="205"/>
      <c r="W3747" s="205"/>
      <c r="X3747" s="205"/>
    </row>
    <row r="3748" spans="21:24" x14ac:dyDescent="0.2">
      <c r="U3748" s="205"/>
      <c r="V3748" s="205"/>
      <c r="W3748" s="205"/>
      <c r="X3748" s="205"/>
    </row>
    <row r="3749" spans="21:24" x14ac:dyDescent="0.2">
      <c r="U3749" s="205"/>
      <c r="V3749" s="205"/>
      <c r="W3749" s="205"/>
      <c r="X3749" s="205"/>
    </row>
    <row r="3750" spans="21:24" x14ac:dyDescent="0.2">
      <c r="U3750" s="205"/>
      <c r="V3750" s="205"/>
      <c r="W3750" s="205"/>
      <c r="X3750" s="205"/>
    </row>
    <row r="3751" spans="21:24" x14ac:dyDescent="0.2">
      <c r="U3751" s="205"/>
      <c r="V3751" s="205"/>
      <c r="W3751" s="205"/>
      <c r="X3751" s="205"/>
    </row>
    <row r="3752" spans="21:24" x14ac:dyDescent="0.2">
      <c r="U3752" s="205"/>
      <c r="V3752" s="205"/>
      <c r="W3752" s="205"/>
      <c r="X3752" s="205"/>
    </row>
    <row r="3753" spans="21:24" x14ac:dyDescent="0.2">
      <c r="U3753" s="205"/>
      <c r="V3753" s="205"/>
      <c r="W3753" s="205"/>
      <c r="X3753" s="205"/>
    </row>
    <row r="3754" spans="21:24" x14ac:dyDescent="0.2">
      <c r="U3754" s="205"/>
      <c r="V3754" s="205"/>
      <c r="W3754" s="205"/>
      <c r="X3754" s="205"/>
    </row>
    <row r="3755" spans="21:24" x14ac:dyDescent="0.2">
      <c r="U3755" s="205"/>
      <c r="V3755" s="205"/>
      <c r="W3755" s="205"/>
      <c r="X3755" s="205"/>
    </row>
    <row r="3756" spans="21:24" x14ac:dyDescent="0.2">
      <c r="U3756" s="205"/>
      <c r="V3756" s="205"/>
      <c r="W3756" s="205"/>
      <c r="X3756" s="205"/>
    </row>
    <row r="3757" spans="21:24" x14ac:dyDescent="0.2">
      <c r="U3757" s="205"/>
      <c r="V3757" s="205"/>
      <c r="W3757" s="205"/>
      <c r="X3757" s="205"/>
    </row>
    <row r="3758" spans="21:24" x14ac:dyDescent="0.2">
      <c r="U3758" s="205"/>
      <c r="V3758" s="205"/>
      <c r="W3758" s="205"/>
      <c r="X3758" s="205"/>
    </row>
    <row r="3759" spans="21:24" x14ac:dyDescent="0.2">
      <c r="U3759" s="205"/>
      <c r="V3759" s="205"/>
      <c r="W3759" s="205"/>
      <c r="X3759" s="205"/>
    </row>
    <row r="3760" spans="21:24" x14ac:dyDescent="0.2">
      <c r="U3760" s="205"/>
      <c r="V3760" s="205"/>
      <c r="W3760" s="205"/>
      <c r="X3760" s="205"/>
    </row>
    <row r="3761" spans="21:24" x14ac:dyDescent="0.2">
      <c r="U3761" s="205"/>
      <c r="V3761" s="205"/>
      <c r="W3761" s="205"/>
      <c r="X3761" s="205"/>
    </row>
    <row r="3762" spans="21:24" x14ac:dyDescent="0.2">
      <c r="U3762" s="205"/>
      <c r="V3762" s="205"/>
      <c r="W3762" s="205"/>
      <c r="X3762" s="205"/>
    </row>
    <row r="3763" spans="21:24" x14ac:dyDescent="0.2">
      <c r="U3763" s="205"/>
      <c r="V3763" s="205"/>
      <c r="W3763" s="205"/>
      <c r="X3763" s="205"/>
    </row>
    <row r="3764" spans="21:24" x14ac:dyDescent="0.2">
      <c r="U3764" s="205"/>
      <c r="V3764" s="205"/>
      <c r="W3764" s="205"/>
      <c r="X3764" s="205"/>
    </row>
    <row r="3765" spans="21:24" x14ac:dyDescent="0.2">
      <c r="U3765" s="205"/>
      <c r="V3765" s="205"/>
      <c r="W3765" s="205"/>
      <c r="X3765" s="205"/>
    </row>
    <row r="3766" spans="21:24" x14ac:dyDescent="0.2">
      <c r="U3766" s="205"/>
      <c r="V3766" s="205"/>
      <c r="W3766" s="205"/>
      <c r="X3766" s="205"/>
    </row>
    <row r="3767" spans="21:24" x14ac:dyDescent="0.2">
      <c r="U3767" s="205"/>
      <c r="V3767" s="205"/>
      <c r="W3767" s="205"/>
      <c r="X3767" s="205"/>
    </row>
    <row r="3768" spans="21:24" x14ac:dyDescent="0.2">
      <c r="U3768" s="205"/>
      <c r="V3768" s="205"/>
      <c r="W3768" s="205"/>
      <c r="X3768" s="205"/>
    </row>
    <row r="3769" spans="21:24" x14ac:dyDescent="0.2">
      <c r="U3769" s="205"/>
      <c r="V3769" s="205"/>
      <c r="W3769" s="205"/>
      <c r="X3769" s="205"/>
    </row>
    <row r="3770" spans="21:24" x14ac:dyDescent="0.2">
      <c r="U3770" s="205"/>
      <c r="V3770" s="205"/>
      <c r="W3770" s="205"/>
      <c r="X3770" s="205"/>
    </row>
    <row r="3771" spans="21:24" x14ac:dyDescent="0.2">
      <c r="U3771" s="205"/>
      <c r="V3771" s="205"/>
      <c r="W3771" s="205"/>
      <c r="X3771" s="205"/>
    </row>
    <row r="3772" spans="21:24" x14ac:dyDescent="0.2">
      <c r="U3772" s="205"/>
      <c r="V3772" s="205"/>
      <c r="W3772" s="205"/>
      <c r="X3772" s="205"/>
    </row>
    <row r="3773" spans="21:24" x14ac:dyDescent="0.2">
      <c r="U3773" s="205"/>
      <c r="V3773" s="205"/>
      <c r="W3773" s="205"/>
      <c r="X3773" s="205"/>
    </row>
    <row r="3774" spans="21:24" x14ac:dyDescent="0.2">
      <c r="U3774" s="205"/>
      <c r="V3774" s="205"/>
      <c r="W3774" s="205"/>
      <c r="X3774" s="205"/>
    </row>
    <row r="3775" spans="21:24" x14ac:dyDescent="0.2">
      <c r="U3775" s="205"/>
      <c r="V3775" s="205"/>
      <c r="W3775" s="205"/>
      <c r="X3775" s="205"/>
    </row>
    <row r="3776" spans="21:24" x14ac:dyDescent="0.2">
      <c r="U3776" s="205"/>
      <c r="V3776" s="205"/>
      <c r="W3776" s="205"/>
      <c r="X3776" s="205"/>
    </row>
    <row r="3777" spans="21:24" x14ac:dyDescent="0.2">
      <c r="U3777" s="205"/>
      <c r="V3777" s="205"/>
      <c r="W3777" s="205"/>
      <c r="X3777" s="205"/>
    </row>
    <row r="3778" spans="21:24" x14ac:dyDescent="0.2">
      <c r="U3778" s="205"/>
      <c r="V3778" s="205"/>
      <c r="W3778" s="205"/>
      <c r="X3778" s="205"/>
    </row>
    <row r="3779" spans="21:24" x14ac:dyDescent="0.2">
      <c r="U3779" s="205"/>
      <c r="V3779" s="205"/>
      <c r="W3779" s="205"/>
      <c r="X3779" s="205"/>
    </row>
    <row r="3780" spans="21:24" x14ac:dyDescent="0.2">
      <c r="U3780" s="205"/>
      <c r="V3780" s="205"/>
      <c r="W3780" s="205"/>
      <c r="X3780" s="205"/>
    </row>
    <row r="3781" spans="21:24" x14ac:dyDescent="0.2">
      <c r="U3781" s="205"/>
      <c r="V3781" s="205"/>
      <c r="W3781" s="205"/>
      <c r="X3781" s="205"/>
    </row>
    <row r="3782" spans="21:24" x14ac:dyDescent="0.2">
      <c r="U3782" s="205"/>
      <c r="V3782" s="205"/>
      <c r="W3782" s="205"/>
      <c r="X3782" s="205"/>
    </row>
    <row r="3783" spans="21:24" x14ac:dyDescent="0.2">
      <c r="U3783" s="205"/>
      <c r="V3783" s="205"/>
      <c r="W3783" s="205"/>
      <c r="X3783" s="205"/>
    </row>
    <row r="3784" spans="21:24" x14ac:dyDescent="0.2">
      <c r="U3784" s="205"/>
      <c r="V3784" s="205"/>
      <c r="W3784" s="205"/>
      <c r="X3784" s="205"/>
    </row>
    <row r="3785" spans="21:24" x14ac:dyDescent="0.2">
      <c r="U3785" s="205"/>
      <c r="V3785" s="205"/>
      <c r="W3785" s="205"/>
      <c r="X3785" s="205"/>
    </row>
    <row r="3786" spans="21:24" x14ac:dyDescent="0.2">
      <c r="U3786" s="205"/>
      <c r="V3786" s="205"/>
      <c r="W3786" s="205"/>
      <c r="X3786" s="205"/>
    </row>
    <row r="3787" spans="21:24" x14ac:dyDescent="0.2">
      <c r="U3787" s="205"/>
      <c r="V3787" s="205"/>
      <c r="W3787" s="205"/>
      <c r="X3787" s="205"/>
    </row>
    <row r="3788" spans="21:24" x14ac:dyDescent="0.2">
      <c r="U3788" s="205"/>
      <c r="V3788" s="205"/>
      <c r="W3788" s="205"/>
      <c r="X3788" s="205"/>
    </row>
    <row r="3789" spans="21:24" x14ac:dyDescent="0.2">
      <c r="U3789" s="205"/>
      <c r="V3789" s="205"/>
      <c r="W3789" s="205"/>
      <c r="X3789" s="205"/>
    </row>
    <row r="3790" spans="21:24" x14ac:dyDescent="0.2">
      <c r="U3790" s="205"/>
      <c r="V3790" s="205"/>
      <c r="W3790" s="205"/>
      <c r="X3790" s="205"/>
    </row>
    <row r="3791" spans="21:24" x14ac:dyDescent="0.2">
      <c r="U3791" s="205"/>
      <c r="V3791" s="205"/>
      <c r="W3791" s="205"/>
      <c r="X3791" s="205"/>
    </row>
    <row r="3792" spans="21:24" x14ac:dyDescent="0.2">
      <c r="U3792" s="205"/>
      <c r="V3792" s="205"/>
      <c r="W3792" s="205"/>
      <c r="X3792" s="205"/>
    </row>
    <row r="3793" spans="21:24" x14ac:dyDescent="0.2">
      <c r="U3793" s="205"/>
      <c r="V3793" s="205"/>
      <c r="W3793" s="205"/>
      <c r="X3793" s="205"/>
    </row>
    <row r="3794" spans="21:24" x14ac:dyDescent="0.2">
      <c r="U3794" s="205"/>
      <c r="V3794" s="205"/>
      <c r="W3794" s="205"/>
      <c r="X3794" s="205"/>
    </row>
    <row r="3795" spans="21:24" x14ac:dyDescent="0.2">
      <c r="U3795" s="205"/>
      <c r="V3795" s="205"/>
      <c r="W3795" s="205"/>
      <c r="X3795" s="205"/>
    </row>
    <row r="3796" spans="21:24" x14ac:dyDescent="0.2">
      <c r="U3796" s="205"/>
      <c r="V3796" s="205"/>
      <c r="W3796" s="205"/>
      <c r="X3796" s="205"/>
    </row>
    <row r="3797" spans="21:24" x14ac:dyDescent="0.2">
      <c r="U3797" s="205"/>
      <c r="V3797" s="205"/>
      <c r="W3797" s="205"/>
      <c r="X3797" s="205"/>
    </row>
    <row r="3798" spans="21:24" x14ac:dyDescent="0.2">
      <c r="U3798" s="205"/>
      <c r="V3798" s="205"/>
      <c r="W3798" s="205"/>
      <c r="X3798" s="205"/>
    </row>
    <row r="3799" spans="21:24" x14ac:dyDescent="0.2">
      <c r="U3799" s="205"/>
      <c r="V3799" s="205"/>
      <c r="W3799" s="205"/>
      <c r="X3799" s="205"/>
    </row>
    <row r="3800" spans="21:24" x14ac:dyDescent="0.2">
      <c r="U3800" s="205"/>
      <c r="V3800" s="205"/>
      <c r="W3800" s="205"/>
      <c r="X3800" s="205"/>
    </row>
    <row r="3801" spans="21:24" x14ac:dyDescent="0.2">
      <c r="U3801" s="205"/>
      <c r="V3801" s="205"/>
      <c r="W3801" s="205"/>
      <c r="X3801" s="205"/>
    </row>
    <row r="3802" spans="21:24" x14ac:dyDescent="0.2">
      <c r="U3802" s="205"/>
      <c r="V3802" s="205"/>
      <c r="W3802" s="205"/>
      <c r="X3802" s="205"/>
    </row>
    <row r="3803" spans="21:24" x14ac:dyDescent="0.2">
      <c r="U3803" s="205"/>
      <c r="V3803" s="205"/>
      <c r="W3803" s="205"/>
      <c r="X3803" s="205"/>
    </row>
    <row r="3804" spans="21:24" x14ac:dyDescent="0.2">
      <c r="U3804" s="205"/>
      <c r="V3804" s="205"/>
      <c r="W3804" s="205"/>
      <c r="X3804" s="205"/>
    </row>
    <row r="3805" spans="21:24" x14ac:dyDescent="0.2">
      <c r="U3805" s="205"/>
      <c r="V3805" s="205"/>
      <c r="W3805" s="205"/>
      <c r="X3805" s="205"/>
    </row>
    <row r="3806" spans="21:24" x14ac:dyDescent="0.2">
      <c r="U3806" s="205"/>
      <c r="V3806" s="205"/>
      <c r="W3806" s="205"/>
      <c r="X3806" s="205"/>
    </row>
    <row r="3807" spans="21:24" x14ac:dyDescent="0.2">
      <c r="U3807" s="205"/>
      <c r="V3807" s="205"/>
      <c r="W3807" s="205"/>
      <c r="X3807" s="205"/>
    </row>
    <row r="3808" spans="21:24" x14ac:dyDescent="0.2">
      <c r="U3808" s="205"/>
      <c r="V3808" s="205"/>
      <c r="W3808" s="205"/>
      <c r="X3808" s="205"/>
    </row>
    <row r="3809" spans="21:24" x14ac:dyDescent="0.2">
      <c r="U3809" s="205"/>
      <c r="V3809" s="205"/>
      <c r="W3809" s="205"/>
      <c r="X3809" s="205"/>
    </row>
    <row r="3810" spans="21:24" x14ac:dyDescent="0.2">
      <c r="U3810" s="205"/>
      <c r="V3810" s="205"/>
      <c r="W3810" s="205"/>
      <c r="X3810" s="205"/>
    </row>
    <row r="3811" spans="21:24" x14ac:dyDescent="0.2">
      <c r="U3811" s="205"/>
      <c r="V3811" s="205"/>
      <c r="W3811" s="205"/>
      <c r="X3811" s="205"/>
    </row>
    <row r="3812" spans="21:24" x14ac:dyDescent="0.2">
      <c r="U3812" s="205"/>
      <c r="V3812" s="205"/>
      <c r="W3812" s="205"/>
      <c r="X3812" s="205"/>
    </row>
    <row r="3813" spans="21:24" x14ac:dyDescent="0.2">
      <c r="U3813" s="205"/>
      <c r="V3813" s="205"/>
      <c r="W3813" s="205"/>
      <c r="X3813" s="205"/>
    </row>
    <row r="3814" spans="21:24" x14ac:dyDescent="0.2">
      <c r="U3814" s="205"/>
      <c r="V3814" s="205"/>
      <c r="W3814" s="205"/>
      <c r="X3814" s="205"/>
    </row>
    <row r="3815" spans="21:24" x14ac:dyDescent="0.2">
      <c r="U3815" s="205"/>
      <c r="V3815" s="205"/>
      <c r="W3815" s="205"/>
      <c r="X3815" s="205"/>
    </row>
    <row r="3816" spans="21:24" x14ac:dyDescent="0.2">
      <c r="U3816" s="205"/>
      <c r="V3816" s="205"/>
      <c r="W3816" s="205"/>
      <c r="X3816" s="205"/>
    </row>
    <row r="3817" spans="21:24" x14ac:dyDescent="0.2">
      <c r="U3817" s="205"/>
      <c r="V3817" s="205"/>
      <c r="W3817" s="205"/>
      <c r="X3817" s="205"/>
    </row>
    <row r="3818" spans="21:24" x14ac:dyDescent="0.2">
      <c r="U3818" s="205"/>
      <c r="V3818" s="205"/>
      <c r="W3818" s="205"/>
      <c r="X3818" s="205"/>
    </row>
    <row r="3819" spans="21:24" x14ac:dyDescent="0.2">
      <c r="U3819" s="205"/>
      <c r="V3819" s="205"/>
      <c r="W3819" s="205"/>
      <c r="X3819" s="205"/>
    </row>
    <row r="3820" spans="21:24" x14ac:dyDescent="0.2">
      <c r="U3820" s="205"/>
      <c r="V3820" s="205"/>
      <c r="W3820" s="205"/>
      <c r="X3820" s="205"/>
    </row>
    <row r="3821" spans="21:24" x14ac:dyDescent="0.2">
      <c r="U3821" s="205"/>
      <c r="V3821" s="205"/>
      <c r="W3821" s="205"/>
      <c r="X3821" s="205"/>
    </row>
    <row r="3822" spans="21:24" x14ac:dyDescent="0.2">
      <c r="U3822" s="205"/>
      <c r="V3822" s="205"/>
      <c r="W3822" s="205"/>
      <c r="X3822" s="205"/>
    </row>
    <row r="3823" spans="21:24" x14ac:dyDescent="0.2">
      <c r="U3823" s="205"/>
      <c r="V3823" s="205"/>
      <c r="W3823" s="205"/>
      <c r="X3823" s="205"/>
    </row>
    <row r="3824" spans="21:24" x14ac:dyDescent="0.2">
      <c r="U3824" s="205"/>
      <c r="V3824" s="205"/>
      <c r="W3824" s="205"/>
      <c r="X3824" s="205"/>
    </row>
    <row r="3825" spans="21:24" x14ac:dyDescent="0.2">
      <c r="U3825" s="205"/>
      <c r="V3825" s="205"/>
      <c r="W3825" s="205"/>
      <c r="X3825" s="205"/>
    </row>
    <row r="3826" spans="21:24" x14ac:dyDescent="0.2">
      <c r="U3826" s="205"/>
      <c r="V3826" s="205"/>
      <c r="W3826" s="205"/>
      <c r="X3826" s="205"/>
    </row>
    <row r="3827" spans="21:24" x14ac:dyDescent="0.2">
      <c r="U3827" s="205"/>
      <c r="V3827" s="205"/>
      <c r="W3827" s="205"/>
      <c r="X3827" s="205"/>
    </row>
    <row r="3828" spans="21:24" x14ac:dyDescent="0.2">
      <c r="U3828" s="205"/>
      <c r="V3828" s="205"/>
      <c r="W3828" s="205"/>
      <c r="X3828" s="205"/>
    </row>
    <row r="3829" spans="21:24" x14ac:dyDescent="0.2">
      <c r="U3829" s="205"/>
      <c r="V3829" s="205"/>
      <c r="W3829" s="205"/>
      <c r="X3829" s="205"/>
    </row>
    <row r="3830" spans="21:24" x14ac:dyDescent="0.2">
      <c r="U3830" s="205"/>
      <c r="V3830" s="205"/>
      <c r="W3830" s="205"/>
      <c r="X3830" s="205"/>
    </row>
    <row r="3831" spans="21:24" x14ac:dyDescent="0.2">
      <c r="U3831" s="205"/>
      <c r="V3831" s="205"/>
      <c r="W3831" s="205"/>
      <c r="X3831" s="205"/>
    </row>
    <row r="3832" spans="21:24" x14ac:dyDescent="0.2">
      <c r="U3832" s="205"/>
      <c r="V3832" s="205"/>
      <c r="W3832" s="205"/>
      <c r="X3832" s="205"/>
    </row>
    <row r="3833" spans="21:24" x14ac:dyDescent="0.2">
      <c r="U3833" s="205"/>
      <c r="V3833" s="205"/>
      <c r="W3833" s="205"/>
      <c r="X3833" s="205"/>
    </row>
    <row r="3834" spans="21:24" x14ac:dyDescent="0.2">
      <c r="U3834" s="205"/>
      <c r="V3834" s="205"/>
      <c r="W3834" s="205"/>
      <c r="X3834" s="205"/>
    </row>
    <row r="3835" spans="21:24" x14ac:dyDescent="0.2">
      <c r="U3835" s="205"/>
      <c r="V3835" s="205"/>
      <c r="W3835" s="205"/>
      <c r="X3835" s="205"/>
    </row>
    <row r="3836" spans="21:24" x14ac:dyDescent="0.2">
      <c r="U3836" s="205"/>
      <c r="V3836" s="205"/>
      <c r="W3836" s="205"/>
      <c r="X3836" s="205"/>
    </row>
    <row r="3837" spans="21:24" x14ac:dyDescent="0.2">
      <c r="U3837" s="205"/>
      <c r="V3837" s="205"/>
      <c r="W3837" s="205"/>
      <c r="X3837" s="205"/>
    </row>
    <row r="3838" spans="21:24" x14ac:dyDescent="0.2">
      <c r="U3838" s="205"/>
      <c r="V3838" s="205"/>
      <c r="W3838" s="205"/>
      <c r="X3838" s="205"/>
    </row>
    <row r="3839" spans="21:24" x14ac:dyDescent="0.2">
      <c r="U3839" s="205"/>
      <c r="V3839" s="205"/>
      <c r="W3839" s="205"/>
      <c r="X3839" s="205"/>
    </row>
    <row r="3840" spans="21:24" x14ac:dyDescent="0.2">
      <c r="U3840" s="205"/>
      <c r="V3840" s="205"/>
      <c r="W3840" s="205"/>
      <c r="X3840" s="205"/>
    </row>
    <row r="3841" spans="21:24" x14ac:dyDescent="0.2">
      <c r="U3841" s="205"/>
      <c r="V3841" s="205"/>
      <c r="W3841" s="205"/>
      <c r="X3841" s="205"/>
    </row>
    <row r="3842" spans="21:24" x14ac:dyDescent="0.2">
      <c r="U3842" s="205"/>
      <c r="V3842" s="205"/>
      <c r="W3842" s="205"/>
      <c r="X3842" s="205"/>
    </row>
    <row r="3843" spans="21:24" x14ac:dyDescent="0.2">
      <c r="U3843" s="205"/>
      <c r="V3843" s="205"/>
      <c r="W3843" s="205"/>
      <c r="X3843" s="205"/>
    </row>
    <row r="3844" spans="21:24" x14ac:dyDescent="0.2">
      <c r="U3844" s="205"/>
      <c r="V3844" s="205"/>
      <c r="W3844" s="205"/>
      <c r="X3844" s="205"/>
    </row>
    <row r="3845" spans="21:24" x14ac:dyDescent="0.2">
      <c r="U3845" s="205"/>
      <c r="V3845" s="205"/>
      <c r="W3845" s="205"/>
      <c r="X3845" s="205"/>
    </row>
    <row r="3846" spans="21:24" x14ac:dyDescent="0.2">
      <c r="U3846" s="205"/>
      <c r="V3846" s="205"/>
      <c r="W3846" s="205"/>
      <c r="X3846" s="205"/>
    </row>
    <row r="3847" spans="21:24" x14ac:dyDescent="0.2">
      <c r="U3847" s="205"/>
      <c r="V3847" s="205"/>
      <c r="W3847" s="205"/>
      <c r="X3847" s="205"/>
    </row>
    <row r="3848" spans="21:24" x14ac:dyDescent="0.2">
      <c r="U3848" s="205"/>
      <c r="V3848" s="205"/>
      <c r="W3848" s="205"/>
      <c r="X3848" s="205"/>
    </row>
    <row r="3849" spans="21:24" x14ac:dyDescent="0.2">
      <c r="U3849" s="205"/>
      <c r="V3849" s="205"/>
      <c r="W3849" s="205"/>
      <c r="X3849" s="205"/>
    </row>
    <row r="3850" spans="21:24" x14ac:dyDescent="0.2">
      <c r="U3850" s="205"/>
      <c r="V3850" s="205"/>
      <c r="W3850" s="205"/>
      <c r="X3850" s="205"/>
    </row>
    <row r="3851" spans="21:24" x14ac:dyDescent="0.2">
      <c r="U3851" s="205"/>
      <c r="V3851" s="205"/>
      <c r="W3851" s="205"/>
      <c r="X3851" s="205"/>
    </row>
    <row r="3852" spans="21:24" x14ac:dyDescent="0.2">
      <c r="U3852" s="205"/>
      <c r="V3852" s="205"/>
      <c r="W3852" s="205"/>
      <c r="X3852" s="205"/>
    </row>
    <row r="3853" spans="21:24" x14ac:dyDescent="0.2">
      <c r="U3853" s="205"/>
      <c r="V3853" s="205"/>
      <c r="W3853" s="205"/>
      <c r="X3853" s="205"/>
    </row>
    <row r="3854" spans="21:24" x14ac:dyDescent="0.2">
      <c r="U3854" s="205"/>
      <c r="V3854" s="205"/>
      <c r="W3854" s="205"/>
      <c r="X3854" s="205"/>
    </row>
    <row r="3855" spans="21:24" x14ac:dyDescent="0.2">
      <c r="U3855" s="205"/>
      <c r="V3855" s="205"/>
      <c r="W3855" s="205"/>
      <c r="X3855" s="205"/>
    </row>
    <row r="3856" spans="21:24" x14ac:dyDescent="0.2">
      <c r="U3856" s="205"/>
      <c r="V3856" s="205"/>
      <c r="W3856" s="205"/>
      <c r="X3856" s="205"/>
    </row>
    <row r="3857" spans="21:24" x14ac:dyDescent="0.2">
      <c r="U3857" s="205"/>
      <c r="V3857" s="205"/>
      <c r="W3857" s="205"/>
      <c r="X3857" s="205"/>
    </row>
    <row r="3858" spans="21:24" x14ac:dyDescent="0.2">
      <c r="U3858" s="205"/>
      <c r="V3858" s="205"/>
      <c r="W3858" s="205"/>
      <c r="X3858" s="205"/>
    </row>
    <row r="3859" spans="21:24" x14ac:dyDescent="0.2">
      <c r="U3859" s="205"/>
      <c r="V3859" s="205"/>
      <c r="W3859" s="205"/>
      <c r="X3859" s="205"/>
    </row>
    <row r="3860" spans="21:24" x14ac:dyDescent="0.2">
      <c r="U3860" s="205"/>
      <c r="V3860" s="205"/>
      <c r="W3860" s="205"/>
      <c r="X3860" s="205"/>
    </row>
    <row r="3861" spans="21:24" x14ac:dyDescent="0.2">
      <c r="U3861" s="205"/>
      <c r="V3861" s="205"/>
      <c r="W3861" s="205"/>
      <c r="X3861" s="205"/>
    </row>
    <row r="3862" spans="21:24" x14ac:dyDescent="0.2">
      <c r="U3862" s="205"/>
      <c r="V3862" s="205"/>
      <c r="W3862" s="205"/>
      <c r="X3862" s="205"/>
    </row>
    <row r="3863" spans="21:24" x14ac:dyDescent="0.2">
      <c r="U3863" s="205"/>
      <c r="V3863" s="205"/>
      <c r="W3863" s="205"/>
      <c r="X3863" s="205"/>
    </row>
    <row r="3864" spans="21:24" x14ac:dyDescent="0.2">
      <c r="U3864" s="205"/>
      <c r="V3864" s="205"/>
      <c r="W3864" s="205"/>
      <c r="X3864" s="205"/>
    </row>
    <row r="3865" spans="21:24" x14ac:dyDescent="0.2">
      <c r="U3865" s="205"/>
      <c r="V3865" s="205"/>
      <c r="W3865" s="205"/>
      <c r="X3865" s="205"/>
    </row>
    <row r="3866" spans="21:24" x14ac:dyDescent="0.2">
      <c r="U3866" s="205"/>
      <c r="V3866" s="205"/>
      <c r="W3866" s="205"/>
      <c r="X3866" s="205"/>
    </row>
    <row r="3867" spans="21:24" x14ac:dyDescent="0.2">
      <c r="U3867" s="205"/>
      <c r="V3867" s="205"/>
      <c r="W3867" s="205"/>
      <c r="X3867" s="205"/>
    </row>
    <row r="3868" spans="21:24" x14ac:dyDescent="0.2">
      <c r="U3868" s="205"/>
      <c r="V3868" s="205"/>
      <c r="W3868" s="205"/>
      <c r="X3868" s="205"/>
    </row>
    <row r="3869" spans="21:24" x14ac:dyDescent="0.2">
      <c r="U3869" s="205"/>
      <c r="V3869" s="205"/>
      <c r="W3869" s="205"/>
      <c r="X3869" s="205"/>
    </row>
    <row r="3870" spans="21:24" x14ac:dyDescent="0.2">
      <c r="U3870" s="205"/>
      <c r="V3870" s="205"/>
      <c r="W3870" s="205"/>
      <c r="X3870" s="205"/>
    </row>
    <row r="3871" spans="21:24" x14ac:dyDescent="0.2">
      <c r="U3871" s="205"/>
      <c r="V3871" s="205"/>
      <c r="W3871" s="205"/>
      <c r="X3871" s="205"/>
    </row>
    <row r="3872" spans="21:24" x14ac:dyDescent="0.2">
      <c r="U3872" s="205"/>
      <c r="V3872" s="205"/>
      <c r="W3872" s="205"/>
      <c r="X3872" s="205"/>
    </row>
    <row r="3873" spans="21:24" x14ac:dyDescent="0.2">
      <c r="U3873" s="205"/>
      <c r="V3873" s="205"/>
      <c r="W3873" s="205"/>
      <c r="X3873" s="205"/>
    </row>
    <row r="3874" spans="21:24" x14ac:dyDescent="0.2">
      <c r="U3874" s="205"/>
      <c r="V3874" s="205"/>
      <c r="W3874" s="205"/>
      <c r="X3874" s="205"/>
    </row>
    <row r="3875" spans="21:24" x14ac:dyDescent="0.2">
      <c r="U3875" s="205"/>
      <c r="V3875" s="205"/>
      <c r="W3875" s="205"/>
      <c r="X3875" s="205"/>
    </row>
    <row r="3876" spans="21:24" x14ac:dyDescent="0.2">
      <c r="U3876" s="205"/>
      <c r="V3876" s="205"/>
      <c r="W3876" s="205"/>
      <c r="X3876" s="205"/>
    </row>
    <row r="3877" spans="21:24" x14ac:dyDescent="0.2">
      <c r="U3877" s="205"/>
      <c r="V3877" s="205"/>
      <c r="W3877" s="205"/>
      <c r="X3877" s="205"/>
    </row>
    <row r="3878" spans="21:24" x14ac:dyDescent="0.2">
      <c r="U3878" s="205"/>
      <c r="V3878" s="205"/>
      <c r="W3878" s="205"/>
      <c r="X3878" s="205"/>
    </row>
    <row r="3879" spans="21:24" x14ac:dyDescent="0.2">
      <c r="U3879" s="205"/>
      <c r="V3879" s="205"/>
      <c r="W3879" s="205"/>
      <c r="X3879" s="205"/>
    </row>
    <row r="3880" spans="21:24" x14ac:dyDescent="0.2">
      <c r="U3880" s="205"/>
      <c r="V3880" s="205"/>
      <c r="W3880" s="205"/>
      <c r="X3880" s="205"/>
    </row>
    <row r="3881" spans="21:24" x14ac:dyDescent="0.2">
      <c r="U3881" s="205"/>
      <c r="V3881" s="205"/>
      <c r="W3881" s="205"/>
      <c r="X3881" s="205"/>
    </row>
    <row r="3882" spans="21:24" x14ac:dyDescent="0.2">
      <c r="U3882" s="205"/>
      <c r="V3882" s="205"/>
      <c r="W3882" s="205"/>
      <c r="X3882" s="205"/>
    </row>
    <row r="3883" spans="21:24" x14ac:dyDescent="0.2">
      <c r="U3883" s="205"/>
      <c r="V3883" s="205"/>
      <c r="W3883" s="205"/>
      <c r="X3883" s="205"/>
    </row>
    <row r="3884" spans="21:24" x14ac:dyDescent="0.2">
      <c r="U3884" s="205"/>
      <c r="V3884" s="205"/>
      <c r="W3884" s="205"/>
      <c r="X3884" s="205"/>
    </row>
    <row r="3885" spans="21:24" x14ac:dyDescent="0.2">
      <c r="U3885" s="205"/>
      <c r="V3885" s="205"/>
      <c r="W3885" s="205"/>
      <c r="X3885" s="205"/>
    </row>
    <row r="3886" spans="21:24" x14ac:dyDescent="0.2">
      <c r="U3886" s="205"/>
      <c r="V3886" s="205"/>
      <c r="W3886" s="205"/>
      <c r="X3886" s="205"/>
    </row>
    <row r="3887" spans="21:24" x14ac:dyDescent="0.2">
      <c r="U3887" s="205"/>
      <c r="V3887" s="205"/>
      <c r="W3887" s="205"/>
      <c r="X3887" s="205"/>
    </row>
    <row r="3888" spans="21:24" x14ac:dyDescent="0.2">
      <c r="U3888" s="205"/>
      <c r="V3888" s="205"/>
      <c r="W3888" s="205"/>
      <c r="X3888" s="205"/>
    </row>
    <row r="3889" spans="21:24" x14ac:dyDescent="0.2">
      <c r="U3889" s="205"/>
      <c r="V3889" s="205"/>
      <c r="W3889" s="205"/>
      <c r="X3889" s="205"/>
    </row>
    <row r="3890" spans="21:24" x14ac:dyDescent="0.2">
      <c r="U3890" s="205"/>
      <c r="V3890" s="205"/>
      <c r="W3890" s="205"/>
      <c r="X3890" s="205"/>
    </row>
    <row r="3891" spans="21:24" x14ac:dyDescent="0.2">
      <c r="U3891" s="205"/>
      <c r="V3891" s="205"/>
      <c r="W3891" s="205"/>
      <c r="X3891" s="205"/>
    </row>
    <row r="3892" spans="21:24" x14ac:dyDescent="0.2">
      <c r="U3892" s="205"/>
      <c r="V3892" s="205"/>
      <c r="W3892" s="205"/>
      <c r="X3892" s="205"/>
    </row>
    <row r="3893" spans="21:24" x14ac:dyDescent="0.2">
      <c r="U3893" s="205"/>
      <c r="V3893" s="205"/>
      <c r="W3893" s="205"/>
      <c r="X3893" s="205"/>
    </row>
    <row r="3894" spans="21:24" x14ac:dyDescent="0.2">
      <c r="U3894" s="205"/>
      <c r="V3894" s="205"/>
      <c r="W3894" s="205"/>
      <c r="X3894" s="205"/>
    </row>
    <row r="3895" spans="21:24" x14ac:dyDescent="0.2">
      <c r="U3895" s="205"/>
      <c r="V3895" s="205"/>
      <c r="W3895" s="205"/>
      <c r="X3895" s="205"/>
    </row>
    <row r="3896" spans="21:24" x14ac:dyDescent="0.2">
      <c r="U3896" s="205"/>
      <c r="V3896" s="205"/>
      <c r="W3896" s="205"/>
      <c r="X3896" s="205"/>
    </row>
    <row r="3897" spans="21:24" x14ac:dyDescent="0.2">
      <c r="U3897" s="205"/>
      <c r="V3897" s="205"/>
      <c r="W3897" s="205"/>
      <c r="X3897" s="205"/>
    </row>
    <row r="3898" spans="21:24" x14ac:dyDescent="0.2">
      <c r="U3898" s="205"/>
      <c r="V3898" s="205"/>
      <c r="W3898" s="205"/>
      <c r="X3898" s="205"/>
    </row>
    <row r="3899" spans="21:24" x14ac:dyDescent="0.2">
      <c r="U3899" s="205"/>
      <c r="V3899" s="205"/>
      <c r="W3899" s="205"/>
      <c r="X3899" s="205"/>
    </row>
    <row r="3900" spans="21:24" x14ac:dyDescent="0.2">
      <c r="U3900" s="205"/>
      <c r="V3900" s="205"/>
      <c r="W3900" s="205"/>
      <c r="X3900" s="205"/>
    </row>
    <row r="3901" spans="21:24" x14ac:dyDescent="0.2">
      <c r="U3901" s="205"/>
      <c r="V3901" s="205"/>
      <c r="W3901" s="205"/>
      <c r="X3901" s="205"/>
    </row>
    <row r="3902" spans="21:24" x14ac:dyDescent="0.2">
      <c r="U3902" s="205"/>
      <c r="V3902" s="205"/>
      <c r="W3902" s="205"/>
      <c r="X3902" s="205"/>
    </row>
    <row r="3903" spans="21:24" x14ac:dyDescent="0.2">
      <c r="U3903" s="205"/>
      <c r="V3903" s="205"/>
      <c r="W3903" s="205"/>
      <c r="X3903" s="205"/>
    </row>
    <row r="3904" spans="21:24" x14ac:dyDescent="0.2">
      <c r="U3904" s="205"/>
      <c r="V3904" s="205"/>
      <c r="W3904" s="205"/>
      <c r="X3904" s="205"/>
    </row>
    <row r="3905" spans="21:24" x14ac:dyDescent="0.2">
      <c r="U3905" s="205"/>
      <c r="V3905" s="205"/>
      <c r="W3905" s="205"/>
      <c r="X3905" s="205"/>
    </row>
    <row r="3906" spans="21:24" x14ac:dyDescent="0.2">
      <c r="U3906" s="205"/>
      <c r="V3906" s="205"/>
      <c r="W3906" s="205"/>
      <c r="X3906" s="205"/>
    </row>
    <row r="3907" spans="21:24" x14ac:dyDescent="0.2">
      <c r="U3907" s="205"/>
      <c r="V3907" s="205"/>
      <c r="W3907" s="205"/>
      <c r="X3907" s="205"/>
    </row>
    <row r="3908" spans="21:24" x14ac:dyDescent="0.2">
      <c r="U3908" s="205"/>
      <c r="V3908" s="205"/>
      <c r="W3908" s="205"/>
      <c r="X3908" s="205"/>
    </row>
    <row r="3909" spans="21:24" x14ac:dyDescent="0.2">
      <c r="U3909" s="205"/>
      <c r="V3909" s="205"/>
      <c r="W3909" s="205"/>
      <c r="X3909" s="205"/>
    </row>
    <row r="3910" spans="21:24" x14ac:dyDescent="0.2">
      <c r="U3910" s="205"/>
      <c r="V3910" s="205"/>
      <c r="W3910" s="205"/>
      <c r="X3910" s="205"/>
    </row>
    <row r="3911" spans="21:24" x14ac:dyDescent="0.2">
      <c r="U3911" s="205"/>
      <c r="V3911" s="205"/>
      <c r="W3911" s="205"/>
      <c r="X3911" s="205"/>
    </row>
    <row r="3912" spans="21:24" x14ac:dyDescent="0.2">
      <c r="U3912" s="205"/>
      <c r="V3912" s="205"/>
      <c r="W3912" s="205"/>
      <c r="X3912" s="205"/>
    </row>
    <row r="3913" spans="21:24" x14ac:dyDescent="0.2">
      <c r="U3913" s="205"/>
      <c r="V3913" s="205"/>
      <c r="W3913" s="205"/>
      <c r="X3913" s="205"/>
    </row>
    <row r="3914" spans="21:24" x14ac:dyDescent="0.2">
      <c r="U3914" s="205"/>
      <c r="V3914" s="205"/>
      <c r="W3914" s="205"/>
      <c r="X3914" s="205"/>
    </row>
    <row r="3915" spans="21:24" x14ac:dyDescent="0.2">
      <c r="U3915" s="205"/>
      <c r="V3915" s="205"/>
      <c r="W3915" s="205"/>
      <c r="X3915" s="205"/>
    </row>
    <row r="3916" spans="21:24" x14ac:dyDescent="0.2">
      <c r="U3916" s="205"/>
      <c r="V3916" s="205"/>
      <c r="W3916" s="205"/>
      <c r="X3916" s="205"/>
    </row>
    <row r="3917" spans="21:24" x14ac:dyDescent="0.2">
      <c r="U3917" s="205"/>
      <c r="V3917" s="205"/>
      <c r="W3917" s="205"/>
      <c r="X3917" s="205"/>
    </row>
    <row r="3918" spans="21:24" x14ac:dyDescent="0.2">
      <c r="U3918" s="205"/>
      <c r="V3918" s="205"/>
      <c r="W3918" s="205"/>
      <c r="X3918" s="205"/>
    </row>
    <row r="3919" spans="21:24" x14ac:dyDescent="0.2">
      <c r="U3919" s="205"/>
      <c r="V3919" s="205"/>
      <c r="W3919" s="205"/>
      <c r="X3919" s="205"/>
    </row>
    <row r="3920" spans="21:24" x14ac:dyDescent="0.2">
      <c r="U3920" s="205"/>
      <c r="V3920" s="205"/>
      <c r="W3920" s="205"/>
      <c r="X3920" s="205"/>
    </row>
    <row r="3921" spans="21:24" x14ac:dyDescent="0.2">
      <c r="U3921" s="205"/>
      <c r="V3921" s="205"/>
      <c r="W3921" s="205"/>
      <c r="X3921" s="205"/>
    </row>
    <row r="3922" spans="21:24" x14ac:dyDescent="0.2">
      <c r="U3922" s="205"/>
      <c r="V3922" s="205"/>
      <c r="W3922" s="205"/>
      <c r="X3922" s="205"/>
    </row>
    <row r="3923" spans="21:24" x14ac:dyDescent="0.2">
      <c r="U3923" s="205"/>
      <c r="V3923" s="205"/>
      <c r="W3923" s="205"/>
      <c r="X3923" s="205"/>
    </row>
    <row r="3924" spans="21:24" x14ac:dyDescent="0.2">
      <c r="U3924" s="205"/>
      <c r="V3924" s="205"/>
      <c r="W3924" s="205"/>
      <c r="X3924" s="205"/>
    </row>
    <row r="3925" spans="21:24" x14ac:dyDescent="0.2">
      <c r="U3925" s="205"/>
      <c r="V3925" s="205"/>
      <c r="W3925" s="205"/>
      <c r="X3925" s="205"/>
    </row>
    <row r="3926" spans="21:24" x14ac:dyDescent="0.2">
      <c r="U3926" s="205"/>
      <c r="V3926" s="205"/>
      <c r="W3926" s="205"/>
      <c r="X3926" s="205"/>
    </row>
    <row r="3927" spans="21:24" x14ac:dyDescent="0.2">
      <c r="U3927" s="205"/>
      <c r="V3927" s="205"/>
      <c r="W3927" s="205"/>
      <c r="X3927" s="205"/>
    </row>
    <row r="3928" spans="21:24" x14ac:dyDescent="0.2">
      <c r="U3928" s="205"/>
      <c r="V3928" s="205"/>
      <c r="W3928" s="205"/>
      <c r="X3928" s="205"/>
    </row>
    <row r="3929" spans="21:24" x14ac:dyDescent="0.2">
      <c r="U3929" s="205"/>
      <c r="V3929" s="205"/>
      <c r="W3929" s="205"/>
      <c r="X3929" s="205"/>
    </row>
    <row r="3930" spans="21:24" x14ac:dyDescent="0.2">
      <c r="U3930" s="205"/>
      <c r="V3930" s="205"/>
      <c r="W3930" s="205"/>
      <c r="X3930" s="205"/>
    </row>
    <row r="3931" spans="21:24" x14ac:dyDescent="0.2">
      <c r="U3931" s="205"/>
      <c r="V3931" s="205"/>
      <c r="W3931" s="205"/>
      <c r="X3931" s="205"/>
    </row>
    <row r="3932" spans="21:24" x14ac:dyDescent="0.2">
      <c r="U3932" s="205"/>
      <c r="V3932" s="205"/>
      <c r="W3932" s="205"/>
      <c r="X3932" s="205"/>
    </row>
    <row r="3933" spans="21:24" x14ac:dyDescent="0.2">
      <c r="U3933" s="205"/>
      <c r="V3933" s="205"/>
      <c r="W3933" s="205"/>
      <c r="X3933" s="205"/>
    </row>
    <row r="3934" spans="21:24" x14ac:dyDescent="0.2">
      <c r="U3934" s="205"/>
      <c r="V3934" s="205"/>
      <c r="W3934" s="205"/>
      <c r="X3934" s="205"/>
    </row>
    <row r="3935" spans="21:24" x14ac:dyDescent="0.2">
      <c r="U3935" s="205"/>
      <c r="V3935" s="205"/>
      <c r="W3935" s="205"/>
      <c r="X3935" s="205"/>
    </row>
    <row r="3936" spans="21:24" x14ac:dyDescent="0.2">
      <c r="U3936" s="205"/>
      <c r="V3936" s="205"/>
      <c r="W3936" s="205"/>
      <c r="X3936" s="205"/>
    </row>
    <row r="3937" spans="21:24" x14ac:dyDescent="0.2">
      <c r="U3937" s="205"/>
      <c r="V3937" s="205"/>
      <c r="W3937" s="205"/>
      <c r="X3937" s="205"/>
    </row>
    <row r="3938" spans="21:24" x14ac:dyDescent="0.2">
      <c r="U3938" s="205"/>
      <c r="V3938" s="205"/>
      <c r="W3938" s="205"/>
      <c r="X3938" s="205"/>
    </row>
    <row r="3939" spans="21:24" x14ac:dyDescent="0.2">
      <c r="U3939" s="205"/>
      <c r="V3939" s="205"/>
      <c r="W3939" s="205"/>
      <c r="X3939" s="205"/>
    </row>
    <row r="3940" spans="21:24" x14ac:dyDescent="0.2">
      <c r="U3940" s="205"/>
      <c r="V3940" s="205"/>
      <c r="W3940" s="205"/>
      <c r="X3940" s="205"/>
    </row>
    <row r="3941" spans="21:24" x14ac:dyDescent="0.2">
      <c r="U3941" s="205"/>
      <c r="V3941" s="205"/>
      <c r="W3941" s="205"/>
      <c r="X3941" s="205"/>
    </row>
    <row r="3942" spans="21:24" x14ac:dyDescent="0.2">
      <c r="U3942" s="205"/>
      <c r="V3942" s="205"/>
      <c r="W3942" s="205"/>
      <c r="X3942" s="205"/>
    </row>
    <row r="3943" spans="21:24" x14ac:dyDescent="0.2">
      <c r="U3943" s="205"/>
      <c r="V3943" s="205"/>
      <c r="W3943" s="205"/>
      <c r="X3943" s="205"/>
    </row>
    <row r="3944" spans="21:24" x14ac:dyDescent="0.2">
      <c r="U3944" s="205"/>
      <c r="V3944" s="205"/>
      <c r="W3944" s="205"/>
      <c r="X3944" s="205"/>
    </row>
    <row r="3945" spans="21:24" x14ac:dyDescent="0.2">
      <c r="U3945" s="205"/>
      <c r="V3945" s="205"/>
      <c r="W3945" s="205"/>
      <c r="X3945" s="205"/>
    </row>
    <row r="3946" spans="21:24" x14ac:dyDescent="0.2">
      <c r="U3946" s="205"/>
      <c r="V3946" s="205"/>
      <c r="W3946" s="205"/>
      <c r="X3946" s="205"/>
    </row>
    <row r="3947" spans="21:24" x14ac:dyDescent="0.2">
      <c r="U3947" s="205"/>
      <c r="V3947" s="205"/>
      <c r="W3947" s="205"/>
      <c r="X3947" s="205"/>
    </row>
    <row r="3948" spans="21:24" x14ac:dyDescent="0.2">
      <c r="U3948" s="205"/>
      <c r="V3948" s="205"/>
      <c r="W3948" s="205"/>
      <c r="X3948" s="205"/>
    </row>
    <row r="3949" spans="21:24" x14ac:dyDescent="0.2">
      <c r="U3949" s="205"/>
      <c r="V3949" s="205"/>
      <c r="W3949" s="205"/>
      <c r="X3949" s="205"/>
    </row>
    <row r="3950" spans="21:24" x14ac:dyDescent="0.2">
      <c r="U3950" s="205"/>
      <c r="V3950" s="205"/>
      <c r="W3950" s="205"/>
      <c r="X3950" s="205"/>
    </row>
    <row r="3951" spans="21:24" x14ac:dyDescent="0.2">
      <c r="U3951" s="205"/>
      <c r="V3951" s="205"/>
      <c r="W3951" s="205"/>
      <c r="X3951" s="205"/>
    </row>
    <row r="3952" spans="21:24" x14ac:dyDescent="0.2">
      <c r="U3952" s="205"/>
      <c r="V3952" s="205"/>
      <c r="W3952" s="205"/>
      <c r="X3952" s="205"/>
    </row>
    <row r="3953" spans="21:24" x14ac:dyDescent="0.2">
      <c r="U3953" s="205"/>
      <c r="V3953" s="205"/>
      <c r="W3953" s="205"/>
      <c r="X3953" s="205"/>
    </row>
    <row r="3954" spans="21:24" x14ac:dyDescent="0.2">
      <c r="U3954" s="205"/>
      <c r="V3954" s="205"/>
      <c r="W3954" s="205"/>
      <c r="X3954" s="205"/>
    </row>
    <row r="3955" spans="21:24" x14ac:dyDescent="0.2">
      <c r="U3955" s="205"/>
      <c r="V3955" s="205"/>
      <c r="W3955" s="205"/>
      <c r="X3955" s="205"/>
    </row>
    <row r="3956" spans="21:24" x14ac:dyDescent="0.2">
      <c r="U3956" s="205"/>
      <c r="V3956" s="205"/>
      <c r="W3956" s="205"/>
      <c r="X3956" s="205"/>
    </row>
    <row r="3957" spans="21:24" x14ac:dyDescent="0.2">
      <c r="U3957" s="205"/>
      <c r="V3957" s="205"/>
      <c r="W3957" s="205"/>
      <c r="X3957" s="205"/>
    </row>
    <row r="3958" spans="21:24" x14ac:dyDescent="0.2">
      <c r="U3958" s="205"/>
      <c r="V3958" s="205"/>
      <c r="W3958" s="205"/>
      <c r="X3958" s="205"/>
    </row>
    <row r="3959" spans="21:24" x14ac:dyDescent="0.2">
      <c r="U3959" s="205"/>
      <c r="V3959" s="205"/>
      <c r="W3959" s="205"/>
      <c r="X3959" s="205"/>
    </row>
    <row r="3960" spans="21:24" x14ac:dyDescent="0.2">
      <c r="U3960" s="205"/>
      <c r="V3960" s="205"/>
      <c r="W3960" s="205"/>
      <c r="X3960" s="205"/>
    </row>
    <row r="3961" spans="21:24" x14ac:dyDescent="0.2">
      <c r="U3961" s="205"/>
      <c r="V3961" s="205"/>
      <c r="W3961" s="205"/>
      <c r="X3961" s="205"/>
    </row>
    <row r="3962" spans="21:24" x14ac:dyDescent="0.2">
      <c r="U3962" s="205"/>
      <c r="V3962" s="205"/>
      <c r="W3962" s="205"/>
      <c r="X3962" s="205"/>
    </row>
    <row r="3963" spans="21:24" x14ac:dyDescent="0.2">
      <c r="U3963" s="205"/>
      <c r="V3963" s="205"/>
      <c r="W3963" s="205"/>
      <c r="X3963" s="205"/>
    </row>
    <row r="3964" spans="21:24" x14ac:dyDescent="0.2">
      <c r="U3964" s="205"/>
      <c r="V3964" s="205"/>
      <c r="W3964" s="205"/>
      <c r="X3964" s="205"/>
    </row>
    <row r="3965" spans="21:24" x14ac:dyDescent="0.2">
      <c r="U3965" s="205"/>
      <c r="V3965" s="205"/>
      <c r="W3965" s="205"/>
      <c r="X3965" s="205"/>
    </row>
    <row r="3966" spans="21:24" x14ac:dyDescent="0.2">
      <c r="U3966" s="205"/>
      <c r="V3966" s="205"/>
      <c r="W3966" s="205"/>
      <c r="X3966" s="205"/>
    </row>
    <row r="3967" spans="21:24" x14ac:dyDescent="0.2">
      <c r="U3967" s="205"/>
      <c r="V3967" s="205"/>
      <c r="W3967" s="205"/>
      <c r="X3967" s="205"/>
    </row>
    <row r="3968" spans="21:24" x14ac:dyDescent="0.2">
      <c r="U3968" s="205"/>
      <c r="V3968" s="205"/>
      <c r="W3968" s="205"/>
      <c r="X3968" s="205"/>
    </row>
    <row r="3969" spans="21:24" x14ac:dyDescent="0.2">
      <c r="U3969" s="205"/>
      <c r="V3969" s="205"/>
      <c r="W3969" s="205"/>
      <c r="X3969" s="205"/>
    </row>
    <row r="3970" spans="21:24" x14ac:dyDescent="0.2">
      <c r="U3970" s="205"/>
      <c r="V3970" s="205"/>
      <c r="W3970" s="205"/>
      <c r="X3970" s="205"/>
    </row>
    <row r="3971" spans="21:24" x14ac:dyDescent="0.2">
      <c r="U3971" s="205"/>
      <c r="V3971" s="205"/>
      <c r="W3971" s="205"/>
      <c r="X3971" s="205"/>
    </row>
    <row r="3972" spans="21:24" x14ac:dyDescent="0.2">
      <c r="U3972" s="205"/>
      <c r="V3972" s="205"/>
      <c r="W3972" s="205"/>
      <c r="X3972" s="205"/>
    </row>
    <row r="3973" spans="21:24" x14ac:dyDescent="0.2">
      <c r="U3973" s="205"/>
      <c r="V3973" s="205"/>
      <c r="W3973" s="205"/>
      <c r="X3973" s="205"/>
    </row>
    <row r="3974" spans="21:24" x14ac:dyDescent="0.2">
      <c r="U3974" s="205"/>
      <c r="V3974" s="205"/>
      <c r="W3974" s="205"/>
      <c r="X3974" s="205"/>
    </row>
    <row r="3975" spans="21:24" x14ac:dyDescent="0.2">
      <c r="U3975" s="205"/>
      <c r="V3975" s="205"/>
      <c r="W3975" s="205"/>
      <c r="X3975" s="205"/>
    </row>
    <row r="3976" spans="21:24" x14ac:dyDescent="0.2">
      <c r="U3976" s="205"/>
      <c r="V3976" s="205"/>
      <c r="W3976" s="205"/>
      <c r="X3976" s="205"/>
    </row>
    <row r="3977" spans="21:24" x14ac:dyDescent="0.2">
      <c r="U3977" s="205"/>
      <c r="V3977" s="205"/>
      <c r="W3977" s="205"/>
      <c r="X3977" s="205"/>
    </row>
    <row r="3978" spans="21:24" x14ac:dyDescent="0.2">
      <c r="U3978" s="205"/>
      <c r="V3978" s="205"/>
      <c r="W3978" s="205"/>
      <c r="X3978" s="205"/>
    </row>
    <row r="3979" spans="21:24" x14ac:dyDescent="0.2">
      <c r="U3979" s="205"/>
      <c r="V3979" s="205"/>
      <c r="W3979" s="205"/>
      <c r="X3979" s="205"/>
    </row>
    <row r="3980" spans="21:24" x14ac:dyDescent="0.2">
      <c r="U3980" s="205"/>
      <c r="V3980" s="205"/>
      <c r="W3980" s="205"/>
      <c r="X3980" s="205"/>
    </row>
    <row r="3981" spans="21:24" x14ac:dyDescent="0.2">
      <c r="U3981" s="205"/>
      <c r="V3981" s="205"/>
      <c r="W3981" s="205"/>
      <c r="X3981" s="205"/>
    </row>
    <row r="3982" spans="21:24" x14ac:dyDescent="0.2">
      <c r="U3982" s="205"/>
      <c r="V3982" s="205"/>
      <c r="W3982" s="205"/>
      <c r="X3982" s="205"/>
    </row>
    <row r="3983" spans="21:24" x14ac:dyDescent="0.2">
      <c r="U3983" s="205"/>
      <c r="V3983" s="205"/>
      <c r="W3983" s="205"/>
      <c r="X3983" s="205"/>
    </row>
    <row r="3984" spans="21:24" x14ac:dyDescent="0.2">
      <c r="U3984" s="205"/>
      <c r="V3984" s="205"/>
      <c r="W3984" s="205"/>
      <c r="X3984" s="205"/>
    </row>
    <row r="3985" spans="21:24" x14ac:dyDescent="0.2">
      <c r="U3985" s="205"/>
      <c r="V3985" s="205"/>
      <c r="W3985" s="205"/>
      <c r="X3985" s="205"/>
    </row>
    <row r="3986" spans="21:24" x14ac:dyDescent="0.2">
      <c r="U3986" s="205"/>
      <c r="V3986" s="205"/>
      <c r="W3986" s="205"/>
      <c r="X3986" s="205"/>
    </row>
    <row r="3987" spans="21:24" x14ac:dyDescent="0.2">
      <c r="U3987" s="205"/>
      <c r="V3987" s="205"/>
      <c r="W3987" s="205"/>
      <c r="X3987" s="205"/>
    </row>
    <row r="3988" spans="21:24" x14ac:dyDescent="0.2">
      <c r="U3988" s="205"/>
      <c r="V3988" s="205"/>
      <c r="W3988" s="205"/>
      <c r="X3988" s="205"/>
    </row>
    <row r="3989" spans="21:24" x14ac:dyDescent="0.2">
      <c r="U3989" s="205"/>
      <c r="V3989" s="205"/>
      <c r="W3989" s="205"/>
      <c r="X3989" s="205"/>
    </row>
  </sheetData>
  <mergeCells count="61"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53:B153"/>
    <mergeCell ref="A147:B147"/>
    <mergeCell ref="K124:L124"/>
    <mergeCell ref="A139:B140"/>
    <mergeCell ref="C139:F139"/>
    <mergeCell ref="G139:L139"/>
    <mergeCell ref="A142:B142"/>
    <mergeCell ref="A143:B143"/>
    <mergeCell ref="A144:B144"/>
    <mergeCell ref="A145:B145"/>
    <mergeCell ref="A146:B146"/>
    <mergeCell ref="M139:O139"/>
    <mergeCell ref="A141:B141"/>
    <mergeCell ref="A124:A125"/>
    <mergeCell ref="B124:D124"/>
    <mergeCell ref="E124:E125"/>
    <mergeCell ref="F124:F125"/>
    <mergeCell ref="G124:H124"/>
    <mergeCell ref="I124:J124"/>
    <mergeCell ref="D91:I91"/>
    <mergeCell ref="K91:K92"/>
    <mergeCell ref="A93:A96"/>
    <mergeCell ref="A97:A100"/>
    <mergeCell ref="A101:A104"/>
    <mergeCell ref="B91:B92"/>
    <mergeCell ref="C91:C92"/>
    <mergeCell ref="A105:A108"/>
    <mergeCell ref="A69:A73"/>
    <mergeCell ref="A74:A78"/>
    <mergeCell ref="A80:A88"/>
    <mergeCell ref="A91:A92"/>
    <mergeCell ref="A58:A64"/>
    <mergeCell ref="A65:J65"/>
    <mergeCell ref="A66:A68"/>
    <mergeCell ref="B66:B68"/>
    <mergeCell ref="C66:K66"/>
    <mergeCell ref="C67:C68"/>
    <mergeCell ref="D67:I67"/>
    <mergeCell ref="J67:K67"/>
    <mergeCell ref="A54:A57"/>
    <mergeCell ref="A6:O6"/>
    <mergeCell ref="A7:B7"/>
    <mergeCell ref="A9:A11"/>
    <mergeCell ref="B9:B11"/>
    <mergeCell ref="C9:K9"/>
    <mergeCell ref="C10:C11"/>
    <mergeCell ref="D10:I10"/>
    <mergeCell ref="J10:K10"/>
    <mergeCell ref="A12:A21"/>
    <mergeCell ref="A22:A31"/>
    <mergeCell ref="A32:A41"/>
    <mergeCell ref="A42:A47"/>
    <mergeCell ref="A48:A5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989"/>
  <sheetViews>
    <sheetView workbookViewId="0">
      <selection sqref="A1:XFD1048576"/>
    </sheetView>
  </sheetViews>
  <sheetFormatPr baseColWidth="10" defaultRowHeight="15" x14ac:dyDescent="0.2"/>
  <cols>
    <col min="1" max="1" width="19.5703125" style="4" customWidth="1"/>
    <col min="2" max="2" width="23.7109375" style="4" customWidth="1"/>
    <col min="3" max="7" width="13.28515625" style="4" customWidth="1"/>
    <col min="8" max="8" width="13.7109375" style="4" customWidth="1"/>
    <col min="9" max="11" width="13.28515625" style="4" customWidth="1"/>
    <col min="12" max="12" width="13.28515625" style="203" customWidth="1"/>
    <col min="13" max="13" width="13.28515625" style="204" customWidth="1"/>
    <col min="14" max="15" width="12.7109375" style="204" customWidth="1"/>
    <col min="16" max="16" width="13.140625" style="204" customWidth="1"/>
    <col min="17" max="17" width="12.140625" style="204" customWidth="1"/>
    <col min="18" max="19" width="13.5703125" style="204" customWidth="1"/>
    <col min="20" max="20" width="17.140625" style="204" customWidth="1"/>
    <col min="21" max="22" width="17.140625" style="206" customWidth="1"/>
    <col min="23" max="24" width="17.140625" style="206" hidden="1" customWidth="1"/>
    <col min="25" max="26" width="12.7109375" style="204" hidden="1" customWidth="1"/>
    <col min="27" max="27" width="17.140625" style="204" hidden="1" customWidth="1"/>
    <col min="28" max="29" width="15.85546875" style="204" hidden="1" customWidth="1"/>
    <col min="30" max="30" width="15.85546875" style="204" customWidth="1"/>
    <col min="31" max="49" width="12.140625" style="204" customWidth="1"/>
    <col min="50" max="50" width="12.140625" style="204" hidden="1" customWidth="1"/>
    <col min="51" max="64" width="12.140625" style="204" customWidth="1"/>
    <col min="65" max="256" width="11.42578125" style="204"/>
    <col min="257" max="257" width="19.5703125" style="204" customWidth="1"/>
    <col min="258" max="258" width="23.7109375" style="204" customWidth="1"/>
    <col min="259" max="263" width="13.28515625" style="204" customWidth="1"/>
    <col min="264" max="264" width="13.7109375" style="204" customWidth="1"/>
    <col min="265" max="269" width="13.28515625" style="204" customWidth="1"/>
    <col min="270" max="271" width="12.7109375" style="204" customWidth="1"/>
    <col min="272" max="272" width="13.140625" style="204" customWidth="1"/>
    <col min="273" max="273" width="12.140625" style="204" customWidth="1"/>
    <col min="274" max="275" width="13.5703125" style="204" customWidth="1"/>
    <col min="276" max="278" width="17.140625" style="204" customWidth="1"/>
    <col min="279" max="285" width="0" style="204" hidden="1" customWidth="1"/>
    <col min="286" max="286" width="15.85546875" style="204" customWidth="1"/>
    <col min="287" max="305" width="12.140625" style="204" customWidth="1"/>
    <col min="306" max="306" width="0" style="204" hidden="1" customWidth="1"/>
    <col min="307" max="320" width="12.140625" style="204" customWidth="1"/>
    <col min="321" max="512" width="11.42578125" style="204"/>
    <col min="513" max="513" width="19.5703125" style="204" customWidth="1"/>
    <col min="514" max="514" width="23.7109375" style="204" customWidth="1"/>
    <col min="515" max="519" width="13.28515625" style="204" customWidth="1"/>
    <col min="520" max="520" width="13.7109375" style="204" customWidth="1"/>
    <col min="521" max="525" width="13.28515625" style="204" customWidth="1"/>
    <col min="526" max="527" width="12.7109375" style="204" customWidth="1"/>
    <col min="528" max="528" width="13.140625" style="204" customWidth="1"/>
    <col min="529" max="529" width="12.140625" style="204" customWidth="1"/>
    <col min="530" max="531" width="13.5703125" style="204" customWidth="1"/>
    <col min="532" max="534" width="17.140625" style="204" customWidth="1"/>
    <col min="535" max="541" width="0" style="204" hidden="1" customWidth="1"/>
    <col min="542" max="542" width="15.85546875" style="204" customWidth="1"/>
    <col min="543" max="561" width="12.140625" style="204" customWidth="1"/>
    <col min="562" max="562" width="0" style="204" hidden="1" customWidth="1"/>
    <col min="563" max="576" width="12.140625" style="204" customWidth="1"/>
    <col min="577" max="768" width="11.42578125" style="204"/>
    <col min="769" max="769" width="19.5703125" style="204" customWidth="1"/>
    <col min="770" max="770" width="23.7109375" style="204" customWidth="1"/>
    <col min="771" max="775" width="13.28515625" style="204" customWidth="1"/>
    <col min="776" max="776" width="13.7109375" style="204" customWidth="1"/>
    <col min="777" max="781" width="13.28515625" style="204" customWidth="1"/>
    <col min="782" max="783" width="12.7109375" style="204" customWidth="1"/>
    <col min="784" max="784" width="13.140625" style="204" customWidth="1"/>
    <col min="785" max="785" width="12.140625" style="204" customWidth="1"/>
    <col min="786" max="787" width="13.5703125" style="204" customWidth="1"/>
    <col min="788" max="790" width="17.140625" style="204" customWidth="1"/>
    <col min="791" max="797" width="0" style="204" hidden="1" customWidth="1"/>
    <col min="798" max="798" width="15.85546875" style="204" customWidth="1"/>
    <col min="799" max="817" width="12.140625" style="204" customWidth="1"/>
    <col min="818" max="818" width="0" style="204" hidden="1" customWidth="1"/>
    <col min="819" max="832" width="12.140625" style="204" customWidth="1"/>
    <col min="833" max="1024" width="11.42578125" style="204"/>
    <col min="1025" max="1025" width="19.5703125" style="204" customWidth="1"/>
    <col min="1026" max="1026" width="23.7109375" style="204" customWidth="1"/>
    <col min="1027" max="1031" width="13.28515625" style="204" customWidth="1"/>
    <col min="1032" max="1032" width="13.7109375" style="204" customWidth="1"/>
    <col min="1033" max="1037" width="13.28515625" style="204" customWidth="1"/>
    <col min="1038" max="1039" width="12.7109375" style="204" customWidth="1"/>
    <col min="1040" max="1040" width="13.140625" style="204" customWidth="1"/>
    <col min="1041" max="1041" width="12.140625" style="204" customWidth="1"/>
    <col min="1042" max="1043" width="13.5703125" style="204" customWidth="1"/>
    <col min="1044" max="1046" width="17.140625" style="204" customWidth="1"/>
    <col min="1047" max="1053" width="0" style="204" hidden="1" customWidth="1"/>
    <col min="1054" max="1054" width="15.85546875" style="204" customWidth="1"/>
    <col min="1055" max="1073" width="12.140625" style="204" customWidth="1"/>
    <col min="1074" max="1074" width="0" style="204" hidden="1" customWidth="1"/>
    <col min="1075" max="1088" width="12.140625" style="204" customWidth="1"/>
    <col min="1089" max="1280" width="11.42578125" style="204"/>
    <col min="1281" max="1281" width="19.5703125" style="204" customWidth="1"/>
    <col min="1282" max="1282" width="23.7109375" style="204" customWidth="1"/>
    <col min="1283" max="1287" width="13.28515625" style="204" customWidth="1"/>
    <col min="1288" max="1288" width="13.7109375" style="204" customWidth="1"/>
    <col min="1289" max="1293" width="13.28515625" style="204" customWidth="1"/>
    <col min="1294" max="1295" width="12.7109375" style="204" customWidth="1"/>
    <col min="1296" max="1296" width="13.140625" style="204" customWidth="1"/>
    <col min="1297" max="1297" width="12.140625" style="204" customWidth="1"/>
    <col min="1298" max="1299" width="13.5703125" style="204" customWidth="1"/>
    <col min="1300" max="1302" width="17.140625" style="204" customWidth="1"/>
    <col min="1303" max="1309" width="0" style="204" hidden="1" customWidth="1"/>
    <col min="1310" max="1310" width="15.85546875" style="204" customWidth="1"/>
    <col min="1311" max="1329" width="12.140625" style="204" customWidth="1"/>
    <col min="1330" max="1330" width="0" style="204" hidden="1" customWidth="1"/>
    <col min="1331" max="1344" width="12.140625" style="204" customWidth="1"/>
    <col min="1345" max="1536" width="11.42578125" style="204"/>
    <col min="1537" max="1537" width="19.5703125" style="204" customWidth="1"/>
    <col min="1538" max="1538" width="23.7109375" style="204" customWidth="1"/>
    <col min="1539" max="1543" width="13.28515625" style="204" customWidth="1"/>
    <col min="1544" max="1544" width="13.7109375" style="204" customWidth="1"/>
    <col min="1545" max="1549" width="13.28515625" style="204" customWidth="1"/>
    <col min="1550" max="1551" width="12.7109375" style="204" customWidth="1"/>
    <col min="1552" max="1552" width="13.140625" style="204" customWidth="1"/>
    <col min="1553" max="1553" width="12.140625" style="204" customWidth="1"/>
    <col min="1554" max="1555" width="13.5703125" style="204" customWidth="1"/>
    <col min="1556" max="1558" width="17.140625" style="204" customWidth="1"/>
    <col min="1559" max="1565" width="0" style="204" hidden="1" customWidth="1"/>
    <col min="1566" max="1566" width="15.85546875" style="204" customWidth="1"/>
    <col min="1567" max="1585" width="12.140625" style="204" customWidth="1"/>
    <col min="1586" max="1586" width="0" style="204" hidden="1" customWidth="1"/>
    <col min="1587" max="1600" width="12.140625" style="204" customWidth="1"/>
    <col min="1601" max="1792" width="11.42578125" style="204"/>
    <col min="1793" max="1793" width="19.5703125" style="204" customWidth="1"/>
    <col min="1794" max="1794" width="23.7109375" style="204" customWidth="1"/>
    <col min="1795" max="1799" width="13.28515625" style="204" customWidth="1"/>
    <col min="1800" max="1800" width="13.7109375" style="204" customWidth="1"/>
    <col min="1801" max="1805" width="13.28515625" style="204" customWidth="1"/>
    <col min="1806" max="1807" width="12.7109375" style="204" customWidth="1"/>
    <col min="1808" max="1808" width="13.140625" style="204" customWidth="1"/>
    <col min="1809" max="1809" width="12.140625" style="204" customWidth="1"/>
    <col min="1810" max="1811" width="13.5703125" style="204" customWidth="1"/>
    <col min="1812" max="1814" width="17.140625" style="204" customWidth="1"/>
    <col min="1815" max="1821" width="0" style="204" hidden="1" customWidth="1"/>
    <col min="1822" max="1822" width="15.85546875" style="204" customWidth="1"/>
    <col min="1823" max="1841" width="12.140625" style="204" customWidth="1"/>
    <col min="1842" max="1842" width="0" style="204" hidden="1" customWidth="1"/>
    <col min="1843" max="1856" width="12.140625" style="204" customWidth="1"/>
    <col min="1857" max="2048" width="11.42578125" style="204"/>
    <col min="2049" max="2049" width="19.5703125" style="204" customWidth="1"/>
    <col min="2050" max="2050" width="23.7109375" style="204" customWidth="1"/>
    <col min="2051" max="2055" width="13.28515625" style="204" customWidth="1"/>
    <col min="2056" max="2056" width="13.7109375" style="204" customWidth="1"/>
    <col min="2057" max="2061" width="13.28515625" style="204" customWidth="1"/>
    <col min="2062" max="2063" width="12.7109375" style="204" customWidth="1"/>
    <col min="2064" max="2064" width="13.140625" style="204" customWidth="1"/>
    <col min="2065" max="2065" width="12.140625" style="204" customWidth="1"/>
    <col min="2066" max="2067" width="13.5703125" style="204" customWidth="1"/>
    <col min="2068" max="2070" width="17.140625" style="204" customWidth="1"/>
    <col min="2071" max="2077" width="0" style="204" hidden="1" customWidth="1"/>
    <col min="2078" max="2078" width="15.85546875" style="204" customWidth="1"/>
    <col min="2079" max="2097" width="12.140625" style="204" customWidth="1"/>
    <col min="2098" max="2098" width="0" style="204" hidden="1" customWidth="1"/>
    <col min="2099" max="2112" width="12.140625" style="204" customWidth="1"/>
    <col min="2113" max="2304" width="11.42578125" style="204"/>
    <col min="2305" max="2305" width="19.5703125" style="204" customWidth="1"/>
    <col min="2306" max="2306" width="23.7109375" style="204" customWidth="1"/>
    <col min="2307" max="2311" width="13.28515625" style="204" customWidth="1"/>
    <col min="2312" max="2312" width="13.7109375" style="204" customWidth="1"/>
    <col min="2313" max="2317" width="13.28515625" style="204" customWidth="1"/>
    <col min="2318" max="2319" width="12.7109375" style="204" customWidth="1"/>
    <col min="2320" max="2320" width="13.140625" style="204" customWidth="1"/>
    <col min="2321" max="2321" width="12.140625" style="204" customWidth="1"/>
    <col min="2322" max="2323" width="13.5703125" style="204" customWidth="1"/>
    <col min="2324" max="2326" width="17.140625" style="204" customWidth="1"/>
    <col min="2327" max="2333" width="0" style="204" hidden="1" customWidth="1"/>
    <col min="2334" max="2334" width="15.85546875" style="204" customWidth="1"/>
    <col min="2335" max="2353" width="12.140625" style="204" customWidth="1"/>
    <col min="2354" max="2354" width="0" style="204" hidden="1" customWidth="1"/>
    <col min="2355" max="2368" width="12.140625" style="204" customWidth="1"/>
    <col min="2369" max="2560" width="11.42578125" style="204"/>
    <col min="2561" max="2561" width="19.5703125" style="204" customWidth="1"/>
    <col min="2562" max="2562" width="23.7109375" style="204" customWidth="1"/>
    <col min="2563" max="2567" width="13.28515625" style="204" customWidth="1"/>
    <col min="2568" max="2568" width="13.7109375" style="204" customWidth="1"/>
    <col min="2569" max="2573" width="13.28515625" style="204" customWidth="1"/>
    <col min="2574" max="2575" width="12.7109375" style="204" customWidth="1"/>
    <col min="2576" max="2576" width="13.140625" style="204" customWidth="1"/>
    <col min="2577" max="2577" width="12.140625" style="204" customWidth="1"/>
    <col min="2578" max="2579" width="13.5703125" style="204" customWidth="1"/>
    <col min="2580" max="2582" width="17.140625" style="204" customWidth="1"/>
    <col min="2583" max="2589" width="0" style="204" hidden="1" customWidth="1"/>
    <col min="2590" max="2590" width="15.85546875" style="204" customWidth="1"/>
    <col min="2591" max="2609" width="12.140625" style="204" customWidth="1"/>
    <col min="2610" max="2610" width="0" style="204" hidden="1" customWidth="1"/>
    <col min="2611" max="2624" width="12.140625" style="204" customWidth="1"/>
    <col min="2625" max="2816" width="11.42578125" style="204"/>
    <col min="2817" max="2817" width="19.5703125" style="204" customWidth="1"/>
    <col min="2818" max="2818" width="23.7109375" style="204" customWidth="1"/>
    <col min="2819" max="2823" width="13.28515625" style="204" customWidth="1"/>
    <col min="2824" max="2824" width="13.7109375" style="204" customWidth="1"/>
    <col min="2825" max="2829" width="13.28515625" style="204" customWidth="1"/>
    <col min="2830" max="2831" width="12.7109375" style="204" customWidth="1"/>
    <col min="2832" max="2832" width="13.140625" style="204" customWidth="1"/>
    <col min="2833" max="2833" width="12.140625" style="204" customWidth="1"/>
    <col min="2834" max="2835" width="13.5703125" style="204" customWidth="1"/>
    <col min="2836" max="2838" width="17.140625" style="204" customWidth="1"/>
    <col min="2839" max="2845" width="0" style="204" hidden="1" customWidth="1"/>
    <col min="2846" max="2846" width="15.85546875" style="204" customWidth="1"/>
    <col min="2847" max="2865" width="12.140625" style="204" customWidth="1"/>
    <col min="2866" max="2866" width="0" style="204" hidden="1" customWidth="1"/>
    <col min="2867" max="2880" width="12.140625" style="204" customWidth="1"/>
    <col min="2881" max="3072" width="11.42578125" style="204"/>
    <col min="3073" max="3073" width="19.5703125" style="204" customWidth="1"/>
    <col min="3074" max="3074" width="23.7109375" style="204" customWidth="1"/>
    <col min="3075" max="3079" width="13.28515625" style="204" customWidth="1"/>
    <col min="3080" max="3080" width="13.7109375" style="204" customWidth="1"/>
    <col min="3081" max="3085" width="13.28515625" style="204" customWidth="1"/>
    <col min="3086" max="3087" width="12.7109375" style="204" customWidth="1"/>
    <col min="3088" max="3088" width="13.140625" style="204" customWidth="1"/>
    <col min="3089" max="3089" width="12.140625" style="204" customWidth="1"/>
    <col min="3090" max="3091" width="13.5703125" style="204" customWidth="1"/>
    <col min="3092" max="3094" width="17.140625" style="204" customWidth="1"/>
    <col min="3095" max="3101" width="0" style="204" hidden="1" customWidth="1"/>
    <col min="3102" max="3102" width="15.85546875" style="204" customWidth="1"/>
    <col min="3103" max="3121" width="12.140625" style="204" customWidth="1"/>
    <col min="3122" max="3122" width="0" style="204" hidden="1" customWidth="1"/>
    <col min="3123" max="3136" width="12.140625" style="204" customWidth="1"/>
    <col min="3137" max="3328" width="11.42578125" style="204"/>
    <col min="3329" max="3329" width="19.5703125" style="204" customWidth="1"/>
    <col min="3330" max="3330" width="23.7109375" style="204" customWidth="1"/>
    <col min="3331" max="3335" width="13.28515625" style="204" customWidth="1"/>
    <col min="3336" max="3336" width="13.7109375" style="204" customWidth="1"/>
    <col min="3337" max="3341" width="13.28515625" style="204" customWidth="1"/>
    <col min="3342" max="3343" width="12.7109375" style="204" customWidth="1"/>
    <col min="3344" max="3344" width="13.140625" style="204" customWidth="1"/>
    <col min="3345" max="3345" width="12.140625" style="204" customWidth="1"/>
    <col min="3346" max="3347" width="13.5703125" style="204" customWidth="1"/>
    <col min="3348" max="3350" width="17.140625" style="204" customWidth="1"/>
    <col min="3351" max="3357" width="0" style="204" hidden="1" customWidth="1"/>
    <col min="3358" max="3358" width="15.85546875" style="204" customWidth="1"/>
    <col min="3359" max="3377" width="12.140625" style="204" customWidth="1"/>
    <col min="3378" max="3378" width="0" style="204" hidden="1" customWidth="1"/>
    <col min="3379" max="3392" width="12.140625" style="204" customWidth="1"/>
    <col min="3393" max="3584" width="11.42578125" style="204"/>
    <col min="3585" max="3585" width="19.5703125" style="204" customWidth="1"/>
    <col min="3586" max="3586" width="23.7109375" style="204" customWidth="1"/>
    <col min="3587" max="3591" width="13.28515625" style="204" customWidth="1"/>
    <col min="3592" max="3592" width="13.7109375" style="204" customWidth="1"/>
    <col min="3593" max="3597" width="13.28515625" style="204" customWidth="1"/>
    <col min="3598" max="3599" width="12.7109375" style="204" customWidth="1"/>
    <col min="3600" max="3600" width="13.140625" style="204" customWidth="1"/>
    <col min="3601" max="3601" width="12.140625" style="204" customWidth="1"/>
    <col min="3602" max="3603" width="13.5703125" style="204" customWidth="1"/>
    <col min="3604" max="3606" width="17.140625" style="204" customWidth="1"/>
    <col min="3607" max="3613" width="0" style="204" hidden="1" customWidth="1"/>
    <col min="3614" max="3614" width="15.85546875" style="204" customWidth="1"/>
    <col min="3615" max="3633" width="12.140625" style="204" customWidth="1"/>
    <col min="3634" max="3634" width="0" style="204" hidden="1" customWidth="1"/>
    <col min="3635" max="3648" width="12.140625" style="204" customWidth="1"/>
    <col min="3649" max="3840" width="11.42578125" style="204"/>
    <col min="3841" max="3841" width="19.5703125" style="204" customWidth="1"/>
    <col min="3842" max="3842" width="23.7109375" style="204" customWidth="1"/>
    <col min="3843" max="3847" width="13.28515625" style="204" customWidth="1"/>
    <col min="3848" max="3848" width="13.7109375" style="204" customWidth="1"/>
    <col min="3849" max="3853" width="13.28515625" style="204" customWidth="1"/>
    <col min="3854" max="3855" width="12.7109375" style="204" customWidth="1"/>
    <col min="3856" max="3856" width="13.140625" style="204" customWidth="1"/>
    <col min="3857" max="3857" width="12.140625" style="204" customWidth="1"/>
    <col min="3858" max="3859" width="13.5703125" style="204" customWidth="1"/>
    <col min="3860" max="3862" width="17.140625" style="204" customWidth="1"/>
    <col min="3863" max="3869" width="0" style="204" hidden="1" customWidth="1"/>
    <col min="3870" max="3870" width="15.85546875" style="204" customWidth="1"/>
    <col min="3871" max="3889" width="12.140625" style="204" customWidth="1"/>
    <col min="3890" max="3890" width="0" style="204" hidden="1" customWidth="1"/>
    <col min="3891" max="3904" width="12.140625" style="204" customWidth="1"/>
    <col min="3905" max="4096" width="11.42578125" style="204"/>
    <col min="4097" max="4097" width="19.5703125" style="204" customWidth="1"/>
    <col min="4098" max="4098" width="23.7109375" style="204" customWidth="1"/>
    <col min="4099" max="4103" width="13.28515625" style="204" customWidth="1"/>
    <col min="4104" max="4104" width="13.7109375" style="204" customWidth="1"/>
    <col min="4105" max="4109" width="13.28515625" style="204" customWidth="1"/>
    <col min="4110" max="4111" width="12.7109375" style="204" customWidth="1"/>
    <col min="4112" max="4112" width="13.140625" style="204" customWidth="1"/>
    <col min="4113" max="4113" width="12.140625" style="204" customWidth="1"/>
    <col min="4114" max="4115" width="13.5703125" style="204" customWidth="1"/>
    <col min="4116" max="4118" width="17.140625" style="204" customWidth="1"/>
    <col min="4119" max="4125" width="0" style="204" hidden="1" customWidth="1"/>
    <col min="4126" max="4126" width="15.85546875" style="204" customWidth="1"/>
    <col min="4127" max="4145" width="12.140625" style="204" customWidth="1"/>
    <col min="4146" max="4146" width="0" style="204" hidden="1" customWidth="1"/>
    <col min="4147" max="4160" width="12.140625" style="204" customWidth="1"/>
    <col min="4161" max="4352" width="11.42578125" style="204"/>
    <col min="4353" max="4353" width="19.5703125" style="204" customWidth="1"/>
    <col min="4354" max="4354" width="23.7109375" style="204" customWidth="1"/>
    <col min="4355" max="4359" width="13.28515625" style="204" customWidth="1"/>
    <col min="4360" max="4360" width="13.7109375" style="204" customWidth="1"/>
    <col min="4361" max="4365" width="13.28515625" style="204" customWidth="1"/>
    <col min="4366" max="4367" width="12.7109375" style="204" customWidth="1"/>
    <col min="4368" max="4368" width="13.140625" style="204" customWidth="1"/>
    <col min="4369" max="4369" width="12.140625" style="204" customWidth="1"/>
    <col min="4370" max="4371" width="13.5703125" style="204" customWidth="1"/>
    <col min="4372" max="4374" width="17.140625" style="204" customWidth="1"/>
    <col min="4375" max="4381" width="0" style="204" hidden="1" customWidth="1"/>
    <col min="4382" max="4382" width="15.85546875" style="204" customWidth="1"/>
    <col min="4383" max="4401" width="12.140625" style="204" customWidth="1"/>
    <col min="4402" max="4402" width="0" style="204" hidden="1" customWidth="1"/>
    <col min="4403" max="4416" width="12.140625" style="204" customWidth="1"/>
    <col min="4417" max="4608" width="11.42578125" style="204"/>
    <col min="4609" max="4609" width="19.5703125" style="204" customWidth="1"/>
    <col min="4610" max="4610" width="23.7109375" style="204" customWidth="1"/>
    <col min="4611" max="4615" width="13.28515625" style="204" customWidth="1"/>
    <col min="4616" max="4616" width="13.7109375" style="204" customWidth="1"/>
    <col min="4617" max="4621" width="13.28515625" style="204" customWidth="1"/>
    <col min="4622" max="4623" width="12.7109375" style="204" customWidth="1"/>
    <col min="4624" max="4624" width="13.140625" style="204" customWidth="1"/>
    <col min="4625" max="4625" width="12.140625" style="204" customWidth="1"/>
    <col min="4626" max="4627" width="13.5703125" style="204" customWidth="1"/>
    <col min="4628" max="4630" width="17.140625" style="204" customWidth="1"/>
    <col min="4631" max="4637" width="0" style="204" hidden="1" customWidth="1"/>
    <col min="4638" max="4638" width="15.85546875" style="204" customWidth="1"/>
    <col min="4639" max="4657" width="12.140625" style="204" customWidth="1"/>
    <col min="4658" max="4658" width="0" style="204" hidden="1" customWidth="1"/>
    <col min="4659" max="4672" width="12.140625" style="204" customWidth="1"/>
    <col min="4673" max="4864" width="11.42578125" style="204"/>
    <col min="4865" max="4865" width="19.5703125" style="204" customWidth="1"/>
    <col min="4866" max="4866" width="23.7109375" style="204" customWidth="1"/>
    <col min="4867" max="4871" width="13.28515625" style="204" customWidth="1"/>
    <col min="4872" max="4872" width="13.7109375" style="204" customWidth="1"/>
    <col min="4873" max="4877" width="13.28515625" style="204" customWidth="1"/>
    <col min="4878" max="4879" width="12.7109375" style="204" customWidth="1"/>
    <col min="4880" max="4880" width="13.140625" style="204" customWidth="1"/>
    <col min="4881" max="4881" width="12.140625" style="204" customWidth="1"/>
    <col min="4882" max="4883" width="13.5703125" style="204" customWidth="1"/>
    <col min="4884" max="4886" width="17.140625" style="204" customWidth="1"/>
    <col min="4887" max="4893" width="0" style="204" hidden="1" customWidth="1"/>
    <col min="4894" max="4894" width="15.85546875" style="204" customWidth="1"/>
    <col min="4895" max="4913" width="12.140625" style="204" customWidth="1"/>
    <col min="4914" max="4914" width="0" style="204" hidden="1" customWidth="1"/>
    <col min="4915" max="4928" width="12.140625" style="204" customWidth="1"/>
    <col min="4929" max="5120" width="11.42578125" style="204"/>
    <col min="5121" max="5121" width="19.5703125" style="204" customWidth="1"/>
    <col min="5122" max="5122" width="23.7109375" style="204" customWidth="1"/>
    <col min="5123" max="5127" width="13.28515625" style="204" customWidth="1"/>
    <col min="5128" max="5128" width="13.7109375" style="204" customWidth="1"/>
    <col min="5129" max="5133" width="13.28515625" style="204" customWidth="1"/>
    <col min="5134" max="5135" width="12.7109375" style="204" customWidth="1"/>
    <col min="5136" max="5136" width="13.140625" style="204" customWidth="1"/>
    <col min="5137" max="5137" width="12.140625" style="204" customWidth="1"/>
    <col min="5138" max="5139" width="13.5703125" style="204" customWidth="1"/>
    <col min="5140" max="5142" width="17.140625" style="204" customWidth="1"/>
    <col min="5143" max="5149" width="0" style="204" hidden="1" customWidth="1"/>
    <col min="5150" max="5150" width="15.85546875" style="204" customWidth="1"/>
    <col min="5151" max="5169" width="12.140625" style="204" customWidth="1"/>
    <col min="5170" max="5170" width="0" style="204" hidden="1" customWidth="1"/>
    <col min="5171" max="5184" width="12.140625" style="204" customWidth="1"/>
    <col min="5185" max="5376" width="11.42578125" style="204"/>
    <col min="5377" max="5377" width="19.5703125" style="204" customWidth="1"/>
    <col min="5378" max="5378" width="23.7109375" style="204" customWidth="1"/>
    <col min="5379" max="5383" width="13.28515625" style="204" customWidth="1"/>
    <col min="5384" max="5384" width="13.7109375" style="204" customWidth="1"/>
    <col min="5385" max="5389" width="13.28515625" style="204" customWidth="1"/>
    <col min="5390" max="5391" width="12.7109375" style="204" customWidth="1"/>
    <col min="5392" max="5392" width="13.140625" style="204" customWidth="1"/>
    <col min="5393" max="5393" width="12.140625" style="204" customWidth="1"/>
    <col min="5394" max="5395" width="13.5703125" style="204" customWidth="1"/>
    <col min="5396" max="5398" width="17.140625" style="204" customWidth="1"/>
    <col min="5399" max="5405" width="0" style="204" hidden="1" customWidth="1"/>
    <col min="5406" max="5406" width="15.85546875" style="204" customWidth="1"/>
    <col min="5407" max="5425" width="12.140625" style="204" customWidth="1"/>
    <col min="5426" max="5426" width="0" style="204" hidden="1" customWidth="1"/>
    <col min="5427" max="5440" width="12.140625" style="204" customWidth="1"/>
    <col min="5441" max="5632" width="11.42578125" style="204"/>
    <col min="5633" max="5633" width="19.5703125" style="204" customWidth="1"/>
    <col min="5634" max="5634" width="23.7109375" style="204" customWidth="1"/>
    <col min="5635" max="5639" width="13.28515625" style="204" customWidth="1"/>
    <col min="5640" max="5640" width="13.7109375" style="204" customWidth="1"/>
    <col min="5641" max="5645" width="13.28515625" style="204" customWidth="1"/>
    <col min="5646" max="5647" width="12.7109375" style="204" customWidth="1"/>
    <col min="5648" max="5648" width="13.140625" style="204" customWidth="1"/>
    <col min="5649" max="5649" width="12.140625" style="204" customWidth="1"/>
    <col min="5650" max="5651" width="13.5703125" style="204" customWidth="1"/>
    <col min="5652" max="5654" width="17.140625" style="204" customWidth="1"/>
    <col min="5655" max="5661" width="0" style="204" hidden="1" customWidth="1"/>
    <col min="5662" max="5662" width="15.85546875" style="204" customWidth="1"/>
    <col min="5663" max="5681" width="12.140625" style="204" customWidth="1"/>
    <col min="5682" max="5682" width="0" style="204" hidden="1" customWidth="1"/>
    <col min="5683" max="5696" width="12.140625" style="204" customWidth="1"/>
    <col min="5697" max="5888" width="11.42578125" style="204"/>
    <col min="5889" max="5889" width="19.5703125" style="204" customWidth="1"/>
    <col min="5890" max="5890" width="23.7109375" style="204" customWidth="1"/>
    <col min="5891" max="5895" width="13.28515625" style="204" customWidth="1"/>
    <col min="5896" max="5896" width="13.7109375" style="204" customWidth="1"/>
    <col min="5897" max="5901" width="13.28515625" style="204" customWidth="1"/>
    <col min="5902" max="5903" width="12.7109375" style="204" customWidth="1"/>
    <col min="5904" max="5904" width="13.140625" style="204" customWidth="1"/>
    <col min="5905" max="5905" width="12.140625" style="204" customWidth="1"/>
    <col min="5906" max="5907" width="13.5703125" style="204" customWidth="1"/>
    <col min="5908" max="5910" width="17.140625" style="204" customWidth="1"/>
    <col min="5911" max="5917" width="0" style="204" hidden="1" customWidth="1"/>
    <col min="5918" max="5918" width="15.85546875" style="204" customWidth="1"/>
    <col min="5919" max="5937" width="12.140625" style="204" customWidth="1"/>
    <col min="5938" max="5938" width="0" style="204" hidden="1" customWidth="1"/>
    <col min="5939" max="5952" width="12.140625" style="204" customWidth="1"/>
    <col min="5953" max="6144" width="11.42578125" style="204"/>
    <col min="6145" max="6145" width="19.5703125" style="204" customWidth="1"/>
    <col min="6146" max="6146" width="23.7109375" style="204" customWidth="1"/>
    <col min="6147" max="6151" width="13.28515625" style="204" customWidth="1"/>
    <col min="6152" max="6152" width="13.7109375" style="204" customWidth="1"/>
    <col min="6153" max="6157" width="13.28515625" style="204" customWidth="1"/>
    <col min="6158" max="6159" width="12.7109375" style="204" customWidth="1"/>
    <col min="6160" max="6160" width="13.140625" style="204" customWidth="1"/>
    <col min="6161" max="6161" width="12.140625" style="204" customWidth="1"/>
    <col min="6162" max="6163" width="13.5703125" style="204" customWidth="1"/>
    <col min="6164" max="6166" width="17.140625" style="204" customWidth="1"/>
    <col min="6167" max="6173" width="0" style="204" hidden="1" customWidth="1"/>
    <col min="6174" max="6174" width="15.85546875" style="204" customWidth="1"/>
    <col min="6175" max="6193" width="12.140625" style="204" customWidth="1"/>
    <col min="6194" max="6194" width="0" style="204" hidden="1" customWidth="1"/>
    <col min="6195" max="6208" width="12.140625" style="204" customWidth="1"/>
    <col min="6209" max="6400" width="11.42578125" style="204"/>
    <col min="6401" max="6401" width="19.5703125" style="204" customWidth="1"/>
    <col min="6402" max="6402" width="23.7109375" style="204" customWidth="1"/>
    <col min="6403" max="6407" width="13.28515625" style="204" customWidth="1"/>
    <col min="6408" max="6408" width="13.7109375" style="204" customWidth="1"/>
    <col min="6409" max="6413" width="13.28515625" style="204" customWidth="1"/>
    <col min="6414" max="6415" width="12.7109375" style="204" customWidth="1"/>
    <col min="6416" max="6416" width="13.140625" style="204" customWidth="1"/>
    <col min="6417" max="6417" width="12.140625" style="204" customWidth="1"/>
    <col min="6418" max="6419" width="13.5703125" style="204" customWidth="1"/>
    <col min="6420" max="6422" width="17.140625" style="204" customWidth="1"/>
    <col min="6423" max="6429" width="0" style="204" hidden="1" customWidth="1"/>
    <col min="6430" max="6430" width="15.85546875" style="204" customWidth="1"/>
    <col min="6431" max="6449" width="12.140625" style="204" customWidth="1"/>
    <col min="6450" max="6450" width="0" style="204" hidden="1" customWidth="1"/>
    <col min="6451" max="6464" width="12.140625" style="204" customWidth="1"/>
    <col min="6465" max="6656" width="11.42578125" style="204"/>
    <col min="6657" max="6657" width="19.5703125" style="204" customWidth="1"/>
    <col min="6658" max="6658" width="23.7109375" style="204" customWidth="1"/>
    <col min="6659" max="6663" width="13.28515625" style="204" customWidth="1"/>
    <col min="6664" max="6664" width="13.7109375" style="204" customWidth="1"/>
    <col min="6665" max="6669" width="13.28515625" style="204" customWidth="1"/>
    <col min="6670" max="6671" width="12.7109375" style="204" customWidth="1"/>
    <col min="6672" max="6672" width="13.140625" style="204" customWidth="1"/>
    <col min="6673" max="6673" width="12.140625" style="204" customWidth="1"/>
    <col min="6674" max="6675" width="13.5703125" style="204" customWidth="1"/>
    <col min="6676" max="6678" width="17.140625" style="204" customWidth="1"/>
    <col min="6679" max="6685" width="0" style="204" hidden="1" customWidth="1"/>
    <col min="6686" max="6686" width="15.85546875" style="204" customWidth="1"/>
    <col min="6687" max="6705" width="12.140625" style="204" customWidth="1"/>
    <col min="6706" max="6706" width="0" style="204" hidden="1" customWidth="1"/>
    <col min="6707" max="6720" width="12.140625" style="204" customWidth="1"/>
    <col min="6721" max="6912" width="11.42578125" style="204"/>
    <col min="6913" max="6913" width="19.5703125" style="204" customWidth="1"/>
    <col min="6914" max="6914" width="23.7109375" style="204" customWidth="1"/>
    <col min="6915" max="6919" width="13.28515625" style="204" customWidth="1"/>
    <col min="6920" max="6920" width="13.7109375" style="204" customWidth="1"/>
    <col min="6921" max="6925" width="13.28515625" style="204" customWidth="1"/>
    <col min="6926" max="6927" width="12.7109375" style="204" customWidth="1"/>
    <col min="6928" max="6928" width="13.140625" style="204" customWidth="1"/>
    <col min="6929" max="6929" width="12.140625" style="204" customWidth="1"/>
    <col min="6930" max="6931" width="13.5703125" style="204" customWidth="1"/>
    <col min="6932" max="6934" width="17.140625" style="204" customWidth="1"/>
    <col min="6935" max="6941" width="0" style="204" hidden="1" customWidth="1"/>
    <col min="6942" max="6942" width="15.85546875" style="204" customWidth="1"/>
    <col min="6943" max="6961" width="12.140625" style="204" customWidth="1"/>
    <col min="6962" max="6962" width="0" style="204" hidden="1" customWidth="1"/>
    <col min="6963" max="6976" width="12.140625" style="204" customWidth="1"/>
    <col min="6977" max="7168" width="11.42578125" style="204"/>
    <col min="7169" max="7169" width="19.5703125" style="204" customWidth="1"/>
    <col min="7170" max="7170" width="23.7109375" style="204" customWidth="1"/>
    <col min="7171" max="7175" width="13.28515625" style="204" customWidth="1"/>
    <col min="7176" max="7176" width="13.7109375" style="204" customWidth="1"/>
    <col min="7177" max="7181" width="13.28515625" style="204" customWidth="1"/>
    <col min="7182" max="7183" width="12.7109375" style="204" customWidth="1"/>
    <col min="7184" max="7184" width="13.140625" style="204" customWidth="1"/>
    <col min="7185" max="7185" width="12.140625" style="204" customWidth="1"/>
    <col min="7186" max="7187" width="13.5703125" style="204" customWidth="1"/>
    <col min="7188" max="7190" width="17.140625" style="204" customWidth="1"/>
    <col min="7191" max="7197" width="0" style="204" hidden="1" customWidth="1"/>
    <col min="7198" max="7198" width="15.85546875" style="204" customWidth="1"/>
    <col min="7199" max="7217" width="12.140625" style="204" customWidth="1"/>
    <col min="7218" max="7218" width="0" style="204" hidden="1" customWidth="1"/>
    <col min="7219" max="7232" width="12.140625" style="204" customWidth="1"/>
    <col min="7233" max="7424" width="11.42578125" style="204"/>
    <col min="7425" max="7425" width="19.5703125" style="204" customWidth="1"/>
    <col min="7426" max="7426" width="23.7109375" style="204" customWidth="1"/>
    <col min="7427" max="7431" width="13.28515625" style="204" customWidth="1"/>
    <col min="7432" max="7432" width="13.7109375" style="204" customWidth="1"/>
    <col min="7433" max="7437" width="13.28515625" style="204" customWidth="1"/>
    <col min="7438" max="7439" width="12.7109375" style="204" customWidth="1"/>
    <col min="7440" max="7440" width="13.140625" style="204" customWidth="1"/>
    <col min="7441" max="7441" width="12.140625" style="204" customWidth="1"/>
    <col min="7442" max="7443" width="13.5703125" style="204" customWidth="1"/>
    <col min="7444" max="7446" width="17.140625" style="204" customWidth="1"/>
    <col min="7447" max="7453" width="0" style="204" hidden="1" customWidth="1"/>
    <col min="7454" max="7454" width="15.85546875" style="204" customWidth="1"/>
    <col min="7455" max="7473" width="12.140625" style="204" customWidth="1"/>
    <col min="7474" max="7474" width="0" style="204" hidden="1" customWidth="1"/>
    <col min="7475" max="7488" width="12.140625" style="204" customWidth="1"/>
    <col min="7489" max="7680" width="11.42578125" style="204"/>
    <col min="7681" max="7681" width="19.5703125" style="204" customWidth="1"/>
    <col min="7682" max="7682" width="23.7109375" style="204" customWidth="1"/>
    <col min="7683" max="7687" width="13.28515625" style="204" customWidth="1"/>
    <col min="7688" max="7688" width="13.7109375" style="204" customWidth="1"/>
    <col min="7689" max="7693" width="13.28515625" style="204" customWidth="1"/>
    <col min="7694" max="7695" width="12.7109375" style="204" customWidth="1"/>
    <col min="7696" max="7696" width="13.140625" style="204" customWidth="1"/>
    <col min="7697" max="7697" width="12.140625" style="204" customWidth="1"/>
    <col min="7698" max="7699" width="13.5703125" style="204" customWidth="1"/>
    <col min="7700" max="7702" width="17.140625" style="204" customWidth="1"/>
    <col min="7703" max="7709" width="0" style="204" hidden="1" customWidth="1"/>
    <col min="7710" max="7710" width="15.85546875" style="204" customWidth="1"/>
    <col min="7711" max="7729" width="12.140625" style="204" customWidth="1"/>
    <col min="7730" max="7730" width="0" style="204" hidden="1" customWidth="1"/>
    <col min="7731" max="7744" width="12.140625" style="204" customWidth="1"/>
    <col min="7745" max="7936" width="11.42578125" style="204"/>
    <col min="7937" max="7937" width="19.5703125" style="204" customWidth="1"/>
    <col min="7938" max="7938" width="23.7109375" style="204" customWidth="1"/>
    <col min="7939" max="7943" width="13.28515625" style="204" customWidth="1"/>
    <col min="7944" max="7944" width="13.7109375" style="204" customWidth="1"/>
    <col min="7945" max="7949" width="13.28515625" style="204" customWidth="1"/>
    <col min="7950" max="7951" width="12.7109375" style="204" customWidth="1"/>
    <col min="7952" max="7952" width="13.140625" style="204" customWidth="1"/>
    <col min="7953" max="7953" width="12.140625" style="204" customWidth="1"/>
    <col min="7954" max="7955" width="13.5703125" style="204" customWidth="1"/>
    <col min="7956" max="7958" width="17.140625" style="204" customWidth="1"/>
    <col min="7959" max="7965" width="0" style="204" hidden="1" customWidth="1"/>
    <col min="7966" max="7966" width="15.85546875" style="204" customWidth="1"/>
    <col min="7967" max="7985" width="12.140625" style="204" customWidth="1"/>
    <col min="7986" max="7986" width="0" style="204" hidden="1" customWidth="1"/>
    <col min="7987" max="8000" width="12.140625" style="204" customWidth="1"/>
    <col min="8001" max="8192" width="11.42578125" style="204"/>
    <col min="8193" max="8193" width="19.5703125" style="204" customWidth="1"/>
    <col min="8194" max="8194" width="23.7109375" style="204" customWidth="1"/>
    <col min="8195" max="8199" width="13.28515625" style="204" customWidth="1"/>
    <col min="8200" max="8200" width="13.7109375" style="204" customWidth="1"/>
    <col min="8201" max="8205" width="13.28515625" style="204" customWidth="1"/>
    <col min="8206" max="8207" width="12.7109375" style="204" customWidth="1"/>
    <col min="8208" max="8208" width="13.140625" style="204" customWidth="1"/>
    <col min="8209" max="8209" width="12.140625" style="204" customWidth="1"/>
    <col min="8210" max="8211" width="13.5703125" style="204" customWidth="1"/>
    <col min="8212" max="8214" width="17.140625" style="204" customWidth="1"/>
    <col min="8215" max="8221" width="0" style="204" hidden="1" customWidth="1"/>
    <col min="8222" max="8222" width="15.85546875" style="204" customWidth="1"/>
    <col min="8223" max="8241" width="12.140625" style="204" customWidth="1"/>
    <col min="8242" max="8242" width="0" style="204" hidden="1" customWidth="1"/>
    <col min="8243" max="8256" width="12.140625" style="204" customWidth="1"/>
    <col min="8257" max="8448" width="11.42578125" style="204"/>
    <col min="8449" max="8449" width="19.5703125" style="204" customWidth="1"/>
    <col min="8450" max="8450" width="23.7109375" style="204" customWidth="1"/>
    <col min="8451" max="8455" width="13.28515625" style="204" customWidth="1"/>
    <col min="8456" max="8456" width="13.7109375" style="204" customWidth="1"/>
    <col min="8457" max="8461" width="13.28515625" style="204" customWidth="1"/>
    <col min="8462" max="8463" width="12.7109375" style="204" customWidth="1"/>
    <col min="8464" max="8464" width="13.140625" style="204" customWidth="1"/>
    <col min="8465" max="8465" width="12.140625" style="204" customWidth="1"/>
    <col min="8466" max="8467" width="13.5703125" style="204" customWidth="1"/>
    <col min="8468" max="8470" width="17.140625" style="204" customWidth="1"/>
    <col min="8471" max="8477" width="0" style="204" hidden="1" customWidth="1"/>
    <col min="8478" max="8478" width="15.85546875" style="204" customWidth="1"/>
    <col min="8479" max="8497" width="12.140625" style="204" customWidth="1"/>
    <col min="8498" max="8498" width="0" style="204" hidden="1" customWidth="1"/>
    <col min="8499" max="8512" width="12.140625" style="204" customWidth="1"/>
    <col min="8513" max="8704" width="11.42578125" style="204"/>
    <col min="8705" max="8705" width="19.5703125" style="204" customWidth="1"/>
    <col min="8706" max="8706" width="23.7109375" style="204" customWidth="1"/>
    <col min="8707" max="8711" width="13.28515625" style="204" customWidth="1"/>
    <col min="8712" max="8712" width="13.7109375" style="204" customWidth="1"/>
    <col min="8713" max="8717" width="13.28515625" style="204" customWidth="1"/>
    <col min="8718" max="8719" width="12.7109375" style="204" customWidth="1"/>
    <col min="8720" max="8720" width="13.140625" style="204" customWidth="1"/>
    <col min="8721" max="8721" width="12.140625" style="204" customWidth="1"/>
    <col min="8722" max="8723" width="13.5703125" style="204" customWidth="1"/>
    <col min="8724" max="8726" width="17.140625" style="204" customWidth="1"/>
    <col min="8727" max="8733" width="0" style="204" hidden="1" customWidth="1"/>
    <col min="8734" max="8734" width="15.85546875" style="204" customWidth="1"/>
    <col min="8735" max="8753" width="12.140625" style="204" customWidth="1"/>
    <col min="8754" max="8754" width="0" style="204" hidden="1" customWidth="1"/>
    <col min="8755" max="8768" width="12.140625" style="204" customWidth="1"/>
    <col min="8769" max="8960" width="11.42578125" style="204"/>
    <col min="8961" max="8961" width="19.5703125" style="204" customWidth="1"/>
    <col min="8962" max="8962" width="23.7109375" style="204" customWidth="1"/>
    <col min="8963" max="8967" width="13.28515625" style="204" customWidth="1"/>
    <col min="8968" max="8968" width="13.7109375" style="204" customWidth="1"/>
    <col min="8969" max="8973" width="13.28515625" style="204" customWidth="1"/>
    <col min="8974" max="8975" width="12.7109375" style="204" customWidth="1"/>
    <col min="8976" max="8976" width="13.140625" style="204" customWidth="1"/>
    <col min="8977" max="8977" width="12.140625" style="204" customWidth="1"/>
    <col min="8978" max="8979" width="13.5703125" style="204" customWidth="1"/>
    <col min="8980" max="8982" width="17.140625" style="204" customWidth="1"/>
    <col min="8983" max="8989" width="0" style="204" hidden="1" customWidth="1"/>
    <col min="8990" max="8990" width="15.85546875" style="204" customWidth="1"/>
    <col min="8991" max="9009" width="12.140625" style="204" customWidth="1"/>
    <col min="9010" max="9010" width="0" style="204" hidden="1" customWidth="1"/>
    <col min="9011" max="9024" width="12.140625" style="204" customWidth="1"/>
    <col min="9025" max="9216" width="11.42578125" style="204"/>
    <col min="9217" max="9217" width="19.5703125" style="204" customWidth="1"/>
    <col min="9218" max="9218" width="23.7109375" style="204" customWidth="1"/>
    <col min="9219" max="9223" width="13.28515625" style="204" customWidth="1"/>
    <col min="9224" max="9224" width="13.7109375" style="204" customWidth="1"/>
    <col min="9225" max="9229" width="13.28515625" style="204" customWidth="1"/>
    <col min="9230" max="9231" width="12.7109375" style="204" customWidth="1"/>
    <col min="9232" max="9232" width="13.140625" style="204" customWidth="1"/>
    <col min="9233" max="9233" width="12.140625" style="204" customWidth="1"/>
    <col min="9234" max="9235" width="13.5703125" style="204" customWidth="1"/>
    <col min="9236" max="9238" width="17.140625" style="204" customWidth="1"/>
    <col min="9239" max="9245" width="0" style="204" hidden="1" customWidth="1"/>
    <col min="9246" max="9246" width="15.85546875" style="204" customWidth="1"/>
    <col min="9247" max="9265" width="12.140625" style="204" customWidth="1"/>
    <col min="9266" max="9266" width="0" style="204" hidden="1" customWidth="1"/>
    <col min="9267" max="9280" width="12.140625" style="204" customWidth="1"/>
    <col min="9281" max="9472" width="11.42578125" style="204"/>
    <col min="9473" max="9473" width="19.5703125" style="204" customWidth="1"/>
    <col min="9474" max="9474" width="23.7109375" style="204" customWidth="1"/>
    <col min="9475" max="9479" width="13.28515625" style="204" customWidth="1"/>
    <col min="9480" max="9480" width="13.7109375" style="204" customWidth="1"/>
    <col min="9481" max="9485" width="13.28515625" style="204" customWidth="1"/>
    <col min="9486" max="9487" width="12.7109375" style="204" customWidth="1"/>
    <col min="9488" max="9488" width="13.140625" style="204" customWidth="1"/>
    <col min="9489" max="9489" width="12.140625" style="204" customWidth="1"/>
    <col min="9490" max="9491" width="13.5703125" style="204" customWidth="1"/>
    <col min="9492" max="9494" width="17.140625" style="204" customWidth="1"/>
    <col min="9495" max="9501" width="0" style="204" hidden="1" customWidth="1"/>
    <col min="9502" max="9502" width="15.85546875" style="204" customWidth="1"/>
    <col min="9503" max="9521" width="12.140625" style="204" customWidth="1"/>
    <col min="9522" max="9522" width="0" style="204" hidden="1" customWidth="1"/>
    <col min="9523" max="9536" width="12.140625" style="204" customWidth="1"/>
    <col min="9537" max="9728" width="11.42578125" style="204"/>
    <col min="9729" max="9729" width="19.5703125" style="204" customWidth="1"/>
    <col min="9730" max="9730" width="23.7109375" style="204" customWidth="1"/>
    <col min="9731" max="9735" width="13.28515625" style="204" customWidth="1"/>
    <col min="9736" max="9736" width="13.7109375" style="204" customWidth="1"/>
    <col min="9737" max="9741" width="13.28515625" style="204" customWidth="1"/>
    <col min="9742" max="9743" width="12.7109375" style="204" customWidth="1"/>
    <col min="9744" max="9744" width="13.140625" style="204" customWidth="1"/>
    <col min="9745" max="9745" width="12.140625" style="204" customWidth="1"/>
    <col min="9746" max="9747" width="13.5703125" style="204" customWidth="1"/>
    <col min="9748" max="9750" width="17.140625" style="204" customWidth="1"/>
    <col min="9751" max="9757" width="0" style="204" hidden="1" customWidth="1"/>
    <col min="9758" max="9758" width="15.85546875" style="204" customWidth="1"/>
    <col min="9759" max="9777" width="12.140625" style="204" customWidth="1"/>
    <col min="9778" max="9778" width="0" style="204" hidden="1" customWidth="1"/>
    <col min="9779" max="9792" width="12.140625" style="204" customWidth="1"/>
    <col min="9793" max="9984" width="11.42578125" style="204"/>
    <col min="9985" max="9985" width="19.5703125" style="204" customWidth="1"/>
    <col min="9986" max="9986" width="23.7109375" style="204" customWidth="1"/>
    <col min="9987" max="9991" width="13.28515625" style="204" customWidth="1"/>
    <col min="9992" max="9992" width="13.7109375" style="204" customWidth="1"/>
    <col min="9993" max="9997" width="13.28515625" style="204" customWidth="1"/>
    <col min="9998" max="9999" width="12.7109375" style="204" customWidth="1"/>
    <col min="10000" max="10000" width="13.140625" style="204" customWidth="1"/>
    <col min="10001" max="10001" width="12.140625" style="204" customWidth="1"/>
    <col min="10002" max="10003" width="13.5703125" style="204" customWidth="1"/>
    <col min="10004" max="10006" width="17.140625" style="204" customWidth="1"/>
    <col min="10007" max="10013" width="0" style="204" hidden="1" customWidth="1"/>
    <col min="10014" max="10014" width="15.85546875" style="204" customWidth="1"/>
    <col min="10015" max="10033" width="12.140625" style="204" customWidth="1"/>
    <col min="10034" max="10034" width="0" style="204" hidden="1" customWidth="1"/>
    <col min="10035" max="10048" width="12.140625" style="204" customWidth="1"/>
    <col min="10049" max="10240" width="11.42578125" style="204"/>
    <col min="10241" max="10241" width="19.5703125" style="204" customWidth="1"/>
    <col min="10242" max="10242" width="23.7109375" style="204" customWidth="1"/>
    <col min="10243" max="10247" width="13.28515625" style="204" customWidth="1"/>
    <col min="10248" max="10248" width="13.7109375" style="204" customWidth="1"/>
    <col min="10249" max="10253" width="13.28515625" style="204" customWidth="1"/>
    <col min="10254" max="10255" width="12.7109375" style="204" customWidth="1"/>
    <col min="10256" max="10256" width="13.140625" style="204" customWidth="1"/>
    <col min="10257" max="10257" width="12.140625" style="204" customWidth="1"/>
    <col min="10258" max="10259" width="13.5703125" style="204" customWidth="1"/>
    <col min="10260" max="10262" width="17.140625" style="204" customWidth="1"/>
    <col min="10263" max="10269" width="0" style="204" hidden="1" customWidth="1"/>
    <col min="10270" max="10270" width="15.85546875" style="204" customWidth="1"/>
    <col min="10271" max="10289" width="12.140625" style="204" customWidth="1"/>
    <col min="10290" max="10290" width="0" style="204" hidden="1" customWidth="1"/>
    <col min="10291" max="10304" width="12.140625" style="204" customWidth="1"/>
    <col min="10305" max="10496" width="11.42578125" style="204"/>
    <col min="10497" max="10497" width="19.5703125" style="204" customWidth="1"/>
    <col min="10498" max="10498" width="23.7109375" style="204" customWidth="1"/>
    <col min="10499" max="10503" width="13.28515625" style="204" customWidth="1"/>
    <col min="10504" max="10504" width="13.7109375" style="204" customWidth="1"/>
    <col min="10505" max="10509" width="13.28515625" style="204" customWidth="1"/>
    <col min="10510" max="10511" width="12.7109375" style="204" customWidth="1"/>
    <col min="10512" max="10512" width="13.140625" style="204" customWidth="1"/>
    <col min="10513" max="10513" width="12.140625" style="204" customWidth="1"/>
    <col min="10514" max="10515" width="13.5703125" style="204" customWidth="1"/>
    <col min="10516" max="10518" width="17.140625" style="204" customWidth="1"/>
    <col min="10519" max="10525" width="0" style="204" hidden="1" customWidth="1"/>
    <col min="10526" max="10526" width="15.85546875" style="204" customWidth="1"/>
    <col min="10527" max="10545" width="12.140625" style="204" customWidth="1"/>
    <col min="10546" max="10546" width="0" style="204" hidden="1" customWidth="1"/>
    <col min="10547" max="10560" width="12.140625" style="204" customWidth="1"/>
    <col min="10561" max="10752" width="11.42578125" style="204"/>
    <col min="10753" max="10753" width="19.5703125" style="204" customWidth="1"/>
    <col min="10754" max="10754" width="23.7109375" style="204" customWidth="1"/>
    <col min="10755" max="10759" width="13.28515625" style="204" customWidth="1"/>
    <col min="10760" max="10760" width="13.7109375" style="204" customWidth="1"/>
    <col min="10761" max="10765" width="13.28515625" style="204" customWidth="1"/>
    <col min="10766" max="10767" width="12.7109375" style="204" customWidth="1"/>
    <col min="10768" max="10768" width="13.140625" style="204" customWidth="1"/>
    <col min="10769" max="10769" width="12.140625" style="204" customWidth="1"/>
    <col min="10770" max="10771" width="13.5703125" style="204" customWidth="1"/>
    <col min="10772" max="10774" width="17.140625" style="204" customWidth="1"/>
    <col min="10775" max="10781" width="0" style="204" hidden="1" customWidth="1"/>
    <col min="10782" max="10782" width="15.85546875" style="204" customWidth="1"/>
    <col min="10783" max="10801" width="12.140625" style="204" customWidth="1"/>
    <col min="10802" max="10802" width="0" style="204" hidden="1" customWidth="1"/>
    <col min="10803" max="10816" width="12.140625" style="204" customWidth="1"/>
    <col min="10817" max="11008" width="11.42578125" style="204"/>
    <col min="11009" max="11009" width="19.5703125" style="204" customWidth="1"/>
    <col min="11010" max="11010" width="23.7109375" style="204" customWidth="1"/>
    <col min="11011" max="11015" width="13.28515625" style="204" customWidth="1"/>
    <col min="11016" max="11016" width="13.7109375" style="204" customWidth="1"/>
    <col min="11017" max="11021" width="13.28515625" style="204" customWidth="1"/>
    <col min="11022" max="11023" width="12.7109375" style="204" customWidth="1"/>
    <col min="11024" max="11024" width="13.140625" style="204" customWidth="1"/>
    <col min="11025" max="11025" width="12.140625" style="204" customWidth="1"/>
    <col min="11026" max="11027" width="13.5703125" style="204" customWidth="1"/>
    <col min="11028" max="11030" width="17.140625" style="204" customWidth="1"/>
    <col min="11031" max="11037" width="0" style="204" hidden="1" customWidth="1"/>
    <col min="11038" max="11038" width="15.85546875" style="204" customWidth="1"/>
    <col min="11039" max="11057" width="12.140625" style="204" customWidth="1"/>
    <col min="11058" max="11058" width="0" style="204" hidden="1" customWidth="1"/>
    <col min="11059" max="11072" width="12.140625" style="204" customWidth="1"/>
    <col min="11073" max="11264" width="11.42578125" style="204"/>
    <col min="11265" max="11265" width="19.5703125" style="204" customWidth="1"/>
    <col min="11266" max="11266" width="23.7109375" style="204" customWidth="1"/>
    <col min="11267" max="11271" width="13.28515625" style="204" customWidth="1"/>
    <col min="11272" max="11272" width="13.7109375" style="204" customWidth="1"/>
    <col min="11273" max="11277" width="13.28515625" style="204" customWidth="1"/>
    <col min="11278" max="11279" width="12.7109375" style="204" customWidth="1"/>
    <col min="11280" max="11280" width="13.140625" style="204" customWidth="1"/>
    <col min="11281" max="11281" width="12.140625" style="204" customWidth="1"/>
    <col min="11282" max="11283" width="13.5703125" style="204" customWidth="1"/>
    <col min="11284" max="11286" width="17.140625" style="204" customWidth="1"/>
    <col min="11287" max="11293" width="0" style="204" hidden="1" customWidth="1"/>
    <col min="11294" max="11294" width="15.85546875" style="204" customWidth="1"/>
    <col min="11295" max="11313" width="12.140625" style="204" customWidth="1"/>
    <col min="11314" max="11314" width="0" style="204" hidden="1" customWidth="1"/>
    <col min="11315" max="11328" width="12.140625" style="204" customWidth="1"/>
    <col min="11329" max="11520" width="11.42578125" style="204"/>
    <col min="11521" max="11521" width="19.5703125" style="204" customWidth="1"/>
    <col min="11522" max="11522" width="23.7109375" style="204" customWidth="1"/>
    <col min="11523" max="11527" width="13.28515625" style="204" customWidth="1"/>
    <col min="11528" max="11528" width="13.7109375" style="204" customWidth="1"/>
    <col min="11529" max="11533" width="13.28515625" style="204" customWidth="1"/>
    <col min="11534" max="11535" width="12.7109375" style="204" customWidth="1"/>
    <col min="11536" max="11536" width="13.140625" style="204" customWidth="1"/>
    <col min="11537" max="11537" width="12.140625" style="204" customWidth="1"/>
    <col min="11538" max="11539" width="13.5703125" style="204" customWidth="1"/>
    <col min="11540" max="11542" width="17.140625" style="204" customWidth="1"/>
    <col min="11543" max="11549" width="0" style="204" hidden="1" customWidth="1"/>
    <col min="11550" max="11550" width="15.85546875" style="204" customWidth="1"/>
    <col min="11551" max="11569" width="12.140625" style="204" customWidth="1"/>
    <col min="11570" max="11570" width="0" style="204" hidden="1" customWidth="1"/>
    <col min="11571" max="11584" width="12.140625" style="204" customWidth="1"/>
    <col min="11585" max="11776" width="11.42578125" style="204"/>
    <col min="11777" max="11777" width="19.5703125" style="204" customWidth="1"/>
    <col min="11778" max="11778" width="23.7109375" style="204" customWidth="1"/>
    <col min="11779" max="11783" width="13.28515625" style="204" customWidth="1"/>
    <col min="11784" max="11784" width="13.7109375" style="204" customWidth="1"/>
    <col min="11785" max="11789" width="13.28515625" style="204" customWidth="1"/>
    <col min="11790" max="11791" width="12.7109375" style="204" customWidth="1"/>
    <col min="11792" max="11792" width="13.140625" style="204" customWidth="1"/>
    <col min="11793" max="11793" width="12.140625" style="204" customWidth="1"/>
    <col min="11794" max="11795" width="13.5703125" style="204" customWidth="1"/>
    <col min="11796" max="11798" width="17.140625" style="204" customWidth="1"/>
    <col min="11799" max="11805" width="0" style="204" hidden="1" customWidth="1"/>
    <col min="11806" max="11806" width="15.85546875" style="204" customWidth="1"/>
    <col min="11807" max="11825" width="12.140625" style="204" customWidth="1"/>
    <col min="11826" max="11826" width="0" style="204" hidden="1" customWidth="1"/>
    <col min="11827" max="11840" width="12.140625" style="204" customWidth="1"/>
    <col min="11841" max="12032" width="11.42578125" style="204"/>
    <col min="12033" max="12033" width="19.5703125" style="204" customWidth="1"/>
    <col min="12034" max="12034" width="23.7109375" style="204" customWidth="1"/>
    <col min="12035" max="12039" width="13.28515625" style="204" customWidth="1"/>
    <col min="12040" max="12040" width="13.7109375" style="204" customWidth="1"/>
    <col min="12041" max="12045" width="13.28515625" style="204" customWidth="1"/>
    <col min="12046" max="12047" width="12.7109375" style="204" customWidth="1"/>
    <col min="12048" max="12048" width="13.140625" style="204" customWidth="1"/>
    <col min="12049" max="12049" width="12.140625" style="204" customWidth="1"/>
    <col min="12050" max="12051" width="13.5703125" style="204" customWidth="1"/>
    <col min="12052" max="12054" width="17.140625" style="204" customWidth="1"/>
    <col min="12055" max="12061" width="0" style="204" hidden="1" customWidth="1"/>
    <col min="12062" max="12062" width="15.85546875" style="204" customWidth="1"/>
    <col min="12063" max="12081" width="12.140625" style="204" customWidth="1"/>
    <col min="12082" max="12082" width="0" style="204" hidden="1" customWidth="1"/>
    <col min="12083" max="12096" width="12.140625" style="204" customWidth="1"/>
    <col min="12097" max="12288" width="11.42578125" style="204"/>
    <col min="12289" max="12289" width="19.5703125" style="204" customWidth="1"/>
    <col min="12290" max="12290" width="23.7109375" style="204" customWidth="1"/>
    <col min="12291" max="12295" width="13.28515625" style="204" customWidth="1"/>
    <col min="12296" max="12296" width="13.7109375" style="204" customWidth="1"/>
    <col min="12297" max="12301" width="13.28515625" style="204" customWidth="1"/>
    <col min="12302" max="12303" width="12.7109375" style="204" customWidth="1"/>
    <col min="12304" max="12304" width="13.140625" style="204" customWidth="1"/>
    <col min="12305" max="12305" width="12.140625" style="204" customWidth="1"/>
    <col min="12306" max="12307" width="13.5703125" style="204" customWidth="1"/>
    <col min="12308" max="12310" width="17.140625" style="204" customWidth="1"/>
    <col min="12311" max="12317" width="0" style="204" hidden="1" customWidth="1"/>
    <col min="12318" max="12318" width="15.85546875" style="204" customWidth="1"/>
    <col min="12319" max="12337" width="12.140625" style="204" customWidth="1"/>
    <col min="12338" max="12338" width="0" style="204" hidden="1" customWidth="1"/>
    <col min="12339" max="12352" width="12.140625" style="204" customWidth="1"/>
    <col min="12353" max="12544" width="11.42578125" style="204"/>
    <col min="12545" max="12545" width="19.5703125" style="204" customWidth="1"/>
    <col min="12546" max="12546" width="23.7109375" style="204" customWidth="1"/>
    <col min="12547" max="12551" width="13.28515625" style="204" customWidth="1"/>
    <col min="12552" max="12552" width="13.7109375" style="204" customWidth="1"/>
    <col min="12553" max="12557" width="13.28515625" style="204" customWidth="1"/>
    <col min="12558" max="12559" width="12.7109375" style="204" customWidth="1"/>
    <col min="12560" max="12560" width="13.140625" style="204" customWidth="1"/>
    <col min="12561" max="12561" width="12.140625" style="204" customWidth="1"/>
    <col min="12562" max="12563" width="13.5703125" style="204" customWidth="1"/>
    <col min="12564" max="12566" width="17.140625" style="204" customWidth="1"/>
    <col min="12567" max="12573" width="0" style="204" hidden="1" customWidth="1"/>
    <col min="12574" max="12574" width="15.85546875" style="204" customWidth="1"/>
    <col min="12575" max="12593" width="12.140625" style="204" customWidth="1"/>
    <col min="12594" max="12594" width="0" style="204" hidden="1" customWidth="1"/>
    <col min="12595" max="12608" width="12.140625" style="204" customWidth="1"/>
    <col min="12609" max="12800" width="11.42578125" style="204"/>
    <col min="12801" max="12801" width="19.5703125" style="204" customWidth="1"/>
    <col min="12802" max="12802" width="23.7109375" style="204" customWidth="1"/>
    <col min="12803" max="12807" width="13.28515625" style="204" customWidth="1"/>
    <col min="12808" max="12808" width="13.7109375" style="204" customWidth="1"/>
    <col min="12809" max="12813" width="13.28515625" style="204" customWidth="1"/>
    <col min="12814" max="12815" width="12.7109375" style="204" customWidth="1"/>
    <col min="12816" max="12816" width="13.140625" style="204" customWidth="1"/>
    <col min="12817" max="12817" width="12.140625" style="204" customWidth="1"/>
    <col min="12818" max="12819" width="13.5703125" style="204" customWidth="1"/>
    <col min="12820" max="12822" width="17.140625" style="204" customWidth="1"/>
    <col min="12823" max="12829" width="0" style="204" hidden="1" customWidth="1"/>
    <col min="12830" max="12830" width="15.85546875" style="204" customWidth="1"/>
    <col min="12831" max="12849" width="12.140625" style="204" customWidth="1"/>
    <col min="12850" max="12850" width="0" style="204" hidden="1" customWidth="1"/>
    <col min="12851" max="12864" width="12.140625" style="204" customWidth="1"/>
    <col min="12865" max="13056" width="11.42578125" style="204"/>
    <col min="13057" max="13057" width="19.5703125" style="204" customWidth="1"/>
    <col min="13058" max="13058" width="23.7109375" style="204" customWidth="1"/>
    <col min="13059" max="13063" width="13.28515625" style="204" customWidth="1"/>
    <col min="13064" max="13064" width="13.7109375" style="204" customWidth="1"/>
    <col min="13065" max="13069" width="13.28515625" style="204" customWidth="1"/>
    <col min="13070" max="13071" width="12.7109375" style="204" customWidth="1"/>
    <col min="13072" max="13072" width="13.140625" style="204" customWidth="1"/>
    <col min="13073" max="13073" width="12.140625" style="204" customWidth="1"/>
    <col min="13074" max="13075" width="13.5703125" style="204" customWidth="1"/>
    <col min="13076" max="13078" width="17.140625" style="204" customWidth="1"/>
    <col min="13079" max="13085" width="0" style="204" hidden="1" customWidth="1"/>
    <col min="13086" max="13086" width="15.85546875" style="204" customWidth="1"/>
    <col min="13087" max="13105" width="12.140625" style="204" customWidth="1"/>
    <col min="13106" max="13106" width="0" style="204" hidden="1" customWidth="1"/>
    <col min="13107" max="13120" width="12.140625" style="204" customWidth="1"/>
    <col min="13121" max="13312" width="11.42578125" style="204"/>
    <col min="13313" max="13313" width="19.5703125" style="204" customWidth="1"/>
    <col min="13314" max="13314" width="23.7109375" style="204" customWidth="1"/>
    <col min="13315" max="13319" width="13.28515625" style="204" customWidth="1"/>
    <col min="13320" max="13320" width="13.7109375" style="204" customWidth="1"/>
    <col min="13321" max="13325" width="13.28515625" style="204" customWidth="1"/>
    <col min="13326" max="13327" width="12.7109375" style="204" customWidth="1"/>
    <col min="13328" max="13328" width="13.140625" style="204" customWidth="1"/>
    <col min="13329" max="13329" width="12.140625" style="204" customWidth="1"/>
    <col min="13330" max="13331" width="13.5703125" style="204" customWidth="1"/>
    <col min="13332" max="13334" width="17.140625" style="204" customWidth="1"/>
    <col min="13335" max="13341" width="0" style="204" hidden="1" customWidth="1"/>
    <col min="13342" max="13342" width="15.85546875" style="204" customWidth="1"/>
    <col min="13343" max="13361" width="12.140625" style="204" customWidth="1"/>
    <col min="13362" max="13362" width="0" style="204" hidden="1" customWidth="1"/>
    <col min="13363" max="13376" width="12.140625" style="204" customWidth="1"/>
    <col min="13377" max="13568" width="11.42578125" style="204"/>
    <col min="13569" max="13569" width="19.5703125" style="204" customWidth="1"/>
    <col min="13570" max="13570" width="23.7109375" style="204" customWidth="1"/>
    <col min="13571" max="13575" width="13.28515625" style="204" customWidth="1"/>
    <col min="13576" max="13576" width="13.7109375" style="204" customWidth="1"/>
    <col min="13577" max="13581" width="13.28515625" style="204" customWidth="1"/>
    <col min="13582" max="13583" width="12.7109375" style="204" customWidth="1"/>
    <col min="13584" max="13584" width="13.140625" style="204" customWidth="1"/>
    <col min="13585" max="13585" width="12.140625" style="204" customWidth="1"/>
    <col min="13586" max="13587" width="13.5703125" style="204" customWidth="1"/>
    <col min="13588" max="13590" width="17.140625" style="204" customWidth="1"/>
    <col min="13591" max="13597" width="0" style="204" hidden="1" customWidth="1"/>
    <col min="13598" max="13598" width="15.85546875" style="204" customWidth="1"/>
    <col min="13599" max="13617" width="12.140625" style="204" customWidth="1"/>
    <col min="13618" max="13618" width="0" style="204" hidden="1" customWidth="1"/>
    <col min="13619" max="13632" width="12.140625" style="204" customWidth="1"/>
    <col min="13633" max="13824" width="11.42578125" style="204"/>
    <col min="13825" max="13825" width="19.5703125" style="204" customWidth="1"/>
    <col min="13826" max="13826" width="23.7109375" style="204" customWidth="1"/>
    <col min="13827" max="13831" width="13.28515625" style="204" customWidth="1"/>
    <col min="13832" max="13832" width="13.7109375" style="204" customWidth="1"/>
    <col min="13833" max="13837" width="13.28515625" style="204" customWidth="1"/>
    <col min="13838" max="13839" width="12.7109375" style="204" customWidth="1"/>
    <col min="13840" max="13840" width="13.140625" style="204" customWidth="1"/>
    <col min="13841" max="13841" width="12.140625" style="204" customWidth="1"/>
    <col min="13842" max="13843" width="13.5703125" style="204" customWidth="1"/>
    <col min="13844" max="13846" width="17.140625" style="204" customWidth="1"/>
    <col min="13847" max="13853" width="0" style="204" hidden="1" customWidth="1"/>
    <col min="13854" max="13854" width="15.85546875" style="204" customWidth="1"/>
    <col min="13855" max="13873" width="12.140625" style="204" customWidth="1"/>
    <col min="13874" max="13874" width="0" style="204" hidden="1" customWidth="1"/>
    <col min="13875" max="13888" width="12.140625" style="204" customWidth="1"/>
    <col min="13889" max="14080" width="11.42578125" style="204"/>
    <col min="14081" max="14081" width="19.5703125" style="204" customWidth="1"/>
    <col min="14082" max="14082" width="23.7109375" style="204" customWidth="1"/>
    <col min="14083" max="14087" width="13.28515625" style="204" customWidth="1"/>
    <col min="14088" max="14088" width="13.7109375" style="204" customWidth="1"/>
    <col min="14089" max="14093" width="13.28515625" style="204" customWidth="1"/>
    <col min="14094" max="14095" width="12.7109375" style="204" customWidth="1"/>
    <col min="14096" max="14096" width="13.140625" style="204" customWidth="1"/>
    <col min="14097" max="14097" width="12.140625" style="204" customWidth="1"/>
    <col min="14098" max="14099" width="13.5703125" style="204" customWidth="1"/>
    <col min="14100" max="14102" width="17.140625" style="204" customWidth="1"/>
    <col min="14103" max="14109" width="0" style="204" hidden="1" customWidth="1"/>
    <col min="14110" max="14110" width="15.85546875" style="204" customWidth="1"/>
    <col min="14111" max="14129" width="12.140625" style="204" customWidth="1"/>
    <col min="14130" max="14130" width="0" style="204" hidden="1" customWidth="1"/>
    <col min="14131" max="14144" width="12.140625" style="204" customWidth="1"/>
    <col min="14145" max="14336" width="11.42578125" style="204"/>
    <col min="14337" max="14337" width="19.5703125" style="204" customWidth="1"/>
    <col min="14338" max="14338" width="23.7109375" style="204" customWidth="1"/>
    <col min="14339" max="14343" width="13.28515625" style="204" customWidth="1"/>
    <col min="14344" max="14344" width="13.7109375" style="204" customWidth="1"/>
    <col min="14345" max="14349" width="13.28515625" style="204" customWidth="1"/>
    <col min="14350" max="14351" width="12.7109375" style="204" customWidth="1"/>
    <col min="14352" max="14352" width="13.140625" style="204" customWidth="1"/>
    <col min="14353" max="14353" width="12.140625" style="204" customWidth="1"/>
    <col min="14354" max="14355" width="13.5703125" style="204" customWidth="1"/>
    <col min="14356" max="14358" width="17.140625" style="204" customWidth="1"/>
    <col min="14359" max="14365" width="0" style="204" hidden="1" customWidth="1"/>
    <col min="14366" max="14366" width="15.85546875" style="204" customWidth="1"/>
    <col min="14367" max="14385" width="12.140625" style="204" customWidth="1"/>
    <col min="14386" max="14386" width="0" style="204" hidden="1" customWidth="1"/>
    <col min="14387" max="14400" width="12.140625" style="204" customWidth="1"/>
    <col min="14401" max="14592" width="11.42578125" style="204"/>
    <col min="14593" max="14593" width="19.5703125" style="204" customWidth="1"/>
    <col min="14594" max="14594" width="23.7109375" style="204" customWidth="1"/>
    <col min="14595" max="14599" width="13.28515625" style="204" customWidth="1"/>
    <col min="14600" max="14600" width="13.7109375" style="204" customWidth="1"/>
    <col min="14601" max="14605" width="13.28515625" style="204" customWidth="1"/>
    <col min="14606" max="14607" width="12.7109375" style="204" customWidth="1"/>
    <col min="14608" max="14608" width="13.140625" style="204" customWidth="1"/>
    <col min="14609" max="14609" width="12.140625" style="204" customWidth="1"/>
    <col min="14610" max="14611" width="13.5703125" style="204" customWidth="1"/>
    <col min="14612" max="14614" width="17.140625" style="204" customWidth="1"/>
    <col min="14615" max="14621" width="0" style="204" hidden="1" customWidth="1"/>
    <col min="14622" max="14622" width="15.85546875" style="204" customWidth="1"/>
    <col min="14623" max="14641" width="12.140625" style="204" customWidth="1"/>
    <col min="14642" max="14642" width="0" style="204" hidden="1" customWidth="1"/>
    <col min="14643" max="14656" width="12.140625" style="204" customWidth="1"/>
    <col min="14657" max="14848" width="11.42578125" style="204"/>
    <col min="14849" max="14849" width="19.5703125" style="204" customWidth="1"/>
    <col min="14850" max="14850" width="23.7109375" style="204" customWidth="1"/>
    <col min="14851" max="14855" width="13.28515625" style="204" customWidth="1"/>
    <col min="14856" max="14856" width="13.7109375" style="204" customWidth="1"/>
    <col min="14857" max="14861" width="13.28515625" style="204" customWidth="1"/>
    <col min="14862" max="14863" width="12.7109375" style="204" customWidth="1"/>
    <col min="14864" max="14864" width="13.140625" style="204" customWidth="1"/>
    <col min="14865" max="14865" width="12.140625" style="204" customWidth="1"/>
    <col min="14866" max="14867" width="13.5703125" style="204" customWidth="1"/>
    <col min="14868" max="14870" width="17.140625" style="204" customWidth="1"/>
    <col min="14871" max="14877" width="0" style="204" hidden="1" customWidth="1"/>
    <col min="14878" max="14878" width="15.85546875" style="204" customWidth="1"/>
    <col min="14879" max="14897" width="12.140625" style="204" customWidth="1"/>
    <col min="14898" max="14898" width="0" style="204" hidden="1" customWidth="1"/>
    <col min="14899" max="14912" width="12.140625" style="204" customWidth="1"/>
    <col min="14913" max="15104" width="11.42578125" style="204"/>
    <col min="15105" max="15105" width="19.5703125" style="204" customWidth="1"/>
    <col min="15106" max="15106" width="23.7109375" style="204" customWidth="1"/>
    <col min="15107" max="15111" width="13.28515625" style="204" customWidth="1"/>
    <col min="15112" max="15112" width="13.7109375" style="204" customWidth="1"/>
    <col min="15113" max="15117" width="13.28515625" style="204" customWidth="1"/>
    <col min="15118" max="15119" width="12.7109375" style="204" customWidth="1"/>
    <col min="15120" max="15120" width="13.140625" style="204" customWidth="1"/>
    <col min="15121" max="15121" width="12.140625" style="204" customWidth="1"/>
    <col min="15122" max="15123" width="13.5703125" style="204" customWidth="1"/>
    <col min="15124" max="15126" width="17.140625" style="204" customWidth="1"/>
    <col min="15127" max="15133" width="0" style="204" hidden="1" customWidth="1"/>
    <col min="15134" max="15134" width="15.85546875" style="204" customWidth="1"/>
    <col min="15135" max="15153" width="12.140625" style="204" customWidth="1"/>
    <col min="15154" max="15154" width="0" style="204" hidden="1" customWidth="1"/>
    <col min="15155" max="15168" width="12.140625" style="204" customWidth="1"/>
    <col min="15169" max="15360" width="11.42578125" style="204"/>
    <col min="15361" max="15361" width="19.5703125" style="204" customWidth="1"/>
    <col min="15362" max="15362" width="23.7109375" style="204" customWidth="1"/>
    <col min="15363" max="15367" width="13.28515625" style="204" customWidth="1"/>
    <col min="15368" max="15368" width="13.7109375" style="204" customWidth="1"/>
    <col min="15369" max="15373" width="13.28515625" style="204" customWidth="1"/>
    <col min="15374" max="15375" width="12.7109375" style="204" customWidth="1"/>
    <col min="15376" max="15376" width="13.140625" style="204" customWidth="1"/>
    <col min="15377" max="15377" width="12.140625" style="204" customWidth="1"/>
    <col min="15378" max="15379" width="13.5703125" style="204" customWidth="1"/>
    <col min="15380" max="15382" width="17.140625" style="204" customWidth="1"/>
    <col min="15383" max="15389" width="0" style="204" hidden="1" customWidth="1"/>
    <col min="15390" max="15390" width="15.85546875" style="204" customWidth="1"/>
    <col min="15391" max="15409" width="12.140625" style="204" customWidth="1"/>
    <col min="15410" max="15410" width="0" style="204" hidden="1" customWidth="1"/>
    <col min="15411" max="15424" width="12.140625" style="204" customWidth="1"/>
    <col min="15425" max="15616" width="11.42578125" style="204"/>
    <col min="15617" max="15617" width="19.5703125" style="204" customWidth="1"/>
    <col min="15618" max="15618" width="23.7109375" style="204" customWidth="1"/>
    <col min="15619" max="15623" width="13.28515625" style="204" customWidth="1"/>
    <col min="15624" max="15624" width="13.7109375" style="204" customWidth="1"/>
    <col min="15625" max="15629" width="13.28515625" style="204" customWidth="1"/>
    <col min="15630" max="15631" width="12.7109375" style="204" customWidth="1"/>
    <col min="15632" max="15632" width="13.140625" style="204" customWidth="1"/>
    <col min="15633" max="15633" width="12.140625" style="204" customWidth="1"/>
    <col min="15634" max="15635" width="13.5703125" style="204" customWidth="1"/>
    <col min="15636" max="15638" width="17.140625" style="204" customWidth="1"/>
    <col min="15639" max="15645" width="0" style="204" hidden="1" customWidth="1"/>
    <col min="15646" max="15646" width="15.85546875" style="204" customWidth="1"/>
    <col min="15647" max="15665" width="12.140625" style="204" customWidth="1"/>
    <col min="15666" max="15666" width="0" style="204" hidden="1" customWidth="1"/>
    <col min="15667" max="15680" width="12.140625" style="204" customWidth="1"/>
    <col min="15681" max="15872" width="11.42578125" style="204"/>
    <col min="15873" max="15873" width="19.5703125" style="204" customWidth="1"/>
    <col min="15874" max="15874" width="23.7109375" style="204" customWidth="1"/>
    <col min="15875" max="15879" width="13.28515625" style="204" customWidth="1"/>
    <col min="15880" max="15880" width="13.7109375" style="204" customWidth="1"/>
    <col min="15881" max="15885" width="13.28515625" style="204" customWidth="1"/>
    <col min="15886" max="15887" width="12.7109375" style="204" customWidth="1"/>
    <col min="15888" max="15888" width="13.140625" style="204" customWidth="1"/>
    <col min="15889" max="15889" width="12.140625" style="204" customWidth="1"/>
    <col min="15890" max="15891" width="13.5703125" style="204" customWidth="1"/>
    <col min="15892" max="15894" width="17.140625" style="204" customWidth="1"/>
    <col min="15895" max="15901" width="0" style="204" hidden="1" customWidth="1"/>
    <col min="15902" max="15902" width="15.85546875" style="204" customWidth="1"/>
    <col min="15903" max="15921" width="12.140625" style="204" customWidth="1"/>
    <col min="15922" max="15922" width="0" style="204" hidden="1" customWidth="1"/>
    <col min="15923" max="15936" width="12.140625" style="204" customWidth="1"/>
    <col min="15937" max="16128" width="11.42578125" style="204"/>
    <col min="16129" max="16129" width="19.5703125" style="204" customWidth="1"/>
    <col min="16130" max="16130" width="23.7109375" style="204" customWidth="1"/>
    <col min="16131" max="16135" width="13.28515625" style="204" customWidth="1"/>
    <col min="16136" max="16136" width="13.7109375" style="204" customWidth="1"/>
    <col min="16137" max="16141" width="13.28515625" style="204" customWidth="1"/>
    <col min="16142" max="16143" width="12.7109375" style="204" customWidth="1"/>
    <col min="16144" max="16144" width="13.140625" style="204" customWidth="1"/>
    <col min="16145" max="16145" width="12.140625" style="204" customWidth="1"/>
    <col min="16146" max="16147" width="13.5703125" style="204" customWidth="1"/>
    <col min="16148" max="16150" width="17.140625" style="204" customWidth="1"/>
    <col min="16151" max="16157" width="0" style="204" hidden="1" customWidth="1"/>
    <col min="16158" max="16158" width="15.85546875" style="204" customWidth="1"/>
    <col min="16159" max="16177" width="12.140625" style="204" customWidth="1"/>
    <col min="16178" max="16178" width="0" style="204" hidden="1" customWidth="1"/>
    <col min="16179" max="16192" width="12.140625" style="204" customWidth="1"/>
    <col min="16193" max="16384" width="11.42578125" style="204"/>
  </cols>
  <sheetData>
    <row r="1" spans="1:52" s="4" customFormat="1" ht="12.75" customHeight="1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  <c r="U1" s="5"/>
      <c r="V1" s="5"/>
      <c r="W1" s="5"/>
      <c r="X1" s="5"/>
    </row>
    <row r="2" spans="1:52" s="4" customFormat="1" ht="12.75" customHeight="1" x14ac:dyDescent="0.2">
      <c r="A2" s="1" t="str">
        <f>CONCATENATE("COMUNA: ",[8]NOMBRE!B2," - ","( ",[8]NOMBRE!C2,[8]NOMBRE!D2,[8]NOMBRE!E2,[8]NOMBRE!F2,[8]NOMBRE!G2,"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3"/>
      <c r="U2" s="5"/>
      <c r="V2" s="5"/>
      <c r="W2" s="5"/>
      <c r="X2" s="5"/>
    </row>
    <row r="3" spans="1:52" s="4" customFormat="1" ht="12.75" customHeight="1" x14ac:dyDescent="0.2">
      <c r="A3" s="1" t="str">
        <f>CONCATENATE("ESTABLECIMIENTO: ",[8]NOMBRE!B3," - ","( ",[8]NOMBRE!C3,[8]NOMBRE!D3,[8]NOMBRE!E3,[8]NOMBRE!F3,[8]NOMBRE!G3," )")</f>
        <v>ESTABLECIMIENTO: HOSPITAL DE LINARES  - ( 16108 )</v>
      </c>
      <c r="B3" s="2"/>
      <c r="C3" s="2"/>
      <c r="D3" s="6"/>
      <c r="E3" s="2"/>
      <c r="F3" s="2"/>
      <c r="G3" s="2"/>
      <c r="H3" s="2"/>
      <c r="I3" s="2"/>
      <c r="J3" s="2"/>
      <c r="K3" s="2"/>
      <c r="L3" s="3"/>
      <c r="U3" s="5"/>
      <c r="V3" s="5"/>
      <c r="W3" s="5"/>
      <c r="X3" s="5"/>
    </row>
    <row r="4" spans="1:52" s="4" customFormat="1" ht="12.75" customHeight="1" x14ac:dyDescent="0.2">
      <c r="A4" s="1" t="str">
        <f>CONCATENATE("MES: ",[8]NOMBRE!B6," - ","( ",[8]NOMBRE!C6,[8]NOMBRE!D6," )")</f>
        <v>MES: AGOSTO - ( 08 )</v>
      </c>
      <c r="B4" s="2"/>
      <c r="C4" s="2"/>
      <c r="D4" s="2"/>
      <c r="E4" s="2"/>
      <c r="F4" s="2"/>
      <c r="G4" s="2"/>
      <c r="H4" s="2"/>
      <c r="I4" s="2"/>
      <c r="J4" s="2"/>
      <c r="K4" s="2"/>
      <c r="L4" s="3"/>
      <c r="U4" s="5"/>
      <c r="V4" s="5"/>
      <c r="W4" s="5"/>
      <c r="X4" s="5"/>
    </row>
    <row r="5" spans="1:52" s="4" customFormat="1" ht="12.75" customHeight="1" x14ac:dyDescent="0.2">
      <c r="A5" s="1" t="str">
        <f>CONCATENATE("AÑO: ",[8]NOMBRE!B7)</f>
        <v>AÑO: 2011</v>
      </c>
      <c r="B5" s="2"/>
      <c r="C5" s="2"/>
      <c r="D5" s="2"/>
      <c r="E5" s="2"/>
      <c r="F5" s="2"/>
      <c r="G5" s="2"/>
      <c r="H5" s="2"/>
      <c r="I5" s="2"/>
      <c r="J5" s="2"/>
      <c r="K5" s="2"/>
      <c r="L5" s="3"/>
      <c r="U5" s="5"/>
      <c r="V5" s="5"/>
      <c r="W5" s="5"/>
      <c r="X5" s="5"/>
    </row>
    <row r="6" spans="1:52" s="4" customFormat="1" ht="39.950000000000003" customHeight="1" x14ac:dyDescent="0.2">
      <c r="A6" s="239" t="s">
        <v>1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7"/>
      <c r="Q6" s="3"/>
      <c r="R6" s="3"/>
      <c r="S6" s="3"/>
      <c r="T6" s="3"/>
      <c r="U6" s="8"/>
      <c r="V6" s="8"/>
      <c r="W6" s="9"/>
      <c r="X6" s="9"/>
      <c r="Y6" s="2"/>
      <c r="Z6" s="2"/>
      <c r="AX6" s="5"/>
      <c r="AY6" s="5"/>
      <c r="AZ6" s="5"/>
    </row>
    <row r="7" spans="1:52" s="4" customFormat="1" ht="45" customHeight="1" x14ac:dyDescent="0.2">
      <c r="A7" s="240" t="s">
        <v>2</v>
      </c>
      <c r="B7" s="24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/>
      <c r="O7" s="11"/>
      <c r="P7" s="12"/>
      <c r="U7" s="2"/>
      <c r="V7" s="2"/>
      <c r="W7" s="2"/>
      <c r="X7" s="2"/>
      <c r="Y7" s="2"/>
      <c r="Z7" s="2"/>
      <c r="AX7" s="5"/>
      <c r="AY7" s="5"/>
      <c r="AZ7" s="5"/>
    </row>
    <row r="8" spans="1:52" s="4" customFormat="1" ht="14.25" x14ac:dyDescent="0.2">
      <c r="A8" s="13" t="s">
        <v>3</v>
      </c>
      <c r="B8" s="14"/>
      <c r="C8" s="15"/>
      <c r="D8" s="15"/>
      <c r="E8" s="15"/>
      <c r="F8" s="15"/>
      <c r="G8" s="15"/>
      <c r="H8" s="15"/>
      <c r="I8" s="15"/>
      <c r="J8" s="15"/>
      <c r="K8" s="15"/>
      <c r="L8" s="15"/>
      <c r="M8" s="16"/>
      <c r="N8" s="16"/>
      <c r="O8" s="12"/>
      <c r="P8" s="12"/>
      <c r="U8" s="2"/>
      <c r="V8" s="2"/>
      <c r="W8" s="2"/>
      <c r="X8" s="2"/>
      <c r="Y8" s="2"/>
      <c r="Z8" s="2"/>
      <c r="AX8" s="5"/>
      <c r="AY8" s="5"/>
      <c r="AZ8" s="5"/>
    </row>
    <row r="9" spans="1:52" s="4" customFormat="1" ht="16.5" customHeight="1" x14ac:dyDescent="0.15">
      <c r="A9" s="241" t="s">
        <v>4</v>
      </c>
      <c r="B9" s="241" t="s">
        <v>5</v>
      </c>
      <c r="C9" s="244" t="s">
        <v>6</v>
      </c>
      <c r="D9" s="244"/>
      <c r="E9" s="244"/>
      <c r="F9" s="244"/>
      <c r="G9" s="244"/>
      <c r="H9" s="244"/>
      <c r="I9" s="244"/>
      <c r="J9" s="244"/>
      <c r="K9" s="244"/>
      <c r="L9" s="17"/>
      <c r="M9" s="16"/>
      <c r="N9" s="12"/>
      <c r="O9" s="12"/>
      <c r="P9" s="12"/>
      <c r="U9" s="2"/>
      <c r="V9" s="2"/>
      <c r="W9" s="2"/>
      <c r="X9" s="2"/>
      <c r="Y9" s="2"/>
      <c r="Z9" s="2"/>
      <c r="AX9" s="5"/>
      <c r="AY9" s="5"/>
      <c r="AZ9" s="5"/>
    </row>
    <row r="10" spans="1:52" s="4" customFormat="1" ht="17.25" customHeight="1" x14ac:dyDescent="0.15">
      <c r="A10" s="242"/>
      <c r="B10" s="242"/>
      <c r="C10" s="245" t="s">
        <v>7</v>
      </c>
      <c r="D10" s="244" t="s">
        <v>8</v>
      </c>
      <c r="E10" s="244"/>
      <c r="F10" s="244"/>
      <c r="G10" s="244"/>
      <c r="H10" s="244"/>
      <c r="I10" s="244"/>
      <c r="J10" s="244" t="s">
        <v>9</v>
      </c>
      <c r="K10" s="244"/>
      <c r="L10" s="17"/>
      <c r="M10" s="16"/>
      <c r="N10" s="12"/>
      <c r="O10" s="12"/>
      <c r="P10" s="12"/>
      <c r="U10" s="2"/>
      <c r="V10" s="2"/>
      <c r="W10" s="2"/>
      <c r="X10" s="2"/>
      <c r="Y10" s="2"/>
      <c r="Z10" s="2"/>
      <c r="AX10" s="5"/>
      <c r="AY10" s="5"/>
      <c r="AZ10" s="5"/>
    </row>
    <row r="11" spans="1:52" s="4" customFormat="1" ht="21" x14ac:dyDescent="0.15">
      <c r="A11" s="243"/>
      <c r="B11" s="243"/>
      <c r="C11" s="245"/>
      <c r="D11" s="18" t="s">
        <v>10</v>
      </c>
      <c r="E11" s="19" t="s">
        <v>11</v>
      </c>
      <c r="F11" s="20" t="s">
        <v>12</v>
      </c>
      <c r="G11" s="19" t="s">
        <v>13</v>
      </c>
      <c r="H11" s="19" t="s">
        <v>14</v>
      </c>
      <c r="I11" s="21" t="s">
        <v>15</v>
      </c>
      <c r="J11" s="18" t="s">
        <v>16</v>
      </c>
      <c r="K11" s="22" t="s">
        <v>17</v>
      </c>
      <c r="L11" s="17"/>
      <c r="M11" s="17"/>
      <c r="N11" s="16"/>
      <c r="O11" s="12"/>
      <c r="P11" s="12"/>
      <c r="U11" s="2"/>
      <c r="V11" s="2"/>
      <c r="W11" s="2"/>
      <c r="X11" s="2"/>
      <c r="Y11" s="2"/>
      <c r="Z11" s="2"/>
      <c r="AX11" s="5"/>
      <c r="AY11" s="5"/>
      <c r="AZ11" s="5"/>
    </row>
    <row r="12" spans="1:52" s="4" customFormat="1" ht="15" customHeight="1" x14ac:dyDescent="0.2">
      <c r="A12" s="237" t="s">
        <v>18</v>
      </c>
      <c r="B12" s="23" t="s">
        <v>19</v>
      </c>
      <c r="C12" s="24">
        <f>SUM(D12:I12)</f>
        <v>0</v>
      </c>
      <c r="D12" s="25"/>
      <c r="E12" s="26"/>
      <c r="F12" s="26"/>
      <c r="G12" s="26"/>
      <c r="H12" s="26"/>
      <c r="I12" s="27"/>
      <c r="J12" s="25"/>
      <c r="K12" s="27"/>
      <c r="L12" s="28" t="str">
        <f>$X12&amp;""&amp;$Y12&amp;""&amp;Z12</f>
        <v/>
      </c>
      <c r="M12" s="29"/>
      <c r="N12" s="29"/>
      <c r="O12" s="29"/>
      <c r="P12" s="16"/>
      <c r="V12" s="2"/>
      <c r="W12" s="2"/>
      <c r="X12" s="30" t="str">
        <f>IF($C12&lt;&gt;($J12+$K12)," El número consejerías según sexo NO puede ser diferente al Total.","")</f>
        <v/>
      </c>
      <c r="Y12" s="31"/>
      <c r="Z12" s="31"/>
      <c r="AA12" s="32">
        <f>IF($C12&lt;&gt;($J12+$K12),1,0)</f>
        <v>0</v>
      </c>
      <c r="AX12" s="5"/>
      <c r="AY12" s="5"/>
      <c r="AZ12" s="5"/>
    </row>
    <row r="13" spans="1:52" s="4" customFormat="1" ht="15" customHeight="1" x14ac:dyDescent="0.2">
      <c r="A13" s="238"/>
      <c r="B13" s="33" t="s">
        <v>20</v>
      </c>
      <c r="C13" s="34">
        <f t="shared" ref="C13:C64" si="0">SUM(D13:I13)</f>
        <v>0</v>
      </c>
      <c r="D13" s="35"/>
      <c r="E13" s="36"/>
      <c r="F13" s="36"/>
      <c r="G13" s="36"/>
      <c r="H13" s="36"/>
      <c r="I13" s="37"/>
      <c r="J13" s="35"/>
      <c r="K13" s="37"/>
      <c r="L13" s="28" t="str">
        <f t="shared" ref="L13:L64" si="1">$X13&amp;""&amp;$Y13&amp;""&amp;Z13</f>
        <v/>
      </c>
      <c r="M13" s="29"/>
      <c r="N13" s="29"/>
      <c r="O13" s="29"/>
      <c r="P13" s="16"/>
      <c r="V13" s="2"/>
      <c r="W13" s="2"/>
      <c r="X13" s="30" t="str">
        <f t="shared" ref="X13:X64" si="2">IF($C13&lt;&gt;($J13+$K13)," El número consejerías según sexo NO puede ser diferente al Total.","")</f>
        <v/>
      </c>
      <c r="Y13" s="31"/>
      <c r="Z13" s="31"/>
      <c r="AA13" s="32">
        <f t="shared" ref="AA13:AA64" si="3">IF($C13&lt;&gt;($J13+$K13),1,0)</f>
        <v>0</v>
      </c>
      <c r="AX13" s="5"/>
      <c r="AY13" s="5"/>
      <c r="AZ13" s="5"/>
    </row>
    <row r="14" spans="1:52" s="4" customFormat="1" ht="15" customHeight="1" x14ac:dyDescent="0.2">
      <c r="A14" s="238"/>
      <c r="B14" s="33" t="s">
        <v>21</v>
      </c>
      <c r="C14" s="34">
        <f t="shared" si="0"/>
        <v>0</v>
      </c>
      <c r="D14" s="35"/>
      <c r="E14" s="36"/>
      <c r="F14" s="36"/>
      <c r="G14" s="36"/>
      <c r="H14" s="36"/>
      <c r="I14" s="37"/>
      <c r="J14" s="35"/>
      <c r="K14" s="37"/>
      <c r="L14" s="28" t="str">
        <f t="shared" si="1"/>
        <v/>
      </c>
      <c r="M14" s="29"/>
      <c r="N14" s="29"/>
      <c r="O14" s="29"/>
      <c r="P14" s="16"/>
      <c r="V14" s="2"/>
      <c r="W14" s="2"/>
      <c r="X14" s="30" t="str">
        <f t="shared" si="2"/>
        <v/>
      </c>
      <c r="Y14" s="31"/>
      <c r="Z14" s="31"/>
      <c r="AA14" s="32">
        <f t="shared" si="3"/>
        <v>0</v>
      </c>
      <c r="AX14" s="5"/>
      <c r="AY14" s="5"/>
      <c r="AZ14" s="5"/>
    </row>
    <row r="15" spans="1:52" s="4" customFormat="1" ht="15" customHeight="1" x14ac:dyDescent="0.2">
      <c r="A15" s="238"/>
      <c r="B15" s="33" t="s">
        <v>22</v>
      </c>
      <c r="C15" s="34">
        <f t="shared" si="0"/>
        <v>0</v>
      </c>
      <c r="D15" s="35"/>
      <c r="E15" s="36"/>
      <c r="F15" s="36"/>
      <c r="G15" s="36"/>
      <c r="H15" s="36"/>
      <c r="I15" s="37"/>
      <c r="J15" s="35"/>
      <c r="K15" s="37"/>
      <c r="L15" s="28" t="str">
        <f t="shared" si="1"/>
        <v/>
      </c>
      <c r="M15" s="29"/>
      <c r="N15" s="29"/>
      <c r="O15" s="29"/>
      <c r="P15" s="16"/>
      <c r="V15" s="2"/>
      <c r="W15" s="2"/>
      <c r="X15" s="30" t="str">
        <f t="shared" si="2"/>
        <v/>
      </c>
      <c r="Y15" s="31"/>
      <c r="Z15" s="31"/>
      <c r="AA15" s="32">
        <f t="shared" si="3"/>
        <v>0</v>
      </c>
      <c r="AX15" s="5"/>
      <c r="AY15" s="5"/>
      <c r="AZ15" s="5"/>
    </row>
    <row r="16" spans="1:52" s="4" customFormat="1" ht="15" customHeight="1" x14ac:dyDescent="0.2">
      <c r="A16" s="238"/>
      <c r="B16" s="33" t="s">
        <v>23</v>
      </c>
      <c r="C16" s="34">
        <f t="shared" si="0"/>
        <v>0</v>
      </c>
      <c r="D16" s="35"/>
      <c r="E16" s="36"/>
      <c r="F16" s="36"/>
      <c r="G16" s="36"/>
      <c r="H16" s="36"/>
      <c r="I16" s="37"/>
      <c r="J16" s="35"/>
      <c r="K16" s="37"/>
      <c r="L16" s="28" t="str">
        <f t="shared" si="1"/>
        <v/>
      </c>
      <c r="M16" s="29"/>
      <c r="N16" s="29"/>
      <c r="O16" s="29"/>
      <c r="P16" s="16"/>
      <c r="V16" s="2"/>
      <c r="W16" s="2"/>
      <c r="X16" s="30" t="str">
        <f t="shared" si="2"/>
        <v/>
      </c>
      <c r="Y16" s="31"/>
      <c r="Z16" s="31"/>
      <c r="AA16" s="32">
        <f t="shared" si="3"/>
        <v>0</v>
      </c>
      <c r="AX16" s="5"/>
      <c r="AY16" s="5"/>
      <c r="AZ16" s="5"/>
    </row>
    <row r="17" spans="1:52" s="4" customFormat="1" ht="15" customHeight="1" x14ac:dyDescent="0.2">
      <c r="A17" s="238"/>
      <c r="B17" s="33" t="s">
        <v>24</v>
      </c>
      <c r="C17" s="34">
        <f t="shared" si="0"/>
        <v>0</v>
      </c>
      <c r="D17" s="38"/>
      <c r="E17" s="39"/>
      <c r="F17" s="39"/>
      <c r="G17" s="39"/>
      <c r="H17" s="39"/>
      <c r="I17" s="40"/>
      <c r="J17" s="38"/>
      <c r="K17" s="40"/>
      <c r="L17" s="28" t="str">
        <f t="shared" si="1"/>
        <v/>
      </c>
      <c r="M17" s="29"/>
      <c r="N17" s="29"/>
      <c r="O17" s="29"/>
      <c r="P17" s="16"/>
      <c r="V17" s="2"/>
      <c r="W17" s="2"/>
      <c r="X17" s="30" t="str">
        <f t="shared" si="2"/>
        <v/>
      </c>
      <c r="Y17" s="31"/>
      <c r="Z17" s="31"/>
      <c r="AA17" s="32">
        <f t="shared" si="3"/>
        <v>0</v>
      </c>
      <c r="AX17" s="5"/>
      <c r="AY17" s="5"/>
      <c r="AZ17" s="5"/>
    </row>
    <row r="18" spans="1:52" s="4" customFormat="1" ht="15" customHeight="1" x14ac:dyDescent="0.2">
      <c r="A18" s="238"/>
      <c r="B18" s="33" t="s">
        <v>25</v>
      </c>
      <c r="C18" s="34">
        <f t="shared" si="0"/>
        <v>0</v>
      </c>
      <c r="D18" s="38"/>
      <c r="E18" s="39"/>
      <c r="F18" s="39"/>
      <c r="G18" s="39"/>
      <c r="H18" s="39"/>
      <c r="I18" s="40"/>
      <c r="J18" s="38"/>
      <c r="K18" s="40"/>
      <c r="L18" s="28" t="str">
        <f t="shared" si="1"/>
        <v/>
      </c>
      <c r="M18" s="29"/>
      <c r="N18" s="29"/>
      <c r="O18" s="29"/>
      <c r="P18" s="16"/>
      <c r="V18" s="2"/>
      <c r="W18" s="2"/>
      <c r="X18" s="30" t="str">
        <f t="shared" si="2"/>
        <v/>
      </c>
      <c r="Y18" s="31"/>
      <c r="Z18" s="31"/>
      <c r="AA18" s="32">
        <f t="shared" si="3"/>
        <v>0</v>
      </c>
      <c r="AX18" s="5"/>
      <c r="AY18" s="5"/>
      <c r="AZ18" s="5"/>
    </row>
    <row r="19" spans="1:52" s="4" customFormat="1" ht="15" customHeight="1" x14ac:dyDescent="0.2">
      <c r="A19" s="238"/>
      <c r="B19" s="41" t="s">
        <v>26</v>
      </c>
      <c r="C19" s="34">
        <f t="shared" si="0"/>
        <v>0</v>
      </c>
      <c r="D19" s="38"/>
      <c r="E19" s="39"/>
      <c r="F19" s="39"/>
      <c r="G19" s="39"/>
      <c r="H19" s="39"/>
      <c r="I19" s="40"/>
      <c r="J19" s="38"/>
      <c r="K19" s="40"/>
      <c r="L19" s="28" t="str">
        <f t="shared" si="1"/>
        <v/>
      </c>
      <c r="M19" s="29"/>
      <c r="N19" s="29"/>
      <c r="O19" s="29"/>
      <c r="P19" s="16"/>
      <c r="V19" s="2"/>
      <c r="W19" s="2"/>
      <c r="X19" s="30" t="str">
        <f t="shared" si="2"/>
        <v/>
      </c>
      <c r="Y19" s="31"/>
      <c r="Z19" s="31"/>
      <c r="AA19" s="32">
        <f t="shared" si="3"/>
        <v>0</v>
      </c>
      <c r="AX19" s="5"/>
      <c r="AY19" s="5"/>
      <c r="AZ19" s="5"/>
    </row>
    <row r="20" spans="1:52" s="4" customFormat="1" ht="15" customHeight="1" x14ac:dyDescent="0.2">
      <c r="A20" s="238"/>
      <c r="B20" s="33" t="s">
        <v>27</v>
      </c>
      <c r="C20" s="34">
        <f t="shared" si="0"/>
        <v>0</v>
      </c>
      <c r="D20" s="38"/>
      <c r="E20" s="39"/>
      <c r="F20" s="39"/>
      <c r="G20" s="39"/>
      <c r="H20" s="39"/>
      <c r="I20" s="40"/>
      <c r="J20" s="38"/>
      <c r="K20" s="40"/>
      <c r="L20" s="28" t="str">
        <f t="shared" si="1"/>
        <v/>
      </c>
      <c r="M20" s="29"/>
      <c r="N20" s="29"/>
      <c r="O20" s="29"/>
      <c r="P20" s="16"/>
      <c r="V20" s="2"/>
      <c r="W20" s="2"/>
      <c r="X20" s="30" t="str">
        <f t="shared" si="2"/>
        <v/>
      </c>
      <c r="Y20" s="31"/>
      <c r="Z20" s="31"/>
      <c r="AA20" s="32">
        <f t="shared" si="3"/>
        <v>0</v>
      </c>
      <c r="AX20" s="5"/>
      <c r="AY20" s="5"/>
      <c r="AZ20" s="5"/>
    </row>
    <row r="21" spans="1:52" s="4" customFormat="1" ht="15" customHeight="1" x14ac:dyDescent="0.2">
      <c r="A21" s="246"/>
      <c r="B21" s="42" t="s">
        <v>28</v>
      </c>
      <c r="C21" s="43">
        <f t="shared" si="0"/>
        <v>0</v>
      </c>
      <c r="D21" s="44"/>
      <c r="E21" s="45"/>
      <c r="F21" s="45"/>
      <c r="G21" s="45"/>
      <c r="H21" s="45"/>
      <c r="I21" s="46"/>
      <c r="J21" s="44"/>
      <c r="K21" s="46"/>
      <c r="L21" s="28" t="str">
        <f t="shared" si="1"/>
        <v/>
      </c>
      <c r="M21" s="29"/>
      <c r="N21" s="29"/>
      <c r="O21" s="29"/>
      <c r="P21" s="16"/>
      <c r="V21" s="2"/>
      <c r="W21" s="2"/>
      <c r="X21" s="30" t="str">
        <f t="shared" si="2"/>
        <v/>
      </c>
      <c r="Y21" s="31"/>
      <c r="Z21" s="31"/>
      <c r="AA21" s="32">
        <f t="shared" si="3"/>
        <v>0</v>
      </c>
      <c r="AX21" s="5"/>
      <c r="AY21" s="5"/>
      <c r="AZ21" s="5"/>
    </row>
    <row r="22" spans="1:52" s="4" customFormat="1" ht="15" customHeight="1" x14ac:dyDescent="0.2">
      <c r="A22" s="237" t="s">
        <v>29</v>
      </c>
      <c r="B22" s="23" t="s">
        <v>19</v>
      </c>
      <c r="C22" s="24">
        <f t="shared" si="0"/>
        <v>0</v>
      </c>
      <c r="D22" s="47"/>
      <c r="E22" s="48"/>
      <c r="F22" s="48"/>
      <c r="G22" s="48"/>
      <c r="H22" s="48"/>
      <c r="I22" s="49"/>
      <c r="J22" s="47"/>
      <c r="K22" s="49"/>
      <c r="L22" s="28" t="str">
        <f t="shared" si="1"/>
        <v/>
      </c>
      <c r="M22" s="29"/>
      <c r="N22" s="29"/>
      <c r="O22" s="29"/>
      <c r="P22" s="16"/>
      <c r="V22" s="2"/>
      <c r="W22" s="2"/>
      <c r="X22" s="30" t="str">
        <f t="shared" si="2"/>
        <v/>
      </c>
      <c r="Y22" s="31"/>
      <c r="Z22" s="31"/>
      <c r="AA22" s="32">
        <f t="shared" si="3"/>
        <v>0</v>
      </c>
      <c r="AX22" s="5"/>
      <c r="AY22" s="5"/>
      <c r="AZ22" s="5"/>
    </row>
    <row r="23" spans="1:52" s="4" customFormat="1" ht="15" customHeight="1" x14ac:dyDescent="0.2">
      <c r="A23" s="238"/>
      <c r="B23" s="33" t="s">
        <v>20</v>
      </c>
      <c r="C23" s="34">
        <f t="shared" si="0"/>
        <v>0</v>
      </c>
      <c r="D23" s="35"/>
      <c r="E23" s="36"/>
      <c r="F23" s="36"/>
      <c r="G23" s="36"/>
      <c r="H23" s="36"/>
      <c r="I23" s="37"/>
      <c r="J23" s="35"/>
      <c r="K23" s="37"/>
      <c r="L23" s="28" t="str">
        <f t="shared" si="1"/>
        <v/>
      </c>
      <c r="M23" s="29"/>
      <c r="N23" s="29"/>
      <c r="O23" s="29"/>
      <c r="P23" s="16"/>
      <c r="V23" s="2"/>
      <c r="W23" s="2"/>
      <c r="X23" s="30" t="str">
        <f t="shared" si="2"/>
        <v/>
      </c>
      <c r="Y23" s="31"/>
      <c r="Z23" s="31"/>
      <c r="AA23" s="32">
        <f t="shared" si="3"/>
        <v>0</v>
      </c>
      <c r="AX23" s="5"/>
      <c r="AY23" s="5"/>
      <c r="AZ23" s="5"/>
    </row>
    <row r="24" spans="1:52" s="4" customFormat="1" ht="15" customHeight="1" x14ac:dyDescent="0.2">
      <c r="A24" s="238"/>
      <c r="B24" s="33" t="s">
        <v>21</v>
      </c>
      <c r="C24" s="34">
        <f t="shared" si="0"/>
        <v>0</v>
      </c>
      <c r="D24" s="35"/>
      <c r="E24" s="36"/>
      <c r="F24" s="36"/>
      <c r="G24" s="36"/>
      <c r="H24" s="36"/>
      <c r="I24" s="37"/>
      <c r="J24" s="35"/>
      <c r="K24" s="37"/>
      <c r="L24" s="28" t="str">
        <f t="shared" si="1"/>
        <v/>
      </c>
      <c r="M24" s="29"/>
      <c r="N24" s="29"/>
      <c r="O24" s="29"/>
      <c r="P24" s="16"/>
      <c r="V24" s="2"/>
      <c r="W24" s="2"/>
      <c r="X24" s="30" t="str">
        <f t="shared" si="2"/>
        <v/>
      </c>
      <c r="Y24" s="31"/>
      <c r="Z24" s="31"/>
      <c r="AA24" s="32">
        <f t="shared" si="3"/>
        <v>0</v>
      </c>
      <c r="AX24" s="5"/>
      <c r="AY24" s="5"/>
      <c r="AZ24" s="5"/>
    </row>
    <row r="25" spans="1:52" s="4" customFormat="1" ht="15" customHeight="1" x14ac:dyDescent="0.2">
      <c r="A25" s="238"/>
      <c r="B25" s="33" t="s">
        <v>22</v>
      </c>
      <c r="C25" s="34">
        <f t="shared" si="0"/>
        <v>0</v>
      </c>
      <c r="D25" s="35"/>
      <c r="E25" s="36"/>
      <c r="F25" s="36"/>
      <c r="G25" s="36"/>
      <c r="H25" s="36"/>
      <c r="I25" s="37"/>
      <c r="J25" s="35"/>
      <c r="K25" s="37"/>
      <c r="L25" s="28" t="str">
        <f t="shared" si="1"/>
        <v/>
      </c>
      <c r="M25" s="29"/>
      <c r="N25" s="29"/>
      <c r="O25" s="29"/>
      <c r="P25" s="16"/>
      <c r="V25" s="2"/>
      <c r="W25" s="2"/>
      <c r="X25" s="30" t="str">
        <f t="shared" si="2"/>
        <v/>
      </c>
      <c r="Y25" s="31"/>
      <c r="Z25" s="31"/>
      <c r="AA25" s="32">
        <f t="shared" si="3"/>
        <v>0</v>
      </c>
      <c r="AX25" s="5"/>
      <c r="AY25" s="5"/>
      <c r="AZ25" s="5"/>
    </row>
    <row r="26" spans="1:52" s="4" customFormat="1" ht="15" customHeight="1" x14ac:dyDescent="0.2">
      <c r="A26" s="238"/>
      <c r="B26" s="33" t="s">
        <v>23</v>
      </c>
      <c r="C26" s="34">
        <f t="shared" si="0"/>
        <v>0</v>
      </c>
      <c r="D26" s="35"/>
      <c r="E26" s="36"/>
      <c r="F26" s="36"/>
      <c r="G26" s="36"/>
      <c r="H26" s="36"/>
      <c r="I26" s="37"/>
      <c r="J26" s="35"/>
      <c r="K26" s="37"/>
      <c r="L26" s="28" t="str">
        <f t="shared" si="1"/>
        <v/>
      </c>
      <c r="M26" s="29"/>
      <c r="N26" s="29"/>
      <c r="O26" s="29"/>
      <c r="P26" s="16"/>
      <c r="V26" s="2"/>
      <c r="W26" s="2"/>
      <c r="X26" s="30" t="str">
        <f t="shared" si="2"/>
        <v/>
      </c>
      <c r="Y26" s="31"/>
      <c r="Z26" s="31"/>
      <c r="AA26" s="32">
        <f t="shared" si="3"/>
        <v>0</v>
      </c>
      <c r="AX26" s="5"/>
      <c r="AY26" s="5"/>
      <c r="AZ26" s="5"/>
    </row>
    <row r="27" spans="1:52" s="4" customFormat="1" ht="15" customHeight="1" x14ac:dyDescent="0.2">
      <c r="A27" s="238"/>
      <c r="B27" s="33" t="s">
        <v>24</v>
      </c>
      <c r="C27" s="34">
        <f t="shared" si="0"/>
        <v>0</v>
      </c>
      <c r="D27" s="35"/>
      <c r="E27" s="36"/>
      <c r="F27" s="36"/>
      <c r="G27" s="36"/>
      <c r="H27" s="36"/>
      <c r="I27" s="37"/>
      <c r="J27" s="35"/>
      <c r="K27" s="37"/>
      <c r="L27" s="28" t="str">
        <f t="shared" si="1"/>
        <v/>
      </c>
      <c r="M27" s="29"/>
      <c r="N27" s="29"/>
      <c r="O27" s="29"/>
      <c r="P27" s="16"/>
      <c r="V27" s="2"/>
      <c r="W27" s="2"/>
      <c r="X27" s="30" t="str">
        <f t="shared" si="2"/>
        <v/>
      </c>
      <c r="Y27" s="31"/>
      <c r="Z27" s="31"/>
      <c r="AA27" s="32">
        <f t="shared" si="3"/>
        <v>0</v>
      </c>
      <c r="AX27" s="5"/>
      <c r="AY27" s="5"/>
      <c r="AZ27" s="5"/>
    </row>
    <row r="28" spans="1:52" s="4" customFormat="1" ht="15" customHeight="1" x14ac:dyDescent="0.2">
      <c r="A28" s="238"/>
      <c r="B28" s="33" t="s">
        <v>25</v>
      </c>
      <c r="C28" s="34">
        <f t="shared" si="0"/>
        <v>0</v>
      </c>
      <c r="D28" s="35"/>
      <c r="E28" s="36"/>
      <c r="F28" s="36"/>
      <c r="G28" s="36"/>
      <c r="H28" s="36"/>
      <c r="I28" s="37"/>
      <c r="J28" s="35"/>
      <c r="K28" s="37"/>
      <c r="L28" s="28" t="str">
        <f t="shared" si="1"/>
        <v/>
      </c>
      <c r="M28" s="29"/>
      <c r="N28" s="29"/>
      <c r="O28" s="29"/>
      <c r="P28" s="16"/>
      <c r="V28" s="2"/>
      <c r="W28" s="2"/>
      <c r="X28" s="30" t="str">
        <f t="shared" si="2"/>
        <v/>
      </c>
      <c r="Y28" s="31"/>
      <c r="Z28" s="31"/>
      <c r="AA28" s="32">
        <f t="shared" si="3"/>
        <v>0</v>
      </c>
      <c r="AX28" s="5"/>
      <c r="AY28" s="5"/>
      <c r="AZ28" s="5"/>
    </row>
    <row r="29" spans="1:52" s="4" customFormat="1" ht="15" customHeight="1" x14ac:dyDescent="0.2">
      <c r="A29" s="238"/>
      <c r="B29" s="41" t="s">
        <v>26</v>
      </c>
      <c r="C29" s="34">
        <f t="shared" si="0"/>
        <v>0</v>
      </c>
      <c r="D29" s="38"/>
      <c r="E29" s="39"/>
      <c r="F29" s="39"/>
      <c r="G29" s="39"/>
      <c r="H29" s="39"/>
      <c r="I29" s="40"/>
      <c r="J29" s="38"/>
      <c r="K29" s="40"/>
      <c r="L29" s="28" t="str">
        <f t="shared" si="1"/>
        <v/>
      </c>
      <c r="M29" s="29"/>
      <c r="N29" s="29"/>
      <c r="O29" s="29"/>
      <c r="P29" s="16"/>
      <c r="V29" s="2"/>
      <c r="W29" s="2"/>
      <c r="X29" s="30" t="str">
        <f t="shared" si="2"/>
        <v/>
      </c>
      <c r="Y29" s="31"/>
      <c r="Z29" s="31"/>
      <c r="AA29" s="32">
        <f t="shared" si="3"/>
        <v>0</v>
      </c>
      <c r="AX29" s="5"/>
      <c r="AY29" s="5"/>
      <c r="AZ29" s="5"/>
    </row>
    <row r="30" spans="1:52" s="4" customFormat="1" ht="15" customHeight="1" x14ac:dyDescent="0.2">
      <c r="A30" s="238"/>
      <c r="B30" s="33" t="s">
        <v>27</v>
      </c>
      <c r="C30" s="34">
        <f t="shared" si="0"/>
        <v>0</v>
      </c>
      <c r="D30" s="35"/>
      <c r="E30" s="36"/>
      <c r="F30" s="36"/>
      <c r="G30" s="36"/>
      <c r="H30" s="36"/>
      <c r="I30" s="37"/>
      <c r="J30" s="35"/>
      <c r="K30" s="40"/>
      <c r="L30" s="28" t="str">
        <f t="shared" si="1"/>
        <v/>
      </c>
      <c r="M30" s="29"/>
      <c r="N30" s="29"/>
      <c r="O30" s="29"/>
      <c r="P30" s="16"/>
      <c r="V30" s="2"/>
      <c r="W30" s="2"/>
      <c r="X30" s="30" t="str">
        <f t="shared" si="2"/>
        <v/>
      </c>
      <c r="Y30" s="31"/>
      <c r="Z30" s="31"/>
      <c r="AA30" s="32">
        <f t="shared" si="3"/>
        <v>0</v>
      </c>
      <c r="AX30" s="5"/>
      <c r="AY30" s="5"/>
      <c r="AZ30" s="5"/>
    </row>
    <row r="31" spans="1:52" s="4" customFormat="1" ht="15" customHeight="1" x14ac:dyDescent="0.2">
      <c r="A31" s="246"/>
      <c r="B31" s="42" t="s">
        <v>28</v>
      </c>
      <c r="C31" s="43">
        <f t="shared" si="0"/>
        <v>0</v>
      </c>
      <c r="D31" s="50"/>
      <c r="E31" s="51"/>
      <c r="F31" s="51"/>
      <c r="G31" s="51"/>
      <c r="H31" s="51"/>
      <c r="I31" s="52"/>
      <c r="J31" s="50"/>
      <c r="K31" s="46"/>
      <c r="L31" s="28" t="str">
        <f t="shared" si="1"/>
        <v/>
      </c>
      <c r="M31" s="29"/>
      <c r="N31" s="29"/>
      <c r="O31" s="29"/>
      <c r="P31" s="16"/>
      <c r="V31" s="2"/>
      <c r="W31" s="2"/>
      <c r="X31" s="30" t="str">
        <f t="shared" si="2"/>
        <v/>
      </c>
      <c r="Y31" s="31"/>
      <c r="Z31" s="31"/>
      <c r="AA31" s="32">
        <f t="shared" si="3"/>
        <v>0</v>
      </c>
      <c r="AX31" s="5"/>
      <c r="AY31" s="5"/>
      <c r="AZ31" s="5"/>
    </row>
    <row r="32" spans="1:52" s="4" customFormat="1" ht="15" customHeight="1" x14ac:dyDescent="0.2">
      <c r="A32" s="237" t="s">
        <v>30</v>
      </c>
      <c r="B32" s="23" t="s">
        <v>19</v>
      </c>
      <c r="C32" s="24">
        <f t="shared" si="0"/>
        <v>0</v>
      </c>
      <c r="D32" s="47"/>
      <c r="E32" s="48"/>
      <c r="F32" s="48"/>
      <c r="G32" s="48"/>
      <c r="H32" s="48"/>
      <c r="I32" s="49"/>
      <c r="J32" s="47"/>
      <c r="K32" s="49"/>
      <c r="L32" s="28" t="str">
        <f t="shared" si="1"/>
        <v/>
      </c>
      <c r="M32" s="29"/>
      <c r="N32" s="29"/>
      <c r="O32" s="29"/>
      <c r="P32" s="16"/>
      <c r="V32" s="2"/>
      <c r="W32" s="2"/>
      <c r="X32" s="30" t="str">
        <f t="shared" si="2"/>
        <v/>
      </c>
      <c r="Y32" s="31"/>
      <c r="Z32" s="31"/>
      <c r="AA32" s="32">
        <f t="shared" si="3"/>
        <v>0</v>
      </c>
      <c r="AX32" s="5"/>
      <c r="AY32" s="5"/>
      <c r="AZ32" s="5"/>
    </row>
    <row r="33" spans="1:52" s="4" customFormat="1" ht="15" customHeight="1" x14ac:dyDescent="0.2">
      <c r="A33" s="238"/>
      <c r="B33" s="33" t="s">
        <v>20</v>
      </c>
      <c r="C33" s="34">
        <f t="shared" si="0"/>
        <v>0</v>
      </c>
      <c r="D33" s="35"/>
      <c r="E33" s="36"/>
      <c r="F33" s="36"/>
      <c r="G33" s="36"/>
      <c r="H33" s="36"/>
      <c r="I33" s="37"/>
      <c r="J33" s="35"/>
      <c r="K33" s="37"/>
      <c r="L33" s="28" t="str">
        <f t="shared" si="1"/>
        <v/>
      </c>
      <c r="M33" s="29"/>
      <c r="N33" s="29"/>
      <c r="O33" s="29"/>
      <c r="P33" s="16"/>
      <c r="V33" s="2"/>
      <c r="W33" s="2"/>
      <c r="X33" s="30" t="str">
        <f t="shared" si="2"/>
        <v/>
      </c>
      <c r="Y33" s="31"/>
      <c r="Z33" s="31"/>
      <c r="AA33" s="32">
        <f t="shared" si="3"/>
        <v>0</v>
      </c>
      <c r="AX33" s="5"/>
      <c r="AY33" s="5"/>
      <c r="AZ33" s="5"/>
    </row>
    <row r="34" spans="1:52" s="4" customFormat="1" ht="15" customHeight="1" x14ac:dyDescent="0.2">
      <c r="A34" s="238"/>
      <c r="B34" s="33" t="s">
        <v>21</v>
      </c>
      <c r="C34" s="34">
        <f t="shared" si="0"/>
        <v>0</v>
      </c>
      <c r="D34" s="35"/>
      <c r="E34" s="36"/>
      <c r="F34" s="36"/>
      <c r="G34" s="36"/>
      <c r="H34" s="36"/>
      <c r="I34" s="37"/>
      <c r="J34" s="35"/>
      <c r="K34" s="37"/>
      <c r="L34" s="28" t="str">
        <f t="shared" si="1"/>
        <v/>
      </c>
      <c r="M34" s="29"/>
      <c r="N34" s="29"/>
      <c r="O34" s="29"/>
      <c r="P34" s="16"/>
      <c r="V34" s="2"/>
      <c r="W34" s="2"/>
      <c r="X34" s="30" t="str">
        <f t="shared" si="2"/>
        <v/>
      </c>
      <c r="Y34" s="31"/>
      <c r="Z34" s="31"/>
      <c r="AA34" s="32">
        <f t="shared" si="3"/>
        <v>0</v>
      </c>
      <c r="AX34" s="5"/>
      <c r="AY34" s="5"/>
      <c r="AZ34" s="5"/>
    </row>
    <row r="35" spans="1:52" s="4" customFormat="1" ht="15" customHeight="1" x14ac:dyDescent="0.2">
      <c r="A35" s="238"/>
      <c r="B35" s="33" t="s">
        <v>22</v>
      </c>
      <c r="C35" s="34">
        <f t="shared" si="0"/>
        <v>0</v>
      </c>
      <c r="D35" s="35"/>
      <c r="E35" s="36"/>
      <c r="F35" s="36"/>
      <c r="G35" s="36"/>
      <c r="H35" s="36"/>
      <c r="I35" s="37"/>
      <c r="J35" s="35"/>
      <c r="K35" s="37"/>
      <c r="L35" s="28" t="str">
        <f t="shared" si="1"/>
        <v/>
      </c>
      <c r="M35" s="29"/>
      <c r="N35" s="29"/>
      <c r="O35" s="29"/>
      <c r="P35" s="16"/>
      <c r="V35" s="2"/>
      <c r="W35" s="2"/>
      <c r="X35" s="30" t="str">
        <f t="shared" si="2"/>
        <v/>
      </c>
      <c r="Y35" s="31"/>
      <c r="Z35" s="31"/>
      <c r="AA35" s="32">
        <f t="shared" si="3"/>
        <v>0</v>
      </c>
      <c r="AX35" s="5"/>
      <c r="AY35" s="5"/>
      <c r="AZ35" s="5"/>
    </row>
    <row r="36" spans="1:52" s="4" customFormat="1" ht="15" customHeight="1" x14ac:dyDescent="0.2">
      <c r="A36" s="238"/>
      <c r="B36" s="33" t="s">
        <v>23</v>
      </c>
      <c r="C36" s="34">
        <f t="shared" si="0"/>
        <v>0</v>
      </c>
      <c r="D36" s="35"/>
      <c r="E36" s="36"/>
      <c r="F36" s="36"/>
      <c r="G36" s="36"/>
      <c r="H36" s="36"/>
      <c r="I36" s="37"/>
      <c r="J36" s="35"/>
      <c r="K36" s="37"/>
      <c r="L36" s="28" t="str">
        <f t="shared" si="1"/>
        <v/>
      </c>
      <c r="M36" s="29"/>
      <c r="N36" s="29"/>
      <c r="O36" s="29"/>
      <c r="P36" s="16"/>
      <c r="V36" s="2"/>
      <c r="W36" s="2"/>
      <c r="X36" s="30" t="str">
        <f t="shared" si="2"/>
        <v/>
      </c>
      <c r="Y36" s="31"/>
      <c r="Z36" s="31"/>
      <c r="AA36" s="32">
        <f t="shared" si="3"/>
        <v>0</v>
      </c>
      <c r="AX36" s="5"/>
      <c r="AY36" s="5"/>
      <c r="AZ36" s="5"/>
    </row>
    <row r="37" spans="1:52" s="4" customFormat="1" ht="15" customHeight="1" x14ac:dyDescent="0.2">
      <c r="A37" s="238"/>
      <c r="B37" s="33" t="s">
        <v>24</v>
      </c>
      <c r="C37" s="34">
        <f t="shared" si="0"/>
        <v>0</v>
      </c>
      <c r="D37" s="35"/>
      <c r="E37" s="36"/>
      <c r="F37" s="36"/>
      <c r="G37" s="36"/>
      <c r="H37" s="36"/>
      <c r="I37" s="37"/>
      <c r="J37" s="35"/>
      <c r="K37" s="37"/>
      <c r="L37" s="28" t="str">
        <f t="shared" si="1"/>
        <v/>
      </c>
      <c r="M37" s="29"/>
      <c r="N37" s="29"/>
      <c r="O37" s="29"/>
      <c r="P37" s="16"/>
      <c r="V37" s="2"/>
      <c r="W37" s="2"/>
      <c r="X37" s="30" t="str">
        <f t="shared" si="2"/>
        <v/>
      </c>
      <c r="Y37" s="31"/>
      <c r="Z37" s="31"/>
      <c r="AA37" s="32">
        <f t="shared" si="3"/>
        <v>0</v>
      </c>
      <c r="AX37" s="5"/>
      <c r="AY37" s="5"/>
      <c r="AZ37" s="5"/>
    </row>
    <row r="38" spans="1:52" s="4" customFormat="1" ht="15" customHeight="1" x14ac:dyDescent="0.2">
      <c r="A38" s="238"/>
      <c r="B38" s="33" t="s">
        <v>25</v>
      </c>
      <c r="C38" s="34">
        <f t="shared" si="0"/>
        <v>0</v>
      </c>
      <c r="D38" s="35"/>
      <c r="E38" s="36"/>
      <c r="F38" s="36"/>
      <c r="G38" s="36"/>
      <c r="H38" s="36"/>
      <c r="I38" s="37"/>
      <c r="J38" s="35"/>
      <c r="K38" s="37"/>
      <c r="L38" s="28" t="str">
        <f t="shared" si="1"/>
        <v/>
      </c>
      <c r="M38" s="29"/>
      <c r="N38" s="29"/>
      <c r="O38" s="29"/>
      <c r="P38" s="16"/>
      <c r="V38" s="2"/>
      <c r="W38" s="2"/>
      <c r="X38" s="30" t="str">
        <f t="shared" si="2"/>
        <v/>
      </c>
      <c r="Y38" s="31"/>
      <c r="Z38" s="31"/>
      <c r="AA38" s="32">
        <f t="shared" si="3"/>
        <v>0</v>
      </c>
      <c r="AX38" s="5"/>
      <c r="AY38" s="5"/>
      <c r="AZ38" s="5"/>
    </row>
    <row r="39" spans="1:52" s="4" customFormat="1" ht="15" customHeight="1" x14ac:dyDescent="0.2">
      <c r="A39" s="238"/>
      <c r="B39" s="41" t="s">
        <v>26</v>
      </c>
      <c r="C39" s="34">
        <f t="shared" si="0"/>
        <v>0</v>
      </c>
      <c r="D39" s="38"/>
      <c r="E39" s="39"/>
      <c r="F39" s="39"/>
      <c r="G39" s="39"/>
      <c r="H39" s="39"/>
      <c r="I39" s="40"/>
      <c r="J39" s="38"/>
      <c r="K39" s="40"/>
      <c r="L39" s="28" t="str">
        <f t="shared" si="1"/>
        <v/>
      </c>
      <c r="M39" s="29"/>
      <c r="N39" s="29"/>
      <c r="O39" s="29"/>
      <c r="P39" s="16"/>
      <c r="V39" s="2"/>
      <c r="W39" s="2"/>
      <c r="X39" s="30" t="str">
        <f t="shared" si="2"/>
        <v/>
      </c>
      <c r="Y39" s="31"/>
      <c r="Z39" s="31"/>
      <c r="AA39" s="32">
        <f t="shared" si="3"/>
        <v>0</v>
      </c>
      <c r="AX39" s="5"/>
      <c r="AY39" s="5"/>
      <c r="AZ39" s="5"/>
    </row>
    <row r="40" spans="1:52" s="4" customFormat="1" ht="15" customHeight="1" x14ac:dyDescent="0.2">
      <c r="A40" s="238"/>
      <c r="B40" s="33" t="s">
        <v>27</v>
      </c>
      <c r="C40" s="34">
        <f t="shared" si="0"/>
        <v>0</v>
      </c>
      <c r="D40" s="35"/>
      <c r="E40" s="36"/>
      <c r="F40" s="36"/>
      <c r="G40" s="36"/>
      <c r="H40" s="36"/>
      <c r="I40" s="37"/>
      <c r="J40" s="35"/>
      <c r="K40" s="40"/>
      <c r="L40" s="28" t="str">
        <f t="shared" si="1"/>
        <v/>
      </c>
      <c r="M40" s="29"/>
      <c r="N40" s="29"/>
      <c r="O40" s="29"/>
      <c r="P40" s="16"/>
      <c r="V40" s="2"/>
      <c r="W40" s="2"/>
      <c r="X40" s="30" t="str">
        <f t="shared" si="2"/>
        <v/>
      </c>
      <c r="Y40" s="31"/>
      <c r="Z40" s="31"/>
      <c r="AA40" s="32">
        <f t="shared" si="3"/>
        <v>0</v>
      </c>
      <c r="AX40" s="5"/>
      <c r="AY40" s="5"/>
      <c r="AZ40" s="5"/>
    </row>
    <row r="41" spans="1:52" s="4" customFormat="1" ht="15" customHeight="1" x14ac:dyDescent="0.2">
      <c r="A41" s="246"/>
      <c r="B41" s="42" t="s">
        <v>28</v>
      </c>
      <c r="C41" s="43">
        <f t="shared" si="0"/>
        <v>0</v>
      </c>
      <c r="D41" s="50"/>
      <c r="E41" s="51"/>
      <c r="F41" s="51"/>
      <c r="G41" s="51"/>
      <c r="H41" s="51"/>
      <c r="I41" s="52"/>
      <c r="J41" s="50"/>
      <c r="K41" s="46"/>
      <c r="L41" s="28" t="str">
        <f t="shared" si="1"/>
        <v/>
      </c>
      <c r="M41" s="29"/>
      <c r="N41" s="29"/>
      <c r="O41" s="29"/>
      <c r="P41" s="16"/>
      <c r="V41" s="2"/>
      <c r="W41" s="2"/>
      <c r="X41" s="30" t="str">
        <f t="shared" si="2"/>
        <v/>
      </c>
      <c r="Y41" s="31"/>
      <c r="Z41" s="31"/>
      <c r="AA41" s="32">
        <f t="shared" si="3"/>
        <v>0</v>
      </c>
      <c r="AX41" s="5"/>
      <c r="AY41" s="5"/>
      <c r="AZ41" s="5"/>
    </row>
    <row r="42" spans="1:52" s="4" customFormat="1" ht="15" customHeight="1" x14ac:dyDescent="0.2">
      <c r="A42" s="237" t="s">
        <v>31</v>
      </c>
      <c r="B42" s="23" t="s">
        <v>19</v>
      </c>
      <c r="C42" s="24">
        <f t="shared" si="0"/>
        <v>0</v>
      </c>
      <c r="D42" s="47"/>
      <c r="E42" s="48"/>
      <c r="F42" s="48"/>
      <c r="G42" s="48"/>
      <c r="H42" s="48"/>
      <c r="I42" s="49"/>
      <c r="J42" s="47"/>
      <c r="K42" s="49"/>
      <c r="L42" s="28" t="str">
        <f t="shared" si="1"/>
        <v/>
      </c>
      <c r="M42" s="29"/>
      <c r="N42" s="29"/>
      <c r="O42" s="29"/>
      <c r="P42" s="16"/>
      <c r="V42" s="2"/>
      <c r="W42" s="2"/>
      <c r="X42" s="30" t="str">
        <f t="shared" si="2"/>
        <v/>
      </c>
      <c r="Y42" s="31"/>
      <c r="Z42" s="31"/>
      <c r="AA42" s="32">
        <f t="shared" si="3"/>
        <v>0</v>
      </c>
      <c r="AX42" s="5"/>
      <c r="AY42" s="5"/>
      <c r="AZ42" s="5"/>
    </row>
    <row r="43" spans="1:52" s="4" customFormat="1" ht="15" customHeight="1" x14ac:dyDescent="0.2">
      <c r="A43" s="238"/>
      <c r="B43" s="33" t="s">
        <v>20</v>
      </c>
      <c r="C43" s="34">
        <f t="shared" si="0"/>
        <v>0</v>
      </c>
      <c r="D43" s="35"/>
      <c r="E43" s="36"/>
      <c r="F43" s="36"/>
      <c r="G43" s="36"/>
      <c r="H43" s="36"/>
      <c r="I43" s="37"/>
      <c r="J43" s="35"/>
      <c r="K43" s="37"/>
      <c r="L43" s="28" t="str">
        <f t="shared" si="1"/>
        <v/>
      </c>
      <c r="M43" s="29"/>
      <c r="N43" s="29"/>
      <c r="O43" s="29"/>
      <c r="P43" s="16"/>
      <c r="V43" s="2"/>
      <c r="W43" s="2"/>
      <c r="X43" s="30" t="str">
        <f t="shared" si="2"/>
        <v/>
      </c>
      <c r="Y43" s="31"/>
      <c r="Z43" s="31"/>
      <c r="AA43" s="32">
        <f t="shared" si="3"/>
        <v>0</v>
      </c>
      <c r="AX43" s="5"/>
      <c r="AY43" s="5"/>
      <c r="AZ43" s="5"/>
    </row>
    <row r="44" spans="1:52" s="4" customFormat="1" ht="15" customHeight="1" x14ac:dyDescent="0.2">
      <c r="A44" s="238"/>
      <c r="B44" s="33" t="s">
        <v>21</v>
      </c>
      <c r="C44" s="34">
        <f t="shared" si="0"/>
        <v>6</v>
      </c>
      <c r="D44" s="35"/>
      <c r="E44" s="36"/>
      <c r="F44" s="36">
        <v>1</v>
      </c>
      <c r="G44" s="36">
        <v>1</v>
      </c>
      <c r="H44" s="36">
        <v>4</v>
      </c>
      <c r="I44" s="37"/>
      <c r="J44" s="35">
        <v>3</v>
      </c>
      <c r="K44" s="37">
        <v>3</v>
      </c>
      <c r="L44" s="28" t="str">
        <f t="shared" si="1"/>
        <v/>
      </c>
      <c r="M44" s="29"/>
      <c r="N44" s="29"/>
      <c r="O44" s="29"/>
      <c r="P44" s="16"/>
      <c r="V44" s="2"/>
      <c r="W44" s="2"/>
      <c r="X44" s="30" t="str">
        <f t="shared" si="2"/>
        <v/>
      </c>
      <c r="Y44" s="31"/>
      <c r="Z44" s="31"/>
      <c r="AA44" s="32">
        <f t="shared" si="3"/>
        <v>0</v>
      </c>
      <c r="AX44" s="5"/>
      <c r="AY44" s="5"/>
      <c r="AZ44" s="5"/>
    </row>
    <row r="45" spans="1:52" s="4" customFormat="1" ht="15" customHeight="1" x14ac:dyDescent="0.2">
      <c r="A45" s="238"/>
      <c r="B45" s="33" t="s">
        <v>23</v>
      </c>
      <c r="C45" s="34">
        <f t="shared" si="0"/>
        <v>0</v>
      </c>
      <c r="D45" s="35"/>
      <c r="E45" s="36"/>
      <c r="F45" s="36"/>
      <c r="G45" s="36"/>
      <c r="H45" s="36"/>
      <c r="I45" s="37"/>
      <c r="J45" s="35"/>
      <c r="K45" s="37"/>
      <c r="L45" s="28" t="str">
        <f t="shared" si="1"/>
        <v/>
      </c>
      <c r="M45" s="29"/>
      <c r="N45" s="29"/>
      <c r="O45" s="29"/>
      <c r="P45" s="16"/>
      <c r="V45" s="2"/>
      <c r="W45" s="2"/>
      <c r="X45" s="30" t="str">
        <f t="shared" si="2"/>
        <v/>
      </c>
      <c r="Y45" s="31"/>
      <c r="Z45" s="31"/>
      <c r="AA45" s="32">
        <f t="shared" si="3"/>
        <v>0</v>
      </c>
      <c r="AX45" s="5"/>
      <c r="AY45" s="5"/>
      <c r="AZ45" s="5"/>
    </row>
    <row r="46" spans="1:52" s="4" customFormat="1" ht="15" customHeight="1" x14ac:dyDescent="0.2">
      <c r="A46" s="238"/>
      <c r="B46" s="33" t="s">
        <v>24</v>
      </c>
      <c r="C46" s="34">
        <f t="shared" si="0"/>
        <v>0</v>
      </c>
      <c r="D46" s="35"/>
      <c r="E46" s="36"/>
      <c r="F46" s="36"/>
      <c r="G46" s="36"/>
      <c r="H46" s="36"/>
      <c r="I46" s="37"/>
      <c r="J46" s="35"/>
      <c r="K46" s="37"/>
      <c r="L46" s="28" t="str">
        <f t="shared" si="1"/>
        <v/>
      </c>
      <c r="M46" s="29"/>
      <c r="N46" s="29"/>
      <c r="O46" s="29"/>
      <c r="P46" s="16"/>
      <c r="V46" s="2"/>
      <c r="W46" s="2"/>
      <c r="X46" s="30" t="str">
        <f t="shared" si="2"/>
        <v/>
      </c>
      <c r="Y46" s="31"/>
      <c r="Z46" s="31"/>
      <c r="AA46" s="32">
        <f t="shared" si="3"/>
        <v>0</v>
      </c>
      <c r="AX46" s="5"/>
      <c r="AY46" s="5"/>
      <c r="AZ46" s="5"/>
    </row>
    <row r="47" spans="1:52" s="4" customFormat="1" ht="15" customHeight="1" x14ac:dyDescent="0.2">
      <c r="A47" s="238"/>
      <c r="B47" s="33" t="s">
        <v>27</v>
      </c>
      <c r="C47" s="43">
        <f t="shared" si="0"/>
        <v>0</v>
      </c>
      <c r="D47" s="38"/>
      <c r="E47" s="39"/>
      <c r="F47" s="39"/>
      <c r="G47" s="39"/>
      <c r="H47" s="39"/>
      <c r="I47" s="40"/>
      <c r="J47" s="38"/>
      <c r="K47" s="40"/>
      <c r="L47" s="28" t="str">
        <f t="shared" si="1"/>
        <v/>
      </c>
      <c r="M47" s="29"/>
      <c r="N47" s="29"/>
      <c r="O47" s="29"/>
      <c r="P47" s="16"/>
      <c r="V47" s="2"/>
      <c r="W47" s="2"/>
      <c r="X47" s="30" t="str">
        <f t="shared" si="2"/>
        <v/>
      </c>
      <c r="Y47" s="31"/>
      <c r="Z47" s="31"/>
      <c r="AA47" s="32">
        <f t="shared" si="3"/>
        <v>0</v>
      </c>
      <c r="AX47" s="5"/>
      <c r="AY47" s="5"/>
      <c r="AZ47" s="5"/>
    </row>
    <row r="48" spans="1:52" s="4" customFormat="1" ht="15" customHeight="1" x14ac:dyDescent="0.2">
      <c r="A48" s="237" t="s">
        <v>32</v>
      </c>
      <c r="B48" s="23" t="s">
        <v>19</v>
      </c>
      <c r="C48" s="24">
        <f t="shared" si="0"/>
        <v>0</v>
      </c>
      <c r="D48" s="53"/>
      <c r="E48" s="54"/>
      <c r="F48" s="54"/>
      <c r="G48" s="54"/>
      <c r="H48" s="54"/>
      <c r="I48" s="55"/>
      <c r="J48" s="53"/>
      <c r="K48" s="55"/>
      <c r="L48" s="28" t="str">
        <f t="shared" si="1"/>
        <v/>
      </c>
      <c r="M48" s="29"/>
      <c r="N48" s="29"/>
      <c r="O48" s="29"/>
      <c r="P48" s="16"/>
      <c r="V48" s="2"/>
      <c r="W48" s="2"/>
      <c r="X48" s="30" t="str">
        <f t="shared" si="2"/>
        <v/>
      </c>
      <c r="Y48" s="31"/>
      <c r="Z48" s="31"/>
      <c r="AA48" s="32">
        <f t="shared" si="3"/>
        <v>0</v>
      </c>
      <c r="AX48" s="5"/>
      <c r="AY48" s="5"/>
      <c r="AZ48" s="5"/>
    </row>
    <row r="49" spans="1:52" s="4" customFormat="1" ht="15" customHeight="1" x14ac:dyDescent="0.2">
      <c r="A49" s="238"/>
      <c r="B49" s="33" t="s">
        <v>20</v>
      </c>
      <c r="C49" s="34">
        <f t="shared" si="0"/>
        <v>0</v>
      </c>
      <c r="D49" s="35"/>
      <c r="E49" s="36"/>
      <c r="F49" s="36"/>
      <c r="G49" s="36"/>
      <c r="H49" s="36"/>
      <c r="I49" s="37"/>
      <c r="J49" s="35"/>
      <c r="K49" s="37"/>
      <c r="L49" s="28" t="str">
        <f t="shared" si="1"/>
        <v/>
      </c>
      <c r="M49" s="29"/>
      <c r="N49" s="29"/>
      <c r="O49" s="29"/>
      <c r="P49" s="16"/>
      <c r="V49" s="2"/>
      <c r="W49" s="2"/>
      <c r="X49" s="30" t="str">
        <f t="shared" si="2"/>
        <v/>
      </c>
      <c r="Y49" s="31"/>
      <c r="Z49" s="31"/>
      <c r="AA49" s="32">
        <f t="shared" si="3"/>
        <v>0</v>
      </c>
      <c r="AX49" s="5"/>
      <c r="AY49" s="5"/>
      <c r="AZ49" s="5"/>
    </row>
    <row r="50" spans="1:52" s="4" customFormat="1" ht="15" customHeight="1" x14ac:dyDescent="0.2">
      <c r="A50" s="238"/>
      <c r="B50" s="33" t="s">
        <v>21</v>
      </c>
      <c r="C50" s="34">
        <f t="shared" si="0"/>
        <v>1</v>
      </c>
      <c r="D50" s="35"/>
      <c r="E50" s="36"/>
      <c r="F50" s="36"/>
      <c r="G50" s="36"/>
      <c r="H50" s="36">
        <v>1</v>
      </c>
      <c r="I50" s="37"/>
      <c r="J50" s="35">
        <v>1</v>
      </c>
      <c r="K50" s="37"/>
      <c r="L50" s="28" t="str">
        <f t="shared" si="1"/>
        <v/>
      </c>
      <c r="M50" s="29"/>
      <c r="N50" s="29"/>
      <c r="O50" s="29"/>
      <c r="P50" s="16"/>
      <c r="V50" s="2"/>
      <c r="W50" s="2"/>
      <c r="X50" s="30" t="str">
        <f t="shared" si="2"/>
        <v/>
      </c>
      <c r="Y50" s="31"/>
      <c r="Z50" s="31"/>
      <c r="AA50" s="32">
        <f t="shared" si="3"/>
        <v>0</v>
      </c>
      <c r="AX50" s="5"/>
      <c r="AY50" s="5"/>
      <c r="AZ50" s="5"/>
    </row>
    <row r="51" spans="1:52" s="4" customFormat="1" ht="15" customHeight="1" x14ac:dyDescent="0.2">
      <c r="A51" s="238"/>
      <c r="B51" s="33" t="s">
        <v>23</v>
      </c>
      <c r="C51" s="34">
        <f t="shared" si="0"/>
        <v>0</v>
      </c>
      <c r="D51" s="35"/>
      <c r="E51" s="36"/>
      <c r="F51" s="36"/>
      <c r="G51" s="36"/>
      <c r="H51" s="36"/>
      <c r="I51" s="37"/>
      <c r="J51" s="35"/>
      <c r="K51" s="37"/>
      <c r="L51" s="28" t="str">
        <f t="shared" si="1"/>
        <v/>
      </c>
      <c r="M51" s="29"/>
      <c r="N51" s="29"/>
      <c r="O51" s="29"/>
      <c r="P51" s="16"/>
      <c r="V51" s="2"/>
      <c r="W51" s="2"/>
      <c r="X51" s="30" t="str">
        <f t="shared" si="2"/>
        <v/>
      </c>
      <c r="Y51" s="31"/>
      <c r="Z51" s="31"/>
      <c r="AA51" s="32">
        <f t="shared" si="3"/>
        <v>0</v>
      </c>
      <c r="AX51" s="5"/>
      <c r="AY51" s="5"/>
      <c r="AZ51" s="5"/>
    </row>
    <row r="52" spans="1:52" s="4" customFormat="1" ht="15" customHeight="1" x14ac:dyDescent="0.2">
      <c r="A52" s="238"/>
      <c r="B52" s="33" t="s">
        <v>24</v>
      </c>
      <c r="C52" s="34">
        <f t="shared" si="0"/>
        <v>0</v>
      </c>
      <c r="D52" s="35"/>
      <c r="E52" s="36"/>
      <c r="F52" s="36"/>
      <c r="G52" s="36"/>
      <c r="H52" s="36"/>
      <c r="I52" s="37"/>
      <c r="J52" s="35"/>
      <c r="K52" s="37"/>
      <c r="L52" s="28" t="str">
        <f t="shared" si="1"/>
        <v/>
      </c>
      <c r="M52" s="29"/>
      <c r="N52" s="29"/>
      <c r="O52" s="29"/>
      <c r="P52" s="16"/>
      <c r="V52" s="2"/>
      <c r="W52" s="2"/>
      <c r="X52" s="30" t="str">
        <f t="shared" si="2"/>
        <v/>
      </c>
      <c r="Y52" s="31"/>
      <c r="Z52" s="31"/>
      <c r="AA52" s="32">
        <f t="shared" si="3"/>
        <v>0</v>
      </c>
      <c r="AX52" s="5"/>
      <c r="AY52" s="5"/>
      <c r="AZ52" s="5"/>
    </row>
    <row r="53" spans="1:52" s="4" customFormat="1" ht="15" customHeight="1" x14ac:dyDescent="0.2">
      <c r="A53" s="246"/>
      <c r="B53" s="42" t="s">
        <v>27</v>
      </c>
      <c r="C53" s="43">
        <f t="shared" si="0"/>
        <v>0</v>
      </c>
      <c r="D53" s="44"/>
      <c r="E53" s="45"/>
      <c r="F53" s="45"/>
      <c r="G53" s="45"/>
      <c r="H53" s="45"/>
      <c r="I53" s="46"/>
      <c r="J53" s="44"/>
      <c r="K53" s="46"/>
      <c r="L53" s="28" t="str">
        <f t="shared" si="1"/>
        <v/>
      </c>
      <c r="M53" s="29"/>
      <c r="N53" s="29"/>
      <c r="O53" s="29"/>
      <c r="P53" s="16"/>
      <c r="V53" s="2"/>
      <c r="W53" s="2"/>
      <c r="X53" s="30" t="str">
        <f t="shared" si="2"/>
        <v/>
      </c>
      <c r="Y53" s="31"/>
      <c r="Z53" s="31"/>
      <c r="AA53" s="32">
        <f t="shared" si="3"/>
        <v>0</v>
      </c>
      <c r="AX53" s="5"/>
      <c r="AY53" s="5"/>
      <c r="AZ53" s="5"/>
    </row>
    <row r="54" spans="1:52" s="4" customFormat="1" ht="15" customHeight="1" x14ac:dyDescent="0.2">
      <c r="A54" s="237" t="s">
        <v>33</v>
      </c>
      <c r="B54" s="23" t="s">
        <v>34</v>
      </c>
      <c r="C54" s="24">
        <f t="shared" si="0"/>
        <v>2</v>
      </c>
      <c r="D54" s="56"/>
      <c r="E54" s="54"/>
      <c r="F54" s="54"/>
      <c r="G54" s="54">
        <v>2</v>
      </c>
      <c r="H54" s="54"/>
      <c r="I54" s="57"/>
      <c r="J54" s="56"/>
      <c r="K54" s="57"/>
      <c r="L54" s="28" t="str">
        <f t="shared" si="1"/>
        <v/>
      </c>
      <c r="M54" s="29"/>
      <c r="N54" s="29"/>
      <c r="O54" s="29"/>
      <c r="P54" s="16"/>
      <c r="V54" s="2"/>
      <c r="W54" s="2"/>
      <c r="X54" s="31"/>
      <c r="Y54" s="31"/>
      <c r="Z54" s="31"/>
      <c r="AA54" s="31"/>
      <c r="AX54" s="5"/>
      <c r="AY54" s="5"/>
      <c r="AZ54" s="5"/>
    </row>
    <row r="55" spans="1:52" s="4" customFormat="1" ht="15" customHeight="1" x14ac:dyDescent="0.2">
      <c r="A55" s="238"/>
      <c r="B55" s="58" t="s">
        <v>35</v>
      </c>
      <c r="C55" s="59">
        <f t="shared" si="0"/>
        <v>18</v>
      </c>
      <c r="D55" s="60"/>
      <c r="E55" s="36"/>
      <c r="F55" s="36">
        <v>2</v>
      </c>
      <c r="G55" s="36">
        <v>8</v>
      </c>
      <c r="H55" s="36">
        <v>8</v>
      </c>
      <c r="I55" s="61"/>
      <c r="J55" s="62"/>
      <c r="K55" s="61"/>
      <c r="L55" s="28" t="str">
        <f t="shared" si="1"/>
        <v/>
      </c>
      <c r="M55" s="29"/>
      <c r="N55" s="29"/>
      <c r="O55" s="29"/>
      <c r="P55" s="16"/>
      <c r="V55" s="2"/>
      <c r="W55" s="2"/>
      <c r="X55" s="31"/>
      <c r="Y55" s="31"/>
      <c r="Z55" s="31"/>
      <c r="AA55" s="31"/>
      <c r="AX55" s="5"/>
      <c r="AY55" s="5"/>
      <c r="AZ55" s="5"/>
    </row>
    <row r="56" spans="1:52" s="4" customFormat="1" ht="15" customHeight="1" x14ac:dyDescent="0.2">
      <c r="A56" s="238"/>
      <c r="B56" s="58" t="s">
        <v>36</v>
      </c>
      <c r="C56" s="34">
        <f t="shared" si="0"/>
        <v>0</v>
      </c>
      <c r="D56" s="62"/>
      <c r="E56" s="36"/>
      <c r="F56" s="36"/>
      <c r="G56" s="36"/>
      <c r="H56" s="36"/>
      <c r="I56" s="61"/>
      <c r="J56" s="62"/>
      <c r="K56" s="61"/>
      <c r="L56" s="28" t="str">
        <f t="shared" si="1"/>
        <v/>
      </c>
      <c r="M56" s="29"/>
      <c r="N56" s="29"/>
      <c r="O56" s="29"/>
      <c r="P56" s="16"/>
      <c r="V56" s="2"/>
      <c r="W56" s="2"/>
      <c r="X56" s="31"/>
      <c r="Y56" s="31"/>
      <c r="Z56" s="31"/>
      <c r="AA56" s="31"/>
      <c r="AX56" s="5"/>
      <c r="AY56" s="5"/>
      <c r="AZ56" s="5"/>
    </row>
    <row r="57" spans="1:52" s="4" customFormat="1" ht="15" customHeight="1" x14ac:dyDescent="0.2">
      <c r="A57" s="238"/>
      <c r="B57" s="33" t="s">
        <v>37</v>
      </c>
      <c r="C57" s="34">
        <f t="shared" si="0"/>
        <v>0</v>
      </c>
      <c r="D57" s="63"/>
      <c r="E57" s="45"/>
      <c r="F57" s="45"/>
      <c r="G57" s="45"/>
      <c r="H57" s="45"/>
      <c r="I57" s="64"/>
      <c r="J57" s="62"/>
      <c r="K57" s="61"/>
      <c r="L57" s="28" t="str">
        <f t="shared" si="1"/>
        <v/>
      </c>
      <c r="M57" s="29"/>
      <c r="N57" s="29"/>
      <c r="O57" s="29"/>
      <c r="P57" s="16"/>
      <c r="V57" s="2"/>
      <c r="W57" s="2"/>
      <c r="X57" s="31"/>
      <c r="Y57" s="31"/>
      <c r="Z57" s="31"/>
      <c r="AA57" s="31"/>
      <c r="AX57" s="5"/>
      <c r="AY57" s="5"/>
      <c r="AZ57" s="5"/>
    </row>
    <row r="58" spans="1:52" s="4" customFormat="1" ht="15" customHeight="1" x14ac:dyDescent="0.2">
      <c r="A58" s="237" t="s">
        <v>38</v>
      </c>
      <c r="B58" s="23" t="s">
        <v>19</v>
      </c>
      <c r="C58" s="24">
        <f t="shared" si="0"/>
        <v>0</v>
      </c>
      <c r="D58" s="53"/>
      <c r="E58" s="54"/>
      <c r="F58" s="54"/>
      <c r="G58" s="54"/>
      <c r="H58" s="54"/>
      <c r="I58" s="55"/>
      <c r="J58" s="53"/>
      <c r="K58" s="55"/>
      <c r="L58" s="28" t="str">
        <f t="shared" si="1"/>
        <v/>
      </c>
      <c r="M58" s="29"/>
      <c r="N58" s="29"/>
      <c r="O58" s="29"/>
      <c r="P58" s="16"/>
      <c r="V58" s="2"/>
      <c r="W58" s="2"/>
      <c r="X58" s="30" t="str">
        <f t="shared" si="2"/>
        <v/>
      </c>
      <c r="Y58" s="31"/>
      <c r="Z58" s="31"/>
      <c r="AA58" s="32">
        <f t="shared" si="3"/>
        <v>0</v>
      </c>
      <c r="AX58" s="5"/>
      <c r="AY58" s="5"/>
      <c r="AZ58" s="5"/>
    </row>
    <row r="59" spans="1:52" s="4" customFormat="1" ht="15" customHeight="1" x14ac:dyDescent="0.2">
      <c r="A59" s="238"/>
      <c r="B59" s="33" t="s">
        <v>20</v>
      </c>
      <c r="C59" s="34">
        <f t="shared" si="0"/>
        <v>0</v>
      </c>
      <c r="D59" s="35"/>
      <c r="E59" s="36"/>
      <c r="F59" s="36"/>
      <c r="G59" s="36"/>
      <c r="H59" s="36"/>
      <c r="I59" s="37"/>
      <c r="J59" s="35"/>
      <c r="K59" s="37"/>
      <c r="L59" s="28" t="str">
        <f t="shared" si="1"/>
        <v/>
      </c>
      <c r="M59" s="29"/>
      <c r="N59" s="29"/>
      <c r="O59" s="29"/>
      <c r="P59" s="16"/>
      <c r="V59" s="2"/>
      <c r="W59" s="2"/>
      <c r="X59" s="30" t="str">
        <f t="shared" si="2"/>
        <v/>
      </c>
      <c r="Y59" s="31"/>
      <c r="Z59" s="31"/>
      <c r="AA59" s="32">
        <f t="shared" si="3"/>
        <v>0</v>
      </c>
      <c r="AX59" s="5"/>
      <c r="AY59" s="5"/>
      <c r="AZ59" s="5"/>
    </row>
    <row r="60" spans="1:52" s="4" customFormat="1" ht="15" customHeight="1" x14ac:dyDescent="0.2">
      <c r="A60" s="238"/>
      <c r="B60" s="33" t="s">
        <v>21</v>
      </c>
      <c r="C60" s="34">
        <f t="shared" si="0"/>
        <v>0</v>
      </c>
      <c r="D60" s="35"/>
      <c r="E60" s="36"/>
      <c r="F60" s="36"/>
      <c r="G60" s="36"/>
      <c r="H60" s="36"/>
      <c r="I60" s="37"/>
      <c r="J60" s="35"/>
      <c r="K60" s="37"/>
      <c r="L60" s="28" t="str">
        <f t="shared" si="1"/>
        <v/>
      </c>
      <c r="M60" s="29"/>
      <c r="N60" s="29"/>
      <c r="O60" s="29"/>
      <c r="P60" s="16"/>
      <c r="V60" s="2"/>
      <c r="W60" s="2"/>
      <c r="X60" s="30" t="str">
        <f t="shared" si="2"/>
        <v/>
      </c>
      <c r="Y60" s="31"/>
      <c r="Z60" s="31"/>
      <c r="AA60" s="32">
        <f t="shared" si="3"/>
        <v>0</v>
      </c>
      <c r="AX60" s="5"/>
      <c r="AY60" s="5"/>
      <c r="AZ60" s="5"/>
    </row>
    <row r="61" spans="1:52" s="4" customFormat="1" ht="15" customHeight="1" x14ac:dyDescent="0.2">
      <c r="A61" s="238"/>
      <c r="B61" s="33" t="s">
        <v>23</v>
      </c>
      <c r="C61" s="34">
        <f t="shared" si="0"/>
        <v>0</v>
      </c>
      <c r="D61" s="35"/>
      <c r="E61" s="36"/>
      <c r="F61" s="36"/>
      <c r="G61" s="36"/>
      <c r="H61" s="36"/>
      <c r="I61" s="37"/>
      <c r="J61" s="35"/>
      <c r="K61" s="37"/>
      <c r="L61" s="28" t="str">
        <f t="shared" si="1"/>
        <v/>
      </c>
      <c r="M61" s="29"/>
      <c r="N61" s="29"/>
      <c r="O61" s="29"/>
      <c r="P61" s="16"/>
      <c r="V61" s="2"/>
      <c r="W61" s="2"/>
      <c r="X61" s="30" t="str">
        <f t="shared" si="2"/>
        <v/>
      </c>
      <c r="Y61" s="31"/>
      <c r="Z61" s="31"/>
      <c r="AA61" s="32">
        <f t="shared" si="3"/>
        <v>0</v>
      </c>
      <c r="AX61" s="5"/>
      <c r="AY61" s="5"/>
      <c r="AZ61" s="5"/>
    </row>
    <row r="62" spans="1:52" s="4" customFormat="1" ht="15" customHeight="1" x14ac:dyDescent="0.2">
      <c r="A62" s="238"/>
      <c r="B62" s="33" t="s">
        <v>24</v>
      </c>
      <c r="C62" s="34">
        <f t="shared" si="0"/>
        <v>0</v>
      </c>
      <c r="D62" s="35"/>
      <c r="E62" s="36"/>
      <c r="F62" s="36"/>
      <c r="G62" s="36"/>
      <c r="H62" s="36"/>
      <c r="I62" s="37"/>
      <c r="J62" s="35"/>
      <c r="K62" s="37"/>
      <c r="L62" s="28" t="str">
        <f t="shared" si="1"/>
        <v/>
      </c>
      <c r="M62" s="29"/>
      <c r="N62" s="29"/>
      <c r="O62" s="29"/>
      <c r="P62" s="16"/>
      <c r="V62" s="2"/>
      <c r="W62" s="2"/>
      <c r="X62" s="30" t="str">
        <f t="shared" si="2"/>
        <v/>
      </c>
      <c r="Y62" s="31"/>
      <c r="Z62" s="31"/>
      <c r="AA62" s="32">
        <f t="shared" si="3"/>
        <v>0</v>
      </c>
      <c r="AX62" s="5"/>
      <c r="AY62" s="5"/>
      <c r="AZ62" s="5"/>
    </row>
    <row r="63" spans="1:52" s="4" customFormat="1" ht="15" customHeight="1" x14ac:dyDescent="0.2">
      <c r="A63" s="238"/>
      <c r="B63" s="33" t="s">
        <v>26</v>
      </c>
      <c r="C63" s="34">
        <f t="shared" si="0"/>
        <v>0</v>
      </c>
      <c r="D63" s="38"/>
      <c r="E63" s="39"/>
      <c r="F63" s="39"/>
      <c r="G63" s="39"/>
      <c r="H63" s="39"/>
      <c r="I63" s="40"/>
      <c r="J63" s="38"/>
      <c r="K63" s="40"/>
      <c r="L63" s="28" t="str">
        <f t="shared" si="1"/>
        <v/>
      </c>
      <c r="M63" s="29"/>
      <c r="N63" s="29"/>
      <c r="O63" s="29"/>
      <c r="P63" s="16"/>
      <c r="V63" s="2"/>
      <c r="W63" s="2"/>
      <c r="X63" s="30" t="str">
        <f t="shared" si="2"/>
        <v/>
      </c>
      <c r="Y63" s="31"/>
      <c r="Z63" s="31"/>
      <c r="AA63" s="32">
        <f t="shared" si="3"/>
        <v>0</v>
      </c>
      <c r="AX63" s="5"/>
      <c r="AY63" s="5"/>
      <c r="AZ63" s="5"/>
    </row>
    <row r="64" spans="1:52" s="4" customFormat="1" ht="15" customHeight="1" x14ac:dyDescent="0.2">
      <c r="A64" s="246"/>
      <c r="B64" s="42" t="s">
        <v>27</v>
      </c>
      <c r="C64" s="43">
        <f t="shared" si="0"/>
        <v>0</v>
      </c>
      <c r="D64" s="44"/>
      <c r="E64" s="45"/>
      <c r="F64" s="45"/>
      <c r="G64" s="45"/>
      <c r="H64" s="45"/>
      <c r="I64" s="46"/>
      <c r="J64" s="44"/>
      <c r="K64" s="46"/>
      <c r="L64" s="28" t="str">
        <f t="shared" si="1"/>
        <v/>
      </c>
      <c r="M64" s="29"/>
      <c r="N64" s="29"/>
      <c r="O64" s="29"/>
      <c r="P64" s="16"/>
      <c r="V64" s="2"/>
      <c r="W64" s="2"/>
      <c r="X64" s="30" t="str">
        <f t="shared" si="2"/>
        <v/>
      </c>
      <c r="Y64" s="31"/>
      <c r="Z64" s="31"/>
      <c r="AA64" s="32">
        <f t="shared" si="3"/>
        <v>0</v>
      </c>
      <c r="AX64" s="5"/>
      <c r="AY64" s="5"/>
      <c r="AZ64" s="5"/>
    </row>
    <row r="65" spans="1:52" s="4" customFormat="1" ht="30" customHeight="1" x14ac:dyDescent="0.2">
      <c r="A65" s="247" t="s">
        <v>39</v>
      </c>
      <c r="B65" s="247"/>
      <c r="C65" s="247"/>
      <c r="D65" s="247"/>
      <c r="E65" s="247"/>
      <c r="F65" s="247"/>
      <c r="G65" s="247"/>
      <c r="H65" s="247"/>
      <c r="I65" s="247"/>
      <c r="J65" s="247"/>
      <c r="K65" s="15"/>
      <c r="L65" s="15"/>
      <c r="M65" s="16"/>
      <c r="N65" s="16"/>
      <c r="O65" s="12"/>
      <c r="P65" s="12"/>
      <c r="U65" s="2"/>
      <c r="V65" s="2"/>
      <c r="W65" s="2"/>
      <c r="X65" s="2"/>
      <c r="Y65" s="2"/>
      <c r="Z65" s="2"/>
      <c r="AX65" s="5"/>
      <c r="AY65" s="5"/>
      <c r="AZ65" s="5"/>
    </row>
    <row r="66" spans="1:52" s="4" customFormat="1" ht="14.25" customHeight="1" x14ac:dyDescent="0.15">
      <c r="A66" s="241" t="s">
        <v>4</v>
      </c>
      <c r="B66" s="241" t="s">
        <v>40</v>
      </c>
      <c r="C66" s="248" t="s">
        <v>6</v>
      </c>
      <c r="D66" s="249"/>
      <c r="E66" s="249"/>
      <c r="F66" s="249"/>
      <c r="G66" s="249"/>
      <c r="H66" s="249"/>
      <c r="I66" s="249"/>
      <c r="J66" s="249"/>
      <c r="K66" s="250"/>
      <c r="L66" s="17"/>
      <c r="M66" s="17"/>
      <c r="N66" s="16"/>
      <c r="O66" s="12"/>
      <c r="P66" s="12"/>
      <c r="U66" s="2"/>
      <c r="V66" s="2"/>
      <c r="W66" s="2"/>
      <c r="X66" s="2"/>
      <c r="Y66" s="2"/>
      <c r="Z66" s="2"/>
      <c r="AX66" s="5"/>
      <c r="AY66" s="5"/>
      <c r="AZ66" s="5"/>
    </row>
    <row r="67" spans="1:52" s="4" customFormat="1" ht="15.75" customHeight="1" x14ac:dyDescent="0.15">
      <c r="A67" s="242"/>
      <c r="B67" s="242"/>
      <c r="C67" s="251" t="s">
        <v>7</v>
      </c>
      <c r="D67" s="248" t="s">
        <v>8</v>
      </c>
      <c r="E67" s="249"/>
      <c r="F67" s="249"/>
      <c r="G67" s="249"/>
      <c r="H67" s="249"/>
      <c r="I67" s="250"/>
      <c r="J67" s="248" t="s">
        <v>9</v>
      </c>
      <c r="K67" s="250"/>
      <c r="L67" s="17"/>
      <c r="M67" s="17"/>
      <c r="N67" s="16"/>
      <c r="O67" s="12"/>
      <c r="P67" s="12"/>
      <c r="U67" s="2"/>
      <c r="V67" s="2"/>
      <c r="W67" s="2"/>
      <c r="X67" s="2"/>
      <c r="Y67" s="2"/>
      <c r="Z67" s="2"/>
      <c r="AX67" s="5"/>
      <c r="AY67" s="5"/>
      <c r="AZ67" s="5"/>
    </row>
    <row r="68" spans="1:52" s="4" customFormat="1" ht="21" x14ac:dyDescent="0.15">
      <c r="A68" s="243"/>
      <c r="B68" s="243"/>
      <c r="C68" s="252"/>
      <c r="D68" s="18" t="s">
        <v>10</v>
      </c>
      <c r="E68" s="19" t="s">
        <v>11</v>
      </c>
      <c r="F68" s="20" t="s">
        <v>12</v>
      </c>
      <c r="G68" s="19" t="s">
        <v>13</v>
      </c>
      <c r="H68" s="19" t="s">
        <v>14</v>
      </c>
      <c r="I68" s="21" t="s">
        <v>15</v>
      </c>
      <c r="J68" s="18" t="s">
        <v>16</v>
      </c>
      <c r="K68" s="22" t="s">
        <v>17</v>
      </c>
      <c r="L68" s="17"/>
      <c r="M68" s="17"/>
      <c r="N68" s="16"/>
      <c r="O68" s="12"/>
      <c r="P68" s="12"/>
      <c r="U68" s="2"/>
      <c r="V68" s="2"/>
      <c r="W68" s="2"/>
      <c r="X68" s="2"/>
      <c r="Y68" s="2"/>
      <c r="Z68" s="2"/>
      <c r="AX68" s="5"/>
      <c r="AY68" s="5"/>
      <c r="AZ68" s="5"/>
    </row>
    <row r="69" spans="1:52" s="4" customFormat="1" ht="15" customHeight="1" x14ac:dyDescent="0.2">
      <c r="A69" s="237" t="s">
        <v>41</v>
      </c>
      <c r="B69" s="23" t="s">
        <v>42</v>
      </c>
      <c r="C69" s="24">
        <f>SUM(D69:I69)</f>
        <v>117</v>
      </c>
      <c r="D69" s="25"/>
      <c r="E69" s="26"/>
      <c r="F69" s="26">
        <v>8</v>
      </c>
      <c r="G69" s="26">
        <v>14</v>
      </c>
      <c r="H69" s="26">
        <v>95</v>
      </c>
      <c r="I69" s="27"/>
      <c r="J69" s="25">
        <v>94</v>
      </c>
      <c r="K69" s="27">
        <v>23</v>
      </c>
      <c r="L69" s="28" t="str">
        <f>$X69&amp;""&amp;$Y69&amp;""&amp;Z69</f>
        <v/>
      </c>
      <c r="M69" s="29"/>
      <c r="N69" s="29"/>
      <c r="O69" s="29"/>
      <c r="P69" s="16"/>
      <c r="V69" s="2"/>
      <c r="W69" s="2"/>
      <c r="X69" s="30" t="str">
        <f t="shared" ref="X69:X78" si="4">IF($C69&lt;&gt;($J69+$K69)," El número consejerías según sexo NO puede ser diferente al Total.","")</f>
        <v/>
      </c>
      <c r="Y69" s="31"/>
      <c r="Z69" s="31"/>
      <c r="AA69" s="32">
        <f>IF($C69&lt;&gt;($J69+$K69),1,0)</f>
        <v>0</v>
      </c>
      <c r="AX69" s="5"/>
      <c r="AY69" s="5"/>
      <c r="AZ69" s="5"/>
    </row>
    <row r="70" spans="1:52" s="4" customFormat="1" ht="15" customHeight="1" x14ac:dyDescent="0.2">
      <c r="A70" s="238"/>
      <c r="B70" s="33" t="s">
        <v>43</v>
      </c>
      <c r="C70" s="34">
        <f t="shared" ref="C70:C78" si="5">SUM(D70:I70)</f>
        <v>0</v>
      </c>
      <c r="D70" s="35"/>
      <c r="E70" s="36"/>
      <c r="F70" s="36"/>
      <c r="G70" s="36"/>
      <c r="H70" s="36"/>
      <c r="I70" s="37"/>
      <c r="J70" s="35"/>
      <c r="K70" s="37"/>
      <c r="L70" s="28" t="str">
        <f t="shared" ref="L70:L78" si="6">$X70&amp;""&amp;$Y70&amp;""&amp;Z70</f>
        <v/>
      </c>
      <c r="M70" s="29"/>
      <c r="N70" s="29"/>
      <c r="O70" s="29"/>
      <c r="P70" s="16"/>
      <c r="V70" s="2"/>
      <c r="W70" s="2"/>
      <c r="X70" s="30" t="str">
        <f t="shared" si="4"/>
        <v/>
      </c>
      <c r="Y70" s="31"/>
      <c r="Z70" s="31"/>
      <c r="AA70" s="32">
        <f t="shared" ref="AA70:AA78" si="7">IF($C70&lt;&gt;($J70+$K70),1,0)</f>
        <v>0</v>
      </c>
      <c r="AX70" s="5"/>
      <c r="AY70" s="5"/>
      <c r="AZ70" s="5"/>
    </row>
    <row r="71" spans="1:52" s="4" customFormat="1" ht="15" customHeight="1" x14ac:dyDescent="0.2">
      <c r="A71" s="238"/>
      <c r="B71" s="33" t="s">
        <v>44</v>
      </c>
      <c r="C71" s="34">
        <f t="shared" si="5"/>
        <v>4</v>
      </c>
      <c r="D71" s="35"/>
      <c r="E71" s="36"/>
      <c r="F71" s="36">
        <v>1</v>
      </c>
      <c r="G71" s="36">
        <v>1</v>
      </c>
      <c r="H71" s="36">
        <v>2</v>
      </c>
      <c r="I71" s="37"/>
      <c r="J71" s="35">
        <v>3</v>
      </c>
      <c r="K71" s="37">
        <v>1</v>
      </c>
      <c r="L71" s="28" t="str">
        <f t="shared" si="6"/>
        <v/>
      </c>
      <c r="M71" s="29"/>
      <c r="N71" s="29"/>
      <c r="O71" s="29"/>
      <c r="P71" s="16"/>
      <c r="V71" s="2"/>
      <c r="W71" s="2"/>
      <c r="X71" s="30" t="str">
        <f t="shared" si="4"/>
        <v/>
      </c>
      <c r="Y71" s="31"/>
      <c r="Z71" s="31"/>
      <c r="AA71" s="32">
        <f t="shared" si="7"/>
        <v>0</v>
      </c>
      <c r="AX71" s="5"/>
      <c r="AY71" s="5"/>
      <c r="AZ71" s="5"/>
    </row>
    <row r="72" spans="1:52" s="4" customFormat="1" ht="15" customHeight="1" x14ac:dyDescent="0.2">
      <c r="A72" s="238"/>
      <c r="B72" s="33" t="s">
        <v>45</v>
      </c>
      <c r="C72" s="34">
        <f t="shared" si="5"/>
        <v>0</v>
      </c>
      <c r="D72" s="35"/>
      <c r="E72" s="36"/>
      <c r="F72" s="36"/>
      <c r="G72" s="36"/>
      <c r="H72" s="36"/>
      <c r="I72" s="37"/>
      <c r="J72" s="35"/>
      <c r="K72" s="37"/>
      <c r="L72" s="28" t="str">
        <f t="shared" si="6"/>
        <v/>
      </c>
      <c r="M72" s="29"/>
      <c r="N72" s="29"/>
      <c r="O72" s="29"/>
      <c r="P72" s="16"/>
      <c r="V72" s="2"/>
      <c r="W72" s="2"/>
      <c r="X72" s="30" t="str">
        <f t="shared" si="4"/>
        <v/>
      </c>
      <c r="Y72" s="31"/>
      <c r="Z72" s="31"/>
      <c r="AA72" s="32">
        <f t="shared" si="7"/>
        <v>0</v>
      </c>
      <c r="AX72" s="5"/>
      <c r="AY72" s="5"/>
      <c r="AZ72" s="5"/>
    </row>
    <row r="73" spans="1:52" s="4" customFormat="1" ht="15" customHeight="1" x14ac:dyDescent="0.2">
      <c r="A73" s="246"/>
      <c r="B73" s="42" t="s">
        <v>46</v>
      </c>
      <c r="C73" s="43">
        <f t="shared" si="5"/>
        <v>4</v>
      </c>
      <c r="D73" s="44"/>
      <c r="E73" s="45"/>
      <c r="F73" s="45"/>
      <c r="G73" s="45">
        <v>1</v>
      </c>
      <c r="H73" s="45">
        <v>3</v>
      </c>
      <c r="I73" s="46"/>
      <c r="J73" s="44">
        <v>4</v>
      </c>
      <c r="K73" s="46"/>
      <c r="L73" s="28" t="str">
        <f t="shared" si="6"/>
        <v/>
      </c>
      <c r="M73" s="29"/>
      <c r="N73" s="29"/>
      <c r="O73" s="29"/>
      <c r="P73" s="16"/>
      <c r="V73" s="2"/>
      <c r="W73" s="2"/>
      <c r="X73" s="30" t="str">
        <f t="shared" si="4"/>
        <v/>
      </c>
      <c r="Y73" s="31"/>
      <c r="Z73" s="31"/>
      <c r="AA73" s="32">
        <f t="shared" si="7"/>
        <v>0</v>
      </c>
      <c r="AX73" s="5"/>
      <c r="AY73" s="5"/>
      <c r="AZ73" s="5"/>
    </row>
    <row r="74" spans="1:52" s="4" customFormat="1" ht="15" customHeight="1" x14ac:dyDescent="0.2">
      <c r="A74" s="237" t="s">
        <v>47</v>
      </c>
      <c r="B74" s="23" t="s">
        <v>42</v>
      </c>
      <c r="C74" s="24">
        <f t="shared" si="5"/>
        <v>0</v>
      </c>
      <c r="D74" s="25"/>
      <c r="E74" s="26"/>
      <c r="F74" s="26"/>
      <c r="G74" s="26"/>
      <c r="H74" s="26"/>
      <c r="I74" s="27"/>
      <c r="J74" s="25"/>
      <c r="K74" s="27"/>
      <c r="L74" s="28" t="str">
        <f t="shared" si="6"/>
        <v/>
      </c>
      <c r="M74" s="29"/>
      <c r="N74" s="29"/>
      <c r="O74" s="29"/>
      <c r="P74" s="16"/>
      <c r="V74" s="2"/>
      <c r="W74" s="2"/>
      <c r="X74" s="30" t="str">
        <f t="shared" si="4"/>
        <v/>
      </c>
      <c r="Y74" s="31"/>
      <c r="Z74" s="31"/>
      <c r="AA74" s="32">
        <f t="shared" si="7"/>
        <v>0</v>
      </c>
      <c r="AX74" s="5"/>
      <c r="AY74" s="5"/>
      <c r="AZ74" s="5"/>
    </row>
    <row r="75" spans="1:52" s="4" customFormat="1" ht="15" customHeight="1" x14ac:dyDescent="0.2">
      <c r="A75" s="238"/>
      <c r="B75" s="33" t="s">
        <v>43</v>
      </c>
      <c r="C75" s="34">
        <f t="shared" si="5"/>
        <v>0</v>
      </c>
      <c r="D75" s="35"/>
      <c r="E75" s="36"/>
      <c r="F75" s="36"/>
      <c r="G75" s="36"/>
      <c r="H75" s="36"/>
      <c r="I75" s="37"/>
      <c r="J75" s="35"/>
      <c r="K75" s="37"/>
      <c r="L75" s="28" t="str">
        <f t="shared" si="6"/>
        <v/>
      </c>
      <c r="M75" s="29"/>
      <c r="N75" s="29"/>
      <c r="O75" s="29"/>
      <c r="P75" s="16"/>
      <c r="V75" s="2"/>
      <c r="W75" s="2"/>
      <c r="X75" s="30" t="str">
        <f t="shared" si="4"/>
        <v/>
      </c>
      <c r="Y75" s="31"/>
      <c r="Z75" s="31"/>
      <c r="AA75" s="32">
        <f t="shared" si="7"/>
        <v>0</v>
      </c>
      <c r="AX75" s="5"/>
      <c r="AY75" s="5"/>
      <c r="AZ75" s="5"/>
    </row>
    <row r="76" spans="1:52" s="4" customFormat="1" ht="15" customHeight="1" x14ac:dyDescent="0.2">
      <c r="A76" s="238"/>
      <c r="B76" s="33" t="s">
        <v>44</v>
      </c>
      <c r="C76" s="34">
        <f t="shared" si="5"/>
        <v>4</v>
      </c>
      <c r="D76" s="35"/>
      <c r="E76" s="36"/>
      <c r="F76" s="36"/>
      <c r="G76" s="36">
        <v>1</v>
      </c>
      <c r="H76" s="36">
        <v>3</v>
      </c>
      <c r="I76" s="37"/>
      <c r="J76" s="35">
        <v>4</v>
      </c>
      <c r="K76" s="37"/>
      <c r="L76" s="28" t="str">
        <f t="shared" si="6"/>
        <v/>
      </c>
      <c r="M76" s="29"/>
      <c r="N76" s="29"/>
      <c r="O76" s="29"/>
      <c r="P76" s="16"/>
      <c r="V76" s="2"/>
      <c r="W76" s="2"/>
      <c r="X76" s="30" t="str">
        <f t="shared" si="4"/>
        <v/>
      </c>
      <c r="Y76" s="31"/>
      <c r="Z76" s="31"/>
      <c r="AA76" s="32">
        <f t="shared" si="7"/>
        <v>0</v>
      </c>
      <c r="AX76" s="5"/>
      <c r="AY76" s="5"/>
      <c r="AZ76" s="5"/>
    </row>
    <row r="77" spans="1:52" s="4" customFormat="1" ht="15" customHeight="1" x14ac:dyDescent="0.2">
      <c r="A77" s="238"/>
      <c r="B77" s="33" t="s">
        <v>45</v>
      </c>
      <c r="C77" s="34">
        <f t="shared" si="5"/>
        <v>0</v>
      </c>
      <c r="D77" s="35"/>
      <c r="E77" s="36"/>
      <c r="F77" s="36"/>
      <c r="G77" s="36"/>
      <c r="H77" s="36"/>
      <c r="I77" s="37"/>
      <c r="J77" s="35"/>
      <c r="K77" s="37"/>
      <c r="L77" s="28" t="str">
        <f t="shared" si="6"/>
        <v/>
      </c>
      <c r="M77" s="29"/>
      <c r="N77" s="29"/>
      <c r="O77" s="29"/>
      <c r="P77" s="16"/>
      <c r="V77" s="2"/>
      <c r="W77" s="2"/>
      <c r="X77" s="30" t="str">
        <f t="shared" si="4"/>
        <v/>
      </c>
      <c r="Y77" s="31"/>
      <c r="Z77" s="31"/>
      <c r="AA77" s="32">
        <f t="shared" si="7"/>
        <v>0</v>
      </c>
      <c r="AX77" s="5"/>
      <c r="AY77" s="5"/>
      <c r="AZ77" s="5"/>
    </row>
    <row r="78" spans="1:52" s="4" customFormat="1" ht="15" customHeight="1" x14ac:dyDescent="0.2">
      <c r="A78" s="246"/>
      <c r="B78" s="42" t="s">
        <v>46</v>
      </c>
      <c r="C78" s="43">
        <f t="shared" si="5"/>
        <v>0</v>
      </c>
      <c r="D78" s="44"/>
      <c r="E78" s="45"/>
      <c r="F78" s="45"/>
      <c r="G78" s="45"/>
      <c r="H78" s="45"/>
      <c r="I78" s="46"/>
      <c r="J78" s="44"/>
      <c r="K78" s="46"/>
      <c r="L78" s="28" t="str">
        <f t="shared" si="6"/>
        <v/>
      </c>
      <c r="M78" s="29"/>
      <c r="N78" s="29"/>
      <c r="O78" s="29"/>
      <c r="P78" s="16"/>
      <c r="V78" s="2"/>
      <c r="W78" s="2"/>
      <c r="X78" s="30" t="str">
        <f t="shared" si="4"/>
        <v/>
      </c>
      <c r="Y78" s="31"/>
      <c r="Z78" s="31"/>
      <c r="AA78" s="32">
        <f t="shared" si="7"/>
        <v>0</v>
      </c>
      <c r="AX78" s="5"/>
      <c r="AY78" s="5"/>
      <c r="AZ78" s="5"/>
    </row>
    <row r="79" spans="1:52" s="4" customFormat="1" ht="30" customHeight="1" x14ac:dyDescent="0.2">
      <c r="A79" s="66" t="s">
        <v>48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67"/>
      <c r="M79" s="67"/>
      <c r="N79" s="68"/>
      <c r="O79" s="68"/>
      <c r="P79" s="68"/>
      <c r="U79" s="2"/>
      <c r="V79" s="2"/>
      <c r="W79" s="2"/>
      <c r="X79" s="2"/>
      <c r="Y79" s="2"/>
      <c r="Z79" s="2"/>
      <c r="AX79" s="5"/>
      <c r="AY79" s="5"/>
      <c r="AZ79" s="5"/>
    </row>
    <row r="80" spans="1:52" s="4" customFormat="1" ht="26.25" customHeight="1" x14ac:dyDescent="0.15">
      <c r="A80" s="237" t="s">
        <v>49</v>
      </c>
      <c r="B80" s="210" t="s">
        <v>50</v>
      </c>
      <c r="C80" s="70" t="s">
        <v>51</v>
      </c>
      <c r="D80" s="15"/>
      <c r="E80" s="15"/>
      <c r="F80" s="15"/>
      <c r="G80" s="15"/>
      <c r="H80" s="15"/>
      <c r="I80" s="15"/>
      <c r="J80" s="15"/>
      <c r="K80" s="15"/>
      <c r="L80" s="67"/>
      <c r="M80" s="67"/>
      <c r="N80" s="68"/>
      <c r="O80" s="68"/>
      <c r="P80" s="68"/>
      <c r="U80" s="2"/>
      <c r="V80" s="2"/>
      <c r="W80" s="2"/>
      <c r="X80" s="2"/>
      <c r="Y80" s="2"/>
      <c r="Z80" s="2"/>
      <c r="AX80" s="5"/>
      <c r="AY80" s="5"/>
      <c r="AZ80" s="5"/>
    </row>
    <row r="81" spans="1:52" s="4" customFormat="1" ht="15" customHeight="1" x14ac:dyDescent="0.15">
      <c r="A81" s="238"/>
      <c r="B81" s="71" t="s">
        <v>52</v>
      </c>
      <c r="C81" s="72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73"/>
      <c r="O81" s="73"/>
      <c r="P81" s="73"/>
      <c r="U81" s="2"/>
      <c r="V81" s="2"/>
      <c r="W81" s="2"/>
      <c r="X81" s="2"/>
      <c r="Y81" s="2"/>
      <c r="Z81" s="2"/>
      <c r="AX81" s="5"/>
      <c r="AY81" s="5"/>
      <c r="AZ81" s="5"/>
    </row>
    <row r="82" spans="1:52" s="4" customFormat="1" ht="21" x14ac:dyDescent="0.15">
      <c r="A82" s="238"/>
      <c r="B82" s="74" t="s">
        <v>53</v>
      </c>
      <c r="C82" s="75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73"/>
      <c r="O82" s="73"/>
      <c r="P82" s="73"/>
      <c r="U82" s="2"/>
      <c r="V82" s="2"/>
      <c r="W82" s="2"/>
      <c r="X82" s="2"/>
      <c r="Y82" s="2"/>
      <c r="Z82" s="2"/>
      <c r="AX82" s="5"/>
      <c r="AY82" s="5"/>
      <c r="AZ82" s="5"/>
    </row>
    <row r="83" spans="1:52" s="4" customFormat="1" ht="31.5" customHeight="1" x14ac:dyDescent="0.15">
      <c r="A83" s="238"/>
      <c r="B83" s="74" t="s">
        <v>54</v>
      </c>
      <c r="C83" s="75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73"/>
      <c r="O83" s="73"/>
      <c r="P83" s="73"/>
      <c r="U83" s="2"/>
      <c r="V83" s="2"/>
      <c r="W83" s="2"/>
      <c r="X83" s="2"/>
      <c r="Y83" s="2"/>
      <c r="Z83" s="2"/>
      <c r="AX83" s="5"/>
      <c r="AY83" s="5"/>
      <c r="AZ83" s="5"/>
    </row>
    <row r="84" spans="1:52" s="4" customFormat="1" ht="24.75" customHeight="1" x14ac:dyDescent="0.15">
      <c r="A84" s="238"/>
      <c r="B84" s="74" t="s">
        <v>55</v>
      </c>
      <c r="C84" s="75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73"/>
      <c r="O84" s="73"/>
      <c r="P84" s="73"/>
      <c r="U84" s="2"/>
      <c r="V84" s="2"/>
      <c r="W84" s="2"/>
      <c r="X84" s="2"/>
      <c r="Y84" s="2"/>
      <c r="Z84" s="2"/>
      <c r="AX84" s="5"/>
      <c r="AY84" s="5"/>
      <c r="AZ84" s="5"/>
    </row>
    <row r="85" spans="1:52" s="4" customFormat="1" ht="21" x14ac:dyDescent="0.15">
      <c r="A85" s="238"/>
      <c r="B85" s="74" t="s">
        <v>56</v>
      </c>
      <c r="C85" s="75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73"/>
      <c r="O85" s="73"/>
      <c r="P85" s="73"/>
      <c r="U85" s="2"/>
      <c r="V85" s="2"/>
      <c r="W85" s="2"/>
      <c r="X85" s="2"/>
      <c r="Y85" s="2"/>
      <c r="Z85" s="2"/>
      <c r="AX85" s="5"/>
      <c r="AY85" s="5"/>
      <c r="AZ85" s="5"/>
    </row>
    <row r="86" spans="1:52" s="4" customFormat="1" ht="21" x14ac:dyDescent="0.15">
      <c r="A86" s="238"/>
      <c r="B86" s="74" t="s">
        <v>57</v>
      </c>
      <c r="C86" s="75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73"/>
      <c r="O86" s="73"/>
      <c r="P86" s="73"/>
      <c r="U86" s="2"/>
      <c r="V86" s="2"/>
      <c r="W86" s="2"/>
      <c r="X86" s="2"/>
      <c r="Y86" s="2"/>
      <c r="Z86" s="2"/>
      <c r="AX86" s="5"/>
      <c r="AY86" s="5"/>
      <c r="AZ86" s="5"/>
    </row>
    <row r="87" spans="1:52" s="4" customFormat="1" ht="15" customHeight="1" x14ac:dyDescent="0.15">
      <c r="A87" s="238"/>
      <c r="B87" s="74" t="s">
        <v>58</v>
      </c>
      <c r="C87" s="75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73"/>
      <c r="O87" s="73"/>
      <c r="P87" s="73"/>
      <c r="U87" s="2"/>
      <c r="V87" s="2"/>
      <c r="W87" s="2"/>
      <c r="X87" s="2"/>
      <c r="Y87" s="2"/>
      <c r="Z87" s="2"/>
      <c r="AX87" s="5"/>
      <c r="AY87" s="5"/>
      <c r="AZ87" s="5"/>
    </row>
    <row r="88" spans="1:52" s="4" customFormat="1" ht="15" customHeight="1" x14ac:dyDescent="0.15">
      <c r="A88" s="246"/>
      <c r="B88" s="76" t="s">
        <v>59</v>
      </c>
      <c r="C88" s="7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73"/>
      <c r="O88" s="73"/>
      <c r="P88" s="73"/>
      <c r="U88" s="2"/>
      <c r="V88" s="2"/>
      <c r="W88" s="2"/>
      <c r="X88" s="2"/>
      <c r="Y88" s="2"/>
      <c r="Z88" s="2"/>
      <c r="AX88" s="5"/>
      <c r="AY88" s="5"/>
      <c r="AZ88" s="5"/>
    </row>
    <row r="89" spans="1:52" s="4" customFormat="1" ht="30" customHeight="1" x14ac:dyDescent="0.2">
      <c r="A89" s="78" t="s">
        <v>60</v>
      </c>
      <c r="B89" s="79"/>
      <c r="C89" s="80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81"/>
      <c r="O89" s="81"/>
      <c r="P89" s="81"/>
      <c r="U89" s="2"/>
      <c r="V89" s="2"/>
      <c r="W89" s="2"/>
      <c r="X89" s="2"/>
      <c r="Y89" s="2"/>
      <c r="Z89" s="2"/>
      <c r="AX89" s="5"/>
      <c r="AY89" s="5"/>
      <c r="AZ89" s="5"/>
    </row>
    <row r="90" spans="1:52" s="4" customFormat="1" ht="14.25" x14ac:dyDescent="0.2">
      <c r="A90" s="82" t="s">
        <v>61</v>
      </c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73"/>
      <c r="M90" s="73"/>
      <c r="N90" s="83"/>
      <c r="O90" s="16"/>
      <c r="P90" s="16"/>
      <c r="U90" s="2"/>
      <c r="V90" s="2"/>
      <c r="W90" s="2"/>
      <c r="X90" s="2"/>
      <c r="Y90" s="2"/>
      <c r="Z90" s="2"/>
      <c r="AX90" s="5"/>
      <c r="AY90" s="5"/>
      <c r="AZ90" s="5"/>
    </row>
    <row r="91" spans="1:52" s="4" customFormat="1" ht="32.25" customHeight="1" x14ac:dyDescent="0.15">
      <c r="A91" s="254" t="s">
        <v>62</v>
      </c>
      <c r="B91" s="254" t="s">
        <v>63</v>
      </c>
      <c r="C91" s="259" t="s">
        <v>51</v>
      </c>
      <c r="D91" s="254" t="s">
        <v>64</v>
      </c>
      <c r="E91" s="255"/>
      <c r="F91" s="255"/>
      <c r="G91" s="255"/>
      <c r="H91" s="255"/>
      <c r="I91" s="255"/>
      <c r="J91" s="84" t="s">
        <v>65</v>
      </c>
      <c r="K91" s="256" t="s">
        <v>66</v>
      </c>
      <c r="L91" s="73"/>
      <c r="M91" s="12"/>
      <c r="N91" s="12"/>
      <c r="O91" s="16"/>
      <c r="T91" s="2"/>
      <c r="U91" s="2"/>
      <c r="V91" s="2"/>
      <c r="W91" s="2"/>
      <c r="X91" s="2"/>
      <c r="Y91" s="2"/>
      <c r="AW91" s="5"/>
      <c r="AX91" s="5"/>
      <c r="AY91" s="5"/>
    </row>
    <row r="92" spans="1:52" s="4" customFormat="1" ht="33" customHeight="1" x14ac:dyDescent="0.15">
      <c r="A92" s="254"/>
      <c r="B92" s="254"/>
      <c r="C92" s="245"/>
      <c r="D92" s="85" t="s">
        <v>29</v>
      </c>
      <c r="E92" s="86" t="s">
        <v>67</v>
      </c>
      <c r="F92" s="86" t="s">
        <v>68</v>
      </c>
      <c r="G92" s="86" t="s">
        <v>69</v>
      </c>
      <c r="H92" s="86" t="s">
        <v>70</v>
      </c>
      <c r="I92" s="87" t="s">
        <v>71</v>
      </c>
      <c r="J92" s="209" t="s">
        <v>72</v>
      </c>
      <c r="K92" s="257"/>
      <c r="L92" s="73"/>
      <c r="M92" s="12"/>
      <c r="N92" s="12"/>
      <c r="O92" s="16"/>
      <c r="T92" s="2"/>
      <c r="U92" s="2"/>
      <c r="V92" s="2"/>
      <c r="W92" s="2"/>
      <c r="X92" s="2"/>
      <c r="Y92" s="2"/>
      <c r="AW92" s="5"/>
      <c r="AX92" s="5"/>
      <c r="AY92" s="5"/>
    </row>
    <row r="93" spans="1:52" s="4" customFormat="1" ht="15" customHeight="1" x14ac:dyDescent="0.15">
      <c r="A93" s="258" t="s">
        <v>73</v>
      </c>
      <c r="B93" s="89" t="s">
        <v>74</v>
      </c>
      <c r="C93" s="90">
        <f>SUM(D93:I93)</f>
        <v>0</v>
      </c>
      <c r="D93" s="53"/>
      <c r="E93" s="54"/>
      <c r="F93" s="54"/>
      <c r="G93" s="54"/>
      <c r="H93" s="54"/>
      <c r="I93" s="55"/>
      <c r="J93" s="91"/>
      <c r="K93" s="91"/>
      <c r="L93" s="73"/>
      <c r="M93" s="12"/>
      <c r="N93" s="12"/>
      <c r="O93" s="16"/>
      <c r="T93" s="2"/>
      <c r="U93" s="2"/>
      <c r="V93" s="2"/>
      <c r="W93" s="2"/>
      <c r="X93" s="2"/>
      <c r="Y93" s="2"/>
      <c r="AW93" s="5"/>
      <c r="AX93" s="5"/>
      <c r="AY93" s="5"/>
    </row>
    <row r="94" spans="1:52" s="4" customFormat="1" ht="21" x14ac:dyDescent="0.15">
      <c r="A94" s="258"/>
      <c r="B94" s="92" t="s">
        <v>75</v>
      </c>
      <c r="C94" s="34">
        <f t="shared" ref="C94:C108" si="8">SUM(D94:I94)</f>
        <v>0</v>
      </c>
      <c r="D94" s="35"/>
      <c r="E94" s="36"/>
      <c r="F94" s="36"/>
      <c r="G94" s="36"/>
      <c r="H94" s="36"/>
      <c r="I94" s="37"/>
      <c r="J94" s="75"/>
      <c r="K94" s="75"/>
      <c r="L94" s="73"/>
      <c r="M94" s="12"/>
      <c r="N94" s="12"/>
      <c r="O94" s="16"/>
      <c r="T94" s="2"/>
      <c r="U94" s="2"/>
      <c r="V94" s="2"/>
      <c r="W94" s="2"/>
      <c r="X94" s="2"/>
      <c r="Y94" s="2"/>
      <c r="AW94" s="5"/>
      <c r="AX94" s="5"/>
      <c r="AY94" s="5"/>
    </row>
    <row r="95" spans="1:52" s="4" customFormat="1" ht="15" customHeight="1" x14ac:dyDescent="0.15">
      <c r="A95" s="253"/>
      <c r="B95" s="92" t="s">
        <v>76</v>
      </c>
      <c r="C95" s="34">
        <f t="shared" si="8"/>
        <v>0</v>
      </c>
      <c r="D95" s="35"/>
      <c r="E95" s="36"/>
      <c r="F95" s="36"/>
      <c r="G95" s="36"/>
      <c r="H95" s="36"/>
      <c r="I95" s="37"/>
      <c r="J95" s="75"/>
      <c r="K95" s="75"/>
      <c r="L95" s="73"/>
      <c r="M95" s="12"/>
      <c r="N95" s="12"/>
      <c r="O95" s="16"/>
      <c r="T95" s="2"/>
      <c r="U95" s="2"/>
      <c r="V95" s="2"/>
      <c r="W95" s="2"/>
      <c r="X95" s="2"/>
      <c r="Y95" s="2"/>
      <c r="AW95" s="5"/>
      <c r="AX95" s="5"/>
      <c r="AY95" s="5"/>
    </row>
    <row r="96" spans="1:52" s="4" customFormat="1" ht="21" x14ac:dyDescent="0.15">
      <c r="A96" s="253"/>
      <c r="B96" s="93" t="s">
        <v>77</v>
      </c>
      <c r="C96" s="43">
        <f t="shared" si="8"/>
        <v>0</v>
      </c>
      <c r="D96" s="50"/>
      <c r="E96" s="51"/>
      <c r="F96" s="51"/>
      <c r="G96" s="51"/>
      <c r="H96" s="51"/>
      <c r="I96" s="52"/>
      <c r="J96" s="94"/>
      <c r="K96" s="94"/>
      <c r="L96" s="73"/>
      <c r="M96" s="12"/>
      <c r="N96" s="12"/>
      <c r="O96" s="16"/>
      <c r="T96" s="2"/>
      <c r="U96" s="2"/>
      <c r="V96" s="2"/>
      <c r="W96" s="2"/>
      <c r="X96" s="2"/>
      <c r="Y96" s="2"/>
      <c r="AW96" s="5"/>
      <c r="AX96" s="5"/>
      <c r="AY96" s="5"/>
    </row>
    <row r="97" spans="1:52" s="4" customFormat="1" ht="15" customHeight="1" x14ac:dyDescent="0.15">
      <c r="A97" s="253" t="s">
        <v>78</v>
      </c>
      <c r="B97" s="89" t="s">
        <v>74</v>
      </c>
      <c r="C97" s="24">
        <f t="shared" si="8"/>
        <v>0</v>
      </c>
      <c r="D97" s="25"/>
      <c r="E97" s="26"/>
      <c r="F97" s="26"/>
      <c r="G97" s="26"/>
      <c r="H97" s="26"/>
      <c r="I97" s="27"/>
      <c r="J97" s="72"/>
      <c r="K97" s="72"/>
      <c r="L97" s="73"/>
      <c r="M97" s="12"/>
      <c r="N97" s="12"/>
      <c r="O97" s="16"/>
      <c r="T97" s="2"/>
      <c r="U97" s="2"/>
      <c r="V97" s="2"/>
      <c r="W97" s="2"/>
      <c r="X97" s="2"/>
      <c r="Y97" s="2"/>
      <c r="AW97" s="5"/>
      <c r="AX97" s="5"/>
      <c r="AY97" s="5"/>
    </row>
    <row r="98" spans="1:52" s="4" customFormat="1" ht="21" customHeight="1" x14ac:dyDescent="0.15">
      <c r="A98" s="253"/>
      <c r="B98" s="92" t="s">
        <v>75</v>
      </c>
      <c r="C98" s="95">
        <f t="shared" si="8"/>
        <v>0</v>
      </c>
      <c r="D98" s="47"/>
      <c r="E98" s="48"/>
      <c r="F98" s="48"/>
      <c r="G98" s="48"/>
      <c r="H98" s="48"/>
      <c r="I98" s="49"/>
      <c r="J98" s="96"/>
      <c r="K98" s="96"/>
      <c r="L98" s="73"/>
      <c r="M98" s="12"/>
      <c r="N98" s="12"/>
      <c r="O98" s="16"/>
      <c r="T98" s="2"/>
      <c r="U98" s="2"/>
      <c r="V98" s="2"/>
      <c r="W98" s="2"/>
      <c r="X98" s="2"/>
      <c r="Y98" s="2"/>
      <c r="AW98" s="5"/>
      <c r="AX98" s="5"/>
      <c r="AY98" s="5"/>
    </row>
    <row r="99" spans="1:52" s="4" customFormat="1" ht="15" customHeight="1" x14ac:dyDescent="0.15">
      <c r="A99" s="253"/>
      <c r="B99" s="92" t="s">
        <v>76</v>
      </c>
      <c r="C99" s="34">
        <f t="shared" si="8"/>
        <v>0</v>
      </c>
      <c r="D99" s="35"/>
      <c r="E99" s="36"/>
      <c r="F99" s="36"/>
      <c r="G99" s="36"/>
      <c r="H99" s="36"/>
      <c r="I99" s="37"/>
      <c r="J99" s="75"/>
      <c r="K99" s="75"/>
      <c r="L99" s="73"/>
      <c r="M99" s="12"/>
      <c r="N99" s="12"/>
      <c r="O99" s="16"/>
      <c r="T99" s="2"/>
      <c r="U99" s="2"/>
      <c r="V99" s="2"/>
      <c r="W99" s="2"/>
      <c r="X99" s="2"/>
      <c r="Y99" s="2"/>
      <c r="AW99" s="5"/>
      <c r="AX99" s="5"/>
      <c r="AY99" s="5"/>
    </row>
    <row r="100" spans="1:52" s="4" customFormat="1" ht="21" customHeight="1" x14ac:dyDescent="0.15">
      <c r="A100" s="253"/>
      <c r="B100" s="93" t="s">
        <v>77</v>
      </c>
      <c r="C100" s="43">
        <f t="shared" si="8"/>
        <v>0</v>
      </c>
      <c r="D100" s="44"/>
      <c r="E100" s="45"/>
      <c r="F100" s="45"/>
      <c r="G100" s="45"/>
      <c r="H100" s="45"/>
      <c r="I100" s="46"/>
      <c r="J100" s="77"/>
      <c r="K100" s="77"/>
      <c r="L100" s="73"/>
      <c r="M100" s="12"/>
      <c r="N100" s="12"/>
      <c r="O100" s="16"/>
      <c r="T100" s="2"/>
      <c r="U100" s="2"/>
      <c r="V100" s="2"/>
      <c r="W100" s="2"/>
      <c r="X100" s="2"/>
      <c r="Y100" s="2"/>
      <c r="AW100" s="5"/>
      <c r="AX100" s="5"/>
      <c r="AY100" s="5"/>
    </row>
    <row r="101" spans="1:52" s="4" customFormat="1" ht="15" customHeight="1" x14ac:dyDescent="0.15">
      <c r="A101" s="253" t="s">
        <v>79</v>
      </c>
      <c r="B101" s="89" t="s">
        <v>74</v>
      </c>
      <c r="C101" s="24">
        <f t="shared" si="8"/>
        <v>0</v>
      </c>
      <c r="D101" s="25"/>
      <c r="E101" s="26"/>
      <c r="F101" s="26"/>
      <c r="G101" s="26"/>
      <c r="H101" s="26"/>
      <c r="I101" s="27"/>
      <c r="J101" s="72"/>
      <c r="K101" s="72"/>
      <c r="L101" s="73"/>
      <c r="M101" s="12"/>
      <c r="N101" s="12"/>
      <c r="O101" s="16"/>
      <c r="T101" s="2"/>
      <c r="U101" s="2"/>
      <c r="V101" s="2"/>
      <c r="W101" s="2"/>
      <c r="X101" s="2"/>
      <c r="Y101" s="2"/>
      <c r="AW101" s="5"/>
      <c r="AX101" s="5"/>
      <c r="AY101" s="5"/>
    </row>
    <row r="102" spans="1:52" s="4" customFormat="1" ht="21" x14ac:dyDescent="0.15">
      <c r="A102" s="253"/>
      <c r="B102" s="92" t="s">
        <v>75</v>
      </c>
      <c r="C102" s="95">
        <f t="shared" si="8"/>
        <v>0</v>
      </c>
      <c r="D102" s="47"/>
      <c r="E102" s="48"/>
      <c r="F102" s="48"/>
      <c r="G102" s="48"/>
      <c r="H102" s="48"/>
      <c r="I102" s="49"/>
      <c r="J102" s="96"/>
      <c r="K102" s="96"/>
      <c r="L102" s="73"/>
      <c r="M102" s="12"/>
      <c r="N102" s="12"/>
      <c r="O102" s="16"/>
      <c r="T102" s="2"/>
      <c r="U102" s="2"/>
      <c r="V102" s="2"/>
      <c r="W102" s="2"/>
      <c r="X102" s="2"/>
      <c r="Y102" s="2"/>
      <c r="AW102" s="5"/>
      <c r="AX102" s="5"/>
      <c r="AY102" s="5"/>
    </row>
    <row r="103" spans="1:52" s="4" customFormat="1" ht="15" customHeight="1" x14ac:dyDescent="0.15">
      <c r="A103" s="253"/>
      <c r="B103" s="92" t="s">
        <v>76</v>
      </c>
      <c r="C103" s="34">
        <f t="shared" si="8"/>
        <v>0</v>
      </c>
      <c r="D103" s="35"/>
      <c r="E103" s="36"/>
      <c r="F103" s="36"/>
      <c r="G103" s="36"/>
      <c r="H103" s="36"/>
      <c r="I103" s="37"/>
      <c r="J103" s="75"/>
      <c r="K103" s="75"/>
      <c r="L103" s="73"/>
      <c r="M103" s="12"/>
      <c r="N103" s="12"/>
      <c r="O103" s="16"/>
      <c r="T103" s="2"/>
      <c r="U103" s="2"/>
      <c r="V103" s="2"/>
      <c r="W103" s="2"/>
      <c r="X103" s="2"/>
      <c r="Y103" s="2"/>
      <c r="AW103" s="5"/>
      <c r="AX103" s="5"/>
      <c r="AY103" s="5"/>
    </row>
    <row r="104" spans="1:52" s="4" customFormat="1" ht="21" customHeight="1" x14ac:dyDescent="0.15">
      <c r="A104" s="253"/>
      <c r="B104" s="93" t="s">
        <v>77</v>
      </c>
      <c r="C104" s="43">
        <f t="shared" si="8"/>
        <v>0</v>
      </c>
      <c r="D104" s="44"/>
      <c r="E104" s="45"/>
      <c r="F104" s="45"/>
      <c r="G104" s="45"/>
      <c r="H104" s="45"/>
      <c r="I104" s="46"/>
      <c r="J104" s="77"/>
      <c r="K104" s="77"/>
      <c r="L104" s="73"/>
      <c r="M104" s="12"/>
      <c r="N104" s="12"/>
      <c r="O104" s="16"/>
      <c r="T104" s="2"/>
      <c r="U104" s="2"/>
      <c r="V104" s="2"/>
      <c r="W104" s="2"/>
      <c r="X104" s="2"/>
      <c r="Y104" s="2"/>
      <c r="AW104" s="5"/>
      <c r="AX104" s="5"/>
      <c r="AY104" s="5"/>
    </row>
    <row r="105" spans="1:52" s="4" customFormat="1" ht="15" customHeight="1" x14ac:dyDescent="0.15">
      <c r="A105" s="253" t="s">
        <v>80</v>
      </c>
      <c r="B105" s="89" t="s">
        <v>74</v>
      </c>
      <c r="C105" s="24">
        <f t="shared" si="8"/>
        <v>0</v>
      </c>
      <c r="D105" s="25"/>
      <c r="E105" s="26"/>
      <c r="F105" s="26"/>
      <c r="G105" s="26"/>
      <c r="H105" s="26"/>
      <c r="I105" s="27"/>
      <c r="J105" s="72"/>
      <c r="K105" s="72"/>
      <c r="L105" s="73"/>
      <c r="M105" s="12"/>
      <c r="N105" s="12"/>
      <c r="O105" s="16"/>
      <c r="T105" s="2"/>
      <c r="U105" s="2"/>
      <c r="V105" s="2"/>
      <c r="W105" s="2"/>
      <c r="X105" s="2"/>
      <c r="Y105" s="2"/>
      <c r="AW105" s="5"/>
      <c r="AX105" s="5"/>
      <c r="AY105" s="5"/>
    </row>
    <row r="106" spans="1:52" s="4" customFormat="1" ht="21" x14ac:dyDescent="0.15">
      <c r="A106" s="253"/>
      <c r="B106" s="92" t="s">
        <v>75</v>
      </c>
      <c r="C106" s="95">
        <f t="shared" si="8"/>
        <v>0</v>
      </c>
      <c r="D106" s="47"/>
      <c r="E106" s="48"/>
      <c r="F106" s="48"/>
      <c r="G106" s="48"/>
      <c r="H106" s="48"/>
      <c r="I106" s="49"/>
      <c r="J106" s="96"/>
      <c r="K106" s="96"/>
      <c r="L106" s="73"/>
      <c r="M106" s="12"/>
      <c r="N106" s="12"/>
      <c r="O106" s="16"/>
      <c r="T106" s="2"/>
      <c r="U106" s="2"/>
      <c r="V106" s="2"/>
      <c r="W106" s="2"/>
      <c r="X106" s="2"/>
      <c r="Y106" s="2"/>
      <c r="AW106" s="5"/>
      <c r="AX106" s="5"/>
      <c r="AY106" s="5"/>
    </row>
    <row r="107" spans="1:52" s="4" customFormat="1" ht="15" customHeight="1" x14ac:dyDescent="0.15">
      <c r="A107" s="253"/>
      <c r="B107" s="92" t="s">
        <v>76</v>
      </c>
      <c r="C107" s="34">
        <f t="shared" si="8"/>
        <v>0</v>
      </c>
      <c r="D107" s="35"/>
      <c r="E107" s="36"/>
      <c r="F107" s="36"/>
      <c r="G107" s="36"/>
      <c r="H107" s="36"/>
      <c r="I107" s="37"/>
      <c r="J107" s="75"/>
      <c r="K107" s="75"/>
      <c r="L107" s="73"/>
      <c r="M107" s="12"/>
      <c r="N107" s="12"/>
      <c r="O107" s="16"/>
      <c r="T107" s="2"/>
      <c r="U107" s="2"/>
      <c r="V107" s="2"/>
      <c r="W107" s="2"/>
      <c r="X107" s="2"/>
      <c r="Y107" s="2"/>
      <c r="AW107" s="5"/>
      <c r="AX107" s="5"/>
      <c r="AY107" s="5"/>
    </row>
    <row r="108" spans="1:52" s="4" customFormat="1" ht="21" x14ac:dyDescent="0.15">
      <c r="A108" s="253"/>
      <c r="B108" s="93" t="s">
        <v>77</v>
      </c>
      <c r="C108" s="43">
        <f t="shared" si="8"/>
        <v>0</v>
      </c>
      <c r="D108" s="44"/>
      <c r="E108" s="45"/>
      <c r="F108" s="45"/>
      <c r="G108" s="45"/>
      <c r="H108" s="45"/>
      <c r="I108" s="46"/>
      <c r="J108" s="77"/>
      <c r="K108" s="77"/>
      <c r="L108" s="73"/>
      <c r="M108" s="12"/>
      <c r="N108" s="12"/>
      <c r="O108" s="16"/>
      <c r="T108" s="2"/>
      <c r="U108" s="2"/>
      <c r="V108" s="2"/>
      <c r="W108" s="2"/>
      <c r="X108" s="2"/>
      <c r="Y108" s="2"/>
      <c r="AW108" s="5"/>
      <c r="AX108" s="5"/>
      <c r="AY108" s="5"/>
    </row>
    <row r="109" spans="1:52" s="4" customFormat="1" ht="30" customHeight="1" x14ac:dyDescent="0.2">
      <c r="A109" s="82" t="s">
        <v>81</v>
      </c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73"/>
      <c r="M109" s="73"/>
      <c r="N109" s="83"/>
      <c r="O109" s="16"/>
      <c r="P109" s="16"/>
      <c r="U109" s="2"/>
      <c r="V109" s="2"/>
      <c r="W109" s="2"/>
      <c r="X109" s="2"/>
      <c r="Y109" s="2"/>
      <c r="Z109" s="2"/>
      <c r="AX109" s="5"/>
      <c r="AY109" s="5"/>
      <c r="AZ109" s="5"/>
    </row>
    <row r="110" spans="1:52" s="4" customFormat="1" ht="31.5" x14ac:dyDescent="0.15">
      <c r="A110" s="210" t="s">
        <v>82</v>
      </c>
      <c r="B110" s="97" t="s">
        <v>83</v>
      </c>
      <c r="C110" s="97" t="s">
        <v>84</v>
      </c>
      <c r="D110" s="97" t="s">
        <v>85</v>
      </c>
      <c r="E110" s="97" t="s">
        <v>86</v>
      </c>
      <c r="F110" s="97" t="s">
        <v>87</v>
      </c>
      <c r="G110" s="97" t="s">
        <v>88</v>
      </c>
      <c r="H110" s="97" t="s">
        <v>89</v>
      </c>
      <c r="I110" s="83"/>
      <c r="J110" s="98"/>
      <c r="K110" s="99"/>
      <c r="L110" s="99"/>
      <c r="M110" s="99"/>
      <c r="N110" s="99"/>
      <c r="O110" s="83"/>
      <c r="P110" s="83"/>
      <c r="U110" s="2"/>
      <c r="V110" s="2"/>
      <c r="W110" s="2"/>
      <c r="X110" s="2"/>
      <c r="Y110" s="2"/>
      <c r="Z110" s="2"/>
      <c r="AX110" s="5"/>
      <c r="AY110" s="5"/>
      <c r="AZ110" s="5"/>
    </row>
    <row r="111" spans="1:52" s="4" customFormat="1" ht="21.95" customHeight="1" x14ac:dyDescent="0.15">
      <c r="A111" s="89" t="s">
        <v>90</v>
      </c>
      <c r="B111" s="24">
        <f>SUM(C111:H111)</f>
        <v>0</v>
      </c>
      <c r="C111" s="72"/>
      <c r="D111" s="100"/>
      <c r="E111" s="100"/>
      <c r="F111" s="100"/>
      <c r="G111" s="100"/>
      <c r="H111" s="100"/>
      <c r="I111" s="16"/>
      <c r="J111" s="16"/>
      <c r="K111" s="12"/>
      <c r="L111" s="12"/>
      <c r="M111" s="12"/>
      <c r="N111" s="12"/>
      <c r="O111" s="16"/>
      <c r="P111" s="16"/>
      <c r="U111" s="2"/>
      <c r="V111" s="2"/>
      <c r="W111" s="2"/>
      <c r="X111" s="2"/>
      <c r="Y111" s="2"/>
      <c r="Z111" s="2"/>
      <c r="AX111" s="5"/>
      <c r="AY111" s="5"/>
      <c r="AZ111" s="5"/>
    </row>
    <row r="112" spans="1:52" s="4" customFormat="1" ht="34.5" customHeight="1" x14ac:dyDescent="0.15">
      <c r="A112" s="92" t="s">
        <v>75</v>
      </c>
      <c r="B112" s="95">
        <f>SUM(C112:H112)</f>
        <v>0</v>
      </c>
      <c r="C112" s="96"/>
      <c r="D112" s="96"/>
      <c r="E112" s="96"/>
      <c r="F112" s="96"/>
      <c r="G112" s="96"/>
      <c r="H112" s="96"/>
      <c r="I112" s="16"/>
      <c r="J112" s="16"/>
      <c r="K112" s="12"/>
      <c r="L112" s="12"/>
      <c r="M112" s="12"/>
      <c r="N112" s="12"/>
      <c r="O112" s="16"/>
      <c r="P112" s="16"/>
      <c r="U112" s="2"/>
      <c r="V112" s="2"/>
      <c r="W112" s="2"/>
      <c r="X112" s="2"/>
      <c r="Y112" s="2"/>
      <c r="Z112" s="2"/>
      <c r="AX112" s="5"/>
      <c r="AY112" s="5"/>
      <c r="AZ112" s="5"/>
    </row>
    <row r="113" spans="1:53" s="4" customFormat="1" ht="15" customHeight="1" x14ac:dyDescent="0.15">
      <c r="A113" s="92" t="s">
        <v>76</v>
      </c>
      <c r="B113" s="34">
        <f>SUM(C113:H113)</f>
        <v>0</v>
      </c>
      <c r="C113" s="75"/>
      <c r="D113" s="75"/>
      <c r="E113" s="75"/>
      <c r="F113" s="75"/>
      <c r="G113" s="75"/>
      <c r="H113" s="75"/>
      <c r="I113" s="16"/>
      <c r="J113" s="16"/>
      <c r="K113" s="12"/>
      <c r="L113" s="12"/>
      <c r="M113" s="12"/>
      <c r="N113" s="12"/>
      <c r="O113" s="16"/>
      <c r="P113" s="16"/>
      <c r="U113" s="2"/>
      <c r="V113" s="2"/>
      <c r="W113" s="2"/>
      <c r="X113" s="2"/>
      <c r="Y113" s="2"/>
      <c r="Z113" s="2"/>
      <c r="AX113" s="5"/>
      <c r="AY113" s="5"/>
      <c r="AZ113" s="5"/>
    </row>
    <row r="114" spans="1:53" s="4" customFormat="1" ht="21.95" customHeight="1" x14ac:dyDescent="0.15">
      <c r="A114" s="93" t="s">
        <v>91</v>
      </c>
      <c r="B114" s="43">
        <f>SUM(C114:H114)</f>
        <v>0</v>
      </c>
      <c r="C114" s="77"/>
      <c r="D114" s="77"/>
      <c r="E114" s="77"/>
      <c r="F114" s="77"/>
      <c r="G114" s="77"/>
      <c r="H114" s="77"/>
      <c r="I114" s="16"/>
      <c r="J114" s="16"/>
      <c r="K114" s="12"/>
      <c r="L114" s="12"/>
      <c r="M114" s="12"/>
      <c r="N114" s="12"/>
      <c r="O114" s="16"/>
      <c r="P114" s="16"/>
      <c r="U114" s="2"/>
      <c r="V114" s="2"/>
      <c r="W114" s="2"/>
      <c r="X114" s="2"/>
      <c r="Y114" s="2"/>
      <c r="Z114" s="2"/>
      <c r="AX114" s="5"/>
      <c r="AY114" s="5"/>
      <c r="AZ114" s="5"/>
    </row>
    <row r="115" spans="1:53" s="4" customFormat="1" ht="30" customHeight="1" x14ac:dyDescent="0.2">
      <c r="A115" s="82" t="s">
        <v>92</v>
      </c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73"/>
      <c r="M115" s="73"/>
      <c r="N115" s="83"/>
      <c r="O115" s="16"/>
      <c r="P115" s="16"/>
      <c r="U115" s="2"/>
      <c r="V115" s="2"/>
      <c r="W115" s="2"/>
      <c r="X115" s="2"/>
      <c r="Y115" s="2"/>
      <c r="Z115" s="2"/>
      <c r="AX115" s="5"/>
      <c r="AY115" s="5"/>
      <c r="AZ115" s="5"/>
    </row>
    <row r="116" spans="1:53" s="4" customFormat="1" ht="45" customHeight="1" x14ac:dyDescent="0.15">
      <c r="A116" s="210" t="s">
        <v>82</v>
      </c>
      <c r="B116" s="97" t="s">
        <v>51</v>
      </c>
      <c r="C116" s="97" t="s">
        <v>93</v>
      </c>
      <c r="D116" s="97" t="s">
        <v>94</v>
      </c>
      <c r="E116" s="97" t="s">
        <v>95</v>
      </c>
      <c r="F116" s="97" t="s">
        <v>96</v>
      </c>
      <c r="G116" s="97" t="s">
        <v>97</v>
      </c>
      <c r="H116" s="97" t="s">
        <v>98</v>
      </c>
      <c r="I116" s="83"/>
      <c r="J116" s="98"/>
      <c r="K116" s="99"/>
      <c r="L116" s="99"/>
      <c r="M116" s="99"/>
      <c r="N116" s="99"/>
      <c r="O116" s="83"/>
      <c r="P116" s="83"/>
      <c r="U116" s="2"/>
      <c r="V116" s="2"/>
      <c r="W116" s="2"/>
      <c r="X116" s="2"/>
      <c r="Y116" s="2"/>
      <c r="Z116" s="2"/>
      <c r="AX116" s="5"/>
      <c r="AY116" s="5"/>
      <c r="AZ116" s="5"/>
    </row>
    <row r="117" spans="1:53" s="4" customFormat="1" ht="21" x14ac:dyDescent="0.15">
      <c r="A117" s="89" t="s">
        <v>90</v>
      </c>
      <c r="B117" s="24">
        <f>SUM(C117:H117)</f>
        <v>0</v>
      </c>
      <c r="C117" s="72"/>
      <c r="D117" s="100"/>
      <c r="E117" s="100"/>
      <c r="F117" s="100"/>
      <c r="G117" s="100"/>
      <c r="H117" s="100"/>
      <c r="I117" s="16"/>
      <c r="J117" s="16"/>
      <c r="K117" s="12"/>
      <c r="L117" s="12"/>
      <c r="M117" s="12"/>
      <c r="N117" s="12"/>
      <c r="O117" s="16"/>
      <c r="P117" s="16"/>
      <c r="U117" s="2"/>
      <c r="V117" s="2"/>
      <c r="W117" s="2"/>
      <c r="X117" s="2"/>
      <c r="Y117" s="2"/>
      <c r="Z117" s="2"/>
      <c r="AX117" s="5"/>
      <c r="AY117" s="5"/>
      <c r="AZ117" s="5"/>
    </row>
    <row r="118" spans="1:53" s="4" customFormat="1" ht="31.5" x14ac:dyDescent="0.15">
      <c r="A118" s="92" t="s">
        <v>75</v>
      </c>
      <c r="B118" s="34">
        <f>SUM(C118:H118)</f>
        <v>0</v>
      </c>
      <c r="C118" s="75"/>
      <c r="D118" s="75"/>
      <c r="E118" s="75"/>
      <c r="F118" s="75"/>
      <c r="G118" s="75"/>
      <c r="H118" s="75"/>
      <c r="I118" s="16"/>
      <c r="J118" s="16"/>
      <c r="K118" s="12"/>
      <c r="L118" s="12"/>
      <c r="M118" s="12"/>
      <c r="N118" s="12"/>
      <c r="O118" s="16"/>
      <c r="P118" s="16"/>
      <c r="U118" s="2"/>
      <c r="V118" s="2"/>
      <c r="W118" s="2"/>
      <c r="X118" s="2"/>
      <c r="Y118" s="2"/>
      <c r="Z118" s="2"/>
      <c r="AX118" s="5"/>
      <c r="AY118" s="5"/>
      <c r="AZ118" s="5"/>
    </row>
    <row r="119" spans="1:53" s="4" customFormat="1" ht="15" customHeight="1" x14ac:dyDescent="0.15">
      <c r="A119" s="92" t="s">
        <v>76</v>
      </c>
      <c r="B119" s="34">
        <f>SUM(C119:H119)</f>
        <v>0</v>
      </c>
      <c r="C119" s="75"/>
      <c r="D119" s="75"/>
      <c r="E119" s="75"/>
      <c r="F119" s="75"/>
      <c r="G119" s="75"/>
      <c r="H119" s="75"/>
      <c r="I119" s="16"/>
      <c r="J119" s="16"/>
      <c r="K119" s="12"/>
      <c r="L119" s="12"/>
      <c r="M119" s="12"/>
      <c r="N119" s="12"/>
      <c r="O119" s="16"/>
      <c r="P119" s="16"/>
      <c r="U119" s="2"/>
      <c r="V119" s="2"/>
      <c r="W119" s="2"/>
      <c r="X119" s="2"/>
      <c r="Y119" s="2"/>
      <c r="Z119" s="2"/>
      <c r="AX119" s="5"/>
      <c r="AY119" s="5"/>
      <c r="AZ119" s="5"/>
    </row>
    <row r="120" spans="1:53" s="4" customFormat="1" ht="21" x14ac:dyDescent="0.15">
      <c r="A120" s="92" t="s">
        <v>99</v>
      </c>
      <c r="B120" s="34">
        <f>SUM(C120:H120)</f>
        <v>0</v>
      </c>
      <c r="C120" s="75"/>
      <c r="D120" s="75"/>
      <c r="E120" s="75"/>
      <c r="F120" s="75"/>
      <c r="G120" s="75"/>
      <c r="H120" s="75"/>
      <c r="I120" s="16"/>
      <c r="J120" s="16"/>
      <c r="K120" s="12"/>
      <c r="L120" s="12"/>
      <c r="M120" s="12"/>
      <c r="N120" s="12"/>
      <c r="O120" s="16"/>
      <c r="P120" s="16"/>
      <c r="U120" s="2"/>
      <c r="V120" s="2"/>
      <c r="W120" s="2"/>
      <c r="X120" s="2"/>
      <c r="Y120" s="2"/>
      <c r="Z120" s="2"/>
      <c r="AX120" s="5"/>
      <c r="AY120" s="5"/>
      <c r="AZ120" s="5"/>
    </row>
    <row r="121" spans="1:53" s="4" customFormat="1" ht="15" customHeight="1" x14ac:dyDescent="0.15">
      <c r="A121" s="101" t="s">
        <v>100</v>
      </c>
      <c r="B121" s="43">
        <f>SUM(C121:H121)</f>
        <v>0</v>
      </c>
      <c r="C121" s="77"/>
      <c r="D121" s="77"/>
      <c r="E121" s="77"/>
      <c r="F121" s="77"/>
      <c r="G121" s="77"/>
      <c r="H121" s="77"/>
      <c r="I121" s="102"/>
      <c r="J121" s="16"/>
      <c r="K121" s="12"/>
      <c r="L121" s="12"/>
      <c r="M121" s="12"/>
      <c r="N121" s="12"/>
      <c r="O121" s="16"/>
      <c r="P121" s="16"/>
      <c r="U121" s="2"/>
      <c r="V121" s="2"/>
      <c r="W121" s="2"/>
      <c r="X121" s="2"/>
      <c r="Y121" s="2"/>
      <c r="Z121" s="2"/>
      <c r="AX121" s="5"/>
      <c r="AY121" s="5"/>
      <c r="AZ121" s="5"/>
    </row>
    <row r="122" spans="1:53" s="4" customFormat="1" ht="24.95" customHeight="1" x14ac:dyDescent="0.2">
      <c r="A122" s="66" t="s">
        <v>101</v>
      </c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6"/>
      <c r="O122" s="16"/>
      <c r="P122" s="12"/>
      <c r="U122" s="2"/>
      <c r="V122" s="2"/>
      <c r="W122" s="2"/>
      <c r="X122" s="2"/>
      <c r="Y122" s="2"/>
      <c r="Z122" s="2"/>
      <c r="AX122" s="5"/>
      <c r="AY122" s="5"/>
      <c r="AZ122" s="5"/>
    </row>
    <row r="123" spans="1:53" s="4" customFormat="1" ht="14.25" x14ac:dyDescent="0.2">
      <c r="A123" s="103" t="s">
        <v>102</v>
      </c>
      <c r="B123" s="104"/>
      <c r="C123" s="104"/>
      <c r="D123" s="104"/>
      <c r="E123" s="104"/>
      <c r="F123" s="104"/>
      <c r="G123" s="104"/>
      <c r="H123" s="104"/>
      <c r="I123" s="104"/>
      <c r="J123" s="67"/>
      <c r="K123" s="105"/>
      <c r="L123" s="105"/>
      <c r="M123" s="105"/>
      <c r="N123" s="106"/>
      <c r="O123" s="106"/>
      <c r="P123" s="105"/>
      <c r="U123" s="2"/>
      <c r="V123" s="2"/>
      <c r="W123" s="2"/>
      <c r="X123" s="2"/>
      <c r="Y123" s="2"/>
      <c r="Z123" s="2"/>
      <c r="AX123" s="5"/>
      <c r="AY123" s="5"/>
      <c r="AZ123" s="5"/>
    </row>
    <row r="124" spans="1:53" s="4" customFormat="1" ht="31.5" customHeight="1" x14ac:dyDescent="0.2">
      <c r="A124" s="262" t="s">
        <v>62</v>
      </c>
      <c r="B124" s="264" t="s">
        <v>158</v>
      </c>
      <c r="C124" s="265"/>
      <c r="D124" s="292"/>
      <c r="E124" s="293" t="s">
        <v>104</v>
      </c>
      <c r="F124" s="251" t="s">
        <v>105</v>
      </c>
      <c r="G124" s="290" t="s">
        <v>159</v>
      </c>
      <c r="H124" s="291"/>
      <c r="I124" s="290" t="s">
        <v>160</v>
      </c>
      <c r="J124" s="291"/>
      <c r="K124" s="290" t="s">
        <v>161</v>
      </c>
      <c r="L124" s="291"/>
      <c r="M124" s="68"/>
      <c r="N124" s="68"/>
      <c r="O124" s="68"/>
      <c r="P124" s="68"/>
      <c r="Q124" s="68"/>
      <c r="V124" s="2"/>
      <c r="W124" s="2"/>
      <c r="X124" s="2"/>
      <c r="Y124" s="2"/>
      <c r="Z124" s="2"/>
      <c r="AA124" s="2"/>
      <c r="AY124" s="5"/>
      <c r="AZ124" s="5"/>
      <c r="BA124" s="5"/>
    </row>
    <row r="125" spans="1:53" s="4" customFormat="1" ht="44.25" customHeight="1" x14ac:dyDescent="0.15">
      <c r="A125" s="263"/>
      <c r="B125" s="207" t="s">
        <v>106</v>
      </c>
      <c r="C125" s="109" t="s">
        <v>107</v>
      </c>
      <c r="D125" s="211" t="s">
        <v>108</v>
      </c>
      <c r="E125" s="294"/>
      <c r="F125" s="252"/>
      <c r="G125" s="208" t="s">
        <v>162</v>
      </c>
      <c r="H125" s="208" t="s">
        <v>163</v>
      </c>
      <c r="I125" s="208" t="s">
        <v>162</v>
      </c>
      <c r="J125" s="208" t="s">
        <v>163</v>
      </c>
      <c r="K125" s="208" t="s">
        <v>162</v>
      </c>
      <c r="L125" s="208" t="s">
        <v>163</v>
      </c>
      <c r="M125" s="68"/>
      <c r="N125" s="68"/>
      <c r="O125" s="68"/>
      <c r="P125" s="68"/>
      <c r="Q125" s="68"/>
      <c r="V125" s="2"/>
      <c r="W125" s="2"/>
      <c r="X125" s="2"/>
      <c r="Y125" s="2"/>
      <c r="Z125" s="2"/>
      <c r="AA125" s="2"/>
      <c r="AY125" s="5"/>
      <c r="AZ125" s="5"/>
      <c r="BA125" s="5"/>
    </row>
    <row r="126" spans="1:53" s="4" customFormat="1" ht="15" customHeight="1" x14ac:dyDescent="0.15">
      <c r="A126" s="111" t="s">
        <v>109</v>
      </c>
      <c r="B126" s="112">
        <f>SUM(C126:D126)</f>
        <v>48</v>
      </c>
      <c r="C126" s="113">
        <f t="shared" ref="C126:L126" si="9">SUM(C127:C134)</f>
        <v>18</v>
      </c>
      <c r="D126" s="212">
        <f t="shared" si="9"/>
        <v>30</v>
      </c>
      <c r="E126" s="114">
        <f t="shared" si="9"/>
        <v>0</v>
      </c>
      <c r="F126" s="114">
        <f t="shared" si="9"/>
        <v>0</v>
      </c>
      <c r="G126" s="114">
        <f t="shared" si="9"/>
        <v>28</v>
      </c>
      <c r="H126" s="114">
        <f t="shared" si="9"/>
        <v>0</v>
      </c>
      <c r="I126" s="114">
        <f t="shared" si="9"/>
        <v>0</v>
      </c>
      <c r="J126" s="114">
        <f t="shared" si="9"/>
        <v>0</v>
      </c>
      <c r="K126" s="114">
        <f t="shared" si="9"/>
        <v>0</v>
      </c>
      <c r="L126" s="114">
        <f t="shared" si="9"/>
        <v>0</v>
      </c>
      <c r="M126" s="68"/>
      <c r="N126" s="68"/>
      <c r="O126" s="68"/>
      <c r="P126" s="68"/>
      <c r="Q126" s="68"/>
      <c r="V126" s="2"/>
      <c r="W126" s="2"/>
      <c r="X126" s="2"/>
      <c r="Y126" s="2"/>
      <c r="Z126" s="2"/>
      <c r="AA126" s="2"/>
      <c r="AY126" s="5"/>
      <c r="AZ126" s="5"/>
      <c r="BA126" s="5"/>
    </row>
    <row r="127" spans="1:53" s="4" customFormat="1" ht="15" customHeight="1" x14ac:dyDescent="0.2">
      <c r="A127" s="115" t="s">
        <v>110</v>
      </c>
      <c r="B127" s="95">
        <f t="shared" ref="B127:B137" si="10">SUM(C127:D127)</f>
        <v>4</v>
      </c>
      <c r="C127" s="116">
        <v>1</v>
      </c>
      <c r="D127" s="213">
        <v>3</v>
      </c>
      <c r="E127" s="214"/>
      <c r="F127" s="119"/>
      <c r="G127" s="119">
        <v>4</v>
      </c>
      <c r="H127" s="119"/>
      <c r="I127" s="119"/>
      <c r="J127" s="119"/>
      <c r="K127" s="119"/>
      <c r="L127" s="119"/>
      <c r="M127" s="68"/>
      <c r="N127" s="68"/>
      <c r="O127" s="68"/>
      <c r="P127" s="68"/>
      <c r="Q127" s="68"/>
      <c r="V127" s="2"/>
      <c r="W127" s="2"/>
      <c r="X127" s="30" t="str">
        <f>IF($B127&lt;&gt;($C127+$D127)," El número personas atendidas según sexo NO puede ser diferente al Total.","")</f>
        <v/>
      </c>
      <c r="Y127" s="2"/>
      <c r="Z127" s="2"/>
      <c r="AA127" s="120">
        <f>IF(B127&lt;&gt;C127+D127,1,0)</f>
        <v>0</v>
      </c>
      <c r="AY127" s="5"/>
      <c r="AZ127" s="5"/>
      <c r="BA127" s="5"/>
    </row>
    <row r="128" spans="1:53" s="4" customFormat="1" ht="15" customHeight="1" x14ac:dyDescent="0.2">
      <c r="A128" s="121" t="s">
        <v>111</v>
      </c>
      <c r="B128" s="34">
        <f t="shared" si="10"/>
        <v>5</v>
      </c>
      <c r="C128" s="122">
        <v>2</v>
      </c>
      <c r="D128" s="215">
        <v>3</v>
      </c>
      <c r="E128" s="125"/>
      <c r="F128" s="125"/>
      <c r="G128" s="125">
        <v>5</v>
      </c>
      <c r="H128" s="125"/>
      <c r="I128" s="125"/>
      <c r="J128" s="125"/>
      <c r="K128" s="125"/>
      <c r="L128" s="125"/>
      <c r="M128" s="68"/>
      <c r="N128" s="68"/>
      <c r="O128" s="68"/>
      <c r="P128" s="68"/>
      <c r="Q128" s="68"/>
      <c r="V128" s="2"/>
      <c r="W128" s="2"/>
      <c r="X128" s="30" t="str">
        <f t="shared" ref="X128:X137" si="11">IF($B128&lt;&gt;($C128+$D128)," El número personas atendidas según sexo NO puede ser diferente al Total.","")</f>
        <v/>
      </c>
      <c r="Y128" s="2"/>
      <c r="Z128" s="2"/>
      <c r="AA128" s="120">
        <f t="shared" ref="AA128:AA137" si="12">IF(B128&lt;&gt;C128+D128,1,0)</f>
        <v>0</v>
      </c>
      <c r="AY128" s="5"/>
      <c r="AZ128" s="5"/>
      <c r="BA128" s="5"/>
    </row>
    <row r="129" spans="1:53" s="4" customFormat="1" ht="15" customHeight="1" x14ac:dyDescent="0.2">
      <c r="A129" s="121" t="s">
        <v>112</v>
      </c>
      <c r="B129" s="34">
        <f t="shared" si="10"/>
        <v>6</v>
      </c>
      <c r="C129" s="122">
        <v>2</v>
      </c>
      <c r="D129" s="215">
        <v>4</v>
      </c>
      <c r="E129" s="125"/>
      <c r="F129" s="125"/>
      <c r="G129" s="125">
        <v>4</v>
      </c>
      <c r="H129" s="125"/>
      <c r="I129" s="125"/>
      <c r="J129" s="125"/>
      <c r="K129" s="125"/>
      <c r="L129" s="125"/>
      <c r="M129" s="68"/>
      <c r="N129" s="68"/>
      <c r="O129" s="68"/>
      <c r="P129" s="68"/>
      <c r="Q129" s="68"/>
      <c r="V129" s="2"/>
      <c r="W129" s="2"/>
      <c r="X129" s="30" t="str">
        <f t="shared" si="11"/>
        <v/>
      </c>
      <c r="Y129" s="2"/>
      <c r="Z129" s="2"/>
      <c r="AA129" s="120">
        <f t="shared" si="12"/>
        <v>0</v>
      </c>
      <c r="AY129" s="5"/>
      <c r="AZ129" s="5"/>
      <c r="BA129" s="5"/>
    </row>
    <row r="130" spans="1:53" s="4" customFormat="1" ht="15" customHeight="1" x14ac:dyDescent="0.2">
      <c r="A130" s="121" t="s">
        <v>113</v>
      </c>
      <c r="B130" s="34">
        <f t="shared" si="10"/>
        <v>17</v>
      </c>
      <c r="C130" s="122">
        <v>7</v>
      </c>
      <c r="D130" s="215">
        <v>10</v>
      </c>
      <c r="E130" s="125"/>
      <c r="F130" s="125"/>
      <c r="G130" s="125">
        <v>7</v>
      </c>
      <c r="H130" s="125"/>
      <c r="I130" s="125"/>
      <c r="J130" s="125"/>
      <c r="K130" s="125"/>
      <c r="L130" s="125"/>
      <c r="M130" s="68"/>
      <c r="N130" s="68"/>
      <c r="O130" s="68"/>
      <c r="P130" s="68"/>
      <c r="Q130" s="68"/>
      <c r="V130" s="2"/>
      <c r="W130" s="2"/>
      <c r="X130" s="30" t="str">
        <f t="shared" si="11"/>
        <v/>
      </c>
      <c r="Y130" s="2"/>
      <c r="Z130" s="2"/>
      <c r="AA130" s="120">
        <f t="shared" si="12"/>
        <v>0</v>
      </c>
      <c r="AY130" s="5"/>
      <c r="AZ130" s="5"/>
      <c r="BA130" s="5"/>
    </row>
    <row r="131" spans="1:53" s="4" customFormat="1" ht="15" customHeight="1" x14ac:dyDescent="0.2">
      <c r="A131" s="121" t="s">
        <v>114</v>
      </c>
      <c r="B131" s="34">
        <f t="shared" si="10"/>
        <v>7</v>
      </c>
      <c r="C131" s="122">
        <v>2</v>
      </c>
      <c r="D131" s="215">
        <v>5</v>
      </c>
      <c r="E131" s="125"/>
      <c r="F131" s="125"/>
      <c r="G131" s="125">
        <v>5</v>
      </c>
      <c r="H131" s="125"/>
      <c r="I131" s="125"/>
      <c r="J131" s="125"/>
      <c r="K131" s="125"/>
      <c r="L131" s="125"/>
      <c r="M131" s="68"/>
      <c r="N131" s="68"/>
      <c r="O131" s="68"/>
      <c r="P131" s="68"/>
      <c r="Q131" s="68"/>
      <c r="V131" s="2"/>
      <c r="W131" s="2"/>
      <c r="X131" s="30" t="str">
        <f t="shared" si="11"/>
        <v/>
      </c>
      <c r="Y131" s="2"/>
      <c r="Z131" s="2"/>
      <c r="AA131" s="120">
        <f t="shared" si="12"/>
        <v>0</v>
      </c>
      <c r="AY131" s="5"/>
      <c r="AZ131" s="5"/>
      <c r="BA131" s="5"/>
    </row>
    <row r="132" spans="1:53" s="4" customFormat="1" ht="23.25" customHeight="1" x14ac:dyDescent="0.2">
      <c r="A132" s="121" t="s">
        <v>115</v>
      </c>
      <c r="B132" s="59">
        <f t="shared" si="10"/>
        <v>5</v>
      </c>
      <c r="C132" s="126">
        <v>2</v>
      </c>
      <c r="D132" s="216">
        <v>3</v>
      </c>
      <c r="E132" s="129"/>
      <c r="F132" s="129"/>
      <c r="G132" s="129">
        <v>3</v>
      </c>
      <c r="H132" s="129"/>
      <c r="I132" s="129"/>
      <c r="J132" s="129"/>
      <c r="K132" s="129"/>
      <c r="L132" s="129"/>
      <c r="M132" s="68"/>
      <c r="N132" s="68"/>
      <c r="O132" s="68"/>
      <c r="P132" s="68"/>
      <c r="Q132" s="68"/>
      <c r="V132" s="2"/>
      <c r="W132" s="2"/>
      <c r="X132" s="30" t="str">
        <f t="shared" si="11"/>
        <v/>
      </c>
      <c r="Y132" s="2"/>
      <c r="Z132" s="2"/>
      <c r="AA132" s="120">
        <f t="shared" si="12"/>
        <v>0</v>
      </c>
      <c r="AY132" s="5"/>
      <c r="AZ132" s="5"/>
      <c r="BA132" s="5"/>
    </row>
    <row r="133" spans="1:53" s="4" customFormat="1" ht="15" customHeight="1" x14ac:dyDescent="0.2">
      <c r="A133" s="121" t="s">
        <v>116</v>
      </c>
      <c r="B133" s="34">
        <f t="shared" si="10"/>
        <v>0</v>
      </c>
      <c r="C133" s="122"/>
      <c r="D133" s="215"/>
      <c r="E133" s="125"/>
      <c r="F133" s="125"/>
      <c r="G133" s="125"/>
      <c r="H133" s="125"/>
      <c r="I133" s="125"/>
      <c r="J133" s="125"/>
      <c r="K133" s="125"/>
      <c r="L133" s="125"/>
      <c r="M133" s="68"/>
      <c r="N133" s="68"/>
      <c r="O133" s="68"/>
      <c r="P133" s="68"/>
      <c r="Q133" s="68"/>
      <c r="V133" s="2"/>
      <c r="W133" s="2"/>
      <c r="X133" s="30" t="str">
        <f t="shared" si="11"/>
        <v/>
      </c>
      <c r="Y133" s="2"/>
      <c r="Z133" s="2"/>
      <c r="AA133" s="120">
        <f t="shared" si="12"/>
        <v>0</v>
      </c>
      <c r="AY133" s="5"/>
      <c r="AZ133" s="5"/>
      <c r="BA133" s="5"/>
    </row>
    <row r="134" spans="1:53" s="4" customFormat="1" ht="21.75" customHeight="1" thickBot="1" x14ac:dyDescent="0.25">
      <c r="A134" s="217" t="s">
        <v>117</v>
      </c>
      <c r="B134" s="218">
        <f t="shared" si="10"/>
        <v>4</v>
      </c>
      <c r="C134" s="219">
        <v>2</v>
      </c>
      <c r="D134" s="220">
        <v>2</v>
      </c>
      <c r="E134" s="221"/>
      <c r="F134" s="222"/>
      <c r="G134" s="222"/>
      <c r="H134" s="222"/>
      <c r="I134" s="222"/>
      <c r="J134" s="222"/>
      <c r="K134" s="222"/>
      <c r="L134" s="222"/>
      <c r="M134" s="68"/>
      <c r="N134" s="68"/>
      <c r="O134" s="68"/>
      <c r="P134" s="68"/>
      <c r="Q134" s="68"/>
      <c r="V134" s="2"/>
      <c r="W134" s="2"/>
      <c r="X134" s="30" t="str">
        <f t="shared" si="11"/>
        <v/>
      </c>
      <c r="Y134" s="2"/>
      <c r="Z134" s="2"/>
      <c r="AA134" s="120">
        <f t="shared" si="12"/>
        <v>0</v>
      </c>
      <c r="AY134" s="5"/>
      <c r="AZ134" s="5"/>
      <c r="BA134" s="5"/>
    </row>
    <row r="135" spans="1:53" s="4" customFormat="1" ht="15" customHeight="1" thickTop="1" x14ac:dyDescent="0.2">
      <c r="A135" s="223" t="s">
        <v>118</v>
      </c>
      <c r="B135" s="95">
        <f t="shared" si="10"/>
        <v>1</v>
      </c>
      <c r="C135" s="116"/>
      <c r="D135" s="213">
        <v>1</v>
      </c>
      <c r="E135" s="224"/>
      <c r="F135" s="225"/>
      <c r="G135" s="225"/>
      <c r="H135" s="225"/>
      <c r="I135" s="225"/>
      <c r="J135" s="225"/>
      <c r="K135" s="225"/>
      <c r="L135" s="225"/>
      <c r="M135" s="68"/>
      <c r="N135" s="68"/>
      <c r="O135" s="68"/>
      <c r="P135" s="68"/>
      <c r="Q135" s="68"/>
      <c r="V135" s="2"/>
      <c r="W135" s="2"/>
      <c r="X135" s="30" t="str">
        <f t="shared" si="11"/>
        <v/>
      </c>
      <c r="Y135" s="2"/>
      <c r="Z135" s="2"/>
      <c r="AA135" s="120">
        <f t="shared" si="12"/>
        <v>0</v>
      </c>
      <c r="AY135" s="5"/>
      <c r="AZ135" s="5"/>
      <c r="BA135" s="5"/>
    </row>
    <row r="136" spans="1:53" s="4" customFormat="1" ht="15" customHeight="1" x14ac:dyDescent="0.2">
      <c r="A136" s="135" t="s">
        <v>119</v>
      </c>
      <c r="B136" s="34">
        <f t="shared" si="10"/>
        <v>22</v>
      </c>
      <c r="C136" s="122">
        <v>4</v>
      </c>
      <c r="D136" s="215">
        <v>18</v>
      </c>
      <c r="E136" s="226"/>
      <c r="F136" s="136"/>
      <c r="G136" s="136"/>
      <c r="H136" s="136"/>
      <c r="I136" s="136"/>
      <c r="J136" s="136"/>
      <c r="K136" s="136"/>
      <c r="L136" s="136"/>
      <c r="M136" s="68"/>
      <c r="N136" s="68"/>
      <c r="O136" s="68"/>
      <c r="P136" s="68"/>
      <c r="Q136" s="68"/>
      <c r="V136" s="2"/>
      <c r="W136" s="2"/>
      <c r="X136" s="30" t="str">
        <f t="shared" si="11"/>
        <v/>
      </c>
      <c r="Y136" s="2"/>
      <c r="Z136" s="2"/>
      <c r="AA136" s="120">
        <f t="shared" si="12"/>
        <v>0</v>
      </c>
      <c r="AY136" s="5"/>
      <c r="AZ136" s="5"/>
      <c r="BA136" s="5"/>
    </row>
    <row r="137" spans="1:53" s="4" customFormat="1" ht="15" customHeight="1" x14ac:dyDescent="0.2">
      <c r="A137" s="137" t="s">
        <v>120</v>
      </c>
      <c r="B137" s="43">
        <f t="shared" si="10"/>
        <v>2208</v>
      </c>
      <c r="C137" s="138">
        <v>901</v>
      </c>
      <c r="D137" s="227">
        <v>1307</v>
      </c>
      <c r="E137" s="228"/>
      <c r="F137" s="140"/>
      <c r="G137" s="140"/>
      <c r="H137" s="140"/>
      <c r="I137" s="140"/>
      <c r="J137" s="140"/>
      <c r="K137" s="140"/>
      <c r="L137" s="140"/>
      <c r="M137" s="68"/>
      <c r="N137" s="68"/>
      <c r="O137" s="68"/>
      <c r="P137" s="68"/>
      <c r="Q137" s="68"/>
      <c r="V137" s="2"/>
      <c r="W137" s="2"/>
      <c r="X137" s="30" t="str">
        <f t="shared" si="11"/>
        <v/>
      </c>
      <c r="Y137" s="2"/>
      <c r="Z137" s="2"/>
      <c r="AA137" s="120">
        <f t="shared" si="12"/>
        <v>0</v>
      </c>
      <c r="AY137" s="5"/>
      <c r="AZ137" s="5"/>
      <c r="BA137" s="5"/>
    </row>
    <row r="138" spans="1:53" s="4" customFormat="1" ht="24.95" customHeight="1" x14ac:dyDescent="0.2">
      <c r="A138" s="141" t="s">
        <v>121</v>
      </c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73"/>
      <c r="M138" s="73"/>
      <c r="N138" s="16"/>
      <c r="O138" s="16"/>
      <c r="P138" s="16"/>
      <c r="U138" s="2"/>
      <c r="V138" s="2"/>
      <c r="W138" s="2"/>
      <c r="X138" s="2"/>
      <c r="Y138" s="2"/>
      <c r="Z138" s="2"/>
      <c r="AX138" s="5"/>
      <c r="AY138" s="5"/>
      <c r="AZ138" s="5"/>
    </row>
    <row r="139" spans="1:53" s="4" customFormat="1" ht="18.75" customHeight="1" x14ac:dyDescent="0.15">
      <c r="A139" s="267" t="s">
        <v>164</v>
      </c>
      <c r="B139" s="268"/>
      <c r="C139" s="264" t="s">
        <v>123</v>
      </c>
      <c r="D139" s="271"/>
      <c r="E139" s="271"/>
      <c r="F139" s="272"/>
      <c r="G139" s="264" t="s">
        <v>124</v>
      </c>
      <c r="H139" s="271"/>
      <c r="I139" s="271"/>
      <c r="J139" s="271"/>
      <c r="K139" s="271"/>
      <c r="L139" s="272"/>
      <c r="M139" s="273" t="s">
        <v>125</v>
      </c>
      <c r="N139" s="273"/>
      <c r="O139" s="273"/>
      <c r="P139" s="73"/>
      <c r="U139" s="2"/>
      <c r="V139" s="2"/>
      <c r="W139" s="2"/>
      <c r="X139" s="2"/>
      <c r="Y139" s="2"/>
      <c r="Z139" s="2"/>
      <c r="AX139" s="5"/>
      <c r="AY139" s="5"/>
      <c r="AZ139" s="5"/>
    </row>
    <row r="140" spans="1:53" s="4" customFormat="1" ht="100.5" customHeight="1" x14ac:dyDescent="0.15">
      <c r="A140" s="269"/>
      <c r="B140" s="270"/>
      <c r="C140" s="144" t="s">
        <v>126</v>
      </c>
      <c r="D140" s="145" t="s">
        <v>127</v>
      </c>
      <c r="E140" s="146" t="s">
        <v>128</v>
      </c>
      <c r="F140" s="147" t="s">
        <v>129</v>
      </c>
      <c r="G140" s="144" t="s">
        <v>130</v>
      </c>
      <c r="H140" s="145" t="s">
        <v>131</v>
      </c>
      <c r="I140" s="146" t="s">
        <v>132</v>
      </c>
      <c r="J140" s="146" t="s">
        <v>133</v>
      </c>
      <c r="K140" s="146" t="s">
        <v>134</v>
      </c>
      <c r="L140" s="147" t="s">
        <v>135</v>
      </c>
      <c r="M140" s="148" t="s">
        <v>136</v>
      </c>
      <c r="N140" s="149" t="s">
        <v>137</v>
      </c>
      <c r="O140" s="150" t="s">
        <v>138</v>
      </c>
      <c r="P140" s="73"/>
      <c r="U140" s="2"/>
      <c r="V140" s="2"/>
      <c r="W140" s="2"/>
      <c r="X140" s="2"/>
      <c r="Y140" s="2"/>
      <c r="Z140" s="2"/>
      <c r="AX140" s="5"/>
      <c r="AY140" s="5"/>
      <c r="AZ140" s="5"/>
    </row>
    <row r="141" spans="1:53" s="4" customFormat="1" ht="15" customHeight="1" x14ac:dyDescent="0.15">
      <c r="A141" s="274" t="s">
        <v>139</v>
      </c>
      <c r="B141" s="275"/>
      <c r="C141" s="151"/>
      <c r="D141" s="152"/>
      <c r="E141" s="153"/>
      <c r="F141" s="154"/>
      <c r="G141" s="155"/>
      <c r="H141" s="153"/>
      <c r="I141" s="153"/>
      <c r="J141" s="153"/>
      <c r="K141" s="153"/>
      <c r="L141" s="154"/>
      <c r="M141" s="156">
        <f>SUM(N141:O141)</f>
        <v>0</v>
      </c>
      <c r="N141" s="26"/>
      <c r="O141" s="27"/>
      <c r="P141" s="157" t="s">
        <v>140</v>
      </c>
      <c r="U141" s="2"/>
      <c r="V141" s="2"/>
      <c r="W141" s="2"/>
      <c r="X141" s="2"/>
      <c r="Y141" s="2"/>
      <c r="Z141" s="2"/>
      <c r="AX141" s="5"/>
      <c r="AY141" s="5"/>
      <c r="AZ141" s="5"/>
    </row>
    <row r="142" spans="1:53" s="4" customFormat="1" ht="15" customHeight="1" x14ac:dyDescent="0.15">
      <c r="A142" s="260" t="s">
        <v>97</v>
      </c>
      <c r="B142" s="261"/>
      <c r="C142" s="158"/>
      <c r="D142" s="159"/>
      <c r="E142" s="160"/>
      <c r="F142" s="161"/>
      <c r="G142" s="162"/>
      <c r="H142" s="160"/>
      <c r="I142" s="160"/>
      <c r="J142" s="160"/>
      <c r="K142" s="160"/>
      <c r="L142" s="161"/>
      <c r="M142" s="163">
        <f>SUM(N142:O142)</f>
        <v>0</v>
      </c>
      <c r="N142" s="36"/>
      <c r="O142" s="37"/>
      <c r="P142" s="157" t="s">
        <v>140</v>
      </c>
      <c r="U142" s="2"/>
      <c r="V142" s="2"/>
      <c r="W142" s="2"/>
      <c r="X142" s="2"/>
      <c r="Y142" s="2"/>
      <c r="Z142" s="2"/>
      <c r="AX142" s="5"/>
      <c r="AY142" s="5"/>
      <c r="AZ142" s="5"/>
    </row>
    <row r="143" spans="1:53" s="4" customFormat="1" ht="15" customHeight="1" x14ac:dyDescent="0.15">
      <c r="A143" s="260" t="s">
        <v>141</v>
      </c>
      <c r="B143" s="261"/>
      <c r="C143" s="158"/>
      <c r="D143" s="159"/>
      <c r="E143" s="160"/>
      <c r="F143" s="161"/>
      <c r="G143" s="162"/>
      <c r="H143" s="160"/>
      <c r="I143" s="160"/>
      <c r="J143" s="160"/>
      <c r="K143" s="160"/>
      <c r="L143" s="161"/>
      <c r="M143" s="163">
        <f>SUM(N143:O143)</f>
        <v>0</v>
      </c>
      <c r="N143" s="36"/>
      <c r="O143" s="37"/>
      <c r="P143" s="157" t="s">
        <v>140</v>
      </c>
      <c r="U143" s="2"/>
      <c r="V143" s="2"/>
      <c r="W143" s="2"/>
      <c r="X143" s="2"/>
      <c r="Y143" s="2"/>
      <c r="Z143" s="2"/>
      <c r="AX143" s="5"/>
      <c r="AY143" s="5"/>
      <c r="AZ143" s="5"/>
    </row>
    <row r="144" spans="1:53" s="4" customFormat="1" ht="15" customHeight="1" x14ac:dyDescent="0.15">
      <c r="A144" s="260" t="s">
        <v>142</v>
      </c>
      <c r="B144" s="261"/>
      <c r="C144" s="158"/>
      <c r="D144" s="159">
        <v>1</v>
      </c>
      <c r="E144" s="160"/>
      <c r="F144" s="161"/>
      <c r="G144" s="162"/>
      <c r="H144" s="160"/>
      <c r="I144" s="160"/>
      <c r="J144" s="160"/>
      <c r="K144" s="160"/>
      <c r="L144" s="161"/>
      <c r="M144" s="163">
        <f>SUM(N144:O144)</f>
        <v>0</v>
      </c>
      <c r="N144" s="36"/>
      <c r="O144" s="37"/>
      <c r="P144" s="157" t="s">
        <v>140</v>
      </c>
      <c r="U144" s="2"/>
      <c r="V144" s="2"/>
      <c r="W144" s="2"/>
      <c r="X144" s="2"/>
      <c r="Y144" s="2"/>
      <c r="Z144" s="2"/>
      <c r="AX144" s="5"/>
      <c r="AY144" s="5"/>
      <c r="AZ144" s="5"/>
    </row>
    <row r="145" spans="1:52" s="4" customFormat="1" ht="15" customHeight="1" x14ac:dyDescent="0.15">
      <c r="A145" s="260" t="s">
        <v>143</v>
      </c>
      <c r="B145" s="261"/>
      <c r="C145" s="158"/>
      <c r="D145" s="159"/>
      <c r="E145" s="160"/>
      <c r="F145" s="161"/>
      <c r="G145" s="162"/>
      <c r="H145" s="160"/>
      <c r="I145" s="160"/>
      <c r="J145" s="160"/>
      <c r="K145" s="160"/>
      <c r="L145" s="161"/>
      <c r="M145" s="164"/>
      <c r="N145" s="165"/>
      <c r="O145" s="166"/>
      <c r="P145" s="157" t="s">
        <v>140</v>
      </c>
      <c r="U145" s="2"/>
      <c r="V145" s="2"/>
      <c r="W145" s="2"/>
      <c r="X145" s="2"/>
      <c r="Y145" s="2"/>
      <c r="Z145" s="2"/>
      <c r="AX145" s="5"/>
      <c r="AY145" s="5"/>
      <c r="AZ145" s="5"/>
    </row>
    <row r="146" spans="1:52" s="4" customFormat="1" ht="15" customHeight="1" x14ac:dyDescent="0.15">
      <c r="A146" s="260" t="s">
        <v>144</v>
      </c>
      <c r="B146" s="261"/>
      <c r="C146" s="158"/>
      <c r="D146" s="159">
        <v>1</v>
      </c>
      <c r="E146" s="160"/>
      <c r="F146" s="161"/>
      <c r="G146" s="162"/>
      <c r="H146" s="160"/>
      <c r="I146" s="160"/>
      <c r="J146" s="160"/>
      <c r="K146" s="160"/>
      <c r="L146" s="161"/>
      <c r="M146" s="164"/>
      <c r="N146" s="165"/>
      <c r="O146" s="166"/>
      <c r="P146" s="157" t="s">
        <v>140</v>
      </c>
      <c r="U146" s="2"/>
      <c r="V146" s="2"/>
      <c r="W146" s="2"/>
      <c r="X146" s="2"/>
      <c r="Y146" s="2"/>
      <c r="Z146" s="2"/>
      <c r="AX146" s="5"/>
      <c r="AY146" s="5"/>
      <c r="AZ146" s="5"/>
    </row>
    <row r="147" spans="1:52" s="4" customFormat="1" ht="15" customHeight="1" x14ac:dyDescent="0.15">
      <c r="A147" s="260" t="s">
        <v>145</v>
      </c>
      <c r="B147" s="261"/>
      <c r="C147" s="158"/>
      <c r="D147" s="159"/>
      <c r="E147" s="160"/>
      <c r="F147" s="161"/>
      <c r="G147" s="162"/>
      <c r="H147" s="160"/>
      <c r="I147" s="160"/>
      <c r="J147" s="160"/>
      <c r="K147" s="160"/>
      <c r="L147" s="161"/>
      <c r="M147" s="167"/>
      <c r="N147" s="165"/>
      <c r="O147" s="166"/>
      <c r="P147" s="157" t="s">
        <v>140</v>
      </c>
      <c r="U147" s="2"/>
      <c r="V147" s="2"/>
      <c r="W147" s="2"/>
      <c r="X147" s="2"/>
      <c r="Y147" s="2"/>
      <c r="Z147" s="2"/>
      <c r="AX147" s="5"/>
      <c r="AY147" s="5"/>
      <c r="AZ147" s="5"/>
    </row>
    <row r="148" spans="1:52" s="4" customFormat="1" ht="15" customHeight="1" x14ac:dyDescent="0.15">
      <c r="A148" s="260" t="s">
        <v>146</v>
      </c>
      <c r="B148" s="261"/>
      <c r="C148" s="158"/>
      <c r="D148" s="159"/>
      <c r="E148" s="160"/>
      <c r="F148" s="161"/>
      <c r="G148" s="162"/>
      <c r="H148" s="160"/>
      <c r="I148" s="160"/>
      <c r="J148" s="160"/>
      <c r="K148" s="160"/>
      <c r="L148" s="161"/>
      <c r="M148" s="167"/>
      <c r="N148" s="165"/>
      <c r="O148" s="166"/>
      <c r="P148" s="157" t="s">
        <v>140</v>
      </c>
      <c r="U148" s="2"/>
      <c r="V148" s="2"/>
      <c r="W148" s="2"/>
      <c r="X148" s="2"/>
      <c r="Y148" s="2"/>
      <c r="Z148" s="2"/>
      <c r="AX148" s="5"/>
      <c r="AY148" s="5"/>
      <c r="AZ148" s="5"/>
    </row>
    <row r="149" spans="1:52" s="4" customFormat="1" ht="11.25" customHeight="1" x14ac:dyDescent="0.15">
      <c r="A149" s="260" t="s">
        <v>147</v>
      </c>
      <c r="B149" s="261"/>
      <c r="C149" s="158"/>
      <c r="D149" s="159"/>
      <c r="E149" s="160"/>
      <c r="F149" s="161"/>
      <c r="G149" s="162"/>
      <c r="H149" s="160"/>
      <c r="I149" s="160"/>
      <c r="J149" s="160"/>
      <c r="K149" s="160"/>
      <c r="L149" s="161"/>
      <c r="M149" s="163">
        <f>SUM(N149:O149)</f>
        <v>0</v>
      </c>
      <c r="N149" s="36"/>
      <c r="O149" s="37"/>
      <c r="P149" s="157" t="s">
        <v>140</v>
      </c>
      <c r="U149" s="2"/>
      <c r="V149" s="2"/>
      <c r="W149" s="2"/>
      <c r="X149" s="2"/>
      <c r="Y149" s="2"/>
      <c r="Z149" s="2"/>
      <c r="AX149" s="5"/>
      <c r="AY149" s="5"/>
      <c r="AZ149" s="5"/>
    </row>
    <row r="150" spans="1:52" s="4" customFormat="1" ht="23.25" customHeight="1" x14ac:dyDescent="0.15">
      <c r="A150" s="278" t="s">
        <v>148</v>
      </c>
      <c r="B150" s="279"/>
      <c r="C150" s="168"/>
      <c r="D150" s="169"/>
      <c r="E150" s="170"/>
      <c r="F150" s="171"/>
      <c r="G150" s="172"/>
      <c r="H150" s="170"/>
      <c r="I150" s="170"/>
      <c r="J150" s="170"/>
      <c r="K150" s="170"/>
      <c r="L150" s="171"/>
      <c r="M150" s="172"/>
      <c r="N150" s="173"/>
      <c r="O150" s="174"/>
      <c r="P150" s="157"/>
      <c r="U150" s="2"/>
      <c r="V150" s="2"/>
      <c r="W150" s="2"/>
      <c r="X150" s="2"/>
      <c r="Y150" s="2"/>
      <c r="Z150" s="2"/>
      <c r="AX150" s="5"/>
      <c r="AY150" s="5"/>
      <c r="AZ150" s="5"/>
    </row>
    <row r="151" spans="1:52" s="4" customFormat="1" ht="15" customHeight="1" x14ac:dyDescent="0.15">
      <c r="A151" s="280" t="s">
        <v>165</v>
      </c>
      <c r="B151" s="281"/>
      <c r="C151" s="168"/>
      <c r="D151" s="169"/>
      <c r="E151" s="170"/>
      <c r="F151" s="171"/>
      <c r="G151" s="175"/>
      <c r="H151" s="176"/>
      <c r="I151" s="170"/>
      <c r="J151" s="170"/>
      <c r="K151" s="170"/>
      <c r="L151" s="171"/>
      <c r="M151" s="172"/>
      <c r="N151" s="39"/>
      <c r="O151" s="40"/>
      <c r="P151" s="157"/>
      <c r="U151" s="2"/>
      <c r="V151" s="2"/>
      <c r="W151" s="2"/>
      <c r="X151" s="2"/>
      <c r="Y151" s="2"/>
      <c r="Z151" s="2"/>
      <c r="AX151" s="5"/>
      <c r="AY151" s="5"/>
      <c r="AZ151" s="5"/>
    </row>
    <row r="152" spans="1:52" s="4" customFormat="1" ht="15" customHeight="1" x14ac:dyDescent="0.15">
      <c r="A152" s="282" t="s">
        <v>150</v>
      </c>
      <c r="B152" s="283"/>
      <c r="C152" s="177">
        <f>SUM(C141:C151)</f>
        <v>0</v>
      </c>
      <c r="D152" s="178">
        <f t="shared" ref="D152:O152" si="13">SUM(D141:D151)</f>
        <v>2</v>
      </c>
      <c r="E152" s="178">
        <f t="shared" si="13"/>
        <v>0</v>
      </c>
      <c r="F152" s="179">
        <f t="shared" si="13"/>
        <v>0</v>
      </c>
      <c r="G152" s="177">
        <f t="shared" si="13"/>
        <v>0</v>
      </c>
      <c r="H152" s="178">
        <f t="shared" si="13"/>
        <v>0</v>
      </c>
      <c r="I152" s="178">
        <f t="shared" si="13"/>
        <v>0</v>
      </c>
      <c r="J152" s="178">
        <f t="shared" si="13"/>
        <v>0</v>
      </c>
      <c r="K152" s="178">
        <f t="shared" si="13"/>
        <v>0</v>
      </c>
      <c r="L152" s="179">
        <f t="shared" si="13"/>
        <v>0</v>
      </c>
      <c r="M152" s="180">
        <f t="shared" si="13"/>
        <v>0</v>
      </c>
      <c r="N152" s="181">
        <f t="shared" si="13"/>
        <v>0</v>
      </c>
      <c r="O152" s="182">
        <f t="shared" si="13"/>
        <v>0</v>
      </c>
      <c r="P152" s="157" t="s">
        <v>140</v>
      </c>
      <c r="U152" s="2"/>
      <c r="V152" s="2"/>
      <c r="W152" s="2"/>
      <c r="X152" s="2"/>
      <c r="Y152" s="2"/>
      <c r="Z152" s="2"/>
      <c r="AX152" s="5"/>
      <c r="AY152" s="5"/>
      <c r="AZ152" s="5"/>
    </row>
    <row r="153" spans="1:52" s="4" customFormat="1" ht="24.95" customHeight="1" x14ac:dyDescent="0.15">
      <c r="A153" s="284" t="s">
        <v>151</v>
      </c>
      <c r="B153" s="285"/>
      <c r="C153" s="183"/>
      <c r="D153" s="184"/>
      <c r="E153" s="185"/>
      <c r="F153" s="186"/>
      <c r="G153" s="187"/>
      <c r="H153" s="185"/>
      <c r="I153" s="185"/>
      <c r="J153" s="185"/>
      <c r="K153" s="185"/>
      <c r="L153" s="186"/>
      <c r="M153" s="180">
        <f>SUM(N153:O153)</f>
        <v>0</v>
      </c>
      <c r="N153" s="188"/>
      <c r="O153" s="189"/>
      <c r="P153" s="157" t="s">
        <v>140</v>
      </c>
      <c r="U153" s="2"/>
      <c r="V153" s="2"/>
      <c r="W153" s="2"/>
      <c r="X153" s="2"/>
      <c r="Y153" s="2"/>
      <c r="Z153" s="2"/>
      <c r="AX153" s="5"/>
      <c r="AY153" s="5"/>
      <c r="AZ153" s="5"/>
    </row>
    <row r="154" spans="1:52" s="4" customFormat="1" ht="24.95" customHeight="1" x14ac:dyDescent="0.2">
      <c r="A154" s="190" t="s">
        <v>152</v>
      </c>
      <c r="B154" s="191"/>
      <c r="C154" s="192"/>
      <c r="D154" s="193"/>
      <c r="E154" s="16"/>
      <c r="F154" s="16"/>
      <c r="G154" s="16"/>
      <c r="H154" s="16"/>
      <c r="I154" s="16"/>
      <c r="J154" s="16"/>
      <c r="K154" s="16"/>
      <c r="L154" s="73"/>
      <c r="M154" s="73"/>
      <c r="N154" s="16"/>
      <c r="O154" s="16"/>
      <c r="P154" s="16"/>
      <c r="U154" s="2"/>
      <c r="V154" s="2"/>
      <c r="W154" s="2"/>
      <c r="X154" s="2"/>
      <c r="Y154" s="2"/>
      <c r="Z154" s="2"/>
      <c r="AX154" s="5"/>
      <c r="AY154" s="5"/>
      <c r="AZ154" s="5"/>
    </row>
    <row r="155" spans="1:52" s="4" customFormat="1" ht="21.75" customHeight="1" x14ac:dyDescent="0.15">
      <c r="A155" s="286" t="s">
        <v>153</v>
      </c>
      <c r="B155" s="287"/>
      <c r="C155" s="194" t="s">
        <v>154</v>
      </c>
      <c r="D155" s="195" t="s">
        <v>155</v>
      </c>
      <c r="E155" s="16"/>
      <c r="F155" s="16"/>
      <c r="G155" s="16"/>
      <c r="H155" s="16"/>
      <c r="I155" s="16"/>
      <c r="J155" s="16"/>
      <c r="K155" s="16"/>
      <c r="L155" s="73"/>
      <c r="M155" s="73"/>
      <c r="N155" s="16"/>
      <c r="O155" s="16"/>
      <c r="P155" s="16"/>
      <c r="U155" s="2"/>
      <c r="V155" s="2"/>
      <c r="W155" s="2"/>
      <c r="X155" s="2"/>
      <c r="Y155" s="2"/>
      <c r="Z155" s="2"/>
      <c r="AX155" s="5"/>
      <c r="AY155" s="5"/>
      <c r="AZ155" s="5"/>
    </row>
    <row r="156" spans="1:52" s="4" customFormat="1" ht="15" customHeight="1" x14ac:dyDescent="0.15">
      <c r="A156" s="288" t="s">
        <v>156</v>
      </c>
      <c r="B156" s="289"/>
      <c r="C156" s="196"/>
      <c r="D156" s="196"/>
      <c r="E156" s="16"/>
      <c r="F156" s="16"/>
      <c r="G156" s="16"/>
      <c r="H156" s="16"/>
      <c r="I156" s="16"/>
      <c r="J156" s="16"/>
      <c r="K156" s="16"/>
      <c r="L156" s="73"/>
      <c r="M156" s="73"/>
      <c r="N156" s="16"/>
      <c r="O156" s="16"/>
      <c r="P156" s="16"/>
      <c r="U156" s="2"/>
      <c r="V156" s="2"/>
      <c r="W156" s="2"/>
      <c r="X156" s="2"/>
      <c r="Y156" s="2"/>
      <c r="Z156" s="2"/>
      <c r="AX156" s="5"/>
      <c r="AY156" s="5"/>
      <c r="AZ156" s="5"/>
    </row>
    <row r="157" spans="1:52" s="4" customFormat="1" ht="15" customHeight="1" x14ac:dyDescent="0.15">
      <c r="A157" s="276" t="s">
        <v>157</v>
      </c>
      <c r="B157" s="277"/>
      <c r="C157" s="197"/>
      <c r="D157" s="198"/>
      <c r="E157" s="16"/>
      <c r="F157" s="16"/>
      <c r="G157" s="16"/>
      <c r="H157" s="16"/>
      <c r="I157" s="16"/>
      <c r="J157" s="16"/>
      <c r="K157" s="16"/>
      <c r="L157" s="73"/>
      <c r="M157" s="73"/>
      <c r="N157" s="16"/>
      <c r="O157" s="16"/>
      <c r="P157" s="16"/>
      <c r="U157" s="2"/>
      <c r="V157" s="2"/>
      <c r="W157" s="2"/>
      <c r="X157" s="2"/>
      <c r="Y157" s="2"/>
      <c r="Z157" s="2"/>
      <c r="AX157" s="5"/>
      <c r="AY157" s="5"/>
      <c r="AZ157" s="5"/>
    </row>
    <row r="158" spans="1:52" s="4" customFormat="1" ht="10.5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73"/>
      <c r="M158" s="73"/>
      <c r="N158" s="16"/>
      <c r="O158" s="16"/>
      <c r="P158" s="16"/>
      <c r="U158" s="2"/>
      <c r="V158" s="2"/>
      <c r="W158" s="2"/>
      <c r="X158" s="2"/>
      <c r="Y158" s="2"/>
      <c r="Z158" s="2"/>
      <c r="AX158" s="5"/>
      <c r="AY158" s="5"/>
      <c r="AZ158" s="5"/>
    </row>
    <row r="159" spans="1:52" s="4" customFormat="1" ht="10.5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73"/>
      <c r="M159" s="73"/>
      <c r="N159" s="16"/>
      <c r="O159" s="16"/>
      <c r="P159" s="16"/>
      <c r="U159" s="2"/>
      <c r="V159" s="2"/>
      <c r="W159" s="2"/>
      <c r="X159" s="2"/>
      <c r="Y159" s="2"/>
      <c r="Z159" s="2"/>
      <c r="AX159" s="5"/>
      <c r="AY159" s="5"/>
      <c r="AZ159" s="5"/>
    </row>
    <row r="160" spans="1:52" s="4" customFormat="1" ht="10.5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73"/>
      <c r="M160" s="73"/>
      <c r="N160" s="16"/>
      <c r="O160" s="16"/>
      <c r="P160" s="16"/>
      <c r="U160" s="2"/>
      <c r="V160" s="2"/>
      <c r="W160" s="2"/>
      <c r="X160" s="2"/>
      <c r="Y160" s="2"/>
      <c r="Z160" s="2"/>
      <c r="AX160" s="5"/>
      <c r="AY160" s="5"/>
      <c r="AZ160" s="5"/>
    </row>
    <row r="161" spans="12:52" s="4" customFormat="1" x14ac:dyDescent="0.2">
      <c r="L161" s="5"/>
      <c r="M161" s="5"/>
      <c r="N161" s="3"/>
      <c r="U161" s="2"/>
      <c r="V161" s="2"/>
      <c r="W161" s="2"/>
      <c r="X161" s="2"/>
      <c r="Y161" s="2"/>
      <c r="Z161" s="2"/>
      <c r="AX161" s="5"/>
      <c r="AY161" s="5"/>
      <c r="AZ161" s="5"/>
    </row>
    <row r="162" spans="12:52" s="4" customFormat="1" x14ac:dyDescent="0.2">
      <c r="L162" s="5"/>
      <c r="M162" s="5"/>
      <c r="N162" s="3"/>
      <c r="U162" s="2"/>
      <c r="V162" s="2"/>
      <c r="W162" s="2"/>
      <c r="X162" s="2"/>
      <c r="Y162" s="2"/>
      <c r="Z162" s="2"/>
      <c r="AX162" s="5"/>
      <c r="AY162" s="5"/>
      <c r="AZ162" s="5"/>
    </row>
    <row r="163" spans="12:52" s="4" customFormat="1" x14ac:dyDescent="0.2">
      <c r="L163" s="5"/>
      <c r="M163" s="5"/>
      <c r="N163" s="3"/>
      <c r="U163" s="2"/>
      <c r="V163" s="2"/>
      <c r="W163" s="2"/>
      <c r="X163" s="2"/>
      <c r="Y163" s="2"/>
      <c r="Z163" s="2"/>
      <c r="AX163" s="5"/>
      <c r="AY163" s="5"/>
      <c r="AZ163" s="5"/>
    </row>
    <row r="164" spans="12:52" s="4" customFormat="1" x14ac:dyDescent="0.2">
      <c r="L164" s="5"/>
      <c r="M164" s="5"/>
      <c r="N164" s="3"/>
      <c r="U164" s="2"/>
      <c r="V164" s="2"/>
      <c r="W164" s="2"/>
      <c r="X164" s="2"/>
      <c r="Y164" s="2"/>
      <c r="Z164" s="2"/>
      <c r="AX164" s="5"/>
      <c r="AY164" s="5"/>
      <c r="AZ164" s="5"/>
    </row>
    <row r="165" spans="12:52" s="4" customFormat="1" x14ac:dyDescent="0.2">
      <c r="L165" s="3"/>
      <c r="U165" s="5"/>
      <c r="V165" s="5"/>
      <c r="W165" s="5"/>
      <c r="X165" s="5"/>
    </row>
    <row r="166" spans="12:52" s="4" customFormat="1" x14ac:dyDescent="0.2">
      <c r="L166" s="3"/>
      <c r="U166" s="5"/>
      <c r="V166" s="5"/>
      <c r="W166" s="5"/>
      <c r="X166" s="5"/>
    </row>
    <row r="167" spans="12:52" s="4" customFormat="1" x14ac:dyDescent="0.2">
      <c r="L167" s="3"/>
      <c r="U167" s="5"/>
      <c r="V167" s="5"/>
      <c r="W167" s="5"/>
      <c r="X167" s="5"/>
    </row>
    <row r="168" spans="12:52" s="4" customFormat="1" x14ac:dyDescent="0.2">
      <c r="L168" s="3"/>
      <c r="U168" s="5"/>
      <c r="V168" s="5"/>
      <c r="W168" s="5"/>
      <c r="X168" s="5"/>
    </row>
    <row r="169" spans="12:52" s="4" customFormat="1" x14ac:dyDescent="0.2">
      <c r="L169" s="3"/>
      <c r="U169" s="5"/>
      <c r="V169" s="5"/>
      <c r="W169" s="5"/>
      <c r="X169" s="5"/>
    </row>
    <row r="170" spans="12:52" s="4" customFormat="1" x14ac:dyDescent="0.2">
      <c r="L170" s="3"/>
      <c r="U170" s="5"/>
      <c r="V170" s="5"/>
      <c r="W170" s="5"/>
      <c r="X170" s="5"/>
    </row>
    <row r="171" spans="12:52" s="4" customFormat="1" x14ac:dyDescent="0.2">
      <c r="L171" s="3"/>
      <c r="U171" s="5"/>
      <c r="V171" s="5"/>
      <c r="W171" s="5"/>
      <c r="X171" s="5"/>
    </row>
    <row r="172" spans="12:52" s="4" customFormat="1" x14ac:dyDescent="0.2">
      <c r="L172" s="3"/>
      <c r="U172" s="5"/>
      <c r="V172" s="5"/>
      <c r="W172" s="5"/>
      <c r="X172" s="5"/>
    </row>
    <row r="173" spans="12:52" s="4" customFormat="1" x14ac:dyDescent="0.2">
      <c r="L173" s="3"/>
      <c r="U173" s="5"/>
      <c r="V173" s="5"/>
      <c r="W173" s="5"/>
      <c r="X173" s="5"/>
    </row>
    <row r="174" spans="12:52" s="4" customFormat="1" x14ac:dyDescent="0.2">
      <c r="L174" s="3"/>
      <c r="U174" s="5"/>
      <c r="V174" s="5"/>
      <c r="W174" s="5"/>
      <c r="X174" s="5"/>
    </row>
    <row r="175" spans="12:52" s="4" customFormat="1" x14ac:dyDescent="0.2">
      <c r="L175" s="3"/>
      <c r="U175" s="5"/>
      <c r="V175" s="5"/>
      <c r="W175" s="5"/>
      <c r="X175" s="5"/>
    </row>
    <row r="176" spans="12:52" s="4" customFormat="1" x14ac:dyDescent="0.2">
      <c r="L176" s="3"/>
      <c r="U176" s="5"/>
      <c r="V176" s="5"/>
      <c r="W176" s="5"/>
      <c r="X176" s="5"/>
    </row>
    <row r="177" spans="12:24" s="4" customFormat="1" x14ac:dyDescent="0.2">
      <c r="L177" s="3"/>
      <c r="U177" s="5"/>
      <c r="V177" s="5"/>
      <c r="W177" s="5"/>
      <c r="X177" s="5"/>
    </row>
    <row r="178" spans="12:24" s="4" customFormat="1" x14ac:dyDescent="0.2">
      <c r="L178" s="3"/>
      <c r="U178" s="5"/>
      <c r="V178" s="5"/>
      <c r="W178" s="5"/>
      <c r="X178" s="5"/>
    </row>
    <row r="179" spans="12:24" s="4" customFormat="1" x14ac:dyDescent="0.2">
      <c r="L179" s="3"/>
      <c r="U179" s="5"/>
      <c r="V179" s="5"/>
      <c r="W179" s="5"/>
      <c r="X179" s="5"/>
    </row>
    <row r="180" spans="12:24" s="4" customFormat="1" x14ac:dyDescent="0.2">
      <c r="L180" s="3"/>
      <c r="U180" s="5"/>
      <c r="V180" s="5"/>
      <c r="W180" s="5"/>
      <c r="X180" s="5"/>
    </row>
    <row r="181" spans="12:24" s="4" customFormat="1" x14ac:dyDescent="0.2">
      <c r="L181" s="3"/>
      <c r="U181" s="5"/>
      <c r="V181" s="5"/>
      <c r="W181" s="5"/>
      <c r="X181" s="5"/>
    </row>
    <row r="182" spans="12:24" s="4" customFormat="1" x14ac:dyDescent="0.2">
      <c r="L182" s="3"/>
      <c r="U182" s="5"/>
      <c r="V182" s="5"/>
      <c r="W182" s="5"/>
      <c r="X182" s="5"/>
    </row>
    <row r="183" spans="12:24" s="4" customFormat="1" x14ac:dyDescent="0.2">
      <c r="L183" s="3"/>
      <c r="U183" s="5"/>
      <c r="V183" s="5"/>
      <c r="W183" s="5"/>
      <c r="X183" s="5"/>
    </row>
    <row r="184" spans="12:24" s="4" customFormat="1" x14ac:dyDescent="0.2">
      <c r="L184" s="3"/>
      <c r="U184" s="5"/>
      <c r="V184" s="5"/>
      <c r="W184" s="5"/>
      <c r="X184" s="5"/>
    </row>
    <row r="185" spans="12:24" s="4" customFormat="1" x14ac:dyDescent="0.2">
      <c r="L185" s="3"/>
      <c r="U185" s="5"/>
      <c r="V185" s="5"/>
      <c r="W185" s="5"/>
      <c r="X185" s="5"/>
    </row>
    <row r="186" spans="12:24" s="4" customFormat="1" x14ac:dyDescent="0.2">
      <c r="L186" s="3"/>
      <c r="U186" s="5"/>
      <c r="V186" s="5"/>
      <c r="W186" s="5"/>
      <c r="X186" s="5"/>
    </row>
    <row r="187" spans="12:24" s="4" customFormat="1" x14ac:dyDescent="0.2">
      <c r="L187" s="3"/>
      <c r="U187" s="5"/>
      <c r="V187" s="5"/>
      <c r="W187" s="5"/>
      <c r="X187" s="5"/>
    </row>
    <row r="188" spans="12:24" s="4" customFormat="1" x14ac:dyDescent="0.2">
      <c r="L188" s="3"/>
      <c r="U188" s="5"/>
      <c r="V188" s="5"/>
      <c r="W188" s="5"/>
      <c r="X188" s="5"/>
    </row>
    <row r="189" spans="12:24" s="4" customFormat="1" x14ac:dyDescent="0.2">
      <c r="L189" s="3"/>
      <c r="U189" s="5"/>
      <c r="V189" s="5"/>
      <c r="W189" s="5"/>
      <c r="X189" s="5"/>
    </row>
    <row r="190" spans="12:24" s="4" customFormat="1" x14ac:dyDescent="0.2">
      <c r="L190" s="3"/>
      <c r="U190" s="5"/>
      <c r="V190" s="5"/>
      <c r="W190" s="5"/>
      <c r="X190" s="5"/>
    </row>
    <row r="191" spans="12:24" s="4" customFormat="1" x14ac:dyDescent="0.2">
      <c r="L191" s="3"/>
      <c r="U191" s="5"/>
      <c r="V191" s="5"/>
      <c r="W191" s="5"/>
      <c r="X191" s="5"/>
    </row>
    <row r="192" spans="12:24" s="4" customFormat="1" x14ac:dyDescent="0.2">
      <c r="L192" s="3"/>
      <c r="U192" s="5"/>
      <c r="V192" s="5"/>
      <c r="W192" s="5"/>
      <c r="X192" s="5"/>
    </row>
    <row r="193" spans="12:24" s="4" customFormat="1" x14ac:dyDescent="0.2">
      <c r="L193" s="3"/>
      <c r="U193" s="5"/>
      <c r="V193" s="5"/>
      <c r="W193" s="5"/>
      <c r="X193" s="5"/>
    </row>
    <row r="194" spans="12:24" s="4" customFormat="1" x14ac:dyDescent="0.2">
      <c r="L194" s="3"/>
      <c r="U194" s="5"/>
      <c r="V194" s="5"/>
      <c r="W194" s="5"/>
      <c r="X194" s="5"/>
    </row>
    <row r="195" spans="12:24" s="4" customFormat="1" x14ac:dyDescent="0.2">
      <c r="L195" s="3"/>
      <c r="U195" s="5"/>
      <c r="V195" s="5"/>
      <c r="W195" s="5"/>
      <c r="X195" s="5"/>
    </row>
    <row r="196" spans="12:24" s="4" customFormat="1" x14ac:dyDescent="0.2">
      <c r="L196" s="3"/>
      <c r="U196" s="5"/>
      <c r="V196" s="5"/>
      <c r="W196" s="5"/>
      <c r="X196" s="5"/>
    </row>
    <row r="197" spans="12:24" s="4" customFormat="1" x14ac:dyDescent="0.2">
      <c r="L197" s="3"/>
      <c r="U197" s="5"/>
      <c r="V197" s="5"/>
      <c r="W197" s="5"/>
      <c r="X197" s="5"/>
    </row>
    <row r="198" spans="12:24" s="4" customFormat="1" x14ac:dyDescent="0.2">
      <c r="L198" s="3"/>
      <c r="U198" s="5"/>
      <c r="V198" s="5"/>
      <c r="W198" s="5"/>
      <c r="X198" s="5"/>
    </row>
    <row r="199" spans="12:24" s="4" customFormat="1" x14ac:dyDescent="0.2">
      <c r="L199" s="3"/>
      <c r="U199" s="5"/>
      <c r="V199" s="5"/>
      <c r="W199" s="5"/>
      <c r="X199" s="5"/>
    </row>
    <row r="200" spans="12:24" s="4" customFormat="1" x14ac:dyDescent="0.2">
      <c r="L200" s="3"/>
      <c r="U200" s="5"/>
      <c r="V200" s="5"/>
      <c r="W200" s="5"/>
      <c r="X200" s="5"/>
    </row>
    <row r="201" spans="12:24" s="4" customFormat="1" x14ac:dyDescent="0.2">
      <c r="L201" s="3"/>
      <c r="U201" s="5"/>
      <c r="V201" s="5"/>
      <c r="W201" s="5"/>
      <c r="X201" s="5"/>
    </row>
    <row r="202" spans="12:24" s="4" customFormat="1" x14ac:dyDescent="0.2">
      <c r="L202" s="3"/>
      <c r="U202" s="5"/>
      <c r="V202" s="5"/>
      <c r="W202" s="5"/>
      <c r="X202" s="5"/>
    </row>
    <row r="203" spans="12:24" s="4" customFormat="1" x14ac:dyDescent="0.2">
      <c r="L203" s="3"/>
      <c r="U203" s="5"/>
      <c r="V203" s="5"/>
      <c r="W203" s="5"/>
      <c r="X203" s="5"/>
    </row>
    <row r="204" spans="12:24" s="4" customFormat="1" x14ac:dyDescent="0.2">
      <c r="L204" s="3"/>
      <c r="U204" s="5"/>
      <c r="V204" s="5"/>
      <c r="W204" s="5"/>
      <c r="X204" s="5"/>
    </row>
    <row r="205" spans="12:24" s="4" customFormat="1" x14ac:dyDescent="0.2">
      <c r="L205" s="3"/>
      <c r="U205" s="5"/>
      <c r="V205" s="5"/>
      <c r="W205" s="5"/>
      <c r="X205" s="5"/>
    </row>
    <row r="206" spans="12:24" s="4" customFormat="1" x14ac:dyDescent="0.2">
      <c r="L206" s="3"/>
      <c r="U206" s="5"/>
      <c r="V206" s="5"/>
      <c r="W206" s="5"/>
      <c r="X206" s="5"/>
    </row>
    <row r="207" spans="12:24" s="4" customFormat="1" x14ac:dyDescent="0.2">
      <c r="L207" s="3"/>
      <c r="U207" s="5"/>
      <c r="V207" s="5"/>
      <c r="W207" s="5"/>
      <c r="X207" s="5"/>
    </row>
    <row r="208" spans="12:24" s="4" customFormat="1" x14ac:dyDescent="0.2">
      <c r="L208" s="3"/>
      <c r="U208" s="5"/>
      <c r="V208" s="5"/>
      <c r="W208" s="5"/>
      <c r="X208" s="5"/>
    </row>
    <row r="209" spans="1:27" s="4" customFormat="1" x14ac:dyDescent="0.2">
      <c r="L209" s="3"/>
      <c r="U209" s="5"/>
      <c r="V209" s="5"/>
      <c r="W209" s="5"/>
      <c r="X209" s="5"/>
    </row>
    <row r="210" spans="1:27" s="4" customFormat="1" x14ac:dyDescent="0.2">
      <c r="L210" s="3"/>
      <c r="U210" s="5"/>
      <c r="V210" s="5"/>
      <c r="W210" s="5"/>
      <c r="X210" s="5"/>
    </row>
    <row r="211" spans="1:27" s="4" customFormat="1" x14ac:dyDescent="0.2">
      <c r="L211" s="3"/>
      <c r="U211" s="5"/>
      <c r="V211" s="5"/>
      <c r="W211" s="5"/>
      <c r="X211" s="5"/>
    </row>
    <row r="212" spans="1:27" s="4" customFormat="1" x14ac:dyDescent="0.2">
      <c r="L212" s="3"/>
      <c r="U212" s="5"/>
      <c r="V212" s="5"/>
      <c r="W212" s="5"/>
      <c r="X212" s="5"/>
    </row>
    <row r="213" spans="1:27" s="4" customFormat="1" x14ac:dyDescent="0.2">
      <c r="L213" s="3"/>
      <c r="U213" s="5"/>
      <c r="V213" s="5"/>
      <c r="W213" s="5"/>
      <c r="X213" s="5"/>
    </row>
    <row r="214" spans="1:27" s="4" customFormat="1" x14ac:dyDescent="0.2">
      <c r="L214" s="3"/>
      <c r="U214" s="5"/>
      <c r="V214" s="5"/>
      <c r="W214" s="5"/>
      <c r="X214" s="5"/>
    </row>
    <row r="215" spans="1:27" s="4" customFormat="1" x14ac:dyDescent="0.2">
      <c r="L215" s="3"/>
      <c r="U215" s="5"/>
      <c r="V215" s="5"/>
      <c r="W215" s="5"/>
      <c r="X215" s="5"/>
    </row>
    <row r="216" spans="1:27" s="4" customFormat="1" hidden="1" x14ac:dyDescent="0.2">
      <c r="A216" s="199">
        <f>SUM(A8:O157)</f>
        <v>5162</v>
      </c>
      <c r="L216" s="3"/>
      <c r="U216" s="5"/>
      <c r="V216" s="5"/>
      <c r="W216" s="5"/>
      <c r="X216" s="5"/>
    </row>
    <row r="217" spans="1:27" s="200" customFormat="1" hidden="1" x14ac:dyDescent="0.2">
      <c r="A217" s="200">
        <f>SUM(A12:O157)</f>
        <v>5162</v>
      </c>
      <c r="L217" s="201"/>
      <c r="AA217" s="202">
        <f>SUM(AA1:AB216)</f>
        <v>0</v>
      </c>
    </row>
    <row r="218" spans="1:27" s="4" customFormat="1" x14ac:dyDescent="0.2">
      <c r="L218" s="3"/>
      <c r="U218" s="5"/>
      <c r="V218" s="5"/>
      <c r="W218" s="5"/>
      <c r="X218" s="5"/>
    </row>
    <row r="219" spans="1:27" s="4" customFormat="1" x14ac:dyDescent="0.2">
      <c r="L219" s="3"/>
      <c r="U219" s="5"/>
      <c r="V219" s="5"/>
      <c r="W219" s="5"/>
      <c r="X219" s="5"/>
    </row>
    <row r="220" spans="1:27" s="4" customFormat="1" x14ac:dyDescent="0.2">
      <c r="L220" s="3"/>
      <c r="U220" s="5"/>
      <c r="V220" s="5"/>
      <c r="W220" s="5"/>
      <c r="X220" s="5"/>
    </row>
    <row r="221" spans="1:27" s="4" customFormat="1" x14ac:dyDescent="0.2">
      <c r="L221" s="3"/>
      <c r="U221" s="5"/>
      <c r="V221" s="5"/>
      <c r="W221" s="5"/>
      <c r="X221" s="5"/>
    </row>
    <row r="222" spans="1:27" s="4" customFormat="1" x14ac:dyDescent="0.2">
      <c r="L222" s="3"/>
      <c r="U222" s="5"/>
      <c r="V222" s="5"/>
      <c r="W222" s="5"/>
      <c r="X222" s="5"/>
    </row>
    <row r="223" spans="1:27" x14ac:dyDescent="0.2">
      <c r="U223" s="205"/>
      <c r="V223" s="205"/>
      <c r="W223" s="205"/>
      <c r="X223" s="205"/>
    </row>
    <row r="224" spans="1:27" x14ac:dyDescent="0.2">
      <c r="U224" s="205"/>
      <c r="V224" s="205"/>
      <c r="W224" s="205"/>
      <c r="X224" s="205"/>
    </row>
    <row r="225" spans="21:24" x14ac:dyDescent="0.2">
      <c r="U225" s="205"/>
      <c r="V225" s="205"/>
      <c r="W225" s="205"/>
      <c r="X225" s="205"/>
    </row>
    <row r="226" spans="21:24" x14ac:dyDescent="0.2">
      <c r="U226" s="205"/>
      <c r="V226" s="205"/>
      <c r="W226" s="205"/>
      <c r="X226" s="205"/>
    </row>
    <row r="227" spans="21:24" x14ac:dyDescent="0.2">
      <c r="U227" s="205"/>
      <c r="V227" s="205"/>
      <c r="W227" s="205"/>
      <c r="X227" s="205"/>
    </row>
    <row r="228" spans="21:24" x14ac:dyDescent="0.2">
      <c r="U228" s="205"/>
      <c r="V228" s="205"/>
      <c r="W228" s="205"/>
      <c r="X228" s="205"/>
    </row>
    <row r="229" spans="21:24" x14ac:dyDescent="0.2">
      <c r="U229" s="205"/>
      <c r="V229" s="205"/>
      <c r="W229" s="205"/>
      <c r="X229" s="205"/>
    </row>
    <row r="230" spans="21:24" x14ac:dyDescent="0.2">
      <c r="U230" s="205"/>
      <c r="V230" s="205"/>
      <c r="W230" s="205"/>
      <c r="X230" s="205"/>
    </row>
    <row r="231" spans="21:24" x14ac:dyDescent="0.2">
      <c r="U231" s="205"/>
      <c r="V231" s="205"/>
      <c r="W231" s="205"/>
      <c r="X231" s="205"/>
    </row>
    <row r="232" spans="21:24" x14ac:dyDescent="0.2">
      <c r="U232" s="205"/>
      <c r="V232" s="205"/>
      <c r="W232" s="205"/>
      <c r="X232" s="205"/>
    </row>
    <row r="233" spans="21:24" x14ac:dyDescent="0.2">
      <c r="U233" s="205"/>
      <c r="V233" s="205"/>
      <c r="W233" s="205"/>
      <c r="X233" s="205"/>
    </row>
    <row r="234" spans="21:24" x14ac:dyDescent="0.2">
      <c r="U234" s="205"/>
      <c r="V234" s="205"/>
      <c r="W234" s="205"/>
      <c r="X234" s="205"/>
    </row>
    <row r="235" spans="21:24" x14ac:dyDescent="0.2">
      <c r="U235" s="205"/>
      <c r="V235" s="205"/>
      <c r="W235" s="205"/>
      <c r="X235" s="205"/>
    </row>
    <row r="236" spans="21:24" x14ac:dyDescent="0.2">
      <c r="U236" s="205"/>
      <c r="V236" s="205"/>
      <c r="W236" s="205"/>
      <c r="X236" s="205"/>
    </row>
    <row r="237" spans="21:24" x14ac:dyDescent="0.2">
      <c r="U237" s="205"/>
      <c r="V237" s="205"/>
      <c r="W237" s="205"/>
      <c r="X237" s="205"/>
    </row>
    <row r="238" spans="21:24" x14ac:dyDescent="0.2">
      <c r="U238" s="205"/>
      <c r="V238" s="205"/>
      <c r="W238" s="205"/>
      <c r="X238" s="205"/>
    </row>
    <row r="239" spans="21:24" x14ac:dyDescent="0.2">
      <c r="U239" s="205"/>
      <c r="V239" s="205"/>
      <c r="W239" s="205"/>
      <c r="X239" s="205"/>
    </row>
    <row r="240" spans="21:24" x14ac:dyDescent="0.2">
      <c r="U240" s="205"/>
      <c r="V240" s="205"/>
      <c r="W240" s="205"/>
      <c r="X240" s="205"/>
    </row>
    <row r="241" spans="21:24" x14ac:dyDescent="0.2">
      <c r="U241" s="205"/>
      <c r="V241" s="205"/>
      <c r="W241" s="205"/>
      <c r="X241" s="205"/>
    </row>
    <row r="242" spans="21:24" x14ac:dyDescent="0.2">
      <c r="U242" s="205"/>
      <c r="V242" s="205"/>
      <c r="W242" s="205"/>
      <c r="X242" s="205"/>
    </row>
    <row r="243" spans="21:24" x14ac:dyDescent="0.2">
      <c r="U243" s="205"/>
      <c r="V243" s="205"/>
      <c r="W243" s="205"/>
      <c r="X243" s="205"/>
    </row>
    <row r="244" spans="21:24" x14ac:dyDescent="0.2">
      <c r="U244" s="205"/>
      <c r="V244" s="205"/>
      <c r="W244" s="205"/>
      <c r="X244" s="205"/>
    </row>
    <row r="245" spans="21:24" x14ac:dyDescent="0.2">
      <c r="U245" s="205"/>
      <c r="V245" s="205"/>
      <c r="W245" s="205"/>
      <c r="X245" s="205"/>
    </row>
    <row r="246" spans="21:24" x14ac:dyDescent="0.2">
      <c r="U246" s="205"/>
      <c r="V246" s="205"/>
      <c r="W246" s="205"/>
      <c r="X246" s="205"/>
    </row>
    <row r="247" spans="21:24" x14ac:dyDescent="0.2">
      <c r="U247" s="205"/>
      <c r="V247" s="205"/>
      <c r="W247" s="205"/>
      <c r="X247" s="205"/>
    </row>
    <row r="248" spans="21:24" x14ac:dyDescent="0.2">
      <c r="U248" s="205"/>
      <c r="V248" s="205"/>
      <c r="W248" s="205"/>
      <c r="X248" s="205"/>
    </row>
    <row r="249" spans="21:24" x14ac:dyDescent="0.2">
      <c r="U249" s="205"/>
      <c r="V249" s="205"/>
      <c r="W249" s="205"/>
      <c r="X249" s="205"/>
    </row>
    <row r="250" spans="21:24" x14ac:dyDescent="0.2">
      <c r="U250" s="205"/>
      <c r="V250" s="205"/>
      <c r="W250" s="205"/>
      <c r="X250" s="205"/>
    </row>
    <row r="251" spans="21:24" x14ac:dyDescent="0.2">
      <c r="U251" s="205"/>
      <c r="V251" s="205"/>
      <c r="W251" s="205"/>
      <c r="X251" s="205"/>
    </row>
    <row r="252" spans="21:24" x14ac:dyDescent="0.2">
      <c r="U252" s="205"/>
      <c r="V252" s="205"/>
      <c r="W252" s="205"/>
      <c r="X252" s="205"/>
    </row>
    <row r="253" spans="21:24" x14ac:dyDescent="0.2">
      <c r="U253" s="205"/>
      <c r="V253" s="205"/>
      <c r="W253" s="205"/>
      <c r="X253" s="205"/>
    </row>
    <row r="254" spans="21:24" x14ac:dyDescent="0.2">
      <c r="U254" s="205"/>
      <c r="V254" s="205"/>
      <c r="W254" s="205"/>
      <c r="X254" s="205"/>
    </row>
    <row r="255" spans="21:24" x14ac:dyDescent="0.2">
      <c r="U255" s="205"/>
      <c r="V255" s="205"/>
      <c r="W255" s="205"/>
      <c r="X255" s="205"/>
    </row>
    <row r="256" spans="21:24" x14ac:dyDescent="0.2">
      <c r="U256" s="205"/>
      <c r="V256" s="205"/>
      <c r="W256" s="205"/>
      <c r="X256" s="205"/>
    </row>
    <row r="257" spans="21:24" x14ac:dyDescent="0.2">
      <c r="U257" s="205"/>
      <c r="V257" s="205"/>
      <c r="W257" s="205"/>
      <c r="X257" s="205"/>
    </row>
    <row r="258" spans="21:24" x14ac:dyDescent="0.2">
      <c r="U258" s="205"/>
      <c r="V258" s="205"/>
      <c r="W258" s="205"/>
      <c r="X258" s="205"/>
    </row>
    <row r="259" spans="21:24" x14ac:dyDescent="0.2">
      <c r="U259" s="205"/>
      <c r="V259" s="205"/>
      <c r="W259" s="205"/>
      <c r="X259" s="205"/>
    </row>
    <row r="260" spans="21:24" x14ac:dyDescent="0.2">
      <c r="U260" s="205"/>
      <c r="V260" s="205"/>
      <c r="W260" s="205"/>
      <c r="X260" s="205"/>
    </row>
    <row r="261" spans="21:24" x14ac:dyDescent="0.2">
      <c r="U261" s="205"/>
      <c r="V261" s="205"/>
      <c r="W261" s="205"/>
      <c r="X261" s="205"/>
    </row>
    <row r="262" spans="21:24" x14ac:dyDescent="0.2">
      <c r="U262" s="205"/>
      <c r="V262" s="205"/>
      <c r="W262" s="205"/>
      <c r="X262" s="205"/>
    </row>
    <row r="263" spans="21:24" x14ac:dyDescent="0.2">
      <c r="U263" s="205"/>
      <c r="V263" s="205"/>
      <c r="W263" s="205"/>
      <c r="X263" s="205"/>
    </row>
    <row r="264" spans="21:24" x14ac:dyDescent="0.2">
      <c r="U264" s="205"/>
      <c r="V264" s="205"/>
      <c r="W264" s="205"/>
      <c r="X264" s="205"/>
    </row>
    <row r="265" spans="21:24" x14ac:dyDescent="0.2">
      <c r="U265" s="205"/>
      <c r="V265" s="205"/>
      <c r="W265" s="205"/>
      <c r="X265" s="205"/>
    </row>
    <row r="266" spans="21:24" x14ac:dyDescent="0.2">
      <c r="U266" s="205"/>
      <c r="V266" s="205"/>
      <c r="W266" s="205"/>
      <c r="X266" s="205"/>
    </row>
    <row r="267" spans="21:24" x14ac:dyDescent="0.2">
      <c r="U267" s="205"/>
      <c r="V267" s="205"/>
      <c r="W267" s="205"/>
      <c r="X267" s="205"/>
    </row>
    <row r="268" spans="21:24" x14ac:dyDescent="0.2">
      <c r="U268" s="205"/>
      <c r="V268" s="205"/>
      <c r="W268" s="205"/>
      <c r="X268" s="205"/>
    </row>
    <row r="269" spans="21:24" x14ac:dyDescent="0.2">
      <c r="U269" s="205"/>
      <c r="V269" s="205"/>
      <c r="W269" s="205"/>
      <c r="X269" s="205"/>
    </row>
    <row r="270" spans="21:24" x14ac:dyDescent="0.2">
      <c r="U270" s="205"/>
      <c r="V270" s="205"/>
      <c r="W270" s="205"/>
      <c r="X270" s="205"/>
    </row>
    <row r="271" spans="21:24" x14ac:dyDescent="0.2">
      <c r="U271" s="205"/>
      <c r="V271" s="205"/>
      <c r="W271" s="205"/>
      <c r="X271" s="205"/>
    </row>
    <row r="272" spans="21:24" x14ac:dyDescent="0.2">
      <c r="U272" s="205"/>
      <c r="V272" s="205"/>
      <c r="W272" s="205"/>
      <c r="X272" s="205"/>
    </row>
    <row r="273" spans="21:24" x14ac:dyDescent="0.2">
      <c r="U273" s="205"/>
      <c r="V273" s="205"/>
      <c r="W273" s="205"/>
      <c r="X273" s="205"/>
    </row>
    <row r="274" spans="21:24" x14ac:dyDescent="0.2">
      <c r="U274" s="205"/>
      <c r="V274" s="205"/>
      <c r="W274" s="205"/>
      <c r="X274" s="205"/>
    </row>
    <row r="275" spans="21:24" x14ac:dyDescent="0.2">
      <c r="U275" s="205"/>
      <c r="V275" s="205"/>
      <c r="W275" s="205"/>
      <c r="X275" s="205"/>
    </row>
    <row r="276" spans="21:24" x14ac:dyDescent="0.2">
      <c r="U276" s="205"/>
      <c r="V276" s="205"/>
      <c r="W276" s="205"/>
      <c r="X276" s="205"/>
    </row>
    <row r="277" spans="21:24" x14ac:dyDescent="0.2">
      <c r="U277" s="205"/>
      <c r="V277" s="205"/>
      <c r="W277" s="205"/>
      <c r="X277" s="205"/>
    </row>
    <row r="278" spans="21:24" x14ac:dyDescent="0.2">
      <c r="U278" s="205"/>
      <c r="V278" s="205"/>
      <c r="W278" s="205"/>
      <c r="X278" s="205"/>
    </row>
    <row r="279" spans="21:24" x14ac:dyDescent="0.2">
      <c r="U279" s="205"/>
      <c r="V279" s="205"/>
      <c r="W279" s="205"/>
      <c r="X279" s="205"/>
    </row>
    <row r="280" spans="21:24" x14ac:dyDescent="0.2">
      <c r="U280" s="205"/>
      <c r="V280" s="205"/>
      <c r="W280" s="205"/>
      <c r="X280" s="205"/>
    </row>
    <row r="281" spans="21:24" x14ac:dyDescent="0.2">
      <c r="U281" s="205"/>
      <c r="V281" s="205"/>
      <c r="W281" s="205"/>
      <c r="X281" s="205"/>
    </row>
    <row r="282" spans="21:24" x14ac:dyDescent="0.2">
      <c r="U282" s="205"/>
      <c r="V282" s="205"/>
      <c r="W282" s="205"/>
      <c r="X282" s="205"/>
    </row>
    <row r="283" spans="21:24" x14ac:dyDescent="0.2">
      <c r="U283" s="205"/>
      <c r="V283" s="205"/>
      <c r="W283" s="205"/>
      <c r="X283" s="205"/>
    </row>
    <row r="284" spans="21:24" x14ac:dyDescent="0.2">
      <c r="U284" s="205"/>
      <c r="V284" s="205"/>
      <c r="W284" s="205"/>
      <c r="X284" s="205"/>
    </row>
    <row r="285" spans="21:24" x14ac:dyDescent="0.2">
      <c r="U285" s="205"/>
      <c r="V285" s="205"/>
      <c r="W285" s="205"/>
      <c r="X285" s="205"/>
    </row>
    <row r="286" spans="21:24" x14ac:dyDescent="0.2">
      <c r="U286" s="205"/>
      <c r="V286" s="205"/>
      <c r="W286" s="205"/>
      <c r="X286" s="205"/>
    </row>
    <row r="287" spans="21:24" x14ac:dyDescent="0.2">
      <c r="U287" s="205"/>
      <c r="V287" s="205"/>
      <c r="W287" s="205"/>
      <c r="X287" s="205"/>
    </row>
    <row r="288" spans="21:24" x14ac:dyDescent="0.2">
      <c r="U288" s="205"/>
      <c r="V288" s="205"/>
      <c r="W288" s="205"/>
      <c r="X288" s="205"/>
    </row>
    <row r="289" spans="21:24" x14ac:dyDescent="0.2">
      <c r="U289" s="205"/>
      <c r="V289" s="205"/>
      <c r="W289" s="205"/>
      <c r="X289" s="205"/>
    </row>
    <row r="290" spans="21:24" x14ac:dyDescent="0.2">
      <c r="U290" s="205"/>
      <c r="V290" s="205"/>
      <c r="W290" s="205"/>
      <c r="X290" s="205"/>
    </row>
    <row r="291" spans="21:24" x14ac:dyDescent="0.2">
      <c r="U291" s="205"/>
      <c r="V291" s="205"/>
      <c r="W291" s="205"/>
      <c r="X291" s="205"/>
    </row>
    <row r="292" spans="21:24" x14ac:dyDescent="0.2">
      <c r="U292" s="205"/>
      <c r="V292" s="205"/>
      <c r="W292" s="205"/>
      <c r="X292" s="205"/>
    </row>
    <row r="293" spans="21:24" x14ac:dyDescent="0.2">
      <c r="U293" s="205"/>
      <c r="V293" s="205"/>
      <c r="W293" s="205"/>
      <c r="X293" s="205"/>
    </row>
    <row r="294" spans="21:24" x14ac:dyDescent="0.2">
      <c r="U294" s="205"/>
      <c r="V294" s="205"/>
      <c r="W294" s="205"/>
      <c r="X294" s="205"/>
    </row>
    <row r="295" spans="21:24" x14ac:dyDescent="0.2">
      <c r="U295" s="205"/>
      <c r="V295" s="205"/>
      <c r="W295" s="205"/>
      <c r="X295" s="205"/>
    </row>
    <row r="296" spans="21:24" x14ac:dyDescent="0.2">
      <c r="U296" s="205"/>
      <c r="V296" s="205"/>
      <c r="W296" s="205"/>
      <c r="X296" s="205"/>
    </row>
    <row r="297" spans="21:24" x14ac:dyDescent="0.2">
      <c r="U297" s="205"/>
      <c r="V297" s="205"/>
      <c r="W297" s="205"/>
      <c r="X297" s="205"/>
    </row>
    <row r="298" spans="21:24" x14ac:dyDescent="0.2">
      <c r="U298" s="205"/>
      <c r="V298" s="205"/>
      <c r="W298" s="205"/>
      <c r="X298" s="205"/>
    </row>
    <row r="299" spans="21:24" x14ac:dyDescent="0.2">
      <c r="U299" s="205"/>
      <c r="V299" s="205"/>
      <c r="W299" s="205"/>
      <c r="X299" s="205"/>
    </row>
    <row r="300" spans="21:24" x14ac:dyDescent="0.2">
      <c r="U300" s="205"/>
      <c r="V300" s="205"/>
      <c r="W300" s="205"/>
      <c r="X300" s="205"/>
    </row>
    <row r="301" spans="21:24" x14ac:dyDescent="0.2">
      <c r="U301" s="205"/>
      <c r="V301" s="205"/>
      <c r="W301" s="205"/>
      <c r="X301" s="205"/>
    </row>
    <row r="302" spans="21:24" x14ac:dyDescent="0.2">
      <c r="U302" s="205"/>
      <c r="V302" s="205"/>
      <c r="W302" s="205"/>
      <c r="X302" s="205"/>
    </row>
    <row r="303" spans="21:24" x14ac:dyDescent="0.2">
      <c r="U303" s="205"/>
      <c r="V303" s="205"/>
      <c r="W303" s="205"/>
      <c r="X303" s="205"/>
    </row>
    <row r="304" spans="21:24" x14ac:dyDescent="0.2">
      <c r="U304" s="205"/>
      <c r="V304" s="205"/>
      <c r="W304" s="205"/>
      <c r="X304" s="205"/>
    </row>
    <row r="305" spans="21:24" x14ac:dyDescent="0.2">
      <c r="U305" s="205"/>
      <c r="V305" s="205"/>
      <c r="W305" s="205"/>
      <c r="X305" s="205"/>
    </row>
    <row r="306" spans="21:24" x14ac:dyDescent="0.2">
      <c r="U306" s="205"/>
      <c r="V306" s="205"/>
      <c r="W306" s="205"/>
      <c r="X306" s="205"/>
    </row>
    <row r="307" spans="21:24" x14ac:dyDescent="0.2">
      <c r="U307" s="205"/>
      <c r="V307" s="205"/>
      <c r="W307" s="205"/>
      <c r="X307" s="205"/>
    </row>
    <row r="308" spans="21:24" x14ac:dyDescent="0.2">
      <c r="U308" s="205"/>
      <c r="V308" s="205"/>
      <c r="W308" s="205"/>
      <c r="X308" s="205"/>
    </row>
    <row r="309" spans="21:24" x14ac:dyDescent="0.2">
      <c r="U309" s="205"/>
      <c r="V309" s="205"/>
      <c r="W309" s="205"/>
      <c r="X309" s="205"/>
    </row>
    <row r="310" spans="21:24" x14ac:dyDescent="0.2">
      <c r="U310" s="205"/>
      <c r="V310" s="205"/>
      <c r="W310" s="205"/>
      <c r="X310" s="205"/>
    </row>
    <row r="311" spans="21:24" x14ac:dyDescent="0.2">
      <c r="U311" s="205"/>
      <c r="V311" s="205"/>
      <c r="W311" s="205"/>
      <c r="X311" s="205"/>
    </row>
    <row r="312" spans="21:24" x14ac:dyDescent="0.2">
      <c r="U312" s="205"/>
      <c r="V312" s="205"/>
      <c r="W312" s="205"/>
      <c r="X312" s="205"/>
    </row>
    <row r="313" spans="21:24" x14ac:dyDescent="0.2">
      <c r="U313" s="205"/>
      <c r="V313" s="205"/>
      <c r="W313" s="205"/>
      <c r="X313" s="205"/>
    </row>
    <row r="314" spans="21:24" x14ac:dyDescent="0.2">
      <c r="U314" s="205"/>
      <c r="V314" s="205"/>
      <c r="W314" s="205"/>
      <c r="X314" s="205"/>
    </row>
    <row r="315" spans="21:24" x14ac:dyDescent="0.2">
      <c r="U315" s="205"/>
      <c r="V315" s="205"/>
      <c r="W315" s="205"/>
      <c r="X315" s="205"/>
    </row>
    <row r="316" spans="21:24" x14ac:dyDescent="0.2">
      <c r="U316" s="205"/>
      <c r="V316" s="205"/>
      <c r="W316" s="205"/>
      <c r="X316" s="205"/>
    </row>
    <row r="317" spans="21:24" x14ac:dyDescent="0.2">
      <c r="U317" s="205"/>
      <c r="V317" s="205"/>
      <c r="W317" s="205"/>
      <c r="X317" s="205"/>
    </row>
    <row r="318" spans="21:24" x14ac:dyDescent="0.2">
      <c r="U318" s="205"/>
      <c r="V318" s="205"/>
      <c r="W318" s="205"/>
      <c r="X318" s="205"/>
    </row>
    <row r="319" spans="21:24" x14ac:dyDescent="0.2">
      <c r="U319" s="205"/>
      <c r="V319" s="205"/>
      <c r="W319" s="205"/>
      <c r="X319" s="205"/>
    </row>
    <row r="320" spans="21:24" x14ac:dyDescent="0.2">
      <c r="U320" s="205"/>
      <c r="V320" s="205"/>
      <c r="W320" s="205"/>
      <c r="X320" s="205"/>
    </row>
    <row r="321" spans="21:24" x14ac:dyDescent="0.2">
      <c r="U321" s="205"/>
      <c r="V321" s="205"/>
      <c r="W321" s="205"/>
      <c r="X321" s="205"/>
    </row>
    <row r="322" spans="21:24" x14ac:dyDescent="0.2">
      <c r="U322" s="205"/>
      <c r="V322" s="205"/>
      <c r="W322" s="205"/>
      <c r="X322" s="205"/>
    </row>
    <row r="323" spans="21:24" x14ac:dyDescent="0.2">
      <c r="U323" s="205"/>
      <c r="V323" s="205"/>
      <c r="W323" s="205"/>
      <c r="X323" s="205"/>
    </row>
    <row r="324" spans="21:24" x14ac:dyDescent="0.2">
      <c r="U324" s="205"/>
      <c r="V324" s="205"/>
      <c r="W324" s="205"/>
      <c r="X324" s="205"/>
    </row>
    <row r="325" spans="21:24" x14ac:dyDescent="0.2">
      <c r="U325" s="205"/>
      <c r="V325" s="205"/>
      <c r="W325" s="205"/>
      <c r="X325" s="205"/>
    </row>
    <row r="326" spans="21:24" x14ac:dyDescent="0.2">
      <c r="U326" s="205"/>
      <c r="V326" s="205"/>
      <c r="W326" s="205"/>
      <c r="X326" s="205"/>
    </row>
    <row r="327" spans="21:24" x14ac:dyDescent="0.2">
      <c r="U327" s="205"/>
      <c r="V327" s="205"/>
      <c r="W327" s="205"/>
      <c r="X327" s="205"/>
    </row>
    <row r="328" spans="21:24" x14ac:dyDescent="0.2">
      <c r="U328" s="205"/>
      <c r="V328" s="205"/>
      <c r="W328" s="205"/>
      <c r="X328" s="205"/>
    </row>
    <row r="329" spans="21:24" x14ac:dyDescent="0.2">
      <c r="U329" s="205"/>
      <c r="V329" s="205"/>
      <c r="W329" s="205"/>
      <c r="X329" s="205"/>
    </row>
    <row r="330" spans="21:24" x14ac:dyDescent="0.2">
      <c r="U330" s="205"/>
      <c r="V330" s="205"/>
      <c r="W330" s="205"/>
      <c r="X330" s="205"/>
    </row>
    <row r="331" spans="21:24" x14ac:dyDescent="0.2">
      <c r="U331" s="205"/>
      <c r="V331" s="205"/>
      <c r="W331" s="205"/>
      <c r="X331" s="205"/>
    </row>
    <row r="332" spans="21:24" x14ac:dyDescent="0.2">
      <c r="U332" s="205"/>
      <c r="V332" s="205"/>
      <c r="W332" s="205"/>
      <c r="X332" s="205"/>
    </row>
    <row r="333" spans="21:24" x14ac:dyDescent="0.2">
      <c r="U333" s="205"/>
      <c r="V333" s="205"/>
      <c r="W333" s="205"/>
      <c r="X333" s="205"/>
    </row>
    <row r="334" spans="21:24" x14ac:dyDescent="0.2">
      <c r="U334" s="205"/>
      <c r="V334" s="205"/>
      <c r="W334" s="205"/>
      <c r="X334" s="205"/>
    </row>
    <row r="335" spans="21:24" x14ac:dyDescent="0.2">
      <c r="U335" s="205"/>
      <c r="V335" s="205"/>
      <c r="W335" s="205"/>
      <c r="X335" s="205"/>
    </row>
    <row r="336" spans="21:24" x14ac:dyDescent="0.2">
      <c r="U336" s="205"/>
      <c r="V336" s="205"/>
      <c r="W336" s="205"/>
      <c r="X336" s="205"/>
    </row>
    <row r="337" spans="21:24" x14ac:dyDescent="0.2">
      <c r="U337" s="205"/>
      <c r="V337" s="205"/>
      <c r="W337" s="205"/>
      <c r="X337" s="205"/>
    </row>
    <row r="338" spans="21:24" x14ac:dyDescent="0.2">
      <c r="U338" s="205"/>
      <c r="V338" s="205"/>
      <c r="W338" s="205"/>
      <c r="X338" s="205"/>
    </row>
    <row r="339" spans="21:24" x14ac:dyDescent="0.2">
      <c r="U339" s="205"/>
      <c r="V339" s="205"/>
      <c r="W339" s="205"/>
      <c r="X339" s="205"/>
    </row>
    <row r="340" spans="21:24" x14ac:dyDescent="0.2">
      <c r="U340" s="205"/>
      <c r="V340" s="205"/>
      <c r="W340" s="205"/>
      <c r="X340" s="205"/>
    </row>
    <row r="341" spans="21:24" x14ac:dyDescent="0.2">
      <c r="U341" s="205"/>
      <c r="V341" s="205"/>
      <c r="W341" s="205"/>
      <c r="X341" s="205"/>
    </row>
    <row r="342" spans="21:24" x14ac:dyDescent="0.2">
      <c r="U342" s="205"/>
      <c r="V342" s="205"/>
      <c r="W342" s="205"/>
      <c r="X342" s="205"/>
    </row>
    <row r="343" spans="21:24" x14ac:dyDescent="0.2">
      <c r="U343" s="205"/>
      <c r="V343" s="205"/>
      <c r="W343" s="205"/>
      <c r="X343" s="205"/>
    </row>
    <row r="344" spans="21:24" x14ac:dyDescent="0.2">
      <c r="U344" s="205"/>
      <c r="V344" s="205"/>
      <c r="W344" s="205"/>
      <c r="X344" s="205"/>
    </row>
    <row r="345" spans="21:24" x14ac:dyDescent="0.2">
      <c r="U345" s="205"/>
      <c r="V345" s="205"/>
      <c r="W345" s="205"/>
      <c r="X345" s="205"/>
    </row>
    <row r="346" spans="21:24" x14ac:dyDescent="0.2">
      <c r="U346" s="205"/>
      <c r="V346" s="205"/>
      <c r="W346" s="205"/>
      <c r="X346" s="205"/>
    </row>
    <row r="347" spans="21:24" x14ac:dyDescent="0.2">
      <c r="U347" s="205"/>
      <c r="V347" s="205"/>
      <c r="W347" s="205"/>
      <c r="X347" s="205"/>
    </row>
    <row r="348" spans="21:24" x14ac:dyDescent="0.2">
      <c r="U348" s="205"/>
      <c r="V348" s="205"/>
      <c r="W348" s="205"/>
      <c r="X348" s="205"/>
    </row>
    <row r="349" spans="21:24" x14ac:dyDescent="0.2">
      <c r="U349" s="205"/>
      <c r="V349" s="205"/>
      <c r="W349" s="205"/>
      <c r="X349" s="205"/>
    </row>
    <row r="350" spans="21:24" x14ac:dyDescent="0.2">
      <c r="U350" s="205"/>
      <c r="V350" s="205"/>
      <c r="W350" s="205"/>
      <c r="X350" s="205"/>
    </row>
    <row r="351" spans="21:24" x14ac:dyDescent="0.2">
      <c r="U351" s="205"/>
      <c r="V351" s="205"/>
      <c r="W351" s="205"/>
      <c r="X351" s="205"/>
    </row>
    <row r="352" spans="21:24" x14ac:dyDescent="0.2">
      <c r="U352" s="205"/>
      <c r="V352" s="205"/>
      <c r="W352" s="205"/>
      <c r="X352" s="205"/>
    </row>
    <row r="353" spans="21:24" x14ac:dyDescent="0.2">
      <c r="U353" s="205"/>
      <c r="V353" s="205"/>
      <c r="W353" s="205"/>
      <c r="X353" s="205"/>
    </row>
    <row r="354" spans="21:24" x14ac:dyDescent="0.2">
      <c r="U354" s="205"/>
      <c r="V354" s="205"/>
      <c r="W354" s="205"/>
      <c r="X354" s="205"/>
    </row>
    <row r="355" spans="21:24" x14ac:dyDescent="0.2">
      <c r="U355" s="205"/>
      <c r="V355" s="205"/>
      <c r="W355" s="205"/>
      <c r="X355" s="205"/>
    </row>
    <row r="356" spans="21:24" x14ac:dyDescent="0.2">
      <c r="U356" s="205"/>
      <c r="V356" s="205"/>
      <c r="W356" s="205"/>
      <c r="X356" s="205"/>
    </row>
    <row r="357" spans="21:24" x14ac:dyDescent="0.2">
      <c r="U357" s="205"/>
      <c r="V357" s="205"/>
      <c r="W357" s="205"/>
      <c r="X357" s="205"/>
    </row>
    <row r="358" spans="21:24" x14ac:dyDescent="0.2">
      <c r="U358" s="205"/>
      <c r="V358" s="205"/>
      <c r="W358" s="205"/>
      <c r="X358" s="205"/>
    </row>
    <row r="359" spans="21:24" x14ac:dyDescent="0.2">
      <c r="U359" s="205"/>
      <c r="V359" s="205"/>
      <c r="W359" s="205"/>
      <c r="X359" s="205"/>
    </row>
    <row r="360" spans="21:24" x14ac:dyDescent="0.2">
      <c r="U360" s="205"/>
      <c r="V360" s="205"/>
      <c r="W360" s="205"/>
      <c r="X360" s="205"/>
    </row>
    <row r="361" spans="21:24" x14ac:dyDescent="0.2">
      <c r="U361" s="205"/>
      <c r="V361" s="205"/>
      <c r="W361" s="205"/>
      <c r="X361" s="205"/>
    </row>
    <row r="362" spans="21:24" x14ac:dyDescent="0.2">
      <c r="U362" s="205"/>
      <c r="V362" s="205"/>
      <c r="W362" s="205"/>
      <c r="X362" s="205"/>
    </row>
    <row r="363" spans="21:24" x14ac:dyDescent="0.2">
      <c r="U363" s="205"/>
      <c r="V363" s="205"/>
      <c r="W363" s="205"/>
      <c r="X363" s="205"/>
    </row>
    <row r="364" spans="21:24" x14ac:dyDescent="0.2">
      <c r="U364" s="205"/>
      <c r="V364" s="205"/>
      <c r="W364" s="205"/>
      <c r="X364" s="205"/>
    </row>
    <row r="365" spans="21:24" x14ac:dyDescent="0.2">
      <c r="U365" s="205"/>
      <c r="V365" s="205"/>
      <c r="W365" s="205"/>
      <c r="X365" s="205"/>
    </row>
    <row r="366" spans="21:24" x14ac:dyDescent="0.2">
      <c r="U366" s="205"/>
      <c r="V366" s="205"/>
      <c r="W366" s="205"/>
      <c r="X366" s="205"/>
    </row>
    <row r="367" spans="21:24" x14ac:dyDescent="0.2">
      <c r="U367" s="205"/>
      <c r="V367" s="205"/>
      <c r="W367" s="205"/>
      <c r="X367" s="205"/>
    </row>
    <row r="368" spans="21:24" x14ac:dyDescent="0.2">
      <c r="U368" s="205"/>
      <c r="V368" s="205"/>
      <c r="W368" s="205"/>
      <c r="X368" s="205"/>
    </row>
    <row r="369" spans="21:24" x14ac:dyDescent="0.2">
      <c r="U369" s="205"/>
      <c r="V369" s="205"/>
      <c r="W369" s="205"/>
      <c r="X369" s="205"/>
    </row>
    <row r="370" spans="21:24" x14ac:dyDescent="0.2">
      <c r="U370" s="205"/>
      <c r="V370" s="205"/>
      <c r="W370" s="205"/>
      <c r="X370" s="205"/>
    </row>
    <row r="371" spans="21:24" x14ac:dyDescent="0.2">
      <c r="U371" s="205"/>
      <c r="V371" s="205"/>
      <c r="W371" s="205"/>
      <c r="X371" s="205"/>
    </row>
    <row r="372" spans="21:24" x14ac:dyDescent="0.2">
      <c r="U372" s="205"/>
      <c r="V372" s="205"/>
      <c r="W372" s="205"/>
      <c r="X372" s="205"/>
    </row>
    <row r="373" spans="21:24" x14ac:dyDescent="0.2">
      <c r="U373" s="205"/>
      <c r="V373" s="205"/>
      <c r="W373" s="205"/>
      <c r="X373" s="205"/>
    </row>
    <row r="374" spans="21:24" x14ac:dyDescent="0.2">
      <c r="U374" s="205"/>
      <c r="V374" s="205"/>
      <c r="W374" s="205"/>
      <c r="X374" s="205"/>
    </row>
    <row r="375" spans="21:24" x14ac:dyDescent="0.2">
      <c r="U375" s="205"/>
      <c r="V375" s="205"/>
      <c r="W375" s="205"/>
      <c r="X375" s="205"/>
    </row>
    <row r="376" spans="21:24" x14ac:dyDescent="0.2">
      <c r="U376" s="205"/>
      <c r="V376" s="205"/>
      <c r="W376" s="205"/>
      <c r="X376" s="205"/>
    </row>
    <row r="377" spans="21:24" x14ac:dyDescent="0.2">
      <c r="U377" s="205"/>
      <c r="V377" s="205"/>
      <c r="W377" s="205"/>
      <c r="X377" s="205"/>
    </row>
    <row r="378" spans="21:24" x14ac:dyDescent="0.2">
      <c r="U378" s="205"/>
      <c r="V378" s="205"/>
      <c r="W378" s="205"/>
      <c r="X378" s="205"/>
    </row>
    <row r="379" spans="21:24" x14ac:dyDescent="0.2">
      <c r="U379" s="205"/>
      <c r="V379" s="205"/>
      <c r="W379" s="205"/>
      <c r="X379" s="205"/>
    </row>
    <row r="380" spans="21:24" x14ac:dyDescent="0.2">
      <c r="U380" s="205"/>
      <c r="V380" s="205"/>
      <c r="W380" s="205"/>
      <c r="X380" s="205"/>
    </row>
    <row r="381" spans="21:24" x14ac:dyDescent="0.2">
      <c r="U381" s="205"/>
      <c r="V381" s="205"/>
      <c r="W381" s="205"/>
      <c r="X381" s="205"/>
    </row>
    <row r="382" spans="21:24" x14ac:dyDescent="0.2">
      <c r="U382" s="205"/>
      <c r="V382" s="205"/>
      <c r="W382" s="205"/>
      <c r="X382" s="205"/>
    </row>
    <row r="383" spans="21:24" x14ac:dyDescent="0.2">
      <c r="U383" s="205"/>
      <c r="V383" s="205"/>
      <c r="W383" s="205"/>
      <c r="X383" s="205"/>
    </row>
    <row r="384" spans="21:24" x14ac:dyDescent="0.2">
      <c r="U384" s="205"/>
      <c r="V384" s="205"/>
      <c r="W384" s="205"/>
      <c r="X384" s="205"/>
    </row>
    <row r="385" spans="21:24" x14ac:dyDescent="0.2">
      <c r="U385" s="205"/>
      <c r="V385" s="205"/>
      <c r="W385" s="205"/>
      <c r="X385" s="205"/>
    </row>
    <row r="386" spans="21:24" x14ac:dyDescent="0.2">
      <c r="U386" s="205"/>
      <c r="V386" s="205"/>
      <c r="W386" s="205"/>
      <c r="X386" s="205"/>
    </row>
    <row r="387" spans="21:24" x14ac:dyDescent="0.2">
      <c r="U387" s="205"/>
      <c r="V387" s="205"/>
      <c r="W387" s="205"/>
      <c r="X387" s="205"/>
    </row>
    <row r="388" spans="21:24" x14ac:dyDescent="0.2">
      <c r="U388" s="205"/>
      <c r="V388" s="205"/>
      <c r="W388" s="205"/>
      <c r="X388" s="205"/>
    </row>
    <row r="389" spans="21:24" x14ac:dyDescent="0.2">
      <c r="U389" s="205"/>
      <c r="V389" s="205"/>
      <c r="W389" s="205"/>
      <c r="X389" s="205"/>
    </row>
    <row r="390" spans="21:24" x14ac:dyDescent="0.2">
      <c r="U390" s="205"/>
      <c r="V390" s="205"/>
      <c r="W390" s="205"/>
      <c r="X390" s="205"/>
    </row>
    <row r="391" spans="21:24" x14ac:dyDescent="0.2">
      <c r="U391" s="205"/>
      <c r="V391" s="205"/>
      <c r="W391" s="205"/>
      <c r="X391" s="205"/>
    </row>
    <row r="392" spans="21:24" x14ac:dyDescent="0.2">
      <c r="U392" s="205"/>
      <c r="V392" s="205"/>
      <c r="W392" s="205"/>
      <c r="X392" s="205"/>
    </row>
    <row r="393" spans="21:24" x14ac:dyDescent="0.2">
      <c r="U393" s="205"/>
      <c r="V393" s="205"/>
      <c r="W393" s="205"/>
      <c r="X393" s="205"/>
    </row>
    <row r="394" spans="21:24" x14ac:dyDescent="0.2">
      <c r="U394" s="205"/>
      <c r="V394" s="205"/>
      <c r="W394" s="205"/>
      <c r="X394" s="205"/>
    </row>
    <row r="395" spans="21:24" x14ac:dyDescent="0.2">
      <c r="U395" s="205"/>
      <c r="V395" s="205"/>
      <c r="W395" s="205"/>
      <c r="X395" s="205"/>
    </row>
    <row r="396" spans="21:24" x14ac:dyDescent="0.2">
      <c r="U396" s="205"/>
      <c r="V396" s="205"/>
      <c r="W396" s="205"/>
      <c r="X396" s="205"/>
    </row>
    <row r="397" spans="21:24" x14ac:dyDescent="0.2">
      <c r="U397" s="205"/>
      <c r="V397" s="205"/>
      <c r="W397" s="205"/>
      <c r="X397" s="205"/>
    </row>
    <row r="398" spans="21:24" x14ac:dyDescent="0.2">
      <c r="U398" s="205"/>
      <c r="V398" s="205"/>
      <c r="W398" s="205"/>
      <c r="X398" s="205"/>
    </row>
    <row r="399" spans="21:24" x14ac:dyDescent="0.2">
      <c r="U399" s="205"/>
      <c r="V399" s="205"/>
      <c r="W399" s="205"/>
      <c r="X399" s="205"/>
    </row>
    <row r="400" spans="21:24" x14ac:dyDescent="0.2">
      <c r="U400" s="205"/>
      <c r="V400" s="205"/>
      <c r="W400" s="205"/>
      <c r="X400" s="205"/>
    </row>
    <row r="401" spans="21:24" x14ac:dyDescent="0.2">
      <c r="U401" s="205"/>
      <c r="V401" s="205"/>
      <c r="W401" s="205"/>
      <c r="X401" s="205"/>
    </row>
    <row r="402" spans="21:24" x14ac:dyDescent="0.2">
      <c r="U402" s="205"/>
      <c r="V402" s="205"/>
      <c r="W402" s="205"/>
      <c r="X402" s="205"/>
    </row>
    <row r="403" spans="21:24" x14ac:dyDescent="0.2">
      <c r="U403" s="205"/>
      <c r="V403" s="205"/>
      <c r="W403" s="205"/>
      <c r="X403" s="205"/>
    </row>
    <row r="404" spans="21:24" x14ac:dyDescent="0.2">
      <c r="U404" s="205"/>
      <c r="V404" s="205"/>
      <c r="W404" s="205"/>
      <c r="X404" s="205"/>
    </row>
    <row r="405" spans="21:24" x14ac:dyDescent="0.2">
      <c r="U405" s="205"/>
      <c r="V405" s="205"/>
      <c r="W405" s="205"/>
      <c r="X405" s="205"/>
    </row>
    <row r="406" spans="21:24" x14ac:dyDescent="0.2">
      <c r="U406" s="205"/>
      <c r="V406" s="205"/>
      <c r="W406" s="205"/>
      <c r="X406" s="205"/>
    </row>
    <row r="407" spans="21:24" x14ac:dyDescent="0.2">
      <c r="U407" s="205"/>
      <c r="V407" s="205"/>
      <c r="W407" s="205"/>
      <c r="X407" s="205"/>
    </row>
    <row r="408" spans="21:24" x14ac:dyDescent="0.2">
      <c r="U408" s="205"/>
      <c r="V408" s="205"/>
      <c r="W408" s="205"/>
      <c r="X408" s="205"/>
    </row>
    <row r="409" spans="21:24" x14ac:dyDescent="0.2">
      <c r="U409" s="205"/>
      <c r="V409" s="205"/>
      <c r="W409" s="205"/>
      <c r="X409" s="205"/>
    </row>
    <row r="410" spans="21:24" x14ac:dyDescent="0.2">
      <c r="U410" s="205"/>
      <c r="V410" s="205"/>
      <c r="W410" s="205"/>
      <c r="X410" s="205"/>
    </row>
    <row r="411" spans="21:24" x14ac:dyDescent="0.2">
      <c r="U411" s="205"/>
      <c r="V411" s="205"/>
      <c r="W411" s="205"/>
      <c r="X411" s="205"/>
    </row>
    <row r="412" spans="21:24" x14ac:dyDescent="0.2">
      <c r="U412" s="205"/>
      <c r="V412" s="205"/>
      <c r="W412" s="205"/>
      <c r="X412" s="205"/>
    </row>
    <row r="413" spans="21:24" x14ac:dyDescent="0.2">
      <c r="U413" s="205"/>
      <c r="V413" s="205"/>
      <c r="W413" s="205"/>
      <c r="X413" s="205"/>
    </row>
    <row r="414" spans="21:24" x14ac:dyDescent="0.2">
      <c r="U414" s="205"/>
      <c r="V414" s="205"/>
      <c r="W414" s="205"/>
      <c r="X414" s="205"/>
    </row>
    <row r="415" spans="21:24" x14ac:dyDescent="0.2">
      <c r="U415" s="205"/>
      <c r="V415" s="205"/>
      <c r="W415" s="205"/>
      <c r="X415" s="205"/>
    </row>
    <row r="416" spans="21:24" x14ac:dyDescent="0.2">
      <c r="U416" s="205"/>
      <c r="V416" s="205"/>
      <c r="W416" s="205"/>
      <c r="X416" s="205"/>
    </row>
    <row r="417" spans="21:24" x14ac:dyDescent="0.2">
      <c r="U417" s="205"/>
      <c r="V417" s="205"/>
      <c r="W417" s="205"/>
      <c r="X417" s="205"/>
    </row>
    <row r="418" spans="21:24" x14ac:dyDescent="0.2">
      <c r="U418" s="205"/>
      <c r="V418" s="205"/>
      <c r="W418" s="205"/>
      <c r="X418" s="205"/>
    </row>
    <row r="419" spans="21:24" x14ac:dyDescent="0.2">
      <c r="U419" s="205"/>
      <c r="V419" s="205"/>
      <c r="W419" s="205"/>
      <c r="X419" s="205"/>
    </row>
    <row r="420" spans="21:24" x14ac:dyDescent="0.2">
      <c r="U420" s="205"/>
      <c r="V420" s="205"/>
      <c r="W420" s="205"/>
      <c r="X420" s="205"/>
    </row>
    <row r="421" spans="21:24" x14ac:dyDescent="0.2">
      <c r="U421" s="205"/>
      <c r="V421" s="205"/>
      <c r="W421" s="205"/>
      <c r="X421" s="205"/>
    </row>
    <row r="422" spans="21:24" x14ac:dyDescent="0.2">
      <c r="U422" s="205"/>
      <c r="V422" s="205"/>
      <c r="W422" s="205"/>
      <c r="X422" s="205"/>
    </row>
    <row r="423" spans="21:24" x14ac:dyDescent="0.2">
      <c r="U423" s="205"/>
      <c r="V423" s="205"/>
      <c r="W423" s="205"/>
      <c r="X423" s="205"/>
    </row>
    <row r="424" spans="21:24" x14ac:dyDescent="0.2">
      <c r="U424" s="205"/>
      <c r="V424" s="205"/>
      <c r="W424" s="205"/>
      <c r="X424" s="205"/>
    </row>
    <row r="425" spans="21:24" x14ac:dyDescent="0.2">
      <c r="U425" s="205"/>
      <c r="V425" s="205"/>
      <c r="W425" s="205"/>
      <c r="X425" s="205"/>
    </row>
    <row r="426" spans="21:24" x14ac:dyDescent="0.2">
      <c r="U426" s="205"/>
      <c r="V426" s="205"/>
      <c r="W426" s="205"/>
      <c r="X426" s="205"/>
    </row>
    <row r="427" spans="21:24" x14ac:dyDescent="0.2">
      <c r="U427" s="205"/>
      <c r="V427" s="205"/>
      <c r="W427" s="205"/>
      <c r="X427" s="205"/>
    </row>
    <row r="428" spans="21:24" x14ac:dyDescent="0.2">
      <c r="U428" s="205"/>
      <c r="V428" s="205"/>
      <c r="W428" s="205"/>
      <c r="X428" s="205"/>
    </row>
    <row r="429" spans="21:24" x14ac:dyDescent="0.2">
      <c r="U429" s="205"/>
      <c r="V429" s="205"/>
      <c r="W429" s="205"/>
      <c r="X429" s="205"/>
    </row>
    <row r="430" spans="21:24" x14ac:dyDescent="0.2">
      <c r="U430" s="205"/>
      <c r="V430" s="205"/>
      <c r="W430" s="205"/>
      <c r="X430" s="205"/>
    </row>
    <row r="431" spans="21:24" x14ac:dyDescent="0.2">
      <c r="U431" s="205"/>
      <c r="V431" s="205"/>
      <c r="W431" s="205"/>
      <c r="X431" s="205"/>
    </row>
    <row r="432" spans="21:24" x14ac:dyDescent="0.2">
      <c r="U432" s="205"/>
      <c r="V432" s="205"/>
      <c r="W432" s="205"/>
      <c r="X432" s="205"/>
    </row>
    <row r="433" spans="21:24" x14ac:dyDescent="0.2">
      <c r="U433" s="205"/>
      <c r="V433" s="205"/>
      <c r="W433" s="205"/>
      <c r="X433" s="205"/>
    </row>
    <row r="434" spans="21:24" x14ac:dyDescent="0.2">
      <c r="U434" s="205"/>
      <c r="V434" s="205"/>
      <c r="W434" s="205"/>
      <c r="X434" s="205"/>
    </row>
    <row r="435" spans="21:24" x14ac:dyDescent="0.2">
      <c r="U435" s="205"/>
      <c r="V435" s="205"/>
      <c r="W435" s="205"/>
      <c r="X435" s="205"/>
    </row>
    <row r="436" spans="21:24" x14ac:dyDescent="0.2">
      <c r="U436" s="205"/>
      <c r="V436" s="205"/>
      <c r="W436" s="205"/>
      <c r="X436" s="205"/>
    </row>
    <row r="437" spans="21:24" x14ac:dyDescent="0.2">
      <c r="U437" s="205"/>
      <c r="V437" s="205"/>
      <c r="W437" s="205"/>
      <c r="X437" s="205"/>
    </row>
    <row r="438" spans="21:24" x14ac:dyDescent="0.2">
      <c r="U438" s="205"/>
      <c r="V438" s="205"/>
      <c r="W438" s="205"/>
      <c r="X438" s="205"/>
    </row>
    <row r="439" spans="21:24" x14ac:dyDescent="0.2">
      <c r="U439" s="205"/>
      <c r="V439" s="205"/>
      <c r="W439" s="205"/>
      <c r="X439" s="205"/>
    </row>
    <row r="440" spans="21:24" x14ac:dyDescent="0.2">
      <c r="U440" s="205"/>
      <c r="V440" s="205"/>
      <c r="W440" s="205"/>
      <c r="X440" s="205"/>
    </row>
    <row r="441" spans="21:24" x14ac:dyDescent="0.2">
      <c r="U441" s="205"/>
      <c r="V441" s="205"/>
      <c r="W441" s="205"/>
      <c r="X441" s="205"/>
    </row>
    <row r="442" spans="21:24" x14ac:dyDescent="0.2">
      <c r="U442" s="205"/>
      <c r="V442" s="205"/>
      <c r="W442" s="205"/>
      <c r="X442" s="205"/>
    </row>
    <row r="443" spans="21:24" x14ac:dyDescent="0.2">
      <c r="U443" s="205"/>
      <c r="V443" s="205"/>
      <c r="W443" s="205"/>
      <c r="X443" s="205"/>
    </row>
    <row r="444" spans="21:24" x14ac:dyDescent="0.2">
      <c r="U444" s="205"/>
      <c r="V444" s="205"/>
      <c r="W444" s="205"/>
      <c r="X444" s="205"/>
    </row>
    <row r="445" spans="21:24" x14ac:dyDescent="0.2">
      <c r="U445" s="205"/>
      <c r="V445" s="205"/>
      <c r="W445" s="205"/>
      <c r="X445" s="205"/>
    </row>
    <row r="446" spans="21:24" x14ac:dyDescent="0.2">
      <c r="U446" s="205"/>
      <c r="V446" s="205"/>
      <c r="W446" s="205"/>
      <c r="X446" s="205"/>
    </row>
    <row r="447" spans="21:24" x14ac:dyDescent="0.2">
      <c r="U447" s="205"/>
      <c r="V447" s="205"/>
      <c r="W447" s="205"/>
      <c r="X447" s="205"/>
    </row>
    <row r="448" spans="21:24" x14ac:dyDescent="0.2">
      <c r="U448" s="205"/>
      <c r="V448" s="205"/>
      <c r="W448" s="205"/>
      <c r="X448" s="205"/>
    </row>
    <row r="449" spans="21:24" x14ac:dyDescent="0.2">
      <c r="U449" s="205"/>
      <c r="V449" s="205"/>
      <c r="W449" s="205"/>
      <c r="X449" s="205"/>
    </row>
    <row r="450" spans="21:24" x14ac:dyDescent="0.2">
      <c r="U450" s="205"/>
      <c r="V450" s="205"/>
      <c r="W450" s="205"/>
      <c r="X450" s="205"/>
    </row>
    <row r="451" spans="21:24" x14ac:dyDescent="0.2">
      <c r="U451" s="205"/>
      <c r="V451" s="205"/>
      <c r="W451" s="205"/>
      <c r="X451" s="205"/>
    </row>
    <row r="452" spans="21:24" x14ac:dyDescent="0.2">
      <c r="U452" s="205"/>
      <c r="V452" s="205"/>
      <c r="W452" s="205"/>
      <c r="X452" s="205"/>
    </row>
    <row r="453" spans="21:24" x14ac:dyDescent="0.2">
      <c r="U453" s="205"/>
      <c r="V453" s="205"/>
      <c r="W453" s="205"/>
      <c r="X453" s="205"/>
    </row>
    <row r="454" spans="21:24" x14ac:dyDescent="0.2">
      <c r="U454" s="205"/>
      <c r="V454" s="205"/>
      <c r="W454" s="205"/>
      <c r="X454" s="205"/>
    </row>
    <row r="455" spans="21:24" x14ac:dyDescent="0.2">
      <c r="U455" s="205"/>
      <c r="V455" s="205"/>
      <c r="W455" s="205"/>
      <c r="X455" s="205"/>
    </row>
    <row r="456" spans="21:24" x14ac:dyDescent="0.2">
      <c r="U456" s="205"/>
      <c r="V456" s="205"/>
      <c r="W456" s="205"/>
      <c r="X456" s="205"/>
    </row>
    <row r="457" spans="21:24" x14ac:dyDescent="0.2">
      <c r="U457" s="205"/>
      <c r="V457" s="205"/>
      <c r="W457" s="205"/>
      <c r="X457" s="205"/>
    </row>
    <row r="458" spans="21:24" x14ac:dyDescent="0.2">
      <c r="U458" s="205"/>
      <c r="V458" s="205"/>
      <c r="W458" s="205"/>
      <c r="X458" s="205"/>
    </row>
    <row r="459" spans="21:24" x14ac:dyDescent="0.2">
      <c r="U459" s="205"/>
      <c r="V459" s="205"/>
      <c r="W459" s="205"/>
      <c r="X459" s="205"/>
    </row>
    <row r="460" spans="21:24" x14ac:dyDescent="0.2">
      <c r="U460" s="205"/>
      <c r="V460" s="205"/>
      <c r="W460" s="205"/>
      <c r="X460" s="205"/>
    </row>
    <row r="461" spans="21:24" x14ac:dyDescent="0.2">
      <c r="U461" s="205"/>
      <c r="V461" s="205"/>
      <c r="W461" s="205"/>
      <c r="X461" s="205"/>
    </row>
    <row r="462" spans="21:24" x14ac:dyDescent="0.2">
      <c r="U462" s="205"/>
      <c r="V462" s="205"/>
      <c r="W462" s="205"/>
      <c r="X462" s="205"/>
    </row>
    <row r="463" spans="21:24" x14ac:dyDescent="0.2">
      <c r="U463" s="205"/>
      <c r="V463" s="205"/>
      <c r="W463" s="205"/>
      <c r="X463" s="205"/>
    </row>
    <row r="464" spans="21:24" x14ac:dyDescent="0.2">
      <c r="U464" s="205"/>
      <c r="V464" s="205"/>
      <c r="W464" s="205"/>
      <c r="X464" s="205"/>
    </row>
    <row r="465" spans="21:24" x14ac:dyDescent="0.2">
      <c r="U465" s="205"/>
      <c r="V465" s="205"/>
      <c r="W465" s="205"/>
      <c r="X465" s="205"/>
    </row>
    <row r="466" spans="21:24" x14ac:dyDescent="0.2">
      <c r="U466" s="205"/>
      <c r="V466" s="205"/>
      <c r="W466" s="205"/>
      <c r="X466" s="205"/>
    </row>
    <row r="467" spans="21:24" x14ac:dyDescent="0.2">
      <c r="U467" s="205"/>
      <c r="V467" s="205"/>
      <c r="W467" s="205"/>
      <c r="X467" s="205"/>
    </row>
    <row r="468" spans="21:24" x14ac:dyDescent="0.2">
      <c r="U468" s="205"/>
      <c r="V468" s="205"/>
      <c r="W468" s="205"/>
      <c r="X468" s="205"/>
    </row>
    <row r="469" spans="21:24" x14ac:dyDescent="0.2">
      <c r="U469" s="205"/>
      <c r="V469" s="205"/>
      <c r="W469" s="205"/>
      <c r="X469" s="205"/>
    </row>
    <row r="470" spans="21:24" x14ac:dyDescent="0.2">
      <c r="U470" s="205"/>
      <c r="V470" s="205"/>
      <c r="W470" s="205"/>
      <c r="X470" s="205"/>
    </row>
    <row r="471" spans="21:24" x14ac:dyDescent="0.2">
      <c r="U471" s="205"/>
      <c r="V471" s="205"/>
      <c r="W471" s="205"/>
      <c r="X471" s="205"/>
    </row>
    <row r="472" spans="21:24" x14ac:dyDescent="0.2">
      <c r="U472" s="205"/>
      <c r="V472" s="205"/>
      <c r="W472" s="205"/>
      <c r="X472" s="205"/>
    </row>
    <row r="473" spans="21:24" x14ac:dyDescent="0.2">
      <c r="U473" s="205"/>
      <c r="V473" s="205"/>
      <c r="W473" s="205"/>
      <c r="X473" s="205"/>
    </row>
    <row r="474" spans="21:24" x14ac:dyDescent="0.2">
      <c r="U474" s="205"/>
      <c r="V474" s="205"/>
      <c r="W474" s="205"/>
      <c r="X474" s="205"/>
    </row>
    <row r="475" spans="21:24" x14ac:dyDescent="0.2">
      <c r="U475" s="205"/>
      <c r="V475" s="205"/>
      <c r="W475" s="205"/>
      <c r="X475" s="205"/>
    </row>
    <row r="476" spans="21:24" x14ac:dyDescent="0.2">
      <c r="U476" s="205"/>
      <c r="V476" s="205"/>
      <c r="W476" s="205"/>
      <c r="X476" s="205"/>
    </row>
    <row r="477" spans="21:24" x14ac:dyDescent="0.2">
      <c r="U477" s="205"/>
      <c r="V477" s="205"/>
      <c r="W477" s="205"/>
      <c r="X477" s="205"/>
    </row>
    <row r="478" spans="21:24" x14ac:dyDescent="0.2">
      <c r="U478" s="205"/>
      <c r="V478" s="205"/>
      <c r="W478" s="205"/>
      <c r="X478" s="205"/>
    </row>
    <row r="479" spans="21:24" x14ac:dyDescent="0.2">
      <c r="U479" s="205"/>
      <c r="V479" s="205"/>
      <c r="W479" s="205"/>
      <c r="X479" s="205"/>
    </row>
    <row r="480" spans="21:24" x14ac:dyDescent="0.2">
      <c r="U480" s="205"/>
      <c r="V480" s="205"/>
      <c r="W480" s="205"/>
      <c r="X480" s="205"/>
    </row>
    <row r="481" spans="21:24" x14ac:dyDescent="0.2">
      <c r="U481" s="205"/>
      <c r="V481" s="205"/>
      <c r="W481" s="205"/>
      <c r="X481" s="205"/>
    </row>
    <row r="482" spans="21:24" x14ac:dyDescent="0.2">
      <c r="U482" s="205"/>
      <c r="V482" s="205"/>
      <c r="W482" s="205"/>
      <c r="X482" s="205"/>
    </row>
    <row r="483" spans="21:24" x14ac:dyDescent="0.2">
      <c r="U483" s="205"/>
      <c r="V483" s="205"/>
      <c r="W483" s="205"/>
      <c r="X483" s="205"/>
    </row>
    <row r="484" spans="21:24" x14ac:dyDescent="0.2">
      <c r="U484" s="205"/>
      <c r="V484" s="205"/>
      <c r="W484" s="205"/>
      <c r="X484" s="205"/>
    </row>
    <row r="485" spans="21:24" x14ac:dyDescent="0.2">
      <c r="U485" s="205"/>
      <c r="V485" s="205"/>
      <c r="W485" s="205"/>
      <c r="X485" s="205"/>
    </row>
    <row r="486" spans="21:24" x14ac:dyDescent="0.2">
      <c r="U486" s="205"/>
      <c r="V486" s="205"/>
      <c r="W486" s="205"/>
      <c r="X486" s="205"/>
    </row>
    <row r="487" spans="21:24" x14ac:dyDescent="0.2">
      <c r="U487" s="205"/>
      <c r="V487" s="205"/>
      <c r="W487" s="205"/>
      <c r="X487" s="205"/>
    </row>
    <row r="488" spans="21:24" x14ac:dyDescent="0.2">
      <c r="U488" s="205"/>
      <c r="V488" s="205"/>
      <c r="W488" s="205"/>
      <c r="X488" s="205"/>
    </row>
    <row r="489" spans="21:24" x14ac:dyDescent="0.2">
      <c r="U489" s="205"/>
      <c r="V489" s="205"/>
      <c r="W489" s="205"/>
      <c r="X489" s="205"/>
    </row>
    <row r="490" spans="21:24" x14ac:dyDescent="0.2">
      <c r="U490" s="205"/>
      <c r="V490" s="205"/>
      <c r="W490" s="205"/>
      <c r="X490" s="205"/>
    </row>
    <row r="491" spans="21:24" x14ac:dyDescent="0.2">
      <c r="U491" s="205"/>
      <c r="V491" s="205"/>
      <c r="W491" s="205"/>
      <c r="X491" s="205"/>
    </row>
    <row r="492" spans="21:24" x14ac:dyDescent="0.2">
      <c r="U492" s="205"/>
      <c r="V492" s="205"/>
      <c r="W492" s="205"/>
      <c r="X492" s="205"/>
    </row>
    <row r="493" spans="21:24" x14ac:dyDescent="0.2">
      <c r="U493" s="205"/>
      <c r="V493" s="205"/>
      <c r="W493" s="205"/>
      <c r="X493" s="205"/>
    </row>
    <row r="494" spans="21:24" x14ac:dyDescent="0.2">
      <c r="U494" s="205"/>
      <c r="V494" s="205"/>
      <c r="W494" s="205"/>
      <c r="X494" s="205"/>
    </row>
    <row r="495" spans="21:24" x14ac:dyDescent="0.2">
      <c r="U495" s="205"/>
      <c r="V495" s="205"/>
      <c r="W495" s="205"/>
      <c r="X495" s="205"/>
    </row>
    <row r="496" spans="21:24" x14ac:dyDescent="0.2">
      <c r="U496" s="205"/>
      <c r="V496" s="205"/>
      <c r="W496" s="205"/>
      <c r="X496" s="205"/>
    </row>
    <row r="497" spans="21:24" x14ac:dyDescent="0.2">
      <c r="U497" s="205"/>
      <c r="V497" s="205"/>
      <c r="W497" s="205"/>
      <c r="X497" s="205"/>
    </row>
    <row r="498" spans="21:24" x14ac:dyDescent="0.2">
      <c r="U498" s="205"/>
      <c r="V498" s="205"/>
      <c r="W498" s="205"/>
      <c r="X498" s="205"/>
    </row>
    <row r="499" spans="21:24" x14ac:dyDescent="0.2">
      <c r="U499" s="205"/>
      <c r="V499" s="205"/>
      <c r="W499" s="205"/>
      <c r="X499" s="205"/>
    </row>
    <row r="500" spans="21:24" x14ac:dyDescent="0.2">
      <c r="U500" s="205"/>
      <c r="V500" s="205"/>
      <c r="W500" s="205"/>
      <c r="X500" s="205"/>
    </row>
    <row r="501" spans="21:24" x14ac:dyDescent="0.2">
      <c r="U501" s="205"/>
      <c r="V501" s="205"/>
      <c r="W501" s="205"/>
      <c r="X501" s="205"/>
    </row>
    <row r="502" spans="21:24" x14ac:dyDescent="0.2">
      <c r="U502" s="205"/>
      <c r="V502" s="205"/>
      <c r="W502" s="205"/>
      <c r="X502" s="205"/>
    </row>
    <row r="503" spans="21:24" x14ac:dyDescent="0.2">
      <c r="U503" s="205"/>
      <c r="V503" s="205"/>
      <c r="W503" s="205"/>
      <c r="X503" s="205"/>
    </row>
    <row r="504" spans="21:24" x14ac:dyDescent="0.2">
      <c r="U504" s="205"/>
      <c r="V504" s="205"/>
      <c r="W504" s="205"/>
      <c r="X504" s="205"/>
    </row>
    <row r="505" spans="21:24" x14ac:dyDescent="0.2">
      <c r="U505" s="205"/>
      <c r="V505" s="205"/>
      <c r="W505" s="205"/>
      <c r="X505" s="205"/>
    </row>
    <row r="506" spans="21:24" x14ac:dyDescent="0.2">
      <c r="U506" s="205"/>
      <c r="V506" s="205"/>
      <c r="W506" s="205"/>
      <c r="X506" s="205"/>
    </row>
    <row r="507" spans="21:24" x14ac:dyDescent="0.2">
      <c r="U507" s="205"/>
      <c r="V507" s="205"/>
      <c r="W507" s="205"/>
      <c r="X507" s="205"/>
    </row>
    <row r="508" spans="21:24" x14ac:dyDescent="0.2">
      <c r="U508" s="205"/>
      <c r="V508" s="205"/>
      <c r="W508" s="205"/>
      <c r="X508" s="205"/>
    </row>
    <row r="509" spans="21:24" x14ac:dyDescent="0.2">
      <c r="U509" s="205"/>
      <c r="V509" s="205"/>
      <c r="W509" s="205"/>
      <c r="X509" s="205"/>
    </row>
    <row r="510" spans="21:24" x14ac:dyDescent="0.2">
      <c r="U510" s="205"/>
      <c r="V510" s="205"/>
      <c r="W510" s="205"/>
      <c r="X510" s="205"/>
    </row>
    <row r="511" spans="21:24" x14ac:dyDescent="0.2">
      <c r="U511" s="205"/>
      <c r="V511" s="205"/>
      <c r="W511" s="205"/>
      <c r="X511" s="205"/>
    </row>
    <row r="512" spans="21:24" x14ac:dyDescent="0.2">
      <c r="U512" s="205"/>
      <c r="V512" s="205"/>
      <c r="W512" s="205"/>
      <c r="X512" s="205"/>
    </row>
    <row r="513" spans="21:24" x14ac:dyDescent="0.2">
      <c r="U513" s="205"/>
      <c r="V513" s="205"/>
      <c r="W513" s="205"/>
      <c r="X513" s="205"/>
    </row>
    <row r="514" spans="21:24" x14ac:dyDescent="0.2">
      <c r="U514" s="205"/>
      <c r="V514" s="205"/>
      <c r="W514" s="205"/>
      <c r="X514" s="205"/>
    </row>
    <row r="515" spans="21:24" x14ac:dyDescent="0.2">
      <c r="U515" s="205"/>
      <c r="V515" s="205"/>
      <c r="W515" s="205"/>
      <c r="X515" s="205"/>
    </row>
    <row r="516" spans="21:24" x14ac:dyDescent="0.2">
      <c r="U516" s="205"/>
      <c r="V516" s="205"/>
      <c r="W516" s="205"/>
      <c r="X516" s="205"/>
    </row>
    <row r="517" spans="21:24" x14ac:dyDescent="0.2">
      <c r="U517" s="205"/>
      <c r="V517" s="205"/>
      <c r="W517" s="205"/>
      <c r="X517" s="205"/>
    </row>
    <row r="518" spans="21:24" x14ac:dyDescent="0.2">
      <c r="U518" s="205"/>
      <c r="V518" s="205"/>
      <c r="W518" s="205"/>
      <c r="X518" s="205"/>
    </row>
    <row r="519" spans="21:24" x14ac:dyDescent="0.2">
      <c r="U519" s="205"/>
      <c r="V519" s="205"/>
      <c r="W519" s="205"/>
      <c r="X519" s="205"/>
    </row>
    <row r="520" spans="21:24" x14ac:dyDescent="0.2">
      <c r="U520" s="205"/>
      <c r="V520" s="205"/>
      <c r="W520" s="205"/>
      <c r="X520" s="205"/>
    </row>
    <row r="521" spans="21:24" x14ac:dyDescent="0.2">
      <c r="U521" s="205"/>
      <c r="V521" s="205"/>
      <c r="W521" s="205"/>
      <c r="X521" s="205"/>
    </row>
    <row r="522" spans="21:24" x14ac:dyDescent="0.2">
      <c r="U522" s="205"/>
      <c r="V522" s="205"/>
      <c r="W522" s="205"/>
      <c r="X522" s="205"/>
    </row>
    <row r="523" spans="21:24" x14ac:dyDescent="0.2">
      <c r="U523" s="205"/>
      <c r="V523" s="205"/>
      <c r="W523" s="205"/>
      <c r="X523" s="205"/>
    </row>
    <row r="524" spans="21:24" x14ac:dyDescent="0.2">
      <c r="U524" s="205"/>
      <c r="V524" s="205"/>
      <c r="W524" s="205"/>
      <c r="X524" s="205"/>
    </row>
    <row r="525" spans="21:24" x14ac:dyDescent="0.2">
      <c r="U525" s="205"/>
      <c r="V525" s="205"/>
      <c r="W525" s="205"/>
      <c r="X525" s="205"/>
    </row>
    <row r="526" spans="21:24" x14ac:dyDescent="0.2">
      <c r="U526" s="205"/>
      <c r="V526" s="205"/>
      <c r="W526" s="205"/>
      <c r="X526" s="205"/>
    </row>
    <row r="527" spans="21:24" x14ac:dyDescent="0.2">
      <c r="U527" s="205"/>
      <c r="V527" s="205"/>
      <c r="W527" s="205"/>
      <c r="X527" s="205"/>
    </row>
    <row r="528" spans="21:24" x14ac:dyDescent="0.2">
      <c r="U528" s="205"/>
      <c r="V528" s="205"/>
      <c r="W528" s="205"/>
      <c r="X528" s="205"/>
    </row>
    <row r="529" spans="21:24" x14ac:dyDescent="0.2">
      <c r="U529" s="205"/>
      <c r="V529" s="205"/>
      <c r="W529" s="205"/>
      <c r="X529" s="205"/>
    </row>
    <row r="530" spans="21:24" x14ac:dyDescent="0.2">
      <c r="U530" s="205"/>
      <c r="V530" s="205"/>
      <c r="W530" s="205"/>
      <c r="X530" s="205"/>
    </row>
    <row r="531" spans="21:24" x14ac:dyDescent="0.2">
      <c r="U531" s="205"/>
      <c r="V531" s="205"/>
      <c r="W531" s="205"/>
      <c r="X531" s="205"/>
    </row>
    <row r="532" spans="21:24" x14ac:dyDescent="0.2">
      <c r="U532" s="205"/>
      <c r="V532" s="205"/>
      <c r="W532" s="205"/>
      <c r="X532" s="205"/>
    </row>
    <row r="533" spans="21:24" x14ac:dyDescent="0.2">
      <c r="U533" s="205"/>
      <c r="V533" s="205"/>
      <c r="W533" s="205"/>
      <c r="X533" s="205"/>
    </row>
    <row r="534" spans="21:24" x14ac:dyDescent="0.2">
      <c r="U534" s="205"/>
      <c r="V534" s="205"/>
      <c r="W534" s="205"/>
      <c r="X534" s="205"/>
    </row>
    <row r="535" spans="21:24" x14ac:dyDescent="0.2">
      <c r="U535" s="205"/>
      <c r="V535" s="205"/>
      <c r="W535" s="205"/>
      <c r="X535" s="205"/>
    </row>
    <row r="536" spans="21:24" x14ac:dyDescent="0.2">
      <c r="U536" s="205"/>
      <c r="V536" s="205"/>
      <c r="W536" s="205"/>
      <c r="X536" s="205"/>
    </row>
    <row r="537" spans="21:24" x14ac:dyDescent="0.2">
      <c r="U537" s="205"/>
      <c r="V537" s="205"/>
      <c r="W537" s="205"/>
      <c r="X537" s="205"/>
    </row>
    <row r="538" spans="21:24" x14ac:dyDescent="0.2">
      <c r="U538" s="205"/>
      <c r="V538" s="205"/>
      <c r="W538" s="205"/>
      <c r="X538" s="205"/>
    </row>
    <row r="539" spans="21:24" x14ac:dyDescent="0.2">
      <c r="U539" s="205"/>
      <c r="V539" s="205"/>
      <c r="W539" s="205"/>
      <c r="X539" s="205"/>
    </row>
    <row r="540" spans="21:24" x14ac:dyDescent="0.2">
      <c r="U540" s="205"/>
      <c r="V540" s="205"/>
      <c r="W540" s="205"/>
      <c r="X540" s="205"/>
    </row>
    <row r="541" spans="21:24" x14ac:dyDescent="0.2">
      <c r="U541" s="205"/>
      <c r="V541" s="205"/>
      <c r="W541" s="205"/>
      <c r="X541" s="205"/>
    </row>
    <row r="542" spans="21:24" x14ac:dyDescent="0.2">
      <c r="U542" s="205"/>
      <c r="V542" s="205"/>
      <c r="W542" s="205"/>
      <c r="X542" s="205"/>
    </row>
    <row r="543" spans="21:24" x14ac:dyDescent="0.2">
      <c r="U543" s="205"/>
      <c r="V543" s="205"/>
      <c r="W543" s="205"/>
      <c r="X543" s="205"/>
    </row>
    <row r="544" spans="21:24" x14ac:dyDescent="0.2">
      <c r="U544" s="205"/>
      <c r="V544" s="205"/>
      <c r="W544" s="205"/>
      <c r="X544" s="205"/>
    </row>
    <row r="545" spans="21:24" x14ac:dyDescent="0.2">
      <c r="U545" s="205"/>
      <c r="V545" s="205"/>
      <c r="W545" s="205"/>
      <c r="X545" s="205"/>
    </row>
    <row r="546" spans="21:24" x14ac:dyDescent="0.2">
      <c r="U546" s="205"/>
      <c r="V546" s="205"/>
      <c r="W546" s="205"/>
      <c r="X546" s="205"/>
    </row>
    <row r="547" spans="21:24" x14ac:dyDescent="0.2">
      <c r="U547" s="205"/>
      <c r="V547" s="205"/>
      <c r="W547" s="205"/>
      <c r="X547" s="205"/>
    </row>
    <row r="548" spans="21:24" x14ac:dyDescent="0.2">
      <c r="U548" s="205"/>
      <c r="V548" s="205"/>
      <c r="W548" s="205"/>
      <c r="X548" s="205"/>
    </row>
    <row r="549" spans="21:24" x14ac:dyDescent="0.2">
      <c r="U549" s="205"/>
      <c r="V549" s="205"/>
      <c r="W549" s="205"/>
      <c r="X549" s="205"/>
    </row>
    <row r="550" spans="21:24" x14ac:dyDescent="0.2">
      <c r="U550" s="205"/>
      <c r="V550" s="205"/>
      <c r="W550" s="205"/>
      <c r="X550" s="205"/>
    </row>
    <row r="551" spans="21:24" x14ac:dyDescent="0.2">
      <c r="U551" s="205"/>
      <c r="V551" s="205"/>
      <c r="W551" s="205"/>
      <c r="X551" s="205"/>
    </row>
    <row r="552" spans="21:24" x14ac:dyDescent="0.2">
      <c r="U552" s="205"/>
      <c r="V552" s="205"/>
      <c r="W552" s="205"/>
      <c r="X552" s="205"/>
    </row>
    <row r="553" spans="21:24" x14ac:dyDescent="0.2">
      <c r="U553" s="205"/>
      <c r="V553" s="205"/>
      <c r="W553" s="205"/>
      <c r="X553" s="205"/>
    </row>
    <row r="554" spans="21:24" x14ac:dyDescent="0.2">
      <c r="U554" s="205"/>
      <c r="V554" s="205"/>
      <c r="W554" s="205"/>
      <c r="X554" s="205"/>
    </row>
    <row r="555" spans="21:24" x14ac:dyDescent="0.2">
      <c r="U555" s="205"/>
      <c r="V555" s="205"/>
      <c r="W555" s="205"/>
      <c r="X555" s="205"/>
    </row>
    <row r="556" spans="21:24" x14ac:dyDescent="0.2">
      <c r="U556" s="205"/>
      <c r="V556" s="205"/>
      <c r="W556" s="205"/>
      <c r="X556" s="205"/>
    </row>
    <row r="557" spans="21:24" x14ac:dyDescent="0.2">
      <c r="U557" s="205"/>
      <c r="V557" s="205"/>
      <c r="W557" s="205"/>
      <c r="X557" s="205"/>
    </row>
    <row r="558" spans="21:24" x14ac:dyDescent="0.2">
      <c r="U558" s="205"/>
      <c r="V558" s="205"/>
      <c r="W558" s="205"/>
      <c r="X558" s="205"/>
    </row>
    <row r="559" spans="21:24" x14ac:dyDescent="0.2">
      <c r="U559" s="205"/>
      <c r="V559" s="205"/>
      <c r="W559" s="205"/>
      <c r="X559" s="205"/>
    </row>
    <row r="560" spans="21:24" x14ac:dyDescent="0.2">
      <c r="U560" s="205"/>
      <c r="V560" s="205"/>
      <c r="W560" s="205"/>
      <c r="X560" s="205"/>
    </row>
    <row r="561" spans="21:24" x14ac:dyDescent="0.2">
      <c r="U561" s="205"/>
      <c r="V561" s="205"/>
      <c r="W561" s="205"/>
      <c r="X561" s="205"/>
    </row>
    <row r="562" spans="21:24" x14ac:dyDescent="0.2">
      <c r="U562" s="205"/>
      <c r="V562" s="205"/>
      <c r="W562" s="205"/>
      <c r="X562" s="205"/>
    </row>
    <row r="563" spans="21:24" x14ac:dyDescent="0.2">
      <c r="U563" s="205"/>
      <c r="V563" s="205"/>
      <c r="W563" s="205"/>
      <c r="X563" s="205"/>
    </row>
    <row r="564" spans="21:24" x14ac:dyDescent="0.2">
      <c r="U564" s="205"/>
      <c r="V564" s="205"/>
      <c r="W564" s="205"/>
      <c r="X564" s="205"/>
    </row>
    <row r="565" spans="21:24" x14ac:dyDescent="0.2">
      <c r="U565" s="205"/>
      <c r="V565" s="205"/>
      <c r="W565" s="205"/>
      <c r="X565" s="205"/>
    </row>
    <row r="566" spans="21:24" x14ac:dyDescent="0.2">
      <c r="U566" s="205"/>
      <c r="V566" s="205"/>
      <c r="W566" s="205"/>
      <c r="X566" s="205"/>
    </row>
    <row r="567" spans="21:24" x14ac:dyDescent="0.2">
      <c r="U567" s="205"/>
      <c r="V567" s="205"/>
      <c r="W567" s="205"/>
      <c r="X567" s="205"/>
    </row>
    <row r="568" spans="21:24" x14ac:dyDescent="0.2">
      <c r="U568" s="205"/>
      <c r="V568" s="205"/>
      <c r="W568" s="205"/>
      <c r="X568" s="205"/>
    </row>
    <row r="569" spans="21:24" x14ac:dyDescent="0.2">
      <c r="U569" s="205"/>
      <c r="V569" s="205"/>
      <c r="W569" s="205"/>
      <c r="X569" s="205"/>
    </row>
    <row r="570" spans="21:24" x14ac:dyDescent="0.2">
      <c r="U570" s="205"/>
      <c r="V570" s="205"/>
      <c r="W570" s="205"/>
      <c r="X570" s="205"/>
    </row>
    <row r="571" spans="21:24" x14ac:dyDescent="0.2">
      <c r="U571" s="205"/>
      <c r="V571" s="205"/>
      <c r="W571" s="205"/>
      <c r="X571" s="205"/>
    </row>
    <row r="572" spans="21:24" x14ac:dyDescent="0.2">
      <c r="U572" s="205"/>
      <c r="V572" s="205"/>
      <c r="W572" s="205"/>
      <c r="X572" s="205"/>
    </row>
    <row r="573" spans="21:24" x14ac:dyDescent="0.2">
      <c r="U573" s="205"/>
      <c r="V573" s="205"/>
      <c r="W573" s="205"/>
      <c r="X573" s="205"/>
    </row>
    <row r="574" spans="21:24" x14ac:dyDescent="0.2">
      <c r="U574" s="205"/>
      <c r="V574" s="205"/>
      <c r="W574" s="205"/>
      <c r="X574" s="205"/>
    </row>
    <row r="575" spans="21:24" x14ac:dyDescent="0.2">
      <c r="U575" s="205"/>
      <c r="V575" s="205"/>
      <c r="W575" s="205"/>
      <c r="X575" s="205"/>
    </row>
    <row r="576" spans="21:24" x14ac:dyDescent="0.2">
      <c r="U576" s="205"/>
      <c r="V576" s="205"/>
      <c r="W576" s="205"/>
      <c r="X576" s="205"/>
    </row>
    <row r="577" spans="21:24" x14ac:dyDescent="0.2">
      <c r="U577" s="205"/>
      <c r="V577" s="205"/>
      <c r="W577" s="205"/>
      <c r="X577" s="205"/>
    </row>
    <row r="578" spans="21:24" x14ac:dyDescent="0.2">
      <c r="U578" s="205"/>
      <c r="V578" s="205"/>
      <c r="W578" s="205"/>
      <c r="X578" s="205"/>
    </row>
    <row r="579" spans="21:24" x14ac:dyDescent="0.2">
      <c r="U579" s="205"/>
      <c r="V579" s="205"/>
      <c r="W579" s="205"/>
      <c r="X579" s="205"/>
    </row>
    <row r="580" spans="21:24" x14ac:dyDescent="0.2">
      <c r="U580" s="205"/>
      <c r="V580" s="205"/>
      <c r="W580" s="205"/>
      <c r="X580" s="205"/>
    </row>
    <row r="581" spans="21:24" x14ac:dyDescent="0.2">
      <c r="U581" s="205"/>
      <c r="V581" s="205"/>
      <c r="W581" s="205"/>
      <c r="X581" s="205"/>
    </row>
    <row r="582" spans="21:24" x14ac:dyDescent="0.2">
      <c r="U582" s="205"/>
      <c r="V582" s="205"/>
      <c r="W582" s="205"/>
      <c r="X582" s="205"/>
    </row>
    <row r="583" spans="21:24" x14ac:dyDescent="0.2">
      <c r="U583" s="205"/>
      <c r="V583" s="205"/>
      <c r="W583" s="205"/>
      <c r="X583" s="205"/>
    </row>
    <row r="584" spans="21:24" x14ac:dyDescent="0.2">
      <c r="U584" s="205"/>
      <c r="V584" s="205"/>
      <c r="W584" s="205"/>
      <c r="X584" s="205"/>
    </row>
    <row r="585" spans="21:24" x14ac:dyDescent="0.2">
      <c r="U585" s="205"/>
      <c r="V585" s="205"/>
      <c r="W585" s="205"/>
      <c r="X585" s="205"/>
    </row>
    <row r="586" spans="21:24" x14ac:dyDescent="0.2">
      <c r="U586" s="205"/>
      <c r="V586" s="205"/>
      <c r="W586" s="205"/>
      <c r="X586" s="205"/>
    </row>
    <row r="587" spans="21:24" x14ac:dyDescent="0.2">
      <c r="U587" s="205"/>
      <c r="V587" s="205"/>
      <c r="W587" s="205"/>
      <c r="X587" s="205"/>
    </row>
    <row r="588" spans="21:24" x14ac:dyDescent="0.2">
      <c r="U588" s="205"/>
      <c r="V588" s="205"/>
      <c r="W588" s="205"/>
      <c r="X588" s="205"/>
    </row>
    <row r="589" spans="21:24" x14ac:dyDescent="0.2">
      <c r="U589" s="205"/>
      <c r="V589" s="205"/>
      <c r="W589" s="205"/>
      <c r="X589" s="205"/>
    </row>
    <row r="590" spans="21:24" x14ac:dyDescent="0.2">
      <c r="U590" s="205"/>
      <c r="V590" s="205"/>
      <c r="W590" s="205"/>
      <c r="X590" s="205"/>
    </row>
    <row r="591" spans="21:24" x14ac:dyDescent="0.2">
      <c r="U591" s="205"/>
      <c r="V591" s="205"/>
      <c r="W591" s="205"/>
      <c r="X591" s="205"/>
    </row>
    <row r="592" spans="21:24" x14ac:dyDescent="0.2">
      <c r="U592" s="205"/>
      <c r="V592" s="205"/>
      <c r="W592" s="205"/>
      <c r="X592" s="205"/>
    </row>
    <row r="593" spans="21:24" x14ac:dyDescent="0.2">
      <c r="U593" s="205"/>
      <c r="V593" s="205"/>
      <c r="W593" s="205"/>
      <c r="X593" s="205"/>
    </row>
    <row r="594" spans="21:24" x14ac:dyDescent="0.2">
      <c r="U594" s="205"/>
      <c r="V594" s="205"/>
      <c r="W594" s="205"/>
      <c r="X594" s="205"/>
    </row>
    <row r="595" spans="21:24" x14ac:dyDescent="0.2">
      <c r="U595" s="205"/>
      <c r="V595" s="205"/>
      <c r="W595" s="205"/>
      <c r="X595" s="205"/>
    </row>
    <row r="596" spans="21:24" x14ac:dyDescent="0.2">
      <c r="U596" s="205"/>
      <c r="V596" s="205"/>
      <c r="W596" s="205"/>
      <c r="X596" s="205"/>
    </row>
    <row r="597" spans="21:24" x14ac:dyDescent="0.2">
      <c r="U597" s="205"/>
      <c r="V597" s="205"/>
      <c r="W597" s="205"/>
      <c r="X597" s="205"/>
    </row>
    <row r="598" spans="21:24" x14ac:dyDescent="0.2">
      <c r="U598" s="205"/>
      <c r="V598" s="205"/>
      <c r="W598" s="205"/>
      <c r="X598" s="205"/>
    </row>
    <row r="599" spans="21:24" x14ac:dyDescent="0.2">
      <c r="U599" s="205"/>
      <c r="V599" s="205"/>
      <c r="W599" s="205"/>
      <c r="X599" s="205"/>
    </row>
    <row r="600" spans="21:24" x14ac:dyDescent="0.2">
      <c r="U600" s="205"/>
      <c r="V600" s="205"/>
      <c r="W600" s="205"/>
      <c r="X600" s="205"/>
    </row>
    <row r="601" spans="21:24" x14ac:dyDescent="0.2">
      <c r="U601" s="205"/>
      <c r="V601" s="205"/>
      <c r="W601" s="205"/>
      <c r="X601" s="205"/>
    </row>
    <row r="602" spans="21:24" x14ac:dyDescent="0.2">
      <c r="U602" s="205"/>
      <c r="V602" s="205"/>
      <c r="W602" s="205"/>
      <c r="X602" s="205"/>
    </row>
    <row r="603" spans="21:24" x14ac:dyDescent="0.2">
      <c r="U603" s="205"/>
      <c r="V603" s="205"/>
      <c r="W603" s="205"/>
      <c r="X603" s="205"/>
    </row>
    <row r="604" spans="21:24" x14ac:dyDescent="0.2">
      <c r="U604" s="205"/>
      <c r="V604" s="205"/>
      <c r="W604" s="205"/>
      <c r="X604" s="205"/>
    </row>
    <row r="605" spans="21:24" x14ac:dyDescent="0.2">
      <c r="U605" s="205"/>
      <c r="V605" s="205"/>
      <c r="W605" s="205"/>
      <c r="X605" s="205"/>
    </row>
    <row r="606" spans="21:24" x14ac:dyDescent="0.2">
      <c r="U606" s="205"/>
      <c r="V606" s="205"/>
      <c r="W606" s="205"/>
      <c r="X606" s="205"/>
    </row>
    <row r="607" spans="21:24" x14ac:dyDescent="0.2">
      <c r="U607" s="205"/>
      <c r="V607" s="205"/>
      <c r="W607" s="205"/>
      <c r="X607" s="205"/>
    </row>
    <row r="608" spans="21:24" x14ac:dyDescent="0.2">
      <c r="U608" s="205"/>
      <c r="V608" s="205"/>
      <c r="W608" s="205"/>
      <c r="X608" s="205"/>
    </row>
    <row r="609" spans="21:24" x14ac:dyDescent="0.2">
      <c r="U609" s="205"/>
      <c r="V609" s="205"/>
      <c r="W609" s="205"/>
      <c r="X609" s="205"/>
    </row>
    <row r="610" spans="21:24" x14ac:dyDescent="0.2">
      <c r="U610" s="205"/>
      <c r="V610" s="205"/>
      <c r="W610" s="205"/>
      <c r="X610" s="205"/>
    </row>
    <row r="611" spans="21:24" x14ac:dyDescent="0.2">
      <c r="U611" s="205"/>
      <c r="V611" s="205"/>
      <c r="W611" s="205"/>
      <c r="X611" s="205"/>
    </row>
    <row r="612" spans="21:24" x14ac:dyDescent="0.2">
      <c r="U612" s="205"/>
      <c r="V612" s="205"/>
      <c r="W612" s="205"/>
      <c r="X612" s="205"/>
    </row>
    <row r="613" spans="21:24" x14ac:dyDescent="0.2">
      <c r="U613" s="205"/>
      <c r="V613" s="205"/>
      <c r="W613" s="205"/>
      <c r="X613" s="205"/>
    </row>
    <row r="614" spans="21:24" x14ac:dyDescent="0.2">
      <c r="U614" s="205"/>
      <c r="V614" s="205"/>
      <c r="W614" s="205"/>
      <c r="X614" s="205"/>
    </row>
    <row r="615" spans="21:24" x14ac:dyDescent="0.2">
      <c r="U615" s="205"/>
      <c r="V615" s="205"/>
      <c r="W615" s="205"/>
      <c r="X615" s="205"/>
    </row>
    <row r="616" spans="21:24" x14ac:dyDescent="0.2">
      <c r="U616" s="205"/>
      <c r="V616" s="205"/>
      <c r="W616" s="205"/>
      <c r="X616" s="205"/>
    </row>
    <row r="617" spans="21:24" x14ac:dyDescent="0.2">
      <c r="U617" s="205"/>
      <c r="V617" s="205"/>
      <c r="W617" s="205"/>
      <c r="X617" s="205"/>
    </row>
    <row r="618" spans="21:24" x14ac:dyDescent="0.2">
      <c r="U618" s="205"/>
      <c r="V618" s="205"/>
      <c r="W618" s="205"/>
      <c r="X618" s="205"/>
    </row>
    <row r="619" spans="21:24" x14ac:dyDescent="0.2">
      <c r="U619" s="205"/>
      <c r="V619" s="205"/>
      <c r="W619" s="205"/>
      <c r="X619" s="205"/>
    </row>
    <row r="620" spans="21:24" x14ac:dyDescent="0.2">
      <c r="U620" s="205"/>
      <c r="V620" s="205"/>
      <c r="W620" s="205"/>
      <c r="X620" s="205"/>
    </row>
    <row r="621" spans="21:24" x14ac:dyDescent="0.2">
      <c r="U621" s="205"/>
      <c r="V621" s="205"/>
      <c r="W621" s="205"/>
      <c r="X621" s="205"/>
    </row>
    <row r="622" spans="21:24" x14ac:dyDescent="0.2">
      <c r="U622" s="205"/>
      <c r="V622" s="205"/>
      <c r="W622" s="205"/>
      <c r="X622" s="205"/>
    </row>
    <row r="623" spans="21:24" x14ac:dyDescent="0.2">
      <c r="U623" s="205"/>
      <c r="V623" s="205"/>
      <c r="W623" s="205"/>
      <c r="X623" s="205"/>
    </row>
    <row r="624" spans="21:24" x14ac:dyDescent="0.2">
      <c r="U624" s="205"/>
      <c r="V624" s="205"/>
      <c r="W624" s="205"/>
      <c r="X624" s="205"/>
    </row>
    <row r="625" spans="21:24" x14ac:dyDescent="0.2">
      <c r="U625" s="205"/>
      <c r="V625" s="205"/>
      <c r="W625" s="205"/>
      <c r="X625" s="205"/>
    </row>
    <row r="626" spans="21:24" x14ac:dyDescent="0.2">
      <c r="U626" s="205"/>
      <c r="V626" s="205"/>
      <c r="W626" s="205"/>
      <c r="X626" s="205"/>
    </row>
    <row r="627" spans="21:24" x14ac:dyDescent="0.2">
      <c r="U627" s="205"/>
      <c r="V627" s="205"/>
      <c r="W627" s="205"/>
      <c r="X627" s="205"/>
    </row>
    <row r="628" spans="21:24" x14ac:dyDescent="0.2">
      <c r="U628" s="205"/>
      <c r="V628" s="205"/>
      <c r="W628" s="205"/>
      <c r="X628" s="205"/>
    </row>
    <row r="629" spans="21:24" x14ac:dyDescent="0.2">
      <c r="U629" s="205"/>
      <c r="V629" s="205"/>
      <c r="W629" s="205"/>
      <c r="X629" s="205"/>
    </row>
    <row r="630" spans="21:24" x14ac:dyDescent="0.2">
      <c r="U630" s="205"/>
      <c r="V630" s="205"/>
      <c r="W630" s="205"/>
      <c r="X630" s="205"/>
    </row>
    <row r="631" spans="21:24" x14ac:dyDescent="0.2">
      <c r="U631" s="205"/>
      <c r="V631" s="205"/>
      <c r="W631" s="205"/>
      <c r="X631" s="205"/>
    </row>
    <row r="632" spans="21:24" x14ac:dyDescent="0.2">
      <c r="U632" s="205"/>
      <c r="V632" s="205"/>
      <c r="W632" s="205"/>
      <c r="X632" s="205"/>
    </row>
    <row r="633" spans="21:24" x14ac:dyDescent="0.2">
      <c r="U633" s="205"/>
      <c r="V633" s="205"/>
      <c r="W633" s="205"/>
      <c r="X633" s="205"/>
    </row>
    <row r="634" spans="21:24" x14ac:dyDescent="0.2">
      <c r="U634" s="205"/>
      <c r="V634" s="205"/>
      <c r="W634" s="205"/>
      <c r="X634" s="205"/>
    </row>
    <row r="635" spans="21:24" x14ac:dyDescent="0.2">
      <c r="U635" s="205"/>
      <c r="V635" s="205"/>
      <c r="W635" s="205"/>
      <c r="X635" s="205"/>
    </row>
    <row r="636" spans="21:24" x14ac:dyDescent="0.2">
      <c r="U636" s="205"/>
      <c r="V636" s="205"/>
      <c r="W636" s="205"/>
      <c r="X636" s="205"/>
    </row>
    <row r="637" spans="21:24" x14ac:dyDescent="0.2">
      <c r="U637" s="205"/>
      <c r="V637" s="205"/>
      <c r="W637" s="205"/>
      <c r="X637" s="205"/>
    </row>
    <row r="638" spans="21:24" x14ac:dyDescent="0.2">
      <c r="U638" s="205"/>
      <c r="V638" s="205"/>
      <c r="W638" s="205"/>
      <c r="X638" s="205"/>
    </row>
    <row r="639" spans="21:24" x14ac:dyDescent="0.2">
      <c r="U639" s="205"/>
      <c r="V639" s="205"/>
      <c r="W639" s="205"/>
      <c r="X639" s="205"/>
    </row>
    <row r="640" spans="21:24" x14ac:dyDescent="0.2">
      <c r="U640" s="205"/>
      <c r="V640" s="205"/>
      <c r="W640" s="205"/>
      <c r="X640" s="205"/>
    </row>
    <row r="641" spans="21:24" x14ac:dyDescent="0.2">
      <c r="U641" s="205"/>
      <c r="V641" s="205"/>
      <c r="W641" s="205"/>
      <c r="X641" s="205"/>
    </row>
    <row r="642" spans="21:24" x14ac:dyDescent="0.2">
      <c r="U642" s="205"/>
      <c r="V642" s="205"/>
      <c r="W642" s="205"/>
      <c r="X642" s="205"/>
    </row>
    <row r="643" spans="21:24" x14ac:dyDescent="0.2">
      <c r="U643" s="205"/>
      <c r="V643" s="205"/>
      <c r="W643" s="205"/>
      <c r="X643" s="205"/>
    </row>
    <row r="644" spans="21:24" x14ac:dyDescent="0.2">
      <c r="U644" s="205"/>
      <c r="V644" s="205"/>
      <c r="W644" s="205"/>
      <c r="X644" s="205"/>
    </row>
    <row r="645" spans="21:24" x14ac:dyDescent="0.2">
      <c r="U645" s="205"/>
      <c r="V645" s="205"/>
      <c r="W645" s="205"/>
      <c r="X645" s="205"/>
    </row>
    <row r="646" spans="21:24" x14ac:dyDescent="0.2">
      <c r="U646" s="205"/>
      <c r="V646" s="205"/>
      <c r="W646" s="205"/>
      <c r="X646" s="205"/>
    </row>
    <row r="647" spans="21:24" x14ac:dyDescent="0.2">
      <c r="U647" s="205"/>
      <c r="V647" s="205"/>
      <c r="W647" s="205"/>
      <c r="X647" s="205"/>
    </row>
    <row r="648" spans="21:24" x14ac:dyDescent="0.2">
      <c r="U648" s="205"/>
      <c r="V648" s="205"/>
      <c r="W648" s="205"/>
      <c r="X648" s="205"/>
    </row>
    <row r="649" spans="21:24" x14ac:dyDescent="0.2">
      <c r="U649" s="205"/>
      <c r="V649" s="205"/>
      <c r="W649" s="205"/>
      <c r="X649" s="205"/>
    </row>
    <row r="650" spans="21:24" x14ac:dyDescent="0.2">
      <c r="U650" s="205"/>
      <c r="V650" s="205"/>
      <c r="W650" s="205"/>
      <c r="X650" s="205"/>
    </row>
    <row r="651" spans="21:24" x14ac:dyDescent="0.2">
      <c r="U651" s="205"/>
      <c r="V651" s="205"/>
      <c r="W651" s="205"/>
      <c r="X651" s="205"/>
    </row>
    <row r="652" spans="21:24" x14ac:dyDescent="0.2">
      <c r="U652" s="205"/>
      <c r="V652" s="205"/>
      <c r="W652" s="205"/>
      <c r="X652" s="205"/>
    </row>
    <row r="653" spans="21:24" x14ac:dyDescent="0.2">
      <c r="U653" s="205"/>
      <c r="V653" s="205"/>
      <c r="W653" s="205"/>
      <c r="X653" s="205"/>
    </row>
    <row r="654" spans="21:24" x14ac:dyDescent="0.2">
      <c r="U654" s="205"/>
      <c r="V654" s="205"/>
      <c r="W654" s="205"/>
      <c r="X654" s="205"/>
    </row>
    <row r="655" spans="21:24" x14ac:dyDescent="0.2">
      <c r="U655" s="205"/>
      <c r="V655" s="205"/>
      <c r="W655" s="205"/>
      <c r="X655" s="205"/>
    </row>
    <row r="656" spans="21:24" x14ac:dyDescent="0.2">
      <c r="U656" s="205"/>
      <c r="V656" s="205"/>
      <c r="W656" s="205"/>
      <c r="X656" s="205"/>
    </row>
    <row r="657" spans="21:24" x14ac:dyDescent="0.2">
      <c r="U657" s="205"/>
      <c r="V657" s="205"/>
      <c r="W657" s="205"/>
      <c r="X657" s="205"/>
    </row>
    <row r="658" spans="21:24" x14ac:dyDescent="0.2">
      <c r="U658" s="205"/>
      <c r="V658" s="205"/>
      <c r="W658" s="205"/>
      <c r="X658" s="205"/>
    </row>
    <row r="659" spans="21:24" x14ac:dyDescent="0.2">
      <c r="U659" s="205"/>
      <c r="V659" s="205"/>
      <c r="W659" s="205"/>
      <c r="X659" s="205"/>
    </row>
    <row r="660" spans="21:24" x14ac:dyDescent="0.2">
      <c r="U660" s="205"/>
      <c r="V660" s="205"/>
      <c r="W660" s="205"/>
      <c r="X660" s="205"/>
    </row>
    <row r="661" spans="21:24" x14ac:dyDescent="0.2">
      <c r="U661" s="205"/>
      <c r="V661" s="205"/>
      <c r="W661" s="205"/>
      <c r="X661" s="205"/>
    </row>
    <row r="662" spans="21:24" x14ac:dyDescent="0.2">
      <c r="U662" s="205"/>
      <c r="V662" s="205"/>
      <c r="W662" s="205"/>
      <c r="X662" s="205"/>
    </row>
    <row r="663" spans="21:24" x14ac:dyDescent="0.2">
      <c r="U663" s="205"/>
      <c r="V663" s="205"/>
      <c r="W663" s="205"/>
      <c r="X663" s="205"/>
    </row>
    <row r="664" spans="21:24" x14ac:dyDescent="0.2">
      <c r="U664" s="205"/>
      <c r="V664" s="205"/>
      <c r="W664" s="205"/>
      <c r="X664" s="205"/>
    </row>
    <row r="665" spans="21:24" x14ac:dyDescent="0.2">
      <c r="U665" s="205"/>
      <c r="V665" s="205"/>
      <c r="W665" s="205"/>
      <c r="X665" s="205"/>
    </row>
    <row r="666" spans="21:24" x14ac:dyDescent="0.2">
      <c r="U666" s="205"/>
      <c r="V666" s="205"/>
      <c r="W666" s="205"/>
      <c r="X666" s="205"/>
    </row>
    <row r="667" spans="21:24" x14ac:dyDescent="0.2">
      <c r="U667" s="205"/>
      <c r="V667" s="205"/>
      <c r="W667" s="205"/>
      <c r="X667" s="205"/>
    </row>
    <row r="668" spans="21:24" x14ac:dyDescent="0.2">
      <c r="U668" s="205"/>
      <c r="V668" s="205"/>
      <c r="W668" s="205"/>
      <c r="X668" s="205"/>
    </row>
    <row r="669" spans="21:24" x14ac:dyDescent="0.2">
      <c r="U669" s="205"/>
      <c r="V669" s="205"/>
      <c r="W669" s="205"/>
      <c r="X669" s="205"/>
    </row>
    <row r="670" spans="21:24" x14ac:dyDescent="0.2">
      <c r="U670" s="205"/>
      <c r="V670" s="205"/>
      <c r="W670" s="205"/>
      <c r="X670" s="205"/>
    </row>
    <row r="671" spans="21:24" x14ac:dyDescent="0.2">
      <c r="U671" s="205"/>
      <c r="V671" s="205"/>
      <c r="W671" s="205"/>
      <c r="X671" s="205"/>
    </row>
    <row r="672" spans="21:24" x14ac:dyDescent="0.2">
      <c r="U672" s="205"/>
      <c r="V672" s="205"/>
      <c r="W672" s="205"/>
      <c r="X672" s="205"/>
    </row>
    <row r="673" spans="21:24" x14ac:dyDescent="0.2">
      <c r="U673" s="205"/>
      <c r="V673" s="205"/>
      <c r="W673" s="205"/>
      <c r="X673" s="205"/>
    </row>
    <row r="674" spans="21:24" x14ac:dyDescent="0.2">
      <c r="U674" s="205"/>
      <c r="V674" s="205"/>
      <c r="W674" s="205"/>
      <c r="X674" s="205"/>
    </row>
    <row r="675" spans="21:24" x14ac:dyDescent="0.2">
      <c r="U675" s="205"/>
      <c r="V675" s="205"/>
      <c r="W675" s="205"/>
      <c r="X675" s="205"/>
    </row>
    <row r="676" spans="21:24" x14ac:dyDescent="0.2">
      <c r="U676" s="205"/>
      <c r="V676" s="205"/>
      <c r="W676" s="205"/>
      <c r="X676" s="205"/>
    </row>
    <row r="677" spans="21:24" x14ac:dyDescent="0.2">
      <c r="U677" s="205"/>
      <c r="V677" s="205"/>
      <c r="W677" s="205"/>
      <c r="X677" s="205"/>
    </row>
    <row r="678" spans="21:24" x14ac:dyDescent="0.2">
      <c r="U678" s="205"/>
      <c r="V678" s="205"/>
      <c r="W678" s="205"/>
      <c r="X678" s="205"/>
    </row>
    <row r="679" spans="21:24" x14ac:dyDescent="0.2">
      <c r="U679" s="205"/>
      <c r="V679" s="205"/>
      <c r="W679" s="205"/>
      <c r="X679" s="205"/>
    </row>
    <row r="680" spans="21:24" x14ac:dyDescent="0.2">
      <c r="U680" s="205"/>
      <c r="V680" s="205"/>
      <c r="W680" s="205"/>
      <c r="X680" s="205"/>
    </row>
    <row r="681" spans="21:24" x14ac:dyDescent="0.2">
      <c r="U681" s="205"/>
      <c r="V681" s="205"/>
      <c r="W681" s="205"/>
      <c r="X681" s="205"/>
    </row>
    <row r="682" spans="21:24" x14ac:dyDescent="0.2">
      <c r="U682" s="205"/>
      <c r="V682" s="205"/>
      <c r="W682" s="205"/>
      <c r="X682" s="205"/>
    </row>
    <row r="683" spans="21:24" x14ac:dyDescent="0.2">
      <c r="U683" s="205"/>
      <c r="V683" s="205"/>
      <c r="W683" s="205"/>
      <c r="X683" s="205"/>
    </row>
    <row r="684" spans="21:24" x14ac:dyDescent="0.2">
      <c r="U684" s="205"/>
      <c r="V684" s="205"/>
      <c r="W684" s="205"/>
      <c r="X684" s="205"/>
    </row>
    <row r="685" spans="21:24" x14ac:dyDescent="0.2">
      <c r="U685" s="205"/>
      <c r="V685" s="205"/>
      <c r="W685" s="205"/>
      <c r="X685" s="205"/>
    </row>
    <row r="686" spans="21:24" x14ac:dyDescent="0.2">
      <c r="U686" s="205"/>
      <c r="V686" s="205"/>
      <c r="W686" s="205"/>
      <c r="X686" s="205"/>
    </row>
    <row r="687" spans="21:24" x14ac:dyDescent="0.2">
      <c r="U687" s="205"/>
      <c r="V687" s="205"/>
      <c r="W687" s="205"/>
      <c r="X687" s="205"/>
    </row>
    <row r="688" spans="21:24" x14ac:dyDescent="0.2">
      <c r="U688" s="205"/>
      <c r="V688" s="205"/>
      <c r="W688" s="205"/>
      <c r="X688" s="205"/>
    </row>
    <row r="689" spans="21:24" x14ac:dyDescent="0.2">
      <c r="U689" s="205"/>
      <c r="V689" s="205"/>
      <c r="W689" s="205"/>
      <c r="X689" s="205"/>
    </row>
    <row r="690" spans="21:24" x14ac:dyDescent="0.2">
      <c r="U690" s="205"/>
      <c r="V690" s="205"/>
      <c r="W690" s="205"/>
      <c r="X690" s="205"/>
    </row>
    <row r="691" spans="21:24" x14ac:dyDescent="0.2">
      <c r="U691" s="205"/>
      <c r="V691" s="205"/>
      <c r="W691" s="205"/>
      <c r="X691" s="205"/>
    </row>
    <row r="692" spans="21:24" x14ac:dyDescent="0.2">
      <c r="U692" s="205"/>
      <c r="V692" s="205"/>
      <c r="W692" s="205"/>
      <c r="X692" s="205"/>
    </row>
    <row r="693" spans="21:24" x14ac:dyDescent="0.2">
      <c r="U693" s="205"/>
      <c r="V693" s="205"/>
      <c r="W693" s="205"/>
      <c r="X693" s="205"/>
    </row>
    <row r="694" spans="21:24" x14ac:dyDescent="0.2">
      <c r="U694" s="205"/>
      <c r="V694" s="205"/>
      <c r="W694" s="205"/>
      <c r="X694" s="205"/>
    </row>
    <row r="695" spans="21:24" x14ac:dyDescent="0.2">
      <c r="U695" s="205"/>
      <c r="V695" s="205"/>
      <c r="W695" s="205"/>
      <c r="X695" s="205"/>
    </row>
    <row r="696" spans="21:24" x14ac:dyDescent="0.2">
      <c r="U696" s="205"/>
      <c r="V696" s="205"/>
      <c r="W696" s="205"/>
      <c r="X696" s="205"/>
    </row>
    <row r="697" spans="21:24" x14ac:dyDescent="0.2">
      <c r="U697" s="205"/>
      <c r="V697" s="205"/>
      <c r="W697" s="205"/>
      <c r="X697" s="205"/>
    </row>
    <row r="698" spans="21:24" x14ac:dyDescent="0.2">
      <c r="U698" s="205"/>
      <c r="V698" s="205"/>
      <c r="W698" s="205"/>
      <c r="X698" s="205"/>
    </row>
    <row r="699" spans="21:24" x14ac:dyDescent="0.2">
      <c r="U699" s="205"/>
      <c r="V699" s="205"/>
      <c r="W699" s="205"/>
      <c r="X699" s="205"/>
    </row>
    <row r="700" spans="21:24" x14ac:dyDescent="0.2">
      <c r="U700" s="205"/>
      <c r="V700" s="205"/>
      <c r="W700" s="205"/>
      <c r="X700" s="205"/>
    </row>
    <row r="701" spans="21:24" x14ac:dyDescent="0.2">
      <c r="U701" s="205"/>
      <c r="V701" s="205"/>
      <c r="W701" s="205"/>
      <c r="X701" s="205"/>
    </row>
    <row r="702" spans="21:24" x14ac:dyDescent="0.2">
      <c r="U702" s="205"/>
      <c r="V702" s="205"/>
      <c r="W702" s="205"/>
      <c r="X702" s="205"/>
    </row>
    <row r="703" spans="21:24" x14ac:dyDescent="0.2">
      <c r="U703" s="205"/>
      <c r="V703" s="205"/>
      <c r="W703" s="205"/>
      <c r="X703" s="205"/>
    </row>
    <row r="704" spans="21:24" x14ac:dyDescent="0.2">
      <c r="U704" s="205"/>
      <c r="V704" s="205"/>
      <c r="W704" s="205"/>
      <c r="X704" s="205"/>
    </row>
    <row r="705" spans="21:24" x14ac:dyDescent="0.2">
      <c r="U705" s="205"/>
      <c r="V705" s="205"/>
      <c r="W705" s="205"/>
      <c r="X705" s="205"/>
    </row>
    <row r="706" spans="21:24" x14ac:dyDescent="0.2">
      <c r="U706" s="205"/>
      <c r="V706" s="205"/>
      <c r="W706" s="205"/>
      <c r="X706" s="205"/>
    </row>
    <row r="707" spans="21:24" x14ac:dyDescent="0.2">
      <c r="U707" s="205"/>
      <c r="V707" s="205"/>
      <c r="W707" s="205"/>
      <c r="X707" s="205"/>
    </row>
    <row r="708" spans="21:24" x14ac:dyDescent="0.2">
      <c r="U708" s="205"/>
      <c r="V708" s="205"/>
      <c r="W708" s="205"/>
      <c r="X708" s="205"/>
    </row>
    <row r="709" spans="21:24" x14ac:dyDescent="0.2">
      <c r="U709" s="205"/>
      <c r="V709" s="205"/>
      <c r="W709" s="205"/>
      <c r="X709" s="205"/>
    </row>
    <row r="710" spans="21:24" x14ac:dyDescent="0.2">
      <c r="U710" s="205"/>
      <c r="V710" s="205"/>
      <c r="W710" s="205"/>
      <c r="X710" s="205"/>
    </row>
    <row r="711" spans="21:24" x14ac:dyDescent="0.2">
      <c r="U711" s="205"/>
      <c r="V711" s="205"/>
      <c r="W711" s="205"/>
      <c r="X711" s="205"/>
    </row>
    <row r="712" spans="21:24" x14ac:dyDescent="0.2">
      <c r="U712" s="205"/>
      <c r="V712" s="205"/>
      <c r="W712" s="205"/>
      <c r="X712" s="205"/>
    </row>
    <row r="713" spans="21:24" x14ac:dyDescent="0.2">
      <c r="U713" s="205"/>
      <c r="V713" s="205"/>
      <c r="W713" s="205"/>
      <c r="X713" s="205"/>
    </row>
    <row r="714" spans="21:24" x14ac:dyDescent="0.2">
      <c r="U714" s="205"/>
      <c r="V714" s="205"/>
      <c r="W714" s="205"/>
      <c r="X714" s="205"/>
    </row>
    <row r="715" spans="21:24" x14ac:dyDescent="0.2">
      <c r="U715" s="205"/>
      <c r="V715" s="205"/>
      <c r="W715" s="205"/>
      <c r="X715" s="205"/>
    </row>
    <row r="716" spans="21:24" x14ac:dyDescent="0.2">
      <c r="U716" s="205"/>
      <c r="V716" s="205"/>
      <c r="W716" s="205"/>
      <c r="X716" s="205"/>
    </row>
    <row r="717" spans="21:24" x14ac:dyDescent="0.2">
      <c r="U717" s="205"/>
      <c r="V717" s="205"/>
      <c r="W717" s="205"/>
      <c r="X717" s="205"/>
    </row>
    <row r="718" spans="21:24" x14ac:dyDescent="0.2">
      <c r="U718" s="205"/>
      <c r="V718" s="205"/>
      <c r="W718" s="205"/>
      <c r="X718" s="205"/>
    </row>
    <row r="719" spans="21:24" x14ac:dyDescent="0.2">
      <c r="U719" s="205"/>
      <c r="V719" s="205"/>
      <c r="W719" s="205"/>
      <c r="X719" s="205"/>
    </row>
    <row r="720" spans="21:24" x14ac:dyDescent="0.2">
      <c r="U720" s="205"/>
      <c r="V720" s="205"/>
      <c r="W720" s="205"/>
      <c r="X720" s="205"/>
    </row>
    <row r="721" spans="21:24" x14ac:dyDescent="0.2">
      <c r="U721" s="205"/>
      <c r="V721" s="205"/>
      <c r="W721" s="205"/>
      <c r="X721" s="205"/>
    </row>
    <row r="722" spans="21:24" x14ac:dyDescent="0.2">
      <c r="U722" s="205"/>
      <c r="V722" s="205"/>
      <c r="W722" s="205"/>
      <c r="X722" s="205"/>
    </row>
    <row r="723" spans="21:24" x14ac:dyDescent="0.2">
      <c r="U723" s="205"/>
      <c r="V723" s="205"/>
      <c r="W723" s="205"/>
      <c r="X723" s="205"/>
    </row>
    <row r="724" spans="21:24" x14ac:dyDescent="0.2">
      <c r="U724" s="205"/>
      <c r="V724" s="205"/>
      <c r="W724" s="205"/>
      <c r="X724" s="205"/>
    </row>
    <row r="725" spans="21:24" x14ac:dyDescent="0.2">
      <c r="U725" s="205"/>
      <c r="V725" s="205"/>
      <c r="W725" s="205"/>
      <c r="X725" s="205"/>
    </row>
    <row r="726" spans="21:24" x14ac:dyDescent="0.2">
      <c r="U726" s="205"/>
      <c r="V726" s="205"/>
      <c r="W726" s="205"/>
      <c r="X726" s="205"/>
    </row>
    <row r="727" spans="21:24" x14ac:dyDescent="0.2">
      <c r="U727" s="205"/>
      <c r="V727" s="205"/>
      <c r="W727" s="205"/>
      <c r="X727" s="205"/>
    </row>
    <row r="728" spans="21:24" x14ac:dyDescent="0.2">
      <c r="U728" s="205"/>
      <c r="V728" s="205"/>
      <c r="W728" s="205"/>
      <c r="X728" s="205"/>
    </row>
    <row r="729" spans="21:24" x14ac:dyDescent="0.2">
      <c r="U729" s="205"/>
      <c r="V729" s="205"/>
      <c r="W729" s="205"/>
      <c r="X729" s="205"/>
    </row>
    <row r="730" spans="21:24" x14ac:dyDescent="0.2">
      <c r="U730" s="205"/>
      <c r="V730" s="205"/>
      <c r="W730" s="205"/>
      <c r="X730" s="205"/>
    </row>
    <row r="731" spans="21:24" x14ac:dyDescent="0.2">
      <c r="U731" s="205"/>
      <c r="V731" s="205"/>
      <c r="W731" s="205"/>
      <c r="X731" s="205"/>
    </row>
    <row r="732" spans="21:24" x14ac:dyDescent="0.2">
      <c r="U732" s="205"/>
      <c r="V732" s="205"/>
      <c r="W732" s="205"/>
      <c r="X732" s="205"/>
    </row>
    <row r="733" spans="21:24" x14ac:dyDescent="0.2">
      <c r="U733" s="205"/>
      <c r="V733" s="205"/>
      <c r="W733" s="205"/>
      <c r="X733" s="205"/>
    </row>
    <row r="734" spans="21:24" x14ac:dyDescent="0.2">
      <c r="U734" s="205"/>
      <c r="V734" s="205"/>
      <c r="W734" s="205"/>
      <c r="X734" s="205"/>
    </row>
    <row r="735" spans="21:24" x14ac:dyDescent="0.2">
      <c r="U735" s="205"/>
      <c r="V735" s="205"/>
      <c r="W735" s="205"/>
      <c r="X735" s="205"/>
    </row>
    <row r="736" spans="21:24" x14ac:dyDescent="0.2">
      <c r="U736" s="205"/>
      <c r="V736" s="205"/>
      <c r="W736" s="205"/>
      <c r="X736" s="205"/>
    </row>
    <row r="737" spans="21:24" x14ac:dyDescent="0.2">
      <c r="U737" s="205"/>
      <c r="V737" s="205"/>
      <c r="W737" s="205"/>
      <c r="X737" s="205"/>
    </row>
    <row r="738" spans="21:24" x14ac:dyDescent="0.2">
      <c r="U738" s="205"/>
      <c r="V738" s="205"/>
      <c r="W738" s="205"/>
      <c r="X738" s="205"/>
    </row>
    <row r="739" spans="21:24" x14ac:dyDescent="0.2">
      <c r="U739" s="205"/>
      <c r="V739" s="205"/>
      <c r="W739" s="205"/>
      <c r="X739" s="205"/>
    </row>
    <row r="740" spans="21:24" x14ac:dyDescent="0.2">
      <c r="U740" s="205"/>
      <c r="V740" s="205"/>
      <c r="W740" s="205"/>
      <c r="X740" s="205"/>
    </row>
    <row r="741" spans="21:24" x14ac:dyDescent="0.2">
      <c r="U741" s="205"/>
      <c r="V741" s="205"/>
      <c r="W741" s="205"/>
      <c r="X741" s="205"/>
    </row>
    <row r="742" spans="21:24" x14ac:dyDescent="0.2">
      <c r="U742" s="205"/>
      <c r="V742" s="205"/>
      <c r="W742" s="205"/>
      <c r="X742" s="205"/>
    </row>
    <row r="743" spans="21:24" x14ac:dyDescent="0.2">
      <c r="U743" s="205"/>
      <c r="V743" s="205"/>
      <c r="W743" s="205"/>
      <c r="X743" s="205"/>
    </row>
    <row r="744" spans="21:24" x14ac:dyDescent="0.2">
      <c r="U744" s="205"/>
      <c r="V744" s="205"/>
      <c r="W744" s="205"/>
      <c r="X744" s="205"/>
    </row>
    <row r="745" spans="21:24" x14ac:dyDescent="0.2">
      <c r="U745" s="205"/>
      <c r="V745" s="205"/>
      <c r="W745" s="205"/>
      <c r="X745" s="205"/>
    </row>
    <row r="746" spans="21:24" x14ac:dyDescent="0.2">
      <c r="U746" s="205"/>
      <c r="V746" s="205"/>
      <c r="W746" s="205"/>
      <c r="X746" s="205"/>
    </row>
    <row r="747" spans="21:24" x14ac:dyDescent="0.2">
      <c r="U747" s="205"/>
      <c r="V747" s="205"/>
      <c r="W747" s="205"/>
      <c r="X747" s="205"/>
    </row>
    <row r="748" spans="21:24" x14ac:dyDescent="0.2">
      <c r="U748" s="205"/>
      <c r="V748" s="205"/>
      <c r="W748" s="205"/>
      <c r="X748" s="205"/>
    </row>
    <row r="749" spans="21:24" x14ac:dyDescent="0.2">
      <c r="U749" s="205"/>
      <c r="V749" s="205"/>
      <c r="W749" s="205"/>
      <c r="X749" s="205"/>
    </row>
    <row r="750" spans="21:24" x14ac:dyDescent="0.2">
      <c r="U750" s="205"/>
      <c r="V750" s="205"/>
      <c r="W750" s="205"/>
      <c r="X750" s="205"/>
    </row>
    <row r="751" spans="21:24" x14ac:dyDescent="0.2">
      <c r="U751" s="205"/>
      <c r="V751" s="205"/>
      <c r="W751" s="205"/>
      <c r="X751" s="205"/>
    </row>
    <row r="752" spans="21:24" x14ac:dyDescent="0.2">
      <c r="U752" s="205"/>
      <c r="V752" s="205"/>
      <c r="W752" s="205"/>
      <c r="X752" s="205"/>
    </row>
    <row r="753" spans="21:24" x14ac:dyDescent="0.2">
      <c r="U753" s="205"/>
      <c r="V753" s="205"/>
      <c r="W753" s="205"/>
      <c r="X753" s="205"/>
    </row>
    <row r="754" spans="21:24" x14ac:dyDescent="0.2">
      <c r="U754" s="205"/>
      <c r="V754" s="205"/>
      <c r="W754" s="205"/>
      <c r="X754" s="205"/>
    </row>
    <row r="755" spans="21:24" x14ac:dyDescent="0.2">
      <c r="U755" s="205"/>
      <c r="V755" s="205"/>
      <c r="W755" s="205"/>
      <c r="X755" s="205"/>
    </row>
    <row r="756" spans="21:24" x14ac:dyDescent="0.2">
      <c r="U756" s="205"/>
      <c r="V756" s="205"/>
      <c r="W756" s="205"/>
      <c r="X756" s="205"/>
    </row>
    <row r="757" spans="21:24" x14ac:dyDescent="0.2">
      <c r="U757" s="205"/>
      <c r="V757" s="205"/>
      <c r="W757" s="205"/>
      <c r="X757" s="205"/>
    </row>
    <row r="758" spans="21:24" x14ac:dyDescent="0.2">
      <c r="U758" s="205"/>
      <c r="V758" s="205"/>
      <c r="W758" s="205"/>
      <c r="X758" s="205"/>
    </row>
    <row r="759" spans="21:24" x14ac:dyDescent="0.2">
      <c r="U759" s="205"/>
      <c r="V759" s="205"/>
      <c r="W759" s="205"/>
      <c r="X759" s="205"/>
    </row>
    <row r="760" spans="21:24" x14ac:dyDescent="0.2">
      <c r="U760" s="205"/>
      <c r="V760" s="205"/>
      <c r="W760" s="205"/>
      <c r="X760" s="205"/>
    </row>
    <row r="761" spans="21:24" x14ac:dyDescent="0.2">
      <c r="U761" s="205"/>
      <c r="V761" s="205"/>
      <c r="W761" s="205"/>
      <c r="X761" s="205"/>
    </row>
    <row r="762" spans="21:24" x14ac:dyDescent="0.2">
      <c r="U762" s="205"/>
      <c r="V762" s="205"/>
      <c r="W762" s="205"/>
      <c r="X762" s="205"/>
    </row>
    <row r="763" spans="21:24" x14ac:dyDescent="0.2">
      <c r="U763" s="205"/>
      <c r="V763" s="205"/>
      <c r="W763" s="205"/>
      <c r="X763" s="205"/>
    </row>
    <row r="764" spans="21:24" x14ac:dyDescent="0.2">
      <c r="U764" s="205"/>
      <c r="V764" s="205"/>
      <c r="W764" s="205"/>
      <c r="X764" s="205"/>
    </row>
    <row r="765" spans="21:24" x14ac:dyDescent="0.2">
      <c r="U765" s="205"/>
      <c r="V765" s="205"/>
      <c r="W765" s="205"/>
      <c r="X765" s="205"/>
    </row>
    <row r="766" spans="21:24" x14ac:dyDescent="0.2">
      <c r="U766" s="205"/>
      <c r="V766" s="205"/>
      <c r="W766" s="205"/>
      <c r="X766" s="205"/>
    </row>
    <row r="767" spans="21:24" x14ac:dyDescent="0.2">
      <c r="U767" s="205"/>
      <c r="V767" s="205"/>
      <c r="W767" s="205"/>
      <c r="X767" s="205"/>
    </row>
    <row r="768" spans="21:24" x14ac:dyDescent="0.2">
      <c r="U768" s="205"/>
      <c r="V768" s="205"/>
      <c r="W768" s="205"/>
      <c r="X768" s="205"/>
    </row>
    <row r="769" spans="21:24" x14ac:dyDescent="0.2">
      <c r="U769" s="205"/>
      <c r="V769" s="205"/>
      <c r="W769" s="205"/>
      <c r="X769" s="205"/>
    </row>
    <row r="770" spans="21:24" x14ac:dyDescent="0.2">
      <c r="U770" s="205"/>
      <c r="V770" s="205"/>
      <c r="W770" s="205"/>
      <c r="X770" s="205"/>
    </row>
    <row r="771" spans="21:24" x14ac:dyDescent="0.2">
      <c r="U771" s="205"/>
      <c r="V771" s="205"/>
      <c r="W771" s="205"/>
      <c r="X771" s="205"/>
    </row>
    <row r="772" spans="21:24" x14ac:dyDescent="0.2">
      <c r="U772" s="205"/>
      <c r="V772" s="205"/>
      <c r="W772" s="205"/>
      <c r="X772" s="205"/>
    </row>
    <row r="773" spans="21:24" x14ac:dyDescent="0.2">
      <c r="U773" s="205"/>
      <c r="V773" s="205"/>
      <c r="W773" s="205"/>
      <c r="X773" s="205"/>
    </row>
    <row r="774" spans="21:24" x14ac:dyDescent="0.2">
      <c r="U774" s="205"/>
      <c r="V774" s="205"/>
      <c r="W774" s="205"/>
      <c r="X774" s="205"/>
    </row>
    <row r="775" spans="21:24" x14ac:dyDescent="0.2">
      <c r="U775" s="205"/>
      <c r="V775" s="205"/>
      <c r="W775" s="205"/>
      <c r="X775" s="205"/>
    </row>
    <row r="776" spans="21:24" x14ac:dyDescent="0.2">
      <c r="U776" s="205"/>
      <c r="V776" s="205"/>
      <c r="W776" s="205"/>
      <c r="X776" s="205"/>
    </row>
    <row r="777" spans="21:24" x14ac:dyDescent="0.2">
      <c r="U777" s="205"/>
      <c r="V777" s="205"/>
      <c r="W777" s="205"/>
      <c r="X777" s="205"/>
    </row>
    <row r="778" spans="21:24" x14ac:dyDescent="0.2">
      <c r="U778" s="205"/>
      <c r="V778" s="205"/>
      <c r="W778" s="205"/>
      <c r="X778" s="205"/>
    </row>
    <row r="779" spans="21:24" x14ac:dyDescent="0.2">
      <c r="U779" s="205"/>
      <c r="V779" s="205"/>
      <c r="W779" s="205"/>
      <c r="X779" s="205"/>
    </row>
    <row r="780" spans="21:24" x14ac:dyDescent="0.2">
      <c r="U780" s="205"/>
      <c r="V780" s="205"/>
      <c r="W780" s="205"/>
      <c r="X780" s="205"/>
    </row>
    <row r="781" spans="21:24" x14ac:dyDescent="0.2">
      <c r="U781" s="205"/>
      <c r="V781" s="205"/>
      <c r="W781" s="205"/>
      <c r="X781" s="205"/>
    </row>
    <row r="782" spans="21:24" x14ac:dyDescent="0.2">
      <c r="U782" s="205"/>
      <c r="V782" s="205"/>
      <c r="W782" s="205"/>
      <c r="X782" s="205"/>
    </row>
    <row r="783" spans="21:24" x14ac:dyDescent="0.2">
      <c r="U783" s="205"/>
      <c r="V783" s="205"/>
      <c r="W783" s="205"/>
      <c r="X783" s="205"/>
    </row>
    <row r="784" spans="21:24" x14ac:dyDescent="0.2">
      <c r="U784" s="205"/>
      <c r="V784" s="205"/>
      <c r="W784" s="205"/>
      <c r="X784" s="205"/>
    </row>
    <row r="785" spans="21:24" x14ac:dyDescent="0.2">
      <c r="U785" s="205"/>
      <c r="V785" s="205"/>
      <c r="W785" s="205"/>
      <c r="X785" s="205"/>
    </row>
    <row r="786" spans="21:24" x14ac:dyDescent="0.2">
      <c r="U786" s="205"/>
      <c r="V786" s="205"/>
      <c r="W786" s="205"/>
      <c r="X786" s="205"/>
    </row>
    <row r="787" spans="21:24" x14ac:dyDescent="0.2">
      <c r="U787" s="205"/>
      <c r="V787" s="205"/>
      <c r="W787" s="205"/>
      <c r="X787" s="205"/>
    </row>
    <row r="788" spans="21:24" x14ac:dyDescent="0.2">
      <c r="U788" s="205"/>
      <c r="V788" s="205"/>
      <c r="W788" s="205"/>
      <c r="X788" s="205"/>
    </row>
    <row r="789" spans="21:24" x14ac:dyDescent="0.2">
      <c r="U789" s="205"/>
      <c r="V789" s="205"/>
      <c r="W789" s="205"/>
      <c r="X789" s="205"/>
    </row>
    <row r="790" spans="21:24" x14ac:dyDescent="0.2">
      <c r="U790" s="205"/>
      <c r="V790" s="205"/>
      <c r="W790" s="205"/>
      <c r="X790" s="205"/>
    </row>
    <row r="791" spans="21:24" x14ac:dyDescent="0.2">
      <c r="U791" s="205"/>
      <c r="V791" s="205"/>
      <c r="W791" s="205"/>
      <c r="X791" s="205"/>
    </row>
    <row r="792" spans="21:24" x14ac:dyDescent="0.2">
      <c r="U792" s="205"/>
      <c r="V792" s="205"/>
      <c r="W792" s="205"/>
      <c r="X792" s="205"/>
    </row>
    <row r="793" spans="21:24" x14ac:dyDescent="0.2">
      <c r="U793" s="205"/>
      <c r="V793" s="205"/>
      <c r="W793" s="205"/>
      <c r="X793" s="205"/>
    </row>
    <row r="794" spans="21:24" x14ac:dyDescent="0.2">
      <c r="U794" s="205"/>
      <c r="V794" s="205"/>
      <c r="W794" s="205"/>
      <c r="X794" s="205"/>
    </row>
    <row r="795" spans="21:24" x14ac:dyDescent="0.2">
      <c r="U795" s="205"/>
      <c r="V795" s="205"/>
      <c r="W795" s="205"/>
      <c r="X795" s="205"/>
    </row>
    <row r="796" spans="21:24" x14ac:dyDescent="0.2">
      <c r="U796" s="205"/>
      <c r="V796" s="205"/>
      <c r="W796" s="205"/>
      <c r="X796" s="205"/>
    </row>
    <row r="797" spans="21:24" x14ac:dyDescent="0.2">
      <c r="U797" s="205"/>
      <c r="V797" s="205"/>
      <c r="W797" s="205"/>
      <c r="X797" s="205"/>
    </row>
    <row r="798" spans="21:24" x14ac:dyDescent="0.2">
      <c r="U798" s="205"/>
      <c r="V798" s="205"/>
      <c r="W798" s="205"/>
      <c r="X798" s="205"/>
    </row>
    <row r="799" spans="21:24" x14ac:dyDescent="0.2">
      <c r="U799" s="205"/>
      <c r="V799" s="205"/>
      <c r="W799" s="205"/>
      <c r="X799" s="205"/>
    </row>
    <row r="800" spans="21:24" x14ac:dyDescent="0.2">
      <c r="U800" s="205"/>
      <c r="V800" s="205"/>
      <c r="W800" s="205"/>
      <c r="X800" s="205"/>
    </row>
    <row r="801" spans="21:24" x14ac:dyDescent="0.2">
      <c r="U801" s="205"/>
      <c r="V801" s="205"/>
      <c r="W801" s="205"/>
      <c r="X801" s="205"/>
    </row>
    <row r="802" spans="21:24" x14ac:dyDescent="0.2">
      <c r="U802" s="205"/>
      <c r="V802" s="205"/>
      <c r="W802" s="205"/>
      <c r="X802" s="205"/>
    </row>
    <row r="803" spans="21:24" x14ac:dyDescent="0.2">
      <c r="U803" s="205"/>
      <c r="V803" s="205"/>
      <c r="W803" s="205"/>
      <c r="X803" s="205"/>
    </row>
    <row r="804" spans="21:24" x14ac:dyDescent="0.2">
      <c r="U804" s="205"/>
      <c r="V804" s="205"/>
      <c r="W804" s="205"/>
      <c r="X804" s="205"/>
    </row>
    <row r="805" spans="21:24" x14ac:dyDescent="0.2">
      <c r="U805" s="205"/>
      <c r="V805" s="205"/>
      <c r="W805" s="205"/>
      <c r="X805" s="205"/>
    </row>
    <row r="806" spans="21:24" x14ac:dyDescent="0.2">
      <c r="U806" s="205"/>
      <c r="V806" s="205"/>
      <c r="W806" s="205"/>
      <c r="X806" s="205"/>
    </row>
    <row r="807" spans="21:24" x14ac:dyDescent="0.2">
      <c r="U807" s="205"/>
      <c r="V807" s="205"/>
      <c r="W807" s="205"/>
      <c r="X807" s="205"/>
    </row>
    <row r="808" spans="21:24" x14ac:dyDescent="0.2">
      <c r="U808" s="205"/>
      <c r="V808" s="205"/>
      <c r="W808" s="205"/>
      <c r="X808" s="205"/>
    </row>
    <row r="809" spans="21:24" x14ac:dyDescent="0.2">
      <c r="U809" s="205"/>
      <c r="V809" s="205"/>
      <c r="W809" s="205"/>
      <c r="X809" s="205"/>
    </row>
    <row r="810" spans="21:24" x14ac:dyDescent="0.2">
      <c r="U810" s="205"/>
      <c r="V810" s="205"/>
      <c r="W810" s="205"/>
      <c r="X810" s="205"/>
    </row>
    <row r="811" spans="21:24" x14ac:dyDescent="0.2">
      <c r="U811" s="205"/>
      <c r="V811" s="205"/>
      <c r="W811" s="205"/>
      <c r="X811" s="205"/>
    </row>
    <row r="812" spans="21:24" x14ac:dyDescent="0.2">
      <c r="U812" s="205"/>
      <c r="V812" s="205"/>
      <c r="W812" s="205"/>
      <c r="X812" s="205"/>
    </row>
    <row r="813" spans="21:24" x14ac:dyDescent="0.2">
      <c r="U813" s="205"/>
      <c r="V813" s="205"/>
      <c r="W813" s="205"/>
      <c r="X813" s="205"/>
    </row>
    <row r="814" spans="21:24" x14ac:dyDescent="0.2">
      <c r="U814" s="205"/>
      <c r="V814" s="205"/>
      <c r="W814" s="205"/>
      <c r="X814" s="205"/>
    </row>
    <row r="815" spans="21:24" x14ac:dyDescent="0.2">
      <c r="U815" s="205"/>
      <c r="V815" s="205"/>
      <c r="W815" s="205"/>
      <c r="X815" s="205"/>
    </row>
    <row r="816" spans="21:24" x14ac:dyDescent="0.2">
      <c r="U816" s="205"/>
      <c r="V816" s="205"/>
      <c r="W816" s="205"/>
      <c r="X816" s="205"/>
    </row>
    <row r="817" spans="21:24" x14ac:dyDescent="0.2">
      <c r="U817" s="205"/>
      <c r="V817" s="205"/>
      <c r="W817" s="205"/>
      <c r="X817" s="205"/>
    </row>
    <row r="818" spans="21:24" x14ac:dyDescent="0.2">
      <c r="U818" s="205"/>
      <c r="V818" s="205"/>
      <c r="W818" s="205"/>
      <c r="X818" s="205"/>
    </row>
    <row r="819" spans="21:24" x14ac:dyDescent="0.2">
      <c r="U819" s="205"/>
      <c r="V819" s="205"/>
      <c r="W819" s="205"/>
      <c r="X819" s="205"/>
    </row>
    <row r="820" spans="21:24" x14ac:dyDescent="0.2">
      <c r="U820" s="205"/>
      <c r="V820" s="205"/>
      <c r="W820" s="205"/>
      <c r="X820" s="205"/>
    </row>
    <row r="821" spans="21:24" x14ac:dyDescent="0.2">
      <c r="U821" s="205"/>
      <c r="V821" s="205"/>
      <c r="W821" s="205"/>
      <c r="X821" s="205"/>
    </row>
    <row r="822" spans="21:24" x14ac:dyDescent="0.2">
      <c r="U822" s="205"/>
      <c r="V822" s="205"/>
      <c r="W822" s="205"/>
      <c r="X822" s="205"/>
    </row>
    <row r="823" spans="21:24" x14ac:dyDescent="0.2">
      <c r="U823" s="205"/>
      <c r="V823" s="205"/>
      <c r="W823" s="205"/>
      <c r="X823" s="205"/>
    </row>
    <row r="824" spans="21:24" x14ac:dyDescent="0.2">
      <c r="U824" s="205"/>
      <c r="V824" s="205"/>
      <c r="W824" s="205"/>
      <c r="X824" s="205"/>
    </row>
    <row r="825" spans="21:24" x14ac:dyDescent="0.2">
      <c r="U825" s="205"/>
      <c r="V825" s="205"/>
      <c r="W825" s="205"/>
      <c r="X825" s="205"/>
    </row>
    <row r="826" spans="21:24" x14ac:dyDescent="0.2">
      <c r="U826" s="205"/>
      <c r="V826" s="205"/>
      <c r="W826" s="205"/>
      <c r="X826" s="205"/>
    </row>
    <row r="827" spans="21:24" x14ac:dyDescent="0.2">
      <c r="U827" s="205"/>
      <c r="V827" s="205"/>
      <c r="W827" s="205"/>
      <c r="X827" s="205"/>
    </row>
    <row r="828" spans="21:24" x14ac:dyDescent="0.2">
      <c r="U828" s="205"/>
      <c r="V828" s="205"/>
      <c r="W828" s="205"/>
      <c r="X828" s="205"/>
    </row>
    <row r="829" spans="21:24" x14ac:dyDescent="0.2">
      <c r="U829" s="205"/>
      <c r="V829" s="205"/>
      <c r="W829" s="205"/>
      <c r="X829" s="205"/>
    </row>
    <row r="830" spans="21:24" x14ac:dyDescent="0.2">
      <c r="U830" s="205"/>
      <c r="V830" s="205"/>
      <c r="W830" s="205"/>
      <c r="X830" s="205"/>
    </row>
    <row r="831" spans="21:24" x14ac:dyDescent="0.2">
      <c r="U831" s="205"/>
      <c r="V831" s="205"/>
      <c r="W831" s="205"/>
      <c r="X831" s="205"/>
    </row>
    <row r="832" spans="21:24" x14ac:dyDescent="0.2">
      <c r="U832" s="205"/>
      <c r="V832" s="205"/>
      <c r="W832" s="205"/>
      <c r="X832" s="205"/>
    </row>
    <row r="833" spans="21:24" x14ac:dyDescent="0.2">
      <c r="U833" s="205"/>
      <c r="V833" s="205"/>
      <c r="W833" s="205"/>
      <c r="X833" s="205"/>
    </row>
    <row r="834" spans="21:24" x14ac:dyDescent="0.2">
      <c r="U834" s="205"/>
      <c r="V834" s="205"/>
      <c r="W834" s="205"/>
      <c r="X834" s="205"/>
    </row>
    <row r="835" spans="21:24" x14ac:dyDescent="0.2">
      <c r="U835" s="205"/>
      <c r="V835" s="205"/>
      <c r="W835" s="205"/>
      <c r="X835" s="205"/>
    </row>
    <row r="836" spans="21:24" x14ac:dyDescent="0.2">
      <c r="U836" s="205"/>
      <c r="V836" s="205"/>
      <c r="W836" s="205"/>
      <c r="X836" s="205"/>
    </row>
    <row r="837" spans="21:24" x14ac:dyDescent="0.2">
      <c r="U837" s="205"/>
      <c r="V837" s="205"/>
      <c r="W837" s="205"/>
      <c r="X837" s="205"/>
    </row>
    <row r="838" spans="21:24" x14ac:dyDescent="0.2">
      <c r="U838" s="205"/>
      <c r="V838" s="205"/>
      <c r="W838" s="205"/>
      <c r="X838" s="205"/>
    </row>
    <row r="839" spans="21:24" x14ac:dyDescent="0.2">
      <c r="U839" s="205"/>
      <c r="V839" s="205"/>
      <c r="W839" s="205"/>
      <c r="X839" s="205"/>
    </row>
    <row r="840" spans="21:24" x14ac:dyDescent="0.2">
      <c r="U840" s="205"/>
      <c r="V840" s="205"/>
      <c r="W840" s="205"/>
      <c r="X840" s="205"/>
    </row>
    <row r="841" spans="21:24" x14ac:dyDescent="0.2">
      <c r="U841" s="205"/>
      <c r="V841" s="205"/>
      <c r="W841" s="205"/>
      <c r="X841" s="205"/>
    </row>
    <row r="842" spans="21:24" x14ac:dyDescent="0.2">
      <c r="U842" s="205"/>
      <c r="V842" s="205"/>
      <c r="W842" s="205"/>
      <c r="X842" s="205"/>
    </row>
    <row r="843" spans="21:24" x14ac:dyDescent="0.2">
      <c r="U843" s="205"/>
      <c r="V843" s="205"/>
      <c r="W843" s="205"/>
      <c r="X843" s="205"/>
    </row>
    <row r="844" spans="21:24" x14ac:dyDescent="0.2">
      <c r="U844" s="205"/>
      <c r="V844" s="205"/>
      <c r="W844" s="205"/>
      <c r="X844" s="205"/>
    </row>
    <row r="845" spans="21:24" x14ac:dyDescent="0.2">
      <c r="U845" s="205"/>
      <c r="V845" s="205"/>
      <c r="W845" s="205"/>
      <c r="X845" s="205"/>
    </row>
    <row r="846" spans="21:24" x14ac:dyDescent="0.2">
      <c r="U846" s="205"/>
      <c r="V846" s="205"/>
      <c r="W846" s="205"/>
      <c r="X846" s="205"/>
    </row>
    <row r="847" spans="21:24" x14ac:dyDescent="0.2">
      <c r="U847" s="205"/>
      <c r="V847" s="205"/>
      <c r="W847" s="205"/>
      <c r="X847" s="205"/>
    </row>
    <row r="848" spans="21:24" x14ac:dyDescent="0.2">
      <c r="U848" s="205"/>
      <c r="V848" s="205"/>
      <c r="W848" s="205"/>
      <c r="X848" s="205"/>
    </row>
    <row r="849" spans="21:24" x14ac:dyDescent="0.2">
      <c r="U849" s="205"/>
      <c r="V849" s="205"/>
      <c r="W849" s="205"/>
      <c r="X849" s="205"/>
    </row>
    <row r="850" spans="21:24" x14ac:dyDescent="0.2">
      <c r="U850" s="205"/>
      <c r="V850" s="205"/>
      <c r="W850" s="205"/>
      <c r="X850" s="205"/>
    </row>
    <row r="851" spans="21:24" x14ac:dyDescent="0.2">
      <c r="U851" s="205"/>
      <c r="V851" s="205"/>
      <c r="W851" s="205"/>
      <c r="X851" s="205"/>
    </row>
    <row r="852" spans="21:24" x14ac:dyDescent="0.2">
      <c r="U852" s="205"/>
      <c r="V852" s="205"/>
      <c r="W852" s="205"/>
      <c r="X852" s="205"/>
    </row>
    <row r="853" spans="21:24" x14ac:dyDescent="0.2">
      <c r="U853" s="205"/>
      <c r="V853" s="205"/>
      <c r="W853" s="205"/>
      <c r="X853" s="205"/>
    </row>
    <row r="854" spans="21:24" x14ac:dyDescent="0.2">
      <c r="U854" s="205"/>
      <c r="V854" s="205"/>
      <c r="W854" s="205"/>
      <c r="X854" s="205"/>
    </row>
    <row r="855" spans="21:24" x14ac:dyDescent="0.2">
      <c r="U855" s="205"/>
      <c r="V855" s="205"/>
      <c r="W855" s="205"/>
      <c r="X855" s="205"/>
    </row>
    <row r="856" spans="21:24" x14ac:dyDescent="0.2">
      <c r="U856" s="205"/>
      <c r="V856" s="205"/>
      <c r="W856" s="205"/>
      <c r="X856" s="205"/>
    </row>
    <row r="857" spans="21:24" x14ac:dyDescent="0.2">
      <c r="U857" s="205"/>
      <c r="V857" s="205"/>
      <c r="W857" s="205"/>
      <c r="X857" s="205"/>
    </row>
    <row r="858" spans="21:24" x14ac:dyDescent="0.2">
      <c r="U858" s="205"/>
      <c r="V858" s="205"/>
      <c r="W858" s="205"/>
      <c r="X858" s="205"/>
    </row>
    <row r="859" spans="21:24" x14ac:dyDescent="0.2">
      <c r="U859" s="205"/>
      <c r="V859" s="205"/>
      <c r="W859" s="205"/>
      <c r="X859" s="205"/>
    </row>
    <row r="860" spans="21:24" x14ac:dyDescent="0.2">
      <c r="U860" s="205"/>
      <c r="V860" s="205"/>
      <c r="W860" s="205"/>
      <c r="X860" s="205"/>
    </row>
    <row r="861" spans="21:24" x14ac:dyDescent="0.2">
      <c r="U861" s="205"/>
      <c r="V861" s="205"/>
      <c r="W861" s="205"/>
      <c r="X861" s="205"/>
    </row>
    <row r="862" spans="21:24" x14ac:dyDescent="0.2">
      <c r="U862" s="205"/>
      <c r="V862" s="205"/>
      <c r="W862" s="205"/>
      <c r="X862" s="205"/>
    </row>
    <row r="863" spans="21:24" x14ac:dyDescent="0.2">
      <c r="U863" s="205"/>
      <c r="V863" s="205"/>
      <c r="W863" s="205"/>
      <c r="X863" s="205"/>
    </row>
    <row r="864" spans="21:24" x14ac:dyDescent="0.2">
      <c r="U864" s="205"/>
      <c r="V864" s="205"/>
      <c r="W864" s="205"/>
      <c r="X864" s="205"/>
    </row>
    <row r="865" spans="21:24" x14ac:dyDescent="0.2">
      <c r="U865" s="205"/>
      <c r="V865" s="205"/>
      <c r="W865" s="205"/>
      <c r="X865" s="205"/>
    </row>
    <row r="866" spans="21:24" x14ac:dyDescent="0.2">
      <c r="U866" s="205"/>
      <c r="V866" s="205"/>
      <c r="W866" s="205"/>
      <c r="X866" s="205"/>
    </row>
    <row r="867" spans="21:24" x14ac:dyDescent="0.2">
      <c r="U867" s="205"/>
      <c r="V867" s="205"/>
      <c r="W867" s="205"/>
      <c r="X867" s="205"/>
    </row>
    <row r="868" spans="21:24" x14ac:dyDescent="0.2">
      <c r="U868" s="205"/>
      <c r="V868" s="205"/>
      <c r="W868" s="205"/>
      <c r="X868" s="205"/>
    </row>
    <row r="869" spans="21:24" x14ac:dyDescent="0.2">
      <c r="U869" s="205"/>
      <c r="V869" s="205"/>
      <c r="W869" s="205"/>
      <c r="X869" s="205"/>
    </row>
    <row r="870" spans="21:24" x14ac:dyDescent="0.2">
      <c r="U870" s="205"/>
      <c r="V870" s="205"/>
      <c r="W870" s="205"/>
      <c r="X870" s="205"/>
    </row>
    <row r="871" spans="21:24" x14ac:dyDescent="0.2">
      <c r="U871" s="205"/>
      <c r="V871" s="205"/>
      <c r="W871" s="205"/>
      <c r="X871" s="205"/>
    </row>
    <row r="872" spans="21:24" x14ac:dyDescent="0.2">
      <c r="U872" s="205"/>
      <c r="V872" s="205"/>
      <c r="W872" s="205"/>
      <c r="X872" s="205"/>
    </row>
    <row r="873" spans="21:24" x14ac:dyDescent="0.2">
      <c r="U873" s="205"/>
      <c r="V873" s="205"/>
      <c r="W873" s="205"/>
      <c r="X873" s="205"/>
    </row>
    <row r="874" spans="21:24" x14ac:dyDescent="0.2">
      <c r="U874" s="205"/>
      <c r="V874" s="205"/>
      <c r="W874" s="205"/>
      <c r="X874" s="205"/>
    </row>
    <row r="875" spans="21:24" x14ac:dyDescent="0.2">
      <c r="U875" s="205"/>
      <c r="V875" s="205"/>
      <c r="W875" s="205"/>
      <c r="X875" s="205"/>
    </row>
    <row r="876" spans="21:24" x14ac:dyDescent="0.2">
      <c r="U876" s="205"/>
      <c r="V876" s="205"/>
      <c r="W876" s="205"/>
      <c r="X876" s="205"/>
    </row>
    <row r="877" spans="21:24" x14ac:dyDescent="0.2">
      <c r="U877" s="205"/>
      <c r="V877" s="205"/>
      <c r="W877" s="205"/>
      <c r="X877" s="205"/>
    </row>
    <row r="878" spans="21:24" x14ac:dyDescent="0.2">
      <c r="U878" s="205"/>
      <c r="V878" s="205"/>
      <c r="W878" s="205"/>
      <c r="X878" s="205"/>
    </row>
    <row r="879" spans="21:24" x14ac:dyDescent="0.2">
      <c r="U879" s="205"/>
      <c r="V879" s="205"/>
      <c r="W879" s="205"/>
      <c r="X879" s="205"/>
    </row>
    <row r="880" spans="21:24" x14ac:dyDescent="0.2">
      <c r="U880" s="205"/>
      <c r="V880" s="205"/>
      <c r="W880" s="205"/>
      <c r="X880" s="205"/>
    </row>
    <row r="881" spans="21:24" x14ac:dyDescent="0.2">
      <c r="U881" s="205"/>
      <c r="V881" s="205"/>
      <c r="W881" s="205"/>
      <c r="X881" s="205"/>
    </row>
    <row r="882" spans="21:24" x14ac:dyDescent="0.2">
      <c r="U882" s="205"/>
      <c r="V882" s="205"/>
      <c r="W882" s="205"/>
      <c r="X882" s="205"/>
    </row>
    <row r="883" spans="21:24" x14ac:dyDescent="0.2">
      <c r="U883" s="205"/>
      <c r="V883" s="205"/>
      <c r="W883" s="205"/>
      <c r="X883" s="205"/>
    </row>
    <row r="884" spans="21:24" x14ac:dyDescent="0.2">
      <c r="U884" s="205"/>
      <c r="V884" s="205"/>
      <c r="W884" s="205"/>
      <c r="X884" s="205"/>
    </row>
    <row r="885" spans="21:24" x14ac:dyDescent="0.2">
      <c r="U885" s="205"/>
      <c r="V885" s="205"/>
      <c r="W885" s="205"/>
      <c r="X885" s="205"/>
    </row>
    <row r="886" spans="21:24" x14ac:dyDescent="0.2">
      <c r="U886" s="205"/>
      <c r="V886" s="205"/>
      <c r="W886" s="205"/>
      <c r="X886" s="205"/>
    </row>
    <row r="887" spans="21:24" x14ac:dyDescent="0.2">
      <c r="U887" s="205"/>
      <c r="V887" s="205"/>
      <c r="W887" s="205"/>
      <c r="X887" s="205"/>
    </row>
    <row r="888" spans="21:24" x14ac:dyDescent="0.2">
      <c r="U888" s="205"/>
      <c r="V888" s="205"/>
      <c r="W888" s="205"/>
      <c r="X888" s="205"/>
    </row>
    <row r="889" spans="21:24" x14ac:dyDescent="0.2">
      <c r="U889" s="205"/>
      <c r="V889" s="205"/>
      <c r="W889" s="205"/>
      <c r="X889" s="205"/>
    </row>
    <row r="890" spans="21:24" x14ac:dyDescent="0.2">
      <c r="U890" s="205"/>
      <c r="V890" s="205"/>
      <c r="W890" s="205"/>
      <c r="X890" s="205"/>
    </row>
    <row r="891" spans="21:24" x14ac:dyDescent="0.2">
      <c r="U891" s="205"/>
      <c r="V891" s="205"/>
      <c r="W891" s="205"/>
      <c r="X891" s="205"/>
    </row>
    <row r="892" spans="21:24" x14ac:dyDescent="0.2">
      <c r="U892" s="205"/>
      <c r="V892" s="205"/>
      <c r="W892" s="205"/>
      <c r="X892" s="205"/>
    </row>
    <row r="893" spans="21:24" x14ac:dyDescent="0.2">
      <c r="U893" s="205"/>
      <c r="V893" s="205"/>
      <c r="W893" s="205"/>
      <c r="X893" s="205"/>
    </row>
    <row r="894" spans="21:24" x14ac:dyDescent="0.2">
      <c r="U894" s="205"/>
      <c r="V894" s="205"/>
      <c r="W894" s="205"/>
      <c r="X894" s="205"/>
    </row>
    <row r="895" spans="21:24" x14ac:dyDescent="0.2">
      <c r="U895" s="205"/>
      <c r="V895" s="205"/>
      <c r="W895" s="205"/>
      <c r="X895" s="205"/>
    </row>
    <row r="896" spans="21:24" x14ac:dyDescent="0.2">
      <c r="U896" s="205"/>
      <c r="V896" s="205"/>
      <c r="W896" s="205"/>
      <c r="X896" s="205"/>
    </row>
    <row r="897" spans="21:24" x14ac:dyDescent="0.2">
      <c r="U897" s="205"/>
      <c r="V897" s="205"/>
      <c r="W897" s="205"/>
      <c r="X897" s="205"/>
    </row>
    <row r="898" spans="21:24" x14ac:dyDescent="0.2">
      <c r="U898" s="205"/>
      <c r="V898" s="205"/>
      <c r="W898" s="205"/>
      <c r="X898" s="205"/>
    </row>
    <row r="899" spans="21:24" x14ac:dyDescent="0.2">
      <c r="U899" s="205"/>
      <c r="V899" s="205"/>
      <c r="W899" s="205"/>
      <c r="X899" s="205"/>
    </row>
    <row r="900" spans="21:24" x14ac:dyDescent="0.2">
      <c r="U900" s="205"/>
      <c r="V900" s="205"/>
      <c r="W900" s="205"/>
      <c r="X900" s="205"/>
    </row>
    <row r="901" spans="21:24" x14ac:dyDescent="0.2">
      <c r="U901" s="205"/>
      <c r="V901" s="205"/>
      <c r="W901" s="205"/>
      <c r="X901" s="205"/>
    </row>
    <row r="902" spans="21:24" x14ac:dyDescent="0.2">
      <c r="U902" s="205"/>
      <c r="V902" s="205"/>
      <c r="W902" s="205"/>
      <c r="X902" s="205"/>
    </row>
    <row r="903" spans="21:24" x14ac:dyDescent="0.2">
      <c r="U903" s="205"/>
      <c r="V903" s="205"/>
      <c r="W903" s="205"/>
      <c r="X903" s="205"/>
    </row>
    <row r="904" spans="21:24" x14ac:dyDescent="0.2">
      <c r="U904" s="205"/>
      <c r="V904" s="205"/>
      <c r="W904" s="205"/>
      <c r="X904" s="205"/>
    </row>
    <row r="905" spans="21:24" x14ac:dyDescent="0.2">
      <c r="U905" s="205"/>
      <c r="V905" s="205"/>
      <c r="W905" s="205"/>
      <c r="X905" s="205"/>
    </row>
    <row r="906" spans="21:24" x14ac:dyDescent="0.2">
      <c r="U906" s="205"/>
      <c r="V906" s="205"/>
      <c r="W906" s="205"/>
      <c r="X906" s="205"/>
    </row>
    <row r="907" spans="21:24" x14ac:dyDescent="0.2">
      <c r="U907" s="205"/>
      <c r="V907" s="205"/>
      <c r="W907" s="205"/>
      <c r="X907" s="205"/>
    </row>
    <row r="908" spans="21:24" x14ac:dyDescent="0.2">
      <c r="U908" s="205"/>
      <c r="V908" s="205"/>
      <c r="W908" s="205"/>
      <c r="X908" s="205"/>
    </row>
    <row r="909" spans="21:24" x14ac:dyDescent="0.2">
      <c r="U909" s="205"/>
      <c r="V909" s="205"/>
      <c r="W909" s="205"/>
      <c r="X909" s="205"/>
    </row>
    <row r="910" spans="21:24" x14ac:dyDescent="0.2">
      <c r="U910" s="205"/>
      <c r="V910" s="205"/>
      <c r="W910" s="205"/>
      <c r="X910" s="205"/>
    </row>
    <row r="911" spans="21:24" x14ac:dyDescent="0.2">
      <c r="U911" s="205"/>
      <c r="V911" s="205"/>
      <c r="W911" s="205"/>
      <c r="X911" s="205"/>
    </row>
    <row r="912" spans="21:24" x14ac:dyDescent="0.2">
      <c r="U912" s="205"/>
      <c r="V912" s="205"/>
      <c r="W912" s="205"/>
      <c r="X912" s="205"/>
    </row>
    <row r="913" spans="21:24" x14ac:dyDescent="0.2">
      <c r="U913" s="205"/>
      <c r="V913" s="205"/>
      <c r="W913" s="205"/>
      <c r="X913" s="205"/>
    </row>
    <row r="914" spans="21:24" x14ac:dyDescent="0.2">
      <c r="U914" s="205"/>
      <c r="V914" s="205"/>
      <c r="W914" s="205"/>
      <c r="X914" s="205"/>
    </row>
    <row r="915" spans="21:24" x14ac:dyDescent="0.2">
      <c r="U915" s="205"/>
      <c r="V915" s="205"/>
      <c r="W915" s="205"/>
      <c r="X915" s="205"/>
    </row>
    <row r="916" spans="21:24" x14ac:dyDescent="0.2">
      <c r="U916" s="205"/>
      <c r="V916" s="205"/>
      <c r="W916" s="205"/>
      <c r="X916" s="205"/>
    </row>
    <row r="917" spans="21:24" x14ac:dyDescent="0.2">
      <c r="U917" s="205"/>
      <c r="V917" s="205"/>
      <c r="W917" s="205"/>
      <c r="X917" s="205"/>
    </row>
    <row r="918" spans="21:24" x14ac:dyDescent="0.2">
      <c r="U918" s="205"/>
      <c r="V918" s="205"/>
      <c r="W918" s="205"/>
      <c r="X918" s="205"/>
    </row>
    <row r="919" spans="21:24" x14ac:dyDescent="0.2">
      <c r="U919" s="205"/>
      <c r="V919" s="205"/>
      <c r="W919" s="205"/>
      <c r="X919" s="205"/>
    </row>
    <row r="920" spans="21:24" x14ac:dyDescent="0.2">
      <c r="U920" s="205"/>
      <c r="V920" s="205"/>
      <c r="W920" s="205"/>
      <c r="X920" s="205"/>
    </row>
    <row r="921" spans="21:24" x14ac:dyDescent="0.2">
      <c r="U921" s="205"/>
      <c r="V921" s="205"/>
      <c r="W921" s="205"/>
      <c r="X921" s="205"/>
    </row>
    <row r="922" spans="21:24" x14ac:dyDescent="0.2">
      <c r="U922" s="205"/>
      <c r="V922" s="205"/>
      <c r="W922" s="205"/>
      <c r="X922" s="205"/>
    </row>
    <row r="923" spans="21:24" x14ac:dyDescent="0.2">
      <c r="U923" s="205"/>
      <c r="V923" s="205"/>
      <c r="W923" s="205"/>
      <c r="X923" s="205"/>
    </row>
    <row r="924" spans="21:24" x14ac:dyDescent="0.2">
      <c r="U924" s="205"/>
      <c r="V924" s="205"/>
      <c r="W924" s="205"/>
      <c r="X924" s="205"/>
    </row>
    <row r="925" spans="21:24" x14ac:dyDescent="0.2">
      <c r="U925" s="205"/>
      <c r="V925" s="205"/>
      <c r="W925" s="205"/>
      <c r="X925" s="205"/>
    </row>
    <row r="926" spans="21:24" x14ac:dyDescent="0.2">
      <c r="U926" s="205"/>
      <c r="V926" s="205"/>
      <c r="W926" s="205"/>
      <c r="X926" s="205"/>
    </row>
    <row r="927" spans="21:24" x14ac:dyDescent="0.2">
      <c r="U927" s="205"/>
      <c r="V927" s="205"/>
      <c r="W927" s="205"/>
      <c r="X927" s="205"/>
    </row>
    <row r="928" spans="21:24" x14ac:dyDescent="0.2">
      <c r="U928" s="205"/>
      <c r="V928" s="205"/>
      <c r="W928" s="205"/>
      <c r="X928" s="205"/>
    </row>
    <row r="929" spans="21:24" x14ac:dyDescent="0.2">
      <c r="U929" s="205"/>
      <c r="V929" s="205"/>
      <c r="W929" s="205"/>
      <c r="X929" s="205"/>
    </row>
    <row r="930" spans="21:24" x14ac:dyDescent="0.2">
      <c r="U930" s="205"/>
      <c r="V930" s="205"/>
      <c r="W930" s="205"/>
      <c r="X930" s="205"/>
    </row>
    <row r="931" spans="21:24" x14ac:dyDescent="0.2">
      <c r="U931" s="205"/>
      <c r="V931" s="205"/>
      <c r="W931" s="205"/>
      <c r="X931" s="205"/>
    </row>
    <row r="932" spans="21:24" x14ac:dyDescent="0.2">
      <c r="U932" s="205"/>
      <c r="V932" s="205"/>
      <c r="W932" s="205"/>
      <c r="X932" s="205"/>
    </row>
    <row r="933" spans="21:24" x14ac:dyDescent="0.2">
      <c r="U933" s="205"/>
      <c r="V933" s="205"/>
      <c r="W933" s="205"/>
      <c r="X933" s="205"/>
    </row>
    <row r="934" spans="21:24" x14ac:dyDescent="0.2">
      <c r="U934" s="205"/>
      <c r="V934" s="205"/>
      <c r="W934" s="205"/>
      <c r="X934" s="205"/>
    </row>
    <row r="935" spans="21:24" x14ac:dyDescent="0.2">
      <c r="U935" s="205"/>
      <c r="V935" s="205"/>
      <c r="W935" s="205"/>
      <c r="X935" s="205"/>
    </row>
    <row r="936" spans="21:24" x14ac:dyDescent="0.2">
      <c r="U936" s="205"/>
      <c r="V936" s="205"/>
      <c r="W936" s="205"/>
      <c r="X936" s="205"/>
    </row>
    <row r="937" spans="21:24" x14ac:dyDescent="0.2">
      <c r="U937" s="205"/>
      <c r="V937" s="205"/>
      <c r="W937" s="205"/>
      <c r="X937" s="205"/>
    </row>
    <row r="938" spans="21:24" x14ac:dyDescent="0.2">
      <c r="U938" s="205"/>
      <c r="V938" s="205"/>
      <c r="W938" s="205"/>
      <c r="X938" s="205"/>
    </row>
    <row r="939" spans="21:24" x14ac:dyDescent="0.2">
      <c r="U939" s="205"/>
      <c r="V939" s="205"/>
      <c r="W939" s="205"/>
      <c r="X939" s="205"/>
    </row>
    <row r="940" spans="21:24" x14ac:dyDescent="0.2">
      <c r="U940" s="205"/>
      <c r="V940" s="205"/>
      <c r="W940" s="205"/>
      <c r="X940" s="205"/>
    </row>
    <row r="941" spans="21:24" x14ac:dyDescent="0.2">
      <c r="U941" s="205"/>
      <c r="V941" s="205"/>
      <c r="W941" s="205"/>
      <c r="X941" s="205"/>
    </row>
    <row r="942" spans="21:24" x14ac:dyDescent="0.2">
      <c r="U942" s="205"/>
      <c r="V942" s="205"/>
      <c r="W942" s="205"/>
      <c r="X942" s="205"/>
    </row>
    <row r="943" spans="21:24" x14ac:dyDescent="0.2">
      <c r="U943" s="205"/>
      <c r="V943" s="205"/>
      <c r="W943" s="205"/>
      <c r="X943" s="205"/>
    </row>
    <row r="944" spans="21:24" x14ac:dyDescent="0.2">
      <c r="U944" s="205"/>
      <c r="V944" s="205"/>
      <c r="W944" s="205"/>
      <c r="X944" s="205"/>
    </row>
    <row r="945" spans="21:24" x14ac:dyDescent="0.2">
      <c r="U945" s="205"/>
      <c r="V945" s="205"/>
      <c r="W945" s="205"/>
      <c r="X945" s="205"/>
    </row>
    <row r="946" spans="21:24" x14ac:dyDescent="0.2">
      <c r="U946" s="205"/>
      <c r="V946" s="205"/>
      <c r="W946" s="205"/>
      <c r="X946" s="205"/>
    </row>
    <row r="947" spans="21:24" x14ac:dyDescent="0.2">
      <c r="U947" s="205"/>
      <c r="V947" s="205"/>
      <c r="W947" s="205"/>
      <c r="X947" s="205"/>
    </row>
    <row r="948" spans="21:24" x14ac:dyDescent="0.2">
      <c r="U948" s="205"/>
      <c r="V948" s="205"/>
      <c r="W948" s="205"/>
      <c r="X948" s="205"/>
    </row>
    <row r="949" spans="21:24" x14ac:dyDescent="0.2">
      <c r="U949" s="205"/>
      <c r="V949" s="205"/>
      <c r="W949" s="205"/>
      <c r="X949" s="205"/>
    </row>
    <row r="950" spans="21:24" x14ac:dyDescent="0.2">
      <c r="U950" s="205"/>
      <c r="V950" s="205"/>
      <c r="W950" s="205"/>
      <c r="X950" s="205"/>
    </row>
    <row r="951" spans="21:24" x14ac:dyDescent="0.2">
      <c r="U951" s="205"/>
      <c r="V951" s="205"/>
      <c r="W951" s="205"/>
      <c r="X951" s="205"/>
    </row>
    <row r="952" spans="21:24" x14ac:dyDescent="0.2">
      <c r="U952" s="205"/>
      <c r="V952" s="205"/>
      <c r="W952" s="205"/>
      <c r="X952" s="205"/>
    </row>
    <row r="953" spans="21:24" x14ac:dyDescent="0.2">
      <c r="U953" s="205"/>
      <c r="V953" s="205"/>
      <c r="W953" s="205"/>
      <c r="X953" s="205"/>
    </row>
    <row r="954" spans="21:24" x14ac:dyDescent="0.2">
      <c r="U954" s="205"/>
      <c r="V954" s="205"/>
      <c r="W954" s="205"/>
      <c r="X954" s="205"/>
    </row>
    <row r="955" spans="21:24" x14ac:dyDescent="0.2">
      <c r="U955" s="205"/>
      <c r="V955" s="205"/>
      <c r="W955" s="205"/>
      <c r="X955" s="205"/>
    </row>
    <row r="956" spans="21:24" x14ac:dyDescent="0.2">
      <c r="U956" s="205"/>
      <c r="V956" s="205"/>
      <c r="W956" s="205"/>
      <c r="X956" s="205"/>
    </row>
    <row r="957" spans="21:24" x14ac:dyDescent="0.2">
      <c r="U957" s="205"/>
      <c r="V957" s="205"/>
      <c r="W957" s="205"/>
      <c r="X957" s="205"/>
    </row>
    <row r="958" spans="21:24" x14ac:dyDescent="0.2">
      <c r="U958" s="205"/>
      <c r="V958" s="205"/>
      <c r="W958" s="205"/>
      <c r="X958" s="205"/>
    </row>
    <row r="959" spans="21:24" x14ac:dyDescent="0.2">
      <c r="U959" s="205"/>
      <c r="V959" s="205"/>
      <c r="W959" s="205"/>
      <c r="X959" s="205"/>
    </row>
    <row r="960" spans="21:24" x14ac:dyDescent="0.2">
      <c r="U960" s="205"/>
      <c r="V960" s="205"/>
      <c r="W960" s="205"/>
      <c r="X960" s="205"/>
    </row>
    <row r="961" spans="21:24" x14ac:dyDescent="0.2">
      <c r="U961" s="205"/>
      <c r="V961" s="205"/>
      <c r="W961" s="205"/>
      <c r="X961" s="205"/>
    </row>
    <row r="962" spans="21:24" x14ac:dyDescent="0.2">
      <c r="U962" s="205"/>
      <c r="V962" s="205"/>
      <c r="W962" s="205"/>
      <c r="X962" s="205"/>
    </row>
    <row r="963" spans="21:24" x14ac:dyDescent="0.2">
      <c r="U963" s="205"/>
      <c r="V963" s="205"/>
      <c r="W963" s="205"/>
      <c r="X963" s="205"/>
    </row>
    <row r="964" spans="21:24" x14ac:dyDescent="0.2">
      <c r="U964" s="205"/>
      <c r="V964" s="205"/>
      <c r="W964" s="205"/>
      <c r="X964" s="205"/>
    </row>
    <row r="965" spans="21:24" x14ac:dyDescent="0.2">
      <c r="U965" s="205"/>
      <c r="V965" s="205"/>
      <c r="W965" s="205"/>
      <c r="X965" s="205"/>
    </row>
    <row r="966" spans="21:24" x14ac:dyDescent="0.2">
      <c r="U966" s="205"/>
      <c r="V966" s="205"/>
      <c r="W966" s="205"/>
      <c r="X966" s="205"/>
    </row>
    <row r="967" spans="21:24" x14ac:dyDescent="0.2">
      <c r="U967" s="205"/>
      <c r="V967" s="205"/>
      <c r="W967" s="205"/>
      <c r="X967" s="205"/>
    </row>
    <row r="968" spans="21:24" x14ac:dyDescent="0.2">
      <c r="U968" s="205"/>
      <c r="V968" s="205"/>
      <c r="W968" s="205"/>
      <c r="X968" s="205"/>
    </row>
    <row r="969" spans="21:24" x14ac:dyDescent="0.2">
      <c r="U969" s="205"/>
      <c r="V969" s="205"/>
      <c r="W969" s="205"/>
      <c r="X969" s="205"/>
    </row>
    <row r="970" spans="21:24" x14ac:dyDescent="0.2">
      <c r="U970" s="205"/>
      <c r="V970" s="205"/>
      <c r="W970" s="205"/>
      <c r="X970" s="205"/>
    </row>
    <row r="971" spans="21:24" x14ac:dyDescent="0.2">
      <c r="U971" s="205"/>
      <c r="V971" s="205"/>
      <c r="W971" s="205"/>
      <c r="X971" s="205"/>
    </row>
    <row r="972" spans="21:24" x14ac:dyDescent="0.2">
      <c r="U972" s="205"/>
      <c r="V972" s="205"/>
      <c r="W972" s="205"/>
      <c r="X972" s="205"/>
    </row>
    <row r="973" spans="21:24" x14ac:dyDescent="0.2">
      <c r="U973" s="205"/>
      <c r="V973" s="205"/>
      <c r="W973" s="205"/>
      <c r="X973" s="205"/>
    </row>
    <row r="974" spans="21:24" x14ac:dyDescent="0.2">
      <c r="U974" s="205"/>
      <c r="V974" s="205"/>
      <c r="W974" s="205"/>
      <c r="X974" s="205"/>
    </row>
    <row r="975" spans="21:24" x14ac:dyDescent="0.2">
      <c r="U975" s="205"/>
      <c r="V975" s="205"/>
      <c r="W975" s="205"/>
      <c r="X975" s="205"/>
    </row>
    <row r="976" spans="21:24" x14ac:dyDescent="0.2">
      <c r="U976" s="205"/>
      <c r="V976" s="205"/>
      <c r="W976" s="205"/>
      <c r="X976" s="205"/>
    </row>
    <row r="977" spans="21:24" x14ac:dyDescent="0.2">
      <c r="U977" s="205"/>
      <c r="V977" s="205"/>
      <c r="W977" s="205"/>
      <c r="X977" s="205"/>
    </row>
    <row r="978" spans="21:24" x14ac:dyDescent="0.2">
      <c r="U978" s="205"/>
      <c r="V978" s="205"/>
      <c r="W978" s="205"/>
      <c r="X978" s="205"/>
    </row>
    <row r="979" spans="21:24" x14ac:dyDescent="0.2">
      <c r="U979" s="205"/>
      <c r="V979" s="205"/>
      <c r="W979" s="205"/>
      <c r="X979" s="205"/>
    </row>
    <row r="980" spans="21:24" x14ac:dyDescent="0.2">
      <c r="U980" s="205"/>
      <c r="V980" s="205"/>
      <c r="W980" s="205"/>
      <c r="X980" s="205"/>
    </row>
    <row r="981" spans="21:24" x14ac:dyDescent="0.2">
      <c r="U981" s="205"/>
      <c r="V981" s="205"/>
      <c r="W981" s="205"/>
      <c r="X981" s="205"/>
    </row>
    <row r="982" spans="21:24" x14ac:dyDescent="0.2">
      <c r="U982" s="205"/>
      <c r="V982" s="205"/>
      <c r="W982" s="205"/>
      <c r="X982" s="205"/>
    </row>
    <row r="983" spans="21:24" x14ac:dyDescent="0.2">
      <c r="U983" s="205"/>
      <c r="V983" s="205"/>
      <c r="W983" s="205"/>
      <c r="X983" s="205"/>
    </row>
    <row r="984" spans="21:24" x14ac:dyDescent="0.2">
      <c r="U984" s="205"/>
      <c r="V984" s="205"/>
      <c r="W984" s="205"/>
      <c r="X984" s="205"/>
    </row>
    <row r="985" spans="21:24" x14ac:dyDescent="0.2">
      <c r="U985" s="205"/>
      <c r="V985" s="205"/>
      <c r="W985" s="205"/>
      <c r="X985" s="205"/>
    </row>
    <row r="986" spans="21:24" x14ac:dyDescent="0.2">
      <c r="U986" s="205"/>
      <c r="V986" s="205"/>
      <c r="W986" s="205"/>
      <c r="X986" s="205"/>
    </row>
    <row r="987" spans="21:24" x14ac:dyDescent="0.2">
      <c r="U987" s="205"/>
      <c r="V987" s="205"/>
      <c r="W987" s="205"/>
      <c r="X987" s="205"/>
    </row>
    <row r="988" spans="21:24" x14ac:dyDescent="0.2">
      <c r="U988" s="205"/>
      <c r="V988" s="205"/>
      <c r="W988" s="205"/>
      <c r="X988" s="205"/>
    </row>
    <row r="989" spans="21:24" x14ac:dyDescent="0.2">
      <c r="U989" s="205"/>
      <c r="V989" s="205"/>
      <c r="W989" s="205"/>
      <c r="X989" s="205"/>
    </row>
    <row r="990" spans="21:24" x14ac:dyDescent="0.2">
      <c r="U990" s="205"/>
      <c r="V990" s="205"/>
      <c r="W990" s="205"/>
      <c r="X990" s="205"/>
    </row>
    <row r="991" spans="21:24" x14ac:dyDescent="0.2">
      <c r="U991" s="205"/>
      <c r="V991" s="205"/>
      <c r="W991" s="205"/>
      <c r="X991" s="205"/>
    </row>
    <row r="992" spans="21:24" x14ac:dyDescent="0.2">
      <c r="U992" s="205"/>
      <c r="V992" s="205"/>
      <c r="W992" s="205"/>
      <c r="X992" s="205"/>
    </row>
    <row r="993" spans="21:24" x14ac:dyDescent="0.2">
      <c r="U993" s="205"/>
      <c r="V993" s="205"/>
      <c r="W993" s="205"/>
      <c r="X993" s="205"/>
    </row>
    <row r="994" spans="21:24" x14ac:dyDescent="0.2">
      <c r="U994" s="205"/>
      <c r="V994" s="205"/>
      <c r="W994" s="205"/>
      <c r="X994" s="205"/>
    </row>
    <row r="995" spans="21:24" x14ac:dyDescent="0.2">
      <c r="U995" s="205"/>
      <c r="V995" s="205"/>
      <c r="W995" s="205"/>
      <c r="X995" s="205"/>
    </row>
    <row r="996" spans="21:24" x14ac:dyDescent="0.2">
      <c r="U996" s="205"/>
      <c r="V996" s="205"/>
      <c r="W996" s="205"/>
      <c r="X996" s="205"/>
    </row>
    <row r="997" spans="21:24" x14ac:dyDescent="0.2">
      <c r="U997" s="205"/>
      <c r="V997" s="205"/>
      <c r="W997" s="205"/>
      <c r="X997" s="205"/>
    </row>
    <row r="998" spans="21:24" x14ac:dyDescent="0.2">
      <c r="U998" s="205"/>
      <c r="V998" s="205"/>
      <c r="W998" s="205"/>
      <c r="X998" s="205"/>
    </row>
    <row r="999" spans="21:24" x14ac:dyDescent="0.2">
      <c r="U999" s="205"/>
      <c r="V999" s="205"/>
      <c r="W999" s="205"/>
      <c r="X999" s="205"/>
    </row>
    <row r="1000" spans="21:24" x14ac:dyDescent="0.2">
      <c r="U1000" s="205"/>
      <c r="V1000" s="205"/>
      <c r="W1000" s="205"/>
      <c r="X1000" s="205"/>
    </row>
    <row r="1001" spans="21:24" x14ac:dyDescent="0.2">
      <c r="U1001" s="205"/>
      <c r="V1001" s="205"/>
      <c r="W1001" s="205"/>
      <c r="X1001" s="205"/>
    </row>
    <row r="1002" spans="21:24" x14ac:dyDescent="0.2">
      <c r="U1002" s="205"/>
      <c r="V1002" s="205"/>
      <c r="W1002" s="205"/>
      <c r="X1002" s="205"/>
    </row>
    <row r="1003" spans="21:24" x14ac:dyDescent="0.2">
      <c r="U1003" s="205"/>
      <c r="V1003" s="205"/>
      <c r="W1003" s="205"/>
      <c r="X1003" s="205"/>
    </row>
    <row r="1004" spans="21:24" x14ac:dyDescent="0.2">
      <c r="U1004" s="205"/>
      <c r="V1004" s="205"/>
      <c r="W1004" s="205"/>
      <c r="X1004" s="205"/>
    </row>
    <row r="1005" spans="21:24" x14ac:dyDescent="0.2">
      <c r="U1005" s="205"/>
      <c r="V1005" s="205"/>
      <c r="W1005" s="205"/>
      <c r="X1005" s="205"/>
    </row>
    <row r="1006" spans="21:24" x14ac:dyDescent="0.2">
      <c r="U1006" s="205"/>
      <c r="V1006" s="205"/>
      <c r="W1006" s="205"/>
      <c r="X1006" s="205"/>
    </row>
    <row r="1007" spans="21:24" x14ac:dyDescent="0.2">
      <c r="U1007" s="205"/>
      <c r="V1007" s="205"/>
      <c r="W1007" s="205"/>
      <c r="X1007" s="205"/>
    </row>
    <row r="1008" spans="21:24" x14ac:dyDescent="0.2">
      <c r="U1008" s="205"/>
      <c r="V1008" s="205"/>
      <c r="W1008" s="205"/>
      <c r="X1008" s="205"/>
    </row>
    <row r="1009" spans="21:24" x14ac:dyDescent="0.2">
      <c r="U1009" s="205"/>
      <c r="V1009" s="205"/>
      <c r="W1009" s="205"/>
      <c r="X1009" s="205"/>
    </row>
    <row r="1010" spans="21:24" x14ac:dyDescent="0.2">
      <c r="U1010" s="205"/>
      <c r="V1010" s="205"/>
      <c r="W1010" s="205"/>
      <c r="X1010" s="205"/>
    </row>
    <row r="1011" spans="21:24" x14ac:dyDescent="0.2">
      <c r="U1011" s="205"/>
      <c r="V1011" s="205"/>
      <c r="W1011" s="205"/>
      <c r="X1011" s="205"/>
    </row>
    <row r="1012" spans="21:24" x14ac:dyDescent="0.2">
      <c r="U1012" s="205"/>
      <c r="V1012" s="205"/>
      <c r="W1012" s="205"/>
      <c r="X1012" s="205"/>
    </row>
    <row r="1013" spans="21:24" x14ac:dyDescent="0.2">
      <c r="U1013" s="205"/>
      <c r="V1013" s="205"/>
      <c r="W1013" s="205"/>
      <c r="X1013" s="205"/>
    </row>
    <row r="1014" spans="21:24" x14ac:dyDescent="0.2">
      <c r="U1014" s="205"/>
      <c r="V1014" s="205"/>
      <c r="W1014" s="205"/>
      <c r="X1014" s="205"/>
    </row>
    <row r="1015" spans="21:24" x14ac:dyDescent="0.2">
      <c r="U1015" s="205"/>
      <c r="V1015" s="205"/>
      <c r="W1015" s="205"/>
      <c r="X1015" s="205"/>
    </row>
    <row r="1016" spans="21:24" x14ac:dyDescent="0.2">
      <c r="U1016" s="205"/>
      <c r="V1016" s="205"/>
      <c r="W1016" s="205"/>
      <c r="X1016" s="205"/>
    </row>
    <row r="1017" spans="21:24" x14ac:dyDescent="0.2">
      <c r="U1017" s="205"/>
      <c r="V1017" s="205"/>
      <c r="W1017" s="205"/>
      <c r="X1017" s="205"/>
    </row>
    <row r="1018" spans="21:24" x14ac:dyDescent="0.2">
      <c r="U1018" s="205"/>
      <c r="V1018" s="205"/>
      <c r="W1018" s="205"/>
      <c r="X1018" s="205"/>
    </row>
    <row r="1019" spans="21:24" x14ac:dyDescent="0.2">
      <c r="U1019" s="205"/>
      <c r="V1019" s="205"/>
      <c r="W1019" s="205"/>
      <c r="X1019" s="205"/>
    </row>
    <row r="1020" spans="21:24" x14ac:dyDescent="0.2">
      <c r="U1020" s="205"/>
      <c r="V1020" s="205"/>
      <c r="W1020" s="205"/>
      <c r="X1020" s="205"/>
    </row>
    <row r="1021" spans="21:24" x14ac:dyDescent="0.2">
      <c r="U1021" s="205"/>
      <c r="V1021" s="205"/>
      <c r="W1021" s="205"/>
      <c r="X1021" s="205"/>
    </row>
    <row r="1022" spans="21:24" x14ac:dyDescent="0.2">
      <c r="U1022" s="205"/>
      <c r="V1022" s="205"/>
      <c r="W1022" s="205"/>
      <c r="X1022" s="205"/>
    </row>
    <row r="1023" spans="21:24" x14ac:dyDescent="0.2">
      <c r="U1023" s="205"/>
      <c r="V1023" s="205"/>
      <c r="W1023" s="205"/>
      <c r="X1023" s="205"/>
    </row>
    <row r="1024" spans="21:24" x14ac:dyDescent="0.2">
      <c r="U1024" s="205"/>
      <c r="V1024" s="205"/>
      <c r="W1024" s="205"/>
      <c r="X1024" s="205"/>
    </row>
    <row r="1025" spans="21:24" x14ac:dyDescent="0.2">
      <c r="U1025" s="205"/>
      <c r="V1025" s="205"/>
      <c r="W1025" s="205"/>
      <c r="X1025" s="205"/>
    </row>
    <row r="1026" spans="21:24" x14ac:dyDescent="0.2">
      <c r="U1026" s="205"/>
      <c r="V1026" s="205"/>
      <c r="W1026" s="205"/>
      <c r="X1026" s="205"/>
    </row>
    <row r="1027" spans="21:24" x14ac:dyDescent="0.2">
      <c r="U1027" s="205"/>
      <c r="V1027" s="205"/>
      <c r="W1027" s="205"/>
      <c r="X1027" s="205"/>
    </row>
    <row r="1028" spans="21:24" x14ac:dyDescent="0.2">
      <c r="U1028" s="205"/>
      <c r="V1028" s="205"/>
      <c r="W1028" s="205"/>
      <c r="X1028" s="205"/>
    </row>
    <row r="1029" spans="21:24" x14ac:dyDescent="0.2">
      <c r="U1029" s="205"/>
      <c r="V1029" s="205"/>
      <c r="W1029" s="205"/>
      <c r="X1029" s="205"/>
    </row>
    <row r="1030" spans="21:24" x14ac:dyDescent="0.2">
      <c r="U1030" s="205"/>
      <c r="V1030" s="205"/>
      <c r="W1030" s="205"/>
      <c r="X1030" s="205"/>
    </row>
    <row r="1031" spans="21:24" x14ac:dyDescent="0.2">
      <c r="U1031" s="205"/>
      <c r="V1031" s="205"/>
      <c r="W1031" s="205"/>
      <c r="X1031" s="205"/>
    </row>
    <row r="1032" spans="21:24" x14ac:dyDescent="0.2">
      <c r="U1032" s="205"/>
      <c r="V1032" s="205"/>
      <c r="W1032" s="205"/>
      <c r="X1032" s="205"/>
    </row>
    <row r="1033" spans="21:24" x14ac:dyDescent="0.2">
      <c r="U1033" s="205"/>
      <c r="V1033" s="205"/>
      <c r="W1033" s="205"/>
      <c r="X1033" s="205"/>
    </row>
    <row r="1034" spans="21:24" x14ac:dyDescent="0.2">
      <c r="U1034" s="205"/>
      <c r="V1034" s="205"/>
      <c r="W1034" s="205"/>
      <c r="X1034" s="205"/>
    </row>
    <row r="1035" spans="21:24" x14ac:dyDescent="0.2">
      <c r="U1035" s="205"/>
      <c r="V1035" s="205"/>
      <c r="W1035" s="205"/>
      <c r="X1035" s="205"/>
    </row>
    <row r="1036" spans="21:24" x14ac:dyDescent="0.2">
      <c r="U1036" s="205"/>
      <c r="V1036" s="205"/>
      <c r="W1036" s="205"/>
      <c r="X1036" s="205"/>
    </row>
    <row r="1037" spans="21:24" x14ac:dyDescent="0.2">
      <c r="U1037" s="205"/>
      <c r="V1037" s="205"/>
      <c r="W1037" s="205"/>
      <c r="X1037" s="205"/>
    </row>
    <row r="1038" spans="21:24" x14ac:dyDescent="0.2">
      <c r="U1038" s="205"/>
      <c r="V1038" s="205"/>
      <c r="W1038" s="205"/>
      <c r="X1038" s="205"/>
    </row>
    <row r="1039" spans="21:24" x14ac:dyDescent="0.2">
      <c r="U1039" s="205"/>
      <c r="V1039" s="205"/>
      <c r="W1039" s="205"/>
      <c r="X1039" s="205"/>
    </row>
    <row r="1040" spans="21:24" x14ac:dyDescent="0.2">
      <c r="U1040" s="205"/>
      <c r="V1040" s="205"/>
      <c r="W1040" s="205"/>
      <c r="X1040" s="205"/>
    </row>
    <row r="1041" spans="21:24" x14ac:dyDescent="0.2">
      <c r="U1041" s="205"/>
      <c r="V1041" s="205"/>
      <c r="W1041" s="205"/>
      <c r="X1041" s="205"/>
    </row>
    <row r="1042" spans="21:24" x14ac:dyDescent="0.2">
      <c r="U1042" s="205"/>
      <c r="V1042" s="205"/>
      <c r="W1042" s="205"/>
      <c r="X1042" s="205"/>
    </row>
    <row r="1043" spans="21:24" x14ac:dyDescent="0.2">
      <c r="U1043" s="205"/>
      <c r="V1043" s="205"/>
      <c r="W1043" s="205"/>
      <c r="X1043" s="205"/>
    </row>
    <row r="1044" spans="21:24" x14ac:dyDescent="0.2">
      <c r="U1044" s="205"/>
      <c r="V1044" s="205"/>
      <c r="W1044" s="205"/>
      <c r="X1044" s="205"/>
    </row>
    <row r="1045" spans="21:24" x14ac:dyDescent="0.2">
      <c r="U1045" s="205"/>
      <c r="V1045" s="205"/>
      <c r="W1045" s="205"/>
      <c r="X1045" s="205"/>
    </row>
    <row r="1046" spans="21:24" x14ac:dyDescent="0.2">
      <c r="U1046" s="205"/>
      <c r="V1046" s="205"/>
      <c r="W1046" s="205"/>
      <c r="X1046" s="205"/>
    </row>
    <row r="1047" spans="21:24" x14ac:dyDescent="0.2">
      <c r="U1047" s="205"/>
      <c r="V1047" s="205"/>
      <c r="W1047" s="205"/>
      <c r="X1047" s="205"/>
    </row>
    <row r="1048" spans="21:24" x14ac:dyDescent="0.2">
      <c r="U1048" s="205"/>
      <c r="V1048" s="205"/>
      <c r="W1048" s="205"/>
      <c r="X1048" s="205"/>
    </row>
    <row r="1049" spans="21:24" x14ac:dyDescent="0.2">
      <c r="U1049" s="205"/>
      <c r="V1049" s="205"/>
      <c r="W1049" s="205"/>
      <c r="X1049" s="205"/>
    </row>
    <row r="1050" spans="21:24" x14ac:dyDescent="0.2">
      <c r="U1050" s="205"/>
      <c r="V1050" s="205"/>
      <c r="W1050" s="205"/>
      <c r="X1050" s="205"/>
    </row>
    <row r="1051" spans="21:24" x14ac:dyDescent="0.2">
      <c r="U1051" s="205"/>
      <c r="V1051" s="205"/>
      <c r="W1051" s="205"/>
      <c r="X1051" s="205"/>
    </row>
    <row r="1052" spans="21:24" x14ac:dyDescent="0.2">
      <c r="U1052" s="205"/>
      <c r="V1052" s="205"/>
      <c r="W1052" s="205"/>
      <c r="X1052" s="205"/>
    </row>
    <row r="1053" spans="21:24" x14ac:dyDescent="0.2">
      <c r="U1053" s="205"/>
      <c r="V1053" s="205"/>
      <c r="W1053" s="205"/>
      <c r="X1053" s="205"/>
    </row>
    <row r="1054" spans="21:24" x14ac:dyDescent="0.2">
      <c r="U1054" s="205"/>
      <c r="V1054" s="205"/>
      <c r="W1054" s="205"/>
      <c r="X1054" s="205"/>
    </row>
    <row r="1055" spans="21:24" x14ac:dyDescent="0.2">
      <c r="U1055" s="205"/>
      <c r="V1055" s="205"/>
      <c r="W1055" s="205"/>
      <c r="X1055" s="205"/>
    </row>
    <row r="1056" spans="21:24" x14ac:dyDescent="0.2">
      <c r="U1056" s="205"/>
      <c r="V1056" s="205"/>
      <c r="W1056" s="205"/>
      <c r="X1056" s="205"/>
    </row>
    <row r="1057" spans="21:24" x14ac:dyDescent="0.2">
      <c r="U1057" s="205"/>
      <c r="V1057" s="205"/>
      <c r="W1057" s="205"/>
      <c r="X1057" s="205"/>
    </row>
    <row r="1058" spans="21:24" x14ac:dyDescent="0.2">
      <c r="U1058" s="205"/>
      <c r="V1058" s="205"/>
      <c r="W1058" s="205"/>
      <c r="X1058" s="205"/>
    </row>
    <row r="1059" spans="21:24" x14ac:dyDescent="0.2">
      <c r="U1059" s="205"/>
      <c r="V1059" s="205"/>
      <c r="W1059" s="205"/>
      <c r="X1059" s="205"/>
    </row>
    <row r="1060" spans="21:24" x14ac:dyDescent="0.2">
      <c r="U1060" s="205"/>
      <c r="V1060" s="205"/>
      <c r="W1060" s="205"/>
      <c r="X1060" s="205"/>
    </row>
    <row r="1061" spans="21:24" x14ac:dyDescent="0.2">
      <c r="U1061" s="205"/>
      <c r="V1061" s="205"/>
      <c r="W1061" s="205"/>
      <c r="X1061" s="205"/>
    </row>
    <row r="1062" spans="21:24" x14ac:dyDescent="0.2">
      <c r="U1062" s="205"/>
      <c r="V1062" s="205"/>
      <c r="W1062" s="205"/>
      <c r="X1062" s="205"/>
    </row>
    <row r="1063" spans="21:24" x14ac:dyDescent="0.2">
      <c r="U1063" s="205"/>
      <c r="V1063" s="205"/>
      <c r="W1063" s="205"/>
      <c r="X1063" s="205"/>
    </row>
    <row r="1064" spans="21:24" x14ac:dyDescent="0.2">
      <c r="U1064" s="205"/>
      <c r="V1064" s="205"/>
      <c r="W1064" s="205"/>
      <c r="X1064" s="205"/>
    </row>
    <row r="1065" spans="21:24" x14ac:dyDescent="0.2">
      <c r="U1065" s="205"/>
      <c r="V1065" s="205"/>
      <c r="W1065" s="205"/>
      <c r="X1065" s="205"/>
    </row>
    <row r="1066" spans="21:24" x14ac:dyDescent="0.2">
      <c r="U1066" s="205"/>
      <c r="V1066" s="205"/>
      <c r="W1066" s="205"/>
      <c r="X1066" s="205"/>
    </row>
    <row r="1067" spans="21:24" x14ac:dyDescent="0.2">
      <c r="U1067" s="205"/>
      <c r="V1067" s="205"/>
      <c r="W1067" s="205"/>
      <c r="X1067" s="205"/>
    </row>
    <row r="1068" spans="21:24" x14ac:dyDescent="0.2">
      <c r="U1068" s="205"/>
      <c r="V1068" s="205"/>
      <c r="W1068" s="205"/>
      <c r="X1068" s="205"/>
    </row>
    <row r="1069" spans="21:24" x14ac:dyDescent="0.2">
      <c r="U1069" s="205"/>
      <c r="V1069" s="205"/>
      <c r="W1069" s="205"/>
      <c r="X1069" s="205"/>
    </row>
    <row r="1070" spans="21:24" x14ac:dyDescent="0.2">
      <c r="U1070" s="205"/>
      <c r="V1070" s="205"/>
      <c r="W1070" s="205"/>
      <c r="X1070" s="205"/>
    </row>
    <row r="1071" spans="21:24" x14ac:dyDescent="0.2">
      <c r="U1071" s="205"/>
      <c r="V1071" s="205"/>
      <c r="W1071" s="205"/>
      <c r="X1071" s="205"/>
    </row>
    <row r="1072" spans="21:24" x14ac:dyDescent="0.2">
      <c r="U1072" s="205"/>
      <c r="V1072" s="205"/>
      <c r="W1072" s="205"/>
      <c r="X1072" s="205"/>
    </row>
    <row r="1073" spans="21:24" x14ac:dyDescent="0.2">
      <c r="U1073" s="205"/>
      <c r="V1073" s="205"/>
      <c r="W1073" s="205"/>
      <c r="X1073" s="205"/>
    </row>
    <row r="1074" spans="21:24" x14ac:dyDescent="0.2">
      <c r="U1074" s="205"/>
      <c r="V1074" s="205"/>
      <c r="W1074" s="205"/>
      <c r="X1074" s="205"/>
    </row>
    <row r="1075" spans="21:24" x14ac:dyDescent="0.2">
      <c r="U1075" s="205"/>
      <c r="V1075" s="205"/>
      <c r="W1075" s="205"/>
      <c r="X1075" s="205"/>
    </row>
    <row r="1076" spans="21:24" x14ac:dyDescent="0.2">
      <c r="U1076" s="205"/>
      <c r="V1076" s="205"/>
      <c r="W1076" s="205"/>
      <c r="X1076" s="205"/>
    </row>
    <row r="1077" spans="21:24" x14ac:dyDescent="0.2">
      <c r="U1077" s="205"/>
      <c r="V1077" s="205"/>
      <c r="W1077" s="205"/>
      <c r="X1077" s="205"/>
    </row>
    <row r="1078" spans="21:24" x14ac:dyDescent="0.2">
      <c r="U1078" s="205"/>
      <c r="V1078" s="205"/>
      <c r="W1078" s="205"/>
      <c r="X1078" s="205"/>
    </row>
    <row r="1079" spans="21:24" x14ac:dyDescent="0.2">
      <c r="U1079" s="205"/>
      <c r="V1079" s="205"/>
      <c r="W1079" s="205"/>
      <c r="X1079" s="205"/>
    </row>
    <row r="1080" spans="21:24" x14ac:dyDescent="0.2">
      <c r="U1080" s="205"/>
      <c r="V1080" s="205"/>
      <c r="W1080" s="205"/>
      <c r="X1080" s="205"/>
    </row>
    <row r="1081" spans="21:24" x14ac:dyDescent="0.2">
      <c r="U1081" s="205"/>
      <c r="V1081" s="205"/>
      <c r="W1081" s="205"/>
      <c r="X1081" s="205"/>
    </row>
    <row r="1082" spans="21:24" x14ac:dyDescent="0.2">
      <c r="U1082" s="205"/>
      <c r="V1082" s="205"/>
      <c r="W1082" s="205"/>
      <c r="X1082" s="205"/>
    </row>
    <row r="1083" spans="21:24" x14ac:dyDescent="0.2">
      <c r="U1083" s="205"/>
      <c r="V1083" s="205"/>
      <c r="W1083" s="205"/>
      <c r="X1083" s="205"/>
    </row>
    <row r="1084" spans="21:24" x14ac:dyDescent="0.2">
      <c r="U1084" s="205"/>
      <c r="V1084" s="205"/>
      <c r="W1084" s="205"/>
      <c r="X1084" s="205"/>
    </row>
    <row r="1085" spans="21:24" x14ac:dyDescent="0.2">
      <c r="U1085" s="205"/>
      <c r="V1085" s="205"/>
      <c r="W1085" s="205"/>
      <c r="X1085" s="205"/>
    </row>
    <row r="1086" spans="21:24" x14ac:dyDescent="0.2">
      <c r="U1086" s="205"/>
      <c r="V1086" s="205"/>
      <c r="W1086" s="205"/>
      <c r="X1086" s="205"/>
    </row>
    <row r="1087" spans="21:24" x14ac:dyDescent="0.2">
      <c r="U1087" s="205"/>
      <c r="V1087" s="205"/>
      <c r="W1087" s="205"/>
      <c r="X1087" s="205"/>
    </row>
    <row r="1088" spans="21:24" x14ac:dyDescent="0.2">
      <c r="U1088" s="205"/>
      <c r="V1088" s="205"/>
      <c r="W1088" s="205"/>
      <c r="X1088" s="205"/>
    </row>
    <row r="1089" spans="21:24" x14ac:dyDescent="0.2">
      <c r="U1089" s="205"/>
      <c r="V1089" s="205"/>
      <c r="W1089" s="205"/>
      <c r="X1089" s="205"/>
    </row>
    <row r="1090" spans="21:24" x14ac:dyDescent="0.2">
      <c r="U1090" s="205"/>
      <c r="V1090" s="205"/>
      <c r="W1090" s="205"/>
      <c r="X1090" s="205"/>
    </row>
    <row r="1091" spans="21:24" x14ac:dyDescent="0.2">
      <c r="U1091" s="205"/>
      <c r="V1091" s="205"/>
      <c r="W1091" s="205"/>
      <c r="X1091" s="205"/>
    </row>
    <row r="1092" spans="21:24" x14ac:dyDescent="0.2">
      <c r="U1092" s="205"/>
      <c r="V1092" s="205"/>
      <c r="W1092" s="205"/>
      <c r="X1092" s="205"/>
    </row>
    <row r="1093" spans="21:24" x14ac:dyDescent="0.2">
      <c r="U1093" s="205"/>
      <c r="V1093" s="205"/>
      <c r="W1093" s="205"/>
      <c r="X1093" s="205"/>
    </row>
    <row r="1094" spans="21:24" x14ac:dyDescent="0.2">
      <c r="U1094" s="205"/>
      <c r="V1094" s="205"/>
      <c r="W1094" s="205"/>
      <c r="X1094" s="205"/>
    </row>
    <row r="1095" spans="21:24" x14ac:dyDescent="0.2">
      <c r="U1095" s="205"/>
      <c r="V1095" s="205"/>
      <c r="W1095" s="205"/>
      <c r="X1095" s="205"/>
    </row>
    <row r="1096" spans="21:24" x14ac:dyDescent="0.2">
      <c r="U1096" s="205"/>
      <c r="V1096" s="205"/>
      <c r="W1096" s="205"/>
      <c r="X1096" s="205"/>
    </row>
    <row r="1097" spans="21:24" x14ac:dyDescent="0.2">
      <c r="U1097" s="205"/>
      <c r="V1097" s="205"/>
      <c r="W1097" s="205"/>
      <c r="X1097" s="205"/>
    </row>
    <row r="1098" spans="21:24" x14ac:dyDescent="0.2">
      <c r="U1098" s="205"/>
      <c r="V1098" s="205"/>
      <c r="W1098" s="205"/>
      <c r="X1098" s="205"/>
    </row>
    <row r="1099" spans="21:24" x14ac:dyDescent="0.2">
      <c r="U1099" s="205"/>
      <c r="V1099" s="205"/>
      <c r="W1099" s="205"/>
      <c r="X1099" s="205"/>
    </row>
    <row r="1100" spans="21:24" x14ac:dyDescent="0.2">
      <c r="U1100" s="205"/>
      <c r="V1100" s="205"/>
      <c r="W1100" s="205"/>
      <c r="X1100" s="205"/>
    </row>
    <row r="1101" spans="21:24" x14ac:dyDescent="0.2">
      <c r="U1101" s="205"/>
      <c r="V1101" s="205"/>
      <c r="W1101" s="205"/>
      <c r="X1101" s="205"/>
    </row>
    <row r="1102" spans="21:24" x14ac:dyDescent="0.2">
      <c r="U1102" s="205"/>
      <c r="V1102" s="205"/>
      <c r="W1102" s="205"/>
      <c r="X1102" s="205"/>
    </row>
    <row r="1103" spans="21:24" x14ac:dyDescent="0.2">
      <c r="U1103" s="205"/>
      <c r="V1103" s="205"/>
      <c r="W1103" s="205"/>
      <c r="X1103" s="205"/>
    </row>
    <row r="1104" spans="21:24" x14ac:dyDescent="0.2">
      <c r="U1104" s="205"/>
      <c r="V1104" s="205"/>
      <c r="W1104" s="205"/>
      <c r="X1104" s="205"/>
    </row>
    <row r="1105" spans="21:24" x14ac:dyDescent="0.2">
      <c r="U1105" s="205"/>
      <c r="V1105" s="205"/>
      <c r="W1105" s="205"/>
      <c r="X1105" s="205"/>
    </row>
    <row r="1106" spans="21:24" x14ac:dyDescent="0.2">
      <c r="U1106" s="205"/>
      <c r="V1106" s="205"/>
      <c r="W1106" s="205"/>
      <c r="X1106" s="205"/>
    </row>
    <row r="1107" spans="21:24" x14ac:dyDescent="0.2">
      <c r="U1107" s="205"/>
      <c r="V1107" s="205"/>
      <c r="W1107" s="205"/>
      <c r="X1107" s="205"/>
    </row>
    <row r="1108" spans="21:24" x14ac:dyDescent="0.2">
      <c r="U1108" s="205"/>
      <c r="V1108" s="205"/>
      <c r="W1108" s="205"/>
      <c r="X1108" s="205"/>
    </row>
    <row r="1109" spans="21:24" x14ac:dyDescent="0.2">
      <c r="U1109" s="205"/>
      <c r="V1109" s="205"/>
      <c r="W1109" s="205"/>
      <c r="X1109" s="205"/>
    </row>
    <row r="1110" spans="21:24" x14ac:dyDescent="0.2">
      <c r="U1110" s="205"/>
      <c r="V1110" s="205"/>
      <c r="W1110" s="205"/>
      <c r="X1110" s="205"/>
    </row>
    <row r="1111" spans="21:24" x14ac:dyDescent="0.2">
      <c r="U1111" s="205"/>
      <c r="V1111" s="205"/>
      <c r="W1111" s="205"/>
      <c r="X1111" s="205"/>
    </row>
    <row r="1112" spans="21:24" x14ac:dyDescent="0.2">
      <c r="U1112" s="205"/>
      <c r="V1112" s="205"/>
      <c r="W1112" s="205"/>
      <c r="X1112" s="205"/>
    </row>
    <row r="1113" spans="21:24" x14ac:dyDescent="0.2">
      <c r="U1113" s="205"/>
      <c r="V1113" s="205"/>
      <c r="W1113" s="205"/>
      <c r="X1113" s="205"/>
    </row>
    <row r="1114" spans="21:24" x14ac:dyDescent="0.2">
      <c r="U1114" s="205"/>
      <c r="V1114" s="205"/>
      <c r="W1114" s="205"/>
      <c r="X1114" s="205"/>
    </row>
    <row r="1115" spans="21:24" x14ac:dyDescent="0.2">
      <c r="U1115" s="205"/>
      <c r="V1115" s="205"/>
      <c r="W1115" s="205"/>
      <c r="X1115" s="205"/>
    </row>
    <row r="1116" spans="21:24" x14ac:dyDescent="0.2">
      <c r="U1116" s="205"/>
      <c r="V1116" s="205"/>
      <c r="W1116" s="205"/>
      <c r="X1116" s="205"/>
    </row>
    <row r="1117" spans="21:24" x14ac:dyDescent="0.2">
      <c r="U1117" s="205"/>
      <c r="V1117" s="205"/>
      <c r="W1117" s="205"/>
      <c r="X1117" s="205"/>
    </row>
    <row r="1118" spans="21:24" x14ac:dyDescent="0.2">
      <c r="U1118" s="205"/>
      <c r="V1118" s="205"/>
      <c r="W1118" s="205"/>
      <c r="X1118" s="205"/>
    </row>
    <row r="1119" spans="21:24" x14ac:dyDescent="0.2">
      <c r="U1119" s="205"/>
      <c r="V1119" s="205"/>
      <c r="W1119" s="205"/>
      <c r="X1119" s="205"/>
    </row>
    <row r="1120" spans="21:24" x14ac:dyDescent="0.2">
      <c r="U1120" s="205"/>
      <c r="V1120" s="205"/>
      <c r="W1120" s="205"/>
      <c r="X1120" s="205"/>
    </row>
    <row r="1121" spans="21:24" x14ac:dyDescent="0.2">
      <c r="U1121" s="205"/>
      <c r="V1121" s="205"/>
      <c r="W1121" s="205"/>
      <c r="X1121" s="205"/>
    </row>
    <row r="1122" spans="21:24" x14ac:dyDescent="0.2">
      <c r="U1122" s="205"/>
      <c r="V1122" s="205"/>
      <c r="W1122" s="205"/>
      <c r="X1122" s="205"/>
    </row>
    <row r="1123" spans="21:24" x14ac:dyDescent="0.2">
      <c r="U1123" s="205"/>
      <c r="V1123" s="205"/>
      <c r="W1123" s="205"/>
      <c r="X1123" s="205"/>
    </row>
    <row r="1124" spans="21:24" x14ac:dyDescent="0.2">
      <c r="U1124" s="205"/>
      <c r="V1124" s="205"/>
      <c r="W1124" s="205"/>
      <c r="X1124" s="205"/>
    </row>
    <row r="1125" spans="21:24" x14ac:dyDescent="0.2">
      <c r="U1125" s="205"/>
      <c r="V1125" s="205"/>
      <c r="W1125" s="205"/>
      <c r="X1125" s="205"/>
    </row>
    <row r="1126" spans="21:24" x14ac:dyDescent="0.2">
      <c r="U1126" s="205"/>
      <c r="V1126" s="205"/>
      <c r="W1126" s="205"/>
      <c r="X1126" s="205"/>
    </row>
    <row r="1127" spans="21:24" x14ac:dyDescent="0.2">
      <c r="U1127" s="205"/>
      <c r="V1127" s="205"/>
      <c r="W1127" s="205"/>
      <c r="X1127" s="205"/>
    </row>
    <row r="1128" spans="21:24" x14ac:dyDescent="0.2">
      <c r="U1128" s="205"/>
      <c r="V1128" s="205"/>
      <c r="W1128" s="205"/>
      <c r="X1128" s="205"/>
    </row>
    <row r="1129" spans="21:24" x14ac:dyDescent="0.2">
      <c r="U1129" s="205"/>
      <c r="V1129" s="205"/>
      <c r="W1129" s="205"/>
      <c r="X1129" s="205"/>
    </row>
    <row r="1130" spans="21:24" x14ac:dyDescent="0.2">
      <c r="U1130" s="205"/>
      <c r="V1130" s="205"/>
      <c r="W1130" s="205"/>
      <c r="X1130" s="205"/>
    </row>
    <row r="1131" spans="21:24" x14ac:dyDescent="0.2">
      <c r="U1131" s="205"/>
      <c r="V1131" s="205"/>
      <c r="W1131" s="205"/>
      <c r="X1131" s="205"/>
    </row>
    <row r="1132" spans="21:24" x14ac:dyDescent="0.2">
      <c r="U1132" s="205"/>
      <c r="V1132" s="205"/>
      <c r="W1132" s="205"/>
      <c r="X1132" s="205"/>
    </row>
    <row r="1133" spans="21:24" x14ac:dyDescent="0.2">
      <c r="U1133" s="205"/>
      <c r="V1133" s="205"/>
      <c r="W1133" s="205"/>
      <c r="X1133" s="205"/>
    </row>
    <row r="1134" spans="21:24" x14ac:dyDescent="0.2">
      <c r="U1134" s="205"/>
      <c r="V1134" s="205"/>
      <c r="W1134" s="205"/>
      <c r="X1134" s="205"/>
    </row>
    <row r="1135" spans="21:24" x14ac:dyDescent="0.2">
      <c r="U1135" s="205"/>
      <c r="V1135" s="205"/>
      <c r="W1135" s="205"/>
      <c r="X1135" s="205"/>
    </row>
    <row r="1136" spans="21:24" x14ac:dyDescent="0.2">
      <c r="U1136" s="205"/>
      <c r="V1136" s="205"/>
      <c r="W1136" s="205"/>
      <c r="X1136" s="205"/>
    </row>
    <row r="1137" spans="21:24" x14ac:dyDescent="0.2">
      <c r="U1137" s="205"/>
      <c r="V1137" s="205"/>
      <c r="W1137" s="205"/>
      <c r="X1137" s="205"/>
    </row>
    <row r="1138" spans="21:24" x14ac:dyDescent="0.2">
      <c r="U1138" s="205"/>
      <c r="V1138" s="205"/>
      <c r="W1138" s="205"/>
      <c r="X1138" s="205"/>
    </row>
    <row r="1139" spans="21:24" x14ac:dyDescent="0.2">
      <c r="U1139" s="205"/>
      <c r="V1139" s="205"/>
      <c r="W1139" s="205"/>
      <c r="X1139" s="205"/>
    </row>
    <row r="1140" spans="21:24" x14ac:dyDescent="0.2">
      <c r="U1140" s="205"/>
      <c r="V1140" s="205"/>
      <c r="W1140" s="205"/>
      <c r="X1140" s="205"/>
    </row>
    <row r="1141" spans="21:24" x14ac:dyDescent="0.2">
      <c r="U1141" s="205"/>
      <c r="V1141" s="205"/>
      <c r="W1141" s="205"/>
      <c r="X1141" s="205"/>
    </row>
    <row r="1142" spans="21:24" x14ac:dyDescent="0.2">
      <c r="U1142" s="205"/>
      <c r="V1142" s="205"/>
      <c r="W1142" s="205"/>
      <c r="X1142" s="205"/>
    </row>
    <row r="1143" spans="21:24" x14ac:dyDescent="0.2">
      <c r="U1143" s="205"/>
      <c r="V1143" s="205"/>
      <c r="W1143" s="205"/>
      <c r="X1143" s="205"/>
    </row>
    <row r="1144" spans="21:24" x14ac:dyDescent="0.2">
      <c r="U1144" s="205"/>
      <c r="V1144" s="205"/>
      <c r="W1144" s="205"/>
      <c r="X1144" s="205"/>
    </row>
    <row r="1145" spans="21:24" x14ac:dyDescent="0.2">
      <c r="U1145" s="205"/>
      <c r="V1145" s="205"/>
      <c r="W1145" s="205"/>
      <c r="X1145" s="205"/>
    </row>
    <row r="1146" spans="21:24" x14ac:dyDescent="0.2">
      <c r="U1146" s="205"/>
      <c r="V1146" s="205"/>
      <c r="W1146" s="205"/>
      <c r="X1146" s="205"/>
    </row>
    <row r="1147" spans="21:24" x14ac:dyDescent="0.2">
      <c r="U1147" s="205"/>
      <c r="V1147" s="205"/>
      <c r="W1147" s="205"/>
      <c r="X1147" s="205"/>
    </row>
    <row r="1148" spans="21:24" x14ac:dyDescent="0.2">
      <c r="U1148" s="205"/>
      <c r="V1148" s="205"/>
      <c r="W1148" s="205"/>
      <c r="X1148" s="205"/>
    </row>
    <row r="1149" spans="21:24" x14ac:dyDescent="0.2">
      <c r="U1149" s="205"/>
      <c r="V1149" s="205"/>
      <c r="W1149" s="205"/>
      <c r="X1149" s="205"/>
    </row>
    <row r="1150" spans="21:24" x14ac:dyDescent="0.2">
      <c r="U1150" s="205"/>
      <c r="V1150" s="205"/>
      <c r="W1150" s="205"/>
      <c r="X1150" s="205"/>
    </row>
    <row r="1151" spans="21:24" x14ac:dyDescent="0.2">
      <c r="U1151" s="205"/>
      <c r="V1151" s="205"/>
      <c r="W1151" s="205"/>
      <c r="X1151" s="205"/>
    </row>
    <row r="1152" spans="21:24" x14ac:dyDescent="0.2">
      <c r="U1152" s="205"/>
      <c r="V1152" s="205"/>
      <c r="W1152" s="205"/>
      <c r="X1152" s="205"/>
    </row>
    <row r="1153" spans="21:24" x14ac:dyDescent="0.2">
      <c r="U1153" s="205"/>
      <c r="V1153" s="205"/>
      <c r="W1153" s="205"/>
      <c r="X1153" s="205"/>
    </row>
    <row r="1154" spans="21:24" x14ac:dyDescent="0.2">
      <c r="U1154" s="205"/>
      <c r="V1154" s="205"/>
      <c r="W1154" s="205"/>
      <c r="X1154" s="205"/>
    </row>
    <row r="1155" spans="21:24" x14ac:dyDescent="0.2">
      <c r="U1155" s="205"/>
      <c r="V1155" s="205"/>
      <c r="W1155" s="205"/>
      <c r="X1155" s="205"/>
    </row>
    <row r="1156" spans="21:24" x14ac:dyDescent="0.2">
      <c r="U1156" s="205"/>
      <c r="V1156" s="205"/>
      <c r="W1156" s="205"/>
      <c r="X1156" s="205"/>
    </row>
    <row r="1157" spans="21:24" x14ac:dyDescent="0.2">
      <c r="U1157" s="205"/>
      <c r="V1157" s="205"/>
      <c r="W1157" s="205"/>
      <c r="X1157" s="205"/>
    </row>
    <row r="1158" spans="21:24" x14ac:dyDescent="0.2">
      <c r="U1158" s="205"/>
      <c r="V1158" s="205"/>
      <c r="W1158" s="205"/>
      <c r="X1158" s="205"/>
    </row>
    <row r="1159" spans="21:24" x14ac:dyDescent="0.2">
      <c r="U1159" s="205"/>
      <c r="V1159" s="205"/>
      <c r="W1159" s="205"/>
      <c r="X1159" s="205"/>
    </row>
    <row r="1160" spans="21:24" x14ac:dyDescent="0.2">
      <c r="U1160" s="205"/>
      <c r="V1160" s="205"/>
      <c r="W1160" s="205"/>
      <c r="X1160" s="205"/>
    </row>
    <row r="1161" spans="21:24" x14ac:dyDescent="0.2">
      <c r="U1161" s="205"/>
      <c r="V1161" s="205"/>
      <c r="W1161" s="205"/>
      <c r="X1161" s="205"/>
    </row>
    <row r="1162" spans="21:24" x14ac:dyDescent="0.2">
      <c r="U1162" s="205"/>
      <c r="V1162" s="205"/>
      <c r="W1162" s="205"/>
      <c r="X1162" s="205"/>
    </row>
    <row r="1163" spans="21:24" x14ac:dyDescent="0.2">
      <c r="U1163" s="205"/>
      <c r="V1163" s="205"/>
      <c r="W1163" s="205"/>
      <c r="X1163" s="205"/>
    </row>
    <row r="1164" spans="21:24" x14ac:dyDescent="0.2">
      <c r="U1164" s="205"/>
      <c r="V1164" s="205"/>
      <c r="W1164" s="205"/>
      <c r="X1164" s="205"/>
    </row>
    <row r="1165" spans="21:24" x14ac:dyDescent="0.2">
      <c r="U1165" s="205"/>
      <c r="V1165" s="205"/>
      <c r="W1165" s="205"/>
      <c r="X1165" s="205"/>
    </row>
    <row r="1166" spans="21:24" x14ac:dyDescent="0.2">
      <c r="U1166" s="205"/>
      <c r="V1166" s="205"/>
      <c r="W1166" s="205"/>
      <c r="X1166" s="205"/>
    </row>
    <row r="1167" spans="21:24" x14ac:dyDescent="0.2">
      <c r="U1167" s="205"/>
      <c r="V1167" s="205"/>
      <c r="W1167" s="205"/>
      <c r="X1167" s="205"/>
    </row>
    <row r="1168" spans="21:24" x14ac:dyDescent="0.2">
      <c r="U1168" s="205"/>
      <c r="V1168" s="205"/>
      <c r="W1168" s="205"/>
      <c r="X1168" s="205"/>
    </row>
    <row r="1169" spans="21:24" x14ac:dyDescent="0.2">
      <c r="U1169" s="205"/>
      <c r="V1169" s="205"/>
      <c r="W1169" s="205"/>
      <c r="X1169" s="205"/>
    </row>
    <row r="1170" spans="21:24" x14ac:dyDescent="0.2">
      <c r="U1170" s="205"/>
      <c r="V1170" s="205"/>
      <c r="W1170" s="205"/>
      <c r="X1170" s="205"/>
    </row>
    <row r="1171" spans="21:24" x14ac:dyDescent="0.2">
      <c r="U1171" s="205"/>
      <c r="V1171" s="205"/>
      <c r="W1171" s="205"/>
      <c r="X1171" s="205"/>
    </row>
    <row r="1172" spans="21:24" x14ac:dyDescent="0.2">
      <c r="U1172" s="205"/>
      <c r="V1172" s="205"/>
      <c r="W1172" s="205"/>
      <c r="X1172" s="205"/>
    </row>
    <row r="1173" spans="21:24" x14ac:dyDescent="0.2">
      <c r="U1173" s="205"/>
      <c r="V1173" s="205"/>
      <c r="W1173" s="205"/>
      <c r="X1173" s="205"/>
    </row>
    <row r="1174" spans="21:24" x14ac:dyDescent="0.2">
      <c r="U1174" s="205"/>
      <c r="V1174" s="205"/>
      <c r="W1174" s="205"/>
      <c r="X1174" s="205"/>
    </row>
    <row r="1175" spans="21:24" x14ac:dyDescent="0.2">
      <c r="U1175" s="205"/>
      <c r="V1175" s="205"/>
      <c r="W1175" s="205"/>
      <c r="X1175" s="205"/>
    </row>
    <row r="1176" spans="21:24" x14ac:dyDescent="0.2">
      <c r="U1176" s="205"/>
      <c r="V1176" s="205"/>
      <c r="W1176" s="205"/>
      <c r="X1176" s="205"/>
    </row>
    <row r="1177" spans="21:24" x14ac:dyDescent="0.2">
      <c r="U1177" s="205"/>
      <c r="V1177" s="205"/>
      <c r="W1177" s="205"/>
      <c r="X1177" s="205"/>
    </row>
    <row r="1178" spans="21:24" x14ac:dyDescent="0.2">
      <c r="U1178" s="205"/>
      <c r="V1178" s="205"/>
      <c r="W1178" s="205"/>
      <c r="X1178" s="205"/>
    </row>
    <row r="1179" spans="21:24" x14ac:dyDescent="0.2">
      <c r="U1179" s="205"/>
      <c r="V1179" s="205"/>
      <c r="W1179" s="205"/>
      <c r="X1179" s="205"/>
    </row>
    <row r="1180" spans="21:24" x14ac:dyDescent="0.2">
      <c r="U1180" s="205"/>
      <c r="V1180" s="205"/>
      <c r="W1180" s="205"/>
      <c r="X1180" s="205"/>
    </row>
    <row r="1181" spans="21:24" x14ac:dyDescent="0.2">
      <c r="U1181" s="205"/>
      <c r="V1181" s="205"/>
      <c r="W1181" s="205"/>
      <c r="X1181" s="205"/>
    </row>
    <row r="1182" spans="21:24" x14ac:dyDescent="0.2">
      <c r="U1182" s="205"/>
      <c r="V1182" s="205"/>
      <c r="W1182" s="205"/>
      <c r="X1182" s="205"/>
    </row>
    <row r="1183" spans="21:24" x14ac:dyDescent="0.2">
      <c r="U1183" s="205"/>
      <c r="V1183" s="205"/>
      <c r="W1183" s="205"/>
      <c r="X1183" s="205"/>
    </row>
    <row r="1184" spans="21:24" x14ac:dyDescent="0.2">
      <c r="U1184" s="205"/>
      <c r="V1184" s="205"/>
      <c r="W1184" s="205"/>
      <c r="X1184" s="205"/>
    </row>
    <row r="1185" spans="21:24" x14ac:dyDescent="0.2">
      <c r="U1185" s="205"/>
      <c r="V1185" s="205"/>
      <c r="W1185" s="205"/>
      <c r="X1185" s="205"/>
    </row>
    <row r="1186" spans="21:24" x14ac:dyDescent="0.2">
      <c r="U1186" s="205"/>
      <c r="V1186" s="205"/>
      <c r="W1186" s="205"/>
      <c r="X1186" s="205"/>
    </row>
    <row r="1187" spans="21:24" x14ac:dyDescent="0.2">
      <c r="U1187" s="205"/>
      <c r="V1187" s="205"/>
      <c r="W1187" s="205"/>
      <c r="X1187" s="205"/>
    </row>
    <row r="1188" spans="21:24" x14ac:dyDescent="0.2">
      <c r="U1188" s="205"/>
      <c r="V1188" s="205"/>
      <c r="W1188" s="205"/>
      <c r="X1188" s="205"/>
    </row>
    <row r="1189" spans="21:24" x14ac:dyDescent="0.2">
      <c r="U1189" s="205"/>
      <c r="V1189" s="205"/>
      <c r="W1189" s="205"/>
      <c r="X1189" s="205"/>
    </row>
    <row r="1190" spans="21:24" x14ac:dyDescent="0.2">
      <c r="U1190" s="205"/>
      <c r="V1190" s="205"/>
      <c r="W1190" s="205"/>
      <c r="X1190" s="205"/>
    </row>
    <row r="1191" spans="21:24" x14ac:dyDescent="0.2">
      <c r="U1191" s="205"/>
      <c r="V1191" s="205"/>
      <c r="W1191" s="205"/>
      <c r="X1191" s="205"/>
    </row>
    <row r="1192" spans="21:24" x14ac:dyDescent="0.2">
      <c r="U1192" s="205"/>
      <c r="V1192" s="205"/>
      <c r="W1192" s="205"/>
      <c r="X1192" s="205"/>
    </row>
    <row r="1193" spans="21:24" x14ac:dyDescent="0.2">
      <c r="U1193" s="205"/>
      <c r="V1193" s="205"/>
      <c r="W1193" s="205"/>
      <c r="X1193" s="205"/>
    </row>
    <row r="1194" spans="21:24" x14ac:dyDescent="0.2">
      <c r="U1194" s="205"/>
      <c r="V1194" s="205"/>
      <c r="W1194" s="205"/>
      <c r="X1194" s="205"/>
    </row>
    <row r="1195" spans="21:24" x14ac:dyDescent="0.2">
      <c r="U1195" s="205"/>
      <c r="V1195" s="205"/>
      <c r="W1195" s="205"/>
      <c r="X1195" s="205"/>
    </row>
    <row r="1196" spans="21:24" x14ac:dyDescent="0.2">
      <c r="U1196" s="205"/>
      <c r="V1196" s="205"/>
      <c r="W1196" s="205"/>
      <c r="X1196" s="205"/>
    </row>
    <row r="1197" spans="21:24" x14ac:dyDescent="0.2">
      <c r="U1197" s="205"/>
      <c r="V1197" s="205"/>
      <c r="W1197" s="205"/>
      <c r="X1197" s="205"/>
    </row>
    <row r="1198" spans="21:24" x14ac:dyDescent="0.2">
      <c r="U1198" s="205"/>
      <c r="V1198" s="205"/>
      <c r="W1198" s="205"/>
      <c r="X1198" s="205"/>
    </row>
    <row r="1199" spans="21:24" x14ac:dyDescent="0.2">
      <c r="U1199" s="205"/>
      <c r="V1199" s="205"/>
      <c r="W1199" s="205"/>
      <c r="X1199" s="205"/>
    </row>
    <row r="1200" spans="21:24" x14ac:dyDescent="0.2">
      <c r="U1200" s="205"/>
      <c r="V1200" s="205"/>
      <c r="W1200" s="205"/>
      <c r="X1200" s="205"/>
    </row>
    <row r="1201" spans="21:24" x14ac:dyDescent="0.2">
      <c r="U1201" s="205"/>
      <c r="V1201" s="205"/>
      <c r="W1201" s="205"/>
      <c r="X1201" s="205"/>
    </row>
    <row r="1202" spans="21:24" x14ac:dyDescent="0.2">
      <c r="U1202" s="205"/>
      <c r="V1202" s="205"/>
      <c r="W1202" s="205"/>
      <c r="X1202" s="205"/>
    </row>
    <row r="1203" spans="21:24" x14ac:dyDescent="0.2">
      <c r="U1203" s="205"/>
      <c r="V1203" s="205"/>
      <c r="W1203" s="205"/>
      <c r="X1203" s="205"/>
    </row>
    <row r="1204" spans="21:24" x14ac:dyDescent="0.2">
      <c r="U1204" s="205"/>
      <c r="V1204" s="205"/>
      <c r="W1204" s="205"/>
      <c r="X1204" s="205"/>
    </row>
    <row r="1205" spans="21:24" x14ac:dyDescent="0.2">
      <c r="U1205" s="205"/>
      <c r="V1205" s="205"/>
      <c r="W1205" s="205"/>
      <c r="X1205" s="205"/>
    </row>
    <row r="1206" spans="21:24" x14ac:dyDescent="0.2">
      <c r="U1206" s="205"/>
      <c r="V1206" s="205"/>
      <c r="W1206" s="205"/>
      <c r="X1206" s="205"/>
    </row>
    <row r="1207" spans="21:24" x14ac:dyDescent="0.2">
      <c r="U1207" s="205"/>
      <c r="V1207" s="205"/>
      <c r="W1207" s="205"/>
      <c r="X1207" s="205"/>
    </row>
    <row r="1208" spans="21:24" x14ac:dyDescent="0.2">
      <c r="U1208" s="205"/>
      <c r="V1208" s="205"/>
      <c r="W1208" s="205"/>
      <c r="X1208" s="205"/>
    </row>
    <row r="1209" spans="21:24" x14ac:dyDescent="0.2">
      <c r="U1209" s="205"/>
      <c r="V1209" s="205"/>
      <c r="W1209" s="205"/>
      <c r="X1209" s="205"/>
    </row>
    <row r="1210" spans="21:24" x14ac:dyDescent="0.2">
      <c r="U1210" s="205"/>
      <c r="V1210" s="205"/>
      <c r="W1210" s="205"/>
      <c r="X1210" s="205"/>
    </row>
    <row r="1211" spans="21:24" x14ac:dyDescent="0.2">
      <c r="U1211" s="205"/>
      <c r="V1211" s="205"/>
      <c r="W1211" s="205"/>
      <c r="X1211" s="205"/>
    </row>
    <row r="1212" spans="21:24" x14ac:dyDescent="0.2">
      <c r="U1212" s="205"/>
      <c r="V1212" s="205"/>
      <c r="W1212" s="205"/>
      <c r="X1212" s="205"/>
    </row>
    <row r="1213" spans="21:24" x14ac:dyDescent="0.2">
      <c r="U1213" s="205"/>
      <c r="V1213" s="205"/>
      <c r="W1213" s="205"/>
      <c r="X1213" s="205"/>
    </row>
    <row r="1214" spans="21:24" x14ac:dyDescent="0.2">
      <c r="U1214" s="205"/>
      <c r="V1214" s="205"/>
      <c r="W1214" s="205"/>
      <c r="X1214" s="205"/>
    </row>
    <row r="1215" spans="21:24" x14ac:dyDescent="0.2">
      <c r="U1215" s="205"/>
      <c r="V1215" s="205"/>
      <c r="W1215" s="205"/>
      <c r="X1215" s="205"/>
    </row>
    <row r="1216" spans="21:24" x14ac:dyDescent="0.2">
      <c r="U1216" s="205"/>
      <c r="V1216" s="205"/>
      <c r="W1216" s="205"/>
      <c r="X1216" s="205"/>
    </row>
    <row r="1217" spans="21:24" x14ac:dyDescent="0.2">
      <c r="U1217" s="205"/>
      <c r="V1217" s="205"/>
      <c r="W1217" s="205"/>
      <c r="X1217" s="205"/>
    </row>
    <row r="1218" spans="21:24" x14ac:dyDescent="0.2">
      <c r="U1218" s="205"/>
      <c r="V1218" s="205"/>
      <c r="W1218" s="205"/>
      <c r="X1218" s="205"/>
    </row>
    <row r="1219" spans="21:24" x14ac:dyDescent="0.2">
      <c r="U1219" s="205"/>
      <c r="V1219" s="205"/>
      <c r="W1219" s="205"/>
      <c r="X1219" s="205"/>
    </row>
    <row r="1220" spans="21:24" x14ac:dyDescent="0.2">
      <c r="U1220" s="205"/>
      <c r="V1220" s="205"/>
      <c r="W1220" s="205"/>
      <c r="X1220" s="205"/>
    </row>
    <row r="1221" spans="21:24" x14ac:dyDescent="0.2">
      <c r="U1221" s="205"/>
      <c r="V1221" s="205"/>
      <c r="W1221" s="205"/>
      <c r="X1221" s="205"/>
    </row>
    <row r="1222" spans="21:24" x14ac:dyDescent="0.2">
      <c r="U1222" s="205"/>
      <c r="V1222" s="205"/>
      <c r="W1222" s="205"/>
      <c r="X1222" s="205"/>
    </row>
    <row r="1223" spans="21:24" x14ac:dyDescent="0.2">
      <c r="U1223" s="205"/>
      <c r="V1223" s="205"/>
      <c r="W1223" s="205"/>
      <c r="X1223" s="205"/>
    </row>
    <row r="1224" spans="21:24" x14ac:dyDescent="0.2">
      <c r="U1224" s="205"/>
      <c r="V1224" s="205"/>
      <c r="W1224" s="205"/>
      <c r="X1224" s="205"/>
    </row>
    <row r="1225" spans="21:24" x14ac:dyDescent="0.2">
      <c r="U1225" s="205"/>
      <c r="V1225" s="205"/>
      <c r="W1225" s="205"/>
      <c r="X1225" s="205"/>
    </row>
    <row r="1226" spans="21:24" x14ac:dyDescent="0.2">
      <c r="U1226" s="205"/>
      <c r="V1226" s="205"/>
      <c r="W1226" s="205"/>
      <c r="X1226" s="205"/>
    </row>
    <row r="1227" spans="21:24" x14ac:dyDescent="0.2">
      <c r="U1227" s="205"/>
      <c r="V1227" s="205"/>
      <c r="W1227" s="205"/>
      <c r="X1227" s="205"/>
    </row>
    <row r="1228" spans="21:24" x14ac:dyDescent="0.2">
      <c r="U1228" s="205"/>
      <c r="V1228" s="205"/>
      <c r="W1228" s="205"/>
      <c r="X1228" s="205"/>
    </row>
    <row r="1229" spans="21:24" x14ac:dyDescent="0.2">
      <c r="U1229" s="205"/>
      <c r="V1229" s="205"/>
      <c r="W1229" s="205"/>
      <c r="X1229" s="205"/>
    </row>
    <row r="1230" spans="21:24" x14ac:dyDescent="0.2">
      <c r="U1230" s="205"/>
      <c r="V1230" s="205"/>
      <c r="W1230" s="205"/>
      <c r="X1230" s="205"/>
    </row>
    <row r="1231" spans="21:24" x14ac:dyDescent="0.2">
      <c r="U1231" s="205"/>
      <c r="V1231" s="205"/>
      <c r="W1231" s="205"/>
      <c r="X1231" s="205"/>
    </row>
    <row r="1232" spans="21:24" x14ac:dyDescent="0.2">
      <c r="U1232" s="205"/>
      <c r="V1232" s="205"/>
      <c r="W1232" s="205"/>
      <c r="X1232" s="205"/>
    </row>
    <row r="1233" spans="21:24" x14ac:dyDescent="0.2">
      <c r="U1233" s="205"/>
      <c r="V1233" s="205"/>
      <c r="W1233" s="205"/>
      <c r="X1233" s="205"/>
    </row>
    <row r="1234" spans="21:24" x14ac:dyDescent="0.2">
      <c r="U1234" s="205"/>
      <c r="V1234" s="205"/>
      <c r="W1234" s="205"/>
      <c r="X1234" s="205"/>
    </row>
    <row r="1235" spans="21:24" x14ac:dyDescent="0.2">
      <c r="U1235" s="205"/>
      <c r="V1235" s="205"/>
      <c r="W1235" s="205"/>
      <c r="X1235" s="205"/>
    </row>
    <row r="1236" spans="21:24" x14ac:dyDescent="0.2">
      <c r="U1236" s="205"/>
      <c r="V1236" s="205"/>
      <c r="W1236" s="205"/>
      <c r="X1236" s="205"/>
    </row>
    <row r="1237" spans="21:24" x14ac:dyDescent="0.2">
      <c r="U1237" s="205"/>
      <c r="V1237" s="205"/>
      <c r="W1237" s="205"/>
      <c r="X1237" s="205"/>
    </row>
    <row r="1238" spans="21:24" x14ac:dyDescent="0.2">
      <c r="U1238" s="205"/>
      <c r="V1238" s="205"/>
      <c r="W1238" s="205"/>
      <c r="X1238" s="205"/>
    </row>
    <row r="1239" spans="21:24" x14ac:dyDescent="0.2">
      <c r="U1239" s="205"/>
      <c r="V1239" s="205"/>
      <c r="W1239" s="205"/>
      <c r="X1239" s="205"/>
    </row>
    <row r="1240" spans="21:24" x14ac:dyDescent="0.2">
      <c r="U1240" s="205"/>
      <c r="V1240" s="205"/>
      <c r="W1240" s="205"/>
      <c r="X1240" s="205"/>
    </row>
    <row r="1241" spans="21:24" x14ac:dyDescent="0.2">
      <c r="U1241" s="205"/>
      <c r="V1241" s="205"/>
      <c r="W1241" s="205"/>
      <c r="X1241" s="205"/>
    </row>
    <row r="1242" spans="21:24" x14ac:dyDescent="0.2">
      <c r="U1242" s="205"/>
      <c r="V1242" s="205"/>
      <c r="W1242" s="205"/>
      <c r="X1242" s="205"/>
    </row>
    <row r="1243" spans="21:24" x14ac:dyDescent="0.2">
      <c r="U1243" s="205"/>
      <c r="V1243" s="205"/>
      <c r="W1243" s="205"/>
      <c r="X1243" s="205"/>
    </row>
    <row r="1244" spans="21:24" x14ac:dyDescent="0.2">
      <c r="U1244" s="205"/>
      <c r="V1244" s="205"/>
      <c r="W1244" s="205"/>
      <c r="X1244" s="205"/>
    </row>
    <row r="1245" spans="21:24" x14ac:dyDescent="0.2">
      <c r="U1245" s="205"/>
      <c r="V1245" s="205"/>
      <c r="W1245" s="205"/>
      <c r="X1245" s="205"/>
    </row>
    <row r="1246" spans="21:24" x14ac:dyDescent="0.2">
      <c r="U1246" s="205"/>
      <c r="V1246" s="205"/>
      <c r="W1246" s="205"/>
      <c r="X1246" s="205"/>
    </row>
    <row r="1247" spans="21:24" x14ac:dyDescent="0.2">
      <c r="U1247" s="205"/>
      <c r="V1247" s="205"/>
      <c r="W1247" s="205"/>
      <c r="X1247" s="205"/>
    </row>
    <row r="1248" spans="21:24" x14ac:dyDescent="0.2">
      <c r="U1248" s="205"/>
      <c r="V1248" s="205"/>
      <c r="W1248" s="205"/>
      <c r="X1248" s="205"/>
    </row>
    <row r="1249" spans="21:24" x14ac:dyDescent="0.2">
      <c r="U1249" s="205"/>
      <c r="V1249" s="205"/>
      <c r="W1249" s="205"/>
      <c r="X1249" s="205"/>
    </row>
    <row r="1250" spans="21:24" x14ac:dyDescent="0.2">
      <c r="U1250" s="205"/>
      <c r="V1250" s="205"/>
      <c r="W1250" s="205"/>
      <c r="X1250" s="205"/>
    </row>
    <row r="1251" spans="21:24" x14ac:dyDescent="0.2">
      <c r="U1251" s="205"/>
      <c r="V1251" s="205"/>
      <c r="W1251" s="205"/>
      <c r="X1251" s="205"/>
    </row>
    <row r="1252" spans="21:24" x14ac:dyDescent="0.2">
      <c r="U1252" s="205"/>
      <c r="V1252" s="205"/>
      <c r="W1252" s="205"/>
      <c r="X1252" s="205"/>
    </row>
    <row r="1253" spans="21:24" x14ac:dyDescent="0.2">
      <c r="U1253" s="205"/>
      <c r="V1253" s="205"/>
      <c r="W1253" s="205"/>
      <c r="X1253" s="205"/>
    </row>
    <row r="1254" spans="21:24" x14ac:dyDescent="0.2">
      <c r="U1254" s="205"/>
      <c r="V1254" s="205"/>
      <c r="W1254" s="205"/>
      <c r="X1254" s="205"/>
    </row>
    <row r="1255" spans="21:24" x14ac:dyDescent="0.2">
      <c r="U1255" s="205"/>
      <c r="V1255" s="205"/>
      <c r="W1255" s="205"/>
      <c r="X1255" s="205"/>
    </row>
    <row r="1256" spans="21:24" x14ac:dyDescent="0.2">
      <c r="U1256" s="205"/>
      <c r="V1256" s="205"/>
      <c r="W1256" s="205"/>
      <c r="X1256" s="205"/>
    </row>
    <row r="1257" spans="21:24" x14ac:dyDescent="0.2">
      <c r="U1257" s="205"/>
      <c r="V1257" s="205"/>
      <c r="W1257" s="205"/>
      <c r="X1257" s="205"/>
    </row>
    <row r="1258" spans="21:24" x14ac:dyDescent="0.2">
      <c r="U1258" s="205"/>
      <c r="V1258" s="205"/>
      <c r="W1258" s="205"/>
      <c r="X1258" s="205"/>
    </row>
    <row r="1259" spans="21:24" x14ac:dyDescent="0.2">
      <c r="U1259" s="205"/>
      <c r="V1259" s="205"/>
      <c r="W1259" s="205"/>
      <c r="X1259" s="205"/>
    </row>
    <row r="1260" spans="21:24" x14ac:dyDescent="0.2">
      <c r="U1260" s="205"/>
      <c r="V1260" s="205"/>
      <c r="W1260" s="205"/>
      <c r="X1260" s="205"/>
    </row>
    <row r="1261" spans="21:24" x14ac:dyDescent="0.2">
      <c r="U1261" s="205"/>
      <c r="V1261" s="205"/>
      <c r="W1261" s="205"/>
      <c r="X1261" s="205"/>
    </row>
    <row r="1262" spans="21:24" x14ac:dyDescent="0.2">
      <c r="U1262" s="205"/>
      <c r="V1262" s="205"/>
      <c r="W1262" s="205"/>
      <c r="X1262" s="205"/>
    </row>
    <row r="1263" spans="21:24" x14ac:dyDescent="0.2">
      <c r="U1263" s="205"/>
      <c r="V1263" s="205"/>
      <c r="W1263" s="205"/>
      <c r="X1263" s="205"/>
    </row>
    <row r="1264" spans="21:24" x14ac:dyDescent="0.2">
      <c r="U1264" s="205"/>
      <c r="V1264" s="205"/>
      <c r="W1264" s="205"/>
      <c r="X1264" s="205"/>
    </row>
    <row r="1265" spans="21:24" x14ac:dyDescent="0.2">
      <c r="U1265" s="205"/>
      <c r="V1265" s="205"/>
      <c r="W1265" s="205"/>
      <c r="X1265" s="205"/>
    </row>
    <row r="1266" spans="21:24" x14ac:dyDescent="0.2">
      <c r="U1266" s="205"/>
      <c r="V1266" s="205"/>
      <c r="W1266" s="205"/>
      <c r="X1266" s="205"/>
    </row>
    <row r="1267" spans="21:24" x14ac:dyDescent="0.2">
      <c r="U1267" s="205"/>
      <c r="V1267" s="205"/>
      <c r="W1267" s="205"/>
      <c r="X1267" s="205"/>
    </row>
    <row r="1268" spans="21:24" x14ac:dyDescent="0.2">
      <c r="U1268" s="205"/>
      <c r="V1268" s="205"/>
      <c r="W1268" s="205"/>
      <c r="X1268" s="205"/>
    </row>
    <row r="1269" spans="21:24" x14ac:dyDescent="0.2">
      <c r="U1269" s="205"/>
      <c r="V1269" s="205"/>
      <c r="W1269" s="205"/>
      <c r="X1269" s="205"/>
    </row>
    <row r="1270" spans="21:24" x14ac:dyDescent="0.2">
      <c r="U1270" s="205"/>
      <c r="V1270" s="205"/>
      <c r="W1270" s="205"/>
      <c r="X1270" s="205"/>
    </row>
    <row r="1271" spans="21:24" x14ac:dyDescent="0.2">
      <c r="U1271" s="205"/>
      <c r="V1271" s="205"/>
      <c r="W1271" s="205"/>
      <c r="X1271" s="205"/>
    </row>
    <row r="1272" spans="21:24" x14ac:dyDescent="0.2">
      <c r="U1272" s="205"/>
      <c r="V1272" s="205"/>
      <c r="W1272" s="205"/>
      <c r="X1272" s="205"/>
    </row>
    <row r="1273" spans="21:24" x14ac:dyDescent="0.2">
      <c r="U1273" s="205"/>
      <c r="V1273" s="205"/>
      <c r="W1273" s="205"/>
      <c r="X1273" s="205"/>
    </row>
    <row r="1274" spans="21:24" x14ac:dyDescent="0.2">
      <c r="U1274" s="205"/>
      <c r="V1274" s="205"/>
      <c r="W1274" s="205"/>
      <c r="X1274" s="205"/>
    </row>
    <row r="1275" spans="21:24" x14ac:dyDescent="0.2">
      <c r="U1275" s="205"/>
      <c r="V1275" s="205"/>
      <c r="W1275" s="205"/>
      <c r="X1275" s="205"/>
    </row>
    <row r="1276" spans="21:24" x14ac:dyDescent="0.2">
      <c r="U1276" s="205"/>
      <c r="V1276" s="205"/>
      <c r="W1276" s="205"/>
      <c r="X1276" s="205"/>
    </row>
    <row r="1277" spans="21:24" x14ac:dyDescent="0.2">
      <c r="U1277" s="205"/>
      <c r="V1277" s="205"/>
      <c r="W1277" s="205"/>
      <c r="X1277" s="205"/>
    </row>
    <row r="1278" spans="21:24" x14ac:dyDescent="0.2">
      <c r="U1278" s="205"/>
      <c r="V1278" s="205"/>
      <c r="W1278" s="205"/>
      <c r="X1278" s="205"/>
    </row>
    <row r="1279" spans="21:24" x14ac:dyDescent="0.2">
      <c r="U1279" s="205"/>
      <c r="V1279" s="205"/>
      <c r="W1279" s="205"/>
      <c r="X1279" s="205"/>
    </row>
    <row r="1280" spans="21:24" x14ac:dyDescent="0.2">
      <c r="U1280" s="205"/>
      <c r="V1280" s="205"/>
      <c r="W1280" s="205"/>
      <c r="X1280" s="205"/>
    </row>
    <row r="1281" spans="21:24" x14ac:dyDescent="0.2">
      <c r="U1281" s="205"/>
      <c r="V1281" s="205"/>
      <c r="W1281" s="205"/>
      <c r="X1281" s="205"/>
    </row>
    <row r="1282" spans="21:24" x14ac:dyDescent="0.2">
      <c r="U1282" s="205"/>
      <c r="V1282" s="205"/>
      <c r="W1282" s="205"/>
      <c r="X1282" s="205"/>
    </row>
    <row r="1283" spans="21:24" x14ac:dyDescent="0.2">
      <c r="U1283" s="205"/>
      <c r="V1283" s="205"/>
      <c r="W1283" s="205"/>
      <c r="X1283" s="205"/>
    </row>
    <row r="1284" spans="21:24" x14ac:dyDescent="0.2">
      <c r="U1284" s="205"/>
      <c r="V1284" s="205"/>
      <c r="W1284" s="205"/>
      <c r="X1284" s="205"/>
    </row>
    <row r="1285" spans="21:24" x14ac:dyDescent="0.2">
      <c r="U1285" s="205"/>
      <c r="V1285" s="205"/>
      <c r="W1285" s="205"/>
      <c r="X1285" s="205"/>
    </row>
    <row r="1286" spans="21:24" x14ac:dyDescent="0.2">
      <c r="U1286" s="205"/>
      <c r="V1286" s="205"/>
      <c r="W1286" s="205"/>
      <c r="X1286" s="205"/>
    </row>
    <row r="1287" spans="21:24" x14ac:dyDescent="0.2">
      <c r="U1287" s="205"/>
      <c r="V1287" s="205"/>
      <c r="W1287" s="205"/>
      <c r="X1287" s="205"/>
    </row>
    <row r="1288" spans="21:24" x14ac:dyDescent="0.2">
      <c r="U1288" s="205"/>
      <c r="V1288" s="205"/>
      <c r="W1288" s="205"/>
      <c r="X1288" s="205"/>
    </row>
    <row r="1289" spans="21:24" x14ac:dyDescent="0.2">
      <c r="U1289" s="205"/>
      <c r="V1289" s="205"/>
      <c r="W1289" s="205"/>
      <c r="X1289" s="205"/>
    </row>
    <row r="1290" spans="21:24" x14ac:dyDescent="0.2">
      <c r="U1290" s="205"/>
      <c r="V1290" s="205"/>
      <c r="W1290" s="205"/>
      <c r="X1290" s="205"/>
    </row>
    <row r="1291" spans="21:24" x14ac:dyDescent="0.2">
      <c r="U1291" s="205"/>
      <c r="V1291" s="205"/>
      <c r="W1291" s="205"/>
      <c r="X1291" s="205"/>
    </row>
    <row r="1292" spans="21:24" x14ac:dyDescent="0.2">
      <c r="U1292" s="205"/>
      <c r="V1292" s="205"/>
      <c r="W1292" s="205"/>
      <c r="X1292" s="205"/>
    </row>
    <row r="1293" spans="21:24" x14ac:dyDescent="0.2">
      <c r="U1293" s="205"/>
      <c r="V1293" s="205"/>
      <c r="W1293" s="205"/>
      <c r="X1293" s="205"/>
    </row>
    <row r="1294" spans="21:24" x14ac:dyDescent="0.2">
      <c r="U1294" s="205"/>
      <c r="V1294" s="205"/>
      <c r="W1294" s="205"/>
      <c r="X1294" s="205"/>
    </row>
    <row r="1295" spans="21:24" x14ac:dyDescent="0.2">
      <c r="U1295" s="205"/>
      <c r="V1295" s="205"/>
      <c r="W1295" s="205"/>
      <c r="X1295" s="205"/>
    </row>
    <row r="1296" spans="21:24" x14ac:dyDescent="0.2">
      <c r="U1296" s="205"/>
      <c r="V1296" s="205"/>
      <c r="W1296" s="205"/>
      <c r="X1296" s="205"/>
    </row>
    <row r="1297" spans="21:24" x14ac:dyDescent="0.2">
      <c r="U1297" s="205"/>
      <c r="V1297" s="205"/>
      <c r="W1297" s="205"/>
      <c r="X1297" s="205"/>
    </row>
    <row r="1298" spans="21:24" x14ac:dyDescent="0.2">
      <c r="U1298" s="205"/>
      <c r="V1298" s="205"/>
      <c r="W1298" s="205"/>
      <c r="X1298" s="205"/>
    </row>
    <row r="1299" spans="21:24" x14ac:dyDescent="0.2">
      <c r="U1299" s="205"/>
      <c r="V1299" s="205"/>
      <c r="W1299" s="205"/>
      <c r="X1299" s="205"/>
    </row>
    <row r="1300" spans="21:24" x14ac:dyDescent="0.2">
      <c r="U1300" s="205"/>
      <c r="V1300" s="205"/>
      <c r="W1300" s="205"/>
      <c r="X1300" s="205"/>
    </row>
    <row r="1301" spans="21:24" x14ac:dyDescent="0.2">
      <c r="U1301" s="205"/>
      <c r="V1301" s="205"/>
      <c r="W1301" s="205"/>
      <c r="X1301" s="205"/>
    </row>
    <row r="1302" spans="21:24" x14ac:dyDescent="0.2">
      <c r="U1302" s="205"/>
      <c r="V1302" s="205"/>
      <c r="W1302" s="205"/>
      <c r="X1302" s="205"/>
    </row>
    <row r="1303" spans="21:24" x14ac:dyDescent="0.2">
      <c r="U1303" s="205"/>
      <c r="V1303" s="205"/>
      <c r="W1303" s="205"/>
      <c r="X1303" s="205"/>
    </row>
    <row r="1304" spans="21:24" x14ac:dyDescent="0.2">
      <c r="U1304" s="205"/>
      <c r="V1304" s="205"/>
      <c r="W1304" s="205"/>
      <c r="X1304" s="205"/>
    </row>
    <row r="1305" spans="21:24" x14ac:dyDescent="0.2">
      <c r="U1305" s="205"/>
      <c r="V1305" s="205"/>
      <c r="W1305" s="205"/>
      <c r="X1305" s="205"/>
    </row>
    <row r="1306" spans="21:24" x14ac:dyDescent="0.2">
      <c r="U1306" s="205"/>
      <c r="V1306" s="205"/>
      <c r="W1306" s="205"/>
      <c r="X1306" s="205"/>
    </row>
    <row r="1307" spans="21:24" x14ac:dyDescent="0.2">
      <c r="U1307" s="205"/>
      <c r="V1307" s="205"/>
      <c r="W1307" s="205"/>
      <c r="X1307" s="205"/>
    </row>
    <row r="1308" spans="21:24" x14ac:dyDescent="0.2">
      <c r="U1308" s="205"/>
      <c r="V1308" s="205"/>
      <c r="W1308" s="205"/>
      <c r="X1308" s="205"/>
    </row>
    <row r="1309" spans="21:24" x14ac:dyDescent="0.2">
      <c r="U1309" s="205"/>
      <c r="V1309" s="205"/>
      <c r="W1309" s="205"/>
      <c r="X1309" s="205"/>
    </row>
    <row r="1310" spans="21:24" x14ac:dyDescent="0.2">
      <c r="U1310" s="205"/>
      <c r="V1310" s="205"/>
      <c r="W1310" s="205"/>
      <c r="X1310" s="205"/>
    </row>
    <row r="1311" spans="21:24" x14ac:dyDescent="0.2">
      <c r="U1311" s="205"/>
      <c r="V1311" s="205"/>
      <c r="W1311" s="205"/>
      <c r="X1311" s="205"/>
    </row>
    <row r="1312" spans="21:24" x14ac:dyDescent="0.2">
      <c r="U1312" s="205"/>
      <c r="V1312" s="205"/>
      <c r="W1312" s="205"/>
      <c r="X1312" s="205"/>
    </row>
    <row r="1313" spans="21:24" x14ac:dyDescent="0.2">
      <c r="U1313" s="205"/>
      <c r="V1313" s="205"/>
      <c r="W1313" s="205"/>
      <c r="X1313" s="205"/>
    </row>
    <row r="1314" spans="21:24" x14ac:dyDescent="0.2">
      <c r="U1314" s="205"/>
      <c r="V1314" s="205"/>
      <c r="W1314" s="205"/>
      <c r="X1314" s="205"/>
    </row>
    <row r="1315" spans="21:24" x14ac:dyDescent="0.2">
      <c r="U1315" s="205"/>
      <c r="V1315" s="205"/>
      <c r="W1315" s="205"/>
      <c r="X1315" s="205"/>
    </row>
    <row r="1316" spans="21:24" x14ac:dyDescent="0.2">
      <c r="U1316" s="205"/>
      <c r="V1316" s="205"/>
      <c r="W1316" s="205"/>
      <c r="X1316" s="205"/>
    </row>
    <row r="1317" spans="21:24" x14ac:dyDescent="0.2">
      <c r="U1317" s="205"/>
      <c r="V1317" s="205"/>
      <c r="W1317" s="205"/>
      <c r="X1317" s="205"/>
    </row>
    <row r="1318" spans="21:24" x14ac:dyDescent="0.2">
      <c r="U1318" s="205"/>
      <c r="V1318" s="205"/>
      <c r="W1318" s="205"/>
      <c r="X1318" s="205"/>
    </row>
    <row r="1319" spans="21:24" x14ac:dyDescent="0.2">
      <c r="U1319" s="205"/>
      <c r="V1319" s="205"/>
      <c r="W1319" s="205"/>
      <c r="X1319" s="205"/>
    </row>
    <row r="1320" spans="21:24" x14ac:dyDescent="0.2">
      <c r="U1320" s="205"/>
      <c r="V1320" s="205"/>
      <c r="W1320" s="205"/>
      <c r="X1320" s="205"/>
    </row>
    <row r="1321" spans="21:24" x14ac:dyDescent="0.2">
      <c r="U1321" s="205"/>
      <c r="V1321" s="205"/>
      <c r="W1321" s="205"/>
      <c r="X1321" s="205"/>
    </row>
    <row r="1322" spans="21:24" x14ac:dyDescent="0.2">
      <c r="U1322" s="205"/>
      <c r="V1322" s="205"/>
      <c r="W1322" s="205"/>
      <c r="X1322" s="205"/>
    </row>
    <row r="1323" spans="21:24" x14ac:dyDescent="0.2">
      <c r="U1323" s="205"/>
      <c r="V1323" s="205"/>
      <c r="W1323" s="205"/>
      <c r="X1323" s="205"/>
    </row>
    <row r="1324" spans="21:24" x14ac:dyDescent="0.2">
      <c r="U1324" s="205"/>
      <c r="V1324" s="205"/>
      <c r="W1324" s="205"/>
      <c r="X1324" s="205"/>
    </row>
    <row r="1325" spans="21:24" x14ac:dyDescent="0.2">
      <c r="U1325" s="205"/>
      <c r="V1325" s="205"/>
      <c r="W1325" s="205"/>
      <c r="X1325" s="205"/>
    </row>
    <row r="1326" spans="21:24" x14ac:dyDescent="0.2">
      <c r="U1326" s="205"/>
      <c r="V1326" s="205"/>
      <c r="W1326" s="205"/>
      <c r="X1326" s="205"/>
    </row>
    <row r="1327" spans="21:24" x14ac:dyDescent="0.2">
      <c r="U1327" s="205"/>
      <c r="V1327" s="205"/>
      <c r="W1327" s="205"/>
      <c r="X1327" s="205"/>
    </row>
    <row r="1328" spans="21:24" x14ac:dyDescent="0.2">
      <c r="U1328" s="205"/>
      <c r="V1328" s="205"/>
      <c r="W1328" s="205"/>
      <c r="X1328" s="205"/>
    </row>
    <row r="1329" spans="21:24" x14ac:dyDescent="0.2">
      <c r="U1329" s="205"/>
      <c r="V1329" s="205"/>
      <c r="W1329" s="205"/>
      <c r="X1329" s="205"/>
    </row>
    <row r="1330" spans="21:24" x14ac:dyDescent="0.2">
      <c r="U1330" s="205"/>
      <c r="V1330" s="205"/>
      <c r="W1330" s="205"/>
      <c r="X1330" s="205"/>
    </row>
    <row r="1331" spans="21:24" x14ac:dyDescent="0.2">
      <c r="U1331" s="205"/>
      <c r="V1331" s="205"/>
      <c r="W1331" s="205"/>
      <c r="X1331" s="205"/>
    </row>
    <row r="1332" spans="21:24" x14ac:dyDescent="0.2">
      <c r="U1332" s="205"/>
      <c r="V1332" s="205"/>
      <c r="W1332" s="205"/>
      <c r="X1332" s="205"/>
    </row>
    <row r="1333" spans="21:24" x14ac:dyDescent="0.2">
      <c r="U1333" s="205"/>
      <c r="V1333" s="205"/>
      <c r="W1333" s="205"/>
      <c r="X1333" s="205"/>
    </row>
    <row r="1334" spans="21:24" x14ac:dyDescent="0.2">
      <c r="U1334" s="205"/>
      <c r="V1334" s="205"/>
      <c r="W1334" s="205"/>
      <c r="X1334" s="205"/>
    </row>
    <row r="1335" spans="21:24" x14ac:dyDescent="0.2">
      <c r="U1335" s="205"/>
      <c r="V1335" s="205"/>
      <c r="W1335" s="205"/>
      <c r="X1335" s="205"/>
    </row>
    <row r="1336" spans="21:24" x14ac:dyDescent="0.2">
      <c r="U1336" s="205"/>
      <c r="V1336" s="205"/>
      <c r="W1336" s="205"/>
      <c r="X1336" s="205"/>
    </row>
    <row r="1337" spans="21:24" x14ac:dyDescent="0.2">
      <c r="U1337" s="205"/>
      <c r="V1337" s="205"/>
      <c r="W1337" s="205"/>
      <c r="X1337" s="205"/>
    </row>
    <row r="1338" spans="21:24" x14ac:dyDescent="0.2">
      <c r="U1338" s="205"/>
      <c r="V1338" s="205"/>
      <c r="W1338" s="205"/>
      <c r="X1338" s="205"/>
    </row>
    <row r="1339" spans="21:24" x14ac:dyDescent="0.2">
      <c r="U1339" s="205"/>
      <c r="V1339" s="205"/>
      <c r="W1339" s="205"/>
      <c r="X1339" s="205"/>
    </row>
    <row r="1340" spans="21:24" x14ac:dyDescent="0.2">
      <c r="U1340" s="205"/>
      <c r="V1340" s="205"/>
      <c r="W1340" s="205"/>
      <c r="X1340" s="205"/>
    </row>
    <row r="1341" spans="21:24" x14ac:dyDescent="0.2">
      <c r="U1341" s="205"/>
      <c r="V1341" s="205"/>
      <c r="W1341" s="205"/>
      <c r="X1341" s="205"/>
    </row>
    <row r="1342" spans="21:24" x14ac:dyDescent="0.2">
      <c r="U1342" s="205"/>
      <c r="V1342" s="205"/>
      <c r="W1342" s="205"/>
      <c r="X1342" s="205"/>
    </row>
    <row r="1343" spans="21:24" x14ac:dyDescent="0.2">
      <c r="U1343" s="205"/>
      <c r="V1343" s="205"/>
      <c r="W1343" s="205"/>
      <c r="X1343" s="205"/>
    </row>
    <row r="1344" spans="21:24" x14ac:dyDescent="0.2">
      <c r="U1344" s="205"/>
      <c r="V1344" s="205"/>
      <c r="W1344" s="205"/>
      <c r="X1344" s="205"/>
    </row>
    <row r="1345" spans="21:24" x14ac:dyDescent="0.2">
      <c r="U1345" s="205"/>
      <c r="V1345" s="205"/>
      <c r="W1345" s="205"/>
      <c r="X1345" s="205"/>
    </row>
    <row r="1346" spans="21:24" x14ac:dyDescent="0.2">
      <c r="U1346" s="205"/>
      <c r="V1346" s="205"/>
      <c r="W1346" s="205"/>
      <c r="X1346" s="205"/>
    </row>
    <row r="1347" spans="21:24" x14ac:dyDescent="0.2">
      <c r="U1347" s="205"/>
      <c r="V1347" s="205"/>
      <c r="W1347" s="205"/>
      <c r="X1347" s="205"/>
    </row>
    <row r="1348" spans="21:24" x14ac:dyDescent="0.2">
      <c r="U1348" s="205"/>
      <c r="V1348" s="205"/>
      <c r="W1348" s="205"/>
      <c r="X1348" s="205"/>
    </row>
    <row r="1349" spans="21:24" x14ac:dyDescent="0.2">
      <c r="U1349" s="205"/>
      <c r="V1349" s="205"/>
      <c r="W1349" s="205"/>
      <c r="X1349" s="205"/>
    </row>
    <row r="1350" spans="21:24" x14ac:dyDescent="0.2">
      <c r="U1350" s="205"/>
      <c r="V1350" s="205"/>
      <c r="W1350" s="205"/>
      <c r="X1350" s="205"/>
    </row>
    <row r="1351" spans="21:24" x14ac:dyDescent="0.2">
      <c r="U1351" s="205"/>
      <c r="V1351" s="205"/>
      <c r="W1351" s="205"/>
      <c r="X1351" s="205"/>
    </row>
    <row r="1352" spans="21:24" x14ac:dyDescent="0.2">
      <c r="U1352" s="205"/>
      <c r="V1352" s="205"/>
      <c r="W1352" s="205"/>
      <c r="X1352" s="205"/>
    </row>
    <row r="1353" spans="21:24" x14ac:dyDescent="0.2">
      <c r="U1353" s="205"/>
      <c r="V1353" s="205"/>
      <c r="W1353" s="205"/>
      <c r="X1353" s="205"/>
    </row>
    <row r="1354" spans="21:24" x14ac:dyDescent="0.2">
      <c r="U1354" s="205"/>
      <c r="V1354" s="205"/>
      <c r="W1354" s="205"/>
      <c r="X1354" s="205"/>
    </row>
    <row r="1355" spans="21:24" x14ac:dyDescent="0.2">
      <c r="U1355" s="205"/>
      <c r="V1355" s="205"/>
      <c r="W1355" s="205"/>
      <c r="X1355" s="205"/>
    </row>
    <row r="1356" spans="21:24" x14ac:dyDescent="0.2">
      <c r="U1356" s="205"/>
      <c r="V1356" s="205"/>
      <c r="W1356" s="205"/>
      <c r="X1356" s="205"/>
    </row>
    <row r="1357" spans="21:24" x14ac:dyDescent="0.2">
      <c r="U1357" s="205"/>
      <c r="V1357" s="205"/>
      <c r="W1357" s="205"/>
      <c r="X1357" s="205"/>
    </row>
    <row r="1358" spans="21:24" x14ac:dyDescent="0.2">
      <c r="U1358" s="205"/>
      <c r="V1358" s="205"/>
      <c r="W1358" s="205"/>
      <c r="X1358" s="205"/>
    </row>
    <row r="1359" spans="21:24" x14ac:dyDescent="0.2">
      <c r="U1359" s="205"/>
      <c r="V1359" s="205"/>
      <c r="W1359" s="205"/>
      <c r="X1359" s="205"/>
    </row>
    <row r="1360" spans="21:24" x14ac:dyDescent="0.2">
      <c r="U1360" s="205"/>
      <c r="V1360" s="205"/>
      <c r="W1360" s="205"/>
      <c r="X1360" s="205"/>
    </row>
    <row r="1361" spans="21:24" x14ac:dyDescent="0.2">
      <c r="U1361" s="205"/>
      <c r="V1361" s="205"/>
      <c r="W1361" s="205"/>
      <c r="X1361" s="205"/>
    </row>
    <row r="1362" spans="21:24" x14ac:dyDescent="0.2">
      <c r="U1362" s="205"/>
      <c r="V1362" s="205"/>
      <c r="W1362" s="205"/>
      <c r="X1362" s="205"/>
    </row>
    <row r="1363" spans="21:24" x14ac:dyDescent="0.2">
      <c r="U1363" s="205"/>
      <c r="V1363" s="205"/>
      <c r="W1363" s="205"/>
      <c r="X1363" s="205"/>
    </row>
    <row r="1364" spans="21:24" x14ac:dyDescent="0.2">
      <c r="U1364" s="205"/>
      <c r="V1364" s="205"/>
      <c r="W1364" s="205"/>
      <c r="X1364" s="205"/>
    </row>
    <row r="1365" spans="21:24" x14ac:dyDescent="0.2">
      <c r="U1365" s="205"/>
      <c r="V1365" s="205"/>
      <c r="W1365" s="205"/>
      <c r="X1365" s="205"/>
    </row>
    <row r="1366" spans="21:24" x14ac:dyDescent="0.2">
      <c r="U1366" s="205"/>
      <c r="V1366" s="205"/>
      <c r="W1366" s="205"/>
      <c r="X1366" s="205"/>
    </row>
    <row r="1367" spans="21:24" x14ac:dyDescent="0.2">
      <c r="U1367" s="205"/>
      <c r="V1367" s="205"/>
      <c r="W1367" s="205"/>
      <c r="X1367" s="205"/>
    </row>
    <row r="1368" spans="21:24" x14ac:dyDescent="0.2">
      <c r="U1368" s="205"/>
      <c r="V1368" s="205"/>
      <c r="W1368" s="205"/>
      <c r="X1368" s="205"/>
    </row>
    <row r="1369" spans="21:24" x14ac:dyDescent="0.2">
      <c r="U1369" s="205"/>
      <c r="V1369" s="205"/>
      <c r="W1369" s="205"/>
      <c r="X1369" s="205"/>
    </row>
    <row r="1370" spans="21:24" x14ac:dyDescent="0.2">
      <c r="U1370" s="205"/>
      <c r="V1370" s="205"/>
      <c r="W1370" s="205"/>
      <c r="X1370" s="205"/>
    </row>
    <row r="1371" spans="21:24" x14ac:dyDescent="0.2">
      <c r="U1371" s="205"/>
      <c r="V1371" s="205"/>
      <c r="W1371" s="205"/>
      <c r="X1371" s="205"/>
    </row>
    <row r="1372" spans="21:24" x14ac:dyDescent="0.2">
      <c r="U1372" s="205"/>
      <c r="V1372" s="205"/>
      <c r="W1372" s="205"/>
      <c r="X1372" s="205"/>
    </row>
    <row r="1373" spans="21:24" x14ac:dyDescent="0.2">
      <c r="U1373" s="205"/>
      <c r="V1373" s="205"/>
      <c r="W1373" s="205"/>
      <c r="X1373" s="205"/>
    </row>
    <row r="1374" spans="21:24" x14ac:dyDescent="0.2">
      <c r="U1374" s="205"/>
      <c r="V1374" s="205"/>
      <c r="W1374" s="205"/>
      <c r="X1374" s="205"/>
    </row>
    <row r="1375" spans="21:24" x14ac:dyDescent="0.2">
      <c r="U1375" s="205"/>
      <c r="V1375" s="205"/>
      <c r="W1375" s="205"/>
      <c r="X1375" s="205"/>
    </row>
    <row r="1376" spans="21:24" x14ac:dyDescent="0.2">
      <c r="U1376" s="205"/>
      <c r="V1376" s="205"/>
      <c r="W1376" s="205"/>
      <c r="X1376" s="205"/>
    </row>
    <row r="1377" spans="21:24" x14ac:dyDescent="0.2">
      <c r="U1377" s="205"/>
      <c r="V1377" s="205"/>
      <c r="W1377" s="205"/>
      <c r="X1377" s="205"/>
    </row>
    <row r="1378" spans="21:24" x14ac:dyDescent="0.2">
      <c r="U1378" s="205"/>
      <c r="V1378" s="205"/>
      <c r="W1378" s="205"/>
      <c r="X1378" s="205"/>
    </row>
    <row r="1379" spans="21:24" x14ac:dyDescent="0.2">
      <c r="U1379" s="205"/>
      <c r="V1379" s="205"/>
      <c r="W1379" s="205"/>
      <c r="X1379" s="205"/>
    </row>
    <row r="1380" spans="21:24" x14ac:dyDescent="0.2">
      <c r="U1380" s="205"/>
      <c r="V1380" s="205"/>
      <c r="W1380" s="205"/>
      <c r="X1380" s="205"/>
    </row>
    <row r="1381" spans="21:24" x14ac:dyDescent="0.2">
      <c r="U1381" s="205"/>
      <c r="V1381" s="205"/>
      <c r="W1381" s="205"/>
      <c r="X1381" s="205"/>
    </row>
    <row r="1382" spans="21:24" x14ac:dyDescent="0.2">
      <c r="U1382" s="205"/>
      <c r="V1382" s="205"/>
      <c r="W1382" s="205"/>
      <c r="X1382" s="205"/>
    </row>
    <row r="1383" spans="21:24" x14ac:dyDescent="0.2">
      <c r="U1383" s="205"/>
      <c r="V1383" s="205"/>
      <c r="W1383" s="205"/>
      <c r="X1383" s="205"/>
    </row>
    <row r="1384" spans="21:24" x14ac:dyDescent="0.2">
      <c r="U1384" s="205"/>
      <c r="V1384" s="205"/>
      <c r="W1384" s="205"/>
      <c r="X1384" s="205"/>
    </row>
    <row r="1385" spans="21:24" x14ac:dyDescent="0.2">
      <c r="U1385" s="205"/>
      <c r="V1385" s="205"/>
      <c r="W1385" s="205"/>
      <c r="X1385" s="205"/>
    </row>
    <row r="1386" spans="21:24" x14ac:dyDescent="0.2">
      <c r="U1386" s="205"/>
      <c r="V1386" s="205"/>
      <c r="W1386" s="205"/>
      <c r="X1386" s="205"/>
    </row>
    <row r="1387" spans="21:24" x14ac:dyDescent="0.2">
      <c r="U1387" s="205"/>
      <c r="V1387" s="205"/>
      <c r="W1387" s="205"/>
      <c r="X1387" s="205"/>
    </row>
    <row r="1388" spans="21:24" x14ac:dyDescent="0.2">
      <c r="U1388" s="205"/>
      <c r="V1388" s="205"/>
      <c r="W1388" s="205"/>
      <c r="X1388" s="205"/>
    </row>
    <row r="1389" spans="21:24" x14ac:dyDescent="0.2">
      <c r="U1389" s="205"/>
      <c r="V1389" s="205"/>
      <c r="W1389" s="205"/>
      <c r="X1389" s="205"/>
    </row>
    <row r="1390" spans="21:24" x14ac:dyDescent="0.2">
      <c r="U1390" s="205"/>
      <c r="V1390" s="205"/>
      <c r="W1390" s="205"/>
      <c r="X1390" s="205"/>
    </row>
    <row r="1391" spans="21:24" x14ac:dyDescent="0.2">
      <c r="U1391" s="205"/>
      <c r="V1391" s="205"/>
      <c r="W1391" s="205"/>
      <c r="X1391" s="205"/>
    </row>
    <row r="1392" spans="21:24" x14ac:dyDescent="0.2">
      <c r="U1392" s="205"/>
      <c r="V1392" s="205"/>
      <c r="W1392" s="205"/>
      <c r="X1392" s="205"/>
    </row>
    <row r="1393" spans="21:24" x14ac:dyDescent="0.2">
      <c r="U1393" s="205"/>
      <c r="V1393" s="205"/>
      <c r="W1393" s="205"/>
      <c r="X1393" s="205"/>
    </row>
    <row r="1394" spans="21:24" x14ac:dyDescent="0.2">
      <c r="U1394" s="205"/>
      <c r="V1394" s="205"/>
      <c r="W1394" s="205"/>
      <c r="X1394" s="205"/>
    </row>
    <row r="1395" spans="21:24" x14ac:dyDescent="0.2">
      <c r="U1395" s="205"/>
      <c r="V1395" s="205"/>
      <c r="W1395" s="205"/>
      <c r="X1395" s="205"/>
    </row>
    <row r="1396" spans="21:24" x14ac:dyDescent="0.2">
      <c r="U1396" s="205"/>
      <c r="V1396" s="205"/>
      <c r="W1396" s="205"/>
      <c r="X1396" s="205"/>
    </row>
    <row r="1397" spans="21:24" x14ac:dyDescent="0.2">
      <c r="U1397" s="205"/>
      <c r="V1397" s="205"/>
      <c r="W1397" s="205"/>
      <c r="X1397" s="205"/>
    </row>
    <row r="1398" spans="21:24" x14ac:dyDescent="0.2">
      <c r="U1398" s="205"/>
      <c r="V1398" s="205"/>
      <c r="W1398" s="205"/>
      <c r="X1398" s="205"/>
    </row>
    <row r="1399" spans="21:24" x14ac:dyDescent="0.2">
      <c r="U1399" s="205"/>
      <c r="V1399" s="205"/>
      <c r="W1399" s="205"/>
      <c r="X1399" s="205"/>
    </row>
    <row r="1400" spans="21:24" x14ac:dyDescent="0.2">
      <c r="U1400" s="205"/>
      <c r="V1400" s="205"/>
      <c r="W1400" s="205"/>
      <c r="X1400" s="205"/>
    </row>
    <row r="1401" spans="21:24" x14ac:dyDescent="0.2">
      <c r="U1401" s="205"/>
      <c r="V1401" s="205"/>
      <c r="W1401" s="205"/>
      <c r="X1401" s="205"/>
    </row>
    <row r="1402" spans="21:24" x14ac:dyDescent="0.2">
      <c r="U1402" s="205"/>
      <c r="V1402" s="205"/>
      <c r="W1402" s="205"/>
      <c r="X1402" s="205"/>
    </row>
    <row r="1403" spans="21:24" x14ac:dyDescent="0.2">
      <c r="U1403" s="205"/>
      <c r="V1403" s="205"/>
      <c r="W1403" s="205"/>
      <c r="X1403" s="205"/>
    </row>
    <row r="1404" spans="21:24" x14ac:dyDescent="0.2">
      <c r="U1404" s="205"/>
      <c r="V1404" s="205"/>
      <c r="W1404" s="205"/>
      <c r="X1404" s="205"/>
    </row>
    <row r="1405" spans="21:24" x14ac:dyDescent="0.2">
      <c r="U1405" s="205"/>
      <c r="V1405" s="205"/>
      <c r="W1405" s="205"/>
      <c r="X1405" s="205"/>
    </row>
    <row r="1406" spans="21:24" x14ac:dyDescent="0.2">
      <c r="U1406" s="205"/>
      <c r="V1406" s="205"/>
      <c r="W1406" s="205"/>
      <c r="X1406" s="205"/>
    </row>
    <row r="1407" spans="21:24" x14ac:dyDescent="0.2">
      <c r="U1407" s="205"/>
      <c r="V1407" s="205"/>
      <c r="W1407" s="205"/>
      <c r="X1407" s="205"/>
    </row>
    <row r="1408" spans="21:24" x14ac:dyDescent="0.2">
      <c r="U1408" s="205"/>
      <c r="V1408" s="205"/>
      <c r="W1408" s="205"/>
      <c r="X1408" s="205"/>
    </row>
    <row r="1409" spans="21:24" x14ac:dyDescent="0.2">
      <c r="U1409" s="205"/>
      <c r="V1409" s="205"/>
      <c r="W1409" s="205"/>
      <c r="X1409" s="205"/>
    </row>
    <row r="1410" spans="21:24" x14ac:dyDescent="0.2">
      <c r="U1410" s="205"/>
      <c r="V1410" s="205"/>
      <c r="W1410" s="205"/>
      <c r="X1410" s="205"/>
    </row>
    <row r="1411" spans="21:24" x14ac:dyDescent="0.2">
      <c r="U1411" s="205"/>
      <c r="V1411" s="205"/>
      <c r="W1411" s="205"/>
      <c r="X1411" s="205"/>
    </row>
    <row r="1412" spans="21:24" x14ac:dyDescent="0.2">
      <c r="U1412" s="205"/>
      <c r="V1412" s="205"/>
      <c r="W1412" s="205"/>
      <c r="X1412" s="205"/>
    </row>
    <row r="1413" spans="21:24" x14ac:dyDescent="0.2">
      <c r="U1413" s="205"/>
      <c r="V1413" s="205"/>
      <c r="W1413" s="205"/>
      <c r="X1413" s="205"/>
    </row>
    <row r="1414" spans="21:24" x14ac:dyDescent="0.2">
      <c r="U1414" s="205"/>
      <c r="V1414" s="205"/>
      <c r="W1414" s="205"/>
      <c r="X1414" s="205"/>
    </row>
    <row r="1415" spans="21:24" x14ac:dyDescent="0.2">
      <c r="U1415" s="205"/>
      <c r="V1415" s="205"/>
      <c r="W1415" s="205"/>
      <c r="X1415" s="205"/>
    </row>
    <row r="1416" spans="21:24" x14ac:dyDescent="0.2">
      <c r="U1416" s="205"/>
      <c r="V1416" s="205"/>
      <c r="W1416" s="205"/>
      <c r="X1416" s="205"/>
    </row>
    <row r="1417" spans="21:24" x14ac:dyDescent="0.2">
      <c r="U1417" s="205"/>
      <c r="V1417" s="205"/>
      <c r="W1417" s="205"/>
      <c r="X1417" s="205"/>
    </row>
    <row r="1418" spans="21:24" x14ac:dyDescent="0.2">
      <c r="U1418" s="205"/>
      <c r="V1418" s="205"/>
      <c r="W1418" s="205"/>
      <c r="X1418" s="205"/>
    </row>
    <row r="1419" spans="21:24" x14ac:dyDescent="0.2">
      <c r="U1419" s="205"/>
      <c r="V1419" s="205"/>
      <c r="W1419" s="205"/>
      <c r="X1419" s="205"/>
    </row>
    <row r="1420" spans="21:24" x14ac:dyDescent="0.2">
      <c r="U1420" s="205"/>
      <c r="V1420" s="205"/>
      <c r="W1420" s="205"/>
      <c r="X1420" s="205"/>
    </row>
    <row r="1421" spans="21:24" x14ac:dyDescent="0.2">
      <c r="U1421" s="205"/>
      <c r="V1421" s="205"/>
      <c r="W1421" s="205"/>
      <c r="X1421" s="205"/>
    </row>
    <row r="1422" spans="21:24" x14ac:dyDescent="0.2">
      <c r="U1422" s="205"/>
      <c r="V1422" s="205"/>
      <c r="W1422" s="205"/>
      <c r="X1422" s="205"/>
    </row>
    <row r="1423" spans="21:24" x14ac:dyDescent="0.2">
      <c r="U1423" s="205"/>
      <c r="V1423" s="205"/>
      <c r="W1423" s="205"/>
      <c r="X1423" s="205"/>
    </row>
    <row r="1424" spans="21:24" x14ac:dyDescent="0.2">
      <c r="U1424" s="205"/>
      <c r="V1424" s="205"/>
      <c r="W1424" s="205"/>
      <c r="X1424" s="205"/>
    </row>
    <row r="1425" spans="21:24" x14ac:dyDescent="0.2">
      <c r="U1425" s="205"/>
      <c r="V1425" s="205"/>
      <c r="W1425" s="205"/>
      <c r="X1425" s="205"/>
    </row>
    <row r="1426" spans="21:24" x14ac:dyDescent="0.2">
      <c r="U1426" s="205"/>
      <c r="V1426" s="205"/>
      <c r="W1426" s="205"/>
      <c r="X1426" s="205"/>
    </row>
    <row r="1427" spans="21:24" x14ac:dyDescent="0.2">
      <c r="U1427" s="205"/>
      <c r="V1427" s="205"/>
      <c r="W1427" s="205"/>
      <c r="X1427" s="205"/>
    </row>
    <row r="1428" spans="21:24" x14ac:dyDescent="0.2">
      <c r="U1428" s="205"/>
      <c r="V1428" s="205"/>
      <c r="W1428" s="205"/>
      <c r="X1428" s="205"/>
    </row>
    <row r="1429" spans="21:24" x14ac:dyDescent="0.2">
      <c r="U1429" s="205"/>
      <c r="V1429" s="205"/>
      <c r="W1429" s="205"/>
      <c r="X1429" s="205"/>
    </row>
    <row r="1430" spans="21:24" x14ac:dyDescent="0.2">
      <c r="U1430" s="205"/>
      <c r="V1430" s="205"/>
      <c r="W1430" s="205"/>
      <c r="X1430" s="205"/>
    </row>
    <row r="1431" spans="21:24" x14ac:dyDescent="0.2">
      <c r="U1431" s="205"/>
      <c r="V1431" s="205"/>
      <c r="W1431" s="205"/>
      <c r="X1431" s="205"/>
    </row>
    <row r="1432" spans="21:24" x14ac:dyDescent="0.2">
      <c r="U1432" s="205"/>
      <c r="V1432" s="205"/>
      <c r="W1432" s="205"/>
      <c r="X1432" s="205"/>
    </row>
    <row r="1433" spans="21:24" x14ac:dyDescent="0.2">
      <c r="U1433" s="205"/>
      <c r="V1433" s="205"/>
      <c r="W1433" s="205"/>
      <c r="X1433" s="205"/>
    </row>
    <row r="1434" spans="21:24" x14ac:dyDescent="0.2">
      <c r="U1434" s="205"/>
      <c r="V1434" s="205"/>
      <c r="W1434" s="205"/>
      <c r="X1434" s="205"/>
    </row>
    <row r="1435" spans="21:24" x14ac:dyDescent="0.2">
      <c r="U1435" s="205"/>
      <c r="V1435" s="205"/>
      <c r="W1435" s="205"/>
      <c r="X1435" s="205"/>
    </row>
    <row r="1436" spans="21:24" x14ac:dyDescent="0.2">
      <c r="U1436" s="205"/>
      <c r="V1436" s="205"/>
      <c r="W1436" s="205"/>
      <c r="X1436" s="205"/>
    </row>
    <row r="1437" spans="21:24" x14ac:dyDescent="0.2">
      <c r="U1437" s="205"/>
      <c r="V1437" s="205"/>
      <c r="W1437" s="205"/>
      <c r="X1437" s="205"/>
    </row>
    <row r="1438" spans="21:24" x14ac:dyDescent="0.2">
      <c r="U1438" s="205"/>
      <c r="V1438" s="205"/>
      <c r="W1438" s="205"/>
      <c r="X1438" s="205"/>
    </row>
    <row r="1439" spans="21:24" x14ac:dyDescent="0.2">
      <c r="U1439" s="205"/>
      <c r="V1439" s="205"/>
      <c r="W1439" s="205"/>
      <c r="X1439" s="205"/>
    </row>
    <row r="1440" spans="21:24" x14ac:dyDescent="0.2">
      <c r="U1440" s="205"/>
      <c r="V1440" s="205"/>
      <c r="W1440" s="205"/>
      <c r="X1440" s="205"/>
    </row>
    <row r="1441" spans="21:24" x14ac:dyDescent="0.2">
      <c r="U1441" s="205"/>
      <c r="V1441" s="205"/>
      <c r="W1441" s="205"/>
      <c r="X1441" s="205"/>
    </row>
    <row r="1442" spans="21:24" x14ac:dyDescent="0.2">
      <c r="U1442" s="205"/>
      <c r="V1442" s="205"/>
      <c r="W1442" s="205"/>
      <c r="X1442" s="205"/>
    </row>
    <row r="1443" spans="21:24" x14ac:dyDescent="0.2">
      <c r="U1443" s="205"/>
      <c r="V1443" s="205"/>
      <c r="W1443" s="205"/>
      <c r="X1443" s="205"/>
    </row>
    <row r="1444" spans="21:24" x14ac:dyDescent="0.2">
      <c r="U1444" s="205"/>
      <c r="V1444" s="205"/>
      <c r="W1444" s="205"/>
      <c r="X1444" s="205"/>
    </row>
    <row r="1445" spans="21:24" x14ac:dyDescent="0.2">
      <c r="U1445" s="205"/>
      <c r="V1445" s="205"/>
      <c r="W1445" s="205"/>
      <c r="X1445" s="205"/>
    </row>
    <row r="1446" spans="21:24" x14ac:dyDescent="0.2">
      <c r="U1446" s="205"/>
      <c r="V1446" s="205"/>
      <c r="W1446" s="205"/>
      <c r="X1446" s="205"/>
    </row>
    <row r="1447" spans="21:24" x14ac:dyDescent="0.2">
      <c r="U1447" s="205"/>
      <c r="V1447" s="205"/>
      <c r="W1447" s="205"/>
      <c r="X1447" s="205"/>
    </row>
    <row r="1448" spans="21:24" x14ac:dyDescent="0.2">
      <c r="U1448" s="205"/>
      <c r="V1448" s="205"/>
      <c r="W1448" s="205"/>
      <c r="X1448" s="205"/>
    </row>
    <row r="1449" spans="21:24" x14ac:dyDescent="0.2">
      <c r="U1449" s="205"/>
      <c r="V1449" s="205"/>
      <c r="W1449" s="205"/>
      <c r="X1449" s="205"/>
    </row>
    <row r="1450" spans="21:24" x14ac:dyDescent="0.2">
      <c r="U1450" s="205"/>
      <c r="V1450" s="205"/>
      <c r="W1450" s="205"/>
      <c r="X1450" s="205"/>
    </row>
    <row r="1451" spans="21:24" x14ac:dyDescent="0.2">
      <c r="U1451" s="205"/>
      <c r="V1451" s="205"/>
      <c r="W1451" s="205"/>
      <c r="X1451" s="205"/>
    </row>
    <row r="1452" spans="21:24" x14ac:dyDescent="0.2">
      <c r="U1452" s="205"/>
      <c r="V1452" s="205"/>
      <c r="W1452" s="205"/>
      <c r="X1452" s="205"/>
    </row>
    <row r="1453" spans="21:24" x14ac:dyDescent="0.2">
      <c r="U1453" s="205"/>
      <c r="V1453" s="205"/>
      <c r="W1453" s="205"/>
      <c r="X1453" s="205"/>
    </row>
    <row r="1454" spans="21:24" x14ac:dyDescent="0.2">
      <c r="U1454" s="205"/>
      <c r="V1454" s="205"/>
      <c r="W1454" s="205"/>
      <c r="X1454" s="205"/>
    </row>
    <row r="1455" spans="21:24" x14ac:dyDescent="0.2">
      <c r="U1455" s="205"/>
      <c r="V1455" s="205"/>
      <c r="W1455" s="205"/>
      <c r="X1455" s="205"/>
    </row>
    <row r="1456" spans="21:24" x14ac:dyDescent="0.2">
      <c r="U1456" s="205"/>
      <c r="V1456" s="205"/>
      <c r="W1456" s="205"/>
      <c r="X1456" s="205"/>
    </row>
    <row r="1457" spans="21:24" x14ac:dyDescent="0.2">
      <c r="U1457" s="205"/>
      <c r="V1457" s="205"/>
      <c r="W1457" s="205"/>
      <c r="X1457" s="205"/>
    </row>
    <row r="1458" spans="21:24" x14ac:dyDescent="0.2">
      <c r="U1458" s="205"/>
      <c r="V1458" s="205"/>
      <c r="W1458" s="205"/>
      <c r="X1458" s="205"/>
    </row>
    <row r="1459" spans="21:24" x14ac:dyDescent="0.2">
      <c r="U1459" s="205"/>
      <c r="V1459" s="205"/>
      <c r="W1459" s="205"/>
      <c r="X1459" s="205"/>
    </row>
    <row r="1460" spans="21:24" x14ac:dyDescent="0.2">
      <c r="U1460" s="205"/>
      <c r="V1460" s="205"/>
      <c r="W1460" s="205"/>
      <c r="X1460" s="205"/>
    </row>
    <row r="1461" spans="21:24" x14ac:dyDescent="0.2">
      <c r="U1461" s="205"/>
      <c r="V1461" s="205"/>
      <c r="W1461" s="205"/>
      <c r="X1461" s="205"/>
    </row>
    <row r="1462" spans="21:24" x14ac:dyDescent="0.2">
      <c r="U1462" s="205"/>
      <c r="V1462" s="205"/>
      <c r="W1462" s="205"/>
      <c r="X1462" s="205"/>
    </row>
    <row r="1463" spans="21:24" x14ac:dyDescent="0.2">
      <c r="U1463" s="205"/>
      <c r="V1463" s="205"/>
      <c r="W1463" s="205"/>
      <c r="X1463" s="205"/>
    </row>
    <row r="1464" spans="21:24" x14ac:dyDescent="0.2">
      <c r="U1464" s="205"/>
      <c r="V1464" s="205"/>
      <c r="W1464" s="205"/>
      <c r="X1464" s="205"/>
    </row>
    <row r="1465" spans="21:24" x14ac:dyDescent="0.2">
      <c r="U1465" s="205"/>
      <c r="V1465" s="205"/>
      <c r="W1465" s="205"/>
      <c r="X1465" s="205"/>
    </row>
    <row r="1466" spans="21:24" x14ac:dyDescent="0.2">
      <c r="U1466" s="205"/>
      <c r="V1466" s="205"/>
      <c r="W1466" s="205"/>
      <c r="X1466" s="205"/>
    </row>
    <row r="1467" spans="21:24" x14ac:dyDescent="0.2">
      <c r="U1467" s="205"/>
      <c r="V1467" s="205"/>
      <c r="W1467" s="205"/>
      <c r="X1467" s="205"/>
    </row>
    <row r="1468" spans="21:24" x14ac:dyDescent="0.2">
      <c r="U1468" s="205"/>
      <c r="V1468" s="205"/>
      <c r="W1468" s="205"/>
      <c r="X1468" s="205"/>
    </row>
    <row r="1469" spans="21:24" x14ac:dyDescent="0.2">
      <c r="U1469" s="205"/>
      <c r="V1469" s="205"/>
      <c r="W1469" s="205"/>
      <c r="X1469" s="205"/>
    </row>
    <row r="1470" spans="21:24" x14ac:dyDescent="0.2">
      <c r="U1470" s="205"/>
      <c r="V1470" s="205"/>
      <c r="W1470" s="205"/>
      <c r="X1470" s="205"/>
    </row>
    <row r="1471" spans="21:24" x14ac:dyDescent="0.2">
      <c r="U1471" s="205"/>
      <c r="V1471" s="205"/>
      <c r="W1471" s="205"/>
      <c r="X1471" s="205"/>
    </row>
    <row r="1472" spans="21:24" x14ac:dyDescent="0.2">
      <c r="U1472" s="205"/>
      <c r="V1472" s="205"/>
      <c r="W1472" s="205"/>
      <c r="X1472" s="205"/>
    </row>
    <row r="1473" spans="21:24" x14ac:dyDescent="0.2">
      <c r="U1473" s="205"/>
      <c r="V1473" s="205"/>
      <c r="W1473" s="205"/>
      <c r="X1473" s="205"/>
    </row>
    <row r="1474" spans="21:24" x14ac:dyDescent="0.2">
      <c r="U1474" s="205"/>
      <c r="V1474" s="205"/>
      <c r="W1474" s="205"/>
      <c r="X1474" s="205"/>
    </row>
    <row r="1475" spans="21:24" x14ac:dyDescent="0.2">
      <c r="U1475" s="205"/>
      <c r="V1475" s="205"/>
      <c r="W1475" s="205"/>
      <c r="X1475" s="205"/>
    </row>
    <row r="1476" spans="21:24" x14ac:dyDescent="0.2">
      <c r="U1476" s="205"/>
      <c r="V1476" s="205"/>
      <c r="W1476" s="205"/>
      <c r="X1476" s="205"/>
    </row>
    <row r="1477" spans="21:24" x14ac:dyDescent="0.2">
      <c r="U1477" s="205"/>
      <c r="V1477" s="205"/>
      <c r="W1477" s="205"/>
      <c r="X1477" s="205"/>
    </row>
    <row r="1478" spans="21:24" x14ac:dyDescent="0.2">
      <c r="U1478" s="205"/>
      <c r="V1478" s="205"/>
      <c r="W1478" s="205"/>
      <c r="X1478" s="205"/>
    </row>
    <row r="1479" spans="21:24" x14ac:dyDescent="0.2">
      <c r="U1479" s="205"/>
      <c r="V1479" s="205"/>
      <c r="W1479" s="205"/>
      <c r="X1479" s="205"/>
    </row>
    <row r="1480" spans="21:24" x14ac:dyDescent="0.2">
      <c r="U1480" s="205"/>
      <c r="V1480" s="205"/>
      <c r="W1480" s="205"/>
      <c r="X1480" s="205"/>
    </row>
    <row r="1481" spans="21:24" x14ac:dyDescent="0.2">
      <c r="U1481" s="205"/>
      <c r="V1481" s="205"/>
      <c r="W1481" s="205"/>
      <c r="X1481" s="205"/>
    </row>
    <row r="1482" spans="21:24" x14ac:dyDescent="0.2">
      <c r="U1482" s="205"/>
      <c r="V1482" s="205"/>
      <c r="W1482" s="205"/>
      <c r="X1482" s="205"/>
    </row>
    <row r="1483" spans="21:24" x14ac:dyDescent="0.2">
      <c r="U1483" s="205"/>
      <c r="V1483" s="205"/>
      <c r="W1483" s="205"/>
      <c r="X1483" s="205"/>
    </row>
    <row r="1484" spans="21:24" x14ac:dyDescent="0.2">
      <c r="U1484" s="205"/>
      <c r="V1484" s="205"/>
      <c r="W1484" s="205"/>
      <c r="X1484" s="205"/>
    </row>
    <row r="1485" spans="21:24" x14ac:dyDescent="0.2">
      <c r="U1485" s="205"/>
      <c r="V1485" s="205"/>
      <c r="W1485" s="205"/>
      <c r="X1485" s="205"/>
    </row>
    <row r="1486" spans="21:24" x14ac:dyDescent="0.2">
      <c r="U1486" s="205"/>
      <c r="V1486" s="205"/>
      <c r="W1486" s="205"/>
      <c r="X1486" s="205"/>
    </row>
    <row r="1487" spans="21:24" x14ac:dyDescent="0.2">
      <c r="U1487" s="205"/>
      <c r="V1487" s="205"/>
      <c r="W1487" s="205"/>
      <c r="X1487" s="205"/>
    </row>
    <row r="1488" spans="21:24" x14ac:dyDescent="0.2">
      <c r="U1488" s="205"/>
      <c r="V1488" s="205"/>
      <c r="W1488" s="205"/>
      <c r="X1488" s="205"/>
    </row>
    <row r="1489" spans="21:24" x14ac:dyDescent="0.2">
      <c r="U1489" s="205"/>
      <c r="V1489" s="205"/>
      <c r="W1489" s="205"/>
      <c r="X1489" s="205"/>
    </row>
    <row r="1490" spans="21:24" x14ac:dyDescent="0.2">
      <c r="U1490" s="205"/>
      <c r="V1490" s="205"/>
      <c r="W1490" s="205"/>
      <c r="X1490" s="205"/>
    </row>
    <row r="1491" spans="21:24" x14ac:dyDescent="0.2">
      <c r="U1491" s="205"/>
      <c r="V1491" s="205"/>
      <c r="W1491" s="205"/>
      <c r="X1491" s="205"/>
    </row>
    <row r="1492" spans="21:24" x14ac:dyDescent="0.2">
      <c r="U1492" s="205"/>
      <c r="V1492" s="205"/>
      <c r="W1492" s="205"/>
      <c r="X1492" s="205"/>
    </row>
    <row r="1493" spans="21:24" x14ac:dyDescent="0.2">
      <c r="U1493" s="205"/>
      <c r="V1493" s="205"/>
      <c r="W1493" s="205"/>
      <c r="X1493" s="205"/>
    </row>
    <row r="1494" spans="21:24" x14ac:dyDescent="0.2">
      <c r="U1494" s="205"/>
      <c r="V1494" s="205"/>
      <c r="W1494" s="205"/>
      <c r="X1494" s="205"/>
    </row>
    <row r="1495" spans="21:24" x14ac:dyDescent="0.2">
      <c r="U1495" s="205"/>
      <c r="V1495" s="205"/>
      <c r="W1495" s="205"/>
      <c r="X1495" s="205"/>
    </row>
    <row r="1496" spans="21:24" x14ac:dyDescent="0.2">
      <c r="U1496" s="205"/>
      <c r="V1496" s="205"/>
      <c r="W1496" s="205"/>
      <c r="X1496" s="205"/>
    </row>
    <row r="1497" spans="21:24" x14ac:dyDescent="0.2">
      <c r="U1497" s="205"/>
      <c r="V1497" s="205"/>
      <c r="W1497" s="205"/>
      <c r="X1497" s="205"/>
    </row>
    <row r="1498" spans="21:24" x14ac:dyDescent="0.2">
      <c r="U1498" s="205"/>
      <c r="V1498" s="205"/>
      <c r="W1498" s="205"/>
      <c r="X1498" s="205"/>
    </row>
    <row r="1499" spans="21:24" x14ac:dyDescent="0.2">
      <c r="U1499" s="205"/>
      <c r="V1499" s="205"/>
      <c r="W1499" s="205"/>
      <c r="X1499" s="205"/>
    </row>
    <row r="1500" spans="21:24" x14ac:dyDescent="0.2">
      <c r="U1500" s="205"/>
      <c r="V1500" s="205"/>
      <c r="W1500" s="205"/>
      <c r="X1500" s="205"/>
    </row>
    <row r="1501" spans="21:24" x14ac:dyDescent="0.2">
      <c r="U1501" s="205"/>
      <c r="V1501" s="205"/>
      <c r="W1501" s="205"/>
      <c r="X1501" s="205"/>
    </row>
    <row r="1502" spans="21:24" x14ac:dyDescent="0.2">
      <c r="U1502" s="205"/>
      <c r="V1502" s="205"/>
      <c r="W1502" s="205"/>
      <c r="X1502" s="205"/>
    </row>
    <row r="1503" spans="21:24" x14ac:dyDescent="0.2">
      <c r="U1503" s="205"/>
      <c r="V1503" s="205"/>
      <c r="W1503" s="205"/>
      <c r="X1503" s="205"/>
    </row>
    <row r="1504" spans="21:24" x14ac:dyDescent="0.2">
      <c r="U1504" s="205"/>
      <c r="V1504" s="205"/>
      <c r="W1504" s="205"/>
      <c r="X1504" s="205"/>
    </row>
    <row r="1505" spans="21:24" x14ac:dyDescent="0.2">
      <c r="U1505" s="205"/>
      <c r="V1505" s="205"/>
      <c r="W1505" s="205"/>
      <c r="X1505" s="205"/>
    </row>
    <row r="1506" spans="21:24" x14ac:dyDescent="0.2">
      <c r="U1506" s="205"/>
      <c r="V1506" s="205"/>
      <c r="W1506" s="205"/>
      <c r="X1506" s="205"/>
    </row>
    <row r="1507" spans="21:24" x14ac:dyDescent="0.2">
      <c r="U1507" s="205"/>
      <c r="V1507" s="205"/>
      <c r="W1507" s="205"/>
      <c r="X1507" s="205"/>
    </row>
    <row r="1508" spans="21:24" x14ac:dyDescent="0.2">
      <c r="U1508" s="205"/>
      <c r="V1508" s="205"/>
      <c r="W1508" s="205"/>
      <c r="X1508" s="205"/>
    </row>
    <row r="1509" spans="21:24" x14ac:dyDescent="0.2">
      <c r="U1509" s="205"/>
      <c r="V1509" s="205"/>
      <c r="W1509" s="205"/>
      <c r="X1509" s="205"/>
    </row>
    <row r="1510" spans="21:24" x14ac:dyDescent="0.2">
      <c r="U1510" s="205"/>
      <c r="V1510" s="205"/>
      <c r="W1510" s="205"/>
      <c r="X1510" s="205"/>
    </row>
    <row r="1511" spans="21:24" x14ac:dyDescent="0.2">
      <c r="U1511" s="205"/>
      <c r="V1511" s="205"/>
      <c r="W1511" s="205"/>
      <c r="X1511" s="205"/>
    </row>
    <row r="1512" spans="21:24" x14ac:dyDescent="0.2">
      <c r="U1512" s="205"/>
      <c r="V1512" s="205"/>
      <c r="W1512" s="205"/>
      <c r="X1512" s="205"/>
    </row>
    <row r="1513" spans="21:24" x14ac:dyDescent="0.2">
      <c r="U1513" s="205"/>
      <c r="V1513" s="205"/>
      <c r="W1513" s="205"/>
      <c r="X1513" s="205"/>
    </row>
    <row r="1514" spans="21:24" x14ac:dyDescent="0.2">
      <c r="U1514" s="205"/>
      <c r="V1514" s="205"/>
      <c r="W1514" s="205"/>
      <c r="X1514" s="205"/>
    </row>
    <row r="1515" spans="21:24" x14ac:dyDescent="0.2">
      <c r="U1515" s="205"/>
      <c r="V1515" s="205"/>
      <c r="W1515" s="205"/>
      <c r="X1515" s="205"/>
    </row>
    <row r="1516" spans="21:24" x14ac:dyDescent="0.2">
      <c r="U1516" s="205"/>
      <c r="V1516" s="205"/>
      <c r="W1516" s="205"/>
      <c r="X1516" s="205"/>
    </row>
    <row r="1517" spans="21:24" x14ac:dyDescent="0.2">
      <c r="U1517" s="205"/>
      <c r="V1517" s="205"/>
      <c r="W1517" s="205"/>
      <c r="X1517" s="205"/>
    </row>
    <row r="1518" spans="21:24" x14ac:dyDescent="0.2">
      <c r="U1518" s="205"/>
      <c r="V1518" s="205"/>
      <c r="W1518" s="205"/>
      <c r="X1518" s="205"/>
    </row>
    <row r="1519" spans="21:24" x14ac:dyDescent="0.2">
      <c r="U1519" s="205"/>
      <c r="V1519" s="205"/>
      <c r="W1519" s="205"/>
      <c r="X1519" s="205"/>
    </row>
    <row r="1520" spans="21:24" x14ac:dyDescent="0.2">
      <c r="U1520" s="205"/>
      <c r="V1520" s="205"/>
      <c r="W1520" s="205"/>
      <c r="X1520" s="205"/>
    </row>
    <row r="1521" spans="21:24" x14ac:dyDescent="0.2">
      <c r="U1521" s="205"/>
      <c r="V1521" s="205"/>
      <c r="W1521" s="205"/>
      <c r="X1521" s="205"/>
    </row>
    <row r="1522" spans="21:24" x14ac:dyDescent="0.2">
      <c r="U1522" s="205"/>
      <c r="V1522" s="205"/>
      <c r="W1522" s="205"/>
      <c r="X1522" s="205"/>
    </row>
    <row r="1523" spans="21:24" x14ac:dyDescent="0.2">
      <c r="U1523" s="205"/>
      <c r="V1523" s="205"/>
      <c r="W1523" s="205"/>
      <c r="X1523" s="205"/>
    </row>
    <row r="1524" spans="21:24" x14ac:dyDescent="0.2">
      <c r="U1524" s="205"/>
      <c r="V1524" s="205"/>
      <c r="W1524" s="205"/>
      <c r="X1524" s="205"/>
    </row>
    <row r="1525" spans="21:24" x14ac:dyDescent="0.2">
      <c r="U1525" s="205"/>
      <c r="V1525" s="205"/>
      <c r="W1525" s="205"/>
      <c r="X1525" s="205"/>
    </row>
    <row r="1526" spans="21:24" x14ac:dyDescent="0.2">
      <c r="U1526" s="205"/>
      <c r="V1526" s="205"/>
      <c r="W1526" s="205"/>
      <c r="X1526" s="205"/>
    </row>
    <row r="1527" spans="21:24" x14ac:dyDescent="0.2">
      <c r="U1527" s="205"/>
      <c r="V1527" s="205"/>
      <c r="W1527" s="205"/>
      <c r="X1527" s="205"/>
    </row>
    <row r="1528" spans="21:24" x14ac:dyDescent="0.2">
      <c r="U1528" s="205"/>
      <c r="V1528" s="205"/>
      <c r="W1528" s="205"/>
      <c r="X1528" s="205"/>
    </row>
    <row r="1529" spans="21:24" x14ac:dyDescent="0.2">
      <c r="U1529" s="205"/>
      <c r="V1529" s="205"/>
      <c r="W1529" s="205"/>
      <c r="X1529" s="205"/>
    </row>
    <row r="1530" spans="21:24" x14ac:dyDescent="0.2">
      <c r="U1530" s="205"/>
      <c r="V1530" s="205"/>
      <c r="W1530" s="205"/>
      <c r="X1530" s="205"/>
    </row>
    <row r="1531" spans="21:24" x14ac:dyDescent="0.2">
      <c r="U1531" s="205"/>
      <c r="V1531" s="205"/>
      <c r="W1531" s="205"/>
      <c r="X1531" s="205"/>
    </row>
    <row r="1532" spans="21:24" x14ac:dyDescent="0.2">
      <c r="U1532" s="205"/>
      <c r="V1532" s="205"/>
      <c r="W1532" s="205"/>
      <c r="X1532" s="205"/>
    </row>
    <row r="1533" spans="21:24" x14ac:dyDescent="0.2">
      <c r="U1533" s="205"/>
      <c r="V1533" s="205"/>
      <c r="W1533" s="205"/>
      <c r="X1533" s="205"/>
    </row>
    <row r="1534" spans="21:24" x14ac:dyDescent="0.2">
      <c r="U1534" s="205"/>
      <c r="V1534" s="205"/>
      <c r="W1534" s="205"/>
      <c r="X1534" s="205"/>
    </row>
    <row r="1535" spans="21:24" x14ac:dyDescent="0.2">
      <c r="U1535" s="205"/>
      <c r="V1535" s="205"/>
      <c r="W1535" s="205"/>
      <c r="X1535" s="205"/>
    </row>
    <row r="1536" spans="21:24" x14ac:dyDescent="0.2">
      <c r="U1536" s="205"/>
      <c r="V1536" s="205"/>
      <c r="W1536" s="205"/>
      <c r="X1536" s="205"/>
    </row>
    <row r="1537" spans="21:24" x14ac:dyDescent="0.2">
      <c r="U1537" s="205"/>
      <c r="V1537" s="205"/>
      <c r="W1537" s="205"/>
      <c r="X1537" s="205"/>
    </row>
    <row r="1538" spans="21:24" x14ac:dyDescent="0.2">
      <c r="U1538" s="205"/>
      <c r="V1538" s="205"/>
      <c r="W1538" s="205"/>
      <c r="X1538" s="205"/>
    </row>
    <row r="1539" spans="21:24" x14ac:dyDescent="0.2">
      <c r="U1539" s="205"/>
      <c r="V1539" s="205"/>
      <c r="W1539" s="205"/>
      <c r="X1539" s="205"/>
    </row>
    <row r="1540" spans="21:24" x14ac:dyDescent="0.2">
      <c r="U1540" s="205"/>
      <c r="V1540" s="205"/>
      <c r="W1540" s="205"/>
      <c r="X1540" s="205"/>
    </row>
    <row r="1541" spans="21:24" x14ac:dyDescent="0.2">
      <c r="U1541" s="205"/>
      <c r="V1541" s="205"/>
      <c r="W1541" s="205"/>
      <c r="X1541" s="205"/>
    </row>
    <row r="1542" spans="21:24" x14ac:dyDescent="0.2">
      <c r="U1542" s="205"/>
      <c r="V1542" s="205"/>
      <c r="W1542" s="205"/>
      <c r="X1542" s="205"/>
    </row>
    <row r="1543" spans="21:24" x14ac:dyDescent="0.2">
      <c r="U1543" s="205"/>
      <c r="V1543" s="205"/>
      <c r="W1543" s="205"/>
      <c r="X1543" s="205"/>
    </row>
    <row r="1544" spans="21:24" x14ac:dyDescent="0.2">
      <c r="U1544" s="205"/>
      <c r="V1544" s="205"/>
      <c r="W1544" s="205"/>
      <c r="X1544" s="205"/>
    </row>
    <row r="1545" spans="21:24" x14ac:dyDescent="0.2">
      <c r="U1545" s="205"/>
      <c r="V1545" s="205"/>
      <c r="W1545" s="205"/>
      <c r="X1545" s="205"/>
    </row>
    <row r="1546" spans="21:24" x14ac:dyDescent="0.2">
      <c r="U1546" s="205"/>
      <c r="V1546" s="205"/>
      <c r="W1546" s="205"/>
      <c r="X1546" s="205"/>
    </row>
    <row r="1547" spans="21:24" x14ac:dyDescent="0.2">
      <c r="U1547" s="205"/>
      <c r="V1547" s="205"/>
      <c r="W1547" s="205"/>
      <c r="X1547" s="205"/>
    </row>
    <row r="1548" spans="21:24" x14ac:dyDescent="0.2">
      <c r="U1548" s="205"/>
      <c r="V1548" s="205"/>
      <c r="W1548" s="205"/>
      <c r="X1548" s="205"/>
    </row>
    <row r="1549" spans="21:24" x14ac:dyDescent="0.2">
      <c r="U1549" s="205"/>
      <c r="V1549" s="205"/>
      <c r="W1549" s="205"/>
      <c r="X1549" s="205"/>
    </row>
    <row r="1550" spans="21:24" x14ac:dyDescent="0.2">
      <c r="U1550" s="205"/>
      <c r="V1550" s="205"/>
      <c r="W1550" s="205"/>
      <c r="X1550" s="205"/>
    </row>
    <row r="1551" spans="21:24" x14ac:dyDescent="0.2">
      <c r="U1551" s="205"/>
      <c r="V1551" s="205"/>
      <c r="W1551" s="205"/>
      <c r="X1551" s="205"/>
    </row>
    <row r="1552" spans="21:24" x14ac:dyDescent="0.2">
      <c r="U1552" s="205"/>
      <c r="V1552" s="205"/>
      <c r="W1552" s="205"/>
      <c r="X1552" s="205"/>
    </row>
    <row r="1553" spans="21:24" x14ac:dyDescent="0.2">
      <c r="U1553" s="205"/>
      <c r="V1553" s="205"/>
      <c r="W1553" s="205"/>
      <c r="X1553" s="205"/>
    </row>
    <row r="1554" spans="21:24" x14ac:dyDescent="0.2">
      <c r="U1554" s="205"/>
      <c r="V1554" s="205"/>
      <c r="W1554" s="205"/>
      <c r="X1554" s="205"/>
    </row>
    <row r="1555" spans="21:24" x14ac:dyDescent="0.2">
      <c r="U1555" s="205"/>
      <c r="V1555" s="205"/>
      <c r="W1555" s="205"/>
      <c r="X1555" s="205"/>
    </row>
    <row r="1556" spans="21:24" x14ac:dyDescent="0.2">
      <c r="U1556" s="205"/>
      <c r="V1556" s="205"/>
      <c r="W1556" s="205"/>
      <c r="X1556" s="205"/>
    </row>
    <row r="1557" spans="21:24" x14ac:dyDescent="0.2">
      <c r="U1557" s="205"/>
      <c r="V1557" s="205"/>
      <c r="W1557" s="205"/>
      <c r="X1557" s="205"/>
    </row>
    <row r="1558" spans="21:24" x14ac:dyDescent="0.2">
      <c r="U1558" s="205"/>
      <c r="V1558" s="205"/>
      <c r="W1558" s="205"/>
      <c r="X1558" s="205"/>
    </row>
    <row r="1559" spans="21:24" x14ac:dyDescent="0.2">
      <c r="U1559" s="205"/>
      <c r="V1559" s="205"/>
      <c r="W1559" s="205"/>
      <c r="X1559" s="205"/>
    </row>
    <row r="1560" spans="21:24" x14ac:dyDescent="0.2">
      <c r="U1560" s="205"/>
      <c r="V1560" s="205"/>
      <c r="W1560" s="205"/>
      <c r="X1560" s="205"/>
    </row>
    <row r="1561" spans="21:24" x14ac:dyDescent="0.2">
      <c r="U1561" s="205"/>
      <c r="V1561" s="205"/>
      <c r="W1561" s="205"/>
      <c r="X1561" s="205"/>
    </row>
    <row r="1562" spans="21:24" x14ac:dyDescent="0.2">
      <c r="U1562" s="205"/>
      <c r="V1562" s="205"/>
      <c r="W1562" s="205"/>
      <c r="X1562" s="205"/>
    </row>
    <row r="1563" spans="21:24" x14ac:dyDescent="0.2">
      <c r="U1563" s="205"/>
      <c r="V1563" s="205"/>
      <c r="W1563" s="205"/>
      <c r="X1563" s="205"/>
    </row>
    <row r="1564" spans="21:24" x14ac:dyDescent="0.2">
      <c r="U1564" s="205"/>
      <c r="V1564" s="205"/>
      <c r="W1564" s="205"/>
      <c r="X1564" s="205"/>
    </row>
    <row r="1565" spans="21:24" x14ac:dyDescent="0.2">
      <c r="U1565" s="205"/>
      <c r="V1565" s="205"/>
      <c r="W1565" s="205"/>
      <c r="X1565" s="205"/>
    </row>
    <row r="1566" spans="21:24" x14ac:dyDescent="0.2">
      <c r="U1566" s="205"/>
      <c r="V1566" s="205"/>
      <c r="W1566" s="205"/>
      <c r="X1566" s="205"/>
    </row>
    <row r="1567" spans="21:24" x14ac:dyDescent="0.2">
      <c r="U1567" s="205"/>
      <c r="V1567" s="205"/>
      <c r="W1567" s="205"/>
      <c r="X1567" s="205"/>
    </row>
    <row r="1568" spans="21:24" x14ac:dyDescent="0.2">
      <c r="U1568" s="205"/>
      <c r="V1568" s="205"/>
      <c r="W1568" s="205"/>
      <c r="X1568" s="205"/>
    </row>
    <row r="1569" spans="21:24" x14ac:dyDescent="0.2">
      <c r="U1569" s="205"/>
      <c r="V1569" s="205"/>
      <c r="W1569" s="205"/>
      <c r="X1569" s="205"/>
    </row>
    <row r="1570" spans="21:24" x14ac:dyDescent="0.2">
      <c r="U1570" s="205"/>
      <c r="V1570" s="205"/>
      <c r="W1570" s="205"/>
      <c r="X1570" s="205"/>
    </row>
    <row r="1571" spans="21:24" x14ac:dyDescent="0.2">
      <c r="U1571" s="205"/>
      <c r="V1571" s="205"/>
      <c r="W1571" s="205"/>
      <c r="X1571" s="205"/>
    </row>
    <row r="1572" spans="21:24" x14ac:dyDescent="0.2">
      <c r="U1572" s="205"/>
      <c r="V1572" s="205"/>
      <c r="W1572" s="205"/>
      <c r="X1572" s="205"/>
    </row>
    <row r="1573" spans="21:24" x14ac:dyDescent="0.2">
      <c r="U1573" s="205"/>
      <c r="V1573" s="205"/>
      <c r="W1573" s="205"/>
      <c r="X1573" s="205"/>
    </row>
    <row r="1574" spans="21:24" x14ac:dyDescent="0.2">
      <c r="U1574" s="205"/>
      <c r="V1574" s="205"/>
      <c r="W1574" s="205"/>
      <c r="X1574" s="205"/>
    </row>
    <row r="1575" spans="21:24" x14ac:dyDescent="0.2">
      <c r="U1575" s="205"/>
      <c r="V1575" s="205"/>
      <c r="W1575" s="205"/>
      <c r="X1575" s="205"/>
    </row>
    <row r="1576" spans="21:24" x14ac:dyDescent="0.2">
      <c r="U1576" s="205"/>
      <c r="V1576" s="205"/>
      <c r="W1576" s="205"/>
      <c r="X1576" s="205"/>
    </row>
    <row r="1577" spans="21:24" x14ac:dyDescent="0.2">
      <c r="U1577" s="205"/>
      <c r="V1577" s="205"/>
      <c r="W1577" s="205"/>
      <c r="X1577" s="205"/>
    </row>
    <row r="1578" spans="21:24" x14ac:dyDescent="0.2">
      <c r="U1578" s="205"/>
      <c r="V1578" s="205"/>
      <c r="W1578" s="205"/>
      <c r="X1578" s="205"/>
    </row>
    <row r="1579" spans="21:24" x14ac:dyDescent="0.2">
      <c r="U1579" s="205"/>
      <c r="V1579" s="205"/>
      <c r="W1579" s="205"/>
      <c r="X1579" s="205"/>
    </row>
    <row r="1580" spans="21:24" x14ac:dyDescent="0.2">
      <c r="U1580" s="205"/>
      <c r="V1580" s="205"/>
      <c r="W1580" s="205"/>
      <c r="X1580" s="205"/>
    </row>
    <row r="1581" spans="21:24" x14ac:dyDescent="0.2">
      <c r="U1581" s="205"/>
      <c r="V1581" s="205"/>
      <c r="W1581" s="205"/>
      <c r="X1581" s="205"/>
    </row>
    <row r="1582" spans="21:24" x14ac:dyDescent="0.2">
      <c r="U1582" s="205"/>
      <c r="V1582" s="205"/>
      <c r="W1582" s="205"/>
      <c r="X1582" s="205"/>
    </row>
    <row r="1583" spans="21:24" x14ac:dyDescent="0.2">
      <c r="U1583" s="205"/>
      <c r="V1583" s="205"/>
      <c r="W1583" s="205"/>
      <c r="X1583" s="205"/>
    </row>
    <row r="1584" spans="21:24" x14ac:dyDescent="0.2">
      <c r="U1584" s="205"/>
      <c r="V1584" s="205"/>
      <c r="W1584" s="205"/>
      <c r="X1584" s="205"/>
    </row>
    <row r="1585" spans="21:24" x14ac:dyDescent="0.2">
      <c r="U1585" s="205"/>
      <c r="V1585" s="205"/>
      <c r="W1585" s="205"/>
      <c r="X1585" s="205"/>
    </row>
    <row r="1586" spans="21:24" x14ac:dyDescent="0.2">
      <c r="U1586" s="205"/>
      <c r="V1586" s="205"/>
      <c r="W1586" s="205"/>
      <c r="X1586" s="205"/>
    </row>
    <row r="1587" spans="21:24" x14ac:dyDescent="0.2">
      <c r="U1587" s="205"/>
      <c r="V1587" s="205"/>
      <c r="W1587" s="205"/>
      <c r="X1587" s="205"/>
    </row>
    <row r="1588" spans="21:24" x14ac:dyDescent="0.2">
      <c r="U1588" s="205"/>
      <c r="V1588" s="205"/>
      <c r="W1588" s="205"/>
      <c r="X1588" s="205"/>
    </row>
    <row r="1589" spans="21:24" x14ac:dyDescent="0.2">
      <c r="U1589" s="205"/>
      <c r="V1589" s="205"/>
      <c r="W1589" s="205"/>
      <c r="X1589" s="205"/>
    </row>
    <row r="1590" spans="21:24" x14ac:dyDescent="0.2">
      <c r="U1590" s="205"/>
      <c r="V1590" s="205"/>
      <c r="W1590" s="205"/>
      <c r="X1590" s="205"/>
    </row>
    <row r="1591" spans="21:24" x14ac:dyDescent="0.2">
      <c r="U1591" s="205"/>
      <c r="V1591" s="205"/>
      <c r="W1591" s="205"/>
      <c r="X1591" s="205"/>
    </row>
    <row r="1592" spans="21:24" x14ac:dyDescent="0.2">
      <c r="U1592" s="205"/>
      <c r="V1592" s="205"/>
      <c r="W1592" s="205"/>
      <c r="X1592" s="205"/>
    </row>
    <row r="1593" spans="21:24" x14ac:dyDescent="0.2">
      <c r="U1593" s="205"/>
      <c r="V1593" s="205"/>
      <c r="W1593" s="205"/>
      <c r="X1593" s="205"/>
    </row>
    <row r="1594" spans="21:24" x14ac:dyDescent="0.2">
      <c r="U1594" s="205"/>
      <c r="V1594" s="205"/>
      <c r="W1594" s="205"/>
      <c r="X1594" s="205"/>
    </row>
    <row r="1595" spans="21:24" x14ac:dyDescent="0.2">
      <c r="U1595" s="205"/>
      <c r="V1595" s="205"/>
      <c r="W1595" s="205"/>
      <c r="X1595" s="205"/>
    </row>
    <row r="1596" spans="21:24" x14ac:dyDescent="0.2">
      <c r="U1596" s="205"/>
      <c r="V1596" s="205"/>
      <c r="W1596" s="205"/>
      <c r="X1596" s="205"/>
    </row>
    <row r="1597" spans="21:24" x14ac:dyDescent="0.2">
      <c r="U1597" s="205"/>
      <c r="V1597" s="205"/>
      <c r="W1597" s="205"/>
      <c r="X1597" s="205"/>
    </row>
    <row r="1598" spans="21:24" x14ac:dyDescent="0.2">
      <c r="U1598" s="205"/>
      <c r="V1598" s="205"/>
      <c r="W1598" s="205"/>
      <c r="X1598" s="205"/>
    </row>
    <row r="1599" spans="21:24" x14ac:dyDescent="0.2">
      <c r="U1599" s="205"/>
      <c r="V1599" s="205"/>
      <c r="W1599" s="205"/>
      <c r="X1599" s="205"/>
    </row>
    <row r="1600" spans="21:24" x14ac:dyDescent="0.2">
      <c r="U1600" s="205"/>
      <c r="V1600" s="205"/>
      <c r="W1600" s="205"/>
      <c r="X1600" s="205"/>
    </row>
    <row r="1601" spans="21:24" x14ac:dyDescent="0.2">
      <c r="U1601" s="205"/>
      <c r="V1601" s="205"/>
      <c r="W1601" s="205"/>
      <c r="X1601" s="205"/>
    </row>
    <row r="1602" spans="21:24" x14ac:dyDescent="0.2">
      <c r="U1602" s="205"/>
      <c r="V1602" s="205"/>
      <c r="W1602" s="205"/>
      <c r="X1602" s="205"/>
    </row>
    <row r="1603" spans="21:24" x14ac:dyDescent="0.2">
      <c r="U1603" s="205"/>
      <c r="V1603" s="205"/>
      <c r="W1603" s="205"/>
      <c r="X1603" s="205"/>
    </row>
    <row r="1604" spans="21:24" x14ac:dyDescent="0.2">
      <c r="U1604" s="205"/>
      <c r="V1604" s="205"/>
      <c r="W1604" s="205"/>
      <c r="X1604" s="205"/>
    </row>
    <row r="1605" spans="21:24" x14ac:dyDescent="0.2">
      <c r="U1605" s="205"/>
      <c r="V1605" s="205"/>
      <c r="W1605" s="205"/>
      <c r="X1605" s="205"/>
    </row>
    <row r="1606" spans="21:24" x14ac:dyDescent="0.2">
      <c r="U1606" s="205"/>
      <c r="V1606" s="205"/>
      <c r="W1606" s="205"/>
      <c r="X1606" s="205"/>
    </row>
    <row r="1607" spans="21:24" x14ac:dyDescent="0.2">
      <c r="U1607" s="205"/>
      <c r="V1607" s="205"/>
      <c r="W1607" s="205"/>
      <c r="X1607" s="205"/>
    </row>
    <row r="1608" spans="21:24" x14ac:dyDescent="0.2">
      <c r="U1608" s="205"/>
      <c r="V1608" s="205"/>
      <c r="W1608" s="205"/>
      <c r="X1608" s="205"/>
    </row>
    <row r="1609" spans="21:24" x14ac:dyDescent="0.2">
      <c r="U1609" s="205"/>
      <c r="V1609" s="205"/>
      <c r="W1609" s="205"/>
      <c r="X1609" s="205"/>
    </row>
    <row r="1610" spans="21:24" x14ac:dyDescent="0.2">
      <c r="U1610" s="205"/>
      <c r="V1610" s="205"/>
      <c r="W1610" s="205"/>
      <c r="X1610" s="205"/>
    </row>
    <row r="1611" spans="21:24" x14ac:dyDescent="0.2">
      <c r="U1611" s="205"/>
      <c r="V1611" s="205"/>
      <c r="W1611" s="205"/>
      <c r="X1611" s="205"/>
    </row>
    <row r="1612" spans="21:24" x14ac:dyDescent="0.2">
      <c r="U1612" s="205"/>
      <c r="V1612" s="205"/>
      <c r="W1612" s="205"/>
      <c r="X1612" s="205"/>
    </row>
    <row r="1613" spans="21:24" x14ac:dyDescent="0.2">
      <c r="U1613" s="205"/>
      <c r="V1613" s="205"/>
      <c r="W1613" s="205"/>
      <c r="X1613" s="205"/>
    </row>
    <row r="1614" spans="21:24" x14ac:dyDescent="0.2">
      <c r="U1614" s="205"/>
      <c r="V1614" s="205"/>
      <c r="W1614" s="205"/>
      <c r="X1614" s="205"/>
    </row>
    <row r="1615" spans="21:24" x14ac:dyDescent="0.2">
      <c r="U1615" s="205"/>
      <c r="V1615" s="205"/>
      <c r="W1615" s="205"/>
      <c r="X1615" s="205"/>
    </row>
    <row r="1616" spans="21:24" x14ac:dyDescent="0.2">
      <c r="U1616" s="205"/>
      <c r="V1616" s="205"/>
      <c r="W1616" s="205"/>
      <c r="X1616" s="205"/>
    </row>
    <row r="1617" spans="21:24" x14ac:dyDescent="0.2">
      <c r="U1617" s="205"/>
      <c r="V1617" s="205"/>
      <c r="W1617" s="205"/>
      <c r="X1617" s="205"/>
    </row>
    <row r="1618" spans="21:24" x14ac:dyDescent="0.2">
      <c r="U1618" s="205"/>
      <c r="V1618" s="205"/>
      <c r="W1618" s="205"/>
      <c r="X1618" s="205"/>
    </row>
    <row r="1619" spans="21:24" x14ac:dyDescent="0.2">
      <c r="U1619" s="205"/>
      <c r="V1619" s="205"/>
      <c r="W1619" s="205"/>
      <c r="X1619" s="205"/>
    </row>
    <row r="1620" spans="21:24" x14ac:dyDescent="0.2">
      <c r="U1620" s="205"/>
      <c r="V1620" s="205"/>
      <c r="W1620" s="205"/>
      <c r="X1620" s="205"/>
    </row>
    <row r="1621" spans="21:24" x14ac:dyDescent="0.2">
      <c r="U1621" s="205"/>
      <c r="V1621" s="205"/>
      <c r="W1621" s="205"/>
      <c r="X1621" s="205"/>
    </row>
    <row r="1622" spans="21:24" x14ac:dyDescent="0.2">
      <c r="U1622" s="205"/>
      <c r="V1622" s="205"/>
      <c r="W1622" s="205"/>
      <c r="X1622" s="205"/>
    </row>
    <row r="1623" spans="21:24" x14ac:dyDescent="0.2">
      <c r="U1623" s="205"/>
      <c r="V1623" s="205"/>
      <c r="W1623" s="205"/>
      <c r="X1623" s="205"/>
    </row>
    <row r="1624" spans="21:24" x14ac:dyDescent="0.2">
      <c r="U1624" s="205"/>
      <c r="V1624" s="205"/>
      <c r="W1624" s="205"/>
      <c r="X1624" s="205"/>
    </row>
    <row r="1625" spans="21:24" x14ac:dyDescent="0.2">
      <c r="U1625" s="205"/>
      <c r="V1625" s="205"/>
      <c r="W1625" s="205"/>
      <c r="X1625" s="205"/>
    </row>
    <row r="1626" spans="21:24" x14ac:dyDescent="0.2">
      <c r="U1626" s="205"/>
      <c r="V1626" s="205"/>
      <c r="W1626" s="205"/>
      <c r="X1626" s="205"/>
    </row>
    <row r="1627" spans="21:24" x14ac:dyDescent="0.2">
      <c r="U1627" s="205"/>
      <c r="V1627" s="205"/>
      <c r="W1627" s="205"/>
      <c r="X1627" s="205"/>
    </row>
    <row r="1628" spans="21:24" x14ac:dyDescent="0.2">
      <c r="U1628" s="205"/>
      <c r="V1628" s="205"/>
      <c r="W1628" s="205"/>
      <c r="X1628" s="205"/>
    </row>
    <row r="1629" spans="21:24" x14ac:dyDescent="0.2">
      <c r="U1629" s="205"/>
      <c r="V1629" s="205"/>
      <c r="W1629" s="205"/>
      <c r="X1629" s="205"/>
    </row>
    <row r="1630" spans="21:24" x14ac:dyDescent="0.2">
      <c r="U1630" s="205"/>
      <c r="V1630" s="205"/>
      <c r="W1630" s="205"/>
      <c r="X1630" s="205"/>
    </row>
    <row r="1631" spans="21:24" x14ac:dyDescent="0.2">
      <c r="U1631" s="205"/>
      <c r="V1631" s="205"/>
      <c r="W1631" s="205"/>
      <c r="X1631" s="205"/>
    </row>
    <row r="1632" spans="21:24" x14ac:dyDescent="0.2">
      <c r="U1632" s="205"/>
      <c r="V1632" s="205"/>
      <c r="W1632" s="205"/>
      <c r="X1632" s="205"/>
    </row>
    <row r="1633" spans="21:24" x14ac:dyDescent="0.2">
      <c r="U1633" s="205"/>
      <c r="V1633" s="205"/>
      <c r="W1633" s="205"/>
      <c r="X1633" s="205"/>
    </row>
    <row r="1634" spans="21:24" x14ac:dyDescent="0.2">
      <c r="U1634" s="205"/>
      <c r="V1634" s="205"/>
      <c r="W1634" s="205"/>
      <c r="X1634" s="205"/>
    </row>
    <row r="1635" spans="21:24" x14ac:dyDescent="0.2">
      <c r="U1635" s="205"/>
      <c r="V1635" s="205"/>
      <c r="W1635" s="205"/>
      <c r="X1635" s="205"/>
    </row>
    <row r="1636" spans="21:24" x14ac:dyDescent="0.2">
      <c r="U1636" s="205"/>
      <c r="V1636" s="205"/>
      <c r="W1636" s="205"/>
      <c r="X1636" s="205"/>
    </row>
    <row r="1637" spans="21:24" x14ac:dyDescent="0.2">
      <c r="U1637" s="205"/>
      <c r="V1637" s="205"/>
      <c r="W1637" s="205"/>
      <c r="X1637" s="205"/>
    </row>
    <row r="1638" spans="21:24" x14ac:dyDescent="0.2">
      <c r="U1638" s="205"/>
      <c r="V1638" s="205"/>
      <c r="W1638" s="205"/>
      <c r="X1638" s="205"/>
    </row>
    <row r="1639" spans="21:24" x14ac:dyDescent="0.2">
      <c r="U1639" s="205"/>
      <c r="V1639" s="205"/>
      <c r="W1639" s="205"/>
      <c r="X1639" s="205"/>
    </row>
    <row r="1640" spans="21:24" x14ac:dyDescent="0.2">
      <c r="U1640" s="205"/>
      <c r="V1640" s="205"/>
      <c r="W1640" s="205"/>
      <c r="X1640" s="205"/>
    </row>
    <row r="1641" spans="21:24" x14ac:dyDescent="0.2">
      <c r="U1641" s="205"/>
      <c r="V1641" s="205"/>
      <c r="W1641" s="205"/>
      <c r="X1641" s="205"/>
    </row>
    <row r="1642" spans="21:24" x14ac:dyDescent="0.2">
      <c r="U1642" s="205"/>
      <c r="V1642" s="205"/>
      <c r="W1642" s="205"/>
      <c r="X1642" s="205"/>
    </row>
    <row r="1643" spans="21:24" x14ac:dyDescent="0.2">
      <c r="U1643" s="205"/>
      <c r="V1643" s="205"/>
      <c r="W1643" s="205"/>
      <c r="X1643" s="205"/>
    </row>
    <row r="1644" spans="21:24" x14ac:dyDescent="0.2">
      <c r="U1644" s="205"/>
      <c r="V1644" s="205"/>
      <c r="W1644" s="205"/>
      <c r="X1644" s="205"/>
    </row>
    <row r="1645" spans="21:24" x14ac:dyDescent="0.2">
      <c r="U1645" s="205"/>
      <c r="V1645" s="205"/>
      <c r="W1645" s="205"/>
      <c r="X1645" s="205"/>
    </row>
    <row r="1646" spans="21:24" x14ac:dyDescent="0.2">
      <c r="U1646" s="205"/>
      <c r="V1646" s="205"/>
      <c r="W1646" s="205"/>
      <c r="X1646" s="205"/>
    </row>
    <row r="1647" spans="21:24" x14ac:dyDescent="0.2">
      <c r="U1647" s="205"/>
      <c r="V1647" s="205"/>
      <c r="W1647" s="205"/>
      <c r="X1647" s="205"/>
    </row>
    <row r="1648" spans="21:24" x14ac:dyDescent="0.2">
      <c r="U1648" s="205"/>
      <c r="V1648" s="205"/>
      <c r="W1648" s="205"/>
      <c r="X1648" s="205"/>
    </row>
    <row r="1649" spans="21:24" x14ac:dyDescent="0.2">
      <c r="U1649" s="205"/>
      <c r="V1649" s="205"/>
      <c r="W1649" s="205"/>
      <c r="X1649" s="205"/>
    </row>
    <row r="1650" spans="21:24" x14ac:dyDescent="0.2">
      <c r="U1650" s="205"/>
      <c r="V1650" s="205"/>
      <c r="W1650" s="205"/>
      <c r="X1650" s="205"/>
    </row>
    <row r="1651" spans="21:24" x14ac:dyDescent="0.2">
      <c r="U1651" s="205"/>
      <c r="V1651" s="205"/>
      <c r="W1651" s="205"/>
      <c r="X1651" s="205"/>
    </row>
    <row r="1652" spans="21:24" x14ac:dyDescent="0.2">
      <c r="U1652" s="205"/>
      <c r="V1652" s="205"/>
      <c r="W1652" s="205"/>
      <c r="X1652" s="205"/>
    </row>
    <row r="1653" spans="21:24" x14ac:dyDescent="0.2">
      <c r="U1653" s="205"/>
      <c r="V1653" s="205"/>
      <c r="W1653" s="205"/>
      <c r="X1653" s="205"/>
    </row>
    <row r="1654" spans="21:24" x14ac:dyDescent="0.2">
      <c r="U1654" s="205"/>
      <c r="V1654" s="205"/>
      <c r="W1654" s="205"/>
      <c r="X1654" s="205"/>
    </row>
    <row r="1655" spans="21:24" x14ac:dyDescent="0.2">
      <c r="U1655" s="205"/>
      <c r="V1655" s="205"/>
      <c r="W1655" s="205"/>
      <c r="X1655" s="205"/>
    </row>
    <row r="1656" spans="21:24" x14ac:dyDescent="0.2">
      <c r="U1656" s="205"/>
      <c r="V1656" s="205"/>
      <c r="W1656" s="205"/>
      <c r="X1656" s="205"/>
    </row>
    <row r="1657" spans="21:24" x14ac:dyDescent="0.2">
      <c r="U1657" s="205"/>
      <c r="V1657" s="205"/>
      <c r="W1657" s="205"/>
      <c r="X1657" s="205"/>
    </row>
    <row r="1658" spans="21:24" x14ac:dyDescent="0.2">
      <c r="U1658" s="205"/>
      <c r="V1658" s="205"/>
      <c r="W1658" s="205"/>
      <c r="X1658" s="205"/>
    </row>
    <row r="1659" spans="21:24" x14ac:dyDescent="0.2">
      <c r="U1659" s="205"/>
      <c r="V1659" s="205"/>
      <c r="W1659" s="205"/>
      <c r="X1659" s="205"/>
    </row>
    <row r="1660" spans="21:24" x14ac:dyDescent="0.2">
      <c r="U1660" s="205"/>
      <c r="V1660" s="205"/>
      <c r="W1660" s="205"/>
      <c r="X1660" s="205"/>
    </row>
    <row r="1661" spans="21:24" x14ac:dyDescent="0.2">
      <c r="U1661" s="205"/>
      <c r="V1661" s="205"/>
      <c r="W1661" s="205"/>
      <c r="X1661" s="205"/>
    </row>
    <row r="1662" spans="21:24" x14ac:dyDescent="0.2">
      <c r="U1662" s="205"/>
      <c r="V1662" s="205"/>
      <c r="W1662" s="205"/>
      <c r="X1662" s="205"/>
    </row>
    <row r="1663" spans="21:24" x14ac:dyDescent="0.2">
      <c r="U1663" s="205"/>
      <c r="V1663" s="205"/>
      <c r="W1663" s="205"/>
      <c r="X1663" s="205"/>
    </row>
    <row r="1664" spans="21:24" x14ac:dyDescent="0.2">
      <c r="U1664" s="205"/>
      <c r="V1664" s="205"/>
      <c r="W1664" s="205"/>
      <c r="X1664" s="205"/>
    </row>
    <row r="1665" spans="21:24" x14ac:dyDescent="0.2">
      <c r="U1665" s="205"/>
      <c r="V1665" s="205"/>
      <c r="W1665" s="205"/>
      <c r="X1665" s="205"/>
    </row>
    <row r="1666" spans="21:24" x14ac:dyDescent="0.2">
      <c r="U1666" s="205"/>
      <c r="V1666" s="205"/>
      <c r="W1666" s="205"/>
      <c r="X1666" s="205"/>
    </row>
    <row r="1667" spans="21:24" x14ac:dyDescent="0.2">
      <c r="U1667" s="205"/>
      <c r="V1667" s="205"/>
      <c r="W1667" s="205"/>
      <c r="X1667" s="205"/>
    </row>
    <row r="1668" spans="21:24" x14ac:dyDescent="0.2">
      <c r="U1668" s="205"/>
      <c r="V1668" s="205"/>
      <c r="W1668" s="205"/>
      <c r="X1668" s="205"/>
    </row>
    <row r="1669" spans="21:24" x14ac:dyDescent="0.2">
      <c r="U1669" s="205"/>
      <c r="V1669" s="205"/>
      <c r="W1669" s="205"/>
      <c r="X1669" s="205"/>
    </row>
    <row r="1670" spans="21:24" x14ac:dyDescent="0.2">
      <c r="U1670" s="205"/>
      <c r="V1670" s="205"/>
      <c r="W1670" s="205"/>
      <c r="X1670" s="205"/>
    </row>
    <row r="1671" spans="21:24" x14ac:dyDescent="0.2">
      <c r="U1671" s="205"/>
      <c r="V1671" s="205"/>
      <c r="W1671" s="205"/>
      <c r="X1671" s="205"/>
    </row>
    <row r="1672" spans="21:24" x14ac:dyDescent="0.2">
      <c r="U1672" s="205"/>
      <c r="V1672" s="205"/>
      <c r="W1672" s="205"/>
      <c r="X1672" s="205"/>
    </row>
    <row r="1673" spans="21:24" x14ac:dyDescent="0.2">
      <c r="U1673" s="205"/>
      <c r="V1673" s="205"/>
      <c r="W1673" s="205"/>
      <c r="X1673" s="205"/>
    </row>
    <row r="1674" spans="21:24" x14ac:dyDescent="0.2">
      <c r="U1674" s="205"/>
      <c r="V1674" s="205"/>
      <c r="W1674" s="205"/>
      <c r="X1674" s="205"/>
    </row>
    <row r="1675" spans="21:24" x14ac:dyDescent="0.2">
      <c r="U1675" s="205"/>
      <c r="V1675" s="205"/>
      <c r="W1675" s="205"/>
      <c r="X1675" s="205"/>
    </row>
    <row r="1676" spans="21:24" x14ac:dyDescent="0.2">
      <c r="U1676" s="205"/>
      <c r="V1676" s="205"/>
      <c r="W1676" s="205"/>
      <c r="X1676" s="205"/>
    </row>
    <row r="1677" spans="21:24" x14ac:dyDescent="0.2">
      <c r="U1677" s="205"/>
      <c r="V1677" s="205"/>
      <c r="W1677" s="205"/>
      <c r="X1677" s="205"/>
    </row>
    <row r="1678" spans="21:24" x14ac:dyDescent="0.2">
      <c r="U1678" s="205"/>
      <c r="V1678" s="205"/>
      <c r="W1678" s="205"/>
      <c r="X1678" s="205"/>
    </row>
    <row r="1679" spans="21:24" x14ac:dyDescent="0.2">
      <c r="U1679" s="205"/>
      <c r="V1679" s="205"/>
      <c r="W1679" s="205"/>
      <c r="X1679" s="205"/>
    </row>
    <row r="1680" spans="21:24" x14ac:dyDescent="0.2">
      <c r="U1680" s="205"/>
      <c r="V1680" s="205"/>
      <c r="W1680" s="205"/>
      <c r="X1680" s="205"/>
    </row>
    <row r="1681" spans="21:24" x14ac:dyDescent="0.2">
      <c r="U1681" s="205"/>
      <c r="V1681" s="205"/>
      <c r="W1681" s="205"/>
      <c r="X1681" s="205"/>
    </row>
    <row r="1682" spans="21:24" x14ac:dyDescent="0.2">
      <c r="U1682" s="205"/>
      <c r="V1682" s="205"/>
      <c r="W1682" s="205"/>
      <c r="X1682" s="205"/>
    </row>
    <row r="1683" spans="21:24" x14ac:dyDescent="0.2">
      <c r="U1683" s="205"/>
      <c r="V1683" s="205"/>
      <c r="W1683" s="205"/>
      <c r="X1683" s="205"/>
    </row>
    <row r="1684" spans="21:24" x14ac:dyDescent="0.2">
      <c r="U1684" s="205"/>
      <c r="V1684" s="205"/>
      <c r="W1684" s="205"/>
      <c r="X1684" s="205"/>
    </row>
    <row r="1685" spans="21:24" x14ac:dyDescent="0.2">
      <c r="U1685" s="205"/>
      <c r="V1685" s="205"/>
      <c r="W1685" s="205"/>
      <c r="X1685" s="205"/>
    </row>
    <row r="1686" spans="21:24" x14ac:dyDescent="0.2">
      <c r="U1686" s="205"/>
      <c r="V1686" s="205"/>
      <c r="W1686" s="205"/>
      <c r="X1686" s="205"/>
    </row>
    <row r="1687" spans="21:24" x14ac:dyDescent="0.2">
      <c r="U1687" s="205"/>
      <c r="V1687" s="205"/>
      <c r="W1687" s="205"/>
      <c r="X1687" s="205"/>
    </row>
    <row r="1688" spans="21:24" x14ac:dyDescent="0.2">
      <c r="U1688" s="205"/>
      <c r="V1688" s="205"/>
      <c r="W1688" s="205"/>
      <c r="X1688" s="205"/>
    </row>
    <row r="1689" spans="21:24" x14ac:dyDescent="0.2">
      <c r="U1689" s="205"/>
      <c r="V1689" s="205"/>
      <c r="W1689" s="205"/>
      <c r="X1689" s="205"/>
    </row>
    <row r="1690" spans="21:24" x14ac:dyDescent="0.2">
      <c r="U1690" s="205"/>
      <c r="V1690" s="205"/>
      <c r="W1690" s="205"/>
      <c r="X1690" s="205"/>
    </row>
    <row r="1691" spans="21:24" x14ac:dyDescent="0.2">
      <c r="U1691" s="205"/>
      <c r="V1691" s="205"/>
      <c r="W1691" s="205"/>
      <c r="X1691" s="205"/>
    </row>
    <row r="1692" spans="21:24" x14ac:dyDescent="0.2">
      <c r="U1692" s="205"/>
      <c r="V1692" s="205"/>
      <c r="W1692" s="205"/>
      <c r="X1692" s="205"/>
    </row>
    <row r="1693" spans="21:24" x14ac:dyDescent="0.2">
      <c r="U1693" s="205"/>
      <c r="V1693" s="205"/>
      <c r="W1693" s="205"/>
      <c r="X1693" s="205"/>
    </row>
    <row r="1694" spans="21:24" x14ac:dyDescent="0.2">
      <c r="U1694" s="205"/>
      <c r="V1694" s="205"/>
      <c r="W1694" s="205"/>
      <c r="X1694" s="205"/>
    </row>
    <row r="1695" spans="21:24" x14ac:dyDescent="0.2">
      <c r="U1695" s="205"/>
      <c r="V1695" s="205"/>
      <c r="W1695" s="205"/>
      <c r="X1695" s="205"/>
    </row>
    <row r="1696" spans="21:24" x14ac:dyDescent="0.2">
      <c r="U1696" s="205"/>
      <c r="V1696" s="205"/>
      <c r="W1696" s="205"/>
      <c r="X1696" s="205"/>
    </row>
    <row r="1697" spans="21:24" x14ac:dyDescent="0.2">
      <c r="U1697" s="205"/>
      <c r="V1697" s="205"/>
      <c r="W1697" s="205"/>
      <c r="X1697" s="205"/>
    </row>
    <row r="1698" spans="21:24" x14ac:dyDescent="0.2">
      <c r="U1698" s="205"/>
      <c r="V1698" s="205"/>
      <c r="W1698" s="205"/>
      <c r="X1698" s="205"/>
    </row>
    <row r="1699" spans="21:24" x14ac:dyDescent="0.2">
      <c r="U1699" s="205"/>
      <c r="V1699" s="205"/>
      <c r="W1699" s="205"/>
      <c r="X1699" s="205"/>
    </row>
    <row r="1700" spans="21:24" x14ac:dyDescent="0.2">
      <c r="U1700" s="205"/>
      <c r="V1700" s="205"/>
      <c r="W1700" s="205"/>
      <c r="X1700" s="205"/>
    </row>
    <row r="1701" spans="21:24" x14ac:dyDescent="0.2">
      <c r="U1701" s="205"/>
      <c r="V1701" s="205"/>
      <c r="W1701" s="205"/>
      <c r="X1701" s="205"/>
    </row>
    <row r="1702" spans="21:24" x14ac:dyDescent="0.2">
      <c r="U1702" s="205"/>
      <c r="V1702" s="205"/>
      <c r="W1702" s="205"/>
      <c r="X1702" s="205"/>
    </row>
    <row r="1703" spans="21:24" x14ac:dyDescent="0.2">
      <c r="U1703" s="205"/>
      <c r="V1703" s="205"/>
      <c r="W1703" s="205"/>
      <c r="X1703" s="205"/>
    </row>
    <row r="1704" spans="21:24" x14ac:dyDescent="0.2">
      <c r="U1704" s="205"/>
      <c r="V1704" s="205"/>
      <c r="W1704" s="205"/>
      <c r="X1704" s="205"/>
    </row>
    <row r="1705" spans="21:24" x14ac:dyDescent="0.2">
      <c r="U1705" s="205"/>
      <c r="V1705" s="205"/>
      <c r="W1705" s="205"/>
      <c r="X1705" s="205"/>
    </row>
    <row r="1706" spans="21:24" x14ac:dyDescent="0.2">
      <c r="U1706" s="205"/>
      <c r="V1706" s="205"/>
      <c r="W1706" s="205"/>
      <c r="X1706" s="205"/>
    </row>
    <row r="1707" spans="21:24" x14ac:dyDescent="0.2">
      <c r="U1707" s="205"/>
      <c r="V1707" s="205"/>
      <c r="W1707" s="205"/>
      <c r="X1707" s="205"/>
    </row>
    <row r="1708" spans="21:24" x14ac:dyDescent="0.2">
      <c r="U1708" s="205"/>
      <c r="V1708" s="205"/>
      <c r="W1708" s="205"/>
      <c r="X1708" s="205"/>
    </row>
    <row r="1709" spans="21:24" x14ac:dyDescent="0.2">
      <c r="U1709" s="205"/>
      <c r="V1709" s="205"/>
      <c r="W1709" s="205"/>
      <c r="X1709" s="205"/>
    </row>
    <row r="1710" spans="21:24" x14ac:dyDescent="0.2">
      <c r="U1710" s="205"/>
      <c r="V1710" s="205"/>
      <c r="W1710" s="205"/>
      <c r="X1710" s="205"/>
    </row>
    <row r="1711" spans="21:24" x14ac:dyDescent="0.2">
      <c r="U1711" s="205"/>
      <c r="V1711" s="205"/>
      <c r="W1711" s="205"/>
      <c r="X1711" s="205"/>
    </row>
    <row r="1712" spans="21:24" x14ac:dyDescent="0.2">
      <c r="U1712" s="205"/>
      <c r="V1712" s="205"/>
      <c r="W1712" s="205"/>
      <c r="X1712" s="205"/>
    </row>
    <row r="1713" spans="21:24" x14ac:dyDescent="0.2">
      <c r="U1713" s="205"/>
      <c r="V1713" s="205"/>
      <c r="W1713" s="205"/>
      <c r="X1713" s="205"/>
    </row>
    <row r="1714" spans="21:24" x14ac:dyDescent="0.2">
      <c r="U1714" s="205"/>
      <c r="V1714" s="205"/>
      <c r="W1714" s="205"/>
      <c r="X1714" s="205"/>
    </row>
    <row r="1715" spans="21:24" x14ac:dyDescent="0.2">
      <c r="U1715" s="205"/>
      <c r="V1715" s="205"/>
      <c r="W1715" s="205"/>
      <c r="X1715" s="205"/>
    </row>
    <row r="1716" spans="21:24" x14ac:dyDescent="0.2">
      <c r="U1716" s="205"/>
      <c r="V1716" s="205"/>
      <c r="W1716" s="205"/>
      <c r="X1716" s="205"/>
    </row>
    <row r="1717" spans="21:24" x14ac:dyDescent="0.2">
      <c r="U1717" s="205"/>
      <c r="V1717" s="205"/>
      <c r="W1717" s="205"/>
      <c r="X1717" s="205"/>
    </row>
    <row r="1718" spans="21:24" x14ac:dyDescent="0.2">
      <c r="U1718" s="205"/>
      <c r="V1718" s="205"/>
      <c r="W1718" s="205"/>
      <c r="X1718" s="205"/>
    </row>
    <row r="1719" spans="21:24" x14ac:dyDescent="0.2">
      <c r="U1719" s="205"/>
      <c r="V1719" s="205"/>
      <c r="W1719" s="205"/>
      <c r="X1719" s="205"/>
    </row>
    <row r="1720" spans="21:24" x14ac:dyDescent="0.2">
      <c r="U1720" s="205"/>
      <c r="V1720" s="205"/>
      <c r="W1720" s="205"/>
      <c r="X1720" s="205"/>
    </row>
    <row r="1721" spans="21:24" x14ac:dyDescent="0.2">
      <c r="U1721" s="205"/>
      <c r="V1721" s="205"/>
      <c r="W1721" s="205"/>
      <c r="X1721" s="205"/>
    </row>
    <row r="1722" spans="21:24" x14ac:dyDescent="0.2">
      <c r="U1722" s="205"/>
      <c r="V1722" s="205"/>
      <c r="W1722" s="205"/>
      <c r="X1722" s="205"/>
    </row>
    <row r="1723" spans="21:24" x14ac:dyDescent="0.2">
      <c r="U1723" s="205"/>
      <c r="V1723" s="205"/>
      <c r="W1723" s="205"/>
      <c r="X1723" s="205"/>
    </row>
    <row r="1724" spans="21:24" x14ac:dyDescent="0.2">
      <c r="U1724" s="205"/>
      <c r="V1724" s="205"/>
      <c r="W1724" s="205"/>
      <c r="X1724" s="205"/>
    </row>
    <row r="1725" spans="21:24" x14ac:dyDescent="0.2">
      <c r="U1725" s="205"/>
      <c r="V1725" s="205"/>
      <c r="W1725" s="205"/>
      <c r="X1725" s="205"/>
    </row>
    <row r="1726" spans="21:24" x14ac:dyDescent="0.2">
      <c r="U1726" s="205"/>
      <c r="V1726" s="205"/>
      <c r="W1726" s="205"/>
      <c r="X1726" s="205"/>
    </row>
    <row r="1727" spans="21:24" x14ac:dyDescent="0.2">
      <c r="U1727" s="205"/>
      <c r="V1727" s="205"/>
      <c r="W1727" s="205"/>
      <c r="X1727" s="205"/>
    </row>
    <row r="1728" spans="21:24" x14ac:dyDescent="0.2">
      <c r="U1728" s="205"/>
      <c r="V1728" s="205"/>
      <c r="W1728" s="205"/>
      <c r="X1728" s="205"/>
    </row>
    <row r="1729" spans="21:24" x14ac:dyDescent="0.2">
      <c r="U1729" s="205"/>
      <c r="V1729" s="205"/>
      <c r="W1729" s="205"/>
      <c r="X1729" s="205"/>
    </row>
    <row r="1730" spans="21:24" x14ac:dyDescent="0.2">
      <c r="U1730" s="205"/>
      <c r="V1730" s="205"/>
      <c r="W1730" s="205"/>
      <c r="X1730" s="205"/>
    </row>
    <row r="1731" spans="21:24" x14ac:dyDescent="0.2">
      <c r="U1731" s="205"/>
      <c r="V1731" s="205"/>
      <c r="W1731" s="205"/>
      <c r="X1731" s="205"/>
    </row>
    <row r="1732" spans="21:24" x14ac:dyDescent="0.2">
      <c r="U1732" s="205"/>
      <c r="V1732" s="205"/>
      <c r="W1732" s="205"/>
      <c r="X1732" s="205"/>
    </row>
    <row r="1733" spans="21:24" x14ac:dyDescent="0.2">
      <c r="U1733" s="205"/>
      <c r="V1733" s="205"/>
      <c r="W1733" s="205"/>
      <c r="X1733" s="205"/>
    </row>
    <row r="1734" spans="21:24" x14ac:dyDescent="0.2">
      <c r="U1734" s="205"/>
      <c r="V1734" s="205"/>
      <c r="W1734" s="205"/>
      <c r="X1734" s="205"/>
    </row>
    <row r="1735" spans="21:24" x14ac:dyDescent="0.2">
      <c r="U1735" s="205"/>
      <c r="V1735" s="205"/>
      <c r="W1735" s="205"/>
      <c r="X1735" s="205"/>
    </row>
    <row r="1736" spans="21:24" x14ac:dyDescent="0.2">
      <c r="U1736" s="205"/>
      <c r="V1736" s="205"/>
      <c r="W1736" s="205"/>
      <c r="X1736" s="205"/>
    </row>
    <row r="1737" spans="21:24" x14ac:dyDescent="0.2">
      <c r="U1737" s="205"/>
      <c r="V1737" s="205"/>
      <c r="W1737" s="205"/>
      <c r="X1737" s="205"/>
    </row>
    <row r="1738" spans="21:24" x14ac:dyDescent="0.2">
      <c r="U1738" s="205"/>
      <c r="V1738" s="205"/>
      <c r="W1738" s="205"/>
      <c r="X1738" s="205"/>
    </row>
    <row r="1739" spans="21:24" x14ac:dyDescent="0.2">
      <c r="U1739" s="205"/>
      <c r="V1739" s="205"/>
      <c r="W1739" s="205"/>
      <c r="X1739" s="205"/>
    </row>
    <row r="1740" spans="21:24" x14ac:dyDescent="0.2">
      <c r="U1740" s="205"/>
      <c r="V1740" s="205"/>
      <c r="W1740" s="205"/>
      <c r="X1740" s="205"/>
    </row>
    <row r="1741" spans="21:24" x14ac:dyDescent="0.2">
      <c r="U1741" s="205"/>
      <c r="V1741" s="205"/>
      <c r="W1741" s="205"/>
      <c r="X1741" s="205"/>
    </row>
    <row r="1742" spans="21:24" x14ac:dyDescent="0.2">
      <c r="U1742" s="205"/>
      <c r="V1742" s="205"/>
      <c r="W1742" s="205"/>
      <c r="X1742" s="205"/>
    </row>
    <row r="1743" spans="21:24" x14ac:dyDescent="0.2">
      <c r="U1743" s="205"/>
      <c r="V1743" s="205"/>
      <c r="W1743" s="205"/>
      <c r="X1743" s="205"/>
    </row>
    <row r="1744" spans="21:24" x14ac:dyDescent="0.2">
      <c r="U1744" s="205"/>
      <c r="V1744" s="205"/>
      <c r="W1744" s="205"/>
      <c r="X1744" s="205"/>
    </row>
    <row r="1745" spans="21:24" x14ac:dyDescent="0.2">
      <c r="U1745" s="205"/>
      <c r="V1745" s="205"/>
      <c r="W1745" s="205"/>
      <c r="X1745" s="205"/>
    </row>
    <row r="1746" spans="21:24" x14ac:dyDescent="0.2">
      <c r="U1746" s="205"/>
      <c r="V1746" s="205"/>
      <c r="W1746" s="205"/>
      <c r="X1746" s="205"/>
    </row>
    <row r="1747" spans="21:24" x14ac:dyDescent="0.2">
      <c r="U1747" s="205"/>
      <c r="V1747" s="205"/>
      <c r="W1747" s="205"/>
      <c r="X1747" s="205"/>
    </row>
    <row r="1748" spans="21:24" x14ac:dyDescent="0.2">
      <c r="U1748" s="205"/>
      <c r="V1748" s="205"/>
      <c r="W1748" s="205"/>
      <c r="X1748" s="205"/>
    </row>
    <row r="1749" spans="21:24" x14ac:dyDescent="0.2">
      <c r="U1749" s="205"/>
      <c r="V1749" s="205"/>
      <c r="W1749" s="205"/>
      <c r="X1749" s="205"/>
    </row>
    <row r="1750" spans="21:24" x14ac:dyDescent="0.2">
      <c r="U1750" s="205"/>
      <c r="V1750" s="205"/>
      <c r="W1750" s="205"/>
      <c r="X1750" s="205"/>
    </row>
    <row r="1751" spans="21:24" x14ac:dyDescent="0.2">
      <c r="U1751" s="205"/>
      <c r="V1751" s="205"/>
      <c r="W1751" s="205"/>
      <c r="X1751" s="205"/>
    </row>
    <row r="1752" spans="21:24" x14ac:dyDescent="0.2">
      <c r="U1752" s="205"/>
      <c r="V1752" s="205"/>
      <c r="W1752" s="205"/>
      <c r="X1752" s="205"/>
    </row>
    <row r="1753" spans="21:24" x14ac:dyDescent="0.2">
      <c r="U1753" s="205"/>
      <c r="V1753" s="205"/>
      <c r="W1753" s="205"/>
      <c r="X1753" s="205"/>
    </row>
    <row r="1754" spans="21:24" x14ac:dyDescent="0.2">
      <c r="U1754" s="205"/>
      <c r="V1754" s="205"/>
      <c r="W1754" s="205"/>
      <c r="X1754" s="205"/>
    </row>
    <row r="1755" spans="21:24" x14ac:dyDescent="0.2">
      <c r="U1755" s="205"/>
      <c r="V1755" s="205"/>
      <c r="W1755" s="205"/>
      <c r="X1755" s="205"/>
    </row>
    <row r="1756" spans="21:24" x14ac:dyDescent="0.2">
      <c r="U1756" s="205"/>
      <c r="V1756" s="205"/>
      <c r="W1756" s="205"/>
      <c r="X1756" s="205"/>
    </row>
    <row r="1757" spans="21:24" x14ac:dyDescent="0.2">
      <c r="U1757" s="205"/>
      <c r="V1757" s="205"/>
      <c r="W1757" s="205"/>
      <c r="X1757" s="205"/>
    </row>
    <row r="1758" spans="21:24" x14ac:dyDescent="0.2">
      <c r="U1758" s="205"/>
      <c r="V1758" s="205"/>
      <c r="W1758" s="205"/>
      <c r="X1758" s="205"/>
    </row>
    <row r="1759" spans="21:24" x14ac:dyDescent="0.2">
      <c r="U1759" s="205"/>
      <c r="V1759" s="205"/>
      <c r="W1759" s="205"/>
      <c r="X1759" s="205"/>
    </row>
    <row r="1760" spans="21:24" x14ac:dyDescent="0.2">
      <c r="U1760" s="205"/>
      <c r="V1760" s="205"/>
      <c r="W1760" s="205"/>
      <c r="X1760" s="205"/>
    </row>
    <row r="1761" spans="21:24" x14ac:dyDescent="0.2">
      <c r="U1761" s="205"/>
      <c r="V1761" s="205"/>
      <c r="W1761" s="205"/>
      <c r="X1761" s="205"/>
    </row>
    <row r="1762" spans="21:24" x14ac:dyDescent="0.2">
      <c r="U1762" s="205"/>
      <c r="V1762" s="205"/>
      <c r="W1762" s="205"/>
      <c r="X1762" s="205"/>
    </row>
    <row r="1763" spans="21:24" x14ac:dyDescent="0.2">
      <c r="U1763" s="205"/>
      <c r="V1763" s="205"/>
      <c r="W1763" s="205"/>
      <c r="X1763" s="205"/>
    </row>
    <row r="1764" spans="21:24" x14ac:dyDescent="0.2">
      <c r="U1764" s="205"/>
      <c r="V1764" s="205"/>
      <c r="W1764" s="205"/>
      <c r="X1764" s="205"/>
    </row>
    <row r="1765" spans="21:24" x14ac:dyDescent="0.2">
      <c r="U1765" s="205"/>
      <c r="V1765" s="205"/>
      <c r="W1765" s="205"/>
      <c r="X1765" s="205"/>
    </row>
    <row r="1766" spans="21:24" x14ac:dyDescent="0.2">
      <c r="U1766" s="205"/>
      <c r="V1766" s="205"/>
      <c r="W1766" s="205"/>
      <c r="X1766" s="205"/>
    </row>
    <row r="1767" spans="21:24" x14ac:dyDescent="0.2">
      <c r="U1767" s="205"/>
      <c r="V1767" s="205"/>
      <c r="W1767" s="205"/>
      <c r="X1767" s="205"/>
    </row>
    <row r="1768" spans="21:24" x14ac:dyDescent="0.2">
      <c r="U1768" s="205"/>
      <c r="V1768" s="205"/>
      <c r="W1768" s="205"/>
      <c r="X1768" s="205"/>
    </row>
    <row r="1769" spans="21:24" x14ac:dyDescent="0.2">
      <c r="U1769" s="205"/>
      <c r="V1769" s="205"/>
      <c r="W1769" s="205"/>
      <c r="X1769" s="205"/>
    </row>
    <row r="1770" spans="21:24" x14ac:dyDescent="0.2">
      <c r="U1770" s="205"/>
      <c r="V1770" s="205"/>
      <c r="W1770" s="205"/>
      <c r="X1770" s="205"/>
    </row>
    <row r="1771" spans="21:24" x14ac:dyDescent="0.2">
      <c r="U1771" s="205"/>
      <c r="V1771" s="205"/>
      <c r="W1771" s="205"/>
      <c r="X1771" s="205"/>
    </row>
    <row r="1772" spans="21:24" x14ac:dyDescent="0.2">
      <c r="U1772" s="205"/>
      <c r="V1772" s="205"/>
      <c r="W1772" s="205"/>
      <c r="X1772" s="205"/>
    </row>
    <row r="1773" spans="21:24" x14ac:dyDescent="0.2">
      <c r="U1773" s="205"/>
      <c r="V1773" s="205"/>
      <c r="W1773" s="205"/>
      <c r="X1773" s="205"/>
    </row>
    <row r="1774" spans="21:24" x14ac:dyDescent="0.2">
      <c r="U1774" s="205"/>
      <c r="V1774" s="205"/>
      <c r="W1774" s="205"/>
      <c r="X1774" s="205"/>
    </row>
    <row r="1775" spans="21:24" x14ac:dyDescent="0.2">
      <c r="U1775" s="205"/>
      <c r="V1775" s="205"/>
      <c r="W1775" s="205"/>
      <c r="X1775" s="205"/>
    </row>
    <row r="1776" spans="21:24" x14ac:dyDescent="0.2">
      <c r="U1776" s="205"/>
      <c r="V1776" s="205"/>
      <c r="W1776" s="205"/>
      <c r="X1776" s="205"/>
    </row>
    <row r="1777" spans="21:24" x14ac:dyDescent="0.2">
      <c r="U1777" s="205"/>
      <c r="V1777" s="205"/>
      <c r="W1777" s="205"/>
      <c r="X1777" s="205"/>
    </row>
    <row r="1778" spans="21:24" x14ac:dyDescent="0.2">
      <c r="U1778" s="205"/>
      <c r="V1778" s="205"/>
      <c r="W1778" s="205"/>
      <c r="X1778" s="205"/>
    </row>
    <row r="1779" spans="21:24" x14ac:dyDescent="0.2">
      <c r="U1779" s="205"/>
      <c r="V1779" s="205"/>
      <c r="W1779" s="205"/>
      <c r="X1779" s="205"/>
    </row>
    <row r="1780" spans="21:24" x14ac:dyDescent="0.2">
      <c r="U1780" s="205"/>
      <c r="V1780" s="205"/>
      <c r="W1780" s="205"/>
      <c r="X1780" s="205"/>
    </row>
    <row r="1781" spans="21:24" x14ac:dyDescent="0.2">
      <c r="U1781" s="205"/>
      <c r="V1781" s="205"/>
      <c r="W1781" s="205"/>
      <c r="X1781" s="205"/>
    </row>
    <row r="1782" spans="21:24" x14ac:dyDescent="0.2">
      <c r="U1782" s="205"/>
      <c r="V1782" s="205"/>
      <c r="W1782" s="205"/>
      <c r="X1782" s="205"/>
    </row>
    <row r="1783" spans="21:24" x14ac:dyDescent="0.2">
      <c r="U1783" s="205"/>
      <c r="V1783" s="205"/>
      <c r="W1783" s="205"/>
      <c r="X1783" s="205"/>
    </row>
    <row r="1784" spans="21:24" x14ac:dyDescent="0.2">
      <c r="U1784" s="205"/>
      <c r="V1784" s="205"/>
      <c r="W1784" s="205"/>
      <c r="X1784" s="205"/>
    </row>
    <row r="1785" spans="21:24" x14ac:dyDescent="0.2">
      <c r="U1785" s="205"/>
      <c r="V1785" s="205"/>
      <c r="W1785" s="205"/>
      <c r="X1785" s="205"/>
    </row>
    <row r="1786" spans="21:24" x14ac:dyDescent="0.2">
      <c r="U1786" s="205"/>
      <c r="V1786" s="205"/>
      <c r="W1786" s="205"/>
      <c r="X1786" s="205"/>
    </row>
    <row r="1787" spans="21:24" x14ac:dyDescent="0.2">
      <c r="U1787" s="205"/>
      <c r="V1787" s="205"/>
      <c r="W1787" s="205"/>
      <c r="X1787" s="205"/>
    </row>
    <row r="1788" spans="21:24" x14ac:dyDescent="0.2">
      <c r="U1788" s="205"/>
      <c r="V1788" s="205"/>
      <c r="W1788" s="205"/>
      <c r="X1788" s="205"/>
    </row>
    <row r="1789" spans="21:24" x14ac:dyDescent="0.2">
      <c r="U1789" s="205"/>
      <c r="V1789" s="205"/>
      <c r="W1789" s="205"/>
      <c r="X1789" s="205"/>
    </row>
    <row r="1790" spans="21:24" x14ac:dyDescent="0.2">
      <c r="U1790" s="205"/>
      <c r="V1790" s="205"/>
      <c r="W1790" s="205"/>
      <c r="X1790" s="205"/>
    </row>
    <row r="1791" spans="21:24" x14ac:dyDescent="0.2">
      <c r="U1791" s="205"/>
      <c r="V1791" s="205"/>
      <c r="W1791" s="205"/>
      <c r="X1791" s="205"/>
    </row>
    <row r="1792" spans="21:24" x14ac:dyDescent="0.2">
      <c r="U1792" s="205"/>
      <c r="V1792" s="205"/>
      <c r="W1792" s="205"/>
      <c r="X1792" s="205"/>
    </row>
    <row r="1793" spans="21:24" x14ac:dyDescent="0.2">
      <c r="U1793" s="205"/>
      <c r="V1793" s="205"/>
      <c r="W1793" s="205"/>
      <c r="X1793" s="205"/>
    </row>
    <row r="1794" spans="21:24" x14ac:dyDescent="0.2">
      <c r="U1794" s="205"/>
      <c r="V1794" s="205"/>
      <c r="W1794" s="205"/>
      <c r="X1794" s="205"/>
    </row>
    <row r="1795" spans="21:24" x14ac:dyDescent="0.2">
      <c r="U1795" s="205"/>
      <c r="V1795" s="205"/>
      <c r="W1795" s="205"/>
      <c r="X1795" s="205"/>
    </row>
    <row r="1796" spans="21:24" x14ac:dyDescent="0.2">
      <c r="U1796" s="205"/>
      <c r="V1796" s="205"/>
      <c r="W1796" s="205"/>
      <c r="X1796" s="205"/>
    </row>
    <row r="1797" spans="21:24" x14ac:dyDescent="0.2">
      <c r="U1797" s="205"/>
      <c r="V1797" s="205"/>
      <c r="W1797" s="205"/>
      <c r="X1797" s="205"/>
    </row>
    <row r="1798" spans="21:24" x14ac:dyDescent="0.2">
      <c r="U1798" s="205"/>
      <c r="V1798" s="205"/>
      <c r="W1798" s="205"/>
      <c r="X1798" s="205"/>
    </row>
    <row r="1799" spans="21:24" x14ac:dyDescent="0.2">
      <c r="U1799" s="205"/>
      <c r="V1799" s="205"/>
      <c r="W1799" s="205"/>
      <c r="X1799" s="205"/>
    </row>
    <row r="1800" spans="21:24" x14ac:dyDescent="0.2">
      <c r="U1800" s="205"/>
      <c r="V1800" s="205"/>
      <c r="W1800" s="205"/>
      <c r="X1800" s="205"/>
    </row>
    <row r="1801" spans="21:24" x14ac:dyDescent="0.2">
      <c r="U1801" s="205"/>
      <c r="V1801" s="205"/>
      <c r="W1801" s="205"/>
      <c r="X1801" s="205"/>
    </row>
    <row r="1802" spans="21:24" x14ac:dyDescent="0.2">
      <c r="U1802" s="205"/>
      <c r="V1802" s="205"/>
      <c r="W1802" s="205"/>
      <c r="X1802" s="205"/>
    </row>
    <row r="1803" spans="21:24" x14ac:dyDescent="0.2">
      <c r="U1803" s="205"/>
      <c r="V1803" s="205"/>
      <c r="W1803" s="205"/>
      <c r="X1803" s="205"/>
    </row>
    <row r="1804" spans="21:24" x14ac:dyDescent="0.2">
      <c r="U1804" s="205"/>
      <c r="V1804" s="205"/>
      <c r="W1804" s="205"/>
      <c r="X1804" s="205"/>
    </row>
    <row r="1805" spans="21:24" x14ac:dyDescent="0.2">
      <c r="U1805" s="205"/>
      <c r="V1805" s="205"/>
      <c r="W1805" s="205"/>
      <c r="X1805" s="205"/>
    </row>
    <row r="1806" spans="21:24" x14ac:dyDescent="0.2">
      <c r="U1806" s="205"/>
      <c r="V1806" s="205"/>
      <c r="W1806" s="205"/>
      <c r="X1806" s="205"/>
    </row>
    <row r="1807" spans="21:24" x14ac:dyDescent="0.2">
      <c r="U1807" s="205"/>
      <c r="V1807" s="205"/>
      <c r="W1807" s="205"/>
      <c r="X1807" s="205"/>
    </row>
    <row r="1808" spans="21:24" x14ac:dyDescent="0.2">
      <c r="U1808" s="205"/>
      <c r="V1808" s="205"/>
      <c r="W1808" s="205"/>
      <c r="X1808" s="205"/>
    </row>
    <row r="1809" spans="21:24" x14ac:dyDescent="0.2">
      <c r="U1809" s="205"/>
      <c r="V1809" s="205"/>
      <c r="W1809" s="205"/>
      <c r="X1809" s="205"/>
    </row>
    <row r="1810" spans="21:24" x14ac:dyDescent="0.2">
      <c r="U1810" s="205"/>
      <c r="V1810" s="205"/>
      <c r="W1810" s="205"/>
      <c r="X1810" s="205"/>
    </row>
    <row r="1811" spans="21:24" x14ac:dyDescent="0.2">
      <c r="U1811" s="205"/>
      <c r="V1811" s="205"/>
      <c r="W1811" s="205"/>
      <c r="X1811" s="205"/>
    </row>
    <row r="1812" spans="21:24" x14ac:dyDescent="0.2">
      <c r="U1812" s="205"/>
      <c r="V1812" s="205"/>
      <c r="W1812" s="205"/>
      <c r="X1812" s="205"/>
    </row>
    <row r="1813" spans="21:24" x14ac:dyDescent="0.2">
      <c r="U1813" s="205"/>
      <c r="V1813" s="205"/>
      <c r="W1813" s="205"/>
      <c r="X1813" s="205"/>
    </row>
    <row r="1814" spans="21:24" x14ac:dyDescent="0.2">
      <c r="U1814" s="205"/>
      <c r="V1814" s="205"/>
      <c r="W1814" s="205"/>
      <c r="X1814" s="205"/>
    </row>
    <row r="1815" spans="21:24" x14ac:dyDescent="0.2">
      <c r="U1815" s="205"/>
      <c r="V1815" s="205"/>
      <c r="W1815" s="205"/>
      <c r="X1815" s="205"/>
    </row>
    <row r="1816" spans="21:24" x14ac:dyDescent="0.2">
      <c r="U1816" s="205"/>
      <c r="V1816" s="205"/>
      <c r="W1816" s="205"/>
      <c r="X1816" s="205"/>
    </row>
    <row r="1817" spans="21:24" x14ac:dyDescent="0.2">
      <c r="U1817" s="205"/>
      <c r="V1817" s="205"/>
      <c r="W1817" s="205"/>
      <c r="X1817" s="205"/>
    </row>
    <row r="1818" spans="21:24" x14ac:dyDescent="0.2">
      <c r="U1818" s="205"/>
      <c r="V1818" s="205"/>
      <c r="W1818" s="205"/>
      <c r="X1818" s="205"/>
    </row>
    <row r="1819" spans="21:24" x14ac:dyDescent="0.2">
      <c r="U1819" s="205"/>
      <c r="V1819" s="205"/>
      <c r="W1819" s="205"/>
      <c r="X1819" s="205"/>
    </row>
    <row r="1820" spans="21:24" x14ac:dyDescent="0.2">
      <c r="U1820" s="205"/>
      <c r="V1820" s="205"/>
      <c r="W1820" s="205"/>
      <c r="X1820" s="205"/>
    </row>
    <row r="1821" spans="21:24" x14ac:dyDescent="0.2">
      <c r="U1821" s="205"/>
      <c r="V1821" s="205"/>
      <c r="W1821" s="205"/>
      <c r="X1821" s="205"/>
    </row>
    <row r="1822" spans="21:24" x14ac:dyDescent="0.2">
      <c r="U1822" s="205"/>
      <c r="V1822" s="205"/>
      <c r="W1822" s="205"/>
      <c r="X1822" s="205"/>
    </row>
    <row r="1823" spans="21:24" x14ac:dyDescent="0.2">
      <c r="U1823" s="205"/>
      <c r="V1823" s="205"/>
      <c r="W1823" s="205"/>
      <c r="X1823" s="205"/>
    </row>
    <row r="1824" spans="21:24" x14ac:dyDescent="0.2">
      <c r="U1824" s="205"/>
      <c r="V1824" s="205"/>
      <c r="W1824" s="205"/>
      <c r="X1824" s="205"/>
    </row>
    <row r="1825" spans="21:24" x14ac:dyDescent="0.2">
      <c r="U1825" s="205"/>
      <c r="V1825" s="205"/>
      <c r="W1825" s="205"/>
      <c r="X1825" s="205"/>
    </row>
    <row r="1826" spans="21:24" x14ac:dyDescent="0.2">
      <c r="U1826" s="205"/>
      <c r="V1826" s="205"/>
      <c r="W1826" s="205"/>
      <c r="X1826" s="205"/>
    </row>
    <row r="1827" spans="21:24" x14ac:dyDescent="0.2">
      <c r="U1827" s="205"/>
      <c r="V1827" s="205"/>
      <c r="W1827" s="205"/>
      <c r="X1827" s="205"/>
    </row>
    <row r="1828" spans="21:24" x14ac:dyDescent="0.2">
      <c r="U1828" s="205"/>
      <c r="V1828" s="205"/>
      <c r="W1828" s="205"/>
      <c r="X1828" s="205"/>
    </row>
    <row r="1829" spans="21:24" x14ac:dyDescent="0.2">
      <c r="U1829" s="205"/>
      <c r="V1829" s="205"/>
      <c r="W1829" s="205"/>
      <c r="X1829" s="205"/>
    </row>
    <row r="1830" spans="21:24" x14ac:dyDescent="0.2">
      <c r="U1830" s="205"/>
      <c r="V1830" s="205"/>
      <c r="W1830" s="205"/>
      <c r="X1830" s="205"/>
    </row>
    <row r="1831" spans="21:24" x14ac:dyDescent="0.2">
      <c r="U1831" s="205"/>
      <c r="V1831" s="205"/>
      <c r="W1831" s="205"/>
      <c r="X1831" s="205"/>
    </row>
    <row r="1832" spans="21:24" x14ac:dyDescent="0.2">
      <c r="U1832" s="205"/>
      <c r="V1832" s="205"/>
      <c r="W1832" s="205"/>
      <c r="X1832" s="205"/>
    </row>
    <row r="1833" spans="21:24" x14ac:dyDescent="0.2">
      <c r="U1833" s="205"/>
      <c r="V1833" s="205"/>
      <c r="W1833" s="205"/>
      <c r="X1833" s="205"/>
    </row>
    <row r="1834" spans="21:24" x14ac:dyDescent="0.2">
      <c r="U1834" s="205"/>
      <c r="V1834" s="205"/>
      <c r="W1834" s="205"/>
      <c r="X1834" s="205"/>
    </row>
    <row r="1835" spans="21:24" x14ac:dyDescent="0.2">
      <c r="U1835" s="205"/>
      <c r="V1835" s="205"/>
      <c r="W1835" s="205"/>
      <c r="X1835" s="205"/>
    </row>
    <row r="1836" spans="21:24" x14ac:dyDescent="0.2">
      <c r="U1836" s="205"/>
      <c r="V1836" s="205"/>
      <c r="W1836" s="205"/>
      <c r="X1836" s="205"/>
    </row>
    <row r="1837" spans="21:24" x14ac:dyDescent="0.2">
      <c r="U1837" s="205"/>
      <c r="V1837" s="205"/>
      <c r="W1837" s="205"/>
      <c r="X1837" s="205"/>
    </row>
    <row r="1838" spans="21:24" x14ac:dyDescent="0.2">
      <c r="U1838" s="205"/>
      <c r="V1838" s="205"/>
      <c r="W1838" s="205"/>
      <c r="X1838" s="205"/>
    </row>
    <row r="1839" spans="21:24" x14ac:dyDescent="0.2">
      <c r="U1839" s="205"/>
      <c r="V1839" s="205"/>
      <c r="W1839" s="205"/>
      <c r="X1839" s="205"/>
    </row>
    <row r="1840" spans="21:24" x14ac:dyDescent="0.2">
      <c r="U1840" s="205"/>
      <c r="V1840" s="205"/>
      <c r="W1840" s="205"/>
      <c r="X1840" s="205"/>
    </row>
    <row r="1841" spans="21:24" x14ac:dyDescent="0.2">
      <c r="U1841" s="205"/>
      <c r="V1841" s="205"/>
      <c r="W1841" s="205"/>
      <c r="X1841" s="205"/>
    </row>
    <row r="1842" spans="21:24" x14ac:dyDescent="0.2">
      <c r="U1842" s="205"/>
      <c r="V1842" s="205"/>
      <c r="W1842" s="205"/>
      <c r="X1842" s="205"/>
    </row>
    <row r="1843" spans="21:24" x14ac:dyDescent="0.2">
      <c r="U1843" s="205"/>
      <c r="V1843" s="205"/>
      <c r="W1843" s="205"/>
      <c r="X1843" s="205"/>
    </row>
    <row r="1844" spans="21:24" x14ac:dyDescent="0.2">
      <c r="U1844" s="205"/>
      <c r="V1844" s="205"/>
      <c r="W1844" s="205"/>
      <c r="X1844" s="205"/>
    </row>
    <row r="1845" spans="21:24" x14ac:dyDescent="0.2">
      <c r="U1845" s="205"/>
      <c r="V1845" s="205"/>
      <c r="W1845" s="205"/>
      <c r="X1845" s="205"/>
    </row>
    <row r="1846" spans="21:24" x14ac:dyDescent="0.2">
      <c r="U1846" s="205"/>
      <c r="V1846" s="205"/>
      <c r="W1846" s="205"/>
      <c r="X1846" s="205"/>
    </row>
    <row r="1847" spans="21:24" x14ac:dyDescent="0.2">
      <c r="U1847" s="205"/>
      <c r="V1847" s="205"/>
      <c r="W1847" s="205"/>
      <c r="X1847" s="205"/>
    </row>
    <row r="1848" spans="21:24" x14ac:dyDescent="0.2">
      <c r="U1848" s="205"/>
      <c r="V1848" s="205"/>
      <c r="W1848" s="205"/>
      <c r="X1848" s="205"/>
    </row>
    <row r="1849" spans="21:24" x14ac:dyDescent="0.2">
      <c r="U1849" s="205"/>
      <c r="V1849" s="205"/>
      <c r="W1849" s="205"/>
      <c r="X1849" s="205"/>
    </row>
    <row r="1850" spans="21:24" x14ac:dyDescent="0.2">
      <c r="U1850" s="205"/>
      <c r="V1850" s="205"/>
      <c r="W1850" s="205"/>
      <c r="X1850" s="205"/>
    </row>
    <row r="1851" spans="21:24" x14ac:dyDescent="0.2">
      <c r="U1851" s="205"/>
      <c r="V1851" s="205"/>
      <c r="W1851" s="205"/>
      <c r="X1851" s="205"/>
    </row>
    <row r="1852" spans="21:24" x14ac:dyDescent="0.2">
      <c r="U1852" s="205"/>
      <c r="V1852" s="205"/>
      <c r="W1852" s="205"/>
      <c r="X1852" s="205"/>
    </row>
    <row r="1853" spans="21:24" x14ac:dyDescent="0.2">
      <c r="U1853" s="205"/>
      <c r="V1853" s="205"/>
      <c r="W1853" s="205"/>
      <c r="X1853" s="205"/>
    </row>
    <row r="1854" spans="21:24" x14ac:dyDescent="0.2">
      <c r="U1854" s="205"/>
      <c r="V1854" s="205"/>
      <c r="W1854" s="205"/>
      <c r="X1854" s="205"/>
    </row>
    <row r="1855" spans="21:24" x14ac:dyDescent="0.2">
      <c r="U1855" s="205"/>
      <c r="V1855" s="205"/>
      <c r="W1855" s="205"/>
      <c r="X1855" s="205"/>
    </row>
    <row r="1856" spans="21:24" x14ac:dyDescent="0.2">
      <c r="U1856" s="205"/>
      <c r="V1856" s="205"/>
      <c r="W1856" s="205"/>
      <c r="X1856" s="205"/>
    </row>
    <row r="1857" spans="21:24" x14ac:dyDescent="0.2">
      <c r="U1857" s="205"/>
      <c r="V1857" s="205"/>
      <c r="W1857" s="205"/>
      <c r="X1857" s="205"/>
    </row>
    <row r="1858" spans="21:24" x14ac:dyDescent="0.2">
      <c r="U1858" s="205"/>
      <c r="V1858" s="205"/>
      <c r="W1858" s="205"/>
      <c r="X1858" s="205"/>
    </row>
    <row r="1859" spans="21:24" x14ac:dyDescent="0.2">
      <c r="U1859" s="205"/>
      <c r="V1859" s="205"/>
      <c r="W1859" s="205"/>
      <c r="X1859" s="205"/>
    </row>
    <row r="1860" spans="21:24" x14ac:dyDescent="0.2">
      <c r="U1860" s="205"/>
      <c r="V1860" s="205"/>
      <c r="W1860" s="205"/>
      <c r="X1860" s="205"/>
    </row>
    <row r="1861" spans="21:24" x14ac:dyDescent="0.2">
      <c r="U1861" s="205"/>
      <c r="V1861" s="205"/>
      <c r="W1861" s="205"/>
      <c r="X1861" s="205"/>
    </row>
    <row r="1862" spans="21:24" x14ac:dyDescent="0.2">
      <c r="U1862" s="205"/>
      <c r="V1862" s="205"/>
      <c r="W1862" s="205"/>
      <c r="X1862" s="205"/>
    </row>
    <row r="1863" spans="21:24" x14ac:dyDescent="0.2">
      <c r="U1863" s="205"/>
      <c r="V1863" s="205"/>
      <c r="W1863" s="205"/>
      <c r="X1863" s="205"/>
    </row>
    <row r="1864" spans="21:24" x14ac:dyDescent="0.2">
      <c r="U1864" s="205"/>
      <c r="V1864" s="205"/>
      <c r="W1864" s="205"/>
      <c r="X1864" s="205"/>
    </row>
    <row r="1865" spans="21:24" x14ac:dyDescent="0.2">
      <c r="U1865" s="205"/>
      <c r="V1865" s="205"/>
      <c r="W1865" s="205"/>
      <c r="X1865" s="205"/>
    </row>
    <row r="1866" spans="21:24" x14ac:dyDescent="0.2">
      <c r="U1866" s="205"/>
      <c r="V1866" s="205"/>
      <c r="W1866" s="205"/>
      <c r="X1866" s="205"/>
    </row>
    <row r="1867" spans="21:24" x14ac:dyDescent="0.2">
      <c r="U1867" s="205"/>
      <c r="V1867" s="205"/>
      <c r="W1867" s="205"/>
      <c r="X1867" s="205"/>
    </row>
    <row r="1868" spans="21:24" x14ac:dyDescent="0.2">
      <c r="U1868" s="205"/>
      <c r="V1868" s="205"/>
      <c r="W1868" s="205"/>
      <c r="X1868" s="205"/>
    </row>
    <row r="1869" spans="21:24" x14ac:dyDescent="0.2">
      <c r="U1869" s="205"/>
      <c r="V1869" s="205"/>
      <c r="W1869" s="205"/>
      <c r="X1869" s="205"/>
    </row>
    <row r="1870" spans="21:24" x14ac:dyDescent="0.2">
      <c r="U1870" s="205"/>
      <c r="V1870" s="205"/>
      <c r="W1870" s="205"/>
      <c r="X1870" s="205"/>
    </row>
    <row r="1871" spans="21:24" x14ac:dyDescent="0.2">
      <c r="U1871" s="205"/>
      <c r="V1871" s="205"/>
      <c r="W1871" s="205"/>
      <c r="X1871" s="205"/>
    </row>
    <row r="1872" spans="21:24" x14ac:dyDescent="0.2">
      <c r="U1872" s="205"/>
      <c r="V1872" s="205"/>
      <c r="W1872" s="205"/>
      <c r="X1872" s="205"/>
    </row>
    <row r="1873" spans="21:24" x14ac:dyDescent="0.2">
      <c r="U1873" s="205"/>
      <c r="V1873" s="205"/>
      <c r="W1873" s="205"/>
      <c r="X1873" s="205"/>
    </row>
    <row r="1874" spans="21:24" x14ac:dyDescent="0.2">
      <c r="U1874" s="205"/>
      <c r="V1874" s="205"/>
      <c r="W1874" s="205"/>
      <c r="X1874" s="205"/>
    </row>
    <row r="1875" spans="21:24" x14ac:dyDescent="0.2">
      <c r="U1875" s="205"/>
      <c r="V1875" s="205"/>
      <c r="W1875" s="205"/>
      <c r="X1875" s="205"/>
    </row>
    <row r="1876" spans="21:24" x14ac:dyDescent="0.2">
      <c r="U1876" s="205"/>
      <c r="V1876" s="205"/>
      <c r="W1876" s="205"/>
      <c r="X1876" s="205"/>
    </row>
    <row r="1877" spans="21:24" x14ac:dyDescent="0.2">
      <c r="U1877" s="205"/>
      <c r="V1877" s="205"/>
      <c r="W1877" s="205"/>
      <c r="X1877" s="205"/>
    </row>
    <row r="1878" spans="21:24" x14ac:dyDescent="0.2">
      <c r="U1878" s="205"/>
      <c r="V1878" s="205"/>
      <c r="W1878" s="205"/>
      <c r="X1878" s="205"/>
    </row>
    <row r="1879" spans="21:24" x14ac:dyDescent="0.2">
      <c r="U1879" s="205"/>
      <c r="V1879" s="205"/>
      <c r="W1879" s="205"/>
      <c r="X1879" s="205"/>
    </row>
    <row r="1880" spans="21:24" x14ac:dyDescent="0.2">
      <c r="U1880" s="205"/>
      <c r="V1880" s="205"/>
      <c r="W1880" s="205"/>
      <c r="X1880" s="205"/>
    </row>
    <row r="1881" spans="21:24" x14ac:dyDescent="0.2">
      <c r="U1881" s="205"/>
      <c r="V1881" s="205"/>
      <c r="W1881" s="205"/>
      <c r="X1881" s="205"/>
    </row>
    <row r="1882" spans="21:24" x14ac:dyDescent="0.2">
      <c r="U1882" s="205"/>
      <c r="V1882" s="205"/>
      <c r="W1882" s="205"/>
      <c r="X1882" s="205"/>
    </row>
    <row r="1883" spans="21:24" x14ac:dyDescent="0.2">
      <c r="U1883" s="205"/>
      <c r="V1883" s="205"/>
      <c r="W1883" s="205"/>
      <c r="X1883" s="205"/>
    </row>
    <row r="1884" spans="21:24" x14ac:dyDescent="0.2">
      <c r="U1884" s="205"/>
      <c r="V1884" s="205"/>
      <c r="W1884" s="205"/>
      <c r="X1884" s="205"/>
    </row>
    <row r="1885" spans="21:24" x14ac:dyDescent="0.2">
      <c r="U1885" s="205"/>
      <c r="V1885" s="205"/>
      <c r="W1885" s="205"/>
      <c r="X1885" s="205"/>
    </row>
    <row r="1886" spans="21:24" x14ac:dyDescent="0.2">
      <c r="U1886" s="205"/>
      <c r="V1886" s="205"/>
      <c r="W1886" s="205"/>
      <c r="X1886" s="205"/>
    </row>
    <row r="1887" spans="21:24" x14ac:dyDescent="0.2">
      <c r="U1887" s="205"/>
      <c r="V1887" s="205"/>
      <c r="W1887" s="205"/>
      <c r="X1887" s="205"/>
    </row>
    <row r="1888" spans="21:24" x14ac:dyDescent="0.2">
      <c r="U1888" s="205"/>
      <c r="V1888" s="205"/>
      <c r="W1888" s="205"/>
      <c r="X1888" s="205"/>
    </row>
    <row r="1889" spans="21:24" x14ac:dyDescent="0.2">
      <c r="U1889" s="205"/>
      <c r="V1889" s="205"/>
      <c r="W1889" s="205"/>
      <c r="X1889" s="205"/>
    </row>
    <row r="1890" spans="21:24" x14ac:dyDescent="0.2">
      <c r="U1890" s="205"/>
      <c r="V1890" s="205"/>
      <c r="W1890" s="205"/>
      <c r="X1890" s="205"/>
    </row>
    <row r="1891" spans="21:24" x14ac:dyDescent="0.2">
      <c r="U1891" s="205"/>
      <c r="V1891" s="205"/>
      <c r="W1891" s="205"/>
      <c r="X1891" s="205"/>
    </row>
    <row r="1892" spans="21:24" x14ac:dyDescent="0.2">
      <c r="U1892" s="205"/>
      <c r="V1892" s="205"/>
      <c r="W1892" s="205"/>
      <c r="X1892" s="205"/>
    </row>
    <row r="1893" spans="21:24" x14ac:dyDescent="0.2">
      <c r="U1893" s="205"/>
      <c r="V1893" s="205"/>
      <c r="W1893" s="205"/>
      <c r="X1893" s="205"/>
    </row>
    <row r="1894" spans="21:24" x14ac:dyDescent="0.2">
      <c r="U1894" s="205"/>
      <c r="V1894" s="205"/>
      <c r="W1894" s="205"/>
      <c r="X1894" s="205"/>
    </row>
    <row r="1895" spans="21:24" x14ac:dyDescent="0.2">
      <c r="U1895" s="205"/>
      <c r="V1895" s="205"/>
      <c r="W1895" s="205"/>
      <c r="X1895" s="205"/>
    </row>
    <row r="1896" spans="21:24" x14ac:dyDescent="0.2">
      <c r="U1896" s="205"/>
      <c r="V1896" s="205"/>
      <c r="W1896" s="205"/>
      <c r="X1896" s="205"/>
    </row>
    <row r="1897" spans="21:24" x14ac:dyDescent="0.2">
      <c r="U1897" s="205"/>
      <c r="V1897" s="205"/>
      <c r="W1897" s="205"/>
      <c r="X1897" s="205"/>
    </row>
    <row r="1898" spans="21:24" x14ac:dyDescent="0.2">
      <c r="U1898" s="205"/>
      <c r="V1898" s="205"/>
      <c r="W1898" s="205"/>
      <c r="X1898" s="205"/>
    </row>
    <row r="1899" spans="21:24" x14ac:dyDescent="0.2">
      <c r="U1899" s="205"/>
      <c r="V1899" s="205"/>
      <c r="W1899" s="205"/>
      <c r="X1899" s="205"/>
    </row>
    <row r="1900" spans="21:24" x14ac:dyDescent="0.2">
      <c r="U1900" s="205"/>
      <c r="V1900" s="205"/>
      <c r="W1900" s="205"/>
      <c r="X1900" s="205"/>
    </row>
    <row r="1901" spans="21:24" x14ac:dyDescent="0.2">
      <c r="U1901" s="205"/>
      <c r="V1901" s="205"/>
      <c r="W1901" s="205"/>
      <c r="X1901" s="205"/>
    </row>
    <row r="1902" spans="21:24" x14ac:dyDescent="0.2">
      <c r="U1902" s="205"/>
      <c r="V1902" s="205"/>
      <c r="W1902" s="205"/>
      <c r="X1902" s="205"/>
    </row>
    <row r="1903" spans="21:24" x14ac:dyDescent="0.2">
      <c r="U1903" s="205"/>
      <c r="V1903" s="205"/>
      <c r="W1903" s="205"/>
      <c r="X1903" s="205"/>
    </row>
    <row r="1904" spans="21:24" x14ac:dyDescent="0.2">
      <c r="U1904" s="205"/>
      <c r="V1904" s="205"/>
      <c r="W1904" s="205"/>
      <c r="X1904" s="205"/>
    </row>
    <row r="1905" spans="21:24" x14ac:dyDescent="0.2">
      <c r="U1905" s="205"/>
      <c r="V1905" s="205"/>
      <c r="W1905" s="205"/>
      <c r="X1905" s="205"/>
    </row>
    <row r="1906" spans="21:24" x14ac:dyDescent="0.2">
      <c r="U1906" s="205"/>
      <c r="V1906" s="205"/>
      <c r="W1906" s="205"/>
      <c r="X1906" s="205"/>
    </row>
    <row r="1907" spans="21:24" x14ac:dyDescent="0.2">
      <c r="U1907" s="205"/>
      <c r="V1907" s="205"/>
      <c r="W1907" s="205"/>
      <c r="X1907" s="205"/>
    </row>
    <row r="1908" spans="21:24" x14ac:dyDescent="0.2">
      <c r="U1908" s="205"/>
      <c r="V1908" s="205"/>
      <c r="W1908" s="205"/>
      <c r="X1908" s="205"/>
    </row>
    <row r="1909" spans="21:24" x14ac:dyDescent="0.2">
      <c r="U1909" s="205"/>
      <c r="V1909" s="205"/>
      <c r="W1909" s="205"/>
      <c r="X1909" s="205"/>
    </row>
    <row r="1910" spans="21:24" x14ac:dyDescent="0.2">
      <c r="U1910" s="205"/>
      <c r="V1910" s="205"/>
      <c r="W1910" s="205"/>
      <c r="X1910" s="205"/>
    </row>
    <row r="1911" spans="21:24" x14ac:dyDescent="0.2">
      <c r="U1911" s="205"/>
      <c r="V1911" s="205"/>
      <c r="W1911" s="205"/>
      <c r="X1911" s="205"/>
    </row>
    <row r="1912" spans="21:24" x14ac:dyDescent="0.2">
      <c r="U1912" s="205"/>
      <c r="V1912" s="205"/>
      <c r="W1912" s="205"/>
      <c r="X1912" s="205"/>
    </row>
    <row r="1913" spans="21:24" x14ac:dyDescent="0.2">
      <c r="U1913" s="205"/>
      <c r="V1913" s="205"/>
      <c r="W1913" s="205"/>
      <c r="X1913" s="205"/>
    </row>
    <row r="1914" spans="21:24" x14ac:dyDescent="0.2">
      <c r="U1914" s="205"/>
      <c r="V1914" s="205"/>
      <c r="W1914" s="205"/>
      <c r="X1914" s="205"/>
    </row>
    <row r="1915" spans="21:24" x14ac:dyDescent="0.2">
      <c r="U1915" s="205"/>
      <c r="V1915" s="205"/>
      <c r="W1915" s="205"/>
      <c r="X1915" s="205"/>
    </row>
    <row r="1916" spans="21:24" x14ac:dyDescent="0.2">
      <c r="U1916" s="205"/>
      <c r="V1916" s="205"/>
      <c r="W1916" s="205"/>
      <c r="X1916" s="205"/>
    </row>
    <row r="1917" spans="21:24" x14ac:dyDescent="0.2">
      <c r="U1917" s="205"/>
      <c r="V1917" s="205"/>
      <c r="W1917" s="205"/>
      <c r="X1917" s="205"/>
    </row>
    <row r="1918" spans="21:24" x14ac:dyDescent="0.2">
      <c r="U1918" s="205"/>
      <c r="V1918" s="205"/>
      <c r="W1918" s="205"/>
      <c r="X1918" s="205"/>
    </row>
    <row r="1919" spans="21:24" x14ac:dyDescent="0.2">
      <c r="U1919" s="205"/>
      <c r="V1919" s="205"/>
      <c r="W1919" s="205"/>
      <c r="X1919" s="205"/>
    </row>
    <row r="1920" spans="21:24" x14ac:dyDescent="0.2">
      <c r="U1920" s="205"/>
      <c r="V1920" s="205"/>
      <c r="W1920" s="205"/>
      <c r="X1920" s="205"/>
    </row>
    <row r="1921" spans="21:24" x14ac:dyDescent="0.2">
      <c r="U1921" s="205"/>
      <c r="V1921" s="205"/>
      <c r="W1921" s="205"/>
      <c r="X1921" s="205"/>
    </row>
    <row r="1922" spans="21:24" x14ac:dyDescent="0.2">
      <c r="U1922" s="205"/>
      <c r="V1922" s="205"/>
      <c r="W1922" s="205"/>
      <c r="X1922" s="205"/>
    </row>
    <row r="1923" spans="21:24" x14ac:dyDescent="0.2">
      <c r="U1923" s="205"/>
      <c r="V1923" s="205"/>
      <c r="W1923" s="205"/>
      <c r="X1923" s="205"/>
    </row>
    <row r="1924" spans="21:24" x14ac:dyDescent="0.2">
      <c r="U1924" s="205"/>
      <c r="V1924" s="205"/>
      <c r="W1924" s="205"/>
      <c r="X1924" s="205"/>
    </row>
    <row r="1925" spans="21:24" x14ac:dyDescent="0.2">
      <c r="U1925" s="205"/>
      <c r="V1925" s="205"/>
      <c r="W1925" s="205"/>
      <c r="X1925" s="205"/>
    </row>
    <row r="1926" spans="21:24" x14ac:dyDescent="0.2">
      <c r="U1926" s="205"/>
      <c r="V1926" s="205"/>
      <c r="W1926" s="205"/>
      <c r="X1926" s="205"/>
    </row>
    <row r="1927" spans="21:24" x14ac:dyDescent="0.2">
      <c r="U1927" s="205"/>
      <c r="V1927" s="205"/>
      <c r="W1927" s="205"/>
      <c r="X1927" s="205"/>
    </row>
    <row r="1928" spans="21:24" x14ac:dyDescent="0.2">
      <c r="U1928" s="205"/>
      <c r="V1928" s="205"/>
      <c r="W1928" s="205"/>
      <c r="X1928" s="205"/>
    </row>
    <row r="1929" spans="21:24" x14ac:dyDescent="0.2">
      <c r="U1929" s="205"/>
      <c r="V1929" s="205"/>
      <c r="W1929" s="205"/>
      <c r="X1929" s="205"/>
    </row>
    <row r="1930" spans="21:24" x14ac:dyDescent="0.2">
      <c r="U1930" s="205"/>
      <c r="V1930" s="205"/>
      <c r="W1930" s="205"/>
      <c r="X1930" s="205"/>
    </row>
    <row r="1931" spans="21:24" x14ac:dyDescent="0.2">
      <c r="U1931" s="205"/>
      <c r="V1931" s="205"/>
      <c r="W1931" s="205"/>
      <c r="X1931" s="205"/>
    </row>
    <row r="1932" spans="21:24" x14ac:dyDescent="0.2">
      <c r="U1932" s="205"/>
      <c r="V1932" s="205"/>
      <c r="W1932" s="205"/>
      <c r="X1932" s="205"/>
    </row>
    <row r="1933" spans="21:24" x14ac:dyDescent="0.2">
      <c r="U1933" s="205"/>
      <c r="V1933" s="205"/>
      <c r="W1933" s="205"/>
      <c r="X1933" s="205"/>
    </row>
    <row r="1934" spans="21:24" x14ac:dyDescent="0.2">
      <c r="U1934" s="205"/>
      <c r="V1934" s="205"/>
      <c r="W1934" s="205"/>
      <c r="X1934" s="205"/>
    </row>
    <row r="1935" spans="21:24" x14ac:dyDescent="0.2">
      <c r="U1935" s="205"/>
      <c r="V1935" s="205"/>
      <c r="W1935" s="205"/>
      <c r="X1935" s="205"/>
    </row>
    <row r="1936" spans="21:24" x14ac:dyDescent="0.2">
      <c r="U1936" s="205"/>
      <c r="V1936" s="205"/>
      <c r="W1936" s="205"/>
      <c r="X1936" s="205"/>
    </row>
    <row r="1937" spans="21:24" x14ac:dyDescent="0.2">
      <c r="U1937" s="205"/>
      <c r="V1937" s="205"/>
      <c r="W1937" s="205"/>
      <c r="X1937" s="205"/>
    </row>
    <row r="1938" spans="21:24" x14ac:dyDescent="0.2">
      <c r="U1938" s="205"/>
      <c r="V1938" s="205"/>
      <c r="W1938" s="205"/>
      <c r="X1938" s="205"/>
    </row>
    <row r="1939" spans="21:24" x14ac:dyDescent="0.2">
      <c r="U1939" s="205"/>
      <c r="V1939" s="205"/>
      <c r="W1939" s="205"/>
      <c r="X1939" s="205"/>
    </row>
    <row r="1940" spans="21:24" x14ac:dyDescent="0.2">
      <c r="U1940" s="205"/>
      <c r="V1940" s="205"/>
      <c r="W1940" s="205"/>
      <c r="X1940" s="205"/>
    </row>
    <row r="1941" spans="21:24" x14ac:dyDescent="0.2">
      <c r="U1941" s="205"/>
      <c r="V1941" s="205"/>
      <c r="W1941" s="205"/>
      <c r="X1941" s="205"/>
    </row>
    <row r="1942" spans="21:24" x14ac:dyDescent="0.2">
      <c r="U1942" s="205"/>
      <c r="V1942" s="205"/>
      <c r="W1942" s="205"/>
      <c r="X1942" s="205"/>
    </row>
    <row r="1943" spans="21:24" x14ac:dyDescent="0.2">
      <c r="U1943" s="205"/>
      <c r="V1943" s="205"/>
      <c r="W1943" s="205"/>
      <c r="X1943" s="205"/>
    </row>
    <row r="1944" spans="21:24" x14ac:dyDescent="0.2">
      <c r="U1944" s="205"/>
      <c r="V1944" s="205"/>
      <c r="W1944" s="205"/>
      <c r="X1944" s="205"/>
    </row>
    <row r="1945" spans="21:24" x14ac:dyDescent="0.2">
      <c r="U1945" s="205"/>
      <c r="V1945" s="205"/>
      <c r="W1945" s="205"/>
      <c r="X1945" s="205"/>
    </row>
    <row r="1946" spans="21:24" x14ac:dyDescent="0.2">
      <c r="U1946" s="205"/>
      <c r="V1946" s="205"/>
      <c r="W1946" s="205"/>
      <c r="X1946" s="205"/>
    </row>
    <row r="1947" spans="21:24" x14ac:dyDescent="0.2">
      <c r="U1947" s="205"/>
      <c r="V1947" s="205"/>
      <c r="W1947" s="205"/>
      <c r="X1947" s="205"/>
    </row>
    <row r="1948" spans="21:24" x14ac:dyDescent="0.2">
      <c r="U1948" s="205"/>
      <c r="V1948" s="205"/>
      <c r="W1948" s="205"/>
      <c r="X1948" s="205"/>
    </row>
    <row r="1949" spans="21:24" x14ac:dyDescent="0.2">
      <c r="U1949" s="205"/>
      <c r="V1949" s="205"/>
      <c r="W1949" s="205"/>
      <c r="X1949" s="205"/>
    </row>
    <row r="1950" spans="21:24" x14ac:dyDescent="0.2">
      <c r="U1950" s="205"/>
      <c r="V1950" s="205"/>
      <c r="W1950" s="205"/>
      <c r="X1950" s="205"/>
    </row>
    <row r="1951" spans="21:24" x14ac:dyDescent="0.2">
      <c r="U1951" s="205"/>
      <c r="V1951" s="205"/>
      <c r="W1951" s="205"/>
      <c r="X1951" s="205"/>
    </row>
    <row r="1952" spans="21:24" x14ac:dyDescent="0.2">
      <c r="U1952" s="205"/>
      <c r="V1952" s="205"/>
      <c r="W1952" s="205"/>
      <c r="X1952" s="205"/>
    </row>
    <row r="1953" spans="21:24" x14ac:dyDescent="0.2">
      <c r="U1953" s="205"/>
      <c r="V1953" s="205"/>
      <c r="W1953" s="205"/>
      <c r="X1953" s="205"/>
    </row>
    <row r="1954" spans="21:24" x14ac:dyDescent="0.2">
      <c r="U1954" s="205"/>
      <c r="V1954" s="205"/>
      <c r="W1954" s="205"/>
      <c r="X1954" s="205"/>
    </row>
    <row r="1955" spans="21:24" x14ac:dyDescent="0.2">
      <c r="U1955" s="205"/>
      <c r="V1955" s="205"/>
      <c r="W1955" s="205"/>
      <c r="X1955" s="205"/>
    </row>
    <row r="1956" spans="21:24" x14ac:dyDescent="0.2">
      <c r="U1956" s="205"/>
      <c r="V1956" s="205"/>
      <c r="W1956" s="205"/>
      <c r="X1956" s="205"/>
    </row>
    <row r="1957" spans="21:24" x14ac:dyDescent="0.2">
      <c r="U1957" s="205"/>
      <c r="V1957" s="205"/>
      <c r="W1957" s="205"/>
      <c r="X1957" s="205"/>
    </row>
    <row r="1958" spans="21:24" x14ac:dyDescent="0.2">
      <c r="U1958" s="205"/>
      <c r="V1958" s="205"/>
      <c r="W1958" s="205"/>
      <c r="X1958" s="205"/>
    </row>
    <row r="1959" spans="21:24" x14ac:dyDescent="0.2">
      <c r="U1959" s="205"/>
      <c r="V1959" s="205"/>
      <c r="W1959" s="205"/>
      <c r="X1959" s="205"/>
    </row>
    <row r="1960" spans="21:24" x14ac:dyDescent="0.2">
      <c r="U1960" s="205"/>
      <c r="V1960" s="205"/>
      <c r="W1960" s="205"/>
      <c r="X1960" s="205"/>
    </row>
    <row r="1961" spans="21:24" x14ac:dyDescent="0.2">
      <c r="U1961" s="205"/>
      <c r="V1961" s="205"/>
      <c r="W1961" s="205"/>
      <c r="X1961" s="205"/>
    </row>
    <row r="1962" spans="21:24" x14ac:dyDescent="0.2">
      <c r="U1962" s="205"/>
      <c r="V1962" s="205"/>
      <c r="W1962" s="205"/>
      <c r="X1962" s="205"/>
    </row>
    <row r="1963" spans="21:24" x14ac:dyDescent="0.2">
      <c r="U1963" s="205"/>
      <c r="V1963" s="205"/>
      <c r="W1963" s="205"/>
      <c r="X1963" s="205"/>
    </row>
    <row r="1964" spans="21:24" x14ac:dyDescent="0.2">
      <c r="U1964" s="205"/>
      <c r="V1964" s="205"/>
      <c r="W1964" s="205"/>
      <c r="X1964" s="205"/>
    </row>
    <row r="1965" spans="21:24" x14ac:dyDescent="0.2">
      <c r="U1965" s="205"/>
      <c r="V1965" s="205"/>
      <c r="W1965" s="205"/>
      <c r="X1965" s="205"/>
    </row>
    <row r="1966" spans="21:24" x14ac:dyDescent="0.2">
      <c r="U1966" s="205"/>
      <c r="V1966" s="205"/>
      <c r="W1966" s="205"/>
      <c r="X1966" s="205"/>
    </row>
    <row r="1967" spans="21:24" x14ac:dyDescent="0.2">
      <c r="U1967" s="205"/>
      <c r="V1967" s="205"/>
      <c r="W1967" s="205"/>
      <c r="X1967" s="205"/>
    </row>
    <row r="1968" spans="21:24" x14ac:dyDescent="0.2">
      <c r="U1968" s="205"/>
      <c r="V1968" s="205"/>
      <c r="W1968" s="205"/>
      <c r="X1968" s="205"/>
    </row>
    <row r="1969" spans="21:24" x14ac:dyDescent="0.2">
      <c r="U1969" s="205"/>
      <c r="V1969" s="205"/>
      <c r="W1969" s="205"/>
      <c r="X1969" s="205"/>
    </row>
    <row r="1970" spans="21:24" x14ac:dyDescent="0.2">
      <c r="U1970" s="205"/>
      <c r="V1970" s="205"/>
      <c r="W1970" s="205"/>
      <c r="X1970" s="205"/>
    </row>
    <row r="1971" spans="21:24" x14ac:dyDescent="0.2">
      <c r="U1971" s="205"/>
      <c r="V1971" s="205"/>
      <c r="W1971" s="205"/>
      <c r="X1971" s="205"/>
    </row>
    <row r="1972" spans="21:24" x14ac:dyDescent="0.2">
      <c r="U1972" s="205"/>
      <c r="V1972" s="205"/>
      <c r="W1972" s="205"/>
      <c r="X1972" s="205"/>
    </row>
    <row r="1973" spans="21:24" x14ac:dyDescent="0.2">
      <c r="U1973" s="205"/>
      <c r="V1973" s="205"/>
      <c r="W1973" s="205"/>
      <c r="X1973" s="205"/>
    </row>
    <row r="1974" spans="21:24" x14ac:dyDescent="0.2">
      <c r="U1974" s="205"/>
      <c r="V1974" s="205"/>
      <c r="W1974" s="205"/>
      <c r="X1974" s="205"/>
    </row>
    <row r="1975" spans="21:24" x14ac:dyDescent="0.2">
      <c r="U1975" s="205"/>
      <c r="V1975" s="205"/>
      <c r="W1975" s="205"/>
      <c r="X1975" s="205"/>
    </row>
    <row r="1976" spans="21:24" x14ac:dyDescent="0.2">
      <c r="U1976" s="205"/>
      <c r="V1976" s="205"/>
      <c r="W1976" s="205"/>
      <c r="X1976" s="205"/>
    </row>
    <row r="1977" spans="21:24" x14ac:dyDescent="0.2">
      <c r="U1977" s="205"/>
      <c r="V1977" s="205"/>
      <c r="W1977" s="205"/>
      <c r="X1977" s="205"/>
    </row>
    <row r="1978" spans="21:24" x14ac:dyDescent="0.2">
      <c r="U1978" s="205"/>
      <c r="V1978" s="205"/>
      <c r="W1978" s="205"/>
      <c r="X1978" s="205"/>
    </row>
    <row r="1979" spans="21:24" x14ac:dyDescent="0.2">
      <c r="U1979" s="205"/>
      <c r="V1979" s="205"/>
      <c r="W1979" s="205"/>
      <c r="X1979" s="205"/>
    </row>
    <row r="1980" spans="21:24" x14ac:dyDescent="0.2">
      <c r="U1980" s="205"/>
      <c r="V1980" s="205"/>
      <c r="W1980" s="205"/>
      <c r="X1980" s="205"/>
    </row>
    <row r="1981" spans="21:24" x14ac:dyDescent="0.2">
      <c r="U1981" s="205"/>
      <c r="V1981" s="205"/>
      <c r="W1981" s="205"/>
      <c r="X1981" s="205"/>
    </row>
    <row r="1982" spans="21:24" x14ac:dyDescent="0.2">
      <c r="U1982" s="205"/>
      <c r="V1982" s="205"/>
      <c r="W1982" s="205"/>
      <c r="X1982" s="205"/>
    </row>
    <row r="1983" spans="21:24" x14ac:dyDescent="0.2">
      <c r="U1983" s="205"/>
      <c r="V1983" s="205"/>
      <c r="W1983" s="205"/>
      <c r="X1983" s="205"/>
    </row>
    <row r="1984" spans="21:24" x14ac:dyDescent="0.2">
      <c r="U1984" s="205"/>
      <c r="V1984" s="205"/>
      <c r="W1984" s="205"/>
      <c r="X1984" s="205"/>
    </row>
    <row r="1985" spans="21:24" x14ac:dyDescent="0.2">
      <c r="U1985" s="205"/>
      <c r="V1985" s="205"/>
      <c r="W1985" s="205"/>
      <c r="X1985" s="205"/>
    </row>
    <row r="1986" spans="21:24" x14ac:dyDescent="0.2">
      <c r="U1986" s="205"/>
      <c r="V1986" s="205"/>
      <c r="W1986" s="205"/>
      <c r="X1986" s="205"/>
    </row>
    <row r="1987" spans="21:24" x14ac:dyDescent="0.2">
      <c r="U1987" s="205"/>
      <c r="V1987" s="205"/>
      <c r="W1987" s="205"/>
      <c r="X1987" s="205"/>
    </row>
    <row r="1988" spans="21:24" x14ac:dyDescent="0.2">
      <c r="U1988" s="205"/>
      <c r="V1988" s="205"/>
      <c r="W1988" s="205"/>
      <c r="X1988" s="205"/>
    </row>
    <row r="1989" spans="21:24" x14ac:dyDescent="0.2">
      <c r="U1989" s="205"/>
      <c r="V1989" s="205"/>
      <c r="W1989" s="205"/>
      <c r="X1989" s="205"/>
    </row>
    <row r="1990" spans="21:24" x14ac:dyDescent="0.2">
      <c r="U1990" s="205"/>
      <c r="V1990" s="205"/>
      <c r="W1990" s="205"/>
      <c r="X1990" s="205"/>
    </row>
    <row r="1991" spans="21:24" x14ac:dyDescent="0.2">
      <c r="U1991" s="205"/>
      <c r="V1991" s="205"/>
      <c r="W1991" s="205"/>
      <c r="X1991" s="205"/>
    </row>
    <row r="1992" spans="21:24" x14ac:dyDescent="0.2">
      <c r="U1992" s="205"/>
      <c r="V1992" s="205"/>
      <c r="W1992" s="205"/>
      <c r="X1992" s="205"/>
    </row>
    <row r="1993" spans="21:24" x14ac:dyDescent="0.2">
      <c r="U1993" s="205"/>
      <c r="V1993" s="205"/>
      <c r="W1993" s="205"/>
      <c r="X1993" s="205"/>
    </row>
    <row r="1994" spans="21:24" x14ac:dyDescent="0.2">
      <c r="U1994" s="205"/>
      <c r="V1994" s="205"/>
      <c r="W1994" s="205"/>
      <c r="X1994" s="205"/>
    </row>
    <row r="1995" spans="21:24" x14ac:dyDescent="0.2">
      <c r="U1995" s="205"/>
      <c r="V1995" s="205"/>
      <c r="W1995" s="205"/>
      <c r="X1995" s="205"/>
    </row>
    <row r="1996" spans="21:24" x14ac:dyDescent="0.2">
      <c r="U1996" s="205"/>
      <c r="V1996" s="205"/>
      <c r="W1996" s="205"/>
      <c r="X1996" s="205"/>
    </row>
    <row r="1997" spans="21:24" x14ac:dyDescent="0.2">
      <c r="U1997" s="205"/>
      <c r="V1997" s="205"/>
      <c r="W1997" s="205"/>
      <c r="X1997" s="205"/>
    </row>
    <row r="1998" spans="21:24" x14ac:dyDescent="0.2">
      <c r="U1998" s="205"/>
      <c r="V1998" s="205"/>
      <c r="W1998" s="205"/>
      <c r="X1998" s="205"/>
    </row>
    <row r="1999" spans="21:24" x14ac:dyDescent="0.2">
      <c r="U1999" s="205"/>
      <c r="V1999" s="205"/>
      <c r="W1999" s="205"/>
      <c r="X1999" s="205"/>
    </row>
    <row r="2000" spans="21:24" x14ac:dyDescent="0.2">
      <c r="U2000" s="205"/>
      <c r="V2000" s="205"/>
      <c r="W2000" s="205"/>
      <c r="X2000" s="205"/>
    </row>
    <row r="2001" spans="21:24" x14ac:dyDescent="0.2">
      <c r="U2001" s="205"/>
      <c r="V2001" s="205"/>
      <c r="W2001" s="205"/>
      <c r="X2001" s="205"/>
    </row>
    <row r="2002" spans="21:24" x14ac:dyDescent="0.2">
      <c r="U2002" s="205"/>
      <c r="V2002" s="205"/>
      <c r="W2002" s="205"/>
      <c r="X2002" s="205"/>
    </row>
    <row r="2003" spans="21:24" x14ac:dyDescent="0.2">
      <c r="U2003" s="205"/>
      <c r="V2003" s="205"/>
      <c r="W2003" s="205"/>
      <c r="X2003" s="205"/>
    </row>
    <row r="2004" spans="21:24" x14ac:dyDescent="0.2">
      <c r="U2004" s="205"/>
      <c r="V2004" s="205"/>
      <c r="W2004" s="205"/>
      <c r="X2004" s="205"/>
    </row>
    <row r="2005" spans="21:24" x14ac:dyDescent="0.2">
      <c r="U2005" s="205"/>
      <c r="V2005" s="205"/>
      <c r="W2005" s="205"/>
      <c r="X2005" s="205"/>
    </row>
    <row r="2006" spans="21:24" x14ac:dyDescent="0.2">
      <c r="U2006" s="205"/>
      <c r="V2006" s="205"/>
      <c r="W2006" s="205"/>
      <c r="X2006" s="205"/>
    </row>
    <row r="2007" spans="21:24" x14ac:dyDescent="0.2">
      <c r="U2007" s="205"/>
      <c r="V2007" s="205"/>
      <c r="W2007" s="205"/>
      <c r="X2007" s="205"/>
    </row>
    <row r="2008" spans="21:24" x14ac:dyDescent="0.2">
      <c r="U2008" s="205"/>
      <c r="V2008" s="205"/>
      <c r="W2008" s="205"/>
      <c r="X2008" s="205"/>
    </row>
    <row r="2009" spans="21:24" x14ac:dyDescent="0.2">
      <c r="U2009" s="205"/>
      <c r="V2009" s="205"/>
      <c r="W2009" s="205"/>
      <c r="X2009" s="205"/>
    </row>
    <row r="2010" spans="21:24" x14ac:dyDescent="0.2">
      <c r="U2010" s="205"/>
      <c r="V2010" s="205"/>
      <c r="W2010" s="205"/>
      <c r="X2010" s="205"/>
    </row>
    <row r="2011" spans="21:24" x14ac:dyDescent="0.2">
      <c r="U2011" s="205"/>
      <c r="V2011" s="205"/>
      <c r="W2011" s="205"/>
      <c r="X2011" s="205"/>
    </row>
    <row r="2012" spans="21:24" x14ac:dyDescent="0.2">
      <c r="U2012" s="205"/>
      <c r="V2012" s="205"/>
      <c r="W2012" s="205"/>
      <c r="X2012" s="205"/>
    </row>
    <row r="2013" spans="21:24" x14ac:dyDescent="0.2">
      <c r="U2013" s="205"/>
      <c r="V2013" s="205"/>
      <c r="W2013" s="205"/>
      <c r="X2013" s="205"/>
    </row>
    <row r="2014" spans="21:24" x14ac:dyDescent="0.2">
      <c r="U2014" s="205"/>
      <c r="V2014" s="205"/>
      <c r="W2014" s="205"/>
      <c r="X2014" s="205"/>
    </row>
    <row r="2015" spans="21:24" x14ac:dyDescent="0.2">
      <c r="U2015" s="205"/>
      <c r="V2015" s="205"/>
      <c r="W2015" s="205"/>
      <c r="X2015" s="205"/>
    </row>
    <row r="2016" spans="21:24" x14ac:dyDescent="0.2">
      <c r="U2016" s="205"/>
      <c r="V2016" s="205"/>
      <c r="W2016" s="205"/>
      <c r="X2016" s="205"/>
    </row>
    <row r="2017" spans="21:24" x14ac:dyDescent="0.2">
      <c r="U2017" s="205"/>
      <c r="V2017" s="205"/>
      <c r="W2017" s="205"/>
      <c r="X2017" s="205"/>
    </row>
    <row r="2018" spans="21:24" x14ac:dyDescent="0.2">
      <c r="U2018" s="205"/>
      <c r="V2018" s="205"/>
      <c r="W2018" s="205"/>
      <c r="X2018" s="205"/>
    </row>
    <row r="2019" spans="21:24" x14ac:dyDescent="0.2">
      <c r="U2019" s="205"/>
      <c r="V2019" s="205"/>
      <c r="W2019" s="205"/>
      <c r="X2019" s="205"/>
    </row>
    <row r="2020" spans="21:24" x14ac:dyDescent="0.2">
      <c r="U2020" s="205"/>
      <c r="V2020" s="205"/>
      <c r="W2020" s="205"/>
      <c r="X2020" s="205"/>
    </row>
    <row r="2021" spans="21:24" x14ac:dyDescent="0.2">
      <c r="U2021" s="205"/>
      <c r="V2021" s="205"/>
      <c r="W2021" s="205"/>
      <c r="X2021" s="205"/>
    </row>
    <row r="2022" spans="21:24" x14ac:dyDescent="0.2">
      <c r="U2022" s="205"/>
      <c r="V2022" s="205"/>
      <c r="W2022" s="205"/>
      <c r="X2022" s="205"/>
    </row>
    <row r="2023" spans="21:24" x14ac:dyDescent="0.2">
      <c r="U2023" s="205"/>
      <c r="V2023" s="205"/>
      <c r="W2023" s="205"/>
      <c r="X2023" s="205"/>
    </row>
    <row r="2024" spans="21:24" x14ac:dyDescent="0.2">
      <c r="U2024" s="205"/>
      <c r="V2024" s="205"/>
      <c r="W2024" s="205"/>
      <c r="X2024" s="205"/>
    </row>
    <row r="2025" spans="21:24" x14ac:dyDescent="0.2">
      <c r="U2025" s="205"/>
      <c r="V2025" s="205"/>
      <c r="W2025" s="205"/>
      <c r="X2025" s="205"/>
    </row>
    <row r="2026" spans="21:24" x14ac:dyDescent="0.2">
      <c r="U2026" s="205"/>
      <c r="V2026" s="205"/>
      <c r="W2026" s="205"/>
      <c r="X2026" s="205"/>
    </row>
    <row r="2027" spans="21:24" x14ac:dyDescent="0.2">
      <c r="U2027" s="205"/>
      <c r="V2027" s="205"/>
      <c r="W2027" s="205"/>
      <c r="X2027" s="205"/>
    </row>
    <row r="2028" spans="21:24" x14ac:dyDescent="0.2">
      <c r="U2028" s="205"/>
      <c r="V2028" s="205"/>
      <c r="W2028" s="205"/>
      <c r="X2028" s="205"/>
    </row>
    <row r="2029" spans="21:24" x14ac:dyDescent="0.2">
      <c r="U2029" s="205"/>
      <c r="V2029" s="205"/>
      <c r="W2029" s="205"/>
      <c r="X2029" s="205"/>
    </row>
    <row r="2030" spans="21:24" x14ac:dyDescent="0.2">
      <c r="U2030" s="205"/>
      <c r="V2030" s="205"/>
      <c r="W2030" s="205"/>
      <c r="X2030" s="205"/>
    </row>
    <row r="2031" spans="21:24" x14ac:dyDescent="0.2">
      <c r="U2031" s="205"/>
      <c r="V2031" s="205"/>
      <c r="W2031" s="205"/>
      <c r="X2031" s="205"/>
    </row>
    <row r="2032" spans="21:24" x14ac:dyDescent="0.2">
      <c r="U2032" s="205"/>
      <c r="V2032" s="205"/>
      <c r="W2032" s="205"/>
      <c r="X2032" s="205"/>
    </row>
    <row r="2033" spans="21:24" x14ac:dyDescent="0.2">
      <c r="U2033" s="205"/>
      <c r="V2033" s="205"/>
      <c r="W2033" s="205"/>
      <c r="X2033" s="205"/>
    </row>
    <row r="2034" spans="21:24" x14ac:dyDescent="0.2">
      <c r="U2034" s="205"/>
      <c r="V2034" s="205"/>
      <c r="W2034" s="205"/>
      <c r="X2034" s="205"/>
    </row>
    <row r="2035" spans="21:24" x14ac:dyDescent="0.2">
      <c r="U2035" s="205"/>
      <c r="V2035" s="205"/>
      <c r="W2035" s="205"/>
      <c r="X2035" s="205"/>
    </row>
    <row r="2036" spans="21:24" x14ac:dyDescent="0.2">
      <c r="U2036" s="205"/>
      <c r="V2036" s="205"/>
      <c r="W2036" s="205"/>
      <c r="X2036" s="205"/>
    </row>
    <row r="2037" spans="21:24" x14ac:dyDescent="0.2">
      <c r="U2037" s="205"/>
      <c r="V2037" s="205"/>
      <c r="W2037" s="205"/>
      <c r="X2037" s="205"/>
    </row>
    <row r="2038" spans="21:24" x14ac:dyDescent="0.2">
      <c r="U2038" s="205"/>
      <c r="V2038" s="205"/>
      <c r="W2038" s="205"/>
      <c r="X2038" s="205"/>
    </row>
    <row r="2039" spans="21:24" x14ac:dyDescent="0.2">
      <c r="U2039" s="205"/>
      <c r="V2039" s="205"/>
      <c r="W2039" s="205"/>
      <c r="X2039" s="205"/>
    </row>
    <row r="2040" spans="21:24" x14ac:dyDescent="0.2">
      <c r="U2040" s="205"/>
      <c r="V2040" s="205"/>
      <c r="W2040" s="205"/>
      <c r="X2040" s="205"/>
    </row>
    <row r="2041" spans="21:24" x14ac:dyDescent="0.2">
      <c r="U2041" s="205"/>
      <c r="V2041" s="205"/>
      <c r="W2041" s="205"/>
      <c r="X2041" s="205"/>
    </row>
    <row r="2042" spans="21:24" x14ac:dyDescent="0.2">
      <c r="U2042" s="205"/>
      <c r="V2042" s="205"/>
      <c r="W2042" s="205"/>
      <c r="X2042" s="205"/>
    </row>
    <row r="2043" spans="21:24" x14ac:dyDescent="0.2">
      <c r="U2043" s="205"/>
      <c r="V2043" s="205"/>
      <c r="W2043" s="205"/>
      <c r="X2043" s="205"/>
    </row>
    <row r="2044" spans="21:24" x14ac:dyDescent="0.2">
      <c r="U2044" s="205"/>
      <c r="V2044" s="205"/>
      <c r="W2044" s="205"/>
      <c r="X2044" s="205"/>
    </row>
    <row r="2045" spans="21:24" x14ac:dyDescent="0.2">
      <c r="U2045" s="205"/>
      <c r="V2045" s="205"/>
      <c r="W2045" s="205"/>
      <c r="X2045" s="205"/>
    </row>
    <row r="2046" spans="21:24" x14ac:dyDescent="0.2">
      <c r="U2046" s="205"/>
      <c r="V2046" s="205"/>
      <c r="W2046" s="205"/>
      <c r="X2046" s="205"/>
    </row>
    <row r="2047" spans="21:24" x14ac:dyDescent="0.2">
      <c r="U2047" s="205"/>
      <c r="V2047" s="205"/>
      <c r="W2047" s="205"/>
      <c r="X2047" s="205"/>
    </row>
    <row r="2048" spans="21:24" x14ac:dyDescent="0.2">
      <c r="U2048" s="205"/>
      <c r="V2048" s="205"/>
      <c r="W2048" s="205"/>
      <c r="X2048" s="205"/>
    </row>
    <row r="2049" spans="21:24" x14ac:dyDescent="0.2">
      <c r="U2049" s="205"/>
      <c r="V2049" s="205"/>
      <c r="W2049" s="205"/>
      <c r="X2049" s="205"/>
    </row>
    <row r="2050" spans="21:24" x14ac:dyDescent="0.2">
      <c r="U2050" s="205"/>
      <c r="V2050" s="205"/>
      <c r="W2050" s="205"/>
      <c r="X2050" s="205"/>
    </row>
    <row r="2051" spans="21:24" x14ac:dyDescent="0.2">
      <c r="U2051" s="205"/>
      <c r="V2051" s="205"/>
      <c r="W2051" s="205"/>
      <c r="X2051" s="205"/>
    </row>
    <row r="2052" spans="21:24" x14ac:dyDescent="0.2">
      <c r="U2052" s="205"/>
      <c r="V2052" s="205"/>
      <c r="W2052" s="205"/>
      <c r="X2052" s="205"/>
    </row>
    <row r="2053" spans="21:24" x14ac:dyDescent="0.2">
      <c r="U2053" s="205"/>
      <c r="V2053" s="205"/>
      <c r="W2053" s="205"/>
      <c r="X2053" s="205"/>
    </row>
    <row r="2054" spans="21:24" x14ac:dyDescent="0.2">
      <c r="U2054" s="205"/>
      <c r="V2054" s="205"/>
      <c r="W2054" s="205"/>
      <c r="X2054" s="205"/>
    </row>
    <row r="2055" spans="21:24" x14ac:dyDescent="0.2">
      <c r="U2055" s="205"/>
      <c r="V2055" s="205"/>
      <c r="W2055" s="205"/>
      <c r="X2055" s="205"/>
    </row>
    <row r="2056" spans="21:24" x14ac:dyDescent="0.2">
      <c r="U2056" s="205"/>
      <c r="V2056" s="205"/>
      <c r="W2056" s="205"/>
      <c r="X2056" s="205"/>
    </row>
    <row r="2057" spans="21:24" x14ac:dyDescent="0.2">
      <c r="U2057" s="205"/>
      <c r="V2057" s="205"/>
      <c r="W2057" s="205"/>
      <c r="X2057" s="205"/>
    </row>
    <row r="2058" spans="21:24" x14ac:dyDescent="0.2">
      <c r="U2058" s="205"/>
      <c r="V2058" s="205"/>
      <c r="W2058" s="205"/>
      <c r="X2058" s="205"/>
    </row>
    <row r="2059" spans="21:24" x14ac:dyDescent="0.2">
      <c r="U2059" s="205"/>
      <c r="V2059" s="205"/>
      <c r="W2059" s="205"/>
      <c r="X2059" s="205"/>
    </row>
    <row r="2060" spans="21:24" x14ac:dyDescent="0.2">
      <c r="U2060" s="205"/>
      <c r="V2060" s="205"/>
      <c r="W2060" s="205"/>
      <c r="X2060" s="205"/>
    </row>
    <row r="2061" spans="21:24" x14ac:dyDescent="0.2">
      <c r="U2061" s="205"/>
      <c r="V2061" s="205"/>
      <c r="W2061" s="205"/>
      <c r="X2061" s="205"/>
    </row>
    <row r="2062" spans="21:24" x14ac:dyDescent="0.2">
      <c r="U2062" s="205"/>
      <c r="V2062" s="205"/>
      <c r="W2062" s="205"/>
      <c r="X2062" s="205"/>
    </row>
    <row r="2063" spans="21:24" x14ac:dyDescent="0.2">
      <c r="U2063" s="205"/>
      <c r="V2063" s="205"/>
      <c r="W2063" s="205"/>
      <c r="X2063" s="205"/>
    </row>
    <row r="2064" spans="21:24" x14ac:dyDescent="0.2">
      <c r="U2064" s="205"/>
      <c r="V2064" s="205"/>
      <c r="W2064" s="205"/>
      <c r="X2064" s="205"/>
    </row>
    <row r="2065" spans="21:24" x14ac:dyDescent="0.2">
      <c r="U2065" s="205"/>
      <c r="V2065" s="205"/>
      <c r="W2065" s="205"/>
      <c r="X2065" s="205"/>
    </row>
    <row r="2066" spans="21:24" x14ac:dyDescent="0.2">
      <c r="U2066" s="205"/>
      <c r="V2066" s="205"/>
      <c r="W2066" s="205"/>
      <c r="X2066" s="205"/>
    </row>
    <row r="2067" spans="21:24" x14ac:dyDescent="0.2">
      <c r="U2067" s="205"/>
      <c r="V2067" s="205"/>
      <c r="W2067" s="205"/>
      <c r="X2067" s="205"/>
    </row>
    <row r="2068" spans="21:24" x14ac:dyDescent="0.2">
      <c r="U2068" s="205"/>
      <c r="V2068" s="205"/>
      <c r="W2068" s="205"/>
      <c r="X2068" s="205"/>
    </row>
    <row r="2069" spans="21:24" x14ac:dyDescent="0.2">
      <c r="U2069" s="205"/>
      <c r="V2069" s="205"/>
      <c r="W2069" s="205"/>
      <c r="X2069" s="205"/>
    </row>
    <row r="2070" spans="21:24" x14ac:dyDescent="0.2">
      <c r="U2070" s="205"/>
      <c r="V2070" s="205"/>
      <c r="W2070" s="205"/>
      <c r="X2070" s="205"/>
    </row>
    <row r="2071" spans="21:24" x14ac:dyDescent="0.2">
      <c r="U2071" s="205"/>
      <c r="V2071" s="205"/>
      <c r="W2071" s="205"/>
      <c r="X2071" s="205"/>
    </row>
    <row r="2072" spans="21:24" x14ac:dyDescent="0.2">
      <c r="U2072" s="205"/>
      <c r="V2072" s="205"/>
      <c r="W2072" s="205"/>
      <c r="X2072" s="205"/>
    </row>
    <row r="2073" spans="21:24" x14ac:dyDescent="0.2">
      <c r="U2073" s="205"/>
      <c r="V2073" s="205"/>
      <c r="W2073" s="205"/>
      <c r="X2073" s="205"/>
    </row>
    <row r="2074" spans="21:24" x14ac:dyDescent="0.2">
      <c r="U2074" s="205"/>
      <c r="V2074" s="205"/>
      <c r="W2074" s="205"/>
      <c r="X2074" s="205"/>
    </row>
    <row r="2075" spans="21:24" x14ac:dyDescent="0.2">
      <c r="U2075" s="205"/>
      <c r="V2075" s="205"/>
      <c r="W2075" s="205"/>
      <c r="X2075" s="205"/>
    </row>
    <row r="2076" spans="21:24" x14ac:dyDescent="0.2">
      <c r="U2076" s="205"/>
      <c r="V2076" s="205"/>
      <c r="W2076" s="205"/>
      <c r="X2076" s="205"/>
    </row>
    <row r="2077" spans="21:24" x14ac:dyDescent="0.2">
      <c r="U2077" s="205"/>
      <c r="V2077" s="205"/>
      <c r="W2077" s="205"/>
      <c r="X2077" s="205"/>
    </row>
    <row r="2078" spans="21:24" x14ac:dyDescent="0.2">
      <c r="U2078" s="205"/>
      <c r="V2078" s="205"/>
      <c r="W2078" s="205"/>
      <c r="X2078" s="205"/>
    </row>
    <row r="2079" spans="21:24" x14ac:dyDescent="0.2">
      <c r="U2079" s="205"/>
      <c r="V2079" s="205"/>
      <c r="W2079" s="205"/>
      <c r="X2079" s="205"/>
    </row>
    <row r="2080" spans="21:24" x14ac:dyDescent="0.2">
      <c r="U2080" s="205"/>
      <c r="V2080" s="205"/>
      <c r="W2080" s="205"/>
      <c r="X2080" s="205"/>
    </row>
    <row r="2081" spans="21:24" x14ac:dyDescent="0.2">
      <c r="U2081" s="205"/>
      <c r="V2081" s="205"/>
      <c r="W2081" s="205"/>
      <c r="X2081" s="205"/>
    </row>
    <row r="2082" spans="21:24" x14ac:dyDescent="0.2">
      <c r="U2082" s="205"/>
      <c r="V2082" s="205"/>
      <c r="W2082" s="205"/>
      <c r="X2082" s="205"/>
    </row>
    <row r="2083" spans="21:24" x14ac:dyDescent="0.2">
      <c r="U2083" s="205"/>
      <c r="V2083" s="205"/>
      <c r="W2083" s="205"/>
      <c r="X2083" s="205"/>
    </row>
    <row r="2084" spans="21:24" x14ac:dyDescent="0.2">
      <c r="U2084" s="205"/>
      <c r="V2084" s="205"/>
      <c r="W2084" s="205"/>
      <c r="X2084" s="205"/>
    </row>
    <row r="2085" spans="21:24" x14ac:dyDescent="0.2">
      <c r="U2085" s="205"/>
      <c r="V2085" s="205"/>
      <c r="W2085" s="205"/>
      <c r="X2085" s="205"/>
    </row>
    <row r="2086" spans="21:24" x14ac:dyDescent="0.2">
      <c r="U2086" s="205"/>
      <c r="V2086" s="205"/>
      <c r="W2086" s="205"/>
      <c r="X2086" s="205"/>
    </row>
    <row r="2087" spans="21:24" x14ac:dyDescent="0.2">
      <c r="U2087" s="205"/>
      <c r="V2087" s="205"/>
      <c r="W2087" s="205"/>
      <c r="X2087" s="205"/>
    </row>
    <row r="2088" spans="21:24" x14ac:dyDescent="0.2">
      <c r="U2088" s="205"/>
      <c r="V2088" s="205"/>
      <c r="W2088" s="205"/>
      <c r="X2088" s="205"/>
    </row>
    <row r="2089" spans="21:24" x14ac:dyDescent="0.2">
      <c r="U2089" s="205"/>
      <c r="V2089" s="205"/>
      <c r="W2089" s="205"/>
      <c r="X2089" s="205"/>
    </row>
    <row r="2090" spans="21:24" x14ac:dyDescent="0.2">
      <c r="U2090" s="205"/>
      <c r="V2090" s="205"/>
      <c r="W2090" s="205"/>
      <c r="X2090" s="205"/>
    </row>
    <row r="2091" spans="21:24" x14ac:dyDescent="0.2">
      <c r="U2091" s="205"/>
      <c r="V2091" s="205"/>
      <c r="W2091" s="205"/>
      <c r="X2091" s="205"/>
    </row>
    <row r="2092" spans="21:24" x14ac:dyDescent="0.2">
      <c r="U2092" s="205"/>
      <c r="V2092" s="205"/>
      <c r="W2092" s="205"/>
      <c r="X2092" s="205"/>
    </row>
    <row r="2093" spans="21:24" x14ac:dyDescent="0.2">
      <c r="U2093" s="205"/>
      <c r="V2093" s="205"/>
      <c r="W2093" s="205"/>
      <c r="X2093" s="205"/>
    </row>
    <row r="2094" spans="21:24" x14ac:dyDescent="0.2">
      <c r="U2094" s="205"/>
      <c r="V2094" s="205"/>
      <c r="W2094" s="205"/>
      <c r="X2094" s="205"/>
    </row>
    <row r="2095" spans="21:24" x14ac:dyDescent="0.2">
      <c r="U2095" s="205"/>
      <c r="V2095" s="205"/>
      <c r="W2095" s="205"/>
      <c r="X2095" s="205"/>
    </row>
    <row r="2096" spans="21:24" x14ac:dyDescent="0.2">
      <c r="U2096" s="205"/>
      <c r="V2096" s="205"/>
      <c r="W2096" s="205"/>
      <c r="X2096" s="205"/>
    </row>
    <row r="2097" spans="21:24" x14ac:dyDescent="0.2">
      <c r="U2097" s="205"/>
      <c r="V2097" s="205"/>
      <c r="W2097" s="205"/>
      <c r="X2097" s="205"/>
    </row>
    <row r="2098" spans="21:24" x14ac:dyDescent="0.2">
      <c r="U2098" s="205"/>
      <c r="V2098" s="205"/>
      <c r="W2098" s="205"/>
      <c r="X2098" s="205"/>
    </row>
    <row r="2099" spans="21:24" x14ac:dyDescent="0.2">
      <c r="U2099" s="205"/>
      <c r="V2099" s="205"/>
      <c r="W2099" s="205"/>
      <c r="X2099" s="205"/>
    </row>
    <row r="2100" spans="21:24" x14ac:dyDescent="0.2">
      <c r="U2100" s="205"/>
      <c r="V2100" s="205"/>
      <c r="W2100" s="205"/>
      <c r="X2100" s="205"/>
    </row>
    <row r="2101" spans="21:24" x14ac:dyDescent="0.2">
      <c r="U2101" s="205"/>
      <c r="V2101" s="205"/>
      <c r="W2101" s="205"/>
      <c r="X2101" s="205"/>
    </row>
    <row r="2102" spans="21:24" x14ac:dyDescent="0.2">
      <c r="U2102" s="205"/>
      <c r="V2102" s="205"/>
      <c r="W2102" s="205"/>
      <c r="X2102" s="205"/>
    </row>
    <row r="2103" spans="21:24" x14ac:dyDescent="0.2">
      <c r="U2103" s="205"/>
      <c r="V2103" s="205"/>
      <c r="W2103" s="205"/>
      <c r="X2103" s="205"/>
    </row>
    <row r="2104" spans="21:24" x14ac:dyDescent="0.2">
      <c r="U2104" s="205"/>
      <c r="V2104" s="205"/>
      <c r="W2104" s="205"/>
      <c r="X2104" s="205"/>
    </row>
    <row r="2105" spans="21:24" x14ac:dyDescent="0.2">
      <c r="U2105" s="205"/>
      <c r="V2105" s="205"/>
      <c r="W2105" s="205"/>
      <c r="X2105" s="205"/>
    </row>
    <row r="2106" spans="21:24" x14ac:dyDescent="0.2">
      <c r="U2106" s="205"/>
      <c r="V2106" s="205"/>
      <c r="W2106" s="205"/>
      <c r="X2106" s="205"/>
    </row>
    <row r="2107" spans="21:24" x14ac:dyDescent="0.2">
      <c r="U2107" s="205"/>
      <c r="V2107" s="205"/>
      <c r="W2107" s="205"/>
      <c r="X2107" s="205"/>
    </row>
    <row r="2108" spans="21:24" x14ac:dyDescent="0.2">
      <c r="U2108" s="205"/>
      <c r="V2108" s="205"/>
      <c r="W2108" s="205"/>
      <c r="X2108" s="205"/>
    </row>
    <row r="2109" spans="21:24" x14ac:dyDescent="0.2">
      <c r="U2109" s="205"/>
      <c r="V2109" s="205"/>
      <c r="W2109" s="205"/>
      <c r="X2109" s="205"/>
    </row>
    <row r="2110" spans="21:24" x14ac:dyDescent="0.2">
      <c r="U2110" s="205"/>
      <c r="V2110" s="205"/>
      <c r="W2110" s="205"/>
      <c r="X2110" s="205"/>
    </row>
    <row r="2111" spans="21:24" x14ac:dyDescent="0.2">
      <c r="U2111" s="205"/>
      <c r="V2111" s="205"/>
      <c r="W2111" s="205"/>
      <c r="X2111" s="205"/>
    </row>
    <row r="2112" spans="21:24" x14ac:dyDescent="0.2">
      <c r="U2112" s="205"/>
      <c r="V2112" s="205"/>
      <c r="W2112" s="205"/>
      <c r="X2112" s="205"/>
    </row>
    <row r="2113" spans="21:24" x14ac:dyDescent="0.2">
      <c r="U2113" s="205"/>
      <c r="V2113" s="205"/>
      <c r="W2113" s="205"/>
      <c r="X2113" s="205"/>
    </row>
    <row r="2114" spans="21:24" x14ac:dyDescent="0.2">
      <c r="U2114" s="205"/>
      <c r="V2114" s="205"/>
      <c r="W2114" s="205"/>
      <c r="X2114" s="205"/>
    </row>
    <row r="2115" spans="21:24" x14ac:dyDescent="0.2">
      <c r="U2115" s="205"/>
      <c r="V2115" s="205"/>
      <c r="W2115" s="205"/>
      <c r="X2115" s="205"/>
    </row>
    <row r="2116" spans="21:24" x14ac:dyDescent="0.2">
      <c r="U2116" s="205"/>
      <c r="V2116" s="205"/>
      <c r="W2116" s="205"/>
      <c r="X2116" s="205"/>
    </row>
    <row r="2117" spans="21:24" x14ac:dyDescent="0.2">
      <c r="U2117" s="205"/>
      <c r="V2117" s="205"/>
      <c r="W2117" s="205"/>
      <c r="X2117" s="205"/>
    </row>
    <row r="2118" spans="21:24" x14ac:dyDescent="0.2">
      <c r="U2118" s="205"/>
      <c r="V2118" s="205"/>
      <c r="W2118" s="205"/>
      <c r="X2118" s="205"/>
    </row>
    <row r="2119" spans="21:24" x14ac:dyDescent="0.2">
      <c r="U2119" s="205"/>
      <c r="V2119" s="205"/>
      <c r="W2119" s="205"/>
      <c r="X2119" s="205"/>
    </row>
    <row r="2120" spans="21:24" x14ac:dyDescent="0.2">
      <c r="U2120" s="205"/>
      <c r="V2120" s="205"/>
      <c r="W2120" s="205"/>
      <c r="X2120" s="205"/>
    </row>
    <row r="2121" spans="21:24" x14ac:dyDescent="0.2">
      <c r="U2121" s="205"/>
      <c r="V2121" s="205"/>
      <c r="W2121" s="205"/>
      <c r="X2121" s="205"/>
    </row>
    <row r="2122" spans="21:24" x14ac:dyDescent="0.2">
      <c r="U2122" s="205"/>
      <c r="V2122" s="205"/>
      <c r="W2122" s="205"/>
      <c r="X2122" s="205"/>
    </row>
    <row r="2123" spans="21:24" x14ac:dyDescent="0.2">
      <c r="U2123" s="205"/>
      <c r="V2123" s="205"/>
      <c r="W2123" s="205"/>
      <c r="X2123" s="205"/>
    </row>
    <row r="2124" spans="21:24" x14ac:dyDescent="0.2">
      <c r="U2124" s="205"/>
      <c r="V2124" s="205"/>
      <c r="W2124" s="205"/>
      <c r="X2124" s="205"/>
    </row>
    <row r="2125" spans="21:24" x14ac:dyDescent="0.2">
      <c r="U2125" s="205"/>
      <c r="V2125" s="205"/>
      <c r="W2125" s="205"/>
      <c r="X2125" s="205"/>
    </row>
    <row r="2126" spans="21:24" x14ac:dyDescent="0.2">
      <c r="U2126" s="205"/>
      <c r="V2126" s="205"/>
      <c r="W2126" s="205"/>
      <c r="X2126" s="205"/>
    </row>
    <row r="2127" spans="21:24" x14ac:dyDescent="0.2">
      <c r="U2127" s="205"/>
      <c r="V2127" s="205"/>
      <c r="W2127" s="205"/>
      <c r="X2127" s="205"/>
    </row>
    <row r="2128" spans="21:24" x14ac:dyDescent="0.2">
      <c r="U2128" s="205"/>
      <c r="V2128" s="205"/>
      <c r="W2128" s="205"/>
      <c r="X2128" s="205"/>
    </row>
    <row r="2129" spans="21:24" x14ac:dyDescent="0.2">
      <c r="U2129" s="205"/>
      <c r="V2129" s="205"/>
      <c r="W2129" s="205"/>
      <c r="X2129" s="205"/>
    </row>
    <row r="2130" spans="21:24" x14ac:dyDescent="0.2">
      <c r="U2130" s="205"/>
      <c r="V2130" s="205"/>
      <c r="W2130" s="205"/>
      <c r="X2130" s="205"/>
    </row>
    <row r="2131" spans="21:24" x14ac:dyDescent="0.2">
      <c r="U2131" s="205"/>
      <c r="V2131" s="205"/>
      <c r="W2131" s="205"/>
      <c r="X2131" s="205"/>
    </row>
    <row r="2132" spans="21:24" x14ac:dyDescent="0.2">
      <c r="U2132" s="205"/>
      <c r="V2132" s="205"/>
      <c r="W2132" s="205"/>
      <c r="X2132" s="205"/>
    </row>
    <row r="2133" spans="21:24" x14ac:dyDescent="0.2">
      <c r="U2133" s="205"/>
      <c r="V2133" s="205"/>
      <c r="W2133" s="205"/>
      <c r="X2133" s="205"/>
    </row>
    <row r="2134" spans="21:24" x14ac:dyDescent="0.2">
      <c r="U2134" s="205"/>
      <c r="V2134" s="205"/>
      <c r="W2134" s="205"/>
      <c r="X2134" s="205"/>
    </row>
    <row r="2135" spans="21:24" x14ac:dyDescent="0.2">
      <c r="U2135" s="205"/>
      <c r="V2135" s="205"/>
      <c r="W2135" s="205"/>
      <c r="X2135" s="205"/>
    </row>
    <row r="2136" spans="21:24" x14ac:dyDescent="0.2">
      <c r="U2136" s="205"/>
      <c r="V2136" s="205"/>
      <c r="W2136" s="205"/>
      <c r="X2136" s="205"/>
    </row>
    <row r="2137" spans="21:24" x14ac:dyDescent="0.2">
      <c r="U2137" s="205"/>
      <c r="V2137" s="205"/>
      <c r="W2137" s="205"/>
      <c r="X2137" s="205"/>
    </row>
    <row r="2138" spans="21:24" x14ac:dyDescent="0.2">
      <c r="U2138" s="205"/>
      <c r="V2138" s="205"/>
      <c r="W2138" s="205"/>
      <c r="X2138" s="205"/>
    </row>
    <row r="2139" spans="21:24" x14ac:dyDescent="0.2">
      <c r="U2139" s="205"/>
      <c r="V2139" s="205"/>
      <c r="W2139" s="205"/>
      <c r="X2139" s="205"/>
    </row>
    <row r="2140" spans="21:24" x14ac:dyDescent="0.2">
      <c r="U2140" s="205"/>
      <c r="V2140" s="205"/>
      <c r="W2140" s="205"/>
      <c r="X2140" s="205"/>
    </row>
    <row r="2141" spans="21:24" x14ac:dyDescent="0.2">
      <c r="U2141" s="205"/>
      <c r="V2141" s="205"/>
      <c r="W2141" s="205"/>
      <c r="X2141" s="205"/>
    </row>
    <row r="2142" spans="21:24" x14ac:dyDescent="0.2">
      <c r="U2142" s="205"/>
      <c r="V2142" s="205"/>
      <c r="W2142" s="205"/>
      <c r="X2142" s="205"/>
    </row>
    <row r="2143" spans="21:24" x14ac:dyDescent="0.2">
      <c r="U2143" s="205"/>
      <c r="V2143" s="205"/>
      <c r="W2143" s="205"/>
      <c r="X2143" s="205"/>
    </row>
    <row r="2144" spans="21:24" x14ac:dyDescent="0.2">
      <c r="U2144" s="205"/>
      <c r="V2144" s="205"/>
      <c r="W2144" s="205"/>
      <c r="X2144" s="205"/>
    </row>
    <row r="2145" spans="21:24" x14ac:dyDescent="0.2">
      <c r="U2145" s="205"/>
      <c r="V2145" s="205"/>
      <c r="W2145" s="205"/>
      <c r="X2145" s="205"/>
    </row>
    <row r="2146" spans="21:24" x14ac:dyDescent="0.2">
      <c r="U2146" s="205"/>
      <c r="V2146" s="205"/>
      <c r="W2146" s="205"/>
      <c r="X2146" s="205"/>
    </row>
    <row r="2147" spans="21:24" x14ac:dyDescent="0.2">
      <c r="U2147" s="205"/>
      <c r="V2147" s="205"/>
      <c r="W2147" s="205"/>
      <c r="X2147" s="205"/>
    </row>
    <row r="2148" spans="21:24" x14ac:dyDescent="0.2">
      <c r="U2148" s="205"/>
      <c r="V2148" s="205"/>
      <c r="W2148" s="205"/>
      <c r="X2148" s="205"/>
    </row>
    <row r="2149" spans="21:24" x14ac:dyDescent="0.2">
      <c r="U2149" s="205"/>
      <c r="V2149" s="205"/>
      <c r="W2149" s="205"/>
      <c r="X2149" s="205"/>
    </row>
    <row r="2150" spans="21:24" x14ac:dyDescent="0.2">
      <c r="U2150" s="205"/>
      <c r="V2150" s="205"/>
      <c r="W2150" s="205"/>
      <c r="X2150" s="205"/>
    </row>
    <row r="2151" spans="21:24" x14ac:dyDescent="0.2">
      <c r="U2151" s="205"/>
      <c r="V2151" s="205"/>
      <c r="W2151" s="205"/>
      <c r="X2151" s="205"/>
    </row>
    <row r="2152" spans="21:24" x14ac:dyDescent="0.2">
      <c r="U2152" s="205"/>
      <c r="V2152" s="205"/>
      <c r="W2152" s="205"/>
      <c r="X2152" s="205"/>
    </row>
    <row r="2153" spans="21:24" x14ac:dyDescent="0.2">
      <c r="U2153" s="205"/>
      <c r="V2153" s="205"/>
      <c r="W2153" s="205"/>
      <c r="X2153" s="205"/>
    </row>
    <row r="2154" spans="21:24" x14ac:dyDescent="0.2">
      <c r="U2154" s="205"/>
      <c r="V2154" s="205"/>
      <c r="W2154" s="205"/>
      <c r="X2154" s="205"/>
    </row>
    <row r="2155" spans="21:24" x14ac:dyDescent="0.2">
      <c r="U2155" s="205"/>
      <c r="V2155" s="205"/>
      <c r="W2155" s="205"/>
      <c r="X2155" s="205"/>
    </row>
    <row r="2156" spans="21:24" x14ac:dyDescent="0.2">
      <c r="U2156" s="205"/>
      <c r="V2156" s="205"/>
      <c r="W2156" s="205"/>
      <c r="X2156" s="205"/>
    </row>
    <row r="2157" spans="21:24" x14ac:dyDescent="0.2">
      <c r="U2157" s="205"/>
      <c r="V2157" s="205"/>
      <c r="W2157" s="205"/>
      <c r="X2157" s="205"/>
    </row>
    <row r="2158" spans="21:24" x14ac:dyDescent="0.2">
      <c r="U2158" s="205"/>
      <c r="V2158" s="205"/>
      <c r="W2158" s="205"/>
      <c r="X2158" s="205"/>
    </row>
    <row r="2159" spans="21:24" x14ac:dyDescent="0.2">
      <c r="U2159" s="205"/>
      <c r="V2159" s="205"/>
      <c r="W2159" s="205"/>
      <c r="X2159" s="205"/>
    </row>
    <row r="2160" spans="21:24" x14ac:dyDescent="0.2">
      <c r="U2160" s="205"/>
      <c r="V2160" s="205"/>
      <c r="W2160" s="205"/>
      <c r="X2160" s="205"/>
    </row>
    <row r="2161" spans="21:24" x14ac:dyDescent="0.2">
      <c r="U2161" s="205"/>
      <c r="V2161" s="205"/>
      <c r="W2161" s="205"/>
      <c r="X2161" s="205"/>
    </row>
    <row r="2162" spans="21:24" x14ac:dyDescent="0.2">
      <c r="U2162" s="205"/>
      <c r="V2162" s="205"/>
      <c r="W2162" s="205"/>
      <c r="X2162" s="205"/>
    </row>
    <row r="2163" spans="21:24" x14ac:dyDescent="0.2">
      <c r="U2163" s="205"/>
      <c r="V2163" s="205"/>
      <c r="W2163" s="205"/>
      <c r="X2163" s="205"/>
    </row>
    <row r="2164" spans="21:24" x14ac:dyDescent="0.2">
      <c r="U2164" s="205"/>
      <c r="V2164" s="205"/>
      <c r="W2164" s="205"/>
      <c r="X2164" s="205"/>
    </row>
    <row r="2165" spans="21:24" x14ac:dyDescent="0.2">
      <c r="U2165" s="205"/>
      <c r="V2165" s="205"/>
      <c r="W2165" s="205"/>
      <c r="X2165" s="205"/>
    </row>
    <row r="2166" spans="21:24" x14ac:dyDescent="0.2">
      <c r="U2166" s="205"/>
      <c r="V2166" s="205"/>
      <c r="W2166" s="205"/>
      <c r="X2166" s="205"/>
    </row>
    <row r="2167" spans="21:24" x14ac:dyDescent="0.2">
      <c r="U2167" s="205"/>
      <c r="V2167" s="205"/>
      <c r="W2167" s="205"/>
      <c r="X2167" s="205"/>
    </row>
    <row r="2168" spans="21:24" x14ac:dyDescent="0.2">
      <c r="U2168" s="205"/>
      <c r="V2168" s="205"/>
      <c r="W2168" s="205"/>
      <c r="X2168" s="205"/>
    </row>
    <row r="2169" spans="21:24" x14ac:dyDescent="0.2">
      <c r="U2169" s="205"/>
      <c r="V2169" s="205"/>
      <c r="W2169" s="205"/>
      <c r="X2169" s="205"/>
    </row>
    <row r="2170" spans="21:24" x14ac:dyDescent="0.2">
      <c r="U2170" s="205"/>
      <c r="V2170" s="205"/>
      <c r="W2170" s="205"/>
      <c r="X2170" s="205"/>
    </row>
    <row r="2171" spans="21:24" x14ac:dyDescent="0.2">
      <c r="U2171" s="205"/>
      <c r="V2171" s="205"/>
      <c r="W2171" s="205"/>
      <c r="X2171" s="205"/>
    </row>
    <row r="2172" spans="21:24" x14ac:dyDescent="0.2">
      <c r="U2172" s="205"/>
      <c r="V2172" s="205"/>
      <c r="W2172" s="205"/>
      <c r="X2172" s="205"/>
    </row>
    <row r="2173" spans="21:24" x14ac:dyDescent="0.2">
      <c r="U2173" s="205"/>
      <c r="V2173" s="205"/>
      <c r="W2173" s="205"/>
      <c r="X2173" s="205"/>
    </row>
    <row r="2174" spans="21:24" x14ac:dyDescent="0.2">
      <c r="U2174" s="205"/>
      <c r="V2174" s="205"/>
      <c r="W2174" s="205"/>
      <c r="X2174" s="205"/>
    </row>
    <row r="2175" spans="21:24" x14ac:dyDescent="0.2">
      <c r="U2175" s="205"/>
      <c r="V2175" s="205"/>
      <c r="W2175" s="205"/>
      <c r="X2175" s="205"/>
    </row>
    <row r="2176" spans="21:24" x14ac:dyDescent="0.2">
      <c r="U2176" s="205"/>
      <c r="V2176" s="205"/>
      <c r="W2176" s="205"/>
      <c r="X2176" s="205"/>
    </row>
    <row r="2177" spans="21:24" x14ac:dyDescent="0.2">
      <c r="U2177" s="205"/>
      <c r="V2177" s="205"/>
      <c r="W2177" s="205"/>
      <c r="X2177" s="205"/>
    </row>
    <row r="2178" spans="21:24" x14ac:dyDescent="0.2">
      <c r="U2178" s="205"/>
      <c r="V2178" s="205"/>
      <c r="W2178" s="205"/>
      <c r="X2178" s="205"/>
    </row>
    <row r="2179" spans="21:24" x14ac:dyDescent="0.2">
      <c r="U2179" s="205"/>
      <c r="V2179" s="205"/>
      <c r="W2179" s="205"/>
      <c r="X2179" s="205"/>
    </row>
    <row r="2180" spans="21:24" x14ac:dyDescent="0.2">
      <c r="U2180" s="205"/>
      <c r="V2180" s="205"/>
      <c r="W2180" s="205"/>
      <c r="X2180" s="205"/>
    </row>
    <row r="2181" spans="21:24" x14ac:dyDescent="0.2">
      <c r="U2181" s="205"/>
      <c r="V2181" s="205"/>
      <c r="W2181" s="205"/>
      <c r="X2181" s="205"/>
    </row>
    <row r="2182" spans="21:24" x14ac:dyDescent="0.2">
      <c r="U2182" s="205"/>
      <c r="V2182" s="205"/>
      <c r="W2182" s="205"/>
      <c r="X2182" s="205"/>
    </row>
    <row r="2183" spans="21:24" x14ac:dyDescent="0.2">
      <c r="U2183" s="205"/>
      <c r="V2183" s="205"/>
      <c r="W2183" s="205"/>
      <c r="X2183" s="205"/>
    </row>
    <row r="2184" spans="21:24" x14ac:dyDescent="0.2">
      <c r="U2184" s="205"/>
      <c r="V2184" s="205"/>
      <c r="W2184" s="205"/>
      <c r="X2184" s="205"/>
    </row>
    <row r="2185" spans="21:24" x14ac:dyDescent="0.2">
      <c r="U2185" s="205"/>
      <c r="V2185" s="205"/>
      <c r="W2185" s="205"/>
      <c r="X2185" s="205"/>
    </row>
    <row r="2186" spans="21:24" x14ac:dyDescent="0.2">
      <c r="U2186" s="205"/>
      <c r="V2186" s="205"/>
      <c r="W2186" s="205"/>
      <c r="X2186" s="205"/>
    </row>
    <row r="2187" spans="21:24" x14ac:dyDescent="0.2">
      <c r="U2187" s="205"/>
      <c r="V2187" s="205"/>
      <c r="W2187" s="205"/>
      <c r="X2187" s="205"/>
    </row>
    <row r="2188" spans="21:24" x14ac:dyDescent="0.2">
      <c r="U2188" s="205"/>
      <c r="V2188" s="205"/>
      <c r="W2188" s="205"/>
      <c r="X2188" s="205"/>
    </row>
    <row r="2189" spans="21:24" x14ac:dyDescent="0.2">
      <c r="U2189" s="205"/>
      <c r="V2189" s="205"/>
      <c r="W2189" s="205"/>
      <c r="X2189" s="205"/>
    </row>
    <row r="2190" spans="21:24" x14ac:dyDescent="0.2">
      <c r="U2190" s="205"/>
      <c r="V2190" s="205"/>
      <c r="W2190" s="205"/>
      <c r="X2190" s="205"/>
    </row>
    <row r="2191" spans="21:24" x14ac:dyDescent="0.2">
      <c r="U2191" s="205"/>
      <c r="V2191" s="205"/>
      <c r="W2191" s="205"/>
      <c r="X2191" s="205"/>
    </row>
    <row r="2192" spans="21:24" x14ac:dyDescent="0.2">
      <c r="U2192" s="205"/>
      <c r="V2192" s="205"/>
      <c r="W2192" s="205"/>
      <c r="X2192" s="205"/>
    </row>
    <row r="2193" spans="21:24" x14ac:dyDescent="0.2">
      <c r="U2193" s="205"/>
      <c r="V2193" s="205"/>
      <c r="W2193" s="205"/>
      <c r="X2193" s="205"/>
    </row>
    <row r="2194" spans="21:24" x14ac:dyDescent="0.2">
      <c r="U2194" s="205"/>
      <c r="V2194" s="205"/>
      <c r="W2194" s="205"/>
      <c r="X2194" s="205"/>
    </row>
    <row r="2195" spans="21:24" x14ac:dyDescent="0.2">
      <c r="U2195" s="205"/>
      <c r="V2195" s="205"/>
      <c r="W2195" s="205"/>
      <c r="X2195" s="205"/>
    </row>
    <row r="2196" spans="21:24" x14ac:dyDescent="0.2">
      <c r="U2196" s="205"/>
      <c r="V2196" s="205"/>
      <c r="W2196" s="205"/>
      <c r="X2196" s="205"/>
    </row>
    <row r="2197" spans="21:24" x14ac:dyDescent="0.2">
      <c r="U2197" s="205"/>
      <c r="V2197" s="205"/>
      <c r="W2197" s="205"/>
      <c r="X2197" s="205"/>
    </row>
    <row r="2198" spans="21:24" x14ac:dyDescent="0.2">
      <c r="U2198" s="205"/>
      <c r="V2198" s="205"/>
      <c r="W2198" s="205"/>
      <c r="X2198" s="205"/>
    </row>
    <row r="2199" spans="21:24" x14ac:dyDescent="0.2">
      <c r="U2199" s="205"/>
      <c r="V2199" s="205"/>
      <c r="W2199" s="205"/>
      <c r="X2199" s="205"/>
    </row>
    <row r="2200" spans="21:24" x14ac:dyDescent="0.2">
      <c r="U2200" s="205"/>
      <c r="V2200" s="205"/>
      <c r="W2200" s="205"/>
      <c r="X2200" s="205"/>
    </row>
    <row r="2201" spans="21:24" x14ac:dyDescent="0.2">
      <c r="U2201" s="205"/>
      <c r="V2201" s="205"/>
      <c r="W2201" s="205"/>
      <c r="X2201" s="205"/>
    </row>
    <row r="2202" spans="21:24" x14ac:dyDescent="0.2">
      <c r="U2202" s="205"/>
      <c r="V2202" s="205"/>
      <c r="W2202" s="205"/>
      <c r="X2202" s="205"/>
    </row>
    <row r="2203" spans="21:24" x14ac:dyDescent="0.2">
      <c r="U2203" s="205"/>
      <c r="V2203" s="205"/>
      <c r="W2203" s="205"/>
      <c r="X2203" s="205"/>
    </row>
    <row r="2204" spans="21:24" x14ac:dyDescent="0.2">
      <c r="U2204" s="205"/>
      <c r="V2204" s="205"/>
      <c r="W2204" s="205"/>
      <c r="X2204" s="205"/>
    </row>
    <row r="2205" spans="21:24" x14ac:dyDescent="0.2">
      <c r="U2205" s="205"/>
      <c r="V2205" s="205"/>
      <c r="W2205" s="205"/>
      <c r="X2205" s="205"/>
    </row>
    <row r="2206" spans="21:24" x14ac:dyDescent="0.2">
      <c r="U2206" s="205"/>
      <c r="V2206" s="205"/>
      <c r="W2206" s="205"/>
      <c r="X2206" s="205"/>
    </row>
    <row r="2207" spans="21:24" x14ac:dyDescent="0.2">
      <c r="U2207" s="205"/>
      <c r="V2207" s="205"/>
      <c r="W2207" s="205"/>
      <c r="X2207" s="205"/>
    </row>
    <row r="2208" spans="21:24" x14ac:dyDescent="0.2">
      <c r="U2208" s="205"/>
      <c r="V2208" s="205"/>
      <c r="W2208" s="205"/>
      <c r="X2208" s="205"/>
    </row>
    <row r="2209" spans="21:24" x14ac:dyDescent="0.2">
      <c r="U2209" s="205"/>
      <c r="V2209" s="205"/>
      <c r="W2209" s="205"/>
      <c r="X2209" s="205"/>
    </row>
    <row r="2210" spans="21:24" x14ac:dyDescent="0.2">
      <c r="U2210" s="205"/>
      <c r="V2210" s="205"/>
      <c r="W2210" s="205"/>
      <c r="X2210" s="205"/>
    </row>
    <row r="2211" spans="21:24" x14ac:dyDescent="0.2">
      <c r="U2211" s="205"/>
      <c r="V2211" s="205"/>
      <c r="W2211" s="205"/>
      <c r="X2211" s="205"/>
    </row>
    <row r="2212" spans="21:24" x14ac:dyDescent="0.2">
      <c r="U2212" s="205"/>
      <c r="V2212" s="205"/>
      <c r="W2212" s="205"/>
      <c r="X2212" s="205"/>
    </row>
    <row r="2213" spans="21:24" x14ac:dyDescent="0.2">
      <c r="U2213" s="205"/>
      <c r="V2213" s="205"/>
      <c r="W2213" s="205"/>
      <c r="X2213" s="205"/>
    </row>
    <row r="2214" spans="21:24" x14ac:dyDescent="0.2">
      <c r="U2214" s="205"/>
      <c r="V2214" s="205"/>
      <c r="W2214" s="205"/>
      <c r="X2214" s="205"/>
    </row>
    <row r="2215" spans="21:24" x14ac:dyDescent="0.2">
      <c r="U2215" s="205"/>
      <c r="V2215" s="205"/>
      <c r="W2215" s="205"/>
      <c r="X2215" s="205"/>
    </row>
    <row r="2216" spans="21:24" x14ac:dyDescent="0.2">
      <c r="U2216" s="205"/>
      <c r="V2216" s="205"/>
      <c r="W2216" s="205"/>
      <c r="X2216" s="205"/>
    </row>
    <row r="2217" spans="21:24" x14ac:dyDescent="0.2">
      <c r="U2217" s="205"/>
      <c r="V2217" s="205"/>
      <c r="W2217" s="205"/>
      <c r="X2217" s="205"/>
    </row>
    <row r="2218" spans="21:24" x14ac:dyDescent="0.2">
      <c r="U2218" s="205"/>
      <c r="V2218" s="205"/>
      <c r="W2218" s="205"/>
      <c r="X2218" s="205"/>
    </row>
    <row r="2219" spans="21:24" x14ac:dyDescent="0.2">
      <c r="U2219" s="205"/>
      <c r="V2219" s="205"/>
      <c r="W2219" s="205"/>
      <c r="X2219" s="205"/>
    </row>
    <row r="2220" spans="21:24" x14ac:dyDescent="0.2">
      <c r="U2220" s="205"/>
      <c r="V2220" s="205"/>
      <c r="W2220" s="205"/>
      <c r="X2220" s="205"/>
    </row>
    <row r="2221" spans="21:24" x14ac:dyDescent="0.2">
      <c r="U2221" s="205"/>
      <c r="V2221" s="205"/>
      <c r="W2221" s="205"/>
      <c r="X2221" s="205"/>
    </row>
    <row r="2222" spans="21:24" x14ac:dyDescent="0.2">
      <c r="U2222" s="205"/>
      <c r="V2222" s="205"/>
      <c r="W2222" s="205"/>
      <c r="X2222" s="205"/>
    </row>
    <row r="2223" spans="21:24" x14ac:dyDescent="0.2">
      <c r="U2223" s="205"/>
      <c r="V2223" s="205"/>
      <c r="W2223" s="205"/>
      <c r="X2223" s="205"/>
    </row>
    <row r="2224" spans="21:24" x14ac:dyDescent="0.2">
      <c r="U2224" s="205"/>
      <c r="V2224" s="205"/>
      <c r="W2224" s="205"/>
      <c r="X2224" s="205"/>
    </row>
    <row r="2225" spans="21:24" x14ac:dyDescent="0.2">
      <c r="U2225" s="205"/>
      <c r="V2225" s="205"/>
      <c r="W2225" s="205"/>
      <c r="X2225" s="205"/>
    </row>
    <row r="2226" spans="21:24" x14ac:dyDescent="0.2">
      <c r="U2226" s="205"/>
      <c r="V2226" s="205"/>
      <c r="W2226" s="205"/>
      <c r="X2226" s="205"/>
    </row>
    <row r="2227" spans="21:24" x14ac:dyDescent="0.2">
      <c r="U2227" s="205"/>
      <c r="V2227" s="205"/>
      <c r="W2227" s="205"/>
      <c r="X2227" s="205"/>
    </row>
    <row r="2228" spans="21:24" x14ac:dyDescent="0.2">
      <c r="U2228" s="205"/>
      <c r="V2228" s="205"/>
      <c r="W2228" s="205"/>
      <c r="X2228" s="205"/>
    </row>
    <row r="2229" spans="21:24" x14ac:dyDescent="0.2">
      <c r="U2229" s="205"/>
      <c r="V2229" s="205"/>
      <c r="W2229" s="205"/>
      <c r="X2229" s="205"/>
    </row>
    <row r="2230" spans="21:24" x14ac:dyDescent="0.2">
      <c r="U2230" s="205"/>
      <c r="V2230" s="205"/>
      <c r="W2230" s="205"/>
      <c r="X2230" s="205"/>
    </row>
    <row r="2231" spans="21:24" x14ac:dyDescent="0.2">
      <c r="U2231" s="205"/>
      <c r="V2231" s="205"/>
      <c r="W2231" s="205"/>
      <c r="X2231" s="205"/>
    </row>
    <row r="2232" spans="21:24" x14ac:dyDescent="0.2">
      <c r="U2232" s="205"/>
      <c r="V2232" s="205"/>
      <c r="W2232" s="205"/>
      <c r="X2232" s="205"/>
    </row>
    <row r="2233" spans="21:24" x14ac:dyDescent="0.2">
      <c r="U2233" s="205"/>
      <c r="V2233" s="205"/>
      <c r="W2233" s="205"/>
      <c r="X2233" s="205"/>
    </row>
    <row r="2234" spans="21:24" x14ac:dyDescent="0.2">
      <c r="U2234" s="205"/>
      <c r="V2234" s="205"/>
      <c r="W2234" s="205"/>
      <c r="X2234" s="205"/>
    </row>
    <row r="2235" spans="21:24" x14ac:dyDescent="0.2">
      <c r="U2235" s="205"/>
      <c r="V2235" s="205"/>
      <c r="W2235" s="205"/>
      <c r="X2235" s="205"/>
    </row>
    <row r="2236" spans="21:24" x14ac:dyDescent="0.2">
      <c r="U2236" s="205"/>
      <c r="V2236" s="205"/>
      <c r="W2236" s="205"/>
      <c r="X2236" s="205"/>
    </row>
    <row r="2237" spans="21:24" x14ac:dyDescent="0.2">
      <c r="U2237" s="205"/>
      <c r="V2237" s="205"/>
      <c r="W2237" s="205"/>
      <c r="X2237" s="205"/>
    </row>
    <row r="2238" spans="21:24" x14ac:dyDescent="0.2">
      <c r="U2238" s="205"/>
      <c r="V2238" s="205"/>
      <c r="W2238" s="205"/>
      <c r="X2238" s="205"/>
    </row>
    <row r="2239" spans="21:24" x14ac:dyDescent="0.2">
      <c r="U2239" s="205"/>
      <c r="V2239" s="205"/>
      <c r="W2239" s="205"/>
      <c r="X2239" s="205"/>
    </row>
    <row r="2240" spans="21:24" x14ac:dyDescent="0.2">
      <c r="U2240" s="205"/>
      <c r="V2240" s="205"/>
      <c r="W2240" s="205"/>
      <c r="X2240" s="205"/>
    </row>
    <row r="2241" spans="21:24" x14ac:dyDescent="0.2">
      <c r="U2241" s="205"/>
      <c r="V2241" s="205"/>
      <c r="W2241" s="205"/>
      <c r="X2241" s="205"/>
    </row>
    <row r="2242" spans="21:24" x14ac:dyDescent="0.2">
      <c r="U2242" s="205"/>
      <c r="V2242" s="205"/>
      <c r="W2242" s="205"/>
      <c r="X2242" s="205"/>
    </row>
    <row r="2243" spans="21:24" x14ac:dyDescent="0.2">
      <c r="U2243" s="205"/>
      <c r="V2243" s="205"/>
      <c r="W2243" s="205"/>
      <c r="X2243" s="205"/>
    </row>
    <row r="2244" spans="21:24" x14ac:dyDescent="0.2">
      <c r="U2244" s="205"/>
      <c r="V2244" s="205"/>
      <c r="W2244" s="205"/>
      <c r="X2244" s="205"/>
    </row>
    <row r="2245" spans="21:24" x14ac:dyDescent="0.2">
      <c r="U2245" s="205"/>
      <c r="V2245" s="205"/>
      <c r="W2245" s="205"/>
      <c r="X2245" s="205"/>
    </row>
    <row r="2246" spans="21:24" x14ac:dyDescent="0.2">
      <c r="U2246" s="205"/>
      <c r="V2246" s="205"/>
      <c r="W2246" s="205"/>
      <c r="X2246" s="205"/>
    </row>
    <row r="2247" spans="21:24" x14ac:dyDescent="0.2">
      <c r="U2247" s="205"/>
      <c r="V2247" s="205"/>
      <c r="W2247" s="205"/>
      <c r="X2247" s="205"/>
    </row>
    <row r="2248" spans="21:24" x14ac:dyDescent="0.2">
      <c r="U2248" s="205"/>
      <c r="V2248" s="205"/>
      <c r="W2248" s="205"/>
      <c r="X2248" s="205"/>
    </row>
    <row r="2249" spans="21:24" x14ac:dyDescent="0.2">
      <c r="U2249" s="205"/>
      <c r="V2249" s="205"/>
      <c r="W2249" s="205"/>
      <c r="X2249" s="205"/>
    </row>
    <row r="2250" spans="21:24" x14ac:dyDescent="0.2">
      <c r="U2250" s="205"/>
      <c r="V2250" s="205"/>
      <c r="W2250" s="205"/>
      <c r="X2250" s="205"/>
    </row>
    <row r="2251" spans="21:24" x14ac:dyDescent="0.2">
      <c r="U2251" s="205"/>
      <c r="V2251" s="205"/>
      <c r="W2251" s="205"/>
      <c r="X2251" s="205"/>
    </row>
    <row r="2252" spans="21:24" x14ac:dyDescent="0.2">
      <c r="U2252" s="205"/>
      <c r="V2252" s="205"/>
      <c r="W2252" s="205"/>
      <c r="X2252" s="205"/>
    </row>
    <row r="2253" spans="21:24" x14ac:dyDescent="0.2">
      <c r="U2253" s="205"/>
      <c r="V2253" s="205"/>
      <c r="W2253" s="205"/>
      <c r="X2253" s="205"/>
    </row>
    <row r="2254" spans="21:24" x14ac:dyDescent="0.2">
      <c r="U2254" s="205"/>
      <c r="V2254" s="205"/>
      <c r="W2254" s="205"/>
      <c r="X2254" s="205"/>
    </row>
    <row r="2255" spans="21:24" x14ac:dyDescent="0.2">
      <c r="U2255" s="205"/>
      <c r="V2255" s="205"/>
      <c r="W2255" s="205"/>
      <c r="X2255" s="205"/>
    </row>
    <row r="2256" spans="21:24" x14ac:dyDescent="0.2">
      <c r="U2256" s="205"/>
      <c r="V2256" s="205"/>
      <c r="W2256" s="205"/>
      <c r="X2256" s="205"/>
    </row>
    <row r="2257" spans="21:24" x14ac:dyDescent="0.2">
      <c r="U2257" s="205"/>
      <c r="V2257" s="205"/>
      <c r="W2257" s="205"/>
      <c r="X2257" s="205"/>
    </row>
    <row r="2258" spans="21:24" x14ac:dyDescent="0.2">
      <c r="U2258" s="205"/>
      <c r="V2258" s="205"/>
      <c r="W2258" s="205"/>
      <c r="X2258" s="205"/>
    </row>
    <row r="2259" spans="21:24" x14ac:dyDescent="0.2">
      <c r="U2259" s="205"/>
      <c r="V2259" s="205"/>
      <c r="W2259" s="205"/>
      <c r="X2259" s="205"/>
    </row>
    <row r="2260" spans="21:24" x14ac:dyDescent="0.2">
      <c r="U2260" s="205"/>
      <c r="V2260" s="205"/>
      <c r="W2260" s="205"/>
      <c r="X2260" s="205"/>
    </row>
    <row r="2261" spans="21:24" x14ac:dyDescent="0.2">
      <c r="U2261" s="205"/>
      <c r="V2261" s="205"/>
      <c r="W2261" s="205"/>
      <c r="X2261" s="205"/>
    </row>
    <row r="2262" spans="21:24" x14ac:dyDescent="0.2">
      <c r="U2262" s="205"/>
      <c r="V2262" s="205"/>
      <c r="W2262" s="205"/>
      <c r="X2262" s="205"/>
    </row>
    <row r="2263" spans="21:24" x14ac:dyDescent="0.2">
      <c r="U2263" s="205"/>
      <c r="V2263" s="205"/>
      <c r="W2263" s="205"/>
      <c r="X2263" s="205"/>
    </row>
    <row r="2264" spans="21:24" x14ac:dyDescent="0.2">
      <c r="U2264" s="205"/>
      <c r="V2264" s="205"/>
      <c r="W2264" s="205"/>
      <c r="X2264" s="205"/>
    </row>
    <row r="2265" spans="21:24" x14ac:dyDescent="0.2">
      <c r="U2265" s="205"/>
      <c r="V2265" s="205"/>
      <c r="W2265" s="205"/>
      <c r="X2265" s="205"/>
    </row>
    <row r="2266" spans="21:24" x14ac:dyDescent="0.2">
      <c r="U2266" s="205"/>
      <c r="V2266" s="205"/>
      <c r="W2266" s="205"/>
      <c r="X2266" s="205"/>
    </row>
    <row r="2267" spans="21:24" x14ac:dyDescent="0.2">
      <c r="U2267" s="205"/>
      <c r="V2267" s="205"/>
      <c r="W2267" s="205"/>
      <c r="X2267" s="205"/>
    </row>
    <row r="2268" spans="21:24" x14ac:dyDescent="0.2">
      <c r="U2268" s="205"/>
      <c r="V2268" s="205"/>
      <c r="W2268" s="205"/>
      <c r="X2268" s="205"/>
    </row>
    <row r="2269" spans="21:24" x14ac:dyDescent="0.2">
      <c r="U2269" s="205"/>
      <c r="V2269" s="205"/>
      <c r="W2269" s="205"/>
      <c r="X2269" s="205"/>
    </row>
    <row r="2270" spans="21:24" x14ac:dyDescent="0.2">
      <c r="U2270" s="205"/>
      <c r="V2270" s="205"/>
      <c r="W2270" s="205"/>
      <c r="X2270" s="205"/>
    </row>
    <row r="2271" spans="21:24" x14ac:dyDescent="0.2">
      <c r="U2271" s="205"/>
      <c r="V2271" s="205"/>
      <c r="W2271" s="205"/>
      <c r="X2271" s="205"/>
    </row>
    <row r="2272" spans="21:24" x14ac:dyDescent="0.2">
      <c r="U2272" s="205"/>
      <c r="V2272" s="205"/>
      <c r="W2272" s="205"/>
      <c r="X2272" s="205"/>
    </row>
    <row r="2273" spans="21:24" x14ac:dyDescent="0.2">
      <c r="U2273" s="205"/>
      <c r="V2273" s="205"/>
      <c r="W2273" s="205"/>
      <c r="X2273" s="205"/>
    </row>
    <row r="2274" spans="21:24" x14ac:dyDescent="0.2">
      <c r="U2274" s="205"/>
      <c r="V2274" s="205"/>
      <c r="W2274" s="205"/>
      <c r="X2274" s="205"/>
    </row>
    <row r="2275" spans="21:24" x14ac:dyDescent="0.2">
      <c r="U2275" s="205"/>
      <c r="V2275" s="205"/>
      <c r="W2275" s="205"/>
      <c r="X2275" s="205"/>
    </row>
    <row r="2276" spans="21:24" x14ac:dyDescent="0.2">
      <c r="U2276" s="205"/>
      <c r="V2276" s="205"/>
      <c r="W2276" s="205"/>
      <c r="X2276" s="205"/>
    </row>
    <row r="2277" spans="21:24" x14ac:dyDescent="0.2">
      <c r="U2277" s="205"/>
      <c r="V2277" s="205"/>
      <c r="W2277" s="205"/>
      <c r="X2277" s="205"/>
    </row>
    <row r="2278" spans="21:24" x14ac:dyDescent="0.2">
      <c r="U2278" s="205"/>
      <c r="V2278" s="205"/>
      <c r="W2278" s="205"/>
      <c r="X2278" s="205"/>
    </row>
    <row r="2279" spans="21:24" x14ac:dyDescent="0.2">
      <c r="U2279" s="205"/>
      <c r="V2279" s="205"/>
      <c r="W2279" s="205"/>
      <c r="X2279" s="205"/>
    </row>
    <row r="2280" spans="21:24" x14ac:dyDescent="0.2">
      <c r="U2280" s="205"/>
      <c r="V2280" s="205"/>
      <c r="W2280" s="205"/>
      <c r="X2280" s="205"/>
    </row>
    <row r="2281" spans="21:24" x14ac:dyDescent="0.2">
      <c r="U2281" s="205"/>
      <c r="V2281" s="205"/>
      <c r="W2281" s="205"/>
      <c r="X2281" s="205"/>
    </row>
    <row r="2282" spans="21:24" x14ac:dyDescent="0.2">
      <c r="U2282" s="205"/>
      <c r="V2282" s="205"/>
      <c r="W2282" s="205"/>
      <c r="X2282" s="205"/>
    </row>
    <row r="2283" spans="21:24" x14ac:dyDescent="0.2">
      <c r="U2283" s="205"/>
      <c r="V2283" s="205"/>
      <c r="W2283" s="205"/>
      <c r="X2283" s="205"/>
    </row>
    <row r="2284" spans="21:24" x14ac:dyDescent="0.2">
      <c r="U2284" s="205"/>
      <c r="V2284" s="205"/>
      <c r="W2284" s="205"/>
      <c r="X2284" s="205"/>
    </row>
    <row r="2285" spans="21:24" x14ac:dyDescent="0.2">
      <c r="U2285" s="205"/>
      <c r="V2285" s="205"/>
      <c r="W2285" s="205"/>
      <c r="X2285" s="205"/>
    </row>
    <row r="2286" spans="21:24" x14ac:dyDescent="0.2">
      <c r="U2286" s="205"/>
      <c r="V2286" s="205"/>
      <c r="W2286" s="205"/>
      <c r="X2286" s="205"/>
    </row>
    <row r="2287" spans="21:24" x14ac:dyDescent="0.2">
      <c r="U2287" s="205"/>
      <c r="V2287" s="205"/>
      <c r="W2287" s="205"/>
      <c r="X2287" s="205"/>
    </row>
    <row r="2288" spans="21:24" x14ac:dyDescent="0.2">
      <c r="U2288" s="205"/>
      <c r="V2288" s="205"/>
      <c r="W2288" s="205"/>
      <c r="X2288" s="205"/>
    </row>
    <row r="2289" spans="21:24" x14ac:dyDescent="0.2">
      <c r="U2289" s="205"/>
      <c r="V2289" s="205"/>
      <c r="W2289" s="205"/>
      <c r="X2289" s="205"/>
    </row>
    <row r="2290" spans="21:24" x14ac:dyDescent="0.2">
      <c r="U2290" s="205"/>
      <c r="V2290" s="205"/>
      <c r="W2290" s="205"/>
      <c r="X2290" s="205"/>
    </row>
    <row r="2291" spans="21:24" x14ac:dyDescent="0.2">
      <c r="U2291" s="205"/>
      <c r="V2291" s="205"/>
      <c r="W2291" s="205"/>
      <c r="X2291" s="205"/>
    </row>
    <row r="2292" spans="21:24" x14ac:dyDescent="0.2">
      <c r="U2292" s="205"/>
      <c r="V2292" s="205"/>
      <c r="W2292" s="205"/>
      <c r="X2292" s="205"/>
    </row>
    <row r="2293" spans="21:24" x14ac:dyDescent="0.2">
      <c r="U2293" s="205"/>
      <c r="V2293" s="205"/>
      <c r="W2293" s="205"/>
      <c r="X2293" s="205"/>
    </row>
    <row r="2294" spans="21:24" x14ac:dyDescent="0.2">
      <c r="U2294" s="205"/>
      <c r="V2294" s="205"/>
      <c r="W2294" s="205"/>
      <c r="X2294" s="205"/>
    </row>
    <row r="2295" spans="21:24" x14ac:dyDescent="0.2">
      <c r="U2295" s="205"/>
      <c r="V2295" s="205"/>
      <c r="W2295" s="205"/>
      <c r="X2295" s="205"/>
    </row>
    <row r="2296" spans="21:24" x14ac:dyDescent="0.2">
      <c r="U2296" s="205"/>
      <c r="V2296" s="205"/>
      <c r="W2296" s="205"/>
      <c r="X2296" s="205"/>
    </row>
    <row r="2297" spans="21:24" x14ac:dyDescent="0.2">
      <c r="U2297" s="205"/>
      <c r="V2297" s="205"/>
      <c r="W2297" s="205"/>
      <c r="X2297" s="205"/>
    </row>
    <row r="2298" spans="21:24" x14ac:dyDescent="0.2">
      <c r="U2298" s="205"/>
      <c r="V2298" s="205"/>
      <c r="W2298" s="205"/>
      <c r="X2298" s="205"/>
    </row>
    <row r="2299" spans="21:24" x14ac:dyDescent="0.2">
      <c r="U2299" s="205"/>
      <c r="V2299" s="205"/>
      <c r="W2299" s="205"/>
      <c r="X2299" s="205"/>
    </row>
    <row r="2300" spans="21:24" x14ac:dyDescent="0.2">
      <c r="U2300" s="205"/>
      <c r="V2300" s="205"/>
      <c r="W2300" s="205"/>
      <c r="X2300" s="205"/>
    </row>
    <row r="2301" spans="21:24" x14ac:dyDescent="0.2">
      <c r="U2301" s="205"/>
      <c r="V2301" s="205"/>
      <c r="W2301" s="205"/>
      <c r="X2301" s="205"/>
    </row>
    <row r="2302" spans="21:24" x14ac:dyDescent="0.2">
      <c r="U2302" s="205"/>
      <c r="V2302" s="205"/>
      <c r="W2302" s="205"/>
      <c r="X2302" s="205"/>
    </row>
    <row r="2303" spans="21:24" x14ac:dyDescent="0.2">
      <c r="U2303" s="205"/>
      <c r="V2303" s="205"/>
      <c r="W2303" s="205"/>
      <c r="X2303" s="205"/>
    </row>
    <row r="2304" spans="21:24" x14ac:dyDescent="0.2">
      <c r="U2304" s="205"/>
      <c r="V2304" s="205"/>
      <c r="W2304" s="205"/>
      <c r="X2304" s="205"/>
    </row>
    <row r="2305" spans="21:24" x14ac:dyDescent="0.2">
      <c r="U2305" s="205"/>
      <c r="V2305" s="205"/>
      <c r="W2305" s="205"/>
      <c r="X2305" s="205"/>
    </row>
    <row r="2306" spans="21:24" x14ac:dyDescent="0.2">
      <c r="U2306" s="205"/>
      <c r="V2306" s="205"/>
      <c r="W2306" s="205"/>
      <c r="X2306" s="205"/>
    </row>
    <row r="2307" spans="21:24" x14ac:dyDescent="0.2">
      <c r="U2307" s="205"/>
      <c r="V2307" s="205"/>
      <c r="W2307" s="205"/>
      <c r="X2307" s="205"/>
    </row>
    <row r="2308" spans="21:24" x14ac:dyDescent="0.2">
      <c r="U2308" s="205"/>
      <c r="V2308" s="205"/>
      <c r="W2308" s="205"/>
      <c r="X2308" s="205"/>
    </row>
    <row r="2309" spans="21:24" x14ac:dyDescent="0.2">
      <c r="U2309" s="205"/>
      <c r="V2309" s="205"/>
      <c r="W2309" s="205"/>
      <c r="X2309" s="205"/>
    </row>
    <row r="2310" spans="21:24" x14ac:dyDescent="0.2">
      <c r="U2310" s="205"/>
      <c r="V2310" s="205"/>
      <c r="W2310" s="205"/>
      <c r="X2310" s="205"/>
    </row>
    <row r="2311" spans="21:24" x14ac:dyDescent="0.2">
      <c r="U2311" s="205"/>
      <c r="V2311" s="205"/>
      <c r="W2311" s="205"/>
      <c r="X2311" s="205"/>
    </row>
    <row r="2312" spans="21:24" x14ac:dyDescent="0.2">
      <c r="U2312" s="205"/>
      <c r="V2312" s="205"/>
      <c r="W2312" s="205"/>
      <c r="X2312" s="205"/>
    </row>
    <row r="2313" spans="21:24" x14ac:dyDescent="0.2">
      <c r="U2313" s="205"/>
      <c r="V2313" s="205"/>
      <c r="W2313" s="205"/>
      <c r="X2313" s="205"/>
    </row>
    <row r="2314" spans="21:24" x14ac:dyDescent="0.2">
      <c r="U2314" s="205"/>
      <c r="V2314" s="205"/>
      <c r="W2314" s="205"/>
      <c r="X2314" s="205"/>
    </row>
    <row r="2315" spans="21:24" x14ac:dyDescent="0.2">
      <c r="U2315" s="205"/>
      <c r="V2315" s="205"/>
      <c r="W2315" s="205"/>
      <c r="X2315" s="205"/>
    </row>
    <row r="2316" spans="21:24" x14ac:dyDescent="0.2">
      <c r="U2316" s="205"/>
      <c r="V2316" s="205"/>
      <c r="W2316" s="205"/>
      <c r="X2316" s="205"/>
    </row>
    <row r="2317" spans="21:24" x14ac:dyDescent="0.2">
      <c r="U2317" s="205"/>
      <c r="V2317" s="205"/>
      <c r="W2317" s="205"/>
      <c r="X2317" s="205"/>
    </row>
    <row r="2318" spans="21:24" x14ac:dyDescent="0.2">
      <c r="U2318" s="205"/>
      <c r="V2318" s="205"/>
      <c r="W2318" s="205"/>
      <c r="X2318" s="205"/>
    </row>
    <row r="2319" spans="21:24" x14ac:dyDescent="0.2">
      <c r="U2319" s="205"/>
      <c r="V2319" s="205"/>
      <c r="W2319" s="205"/>
      <c r="X2319" s="205"/>
    </row>
    <row r="2320" spans="21:24" x14ac:dyDescent="0.2">
      <c r="U2320" s="205"/>
      <c r="V2320" s="205"/>
      <c r="W2320" s="205"/>
      <c r="X2320" s="205"/>
    </row>
    <row r="2321" spans="21:24" x14ac:dyDescent="0.2">
      <c r="U2321" s="205"/>
      <c r="V2321" s="205"/>
      <c r="W2321" s="205"/>
      <c r="X2321" s="205"/>
    </row>
    <row r="2322" spans="21:24" x14ac:dyDescent="0.2">
      <c r="U2322" s="205"/>
      <c r="V2322" s="205"/>
      <c r="W2322" s="205"/>
      <c r="X2322" s="205"/>
    </row>
    <row r="2323" spans="21:24" x14ac:dyDescent="0.2">
      <c r="U2323" s="205"/>
      <c r="V2323" s="205"/>
      <c r="W2323" s="205"/>
      <c r="X2323" s="205"/>
    </row>
    <row r="2324" spans="21:24" x14ac:dyDescent="0.2">
      <c r="U2324" s="205"/>
      <c r="V2324" s="205"/>
      <c r="W2324" s="205"/>
      <c r="X2324" s="205"/>
    </row>
    <row r="2325" spans="21:24" x14ac:dyDescent="0.2">
      <c r="U2325" s="205"/>
      <c r="V2325" s="205"/>
      <c r="W2325" s="205"/>
      <c r="X2325" s="205"/>
    </row>
    <row r="2326" spans="21:24" x14ac:dyDescent="0.2">
      <c r="U2326" s="205"/>
      <c r="V2326" s="205"/>
      <c r="W2326" s="205"/>
      <c r="X2326" s="205"/>
    </row>
    <row r="2327" spans="21:24" x14ac:dyDescent="0.2">
      <c r="U2327" s="205"/>
      <c r="V2327" s="205"/>
      <c r="W2327" s="205"/>
      <c r="X2327" s="205"/>
    </row>
    <row r="2328" spans="21:24" x14ac:dyDescent="0.2">
      <c r="U2328" s="205"/>
      <c r="V2328" s="205"/>
      <c r="W2328" s="205"/>
      <c r="X2328" s="205"/>
    </row>
    <row r="2329" spans="21:24" x14ac:dyDescent="0.2">
      <c r="U2329" s="205"/>
      <c r="V2329" s="205"/>
      <c r="W2329" s="205"/>
      <c r="X2329" s="205"/>
    </row>
    <row r="2330" spans="21:24" x14ac:dyDescent="0.2">
      <c r="U2330" s="205"/>
      <c r="V2330" s="205"/>
      <c r="W2330" s="205"/>
      <c r="X2330" s="205"/>
    </row>
    <row r="2331" spans="21:24" x14ac:dyDescent="0.2">
      <c r="U2331" s="205"/>
      <c r="V2331" s="205"/>
      <c r="W2331" s="205"/>
      <c r="X2331" s="205"/>
    </row>
    <row r="2332" spans="21:24" x14ac:dyDescent="0.2">
      <c r="U2332" s="205"/>
      <c r="V2332" s="205"/>
      <c r="W2332" s="205"/>
      <c r="X2332" s="205"/>
    </row>
    <row r="2333" spans="21:24" x14ac:dyDescent="0.2">
      <c r="U2333" s="205"/>
      <c r="V2333" s="205"/>
      <c r="W2333" s="205"/>
      <c r="X2333" s="205"/>
    </row>
    <row r="2334" spans="21:24" x14ac:dyDescent="0.2">
      <c r="U2334" s="205"/>
      <c r="V2334" s="205"/>
      <c r="W2334" s="205"/>
      <c r="X2334" s="205"/>
    </row>
    <row r="2335" spans="21:24" x14ac:dyDescent="0.2">
      <c r="U2335" s="205"/>
      <c r="V2335" s="205"/>
      <c r="W2335" s="205"/>
      <c r="X2335" s="205"/>
    </row>
    <row r="2336" spans="21:24" x14ac:dyDescent="0.2">
      <c r="U2336" s="205"/>
      <c r="V2336" s="205"/>
      <c r="W2336" s="205"/>
      <c r="X2336" s="205"/>
    </row>
    <row r="2337" spans="21:24" x14ac:dyDescent="0.2">
      <c r="U2337" s="205"/>
      <c r="V2337" s="205"/>
      <c r="W2337" s="205"/>
      <c r="X2337" s="205"/>
    </row>
    <row r="2338" spans="21:24" x14ac:dyDescent="0.2">
      <c r="U2338" s="205"/>
      <c r="V2338" s="205"/>
      <c r="W2338" s="205"/>
      <c r="X2338" s="205"/>
    </row>
    <row r="2339" spans="21:24" x14ac:dyDescent="0.2">
      <c r="U2339" s="205"/>
      <c r="V2339" s="205"/>
      <c r="W2339" s="205"/>
      <c r="X2339" s="205"/>
    </row>
    <row r="2340" spans="21:24" x14ac:dyDescent="0.2">
      <c r="U2340" s="205"/>
      <c r="V2340" s="205"/>
      <c r="W2340" s="205"/>
      <c r="X2340" s="205"/>
    </row>
    <row r="2341" spans="21:24" x14ac:dyDescent="0.2">
      <c r="U2341" s="205"/>
      <c r="V2341" s="205"/>
      <c r="W2341" s="205"/>
      <c r="X2341" s="205"/>
    </row>
    <row r="2342" spans="21:24" x14ac:dyDescent="0.2">
      <c r="U2342" s="205"/>
      <c r="V2342" s="205"/>
      <c r="W2342" s="205"/>
      <c r="X2342" s="205"/>
    </row>
    <row r="2343" spans="21:24" x14ac:dyDescent="0.2">
      <c r="U2343" s="205"/>
      <c r="V2343" s="205"/>
      <c r="W2343" s="205"/>
      <c r="X2343" s="205"/>
    </row>
    <row r="2344" spans="21:24" x14ac:dyDescent="0.2">
      <c r="U2344" s="205"/>
      <c r="V2344" s="205"/>
      <c r="W2344" s="205"/>
      <c r="X2344" s="205"/>
    </row>
    <row r="2345" spans="21:24" x14ac:dyDescent="0.2">
      <c r="U2345" s="205"/>
      <c r="V2345" s="205"/>
      <c r="W2345" s="205"/>
      <c r="X2345" s="205"/>
    </row>
    <row r="2346" spans="21:24" x14ac:dyDescent="0.2">
      <c r="U2346" s="205"/>
      <c r="V2346" s="205"/>
      <c r="W2346" s="205"/>
      <c r="X2346" s="205"/>
    </row>
    <row r="2347" spans="21:24" x14ac:dyDescent="0.2">
      <c r="U2347" s="205"/>
      <c r="V2347" s="205"/>
      <c r="W2347" s="205"/>
      <c r="X2347" s="205"/>
    </row>
    <row r="2348" spans="21:24" x14ac:dyDescent="0.2">
      <c r="U2348" s="205"/>
      <c r="V2348" s="205"/>
      <c r="W2348" s="205"/>
      <c r="X2348" s="205"/>
    </row>
    <row r="2349" spans="21:24" x14ac:dyDescent="0.2">
      <c r="U2349" s="205"/>
      <c r="V2349" s="205"/>
      <c r="W2349" s="205"/>
      <c r="X2349" s="205"/>
    </row>
    <row r="2350" spans="21:24" x14ac:dyDescent="0.2">
      <c r="U2350" s="205"/>
      <c r="V2350" s="205"/>
      <c r="W2350" s="205"/>
      <c r="X2350" s="205"/>
    </row>
    <row r="2351" spans="21:24" x14ac:dyDescent="0.2">
      <c r="U2351" s="205"/>
      <c r="V2351" s="205"/>
      <c r="W2351" s="205"/>
      <c r="X2351" s="205"/>
    </row>
    <row r="2352" spans="21:24" x14ac:dyDescent="0.2">
      <c r="U2352" s="205"/>
      <c r="V2352" s="205"/>
      <c r="W2352" s="205"/>
      <c r="X2352" s="205"/>
    </row>
    <row r="2353" spans="21:24" x14ac:dyDescent="0.2">
      <c r="U2353" s="205"/>
      <c r="V2353" s="205"/>
      <c r="W2353" s="205"/>
      <c r="X2353" s="205"/>
    </row>
    <row r="2354" spans="21:24" x14ac:dyDescent="0.2">
      <c r="U2354" s="205"/>
      <c r="V2354" s="205"/>
      <c r="W2354" s="205"/>
      <c r="X2354" s="205"/>
    </row>
    <row r="2355" spans="21:24" x14ac:dyDescent="0.2">
      <c r="U2355" s="205"/>
      <c r="V2355" s="205"/>
      <c r="W2355" s="205"/>
      <c r="X2355" s="205"/>
    </row>
    <row r="2356" spans="21:24" x14ac:dyDescent="0.2">
      <c r="U2356" s="205"/>
      <c r="V2356" s="205"/>
      <c r="W2356" s="205"/>
      <c r="X2356" s="205"/>
    </row>
    <row r="2357" spans="21:24" x14ac:dyDescent="0.2">
      <c r="U2357" s="205"/>
      <c r="V2357" s="205"/>
      <c r="W2357" s="205"/>
      <c r="X2357" s="205"/>
    </row>
    <row r="2358" spans="21:24" x14ac:dyDescent="0.2">
      <c r="U2358" s="205"/>
      <c r="V2358" s="205"/>
      <c r="W2358" s="205"/>
      <c r="X2358" s="205"/>
    </row>
    <row r="2359" spans="21:24" x14ac:dyDescent="0.2">
      <c r="U2359" s="205"/>
      <c r="V2359" s="205"/>
      <c r="W2359" s="205"/>
      <c r="X2359" s="205"/>
    </row>
    <row r="2360" spans="21:24" x14ac:dyDescent="0.2">
      <c r="U2360" s="205"/>
      <c r="V2360" s="205"/>
      <c r="W2360" s="205"/>
      <c r="X2360" s="205"/>
    </row>
    <row r="2361" spans="21:24" x14ac:dyDescent="0.2">
      <c r="U2361" s="205"/>
      <c r="V2361" s="205"/>
      <c r="W2361" s="205"/>
      <c r="X2361" s="205"/>
    </row>
    <row r="2362" spans="21:24" x14ac:dyDescent="0.2">
      <c r="U2362" s="205"/>
      <c r="V2362" s="205"/>
      <c r="W2362" s="205"/>
      <c r="X2362" s="205"/>
    </row>
    <row r="2363" spans="21:24" x14ac:dyDescent="0.2">
      <c r="U2363" s="205"/>
      <c r="V2363" s="205"/>
      <c r="W2363" s="205"/>
      <c r="X2363" s="205"/>
    </row>
    <row r="2364" spans="21:24" x14ac:dyDescent="0.2">
      <c r="U2364" s="205"/>
      <c r="V2364" s="205"/>
      <c r="W2364" s="205"/>
      <c r="X2364" s="205"/>
    </row>
    <row r="2365" spans="21:24" x14ac:dyDescent="0.2">
      <c r="U2365" s="205"/>
      <c r="V2365" s="205"/>
      <c r="W2365" s="205"/>
      <c r="X2365" s="205"/>
    </row>
    <row r="2366" spans="21:24" x14ac:dyDescent="0.2">
      <c r="U2366" s="205"/>
      <c r="V2366" s="205"/>
      <c r="W2366" s="205"/>
      <c r="X2366" s="205"/>
    </row>
    <row r="2367" spans="21:24" x14ac:dyDescent="0.2">
      <c r="U2367" s="205"/>
      <c r="V2367" s="205"/>
      <c r="W2367" s="205"/>
      <c r="X2367" s="205"/>
    </row>
    <row r="2368" spans="21:24" x14ac:dyDescent="0.2">
      <c r="U2368" s="205"/>
      <c r="V2368" s="205"/>
      <c r="W2368" s="205"/>
      <c r="X2368" s="205"/>
    </row>
    <row r="2369" spans="21:24" x14ac:dyDescent="0.2">
      <c r="U2369" s="205"/>
      <c r="V2369" s="205"/>
      <c r="W2369" s="205"/>
      <c r="X2369" s="205"/>
    </row>
    <row r="2370" spans="21:24" x14ac:dyDescent="0.2">
      <c r="U2370" s="205"/>
      <c r="V2370" s="205"/>
      <c r="W2370" s="205"/>
      <c r="X2370" s="205"/>
    </row>
    <row r="2371" spans="21:24" x14ac:dyDescent="0.2">
      <c r="U2371" s="205"/>
      <c r="V2371" s="205"/>
      <c r="W2371" s="205"/>
      <c r="X2371" s="205"/>
    </row>
    <row r="2372" spans="21:24" x14ac:dyDescent="0.2">
      <c r="U2372" s="205"/>
      <c r="V2372" s="205"/>
      <c r="W2372" s="205"/>
      <c r="X2372" s="205"/>
    </row>
    <row r="2373" spans="21:24" x14ac:dyDescent="0.2">
      <c r="U2373" s="205"/>
      <c r="V2373" s="205"/>
      <c r="W2373" s="205"/>
      <c r="X2373" s="205"/>
    </row>
    <row r="2374" spans="21:24" x14ac:dyDescent="0.2">
      <c r="U2374" s="205"/>
      <c r="V2374" s="205"/>
      <c r="W2374" s="205"/>
      <c r="X2374" s="205"/>
    </row>
    <row r="2375" spans="21:24" x14ac:dyDescent="0.2">
      <c r="U2375" s="205"/>
      <c r="V2375" s="205"/>
      <c r="W2375" s="205"/>
      <c r="X2375" s="205"/>
    </row>
    <row r="2376" spans="21:24" x14ac:dyDescent="0.2">
      <c r="U2376" s="205"/>
      <c r="V2376" s="205"/>
      <c r="W2376" s="205"/>
      <c r="X2376" s="205"/>
    </row>
    <row r="2377" spans="21:24" x14ac:dyDescent="0.2">
      <c r="U2377" s="205"/>
      <c r="V2377" s="205"/>
      <c r="W2377" s="205"/>
      <c r="X2377" s="205"/>
    </row>
    <row r="2378" spans="21:24" x14ac:dyDescent="0.2">
      <c r="U2378" s="205"/>
      <c r="V2378" s="205"/>
      <c r="W2378" s="205"/>
      <c r="X2378" s="205"/>
    </row>
    <row r="2379" spans="21:24" x14ac:dyDescent="0.2">
      <c r="U2379" s="205"/>
      <c r="V2379" s="205"/>
      <c r="W2379" s="205"/>
      <c r="X2379" s="205"/>
    </row>
    <row r="2380" spans="21:24" x14ac:dyDescent="0.2">
      <c r="U2380" s="205"/>
      <c r="V2380" s="205"/>
      <c r="W2380" s="205"/>
      <c r="X2380" s="205"/>
    </row>
    <row r="2381" spans="21:24" x14ac:dyDescent="0.2">
      <c r="U2381" s="205"/>
      <c r="V2381" s="205"/>
      <c r="W2381" s="205"/>
      <c r="X2381" s="205"/>
    </row>
    <row r="2382" spans="21:24" x14ac:dyDescent="0.2">
      <c r="U2382" s="205"/>
      <c r="V2382" s="205"/>
      <c r="W2382" s="205"/>
      <c r="X2382" s="205"/>
    </row>
    <row r="2383" spans="21:24" x14ac:dyDescent="0.2">
      <c r="U2383" s="205"/>
      <c r="V2383" s="205"/>
      <c r="W2383" s="205"/>
      <c r="X2383" s="205"/>
    </row>
    <row r="2384" spans="21:24" x14ac:dyDescent="0.2">
      <c r="U2384" s="205"/>
      <c r="V2384" s="205"/>
      <c r="W2384" s="205"/>
      <c r="X2384" s="205"/>
    </row>
    <row r="2385" spans="21:24" x14ac:dyDescent="0.2">
      <c r="U2385" s="205"/>
      <c r="V2385" s="205"/>
      <c r="W2385" s="205"/>
      <c r="X2385" s="205"/>
    </row>
    <row r="2386" spans="21:24" x14ac:dyDescent="0.2">
      <c r="U2386" s="205"/>
      <c r="V2386" s="205"/>
      <c r="W2386" s="205"/>
      <c r="X2386" s="205"/>
    </row>
    <row r="2387" spans="21:24" x14ac:dyDescent="0.2">
      <c r="U2387" s="205"/>
      <c r="V2387" s="205"/>
      <c r="W2387" s="205"/>
      <c r="X2387" s="205"/>
    </row>
    <row r="2388" spans="21:24" x14ac:dyDescent="0.2">
      <c r="U2388" s="205"/>
      <c r="V2388" s="205"/>
      <c r="W2388" s="205"/>
      <c r="X2388" s="205"/>
    </row>
    <row r="2389" spans="21:24" x14ac:dyDescent="0.2">
      <c r="U2389" s="205"/>
      <c r="V2389" s="205"/>
      <c r="W2389" s="205"/>
      <c r="X2389" s="205"/>
    </row>
    <row r="2390" spans="21:24" x14ac:dyDescent="0.2">
      <c r="U2390" s="205"/>
      <c r="V2390" s="205"/>
      <c r="W2390" s="205"/>
      <c r="X2390" s="205"/>
    </row>
    <row r="2391" spans="21:24" x14ac:dyDescent="0.2">
      <c r="U2391" s="205"/>
      <c r="V2391" s="205"/>
      <c r="W2391" s="205"/>
      <c r="X2391" s="205"/>
    </row>
    <row r="2392" spans="21:24" x14ac:dyDescent="0.2">
      <c r="U2392" s="205"/>
      <c r="V2392" s="205"/>
      <c r="W2392" s="205"/>
      <c r="X2392" s="205"/>
    </row>
    <row r="2393" spans="21:24" x14ac:dyDescent="0.2">
      <c r="U2393" s="205"/>
      <c r="V2393" s="205"/>
      <c r="W2393" s="205"/>
      <c r="X2393" s="205"/>
    </row>
    <row r="2394" spans="21:24" x14ac:dyDescent="0.2">
      <c r="U2394" s="205"/>
      <c r="V2394" s="205"/>
      <c r="W2394" s="205"/>
      <c r="X2394" s="205"/>
    </row>
    <row r="2395" spans="21:24" x14ac:dyDescent="0.2">
      <c r="U2395" s="205"/>
      <c r="V2395" s="205"/>
      <c r="W2395" s="205"/>
      <c r="X2395" s="205"/>
    </row>
    <row r="2396" spans="21:24" x14ac:dyDescent="0.2">
      <c r="U2396" s="205"/>
      <c r="V2396" s="205"/>
      <c r="W2396" s="205"/>
      <c r="X2396" s="205"/>
    </row>
    <row r="2397" spans="21:24" x14ac:dyDescent="0.2">
      <c r="U2397" s="205"/>
      <c r="V2397" s="205"/>
      <c r="W2397" s="205"/>
      <c r="X2397" s="205"/>
    </row>
    <row r="2398" spans="21:24" x14ac:dyDescent="0.2">
      <c r="U2398" s="205"/>
      <c r="V2398" s="205"/>
      <c r="W2398" s="205"/>
      <c r="X2398" s="205"/>
    </row>
    <row r="2399" spans="21:24" x14ac:dyDescent="0.2">
      <c r="U2399" s="205"/>
      <c r="V2399" s="205"/>
      <c r="W2399" s="205"/>
      <c r="X2399" s="205"/>
    </row>
    <row r="2400" spans="21:24" x14ac:dyDescent="0.2">
      <c r="U2400" s="205"/>
      <c r="V2400" s="205"/>
      <c r="W2400" s="205"/>
      <c r="X2400" s="205"/>
    </row>
    <row r="2401" spans="21:24" x14ac:dyDescent="0.2">
      <c r="U2401" s="205"/>
      <c r="V2401" s="205"/>
      <c r="W2401" s="205"/>
      <c r="X2401" s="205"/>
    </row>
    <row r="2402" spans="21:24" x14ac:dyDescent="0.2">
      <c r="U2402" s="205"/>
      <c r="V2402" s="205"/>
      <c r="W2402" s="205"/>
      <c r="X2402" s="205"/>
    </row>
    <row r="2403" spans="21:24" x14ac:dyDescent="0.2">
      <c r="U2403" s="205"/>
      <c r="V2403" s="205"/>
      <c r="W2403" s="205"/>
      <c r="X2403" s="205"/>
    </row>
    <row r="2404" spans="21:24" x14ac:dyDescent="0.2">
      <c r="U2404" s="205"/>
      <c r="V2404" s="205"/>
      <c r="W2404" s="205"/>
      <c r="X2404" s="205"/>
    </row>
    <row r="2405" spans="21:24" x14ac:dyDescent="0.2">
      <c r="U2405" s="205"/>
      <c r="V2405" s="205"/>
      <c r="W2405" s="205"/>
      <c r="X2405" s="205"/>
    </row>
    <row r="2406" spans="21:24" x14ac:dyDescent="0.2">
      <c r="U2406" s="205"/>
      <c r="V2406" s="205"/>
      <c r="W2406" s="205"/>
      <c r="X2406" s="205"/>
    </row>
    <row r="2407" spans="21:24" x14ac:dyDescent="0.2">
      <c r="U2407" s="205"/>
      <c r="V2407" s="205"/>
      <c r="W2407" s="205"/>
      <c r="X2407" s="205"/>
    </row>
    <row r="2408" spans="21:24" x14ac:dyDescent="0.2">
      <c r="U2408" s="205"/>
      <c r="V2408" s="205"/>
      <c r="W2408" s="205"/>
      <c r="X2408" s="205"/>
    </row>
    <row r="2409" spans="21:24" x14ac:dyDescent="0.2">
      <c r="U2409" s="205"/>
      <c r="V2409" s="205"/>
      <c r="W2409" s="205"/>
      <c r="X2409" s="205"/>
    </row>
    <row r="2410" spans="21:24" x14ac:dyDescent="0.2">
      <c r="U2410" s="205"/>
      <c r="V2410" s="205"/>
      <c r="W2410" s="205"/>
      <c r="X2410" s="205"/>
    </row>
    <row r="2411" spans="21:24" x14ac:dyDescent="0.2">
      <c r="U2411" s="205"/>
      <c r="V2411" s="205"/>
      <c r="W2411" s="205"/>
      <c r="X2411" s="205"/>
    </row>
    <row r="2412" spans="21:24" x14ac:dyDescent="0.2">
      <c r="U2412" s="205"/>
      <c r="V2412" s="205"/>
      <c r="W2412" s="205"/>
      <c r="X2412" s="205"/>
    </row>
    <row r="2413" spans="21:24" x14ac:dyDescent="0.2">
      <c r="U2413" s="205"/>
      <c r="V2413" s="205"/>
      <c r="W2413" s="205"/>
      <c r="X2413" s="205"/>
    </row>
    <row r="2414" spans="21:24" x14ac:dyDescent="0.2">
      <c r="U2414" s="205"/>
      <c r="V2414" s="205"/>
      <c r="W2414" s="205"/>
      <c r="X2414" s="205"/>
    </row>
    <row r="2415" spans="21:24" x14ac:dyDescent="0.2">
      <c r="U2415" s="205"/>
      <c r="V2415" s="205"/>
      <c r="W2415" s="205"/>
      <c r="X2415" s="205"/>
    </row>
    <row r="2416" spans="21:24" x14ac:dyDescent="0.2">
      <c r="U2416" s="205"/>
      <c r="V2416" s="205"/>
      <c r="W2416" s="205"/>
      <c r="X2416" s="205"/>
    </row>
    <row r="2417" spans="21:24" x14ac:dyDescent="0.2">
      <c r="U2417" s="205"/>
      <c r="V2417" s="205"/>
      <c r="W2417" s="205"/>
      <c r="X2417" s="205"/>
    </row>
    <row r="2418" spans="21:24" x14ac:dyDescent="0.2">
      <c r="U2418" s="205"/>
      <c r="V2418" s="205"/>
      <c r="W2418" s="205"/>
      <c r="X2418" s="205"/>
    </row>
    <row r="2419" spans="21:24" x14ac:dyDescent="0.2">
      <c r="U2419" s="205"/>
      <c r="V2419" s="205"/>
      <c r="W2419" s="205"/>
      <c r="X2419" s="205"/>
    </row>
    <row r="2420" spans="21:24" x14ac:dyDescent="0.2">
      <c r="U2420" s="205"/>
      <c r="V2420" s="205"/>
      <c r="W2420" s="205"/>
      <c r="X2420" s="205"/>
    </row>
    <row r="2421" spans="21:24" x14ac:dyDescent="0.2">
      <c r="U2421" s="205"/>
      <c r="V2421" s="205"/>
      <c r="W2421" s="205"/>
      <c r="X2421" s="205"/>
    </row>
    <row r="2422" spans="21:24" x14ac:dyDescent="0.2">
      <c r="U2422" s="205"/>
      <c r="V2422" s="205"/>
      <c r="W2422" s="205"/>
      <c r="X2422" s="205"/>
    </row>
    <row r="2423" spans="21:24" x14ac:dyDescent="0.2">
      <c r="U2423" s="205"/>
      <c r="V2423" s="205"/>
      <c r="W2423" s="205"/>
      <c r="X2423" s="205"/>
    </row>
    <row r="2424" spans="21:24" x14ac:dyDescent="0.2">
      <c r="U2424" s="205"/>
      <c r="V2424" s="205"/>
      <c r="W2424" s="205"/>
      <c r="X2424" s="205"/>
    </row>
    <row r="2425" spans="21:24" x14ac:dyDescent="0.2">
      <c r="U2425" s="205"/>
      <c r="V2425" s="205"/>
      <c r="W2425" s="205"/>
      <c r="X2425" s="205"/>
    </row>
    <row r="2426" spans="21:24" x14ac:dyDescent="0.2">
      <c r="U2426" s="205"/>
      <c r="V2426" s="205"/>
      <c r="W2426" s="205"/>
      <c r="X2426" s="205"/>
    </row>
    <row r="2427" spans="21:24" x14ac:dyDescent="0.2">
      <c r="U2427" s="205"/>
      <c r="V2427" s="205"/>
      <c r="W2427" s="205"/>
      <c r="X2427" s="205"/>
    </row>
    <row r="2428" spans="21:24" x14ac:dyDescent="0.2">
      <c r="U2428" s="205"/>
      <c r="V2428" s="205"/>
      <c r="W2428" s="205"/>
      <c r="X2428" s="205"/>
    </row>
    <row r="2429" spans="21:24" x14ac:dyDescent="0.2">
      <c r="U2429" s="205"/>
      <c r="V2429" s="205"/>
      <c r="W2429" s="205"/>
      <c r="X2429" s="205"/>
    </row>
    <row r="2430" spans="21:24" x14ac:dyDescent="0.2">
      <c r="U2430" s="205"/>
      <c r="V2430" s="205"/>
      <c r="W2430" s="205"/>
      <c r="X2430" s="205"/>
    </row>
    <row r="2431" spans="21:24" x14ac:dyDescent="0.2">
      <c r="U2431" s="205"/>
      <c r="V2431" s="205"/>
      <c r="W2431" s="205"/>
      <c r="X2431" s="205"/>
    </row>
    <row r="2432" spans="21:24" x14ac:dyDescent="0.2">
      <c r="U2432" s="205"/>
      <c r="V2432" s="205"/>
      <c r="W2432" s="205"/>
      <c r="X2432" s="205"/>
    </row>
    <row r="2433" spans="21:24" x14ac:dyDescent="0.2">
      <c r="U2433" s="205"/>
      <c r="V2433" s="205"/>
      <c r="W2433" s="205"/>
      <c r="X2433" s="205"/>
    </row>
    <row r="2434" spans="21:24" x14ac:dyDescent="0.2">
      <c r="U2434" s="205"/>
      <c r="V2434" s="205"/>
      <c r="W2434" s="205"/>
      <c r="X2434" s="205"/>
    </row>
    <row r="2435" spans="21:24" x14ac:dyDescent="0.2">
      <c r="U2435" s="205"/>
      <c r="V2435" s="205"/>
      <c r="W2435" s="205"/>
      <c r="X2435" s="205"/>
    </row>
    <row r="2436" spans="21:24" x14ac:dyDescent="0.2">
      <c r="U2436" s="205"/>
      <c r="V2436" s="205"/>
      <c r="W2436" s="205"/>
      <c r="X2436" s="205"/>
    </row>
    <row r="2437" spans="21:24" x14ac:dyDescent="0.2">
      <c r="U2437" s="205"/>
      <c r="V2437" s="205"/>
      <c r="W2437" s="205"/>
      <c r="X2437" s="205"/>
    </row>
    <row r="2438" spans="21:24" x14ac:dyDescent="0.2">
      <c r="U2438" s="205"/>
      <c r="V2438" s="205"/>
      <c r="W2438" s="205"/>
      <c r="X2438" s="205"/>
    </row>
    <row r="2439" spans="21:24" x14ac:dyDescent="0.2">
      <c r="U2439" s="205"/>
      <c r="V2439" s="205"/>
      <c r="W2439" s="205"/>
      <c r="X2439" s="205"/>
    </row>
    <row r="2440" spans="21:24" x14ac:dyDescent="0.2">
      <c r="U2440" s="205"/>
      <c r="V2440" s="205"/>
      <c r="W2440" s="205"/>
      <c r="X2440" s="205"/>
    </row>
    <row r="2441" spans="21:24" x14ac:dyDescent="0.2">
      <c r="U2441" s="205"/>
      <c r="V2441" s="205"/>
      <c r="W2441" s="205"/>
      <c r="X2441" s="205"/>
    </row>
    <row r="2442" spans="21:24" x14ac:dyDescent="0.2">
      <c r="U2442" s="205"/>
      <c r="V2442" s="205"/>
      <c r="W2442" s="205"/>
      <c r="X2442" s="205"/>
    </row>
    <row r="2443" spans="21:24" x14ac:dyDescent="0.2">
      <c r="U2443" s="205"/>
      <c r="V2443" s="205"/>
      <c r="W2443" s="205"/>
      <c r="X2443" s="205"/>
    </row>
    <row r="2444" spans="21:24" x14ac:dyDescent="0.2">
      <c r="U2444" s="205"/>
      <c r="V2444" s="205"/>
      <c r="W2444" s="205"/>
      <c r="X2444" s="205"/>
    </row>
    <row r="2445" spans="21:24" x14ac:dyDescent="0.2">
      <c r="U2445" s="205"/>
      <c r="V2445" s="205"/>
      <c r="W2445" s="205"/>
      <c r="X2445" s="205"/>
    </row>
    <row r="2446" spans="21:24" x14ac:dyDescent="0.2">
      <c r="U2446" s="205"/>
      <c r="V2446" s="205"/>
      <c r="W2446" s="205"/>
      <c r="X2446" s="205"/>
    </row>
    <row r="2447" spans="21:24" x14ac:dyDescent="0.2">
      <c r="U2447" s="205"/>
      <c r="V2447" s="205"/>
      <c r="W2447" s="205"/>
      <c r="X2447" s="205"/>
    </row>
    <row r="2448" spans="21:24" x14ac:dyDescent="0.2">
      <c r="U2448" s="205"/>
      <c r="V2448" s="205"/>
      <c r="W2448" s="205"/>
      <c r="X2448" s="205"/>
    </row>
    <row r="2449" spans="21:24" x14ac:dyDescent="0.2">
      <c r="U2449" s="205"/>
      <c r="V2449" s="205"/>
      <c r="W2449" s="205"/>
      <c r="X2449" s="205"/>
    </row>
    <row r="2450" spans="21:24" x14ac:dyDescent="0.2">
      <c r="U2450" s="205"/>
      <c r="V2450" s="205"/>
      <c r="W2450" s="205"/>
      <c r="X2450" s="205"/>
    </row>
    <row r="2451" spans="21:24" x14ac:dyDescent="0.2">
      <c r="U2451" s="205"/>
      <c r="V2451" s="205"/>
      <c r="W2451" s="205"/>
      <c r="X2451" s="205"/>
    </row>
    <row r="2452" spans="21:24" x14ac:dyDescent="0.2">
      <c r="U2452" s="205"/>
      <c r="V2452" s="205"/>
      <c r="W2452" s="205"/>
      <c r="X2452" s="205"/>
    </row>
    <row r="2453" spans="21:24" x14ac:dyDescent="0.2">
      <c r="U2453" s="205"/>
      <c r="V2453" s="205"/>
      <c r="W2453" s="205"/>
      <c r="X2453" s="205"/>
    </row>
    <row r="2454" spans="21:24" x14ac:dyDescent="0.2">
      <c r="U2454" s="205"/>
      <c r="V2454" s="205"/>
      <c r="W2454" s="205"/>
      <c r="X2454" s="205"/>
    </row>
    <row r="2455" spans="21:24" x14ac:dyDescent="0.2">
      <c r="U2455" s="205"/>
      <c r="V2455" s="205"/>
      <c r="W2455" s="205"/>
      <c r="X2455" s="205"/>
    </row>
    <row r="2456" spans="21:24" x14ac:dyDescent="0.2">
      <c r="U2456" s="205"/>
      <c r="V2456" s="205"/>
      <c r="W2456" s="205"/>
      <c r="X2456" s="205"/>
    </row>
    <row r="2457" spans="21:24" x14ac:dyDescent="0.2">
      <c r="U2457" s="205"/>
      <c r="V2457" s="205"/>
      <c r="W2457" s="205"/>
      <c r="X2457" s="205"/>
    </row>
    <row r="2458" spans="21:24" x14ac:dyDescent="0.2">
      <c r="U2458" s="205"/>
      <c r="V2458" s="205"/>
      <c r="W2458" s="205"/>
      <c r="X2458" s="205"/>
    </row>
    <row r="2459" spans="21:24" x14ac:dyDescent="0.2">
      <c r="U2459" s="205"/>
      <c r="V2459" s="205"/>
      <c r="W2459" s="205"/>
      <c r="X2459" s="205"/>
    </row>
    <row r="2460" spans="21:24" x14ac:dyDescent="0.2">
      <c r="U2460" s="205"/>
      <c r="V2460" s="205"/>
      <c r="W2460" s="205"/>
      <c r="X2460" s="205"/>
    </row>
    <row r="2461" spans="21:24" x14ac:dyDescent="0.2">
      <c r="U2461" s="205"/>
      <c r="V2461" s="205"/>
      <c r="W2461" s="205"/>
      <c r="X2461" s="205"/>
    </row>
    <row r="2462" spans="21:24" x14ac:dyDescent="0.2">
      <c r="U2462" s="205"/>
      <c r="V2462" s="205"/>
      <c r="W2462" s="205"/>
      <c r="X2462" s="205"/>
    </row>
    <row r="2463" spans="21:24" x14ac:dyDescent="0.2">
      <c r="U2463" s="205"/>
      <c r="V2463" s="205"/>
      <c r="W2463" s="205"/>
      <c r="X2463" s="205"/>
    </row>
    <row r="2464" spans="21:24" x14ac:dyDescent="0.2">
      <c r="U2464" s="205"/>
      <c r="V2464" s="205"/>
      <c r="W2464" s="205"/>
      <c r="X2464" s="205"/>
    </row>
    <row r="2465" spans="21:24" x14ac:dyDescent="0.2">
      <c r="U2465" s="205"/>
      <c r="V2465" s="205"/>
      <c r="W2465" s="205"/>
      <c r="X2465" s="205"/>
    </row>
    <row r="2466" spans="21:24" x14ac:dyDescent="0.2">
      <c r="U2466" s="205"/>
      <c r="V2466" s="205"/>
      <c r="W2466" s="205"/>
      <c r="X2466" s="205"/>
    </row>
    <row r="2467" spans="21:24" x14ac:dyDescent="0.2">
      <c r="U2467" s="205"/>
      <c r="V2467" s="205"/>
      <c r="W2467" s="205"/>
      <c r="X2467" s="205"/>
    </row>
    <row r="2468" spans="21:24" x14ac:dyDescent="0.2">
      <c r="U2468" s="205"/>
      <c r="V2468" s="205"/>
      <c r="W2468" s="205"/>
      <c r="X2468" s="205"/>
    </row>
    <row r="2469" spans="21:24" x14ac:dyDescent="0.2">
      <c r="U2469" s="205"/>
      <c r="V2469" s="205"/>
      <c r="W2469" s="205"/>
      <c r="X2469" s="205"/>
    </row>
    <row r="2470" spans="21:24" x14ac:dyDescent="0.2">
      <c r="U2470" s="205"/>
      <c r="V2470" s="205"/>
      <c r="W2470" s="205"/>
      <c r="X2470" s="205"/>
    </row>
    <row r="2471" spans="21:24" x14ac:dyDescent="0.2">
      <c r="U2471" s="205"/>
      <c r="V2471" s="205"/>
      <c r="W2471" s="205"/>
      <c r="X2471" s="205"/>
    </row>
    <row r="2472" spans="21:24" x14ac:dyDescent="0.2">
      <c r="U2472" s="205"/>
      <c r="V2472" s="205"/>
      <c r="W2472" s="205"/>
      <c r="X2472" s="205"/>
    </row>
    <row r="2473" spans="21:24" x14ac:dyDescent="0.2">
      <c r="U2473" s="205"/>
      <c r="V2473" s="205"/>
      <c r="W2473" s="205"/>
      <c r="X2473" s="205"/>
    </row>
    <row r="2474" spans="21:24" x14ac:dyDescent="0.2">
      <c r="U2474" s="205"/>
      <c r="V2474" s="205"/>
      <c r="W2474" s="205"/>
      <c r="X2474" s="205"/>
    </row>
    <row r="2475" spans="21:24" x14ac:dyDescent="0.2">
      <c r="U2475" s="205"/>
      <c r="V2475" s="205"/>
      <c r="W2475" s="205"/>
      <c r="X2475" s="205"/>
    </row>
    <row r="2476" spans="21:24" x14ac:dyDescent="0.2">
      <c r="U2476" s="205"/>
      <c r="V2476" s="205"/>
      <c r="W2476" s="205"/>
      <c r="X2476" s="205"/>
    </row>
    <row r="2477" spans="21:24" x14ac:dyDescent="0.2">
      <c r="U2477" s="205"/>
      <c r="V2477" s="205"/>
      <c r="W2477" s="205"/>
      <c r="X2477" s="205"/>
    </row>
    <row r="2478" spans="21:24" x14ac:dyDescent="0.2">
      <c r="U2478" s="205"/>
      <c r="V2478" s="205"/>
      <c r="W2478" s="205"/>
      <c r="X2478" s="205"/>
    </row>
    <row r="2479" spans="21:24" x14ac:dyDescent="0.2">
      <c r="U2479" s="205"/>
      <c r="V2479" s="205"/>
      <c r="W2479" s="205"/>
      <c r="X2479" s="205"/>
    </row>
    <row r="2480" spans="21:24" x14ac:dyDescent="0.2">
      <c r="U2480" s="205"/>
      <c r="V2480" s="205"/>
      <c r="W2480" s="205"/>
      <c r="X2480" s="205"/>
    </row>
    <row r="2481" spans="21:24" x14ac:dyDescent="0.2">
      <c r="U2481" s="205"/>
      <c r="V2481" s="205"/>
      <c r="W2481" s="205"/>
      <c r="X2481" s="205"/>
    </row>
    <row r="2482" spans="21:24" x14ac:dyDescent="0.2">
      <c r="U2482" s="205"/>
      <c r="V2482" s="205"/>
      <c r="W2482" s="205"/>
      <c r="X2482" s="205"/>
    </row>
    <row r="2483" spans="21:24" x14ac:dyDescent="0.2">
      <c r="U2483" s="205"/>
      <c r="V2483" s="205"/>
      <c r="W2483" s="205"/>
      <c r="X2483" s="205"/>
    </row>
    <row r="2484" spans="21:24" x14ac:dyDescent="0.2">
      <c r="U2484" s="205"/>
      <c r="V2484" s="205"/>
      <c r="W2484" s="205"/>
      <c r="X2484" s="205"/>
    </row>
    <row r="2485" spans="21:24" x14ac:dyDescent="0.2">
      <c r="U2485" s="205"/>
      <c r="V2485" s="205"/>
      <c r="W2485" s="205"/>
      <c r="X2485" s="205"/>
    </row>
    <row r="2486" spans="21:24" x14ac:dyDescent="0.2">
      <c r="U2486" s="205"/>
      <c r="V2486" s="205"/>
      <c r="W2486" s="205"/>
      <c r="X2486" s="205"/>
    </row>
    <row r="2487" spans="21:24" x14ac:dyDescent="0.2">
      <c r="U2487" s="205"/>
      <c r="V2487" s="205"/>
      <c r="W2487" s="205"/>
      <c r="X2487" s="205"/>
    </row>
    <row r="2488" spans="21:24" x14ac:dyDescent="0.2">
      <c r="U2488" s="205"/>
      <c r="V2488" s="205"/>
      <c r="W2488" s="205"/>
      <c r="X2488" s="205"/>
    </row>
    <row r="2489" spans="21:24" x14ac:dyDescent="0.2">
      <c r="U2489" s="205"/>
      <c r="V2489" s="205"/>
      <c r="W2489" s="205"/>
      <c r="X2489" s="205"/>
    </row>
    <row r="2490" spans="21:24" x14ac:dyDescent="0.2">
      <c r="U2490" s="205"/>
      <c r="V2490" s="205"/>
      <c r="W2490" s="205"/>
      <c r="X2490" s="205"/>
    </row>
    <row r="2491" spans="21:24" x14ac:dyDescent="0.2">
      <c r="U2491" s="205"/>
      <c r="V2491" s="205"/>
      <c r="W2491" s="205"/>
      <c r="X2491" s="205"/>
    </row>
    <row r="2492" spans="21:24" x14ac:dyDescent="0.2">
      <c r="U2492" s="205"/>
      <c r="V2492" s="205"/>
      <c r="W2492" s="205"/>
      <c r="X2492" s="205"/>
    </row>
    <row r="2493" spans="21:24" x14ac:dyDescent="0.2">
      <c r="U2493" s="205"/>
      <c r="V2493" s="205"/>
      <c r="W2493" s="205"/>
      <c r="X2493" s="205"/>
    </row>
    <row r="2494" spans="21:24" x14ac:dyDescent="0.2">
      <c r="U2494" s="205"/>
      <c r="V2494" s="205"/>
      <c r="W2494" s="205"/>
      <c r="X2494" s="205"/>
    </row>
    <row r="2495" spans="21:24" x14ac:dyDescent="0.2">
      <c r="U2495" s="205"/>
      <c r="V2495" s="205"/>
      <c r="W2495" s="205"/>
      <c r="X2495" s="205"/>
    </row>
    <row r="2496" spans="21:24" x14ac:dyDescent="0.2">
      <c r="U2496" s="205"/>
      <c r="V2496" s="205"/>
      <c r="W2496" s="205"/>
      <c r="X2496" s="205"/>
    </row>
    <row r="2497" spans="21:24" x14ac:dyDescent="0.2">
      <c r="U2497" s="205"/>
      <c r="V2497" s="205"/>
      <c r="W2497" s="205"/>
      <c r="X2497" s="205"/>
    </row>
    <row r="2498" spans="21:24" x14ac:dyDescent="0.2">
      <c r="U2498" s="205"/>
      <c r="V2498" s="205"/>
      <c r="W2498" s="205"/>
      <c r="X2498" s="205"/>
    </row>
    <row r="2499" spans="21:24" x14ac:dyDescent="0.2">
      <c r="U2499" s="205"/>
      <c r="V2499" s="205"/>
      <c r="W2499" s="205"/>
      <c r="X2499" s="205"/>
    </row>
    <row r="2500" spans="21:24" x14ac:dyDescent="0.2">
      <c r="U2500" s="205"/>
      <c r="V2500" s="205"/>
      <c r="W2500" s="205"/>
      <c r="X2500" s="205"/>
    </row>
    <row r="2501" spans="21:24" x14ac:dyDescent="0.2">
      <c r="U2501" s="205"/>
      <c r="V2501" s="205"/>
      <c r="W2501" s="205"/>
      <c r="X2501" s="205"/>
    </row>
    <row r="2502" spans="21:24" x14ac:dyDescent="0.2">
      <c r="U2502" s="205"/>
      <c r="V2502" s="205"/>
      <c r="W2502" s="205"/>
      <c r="X2502" s="205"/>
    </row>
    <row r="2503" spans="21:24" x14ac:dyDescent="0.2">
      <c r="U2503" s="205"/>
      <c r="V2503" s="205"/>
      <c r="W2503" s="205"/>
      <c r="X2503" s="205"/>
    </row>
    <row r="2504" spans="21:24" x14ac:dyDescent="0.2">
      <c r="U2504" s="205"/>
      <c r="V2504" s="205"/>
      <c r="W2504" s="205"/>
      <c r="X2504" s="205"/>
    </row>
    <row r="2505" spans="21:24" x14ac:dyDescent="0.2">
      <c r="U2505" s="205"/>
      <c r="V2505" s="205"/>
      <c r="W2505" s="205"/>
      <c r="X2505" s="205"/>
    </row>
    <row r="2506" spans="21:24" x14ac:dyDescent="0.2">
      <c r="U2506" s="205"/>
      <c r="V2506" s="205"/>
      <c r="W2506" s="205"/>
      <c r="X2506" s="205"/>
    </row>
    <row r="2507" spans="21:24" x14ac:dyDescent="0.2">
      <c r="U2507" s="205"/>
      <c r="V2507" s="205"/>
      <c r="W2507" s="205"/>
      <c r="X2507" s="205"/>
    </row>
    <row r="2508" spans="21:24" x14ac:dyDescent="0.2">
      <c r="U2508" s="205"/>
      <c r="V2508" s="205"/>
      <c r="W2508" s="205"/>
      <c r="X2508" s="205"/>
    </row>
    <row r="2509" spans="21:24" x14ac:dyDescent="0.2">
      <c r="U2509" s="205"/>
      <c r="V2509" s="205"/>
      <c r="W2509" s="205"/>
      <c r="X2509" s="205"/>
    </row>
    <row r="2510" spans="21:24" x14ac:dyDescent="0.2">
      <c r="U2510" s="205"/>
      <c r="V2510" s="205"/>
      <c r="W2510" s="205"/>
      <c r="X2510" s="205"/>
    </row>
    <row r="2511" spans="21:24" x14ac:dyDescent="0.2">
      <c r="U2511" s="205"/>
      <c r="V2511" s="205"/>
      <c r="W2511" s="205"/>
      <c r="X2511" s="205"/>
    </row>
    <row r="2512" spans="21:24" x14ac:dyDescent="0.2">
      <c r="U2512" s="205"/>
      <c r="V2512" s="205"/>
      <c r="W2512" s="205"/>
      <c r="X2512" s="205"/>
    </row>
    <row r="2513" spans="21:24" x14ac:dyDescent="0.2">
      <c r="U2513" s="205"/>
      <c r="V2513" s="205"/>
      <c r="W2513" s="205"/>
      <c r="X2513" s="205"/>
    </row>
    <row r="2514" spans="21:24" x14ac:dyDescent="0.2">
      <c r="U2514" s="205"/>
      <c r="V2514" s="205"/>
      <c r="W2514" s="205"/>
      <c r="X2514" s="205"/>
    </row>
    <row r="2515" spans="21:24" x14ac:dyDescent="0.2">
      <c r="U2515" s="205"/>
      <c r="V2515" s="205"/>
      <c r="W2515" s="205"/>
      <c r="X2515" s="205"/>
    </row>
    <row r="2516" spans="21:24" x14ac:dyDescent="0.2">
      <c r="U2516" s="205"/>
      <c r="V2516" s="205"/>
      <c r="W2516" s="205"/>
      <c r="X2516" s="205"/>
    </row>
    <row r="2517" spans="21:24" x14ac:dyDescent="0.2">
      <c r="U2517" s="205"/>
      <c r="V2517" s="205"/>
      <c r="W2517" s="205"/>
      <c r="X2517" s="205"/>
    </row>
    <row r="2518" spans="21:24" x14ac:dyDescent="0.2">
      <c r="U2518" s="205"/>
      <c r="V2518" s="205"/>
      <c r="W2518" s="205"/>
      <c r="X2518" s="205"/>
    </row>
    <row r="2519" spans="21:24" x14ac:dyDescent="0.2">
      <c r="U2519" s="205"/>
      <c r="V2519" s="205"/>
      <c r="W2519" s="205"/>
      <c r="X2519" s="205"/>
    </row>
    <row r="2520" spans="21:24" x14ac:dyDescent="0.2">
      <c r="U2520" s="205"/>
      <c r="V2520" s="205"/>
      <c r="W2520" s="205"/>
      <c r="X2520" s="205"/>
    </row>
    <row r="2521" spans="21:24" x14ac:dyDescent="0.2">
      <c r="U2521" s="205"/>
      <c r="V2521" s="205"/>
      <c r="W2521" s="205"/>
      <c r="X2521" s="205"/>
    </row>
    <row r="2522" spans="21:24" x14ac:dyDescent="0.2">
      <c r="U2522" s="205"/>
      <c r="V2522" s="205"/>
      <c r="W2522" s="205"/>
      <c r="X2522" s="205"/>
    </row>
    <row r="2523" spans="21:24" x14ac:dyDescent="0.2">
      <c r="U2523" s="205"/>
      <c r="V2523" s="205"/>
      <c r="W2523" s="205"/>
      <c r="X2523" s="205"/>
    </row>
    <row r="2524" spans="21:24" x14ac:dyDescent="0.2">
      <c r="U2524" s="205"/>
      <c r="V2524" s="205"/>
      <c r="W2524" s="205"/>
      <c r="X2524" s="205"/>
    </row>
    <row r="2525" spans="21:24" x14ac:dyDescent="0.2">
      <c r="U2525" s="205"/>
      <c r="V2525" s="205"/>
      <c r="W2525" s="205"/>
      <c r="X2525" s="205"/>
    </row>
    <row r="2526" spans="21:24" x14ac:dyDescent="0.2">
      <c r="U2526" s="205"/>
      <c r="V2526" s="205"/>
      <c r="W2526" s="205"/>
      <c r="X2526" s="205"/>
    </row>
    <row r="2527" spans="21:24" x14ac:dyDescent="0.2">
      <c r="U2527" s="205"/>
      <c r="V2527" s="205"/>
      <c r="W2527" s="205"/>
      <c r="X2527" s="205"/>
    </row>
    <row r="2528" spans="21:24" x14ac:dyDescent="0.2">
      <c r="U2528" s="205"/>
      <c r="V2528" s="205"/>
      <c r="W2528" s="205"/>
      <c r="X2528" s="205"/>
    </row>
    <row r="2529" spans="21:24" x14ac:dyDescent="0.2">
      <c r="U2529" s="205"/>
      <c r="V2529" s="205"/>
      <c r="W2529" s="205"/>
      <c r="X2529" s="205"/>
    </row>
    <row r="2530" spans="21:24" x14ac:dyDescent="0.2">
      <c r="U2530" s="205"/>
      <c r="V2530" s="205"/>
      <c r="W2530" s="205"/>
      <c r="X2530" s="205"/>
    </row>
    <row r="2531" spans="21:24" x14ac:dyDescent="0.2">
      <c r="U2531" s="205"/>
      <c r="V2531" s="205"/>
      <c r="W2531" s="205"/>
      <c r="X2531" s="205"/>
    </row>
    <row r="2532" spans="21:24" x14ac:dyDescent="0.2">
      <c r="U2532" s="205"/>
      <c r="V2532" s="205"/>
      <c r="W2532" s="205"/>
      <c r="X2532" s="205"/>
    </row>
    <row r="2533" spans="21:24" x14ac:dyDescent="0.2">
      <c r="U2533" s="205"/>
      <c r="V2533" s="205"/>
      <c r="W2533" s="205"/>
      <c r="X2533" s="205"/>
    </row>
    <row r="2534" spans="21:24" x14ac:dyDescent="0.2">
      <c r="U2534" s="205"/>
      <c r="V2534" s="205"/>
      <c r="W2534" s="205"/>
      <c r="X2534" s="205"/>
    </row>
    <row r="2535" spans="21:24" x14ac:dyDescent="0.2">
      <c r="U2535" s="205"/>
      <c r="V2535" s="205"/>
      <c r="W2535" s="205"/>
      <c r="X2535" s="205"/>
    </row>
    <row r="2536" spans="21:24" x14ac:dyDescent="0.2">
      <c r="U2536" s="205"/>
      <c r="V2536" s="205"/>
      <c r="W2536" s="205"/>
      <c r="X2536" s="205"/>
    </row>
    <row r="2537" spans="21:24" x14ac:dyDescent="0.2">
      <c r="U2537" s="205"/>
      <c r="V2537" s="205"/>
      <c r="W2537" s="205"/>
      <c r="X2537" s="205"/>
    </row>
    <row r="2538" spans="21:24" x14ac:dyDescent="0.2">
      <c r="U2538" s="205"/>
      <c r="V2538" s="205"/>
      <c r="W2538" s="205"/>
      <c r="X2538" s="205"/>
    </row>
    <row r="2539" spans="21:24" x14ac:dyDescent="0.2">
      <c r="U2539" s="205"/>
      <c r="V2539" s="205"/>
      <c r="W2539" s="205"/>
      <c r="X2539" s="205"/>
    </row>
    <row r="2540" spans="21:24" x14ac:dyDescent="0.2">
      <c r="U2540" s="205"/>
      <c r="V2540" s="205"/>
      <c r="W2540" s="205"/>
      <c r="X2540" s="205"/>
    </row>
    <row r="2541" spans="21:24" x14ac:dyDescent="0.2">
      <c r="U2541" s="205"/>
      <c r="V2541" s="205"/>
      <c r="W2541" s="205"/>
      <c r="X2541" s="205"/>
    </row>
    <row r="2542" spans="21:24" x14ac:dyDescent="0.2">
      <c r="U2542" s="205"/>
      <c r="V2542" s="205"/>
      <c r="W2542" s="205"/>
      <c r="X2542" s="205"/>
    </row>
    <row r="2543" spans="21:24" x14ac:dyDescent="0.2">
      <c r="U2543" s="205"/>
      <c r="V2543" s="205"/>
      <c r="W2543" s="205"/>
      <c r="X2543" s="205"/>
    </row>
    <row r="2544" spans="21:24" x14ac:dyDescent="0.2">
      <c r="U2544" s="205"/>
      <c r="V2544" s="205"/>
      <c r="W2544" s="205"/>
      <c r="X2544" s="205"/>
    </row>
    <row r="2545" spans="21:24" x14ac:dyDescent="0.2">
      <c r="U2545" s="205"/>
      <c r="V2545" s="205"/>
      <c r="W2545" s="205"/>
      <c r="X2545" s="205"/>
    </row>
    <row r="2546" spans="21:24" x14ac:dyDescent="0.2">
      <c r="U2546" s="205"/>
      <c r="V2546" s="205"/>
      <c r="W2546" s="205"/>
      <c r="X2546" s="205"/>
    </row>
    <row r="2547" spans="21:24" x14ac:dyDescent="0.2">
      <c r="U2547" s="205"/>
      <c r="V2547" s="205"/>
      <c r="W2547" s="205"/>
      <c r="X2547" s="205"/>
    </row>
    <row r="2548" spans="21:24" x14ac:dyDescent="0.2">
      <c r="U2548" s="205"/>
      <c r="V2548" s="205"/>
      <c r="W2548" s="205"/>
      <c r="X2548" s="205"/>
    </row>
    <row r="2549" spans="21:24" x14ac:dyDescent="0.2">
      <c r="U2549" s="205"/>
      <c r="V2549" s="205"/>
      <c r="W2549" s="205"/>
      <c r="X2549" s="205"/>
    </row>
    <row r="2550" spans="21:24" x14ac:dyDescent="0.2">
      <c r="U2550" s="205"/>
      <c r="V2550" s="205"/>
      <c r="W2550" s="205"/>
      <c r="X2550" s="205"/>
    </row>
    <row r="2551" spans="21:24" x14ac:dyDescent="0.2">
      <c r="U2551" s="205"/>
      <c r="V2551" s="205"/>
      <c r="W2551" s="205"/>
      <c r="X2551" s="205"/>
    </row>
    <row r="2552" spans="21:24" x14ac:dyDescent="0.2">
      <c r="U2552" s="205"/>
      <c r="V2552" s="205"/>
      <c r="W2552" s="205"/>
      <c r="X2552" s="205"/>
    </row>
    <row r="2553" spans="21:24" x14ac:dyDescent="0.2">
      <c r="U2553" s="205"/>
      <c r="V2553" s="205"/>
      <c r="W2553" s="205"/>
      <c r="X2553" s="205"/>
    </row>
    <row r="2554" spans="21:24" x14ac:dyDescent="0.2">
      <c r="U2554" s="205"/>
      <c r="V2554" s="205"/>
      <c r="W2554" s="205"/>
      <c r="X2554" s="205"/>
    </row>
    <row r="2555" spans="21:24" x14ac:dyDescent="0.2">
      <c r="U2555" s="205"/>
      <c r="V2555" s="205"/>
      <c r="W2555" s="205"/>
      <c r="X2555" s="205"/>
    </row>
    <row r="2556" spans="21:24" x14ac:dyDescent="0.2">
      <c r="U2556" s="205"/>
      <c r="V2556" s="205"/>
      <c r="W2556" s="205"/>
      <c r="X2556" s="205"/>
    </row>
    <row r="2557" spans="21:24" x14ac:dyDescent="0.2">
      <c r="U2557" s="205"/>
      <c r="V2557" s="205"/>
      <c r="W2557" s="205"/>
      <c r="X2557" s="205"/>
    </row>
    <row r="2558" spans="21:24" x14ac:dyDescent="0.2">
      <c r="U2558" s="205"/>
      <c r="V2558" s="205"/>
      <c r="W2558" s="205"/>
      <c r="X2558" s="205"/>
    </row>
    <row r="2559" spans="21:24" x14ac:dyDescent="0.2">
      <c r="U2559" s="205"/>
      <c r="V2559" s="205"/>
      <c r="W2559" s="205"/>
      <c r="X2559" s="205"/>
    </row>
    <row r="2560" spans="21:24" x14ac:dyDescent="0.2">
      <c r="U2560" s="205"/>
      <c r="V2560" s="205"/>
      <c r="W2560" s="205"/>
      <c r="X2560" s="205"/>
    </row>
    <row r="2561" spans="21:24" x14ac:dyDescent="0.2">
      <c r="U2561" s="205"/>
      <c r="V2561" s="205"/>
      <c r="W2561" s="205"/>
      <c r="X2561" s="205"/>
    </row>
    <row r="2562" spans="21:24" x14ac:dyDescent="0.2">
      <c r="U2562" s="205"/>
      <c r="V2562" s="205"/>
      <c r="W2562" s="205"/>
      <c r="X2562" s="205"/>
    </row>
    <row r="2563" spans="21:24" x14ac:dyDescent="0.2">
      <c r="U2563" s="205"/>
      <c r="V2563" s="205"/>
      <c r="W2563" s="205"/>
      <c r="X2563" s="205"/>
    </row>
    <row r="2564" spans="21:24" x14ac:dyDescent="0.2">
      <c r="U2564" s="205"/>
      <c r="V2564" s="205"/>
      <c r="W2564" s="205"/>
      <c r="X2564" s="205"/>
    </row>
    <row r="2565" spans="21:24" x14ac:dyDescent="0.2">
      <c r="U2565" s="205"/>
      <c r="V2565" s="205"/>
      <c r="W2565" s="205"/>
      <c r="X2565" s="205"/>
    </row>
    <row r="2566" spans="21:24" x14ac:dyDescent="0.2">
      <c r="U2566" s="205"/>
      <c r="V2566" s="205"/>
      <c r="W2566" s="205"/>
      <c r="X2566" s="205"/>
    </row>
    <row r="2567" spans="21:24" x14ac:dyDescent="0.2">
      <c r="U2567" s="205"/>
      <c r="V2567" s="205"/>
      <c r="W2567" s="205"/>
      <c r="X2567" s="205"/>
    </row>
    <row r="2568" spans="21:24" x14ac:dyDescent="0.2">
      <c r="U2568" s="205"/>
      <c r="V2568" s="205"/>
      <c r="W2568" s="205"/>
      <c r="X2568" s="205"/>
    </row>
    <row r="2569" spans="21:24" x14ac:dyDescent="0.2">
      <c r="U2569" s="205"/>
      <c r="V2569" s="205"/>
      <c r="W2569" s="205"/>
      <c r="X2569" s="205"/>
    </row>
    <row r="2570" spans="21:24" x14ac:dyDescent="0.2">
      <c r="U2570" s="205"/>
      <c r="V2570" s="205"/>
      <c r="W2570" s="205"/>
      <c r="X2570" s="205"/>
    </row>
    <row r="2571" spans="21:24" x14ac:dyDescent="0.2">
      <c r="U2571" s="205"/>
      <c r="V2571" s="205"/>
      <c r="W2571" s="205"/>
      <c r="X2571" s="205"/>
    </row>
    <row r="2572" spans="21:24" x14ac:dyDescent="0.2">
      <c r="U2572" s="205"/>
      <c r="V2572" s="205"/>
      <c r="W2572" s="205"/>
      <c r="X2572" s="205"/>
    </row>
    <row r="2573" spans="21:24" x14ac:dyDescent="0.2">
      <c r="U2573" s="205"/>
      <c r="V2573" s="205"/>
      <c r="W2573" s="205"/>
      <c r="X2573" s="205"/>
    </row>
    <row r="2574" spans="21:24" x14ac:dyDescent="0.2">
      <c r="U2574" s="205"/>
      <c r="V2574" s="205"/>
      <c r="W2574" s="205"/>
      <c r="X2574" s="205"/>
    </row>
    <row r="2575" spans="21:24" x14ac:dyDescent="0.2">
      <c r="U2575" s="205"/>
      <c r="V2575" s="205"/>
      <c r="W2575" s="205"/>
      <c r="X2575" s="205"/>
    </row>
    <row r="2576" spans="21:24" x14ac:dyDescent="0.2">
      <c r="U2576" s="205"/>
      <c r="V2576" s="205"/>
      <c r="W2576" s="205"/>
      <c r="X2576" s="205"/>
    </row>
    <row r="2577" spans="21:24" x14ac:dyDescent="0.2">
      <c r="U2577" s="205"/>
      <c r="V2577" s="205"/>
      <c r="W2577" s="205"/>
      <c r="X2577" s="205"/>
    </row>
    <row r="2578" spans="21:24" x14ac:dyDescent="0.2">
      <c r="U2578" s="205"/>
      <c r="V2578" s="205"/>
      <c r="W2578" s="205"/>
      <c r="X2578" s="205"/>
    </row>
    <row r="2579" spans="21:24" x14ac:dyDescent="0.2">
      <c r="U2579" s="205"/>
      <c r="V2579" s="205"/>
      <c r="W2579" s="205"/>
      <c r="X2579" s="205"/>
    </row>
    <row r="2580" spans="21:24" x14ac:dyDescent="0.2">
      <c r="U2580" s="205"/>
      <c r="V2580" s="205"/>
      <c r="W2580" s="205"/>
      <c r="X2580" s="205"/>
    </row>
    <row r="2581" spans="21:24" x14ac:dyDescent="0.2">
      <c r="U2581" s="205"/>
      <c r="V2581" s="205"/>
      <c r="W2581" s="205"/>
      <c r="X2581" s="205"/>
    </row>
    <row r="2582" spans="21:24" x14ac:dyDescent="0.2">
      <c r="U2582" s="205"/>
      <c r="V2582" s="205"/>
      <c r="W2582" s="205"/>
      <c r="X2582" s="205"/>
    </row>
    <row r="2583" spans="21:24" x14ac:dyDescent="0.2">
      <c r="U2583" s="205"/>
      <c r="V2583" s="205"/>
      <c r="W2583" s="205"/>
      <c r="X2583" s="205"/>
    </row>
    <row r="2584" spans="21:24" x14ac:dyDescent="0.2">
      <c r="U2584" s="205"/>
      <c r="V2584" s="205"/>
      <c r="W2584" s="205"/>
      <c r="X2584" s="205"/>
    </row>
    <row r="2585" spans="21:24" x14ac:dyDescent="0.2">
      <c r="U2585" s="205"/>
      <c r="V2585" s="205"/>
      <c r="W2585" s="205"/>
      <c r="X2585" s="205"/>
    </row>
    <row r="2586" spans="21:24" x14ac:dyDescent="0.2">
      <c r="U2586" s="205"/>
      <c r="V2586" s="205"/>
      <c r="W2586" s="205"/>
      <c r="X2586" s="205"/>
    </row>
    <row r="2587" spans="21:24" x14ac:dyDescent="0.2">
      <c r="U2587" s="205"/>
      <c r="V2587" s="205"/>
      <c r="W2587" s="205"/>
      <c r="X2587" s="205"/>
    </row>
    <row r="2588" spans="21:24" x14ac:dyDescent="0.2">
      <c r="U2588" s="205"/>
      <c r="V2588" s="205"/>
      <c r="W2588" s="205"/>
      <c r="X2588" s="205"/>
    </row>
    <row r="2589" spans="21:24" x14ac:dyDescent="0.2">
      <c r="U2589" s="205"/>
      <c r="V2589" s="205"/>
      <c r="W2589" s="205"/>
      <c r="X2589" s="205"/>
    </row>
    <row r="2590" spans="21:24" x14ac:dyDescent="0.2">
      <c r="U2590" s="205"/>
      <c r="V2590" s="205"/>
      <c r="W2590" s="205"/>
      <c r="X2590" s="205"/>
    </row>
    <row r="2591" spans="21:24" x14ac:dyDescent="0.2">
      <c r="U2591" s="205"/>
      <c r="V2591" s="205"/>
      <c r="W2591" s="205"/>
      <c r="X2591" s="205"/>
    </row>
    <row r="2592" spans="21:24" x14ac:dyDescent="0.2">
      <c r="U2592" s="205"/>
      <c r="V2592" s="205"/>
      <c r="W2592" s="205"/>
      <c r="X2592" s="205"/>
    </row>
    <row r="2593" spans="21:24" x14ac:dyDescent="0.2">
      <c r="U2593" s="205"/>
      <c r="V2593" s="205"/>
      <c r="W2593" s="205"/>
      <c r="X2593" s="205"/>
    </row>
    <row r="2594" spans="21:24" x14ac:dyDescent="0.2">
      <c r="U2594" s="205"/>
      <c r="V2594" s="205"/>
      <c r="W2594" s="205"/>
      <c r="X2594" s="205"/>
    </row>
    <row r="2595" spans="21:24" x14ac:dyDescent="0.2">
      <c r="U2595" s="205"/>
      <c r="V2595" s="205"/>
      <c r="W2595" s="205"/>
      <c r="X2595" s="205"/>
    </row>
    <row r="2596" spans="21:24" x14ac:dyDescent="0.2">
      <c r="U2596" s="205"/>
      <c r="V2596" s="205"/>
      <c r="W2596" s="205"/>
      <c r="X2596" s="205"/>
    </row>
    <row r="2597" spans="21:24" x14ac:dyDescent="0.2">
      <c r="U2597" s="205"/>
      <c r="V2597" s="205"/>
      <c r="W2597" s="205"/>
      <c r="X2597" s="205"/>
    </row>
    <row r="2598" spans="21:24" x14ac:dyDescent="0.2">
      <c r="U2598" s="205"/>
      <c r="V2598" s="205"/>
      <c r="W2598" s="205"/>
      <c r="X2598" s="205"/>
    </row>
    <row r="2599" spans="21:24" x14ac:dyDescent="0.2">
      <c r="U2599" s="205"/>
      <c r="V2599" s="205"/>
      <c r="W2599" s="205"/>
      <c r="X2599" s="205"/>
    </row>
    <row r="2600" spans="21:24" x14ac:dyDescent="0.2">
      <c r="U2600" s="205"/>
      <c r="V2600" s="205"/>
      <c r="W2600" s="205"/>
      <c r="X2600" s="205"/>
    </row>
    <row r="2601" spans="21:24" x14ac:dyDescent="0.2">
      <c r="U2601" s="205"/>
      <c r="V2601" s="205"/>
      <c r="W2601" s="205"/>
      <c r="X2601" s="205"/>
    </row>
    <row r="2602" spans="21:24" x14ac:dyDescent="0.2">
      <c r="U2602" s="205"/>
      <c r="V2602" s="205"/>
      <c r="W2602" s="205"/>
      <c r="X2602" s="205"/>
    </row>
    <row r="2603" spans="21:24" x14ac:dyDescent="0.2">
      <c r="U2603" s="205"/>
      <c r="V2603" s="205"/>
      <c r="W2603" s="205"/>
      <c r="X2603" s="205"/>
    </row>
    <row r="2604" spans="21:24" x14ac:dyDescent="0.2">
      <c r="U2604" s="205"/>
      <c r="V2604" s="205"/>
      <c r="W2604" s="205"/>
      <c r="X2604" s="205"/>
    </row>
    <row r="2605" spans="21:24" x14ac:dyDescent="0.2">
      <c r="U2605" s="205"/>
      <c r="V2605" s="205"/>
      <c r="W2605" s="205"/>
      <c r="X2605" s="205"/>
    </row>
    <row r="2606" spans="21:24" x14ac:dyDescent="0.2">
      <c r="U2606" s="205"/>
      <c r="V2606" s="205"/>
      <c r="W2606" s="205"/>
      <c r="X2606" s="205"/>
    </row>
    <row r="2607" spans="21:24" x14ac:dyDescent="0.2">
      <c r="U2607" s="205"/>
      <c r="V2607" s="205"/>
      <c r="W2607" s="205"/>
      <c r="X2607" s="205"/>
    </row>
    <row r="2608" spans="21:24" x14ac:dyDescent="0.2">
      <c r="U2608" s="205"/>
      <c r="V2608" s="205"/>
      <c r="W2608" s="205"/>
      <c r="X2608" s="205"/>
    </row>
    <row r="2609" spans="21:24" x14ac:dyDescent="0.2">
      <c r="U2609" s="205"/>
      <c r="V2609" s="205"/>
      <c r="W2609" s="205"/>
      <c r="X2609" s="205"/>
    </row>
    <row r="2610" spans="21:24" x14ac:dyDescent="0.2">
      <c r="U2610" s="205"/>
      <c r="V2610" s="205"/>
      <c r="W2610" s="205"/>
      <c r="X2610" s="205"/>
    </row>
    <row r="2611" spans="21:24" x14ac:dyDescent="0.2">
      <c r="U2611" s="205"/>
      <c r="V2611" s="205"/>
      <c r="W2611" s="205"/>
      <c r="X2611" s="205"/>
    </row>
    <row r="2612" spans="21:24" x14ac:dyDescent="0.2">
      <c r="U2612" s="205"/>
      <c r="V2612" s="205"/>
      <c r="W2612" s="205"/>
      <c r="X2612" s="205"/>
    </row>
    <row r="2613" spans="21:24" x14ac:dyDescent="0.2">
      <c r="U2613" s="205"/>
      <c r="V2613" s="205"/>
      <c r="W2613" s="205"/>
      <c r="X2613" s="205"/>
    </row>
    <row r="2614" spans="21:24" x14ac:dyDescent="0.2">
      <c r="U2614" s="205"/>
      <c r="V2614" s="205"/>
      <c r="W2614" s="205"/>
      <c r="X2614" s="205"/>
    </row>
    <row r="2615" spans="21:24" x14ac:dyDescent="0.2">
      <c r="U2615" s="205"/>
      <c r="V2615" s="205"/>
      <c r="W2615" s="205"/>
      <c r="X2615" s="205"/>
    </row>
    <row r="2616" spans="21:24" x14ac:dyDescent="0.2">
      <c r="U2616" s="205"/>
      <c r="V2616" s="205"/>
      <c r="W2616" s="205"/>
      <c r="X2616" s="205"/>
    </row>
    <row r="2617" spans="21:24" x14ac:dyDescent="0.2">
      <c r="U2617" s="205"/>
      <c r="V2617" s="205"/>
      <c r="W2617" s="205"/>
      <c r="X2617" s="205"/>
    </row>
    <row r="2618" spans="21:24" x14ac:dyDescent="0.2">
      <c r="U2618" s="205"/>
      <c r="V2618" s="205"/>
      <c r="W2618" s="205"/>
      <c r="X2618" s="205"/>
    </row>
    <row r="2619" spans="21:24" x14ac:dyDescent="0.2">
      <c r="U2619" s="205"/>
      <c r="V2619" s="205"/>
      <c r="W2619" s="205"/>
      <c r="X2619" s="205"/>
    </row>
    <row r="2620" spans="21:24" x14ac:dyDescent="0.2">
      <c r="U2620" s="205"/>
      <c r="V2620" s="205"/>
      <c r="W2620" s="205"/>
      <c r="X2620" s="205"/>
    </row>
    <row r="2621" spans="21:24" x14ac:dyDescent="0.2">
      <c r="U2621" s="205"/>
      <c r="V2621" s="205"/>
      <c r="W2621" s="205"/>
      <c r="X2621" s="205"/>
    </row>
    <row r="2622" spans="21:24" x14ac:dyDescent="0.2">
      <c r="U2622" s="205"/>
      <c r="V2622" s="205"/>
      <c r="W2622" s="205"/>
      <c r="X2622" s="205"/>
    </row>
    <row r="2623" spans="21:24" x14ac:dyDescent="0.2">
      <c r="U2623" s="205"/>
      <c r="V2623" s="205"/>
      <c r="W2623" s="205"/>
      <c r="X2623" s="205"/>
    </row>
    <row r="2624" spans="21:24" x14ac:dyDescent="0.2">
      <c r="U2624" s="205"/>
      <c r="V2624" s="205"/>
      <c r="W2624" s="205"/>
      <c r="X2624" s="205"/>
    </row>
    <row r="2625" spans="21:24" x14ac:dyDescent="0.2">
      <c r="U2625" s="205"/>
      <c r="V2625" s="205"/>
      <c r="W2625" s="205"/>
      <c r="X2625" s="205"/>
    </row>
    <row r="2626" spans="21:24" x14ac:dyDescent="0.2">
      <c r="U2626" s="205"/>
      <c r="V2626" s="205"/>
      <c r="W2626" s="205"/>
      <c r="X2626" s="205"/>
    </row>
    <row r="2627" spans="21:24" x14ac:dyDescent="0.2">
      <c r="U2627" s="205"/>
      <c r="V2627" s="205"/>
      <c r="W2627" s="205"/>
      <c r="X2627" s="205"/>
    </row>
    <row r="2628" spans="21:24" x14ac:dyDescent="0.2">
      <c r="U2628" s="205"/>
      <c r="V2628" s="205"/>
      <c r="W2628" s="205"/>
      <c r="X2628" s="205"/>
    </row>
    <row r="2629" spans="21:24" x14ac:dyDescent="0.2">
      <c r="U2629" s="205"/>
      <c r="V2629" s="205"/>
      <c r="W2629" s="205"/>
      <c r="X2629" s="205"/>
    </row>
    <row r="2630" spans="21:24" x14ac:dyDescent="0.2">
      <c r="U2630" s="205"/>
      <c r="V2630" s="205"/>
      <c r="W2630" s="205"/>
      <c r="X2630" s="205"/>
    </row>
    <row r="2631" spans="21:24" x14ac:dyDescent="0.2">
      <c r="U2631" s="205"/>
      <c r="V2631" s="205"/>
      <c r="W2631" s="205"/>
      <c r="X2631" s="205"/>
    </row>
    <row r="2632" spans="21:24" x14ac:dyDescent="0.2">
      <c r="U2632" s="205"/>
      <c r="V2632" s="205"/>
      <c r="W2632" s="205"/>
      <c r="X2632" s="205"/>
    </row>
    <row r="2633" spans="21:24" x14ac:dyDescent="0.2">
      <c r="U2633" s="205"/>
      <c r="V2633" s="205"/>
      <c r="W2633" s="205"/>
      <c r="X2633" s="205"/>
    </row>
    <row r="2634" spans="21:24" x14ac:dyDescent="0.2">
      <c r="U2634" s="205"/>
      <c r="V2634" s="205"/>
      <c r="W2634" s="205"/>
      <c r="X2634" s="205"/>
    </row>
    <row r="2635" spans="21:24" x14ac:dyDescent="0.2">
      <c r="U2635" s="205"/>
      <c r="V2635" s="205"/>
      <c r="W2635" s="205"/>
      <c r="X2635" s="205"/>
    </row>
    <row r="2636" spans="21:24" x14ac:dyDescent="0.2">
      <c r="U2636" s="205"/>
      <c r="V2636" s="205"/>
      <c r="W2636" s="205"/>
      <c r="X2636" s="205"/>
    </row>
    <row r="2637" spans="21:24" x14ac:dyDescent="0.2">
      <c r="U2637" s="205"/>
      <c r="V2637" s="205"/>
      <c r="W2637" s="205"/>
      <c r="X2637" s="205"/>
    </row>
    <row r="2638" spans="21:24" x14ac:dyDescent="0.2">
      <c r="U2638" s="205"/>
      <c r="V2638" s="205"/>
      <c r="W2638" s="205"/>
      <c r="X2638" s="205"/>
    </row>
    <row r="2639" spans="21:24" x14ac:dyDescent="0.2">
      <c r="U2639" s="205"/>
      <c r="V2639" s="205"/>
      <c r="W2639" s="205"/>
      <c r="X2639" s="205"/>
    </row>
    <row r="2640" spans="21:24" x14ac:dyDescent="0.2">
      <c r="U2640" s="205"/>
      <c r="V2640" s="205"/>
      <c r="W2640" s="205"/>
      <c r="X2640" s="205"/>
    </row>
    <row r="2641" spans="21:24" x14ac:dyDescent="0.2">
      <c r="U2641" s="205"/>
      <c r="V2641" s="205"/>
      <c r="W2641" s="205"/>
      <c r="X2641" s="205"/>
    </row>
    <row r="2642" spans="21:24" x14ac:dyDescent="0.2">
      <c r="U2642" s="205"/>
      <c r="V2642" s="205"/>
      <c r="W2642" s="205"/>
      <c r="X2642" s="205"/>
    </row>
    <row r="2643" spans="21:24" x14ac:dyDescent="0.2">
      <c r="U2643" s="205"/>
      <c r="V2643" s="205"/>
      <c r="W2643" s="205"/>
      <c r="X2643" s="205"/>
    </row>
    <row r="2644" spans="21:24" x14ac:dyDescent="0.2">
      <c r="U2644" s="205"/>
      <c r="V2644" s="205"/>
      <c r="W2644" s="205"/>
      <c r="X2644" s="205"/>
    </row>
    <row r="2645" spans="21:24" x14ac:dyDescent="0.2">
      <c r="U2645" s="205"/>
      <c r="V2645" s="205"/>
      <c r="W2645" s="205"/>
      <c r="X2645" s="205"/>
    </row>
    <row r="2646" spans="21:24" x14ac:dyDescent="0.2">
      <c r="U2646" s="205"/>
      <c r="V2646" s="205"/>
      <c r="W2646" s="205"/>
      <c r="X2646" s="205"/>
    </row>
    <row r="2647" spans="21:24" x14ac:dyDescent="0.2">
      <c r="U2647" s="205"/>
      <c r="V2647" s="205"/>
      <c r="W2647" s="205"/>
      <c r="X2647" s="205"/>
    </row>
    <row r="2648" spans="21:24" x14ac:dyDescent="0.2">
      <c r="U2648" s="205"/>
      <c r="V2648" s="205"/>
      <c r="W2648" s="205"/>
      <c r="X2648" s="205"/>
    </row>
    <row r="2649" spans="21:24" x14ac:dyDescent="0.2">
      <c r="U2649" s="205"/>
      <c r="V2649" s="205"/>
      <c r="W2649" s="205"/>
      <c r="X2649" s="205"/>
    </row>
    <row r="2650" spans="21:24" x14ac:dyDescent="0.2">
      <c r="U2650" s="205"/>
      <c r="V2650" s="205"/>
      <c r="W2650" s="205"/>
      <c r="X2650" s="205"/>
    </row>
    <row r="2651" spans="21:24" x14ac:dyDescent="0.2">
      <c r="U2651" s="205"/>
      <c r="V2651" s="205"/>
      <c r="W2651" s="205"/>
      <c r="X2651" s="205"/>
    </row>
    <row r="2652" spans="21:24" x14ac:dyDescent="0.2">
      <c r="U2652" s="205"/>
      <c r="V2652" s="205"/>
      <c r="W2652" s="205"/>
      <c r="X2652" s="205"/>
    </row>
    <row r="2653" spans="21:24" x14ac:dyDescent="0.2">
      <c r="U2653" s="205"/>
      <c r="V2653" s="205"/>
      <c r="W2653" s="205"/>
      <c r="X2653" s="205"/>
    </row>
    <row r="2654" spans="21:24" x14ac:dyDescent="0.2">
      <c r="U2654" s="205"/>
      <c r="V2654" s="205"/>
      <c r="W2654" s="205"/>
      <c r="X2654" s="205"/>
    </row>
    <row r="2655" spans="21:24" x14ac:dyDescent="0.2">
      <c r="U2655" s="205"/>
      <c r="V2655" s="205"/>
      <c r="W2655" s="205"/>
      <c r="X2655" s="205"/>
    </row>
    <row r="2656" spans="21:24" x14ac:dyDescent="0.2">
      <c r="U2656" s="205"/>
      <c r="V2656" s="205"/>
      <c r="W2656" s="205"/>
      <c r="X2656" s="205"/>
    </row>
    <row r="2657" spans="21:24" x14ac:dyDescent="0.2">
      <c r="U2657" s="205"/>
      <c r="V2657" s="205"/>
      <c r="W2657" s="205"/>
      <c r="X2657" s="205"/>
    </row>
    <row r="2658" spans="21:24" x14ac:dyDescent="0.2">
      <c r="U2658" s="205"/>
      <c r="V2658" s="205"/>
      <c r="W2658" s="205"/>
      <c r="X2658" s="205"/>
    </row>
    <row r="2659" spans="21:24" x14ac:dyDescent="0.2">
      <c r="U2659" s="205"/>
      <c r="V2659" s="205"/>
      <c r="W2659" s="205"/>
      <c r="X2659" s="205"/>
    </row>
    <row r="2660" spans="21:24" x14ac:dyDescent="0.2">
      <c r="U2660" s="205"/>
      <c r="V2660" s="205"/>
      <c r="W2660" s="205"/>
      <c r="X2660" s="205"/>
    </row>
    <row r="2661" spans="21:24" x14ac:dyDescent="0.2">
      <c r="U2661" s="205"/>
      <c r="V2661" s="205"/>
      <c r="W2661" s="205"/>
      <c r="X2661" s="205"/>
    </row>
    <row r="2662" spans="21:24" x14ac:dyDescent="0.2">
      <c r="U2662" s="205"/>
      <c r="V2662" s="205"/>
      <c r="W2662" s="205"/>
      <c r="X2662" s="205"/>
    </row>
    <row r="2663" spans="21:24" x14ac:dyDescent="0.2">
      <c r="U2663" s="205"/>
      <c r="V2663" s="205"/>
      <c r="W2663" s="205"/>
      <c r="X2663" s="205"/>
    </row>
    <row r="2664" spans="21:24" x14ac:dyDescent="0.2">
      <c r="U2664" s="205"/>
      <c r="V2664" s="205"/>
      <c r="W2664" s="205"/>
      <c r="X2664" s="205"/>
    </row>
    <row r="2665" spans="21:24" x14ac:dyDescent="0.2">
      <c r="U2665" s="205"/>
      <c r="V2665" s="205"/>
      <c r="W2665" s="205"/>
      <c r="X2665" s="205"/>
    </row>
    <row r="2666" spans="21:24" x14ac:dyDescent="0.2">
      <c r="U2666" s="205"/>
      <c r="V2666" s="205"/>
      <c r="W2666" s="205"/>
      <c r="X2666" s="205"/>
    </row>
    <row r="2667" spans="21:24" x14ac:dyDescent="0.2">
      <c r="U2667" s="205"/>
      <c r="V2667" s="205"/>
      <c r="W2667" s="205"/>
      <c r="X2667" s="205"/>
    </row>
    <row r="2668" spans="21:24" x14ac:dyDescent="0.2">
      <c r="U2668" s="205"/>
      <c r="V2668" s="205"/>
      <c r="W2668" s="205"/>
      <c r="X2668" s="205"/>
    </row>
    <row r="2669" spans="21:24" x14ac:dyDescent="0.2">
      <c r="U2669" s="205"/>
      <c r="V2669" s="205"/>
      <c r="W2669" s="205"/>
      <c r="X2669" s="205"/>
    </row>
    <row r="2670" spans="21:24" x14ac:dyDescent="0.2">
      <c r="U2670" s="205"/>
      <c r="V2670" s="205"/>
      <c r="W2670" s="205"/>
      <c r="X2670" s="205"/>
    </row>
    <row r="2671" spans="21:24" x14ac:dyDescent="0.2">
      <c r="U2671" s="205"/>
      <c r="V2671" s="205"/>
      <c r="W2671" s="205"/>
      <c r="X2671" s="205"/>
    </row>
    <row r="2672" spans="21:24" x14ac:dyDescent="0.2">
      <c r="U2672" s="205"/>
      <c r="V2672" s="205"/>
      <c r="W2672" s="205"/>
      <c r="X2672" s="205"/>
    </row>
    <row r="2673" spans="21:24" x14ac:dyDescent="0.2">
      <c r="U2673" s="205"/>
      <c r="V2673" s="205"/>
      <c r="W2673" s="205"/>
      <c r="X2673" s="205"/>
    </row>
    <row r="2674" spans="21:24" x14ac:dyDescent="0.2">
      <c r="U2674" s="205"/>
      <c r="V2674" s="205"/>
      <c r="W2674" s="205"/>
      <c r="X2674" s="205"/>
    </row>
    <row r="2675" spans="21:24" x14ac:dyDescent="0.2">
      <c r="U2675" s="205"/>
      <c r="V2675" s="205"/>
      <c r="W2675" s="205"/>
      <c r="X2675" s="205"/>
    </row>
    <row r="2676" spans="21:24" x14ac:dyDescent="0.2">
      <c r="U2676" s="205"/>
      <c r="V2676" s="205"/>
      <c r="W2676" s="205"/>
      <c r="X2676" s="205"/>
    </row>
    <row r="2677" spans="21:24" x14ac:dyDescent="0.2">
      <c r="U2677" s="205"/>
      <c r="V2677" s="205"/>
      <c r="W2677" s="205"/>
      <c r="X2677" s="205"/>
    </row>
    <row r="2678" spans="21:24" x14ac:dyDescent="0.2">
      <c r="U2678" s="205"/>
      <c r="V2678" s="205"/>
      <c r="W2678" s="205"/>
      <c r="X2678" s="205"/>
    </row>
    <row r="2679" spans="21:24" x14ac:dyDescent="0.2">
      <c r="U2679" s="205"/>
      <c r="V2679" s="205"/>
      <c r="W2679" s="205"/>
      <c r="X2679" s="205"/>
    </row>
    <row r="2680" spans="21:24" x14ac:dyDescent="0.2">
      <c r="U2680" s="205"/>
      <c r="V2680" s="205"/>
      <c r="W2680" s="205"/>
      <c r="X2680" s="205"/>
    </row>
    <row r="2681" spans="21:24" x14ac:dyDescent="0.2">
      <c r="U2681" s="205"/>
      <c r="V2681" s="205"/>
      <c r="W2681" s="205"/>
      <c r="X2681" s="205"/>
    </row>
    <row r="2682" spans="21:24" x14ac:dyDescent="0.2">
      <c r="U2682" s="205"/>
      <c r="V2682" s="205"/>
      <c r="W2682" s="205"/>
      <c r="X2682" s="205"/>
    </row>
    <row r="2683" spans="21:24" x14ac:dyDescent="0.2">
      <c r="U2683" s="205"/>
      <c r="V2683" s="205"/>
      <c r="W2683" s="205"/>
      <c r="X2683" s="205"/>
    </row>
    <row r="2684" spans="21:24" x14ac:dyDescent="0.2">
      <c r="U2684" s="205"/>
      <c r="V2684" s="205"/>
      <c r="W2684" s="205"/>
      <c r="X2684" s="205"/>
    </row>
    <row r="2685" spans="21:24" x14ac:dyDescent="0.2">
      <c r="U2685" s="205"/>
      <c r="V2685" s="205"/>
      <c r="W2685" s="205"/>
      <c r="X2685" s="205"/>
    </row>
    <row r="2686" spans="21:24" x14ac:dyDescent="0.2">
      <c r="U2686" s="205"/>
      <c r="V2686" s="205"/>
      <c r="W2686" s="205"/>
      <c r="X2686" s="205"/>
    </row>
    <row r="2687" spans="21:24" x14ac:dyDescent="0.2">
      <c r="U2687" s="205"/>
      <c r="V2687" s="205"/>
      <c r="W2687" s="205"/>
      <c r="X2687" s="205"/>
    </row>
    <row r="2688" spans="21:24" x14ac:dyDescent="0.2">
      <c r="U2688" s="205"/>
      <c r="V2688" s="205"/>
      <c r="W2688" s="205"/>
      <c r="X2688" s="205"/>
    </row>
    <row r="2689" spans="21:24" x14ac:dyDescent="0.2">
      <c r="U2689" s="205"/>
      <c r="V2689" s="205"/>
      <c r="W2689" s="205"/>
      <c r="X2689" s="205"/>
    </row>
    <row r="2690" spans="21:24" x14ac:dyDescent="0.2">
      <c r="U2690" s="205"/>
      <c r="V2690" s="205"/>
      <c r="W2690" s="205"/>
      <c r="X2690" s="205"/>
    </row>
    <row r="2691" spans="21:24" x14ac:dyDescent="0.2">
      <c r="U2691" s="205"/>
      <c r="V2691" s="205"/>
      <c r="W2691" s="205"/>
      <c r="X2691" s="205"/>
    </row>
    <row r="2692" spans="21:24" x14ac:dyDescent="0.2">
      <c r="U2692" s="205"/>
      <c r="V2692" s="205"/>
      <c r="W2692" s="205"/>
      <c r="X2692" s="205"/>
    </row>
    <row r="2693" spans="21:24" x14ac:dyDescent="0.2">
      <c r="U2693" s="205"/>
      <c r="V2693" s="205"/>
      <c r="W2693" s="205"/>
      <c r="X2693" s="205"/>
    </row>
    <row r="2694" spans="21:24" x14ac:dyDescent="0.2">
      <c r="U2694" s="205"/>
      <c r="V2694" s="205"/>
      <c r="W2694" s="205"/>
      <c r="X2694" s="205"/>
    </row>
    <row r="2695" spans="21:24" x14ac:dyDescent="0.2">
      <c r="U2695" s="205"/>
      <c r="V2695" s="205"/>
      <c r="W2695" s="205"/>
      <c r="X2695" s="205"/>
    </row>
    <row r="2696" spans="21:24" x14ac:dyDescent="0.2">
      <c r="U2696" s="205"/>
      <c r="V2696" s="205"/>
      <c r="W2696" s="205"/>
      <c r="X2696" s="205"/>
    </row>
    <row r="2697" spans="21:24" x14ac:dyDescent="0.2">
      <c r="U2697" s="205"/>
      <c r="V2697" s="205"/>
      <c r="W2697" s="205"/>
      <c r="X2697" s="205"/>
    </row>
    <row r="2698" spans="21:24" x14ac:dyDescent="0.2">
      <c r="U2698" s="205"/>
      <c r="V2698" s="205"/>
      <c r="W2698" s="205"/>
      <c r="X2698" s="205"/>
    </row>
    <row r="2699" spans="21:24" x14ac:dyDescent="0.2">
      <c r="U2699" s="205"/>
      <c r="V2699" s="205"/>
      <c r="W2699" s="205"/>
      <c r="X2699" s="205"/>
    </row>
    <row r="2700" spans="21:24" x14ac:dyDescent="0.2">
      <c r="U2700" s="205"/>
      <c r="V2700" s="205"/>
      <c r="W2700" s="205"/>
      <c r="X2700" s="205"/>
    </row>
    <row r="2701" spans="21:24" x14ac:dyDescent="0.2">
      <c r="U2701" s="205"/>
      <c r="V2701" s="205"/>
      <c r="W2701" s="205"/>
      <c r="X2701" s="205"/>
    </row>
    <row r="2702" spans="21:24" x14ac:dyDescent="0.2">
      <c r="U2702" s="205"/>
      <c r="V2702" s="205"/>
      <c r="W2702" s="205"/>
      <c r="X2702" s="205"/>
    </row>
    <row r="2703" spans="21:24" x14ac:dyDescent="0.2">
      <c r="U2703" s="205"/>
      <c r="V2703" s="205"/>
      <c r="W2703" s="205"/>
      <c r="X2703" s="205"/>
    </row>
    <row r="2704" spans="21:24" x14ac:dyDescent="0.2">
      <c r="U2704" s="205"/>
      <c r="V2704" s="205"/>
      <c r="W2704" s="205"/>
      <c r="X2704" s="205"/>
    </row>
    <row r="2705" spans="21:24" x14ac:dyDescent="0.2">
      <c r="U2705" s="205"/>
      <c r="V2705" s="205"/>
      <c r="W2705" s="205"/>
      <c r="X2705" s="205"/>
    </row>
    <row r="2706" spans="21:24" x14ac:dyDescent="0.2">
      <c r="U2706" s="205"/>
      <c r="V2706" s="205"/>
      <c r="W2706" s="205"/>
      <c r="X2706" s="205"/>
    </row>
    <row r="2707" spans="21:24" x14ac:dyDescent="0.2">
      <c r="U2707" s="205"/>
      <c r="V2707" s="205"/>
      <c r="W2707" s="205"/>
      <c r="X2707" s="205"/>
    </row>
    <row r="2708" spans="21:24" x14ac:dyDescent="0.2">
      <c r="U2708" s="205"/>
      <c r="V2708" s="205"/>
      <c r="W2708" s="205"/>
      <c r="X2708" s="205"/>
    </row>
    <row r="2709" spans="21:24" x14ac:dyDescent="0.2">
      <c r="U2709" s="205"/>
      <c r="V2709" s="205"/>
      <c r="W2709" s="205"/>
      <c r="X2709" s="205"/>
    </row>
    <row r="2710" spans="21:24" x14ac:dyDescent="0.2">
      <c r="U2710" s="205"/>
      <c r="V2710" s="205"/>
      <c r="W2710" s="205"/>
      <c r="X2710" s="205"/>
    </row>
    <row r="2711" spans="21:24" x14ac:dyDescent="0.2">
      <c r="U2711" s="205"/>
      <c r="V2711" s="205"/>
      <c r="W2711" s="205"/>
      <c r="X2711" s="205"/>
    </row>
    <row r="2712" spans="21:24" x14ac:dyDescent="0.2">
      <c r="U2712" s="205"/>
      <c r="V2712" s="205"/>
      <c r="W2712" s="205"/>
      <c r="X2712" s="205"/>
    </row>
    <row r="2713" spans="21:24" x14ac:dyDescent="0.2">
      <c r="U2713" s="205"/>
      <c r="V2713" s="205"/>
      <c r="W2713" s="205"/>
      <c r="X2713" s="205"/>
    </row>
    <row r="2714" spans="21:24" x14ac:dyDescent="0.2">
      <c r="U2714" s="205"/>
      <c r="V2714" s="205"/>
      <c r="W2714" s="205"/>
      <c r="X2714" s="205"/>
    </row>
    <row r="2715" spans="21:24" x14ac:dyDescent="0.2">
      <c r="U2715" s="205"/>
      <c r="V2715" s="205"/>
      <c r="W2715" s="205"/>
      <c r="X2715" s="205"/>
    </row>
    <row r="2716" spans="21:24" x14ac:dyDescent="0.2">
      <c r="U2716" s="205"/>
      <c r="V2716" s="205"/>
      <c r="W2716" s="205"/>
      <c r="X2716" s="205"/>
    </row>
    <row r="2717" spans="21:24" x14ac:dyDescent="0.2">
      <c r="U2717" s="205"/>
      <c r="V2717" s="205"/>
      <c r="W2717" s="205"/>
      <c r="X2717" s="205"/>
    </row>
    <row r="2718" spans="21:24" x14ac:dyDescent="0.2">
      <c r="U2718" s="205"/>
      <c r="V2718" s="205"/>
      <c r="W2718" s="205"/>
      <c r="X2718" s="205"/>
    </row>
    <row r="2719" spans="21:24" x14ac:dyDescent="0.2">
      <c r="U2719" s="205"/>
      <c r="V2719" s="205"/>
      <c r="W2719" s="205"/>
      <c r="X2719" s="205"/>
    </row>
    <row r="2720" spans="21:24" x14ac:dyDescent="0.2">
      <c r="U2720" s="205"/>
      <c r="V2720" s="205"/>
      <c r="W2720" s="205"/>
      <c r="X2720" s="205"/>
    </row>
    <row r="2721" spans="21:24" x14ac:dyDescent="0.2">
      <c r="U2721" s="205"/>
      <c r="V2721" s="205"/>
      <c r="W2721" s="205"/>
      <c r="X2721" s="205"/>
    </row>
    <row r="2722" spans="21:24" x14ac:dyDescent="0.2">
      <c r="U2722" s="205"/>
      <c r="V2722" s="205"/>
      <c r="W2722" s="205"/>
      <c r="X2722" s="205"/>
    </row>
    <row r="2723" spans="21:24" x14ac:dyDescent="0.2">
      <c r="U2723" s="205"/>
      <c r="V2723" s="205"/>
      <c r="W2723" s="205"/>
      <c r="X2723" s="205"/>
    </row>
    <row r="2724" spans="21:24" x14ac:dyDescent="0.2">
      <c r="U2724" s="205"/>
      <c r="V2724" s="205"/>
      <c r="W2724" s="205"/>
      <c r="X2724" s="205"/>
    </row>
    <row r="2725" spans="21:24" x14ac:dyDescent="0.2">
      <c r="U2725" s="205"/>
      <c r="V2725" s="205"/>
      <c r="W2725" s="205"/>
      <c r="X2725" s="205"/>
    </row>
    <row r="2726" spans="21:24" x14ac:dyDescent="0.2">
      <c r="U2726" s="205"/>
      <c r="V2726" s="205"/>
      <c r="W2726" s="205"/>
      <c r="X2726" s="205"/>
    </row>
    <row r="2727" spans="21:24" x14ac:dyDescent="0.2">
      <c r="U2727" s="205"/>
      <c r="V2727" s="205"/>
      <c r="W2727" s="205"/>
      <c r="X2727" s="205"/>
    </row>
    <row r="2728" spans="21:24" x14ac:dyDescent="0.2">
      <c r="U2728" s="205"/>
      <c r="V2728" s="205"/>
      <c r="W2728" s="205"/>
      <c r="X2728" s="205"/>
    </row>
    <row r="2729" spans="21:24" x14ac:dyDescent="0.2">
      <c r="U2729" s="205"/>
      <c r="V2729" s="205"/>
      <c r="W2729" s="205"/>
      <c r="X2729" s="205"/>
    </row>
    <row r="2730" spans="21:24" x14ac:dyDescent="0.2">
      <c r="U2730" s="205"/>
      <c r="V2730" s="205"/>
      <c r="W2730" s="205"/>
      <c r="X2730" s="205"/>
    </row>
    <row r="2731" spans="21:24" x14ac:dyDescent="0.2">
      <c r="U2731" s="205"/>
      <c r="V2731" s="205"/>
      <c r="W2731" s="205"/>
      <c r="X2731" s="205"/>
    </row>
    <row r="2732" spans="21:24" x14ac:dyDescent="0.2">
      <c r="U2732" s="205"/>
      <c r="V2732" s="205"/>
      <c r="W2732" s="205"/>
      <c r="X2732" s="205"/>
    </row>
    <row r="2733" spans="21:24" x14ac:dyDescent="0.2">
      <c r="U2733" s="205"/>
      <c r="V2733" s="205"/>
      <c r="W2733" s="205"/>
      <c r="X2733" s="205"/>
    </row>
    <row r="2734" spans="21:24" x14ac:dyDescent="0.2">
      <c r="U2734" s="205"/>
      <c r="V2734" s="205"/>
      <c r="W2734" s="205"/>
      <c r="X2734" s="205"/>
    </row>
    <row r="2735" spans="21:24" x14ac:dyDescent="0.2">
      <c r="U2735" s="205"/>
      <c r="V2735" s="205"/>
      <c r="W2735" s="205"/>
      <c r="X2735" s="205"/>
    </row>
    <row r="2736" spans="21:24" x14ac:dyDescent="0.2">
      <c r="U2736" s="205"/>
      <c r="V2736" s="205"/>
      <c r="W2736" s="205"/>
      <c r="X2736" s="205"/>
    </row>
    <row r="2737" spans="21:24" x14ac:dyDescent="0.2">
      <c r="U2737" s="205"/>
      <c r="V2737" s="205"/>
      <c r="W2737" s="205"/>
      <c r="X2737" s="205"/>
    </row>
    <row r="2738" spans="21:24" x14ac:dyDescent="0.2">
      <c r="U2738" s="205"/>
      <c r="V2738" s="205"/>
      <c r="W2738" s="205"/>
      <c r="X2738" s="205"/>
    </row>
    <row r="2739" spans="21:24" x14ac:dyDescent="0.2">
      <c r="U2739" s="205"/>
      <c r="V2739" s="205"/>
      <c r="W2739" s="205"/>
      <c r="X2739" s="205"/>
    </row>
    <row r="2740" spans="21:24" x14ac:dyDescent="0.2">
      <c r="U2740" s="205"/>
      <c r="V2740" s="205"/>
      <c r="W2740" s="205"/>
      <c r="X2740" s="205"/>
    </row>
    <row r="2741" spans="21:24" x14ac:dyDescent="0.2">
      <c r="U2741" s="205"/>
      <c r="V2741" s="205"/>
      <c r="W2741" s="205"/>
      <c r="X2741" s="205"/>
    </row>
    <row r="2742" spans="21:24" x14ac:dyDescent="0.2">
      <c r="U2742" s="205"/>
      <c r="V2742" s="205"/>
      <c r="W2742" s="205"/>
      <c r="X2742" s="205"/>
    </row>
    <row r="2743" spans="21:24" x14ac:dyDescent="0.2">
      <c r="U2743" s="205"/>
      <c r="V2743" s="205"/>
      <c r="W2743" s="205"/>
      <c r="X2743" s="205"/>
    </row>
    <row r="2744" spans="21:24" x14ac:dyDescent="0.2">
      <c r="U2744" s="205"/>
      <c r="V2744" s="205"/>
      <c r="W2744" s="205"/>
      <c r="X2744" s="205"/>
    </row>
    <row r="2745" spans="21:24" x14ac:dyDescent="0.2">
      <c r="U2745" s="205"/>
      <c r="V2745" s="205"/>
      <c r="W2745" s="205"/>
      <c r="X2745" s="205"/>
    </row>
    <row r="2746" spans="21:24" x14ac:dyDescent="0.2">
      <c r="U2746" s="205"/>
      <c r="V2746" s="205"/>
      <c r="W2746" s="205"/>
      <c r="X2746" s="205"/>
    </row>
    <row r="2747" spans="21:24" x14ac:dyDescent="0.2">
      <c r="U2747" s="205"/>
      <c r="V2747" s="205"/>
      <c r="W2747" s="205"/>
      <c r="X2747" s="205"/>
    </row>
    <row r="2748" spans="21:24" x14ac:dyDescent="0.2">
      <c r="U2748" s="205"/>
      <c r="V2748" s="205"/>
      <c r="W2748" s="205"/>
      <c r="X2748" s="205"/>
    </row>
    <row r="2749" spans="21:24" x14ac:dyDescent="0.2">
      <c r="U2749" s="205"/>
      <c r="V2749" s="205"/>
      <c r="W2749" s="205"/>
      <c r="X2749" s="205"/>
    </row>
    <row r="2750" spans="21:24" x14ac:dyDescent="0.2">
      <c r="U2750" s="205"/>
      <c r="V2750" s="205"/>
      <c r="W2750" s="205"/>
      <c r="X2750" s="205"/>
    </row>
    <row r="2751" spans="21:24" x14ac:dyDescent="0.2">
      <c r="U2751" s="205"/>
      <c r="V2751" s="205"/>
      <c r="W2751" s="205"/>
      <c r="X2751" s="205"/>
    </row>
    <row r="2752" spans="21:24" x14ac:dyDescent="0.2">
      <c r="U2752" s="205"/>
      <c r="V2752" s="205"/>
      <c r="W2752" s="205"/>
      <c r="X2752" s="205"/>
    </row>
    <row r="2753" spans="21:24" x14ac:dyDescent="0.2">
      <c r="U2753" s="205"/>
      <c r="V2753" s="205"/>
      <c r="W2753" s="205"/>
      <c r="X2753" s="205"/>
    </row>
    <row r="2754" spans="21:24" x14ac:dyDescent="0.2">
      <c r="U2754" s="205"/>
      <c r="V2754" s="205"/>
      <c r="W2754" s="205"/>
      <c r="X2754" s="205"/>
    </row>
    <row r="2755" spans="21:24" x14ac:dyDescent="0.2">
      <c r="U2755" s="205"/>
      <c r="V2755" s="205"/>
      <c r="W2755" s="205"/>
      <c r="X2755" s="205"/>
    </row>
    <row r="2756" spans="21:24" x14ac:dyDescent="0.2">
      <c r="U2756" s="205"/>
      <c r="V2756" s="205"/>
      <c r="W2756" s="205"/>
      <c r="X2756" s="205"/>
    </row>
    <row r="2757" spans="21:24" x14ac:dyDescent="0.2">
      <c r="U2757" s="205"/>
      <c r="V2757" s="205"/>
      <c r="W2757" s="205"/>
      <c r="X2757" s="205"/>
    </row>
    <row r="2758" spans="21:24" x14ac:dyDescent="0.2">
      <c r="U2758" s="205"/>
      <c r="V2758" s="205"/>
      <c r="W2758" s="205"/>
      <c r="X2758" s="205"/>
    </row>
    <row r="2759" spans="21:24" x14ac:dyDescent="0.2">
      <c r="U2759" s="205"/>
      <c r="V2759" s="205"/>
      <c r="W2759" s="205"/>
      <c r="X2759" s="205"/>
    </row>
    <row r="2760" spans="21:24" x14ac:dyDescent="0.2">
      <c r="U2760" s="205"/>
      <c r="V2760" s="205"/>
      <c r="W2760" s="205"/>
      <c r="X2760" s="205"/>
    </row>
    <row r="2761" spans="21:24" x14ac:dyDescent="0.2">
      <c r="U2761" s="205"/>
      <c r="V2761" s="205"/>
      <c r="W2761" s="205"/>
      <c r="X2761" s="205"/>
    </row>
    <row r="2762" spans="21:24" x14ac:dyDescent="0.2">
      <c r="U2762" s="205"/>
      <c r="V2762" s="205"/>
      <c r="W2762" s="205"/>
      <c r="X2762" s="205"/>
    </row>
    <row r="2763" spans="21:24" x14ac:dyDescent="0.2">
      <c r="U2763" s="205"/>
      <c r="V2763" s="205"/>
      <c r="W2763" s="205"/>
      <c r="X2763" s="205"/>
    </row>
    <row r="2764" spans="21:24" x14ac:dyDescent="0.2">
      <c r="U2764" s="205"/>
      <c r="V2764" s="205"/>
      <c r="W2764" s="205"/>
      <c r="X2764" s="205"/>
    </row>
    <row r="2765" spans="21:24" x14ac:dyDescent="0.2">
      <c r="U2765" s="205"/>
      <c r="V2765" s="205"/>
      <c r="W2765" s="205"/>
      <c r="X2765" s="205"/>
    </row>
    <row r="2766" spans="21:24" x14ac:dyDescent="0.2">
      <c r="U2766" s="205"/>
      <c r="V2766" s="205"/>
      <c r="W2766" s="205"/>
      <c r="X2766" s="205"/>
    </row>
    <row r="2767" spans="21:24" x14ac:dyDescent="0.2">
      <c r="U2767" s="205"/>
      <c r="V2767" s="205"/>
      <c r="W2767" s="205"/>
      <c r="X2767" s="205"/>
    </row>
    <row r="2768" spans="21:24" x14ac:dyDescent="0.2">
      <c r="U2768" s="205"/>
      <c r="V2768" s="205"/>
      <c r="W2768" s="205"/>
      <c r="X2768" s="205"/>
    </row>
    <row r="2769" spans="21:24" x14ac:dyDescent="0.2">
      <c r="U2769" s="205"/>
      <c r="V2769" s="205"/>
      <c r="W2769" s="205"/>
      <c r="X2769" s="205"/>
    </row>
    <row r="2770" spans="21:24" x14ac:dyDescent="0.2">
      <c r="U2770" s="205"/>
      <c r="V2770" s="205"/>
      <c r="W2770" s="205"/>
      <c r="X2770" s="205"/>
    </row>
    <row r="2771" spans="21:24" x14ac:dyDescent="0.2">
      <c r="U2771" s="205"/>
      <c r="V2771" s="205"/>
      <c r="W2771" s="205"/>
      <c r="X2771" s="205"/>
    </row>
    <row r="2772" spans="21:24" x14ac:dyDescent="0.2">
      <c r="U2772" s="205"/>
      <c r="V2772" s="205"/>
      <c r="W2772" s="205"/>
      <c r="X2772" s="205"/>
    </row>
    <row r="2773" spans="21:24" x14ac:dyDescent="0.2">
      <c r="U2773" s="205"/>
      <c r="V2773" s="205"/>
      <c r="W2773" s="205"/>
      <c r="X2773" s="205"/>
    </row>
    <row r="2774" spans="21:24" x14ac:dyDescent="0.2">
      <c r="U2774" s="205"/>
      <c r="V2774" s="205"/>
      <c r="W2774" s="205"/>
      <c r="X2774" s="205"/>
    </row>
    <row r="2775" spans="21:24" x14ac:dyDescent="0.2">
      <c r="U2775" s="205"/>
      <c r="V2775" s="205"/>
      <c r="W2775" s="205"/>
      <c r="X2775" s="205"/>
    </row>
    <row r="2776" spans="21:24" x14ac:dyDescent="0.2">
      <c r="U2776" s="205"/>
      <c r="V2776" s="205"/>
      <c r="W2776" s="205"/>
      <c r="X2776" s="205"/>
    </row>
    <row r="2777" spans="21:24" x14ac:dyDescent="0.2">
      <c r="U2777" s="205"/>
      <c r="V2777" s="205"/>
      <c r="W2777" s="205"/>
      <c r="X2777" s="205"/>
    </row>
    <row r="2778" spans="21:24" x14ac:dyDescent="0.2">
      <c r="U2778" s="205"/>
      <c r="V2778" s="205"/>
      <c r="W2778" s="205"/>
      <c r="X2778" s="205"/>
    </row>
    <row r="2779" spans="21:24" x14ac:dyDescent="0.2">
      <c r="U2779" s="205"/>
      <c r="V2779" s="205"/>
      <c r="W2779" s="205"/>
      <c r="X2779" s="205"/>
    </row>
    <row r="2780" spans="21:24" x14ac:dyDescent="0.2">
      <c r="U2780" s="205"/>
      <c r="V2780" s="205"/>
      <c r="W2780" s="205"/>
      <c r="X2780" s="205"/>
    </row>
    <row r="2781" spans="21:24" x14ac:dyDescent="0.2">
      <c r="U2781" s="205"/>
      <c r="V2781" s="205"/>
      <c r="W2781" s="205"/>
      <c r="X2781" s="205"/>
    </row>
    <row r="2782" spans="21:24" x14ac:dyDescent="0.2">
      <c r="U2782" s="205"/>
      <c r="V2782" s="205"/>
      <c r="W2782" s="205"/>
      <c r="X2782" s="205"/>
    </row>
    <row r="2783" spans="21:24" x14ac:dyDescent="0.2">
      <c r="U2783" s="205"/>
      <c r="V2783" s="205"/>
      <c r="W2783" s="205"/>
      <c r="X2783" s="205"/>
    </row>
    <row r="2784" spans="21:24" x14ac:dyDescent="0.2">
      <c r="U2784" s="205"/>
      <c r="V2784" s="205"/>
      <c r="W2784" s="205"/>
      <c r="X2784" s="205"/>
    </row>
    <row r="2785" spans="21:24" x14ac:dyDescent="0.2">
      <c r="U2785" s="205"/>
      <c r="V2785" s="205"/>
      <c r="W2785" s="205"/>
      <c r="X2785" s="205"/>
    </row>
    <row r="2786" spans="21:24" x14ac:dyDescent="0.2">
      <c r="U2786" s="205"/>
      <c r="V2786" s="205"/>
      <c r="W2786" s="205"/>
      <c r="X2786" s="205"/>
    </row>
    <row r="2787" spans="21:24" x14ac:dyDescent="0.2">
      <c r="U2787" s="205"/>
      <c r="V2787" s="205"/>
      <c r="W2787" s="205"/>
      <c r="X2787" s="205"/>
    </row>
    <row r="2788" spans="21:24" x14ac:dyDescent="0.2">
      <c r="U2788" s="205"/>
      <c r="V2788" s="205"/>
      <c r="W2788" s="205"/>
      <c r="X2788" s="205"/>
    </row>
    <row r="2789" spans="21:24" x14ac:dyDescent="0.2">
      <c r="U2789" s="205"/>
      <c r="V2789" s="205"/>
      <c r="W2789" s="205"/>
      <c r="X2789" s="205"/>
    </row>
    <row r="2790" spans="21:24" x14ac:dyDescent="0.2">
      <c r="U2790" s="205"/>
      <c r="V2790" s="205"/>
      <c r="W2790" s="205"/>
      <c r="X2790" s="205"/>
    </row>
    <row r="2791" spans="21:24" x14ac:dyDescent="0.2">
      <c r="U2791" s="205"/>
      <c r="V2791" s="205"/>
      <c r="W2791" s="205"/>
      <c r="X2791" s="205"/>
    </row>
    <row r="2792" spans="21:24" x14ac:dyDescent="0.2">
      <c r="U2792" s="205"/>
      <c r="V2792" s="205"/>
      <c r="W2792" s="205"/>
      <c r="X2792" s="205"/>
    </row>
    <row r="2793" spans="21:24" x14ac:dyDescent="0.2">
      <c r="U2793" s="205"/>
      <c r="V2793" s="205"/>
      <c r="W2793" s="205"/>
      <c r="X2793" s="205"/>
    </row>
    <row r="2794" spans="21:24" x14ac:dyDescent="0.2">
      <c r="U2794" s="205"/>
      <c r="V2794" s="205"/>
      <c r="W2794" s="205"/>
      <c r="X2794" s="205"/>
    </row>
    <row r="2795" spans="21:24" x14ac:dyDescent="0.2">
      <c r="U2795" s="205"/>
      <c r="V2795" s="205"/>
      <c r="W2795" s="205"/>
      <c r="X2795" s="205"/>
    </row>
    <row r="2796" spans="21:24" x14ac:dyDescent="0.2">
      <c r="U2796" s="205"/>
      <c r="V2796" s="205"/>
      <c r="W2796" s="205"/>
      <c r="X2796" s="205"/>
    </row>
    <row r="2797" spans="21:24" x14ac:dyDescent="0.2">
      <c r="U2797" s="205"/>
      <c r="V2797" s="205"/>
      <c r="W2797" s="205"/>
      <c r="X2797" s="205"/>
    </row>
    <row r="2798" spans="21:24" x14ac:dyDescent="0.2">
      <c r="U2798" s="205"/>
      <c r="V2798" s="205"/>
      <c r="W2798" s="205"/>
      <c r="X2798" s="205"/>
    </row>
    <row r="2799" spans="21:24" x14ac:dyDescent="0.2">
      <c r="U2799" s="205"/>
      <c r="V2799" s="205"/>
      <c r="W2799" s="205"/>
      <c r="X2799" s="205"/>
    </row>
    <row r="2800" spans="21:24" x14ac:dyDescent="0.2">
      <c r="U2800" s="205"/>
      <c r="V2800" s="205"/>
      <c r="W2800" s="205"/>
      <c r="X2800" s="205"/>
    </row>
    <row r="2801" spans="21:24" x14ac:dyDescent="0.2">
      <c r="U2801" s="205"/>
      <c r="V2801" s="205"/>
      <c r="W2801" s="205"/>
      <c r="X2801" s="205"/>
    </row>
    <row r="2802" spans="21:24" x14ac:dyDescent="0.2">
      <c r="U2802" s="205"/>
      <c r="V2802" s="205"/>
      <c r="W2802" s="205"/>
      <c r="X2802" s="205"/>
    </row>
    <row r="2803" spans="21:24" x14ac:dyDescent="0.2">
      <c r="U2803" s="205"/>
      <c r="V2803" s="205"/>
      <c r="W2803" s="205"/>
      <c r="X2803" s="205"/>
    </row>
    <row r="2804" spans="21:24" x14ac:dyDescent="0.2">
      <c r="U2804" s="205"/>
      <c r="V2804" s="205"/>
      <c r="W2804" s="205"/>
      <c r="X2804" s="205"/>
    </row>
    <row r="2805" spans="21:24" x14ac:dyDescent="0.2">
      <c r="U2805" s="205"/>
      <c r="V2805" s="205"/>
      <c r="W2805" s="205"/>
      <c r="X2805" s="205"/>
    </row>
    <row r="2806" spans="21:24" x14ac:dyDescent="0.2">
      <c r="U2806" s="205"/>
      <c r="V2806" s="205"/>
      <c r="W2806" s="205"/>
      <c r="X2806" s="205"/>
    </row>
    <row r="2807" spans="21:24" x14ac:dyDescent="0.2">
      <c r="U2807" s="205"/>
      <c r="V2807" s="205"/>
      <c r="W2807" s="205"/>
      <c r="X2807" s="205"/>
    </row>
    <row r="2808" spans="21:24" x14ac:dyDescent="0.2">
      <c r="U2808" s="205"/>
      <c r="V2808" s="205"/>
      <c r="W2808" s="205"/>
      <c r="X2808" s="205"/>
    </row>
    <row r="2809" spans="21:24" x14ac:dyDescent="0.2">
      <c r="U2809" s="205"/>
      <c r="V2809" s="205"/>
      <c r="W2809" s="205"/>
      <c r="X2809" s="205"/>
    </row>
    <row r="2810" spans="21:24" x14ac:dyDescent="0.2">
      <c r="U2810" s="205"/>
      <c r="V2810" s="205"/>
      <c r="W2810" s="205"/>
      <c r="X2810" s="205"/>
    </row>
    <row r="2811" spans="21:24" x14ac:dyDescent="0.2">
      <c r="U2811" s="205"/>
      <c r="V2811" s="205"/>
      <c r="W2811" s="205"/>
      <c r="X2811" s="205"/>
    </row>
    <row r="2812" spans="21:24" x14ac:dyDescent="0.2">
      <c r="U2812" s="205"/>
      <c r="V2812" s="205"/>
      <c r="W2812" s="205"/>
      <c r="X2812" s="205"/>
    </row>
    <row r="2813" spans="21:24" x14ac:dyDescent="0.2">
      <c r="U2813" s="205"/>
      <c r="V2813" s="205"/>
      <c r="W2813" s="205"/>
      <c r="X2813" s="205"/>
    </row>
    <row r="2814" spans="21:24" x14ac:dyDescent="0.2">
      <c r="U2814" s="205"/>
      <c r="V2814" s="205"/>
      <c r="W2814" s="205"/>
      <c r="X2814" s="205"/>
    </row>
    <row r="2815" spans="21:24" x14ac:dyDescent="0.2">
      <c r="U2815" s="205"/>
      <c r="V2815" s="205"/>
      <c r="W2815" s="205"/>
      <c r="X2815" s="205"/>
    </row>
    <row r="2816" spans="21:24" x14ac:dyDescent="0.2">
      <c r="U2816" s="205"/>
      <c r="V2816" s="205"/>
      <c r="W2816" s="205"/>
      <c r="X2816" s="205"/>
    </row>
    <row r="2817" spans="21:24" x14ac:dyDescent="0.2">
      <c r="U2817" s="205"/>
      <c r="V2817" s="205"/>
      <c r="W2817" s="205"/>
      <c r="X2817" s="205"/>
    </row>
    <row r="2818" spans="21:24" x14ac:dyDescent="0.2">
      <c r="U2818" s="205"/>
      <c r="V2818" s="205"/>
      <c r="W2818" s="205"/>
      <c r="X2818" s="205"/>
    </row>
    <row r="2819" spans="21:24" x14ac:dyDescent="0.2">
      <c r="U2819" s="205"/>
      <c r="V2819" s="205"/>
      <c r="W2819" s="205"/>
      <c r="X2819" s="205"/>
    </row>
    <row r="2820" spans="21:24" x14ac:dyDescent="0.2">
      <c r="U2820" s="205"/>
      <c r="V2820" s="205"/>
      <c r="W2820" s="205"/>
      <c r="X2820" s="205"/>
    </row>
    <row r="2821" spans="21:24" x14ac:dyDescent="0.2">
      <c r="U2821" s="205"/>
      <c r="V2821" s="205"/>
      <c r="W2821" s="205"/>
      <c r="X2821" s="205"/>
    </row>
    <row r="2822" spans="21:24" x14ac:dyDescent="0.2">
      <c r="U2822" s="205"/>
      <c r="V2822" s="205"/>
      <c r="W2822" s="205"/>
      <c r="X2822" s="205"/>
    </row>
    <row r="2823" spans="21:24" x14ac:dyDescent="0.2">
      <c r="U2823" s="205"/>
      <c r="V2823" s="205"/>
      <c r="W2823" s="205"/>
      <c r="X2823" s="205"/>
    </row>
    <row r="2824" spans="21:24" x14ac:dyDescent="0.2">
      <c r="U2824" s="205"/>
      <c r="V2824" s="205"/>
      <c r="W2824" s="205"/>
      <c r="X2824" s="205"/>
    </row>
    <row r="2825" spans="21:24" x14ac:dyDescent="0.2">
      <c r="U2825" s="205"/>
      <c r="V2825" s="205"/>
      <c r="W2825" s="205"/>
      <c r="X2825" s="205"/>
    </row>
    <row r="2826" spans="21:24" x14ac:dyDescent="0.2">
      <c r="U2826" s="205"/>
      <c r="V2826" s="205"/>
      <c r="W2826" s="205"/>
      <c r="X2826" s="205"/>
    </row>
    <row r="2827" spans="21:24" x14ac:dyDescent="0.2">
      <c r="U2827" s="205"/>
      <c r="V2827" s="205"/>
      <c r="W2827" s="205"/>
      <c r="X2827" s="205"/>
    </row>
    <row r="2828" spans="21:24" x14ac:dyDescent="0.2">
      <c r="U2828" s="205"/>
      <c r="V2828" s="205"/>
      <c r="W2828" s="205"/>
      <c r="X2828" s="205"/>
    </row>
    <row r="2829" spans="21:24" x14ac:dyDescent="0.2">
      <c r="U2829" s="205"/>
      <c r="V2829" s="205"/>
      <c r="W2829" s="205"/>
      <c r="X2829" s="205"/>
    </row>
    <row r="2830" spans="21:24" x14ac:dyDescent="0.2">
      <c r="U2830" s="205"/>
      <c r="V2830" s="205"/>
      <c r="W2830" s="205"/>
      <c r="X2830" s="205"/>
    </row>
    <row r="2831" spans="21:24" x14ac:dyDescent="0.2">
      <c r="U2831" s="205"/>
      <c r="V2831" s="205"/>
      <c r="W2831" s="205"/>
      <c r="X2831" s="205"/>
    </row>
    <row r="2832" spans="21:24" x14ac:dyDescent="0.2">
      <c r="U2832" s="205"/>
      <c r="V2832" s="205"/>
      <c r="W2832" s="205"/>
      <c r="X2832" s="205"/>
    </row>
    <row r="2833" spans="21:24" x14ac:dyDescent="0.2">
      <c r="U2833" s="205"/>
      <c r="V2833" s="205"/>
      <c r="W2833" s="205"/>
      <c r="X2833" s="205"/>
    </row>
    <row r="2834" spans="21:24" x14ac:dyDescent="0.2">
      <c r="U2834" s="205"/>
      <c r="V2834" s="205"/>
      <c r="W2834" s="205"/>
      <c r="X2834" s="205"/>
    </row>
    <row r="2835" spans="21:24" x14ac:dyDescent="0.2">
      <c r="U2835" s="205"/>
      <c r="V2835" s="205"/>
      <c r="W2835" s="205"/>
      <c r="X2835" s="205"/>
    </row>
    <row r="2836" spans="21:24" x14ac:dyDescent="0.2">
      <c r="U2836" s="205"/>
      <c r="V2836" s="205"/>
      <c r="W2836" s="205"/>
      <c r="X2836" s="205"/>
    </row>
    <row r="2837" spans="21:24" x14ac:dyDescent="0.2">
      <c r="U2837" s="205"/>
      <c r="V2837" s="205"/>
      <c r="W2837" s="205"/>
      <c r="X2837" s="205"/>
    </row>
    <row r="2838" spans="21:24" x14ac:dyDescent="0.2">
      <c r="U2838" s="205"/>
      <c r="V2838" s="205"/>
      <c r="W2838" s="205"/>
      <c r="X2838" s="205"/>
    </row>
    <row r="2839" spans="21:24" x14ac:dyDescent="0.2">
      <c r="U2839" s="205"/>
      <c r="V2839" s="205"/>
      <c r="W2839" s="205"/>
      <c r="X2839" s="205"/>
    </row>
    <row r="2840" spans="21:24" x14ac:dyDescent="0.2">
      <c r="U2840" s="205"/>
      <c r="V2840" s="205"/>
      <c r="W2840" s="205"/>
      <c r="X2840" s="205"/>
    </row>
    <row r="2841" spans="21:24" x14ac:dyDescent="0.2">
      <c r="U2841" s="205"/>
      <c r="V2841" s="205"/>
      <c r="W2841" s="205"/>
      <c r="X2841" s="205"/>
    </row>
    <row r="2842" spans="21:24" x14ac:dyDescent="0.2">
      <c r="U2842" s="205"/>
      <c r="V2842" s="205"/>
      <c r="W2842" s="205"/>
      <c r="X2842" s="205"/>
    </row>
    <row r="2843" spans="21:24" x14ac:dyDescent="0.2">
      <c r="U2843" s="205"/>
      <c r="V2843" s="205"/>
      <c r="W2843" s="205"/>
      <c r="X2843" s="205"/>
    </row>
    <row r="2844" spans="21:24" x14ac:dyDescent="0.2">
      <c r="U2844" s="205"/>
      <c r="V2844" s="205"/>
      <c r="W2844" s="205"/>
      <c r="X2844" s="205"/>
    </row>
    <row r="2845" spans="21:24" x14ac:dyDescent="0.2">
      <c r="U2845" s="205"/>
      <c r="V2845" s="205"/>
      <c r="W2845" s="205"/>
      <c r="X2845" s="205"/>
    </row>
    <row r="2846" spans="21:24" x14ac:dyDescent="0.2">
      <c r="U2846" s="205"/>
      <c r="V2846" s="205"/>
      <c r="W2846" s="205"/>
      <c r="X2846" s="205"/>
    </row>
    <row r="2847" spans="21:24" x14ac:dyDescent="0.2">
      <c r="U2847" s="205"/>
      <c r="V2847" s="205"/>
      <c r="W2847" s="205"/>
      <c r="X2847" s="205"/>
    </row>
    <row r="2848" spans="21:24" x14ac:dyDescent="0.2">
      <c r="U2848" s="205"/>
      <c r="V2848" s="205"/>
      <c r="W2848" s="205"/>
      <c r="X2848" s="205"/>
    </row>
    <row r="2849" spans="21:24" x14ac:dyDescent="0.2">
      <c r="U2849" s="205"/>
      <c r="V2849" s="205"/>
      <c r="W2849" s="205"/>
      <c r="X2849" s="205"/>
    </row>
    <row r="2850" spans="21:24" x14ac:dyDescent="0.2">
      <c r="U2850" s="205"/>
      <c r="V2850" s="205"/>
      <c r="W2850" s="205"/>
      <c r="X2850" s="205"/>
    </row>
    <row r="2851" spans="21:24" x14ac:dyDescent="0.2">
      <c r="U2851" s="205"/>
      <c r="V2851" s="205"/>
      <c r="W2851" s="205"/>
      <c r="X2851" s="205"/>
    </row>
    <row r="2852" spans="21:24" x14ac:dyDescent="0.2">
      <c r="U2852" s="205"/>
      <c r="V2852" s="205"/>
      <c r="W2852" s="205"/>
      <c r="X2852" s="205"/>
    </row>
    <row r="2853" spans="21:24" x14ac:dyDescent="0.2">
      <c r="U2853" s="205"/>
      <c r="V2853" s="205"/>
      <c r="W2853" s="205"/>
      <c r="X2853" s="205"/>
    </row>
    <row r="2854" spans="21:24" x14ac:dyDescent="0.2">
      <c r="U2854" s="205"/>
      <c r="V2854" s="205"/>
      <c r="W2854" s="205"/>
      <c r="X2854" s="205"/>
    </row>
    <row r="2855" spans="21:24" x14ac:dyDescent="0.2">
      <c r="U2855" s="205"/>
      <c r="V2855" s="205"/>
      <c r="W2855" s="205"/>
      <c r="X2855" s="205"/>
    </row>
    <row r="2856" spans="21:24" x14ac:dyDescent="0.2">
      <c r="U2856" s="205"/>
      <c r="V2856" s="205"/>
      <c r="W2856" s="205"/>
      <c r="X2856" s="205"/>
    </row>
    <row r="2857" spans="21:24" x14ac:dyDescent="0.2">
      <c r="U2857" s="205"/>
      <c r="V2857" s="205"/>
      <c r="W2857" s="205"/>
      <c r="X2857" s="205"/>
    </row>
    <row r="2858" spans="21:24" x14ac:dyDescent="0.2">
      <c r="U2858" s="205"/>
      <c r="V2858" s="205"/>
      <c r="W2858" s="205"/>
      <c r="X2858" s="205"/>
    </row>
    <row r="2859" spans="21:24" x14ac:dyDescent="0.2">
      <c r="U2859" s="205"/>
      <c r="V2859" s="205"/>
      <c r="W2859" s="205"/>
      <c r="X2859" s="205"/>
    </row>
    <row r="2860" spans="21:24" x14ac:dyDescent="0.2">
      <c r="U2860" s="205"/>
      <c r="V2860" s="205"/>
      <c r="W2860" s="205"/>
      <c r="X2860" s="205"/>
    </row>
    <row r="2861" spans="21:24" x14ac:dyDescent="0.2">
      <c r="U2861" s="205"/>
      <c r="V2861" s="205"/>
      <c r="W2861" s="205"/>
      <c r="X2861" s="205"/>
    </row>
    <row r="2862" spans="21:24" x14ac:dyDescent="0.2">
      <c r="U2862" s="205"/>
      <c r="V2862" s="205"/>
      <c r="W2862" s="205"/>
      <c r="X2862" s="205"/>
    </row>
    <row r="2863" spans="21:24" x14ac:dyDescent="0.2">
      <c r="U2863" s="205"/>
      <c r="V2863" s="205"/>
      <c r="W2863" s="205"/>
      <c r="X2863" s="205"/>
    </row>
    <row r="2864" spans="21:24" x14ac:dyDescent="0.2">
      <c r="U2864" s="205"/>
      <c r="V2864" s="205"/>
      <c r="W2864" s="205"/>
      <c r="X2864" s="205"/>
    </row>
    <row r="2865" spans="21:24" x14ac:dyDescent="0.2">
      <c r="U2865" s="205"/>
      <c r="V2865" s="205"/>
      <c r="W2865" s="205"/>
      <c r="X2865" s="205"/>
    </row>
    <row r="2866" spans="21:24" x14ac:dyDescent="0.2">
      <c r="U2866" s="205"/>
      <c r="V2866" s="205"/>
      <c r="W2866" s="205"/>
      <c r="X2866" s="205"/>
    </row>
    <row r="2867" spans="21:24" x14ac:dyDescent="0.2">
      <c r="U2867" s="205"/>
      <c r="V2867" s="205"/>
      <c r="W2867" s="205"/>
      <c r="X2867" s="205"/>
    </row>
    <row r="2868" spans="21:24" x14ac:dyDescent="0.2">
      <c r="U2868" s="205"/>
      <c r="V2868" s="205"/>
      <c r="W2868" s="205"/>
      <c r="X2868" s="205"/>
    </row>
    <row r="2869" spans="21:24" x14ac:dyDescent="0.2">
      <c r="U2869" s="205"/>
      <c r="V2869" s="205"/>
      <c r="W2869" s="205"/>
      <c r="X2869" s="205"/>
    </row>
    <row r="2870" spans="21:24" x14ac:dyDescent="0.2">
      <c r="U2870" s="205"/>
      <c r="V2870" s="205"/>
      <c r="W2870" s="205"/>
      <c r="X2870" s="205"/>
    </row>
    <row r="2871" spans="21:24" x14ac:dyDescent="0.2">
      <c r="U2871" s="205"/>
      <c r="V2871" s="205"/>
      <c r="W2871" s="205"/>
      <c r="X2871" s="205"/>
    </row>
    <row r="2872" spans="21:24" x14ac:dyDescent="0.2">
      <c r="U2872" s="205"/>
      <c r="V2872" s="205"/>
      <c r="W2872" s="205"/>
      <c r="X2872" s="205"/>
    </row>
    <row r="2873" spans="21:24" x14ac:dyDescent="0.2">
      <c r="U2873" s="205"/>
      <c r="V2873" s="205"/>
      <c r="W2873" s="205"/>
      <c r="X2873" s="205"/>
    </row>
    <row r="2874" spans="21:24" x14ac:dyDescent="0.2">
      <c r="U2874" s="205"/>
      <c r="V2874" s="205"/>
      <c r="W2874" s="205"/>
      <c r="X2874" s="205"/>
    </row>
    <row r="2875" spans="21:24" x14ac:dyDescent="0.2">
      <c r="U2875" s="205"/>
      <c r="V2875" s="205"/>
      <c r="W2875" s="205"/>
      <c r="X2875" s="205"/>
    </row>
    <row r="2876" spans="21:24" x14ac:dyDescent="0.2">
      <c r="U2876" s="205"/>
      <c r="V2876" s="205"/>
      <c r="W2876" s="205"/>
      <c r="X2876" s="205"/>
    </row>
    <row r="2877" spans="21:24" x14ac:dyDescent="0.2">
      <c r="U2877" s="205"/>
      <c r="V2877" s="205"/>
      <c r="W2877" s="205"/>
      <c r="X2877" s="205"/>
    </row>
    <row r="2878" spans="21:24" x14ac:dyDescent="0.2">
      <c r="U2878" s="205"/>
      <c r="V2878" s="205"/>
      <c r="W2878" s="205"/>
      <c r="X2878" s="205"/>
    </row>
    <row r="2879" spans="21:24" x14ac:dyDescent="0.2">
      <c r="U2879" s="205"/>
      <c r="V2879" s="205"/>
      <c r="W2879" s="205"/>
      <c r="X2879" s="205"/>
    </row>
    <row r="2880" spans="21:24" x14ac:dyDescent="0.2">
      <c r="U2880" s="205"/>
      <c r="V2880" s="205"/>
      <c r="W2880" s="205"/>
      <c r="X2880" s="205"/>
    </row>
    <row r="2881" spans="21:24" x14ac:dyDescent="0.2">
      <c r="U2881" s="205"/>
      <c r="V2881" s="205"/>
      <c r="W2881" s="205"/>
      <c r="X2881" s="205"/>
    </row>
    <row r="2882" spans="21:24" x14ac:dyDescent="0.2">
      <c r="U2882" s="205"/>
      <c r="V2882" s="205"/>
      <c r="W2882" s="205"/>
      <c r="X2882" s="205"/>
    </row>
    <row r="2883" spans="21:24" x14ac:dyDescent="0.2">
      <c r="U2883" s="205"/>
      <c r="V2883" s="205"/>
      <c r="W2883" s="205"/>
      <c r="X2883" s="205"/>
    </row>
    <row r="2884" spans="21:24" x14ac:dyDescent="0.2">
      <c r="U2884" s="205"/>
      <c r="V2884" s="205"/>
      <c r="W2884" s="205"/>
      <c r="X2884" s="205"/>
    </row>
    <row r="2885" spans="21:24" x14ac:dyDescent="0.2">
      <c r="U2885" s="205"/>
      <c r="V2885" s="205"/>
      <c r="W2885" s="205"/>
      <c r="X2885" s="205"/>
    </row>
    <row r="2886" spans="21:24" x14ac:dyDescent="0.2">
      <c r="U2886" s="205"/>
      <c r="V2886" s="205"/>
      <c r="W2886" s="205"/>
      <c r="X2886" s="205"/>
    </row>
    <row r="2887" spans="21:24" x14ac:dyDescent="0.2">
      <c r="U2887" s="205"/>
      <c r="V2887" s="205"/>
      <c r="W2887" s="205"/>
      <c r="X2887" s="205"/>
    </row>
    <row r="2888" spans="21:24" x14ac:dyDescent="0.2">
      <c r="U2888" s="205"/>
      <c r="V2888" s="205"/>
      <c r="W2888" s="205"/>
      <c r="X2888" s="205"/>
    </row>
    <row r="2889" spans="21:24" x14ac:dyDescent="0.2">
      <c r="U2889" s="205"/>
      <c r="V2889" s="205"/>
      <c r="W2889" s="205"/>
      <c r="X2889" s="205"/>
    </row>
    <row r="2890" spans="21:24" x14ac:dyDescent="0.2">
      <c r="U2890" s="205"/>
      <c r="V2890" s="205"/>
      <c r="W2890" s="205"/>
      <c r="X2890" s="205"/>
    </row>
    <row r="2891" spans="21:24" x14ac:dyDescent="0.2">
      <c r="U2891" s="205"/>
      <c r="V2891" s="205"/>
      <c r="W2891" s="205"/>
      <c r="X2891" s="205"/>
    </row>
    <row r="2892" spans="21:24" x14ac:dyDescent="0.2">
      <c r="U2892" s="205"/>
      <c r="V2892" s="205"/>
      <c r="W2892" s="205"/>
      <c r="X2892" s="205"/>
    </row>
    <row r="2893" spans="21:24" x14ac:dyDescent="0.2">
      <c r="U2893" s="205"/>
      <c r="V2893" s="205"/>
      <c r="W2893" s="205"/>
      <c r="X2893" s="205"/>
    </row>
    <row r="2894" spans="21:24" x14ac:dyDescent="0.2">
      <c r="U2894" s="205"/>
      <c r="V2894" s="205"/>
      <c r="W2894" s="205"/>
      <c r="X2894" s="205"/>
    </row>
    <row r="2895" spans="21:24" x14ac:dyDescent="0.2">
      <c r="U2895" s="205"/>
      <c r="V2895" s="205"/>
      <c r="W2895" s="205"/>
      <c r="X2895" s="205"/>
    </row>
    <row r="2896" spans="21:24" x14ac:dyDescent="0.2">
      <c r="U2896" s="205"/>
      <c r="V2896" s="205"/>
      <c r="W2896" s="205"/>
      <c r="X2896" s="205"/>
    </row>
    <row r="2897" spans="21:24" x14ac:dyDescent="0.2">
      <c r="U2897" s="205"/>
      <c r="V2897" s="205"/>
      <c r="W2897" s="205"/>
      <c r="X2897" s="205"/>
    </row>
    <row r="2898" spans="21:24" x14ac:dyDescent="0.2">
      <c r="U2898" s="205"/>
      <c r="V2898" s="205"/>
      <c r="W2898" s="205"/>
      <c r="X2898" s="205"/>
    </row>
    <row r="2899" spans="21:24" x14ac:dyDescent="0.2">
      <c r="U2899" s="205"/>
      <c r="V2899" s="205"/>
      <c r="W2899" s="205"/>
      <c r="X2899" s="205"/>
    </row>
    <row r="2900" spans="21:24" x14ac:dyDescent="0.2">
      <c r="U2900" s="205"/>
      <c r="V2900" s="205"/>
      <c r="W2900" s="205"/>
      <c r="X2900" s="205"/>
    </row>
    <row r="2901" spans="21:24" x14ac:dyDescent="0.2">
      <c r="U2901" s="205"/>
      <c r="V2901" s="205"/>
      <c r="W2901" s="205"/>
      <c r="X2901" s="205"/>
    </row>
    <row r="2902" spans="21:24" x14ac:dyDescent="0.2">
      <c r="U2902" s="205"/>
      <c r="V2902" s="205"/>
      <c r="W2902" s="205"/>
      <c r="X2902" s="205"/>
    </row>
    <row r="2903" spans="21:24" x14ac:dyDescent="0.2">
      <c r="U2903" s="205"/>
      <c r="V2903" s="205"/>
      <c r="W2903" s="205"/>
      <c r="X2903" s="205"/>
    </row>
    <row r="2904" spans="21:24" x14ac:dyDescent="0.2">
      <c r="U2904" s="205"/>
      <c r="V2904" s="205"/>
      <c r="W2904" s="205"/>
      <c r="X2904" s="205"/>
    </row>
    <row r="2905" spans="21:24" x14ac:dyDescent="0.2">
      <c r="U2905" s="205"/>
      <c r="V2905" s="205"/>
      <c r="W2905" s="205"/>
      <c r="X2905" s="205"/>
    </row>
    <row r="2906" spans="21:24" x14ac:dyDescent="0.2">
      <c r="U2906" s="205"/>
      <c r="V2906" s="205"/>
      <c r="W2906" s="205"/>
      <c r="X2906" s="205"/>
    </row>
    <row r="2907" spans="21:24" x14ac:dyDescent="0.2">
      <c r="U2907" s="205"/>
      <c r="V2907" s="205"/>
      <c r="W2907" s="205"/>
      <c r="X2907" s="205"/>
    </row>
    <row r="2908" spans="21:24" x14ac:dyDescent="0.2">
      <c r="U2908" s="205"/>
      <c r="V2908" s="205"/>
      <c r="W2908" s="205"/>
      <c r="X2908" s="205"/>
    </row>
    <row r="2909" spans="21:24" x14ac:dyDescent="0.2">
      <c r="U2909" s="205"/>
      <c r="V2909" s="205"/>
      <c r="W2909" s="205"/>
      <c r="X2909" s="205"/>
    </row>
    <row r="2910" spans="21:24" x14ac:dyDescent="0.2">
      <c r="U2910" s="205"/>
      <c r="V2910" s="205"/>
      <c r="W2910" s="205"/>
      <c r="X2910" s="205"/>
    </row>
    <row r="2911" spans="21:24" x14ac:dyDescent="0.2">
      <c r="U2911" s="205"/>
      <c r="V2911" s="205"/>
      <c r="W2911" s="205"/>
      <c r="X2911" s="205"/>
    </row>
    <row r="2912" spans="21:24" x14ac:dyDescent="0.2">
      <c r="U2912" s="205"/>
      <c r="V2912" s="205"/>
      <c r="W2912" s="205"/>
      <c r="X2912" s="205"/>
    </row>
    <row r="2913" spans="21:24" x14ac:dyDescent="0.2">
      <c r="U2913" s="205"/>
      <c r="V2913" s="205"/>
      <c r="W2913" s="205"/>
      <c r="X2913" s="205"/>
    </row>
    <row r="2914" spans="21:24" x14ac:dyDescent="0.2">
      <c r="U2914" s="205"/>
      <c r="V2914" s="205"/>
      <c r="W2914" s="205"/>
      <c r="X2914" s="205"/>
    </row>
    <row r="2915" spans="21:24" x14ac:dyDescent="0.2">
      <c r="U2915" s="205"/>
      <c r="V2915" s="205"/>
      <c r="W2915" s="205"/>
      <c r="X2915" s="205"/>
    </row>
    <row r="2916" spans="21:24" x14ac:dyDescent="0.2">
      <c r="U2916" s="205"/>
      <c r="V2916" s="205"/>
      <c r="W2916" s="205"/>
      <c r="X2916" s="205"/>
    </row>
    <row r="2917" spans="21:24" x14ac:dyDescent="0.2">
      <c r="U2917" s="205"/>
      <c r="V2917" s="205"/>
      <c r="W2917" s="205"/>
      <c r="X2917" s="205"/>
    </row>
    <row r="2918" spans="21:24" x14ac:dyDescent="0.2">
      <c r="U2918" s="205"/>
      <c r="V2918" s="205"/>
      <c r="W2918" s="205"/>
      <c r="X2918" s="205"/>
    </row>
    <row r="2919" spans="21:24" x14ac:dyDescent="0.2">
      <c r="U2919" s="205"/>
      <c r="V2919" s="205"/>
      <c r="W2919" s="205"/>
      <c r="X2919" s="205"/>
    </row>
    <row r="2920" spans="21:24" x14ac:dyDescent="0.2">
      <c r="U2920" s="205"/>
      <c r="V2920" s="205"/>
      <c r="W2920" s="205"/>
      <c r="X2920" s="205"/>
    </row>
    <row r="2921" spans="21:24" x14ac:dyDescent="0.2">
      <c r="U2921" s="205"/>
      <c r="V2921" s="205"/>
      <c r="W2921" s="205"/>
      <c r="X2921" s="205"/>
    </row>
    <row r="2922" spans="21:24" x14ac:dyDescent="0.2">
      <c r="U2922" s="205"/>
      <c r="V2922" s="205"/>
      <c r="W2922" s="205"/>
      <c r="X2922" s="205"/>
    </row>
    <row r="2923" spans="21:24" x14ac:dyDescent="0.2">
      <c r="U2923" s="205"/>
      <c r="V2923" s="205"/>
      <c r="W2923" s="205"/>
      <c r="X2923" s="205"/>
    </row>
    <row r="2924" spans="21:24" x14ac:dyDescent="0.2">
      <c r="U2924" s="205"/>
      <c r="V2924" s="205"/>
      <c r="W2924" s="205"/>
      <c r="X2924" s="205"/>
    </row>
    <row r="2925" spans="21:24" x14ac:dyDescent="0.2">
      <c r="U2925" s="205"/>
      <c r="V2925" s="205"/>
      <c r="W2925" s="205"/>
      <c r="X2925" s="205"/>
    </row>
    <row r="2926" spans="21:24" x14ac:dyDescent="0.2">
      <c r="U2926" s="205"/>
      <c r="V2926" s="205"/>
      <c r="W2926" s="205"/>
      <c r="X2926" s="205"/>
    </row>
    <row r="2927" spans="21:24" x14ac:dyDescent="0.2">
      <c r="U2927" s="205"/>
      <c r="V2927" s="205"/>
      <c r="W2927" s="205"/>
      <c r="X2927" s="205"/>
    </row>
    <row r="2928" spans="21:24" x14ac:dyDescent="0.2">
      <c r="U2928" s="205"/>
      <c r="V2928" s="205"/>
      <c r="W2928" s="205"/>
      <c r="X2928" s="205"/>
    </row>
    <row r="2929" spans="21:24" x14ac:dyDescent="0.2">
      <c r="U2929" s="205"/>
      <c r="V2929" s="205"/>
      <c r="W2929" s="205"/>
      <c r="X2929" s="205"/>
    </row>
    <row r="2930" spans="21:24" x14ac:dyDescent="0.2">
      <c r="U2930" s="205"/>
      <c r="V2930" s="205"/>
      <c r="W2930" s="205"/>
      <c r="X2930" s="205"/>
    </row>
    <row r="2931" spans="21:24" x14ac:dyDescent="0.2">
      <c r="U2931" s="205"/>
      <c r="V2931" s="205"/>
      <c r="W2931" s="205"/>
      <c r="X2931" s="205"/>
    </row>
    <row r="2932" spans="21:24" x14ac:dyDescent="0.2">
      <c r="U2932" s="205"/>
      <c r="V2932" s="205"/>
      <c r="W2932" s="205"/>
      <c r="X2932" s="205"/>
    </row>
    <row r="2933" spans="21:24" x14ac:dyDescent="0.2">
      <c r="U2933" s="205"/>
      <c r="V2933" s="205"/>
      <c r="W2933" s="205"/>
      <c r="X2933" s="205"/>
    </row>
    <row r="2934" spans="21:24" x14ac:dyDescent="0.2">
      <c r="U2934" s="205"/>
      <c r="V2934" s="205"/>
      <c r="W2934" s="205"/>
      <c r="X2934" s="205"/>
    </row>
    <row r="2935" spans="21:24" x14ac:dyDescent="0.2">
      <c r="U2935" s="205"/>
      <c r="V2935" s="205"/>
      <c r="W2935" s="205"/>
      <c r="X2935" s="205"/>
    </row>
    <row r="2936" spans="21:24" x14ac:dyDescent="0.2">
      <c r="U2936" s="205"/>
      <c r="V2936" s="205"/>
      <c r="W2936" s="205"/>
      <c r="X2936" s="205"/>
    </row>
    <row r="2937" spans="21:24" x14ac:dyDescent="0.2">
      <c r="U2937" s="205"/>
      <c r="V2937" s="205"/>
      <c r="W2937" s="205"/>
      <c r="X2937" s="205"/>
    </row>
    <row r="2938" spans="21:24" x14ac:dyDescent="0.2">
      <c r="U2938" s="205"/>
      <c r="V2938" s="205"/>
      <c r="W2938" s="205"/>
      <c r="X2938" s="205"/>
    </row>
    <row r="2939" spans="21:24" x14ac:dyDescent="0.2">
      <c r="U2939" s="205"/>
      <c r="V2939" s="205"/>
      <c r="W2939" s="205"/>
      <c r="X2939" s="205"/>
    </row>
    <row r="2940" spans="21:24" x14ac:dyDescent="0.2">
      <c r="U2940" s="205"/>
      <c r="V2940" s="205"/>
      <c r="W2940" s="205"/>
      <c r="X2940" s="205"/>
    </row>
    <row r="2941" spans="21:24" x14ac:dyDescent="0.2">
      <c r="U2941" s="205"/>
      <c r="V2941" s="205"/>
      <c r="W2941" s="205"/>
      <c r="X2941" s="205"/>
    </row>
    <row r="2942" spans="21:24" x14ac:dyDescent="0.2">
      <c r="U2942" s="205"/>
      <c r="V2942" s="205"/>
      <c r="W2942" s="205"/>
      <c r="X2942" s="205"/>
    </row>
    <row r="2943" spans="21:24" x14ac:dyDescent="0.2">
      <c r="U2943" s="205"/>
      <c r="V2943" s="205"/>
      <c r="W2943" s="205"/>
      <c r="X2943" s="205"/>
    </row>
    <row r="2944" spans="21:24" x14ac:dyDescent="0.2">
      <c r="U2944" s="205"/>
      <c r="V2944" s="205"/>
      <c r="W2944" s="205"/>
      <c r="X2944" s="205"/>
    </row>
    <row r="2945" spans="21:24" x14ac:dyDescent="0.2">
      <c r="U2945" s="205"/>
      <c r="V2945" s="205"/>
      <c r="W2945" s="205"/>
      <c r="X2945" s="205"/>
    </row>
    <row r="2946" spans="21:24" x14ac:dyDescent="0.2">
      <c r="U2946" s="205"/>
      <c r="V2946" s="205"/>
      <c r="W2946" s="205"/>
      <c r="X2946" s="205"/>
    </row>
    <row r="2947" spans="21:24" x14ac:dyDescent="0.2">
      <c r="U2947" s="205"/>
      <c r="V2947" s="205"/>
      <c r="W2947" s="205"/>
      <c r="X2947" s="205"/>
    </row>
    <row r="2948" spans="21:24" x14ac:dyDescent="0.2">
      <c r="U2948" s="205"/>
      <c r="V2948" s="205"/>
      <c r="W2948" s="205"/>
      <c r="X2948" s="205"/>
    </row>
    <row r="2949" spans="21:24" x14ac:dyDescent="0.2">
      <c r="U2949" s="205"/>
      <c r="V2949" s="205"/>
      <c r="W2949" s="205"/>
      <c r="X2949" s="205"/>
    </row>
    <row r="2950" spans="21:24" x14ac:dyDescent="0.2">
      <c r="U2950" s="205"/>
      <c r="V2950" s="205"/>
      <c r="W2950" s="205"/>
      <c r="X2950" s="205"/>
    </row>
    <row r="2951" spans="21:24" x14ac:dyDescent="0.2">
      <c r="U2951" s="205"/>
      <c r="V2951" s="205"/>
      <c r="W2951" s="205"/>
      <c r="X2951" s="205"/>
    </row>
    <row r="2952" spans="21:24" x14ac:dyDescent="0.2">
      <c r="U2952" s="205"/>
      <c r="V2952" s="205"/>
      <c r="W2952" s="205"/>
      <c r="X2952" s="205"/>
    </row>
    <row r="2953" spans="21:24" x14ac:dyDescent="0.2">
      <c r="U2953" s="205"/>
      <c r="V2953" s="205"/>
      <c r="W2953" s="205"/>
      <c r="X2953" s="205"/>
    </row>
    <row r="2954" spans="21:24" x14ac:dyDescent="0.2">
      <c r="U2954" s="205"/>
      <c r="V2954" s="205"/>
      <c r="W2954" s="205"/>
      <c r="X2954" s="205"/>
    </row>
    <row r="2955" spans="21:24" x14ac:dyDescent="0.2">
      <c r="U2955" s="205"/>
      <c r="V2955" s="205"/>
      <c r="W2955" s="205"/>
      <c r="X2955" s="205"/>
    </row>
    <row r="2956" spans="21:24" x14ac:dyDescent="0.2">
      <c r="U2956" s="205"/>
      <c r="V2956" s="205"/>
      <c r="W2956" s="205"/>
      <c r="X2956" s="205"/>
    </row>
    <row r="2957" spans="21:24" x14ac:dyDescent="0.2">
      <c r="U2957" s="205"/>
      <c r="V2957" s="205"/>
      <c r="W2957" s="205"/>
      <c r="X2957" s="205"/>
    </row>
    <row r="2958" spans="21:24" x14ac:dyDescent="0.2">
      <c r="U2958" s="205"/>
      <c r="V2958" s="205"/>
      <c r="W2958" s="205"/>
      <c r="X2958" s="205"/>
    </row>
    <row r="2959" spans="21:24" x14ac:dyDescent="0.2">
      <c r="U2959" s="205"/>
      <c r="V2959" s="205"/>
      <c r="W2959" s="205"/>
      <c r="X2959" s="205"/>
    </row>
    <row r="2960" spans="21:24" x14ac:dyDescent="0.2">
      <c r="U2960" s="205"/>
      <c r="V2960" s="205"/>
      <c r="W2960" s="205"/>
      <c r="X2960" s="205"/>
    </row>
    <row r="2961" spans="21:24" x14ac:dyDescent="0.2">
      <c r="U2961" s="205"/>
      <c r="V2961" s="205"/>
      <c r="W2961" s="205"/>
      <c r="X2961" s="205"/>
    </row>
    <row r="2962" spans="21:24" x14ac:dyDescent="0.2">
      <c r="U2962" s="205"/>
      <c r="V2962" s="205"/>
      <c r="W2962" s="205"/>
      <c r="X2962" s="205"/>
    </row>
    <row r="2963" spans="21:24" x14ac:dyDescent="0.2">
      <c r="U2963" s="205"/>
      <c r="V2963" s="205"/>
      <c r="W2963" s="205"/>
      <c r="X2963" s="205"/>
    </row>
    <row r="2964" spans="21:24" x14ac:dyDescent="0.2">
      <c r="U2964" s="205"/>
      <c r="V2964" s="205"/>
      <c r="W2964" s="205"/>
      <c r="X2964" s="205"/>
    </row>
    <row r="2965" spans="21:24" x14ac:dyDescent="0.2">
      <c r="U2965" s="205"/>
      <c r="V2965" s="205"/>
      <c r="W2965" s="205"/>
      <c r="X2965" s="205"/>
    </row>
    <row r="2966" spans="21:24" x14ac:dyDescent="0.2">
      <c r="U2966" s="205"/>
      <c r="V2966" s="205"/>
      <c r="W2966" s="205"/>
      <c r="X2966" s="205"/>
    </row>
    <row r="2967" spans="21:24" x14ac:dyDescent="0.2">
      <c r="U2967" s="205"/>
      <c r="V2967" s="205"/>
      <c r="W2967" s="205"/>
      <c r="X2967" s="205"/>
    </row>
    <row r="2968" spans="21:24" x14ac:dyDescent="0.2">
      <c r="U2968" s="205"/>
      <c r="V2968" s="205"/>
      <c r="W2968" s="205"/>
      <c r="X2968" s="205"/>
    </row>
    <row r="2969" spans="21:24" x14ac:dyDescent="0.2">
      <c r="U2969" s="205"/>
      <c r="V2969" s="205"/>
      <c r="W2969" s="205"/>
      <c r="X2969" s="205"/>
    </row>
    <row r="2970" spans="21:24" x14ac:dyDescent="0.2">
      <c r="U2970" s="205"/>
      <c r="V2970" s="205"/>
      <c r="W2970" s="205"/>
      <c r="X2970" s="205"/>
    </row>
    <row r="2971" spans="21:24" x14ac:dyDescent="0.2">
      <c r="U2971" s="205"/>
      <c r="V2971" s="205"/>
      <c r="W2971" s="205"/>
      <c r="X2971" s="205"/>
    </row>
    <row r="2972" spans="21:24" x14ac:dyDescent="0.2">
      <c r="U2972" s="205"/>
      <c r="V2972" s="205"/>
      <c r="W2972" s="205"/>
      <c r="X2972" s="205"/>
    </row>
    <row r="2973" spans="21:24" x14ac:dyDescent="0.2">
      <c r="U2973" s="205"/>
      <c r="V2973" s="205"/>
      <c r="W2973" s="205"/>
      <c r="X2973" s="205"/>
    </row>
    <row r="2974" spans="21:24" x14ac:dyDescent="0.2">
      <c r="U2974" s="205"/>
      <c r="V2974" s="205"/>
      <c r="W2974" s="205"/>
      <c r="X2974" s="205"/>
    </row>
    <row r="2975" spans="21:24" x14ac:dyDescent="0.2">
      <c r="U2975" s="205"/>
      <c r="V2975" s="205"/>
      <c r="W2975" s="205"/>
      <c r="X2975" s="205"/>
    </row>
    <row r="2976" spans="21:24" x14ac:dyDescent="0.2">
      <c r="U2976" s="205"/>
      <c r="V2976" s="205"/>
      <c r="W2976" s="205"/>
      <c r="X2976" s="205"/>
    </row>
    <row r="2977" spans="21:24" x14ac:dyDescent="0.2">
      <c r="U2977" s="205"/>
      <c r="V2977" s="205"/>
      <c r="W2977" s="205"/>
      <c r="X2977" s="205"/>
    </row>
    <row r="2978" spans="21:24" x14ac:dyDescent="0.2">
      <c r="U2978" s="205"/>
      <c r="V2978" s="205"/>
      <c r="W2978" s="205"/>
      <c r="X2978" s="205"/>
    </row>
    <row r="2979" spans="21:24" x14ac:dyDescent="0.2">
      <c r="U2979" s="205"/>
      <c r="V2979" s="205"/>
      <c r="W2979" s="205"/>
      <c r="X2979" s="205"/>
    </row>
    <row r="2980" spans="21:24" x14ac:dyDescent="0.2">
      <c r="U2980" s="205"/>
      <c r="V2980" s="205"/>
      <c r="W2980" s="205"/>
      <c r="X2980" s="205"/>
    </row>
    <row r="2981" spans="21:24" x14ac:dyDescent="0.2">
      <c r="U2981" s="205"/>
      <c r="V2981" s="205"/>
      <c r="W2981" s="205"/>
      <c r="X2981" s="205"/>
    </row>
    <row r="2982" spans="21:24" x14ac:dyDescent="0.2">
      <c r="U2982" s="205"/>
      <c r="V2982" s="205"/>
      <c r="W2982" s="205"/>
      <c r="X2982" s="205"/>
    </row>
    <row r="2983" spans="21:24" x14ac:dyDescent="0.2">
      <c r="U2983" s="205"/>
      <c r="V2983" s="205"/>
      <c r="W2983" s="205"/>
      <c r="X2983" s="205"/>
    </row>
    <row r="2984" spans="21:24" x14ac:dyDescent="0.2">
      <c r="U2984" s="205"/>
      <c r="V2984" s="205"/>
      <c r="W2984" s="205"/>
      <c r="X2984" s="205"/>
    </row>
    <row r="2985" spans="21:24" x14ac:dyDescent="0.2">
      <c r="U2985" s="205"/>
      <c r="V2985" s="205"/>
      <c r="W2985" s="205"/>
      <c r="X2985" s="205"/>
    </row>
    <row r="2986" spans="21:24" x14ac:dyDescent="0.2">
      <c r="U2986" s="205"/>
      <c r="V2986" s="205"/>
      <c r="W2986" s="205"/>
      <c r="X2986" s="205"/>
    </row>
    <row r="2987" spans="21:24" x14ac:dyDescent="0.2">
      <c r="U2987" s="205"/>
      <c r="V2987" s="205"/>
      <c r="W2987" s="205"/>
      <c r="X2987" s="205"/>
    </row>
    <row r="2988" spans="21:24" x14ac:dyDescent="0.2">
      <c r="U2988" s="205"/>
      <c r="V2988" s="205"/>
      <c r="W2988" s="205"/>
      <c r="X2988" s="205"/>
    </row>
    <row r="2989" spans="21:24" x14ac:dyDescent="0.2">
      <c r="U2989" s="205"/>
      <c r="V2989" s="205"/>
      <c r="W2989" s="205"/>
      <c r="X2989" s="205"/>
    </row>
    <row r="2990" spans="21:24" x14ac:dyDescent="0.2">
      <c r="U2990" s="205"/>
      <c r="V2990" s="205"/>
      <c r="W2990" s="205"/>
      <c r="X2990" s="205"/>
    </row>
    <row r="2991" spans="21:24" x14ac:dyDescent="0.2">
      <c r="U2991" s="205"/>
      <c r="V2991" s="205"/>
      <c r="W2991" s="205"/>
      <c r="X2991" s="205"/>
    </row>
    <row r="2992" spans="21:24" x14ac:dyDescent="0.2">
      <c r="U2992" s="205"/>
      <c r="V2992" s="205"/>
      <c r="W2992" s="205"/>
      <c r="X2992" s="205"/>
    </row>
    <row r="2993" spans="21:24" x14ac:dyDescent="0.2">
      <c r="U2993" s="205"/>
      <c r="V2993" s="205"/>
      <c r="W2993" s="205"/>
      <c r="X2993" s="205"/>
    </row>
    <row r="2994" spans="21:24" x14ac:dyDescent="0.2">
      <c r="U2994" s="205"/>
      <c r="V2994" s="205"/>
      <c r="W2994" s="205"/>
      <c r="X2994" s="205"/>
    </row>
    <row r="2995" spans="21:24" x14ac:dyDescent="0.2">
      <c r="U2995" s="205"/>
      <c r="V2995" s="205"/>
      <c r="W2995" s="205"/>
      <c r="X2995" s="205"/>
    </row>
    <row r="2996" spans="21:24" x14ac:dyDescent="0.2">
      <c r="U2996" s="205"/>
      <c r="V2996" s="205"/>
      <c r="W2996" s="205"/>
      <c r="X2996" s="205"/>
    </row>
    <row r="2997" spans="21:24" x14ac:dyDescent="0.2">
      <c r="U2997" s="205"/>
      <c r="V2997" s="205"/>
      <c r="W2997" s="205"/>
      <c r="X2997" s="205"/>
    </row>
    <row r="2998" spans="21:24" x14ac:dyDescent="0.2">
      <c r="U2998" s="205"/>
      <c r="V2998" s="205"/>
      <c r="W2998" s="205"/>
      <c r="X2998" s="205"/>
    </row>
    <row r="2999" spans="21:24" x14ac:dyDescent="0.2">
      <c r="U2999" s="205"/>
      <c r="V2999" s="205"/>
      <c r="W2999" s="205"/>
      <c r="X2999" s="205"/>
    </row>
    <row r="3000" spans="21:24" x14ac:dyDescent="0.2">
      <c r="U3000" s="205"/>
      <c r="V3000" s="205"/>
      <c r="W3000" s="205"/>
      <c r="X3000" s="205"/>
    </row>
    <row r="3001" spans="21:24" x14ac:dyDescent="0.2">
      <c r="U3001" s="205"/>
      <c r="V3001" s="205"/>
      <c r="W3001" s="205"/>
      <c r="X3001" s="205"/>
    </row>
    <row r="3002" spans="21:24" x14ac:dyDescent="0.2">
      <c r="U3002" s="205"/>
      <c r="V3002" s="205"/>
      <c r="W3002" s="205"/>
      <c r="X3002" s="205"/>
    </row>
    <row r="3003" spans="21:24" x14ac:dyDescent="0.2">
      <c r="U3003" s="205"/>
      <c r="V3003" s="205"/>
      <c r="W3003" s="205"/>
      <c r="X3003" s="205"/>
    </row>
    <row r="3004" spans="21:24" x14ac:dyDescent="0.2">
      <c r="U3004" s="205"/>
      <c r="V3004" s="205"/>
      <c r="W3004" s="205"/>
      <c r="X3004" s="205"/>
    </row>
    <row r="3005" spans="21:24" x14ac:dyDescent="0.2">
      <c r="U3005" s="205"/>
      <c r="V3005" s="205"/>
      <c r="W3005" s="205"/>
      <c r="X3005" s="205"/>
    </row>
    <row r="3006" spans="21:24" x14ac:dyDescent="0.2">
      <c r="U3006" s="205"/>
      <c r="V3006" s="205"/>
      <c r="W3006" s="205"/>
      <c r="X3006" s="205"/>
    </row>
    <row r="3007" spans="21:24" x14ac:dyDescent="0.2">
      <c r="U3007" s="205"/>
      <c r="V3007" s="205"/>
      <c r="W3007" s="205"/>
      <c r="X3007" s="205"/>
    </row>
    <row r="3008" spans="21:24" x14ac:dyDescent="0.2">
      <c r="U3008" s="205"/>
      <c r="V3008" s="205"/>
      <c r="W3008" s="205"/>
      <c r="X3008" s="205"/>
    </row>
    <row r="3009" spans="21:24" x14ac:dyDescent="0.2">
      <c r="U3009" s="205"/>
      <c r="V3009" s="205"/>
      <c r="W3009" s="205"/>
      <c r="X3009" s="205"/>
    </row>
    <row r="3010" spans="21:24" x14ac:dyDescent="0.2">
      <c r="U3010" s="205"/>
      <c r="V3010" s="205"/>
      <c r="W3010" s="205"/>
      <c r="X3010" s="205"/>
    </row>
    <row r="3011" spans="21:24" x14ac:dyDescent="0.2">
      <c r="U3011" s="205"/>
      <c r="V3011" s="205"/>
      <c r="W3011" s="205"/>
      <c r="X3011" s="205"/>
    </row>
    <row r="3012" spans="21:24" x14ac:dyDescent="0.2">
      <c r="U3012" s="205"/>
      <c r="V3012" s="205"/>
      <c r="W3012" s="205"/>
      <c r="X3012" s="205"/>
    </row>
    <row r="3013" spans="21:24" x14ac:dyDescent="0.2">
      <c r="U3013" s="205"/>
      <c r="V3013" s="205"/>
      <c r="W3013" s="205"/>
      <c r="X3013" s="205"/>
    </row>
    <row r="3014" spans="21:24" x14ac:dyDescent="0.2">
      <c r="U3014" s="205"/>
      <c r="V3014" s="205"/>
      <c r="W3014" s="205"/>
      <c r="X3014" s="205"/>
    </row>
    <row r="3015" spans="21:24" x14ac:dyDescent="0.2">
      <c r="U3015" s="205"/>
      <c r="V3015" s="205"/>
      <c r="W3015" s="205"/>
      <c r="X3015" s="205"/>
    </row>
    <row r="3016" spans="21:24" x14ac:dyDescent="0.2">
      <c r="U3016" s="205"/>
      <c r="V3016" s="205"/>
      <c r="W3016" s="205"/>
      <c r="X3016" s="205"/>
    </row>
    <row r="3017" spans="21:24" x14ac:dyDescent="0.2">
      <c r="U3017" s="205"/>
      <c r="V3017" s="205"/>
      <c r="W3017" s="205"/>
      <c r="X3017" s="205"/>
    </row>
    <row r="3018" spans="21:24" x14ac:dyDescent="0.2">
      <c r="U3018" s="205"/>
      <c r="V3018" s="205"/>
      <c r="W3018" s="205"/>
      <c r="X3018" s="205"/>
    </row>
    <row r="3019" spans="21:24" x14ac:dyDescent="0.2">
      <c r="U3019" s="205"/>
      <c r="V3019" s="205"/>
      <c r="W3019" s="205"/>
      <c r="X3019" s="205"/>
    </row>
    <row r="3020" spans="21:24" x14ac:dyDescent="0.2">
      <c r="U3020" s="205"/>
      <c r="V3020" s="205"/>
      <c r="W3020" s="205"/>
      <c r="X3020" s="205"/>
    </row>
    <row r="3021" spans="21:24" x14ac:dyDescent="0.2">
      <c r="U3021" s="205"/>
      <c r="V3021" s="205"/>
      <c r="W3021" s="205"/>
      <c r="X3021" s="205"/>
    </row>
    <row r="3022" spans="21:24" x14ac:dyDescent="0.2">
      <c r="U3022" s="205"/>
      <c r="V3022" s="205"/>
      <c r="W3022" s="205"/>
      <c r="X3022" s="205"/>
    </row>
    <row r="3023" spans="21:24" x14ac:dyDescent="0.2">
      <c r="U3023" s="205"/>
      <c r="V3023" s="205"/>
      <c r="W3023" s="205"/>
      <c r="X3023" s="205"/>
    </row>
    <row r="3024" spans="21:24" x14ac:dyDescent="0.2">
      <c r="U3024" s="205"/>
      <c r="V3024" s="205"/>
      <c r="W3024" s="205"/>
      <c r="X3024" s="205"/>
    </row>
    <row r="3025" spans="21:24" x14ac:dyDescent="0.2">
      <c r="U3025" s="205"/>
      <c r="V3025" s="205"/>
      <c r="W3025" s="205"/>
      <c r="X3025" s="205"/>
    </row>
    <row r="3026" spans="21:24" x14ac:dyDescent="0.2">
      <c r="U3026" s="205"/>
      <c r="V3026" s="205"/>
      <c r="W3026" s="205"/>
      <c r="X3026" s="205"/>
    </row>
    <row r="3027" spans="21:24" x14ac:dyDescent="0.2">
      <c r="U3027" s="205"/>
      <c r="V3027" s="205"/>
      <c r="W3027" s="205"/>
      <c r="X3027" s="205"/>
    </row>
    <row r="3028" spans="21:24" x14ac:dyDescent="0.2">
      <c r="U3028" s="205"/>
      <c r="V3028" s="205"/>
      <c r="W3028" s="205"/>
      <c r="X3028" s="205"/>
    </row>
    <row r="3029" spans="21:24" x14ac:dyDescent="0.2">
      <c r="U3029" s="205"/>
      <c r="V3029" s="205"/>
      <c r="W3029" s="205"/>
      <c r="X3029" s="205"/>
    </row>
    <row r="3030" spans="21:24" x14ac:dyDescent="0.2">
      <c r="U3030" s="205"/>
      <c r="V3030" s="205"/>
      <c r="W3030" s="205"/>
      <c r="X3030" s="205"/>
    </row>
    <row r="3031" spans="21:24" x14ac:dyDescent="0.2">
      <c r="U3031" s="205"/>
      <c r="V3031" s="205"/>
      <c r="W3031" s="205"/>
      <c r="X3031" s="205"/>
    </row>
    <row r="3032" spans="21:24" x14ac:dyDescent="0.2">
      <c r="U3032" s="205"/>
      <c r="V3032" s="205"/>
      <c r="W3032" s="205"/>
      <c r="X3032" s="205"/>
    </row>
    <row r="3033" spans="21:24" x14ac:dyDescent="0.2">
      <c r="U3033" s="205"/>
      <c r="V3033" s="205"/>
      <c r="W3033" s="205"/>
      <c r="X3033" s="205"/>
    </row>
    <row r="3034" spans="21:24" x14ac:dyDescent="0.2">
      <c r="U3034" s="205"/>
      <c r="V3034" s="205"/>
      <c r="W3034" s="205"/>
      <c r="X3034" s="205"/>
    </row>
    <row r="3035" spans="21:24" x14ac:dyDescent="0.2">
      <c r="U3035" s="205"/>
      <c r="V3035" s="205"/>
      <c r="W3035" s="205"/>
      <c r="X3035" s="205"/>
    </row>
    <row r="3036" spans="21:24" x14ac:dyDescent="0.2">
      <c r="U3036" s="205"/>
      <c r="V3036" s="205"/>
      <c r="W3036" s="205"/>
      <c r="X3036" s="205"/>
    </row>
    <row r="3037" spans="21:24" x14ac:dyDescent="0.2">
      <c r="U3037" s="205"/>
      <c r="V3037" s="205"/>
      <c r="W3037" s="205"/>
      <c r="X3037" s="205"/>
    </row>
    <row r="3038" spans="21:24" x14ac:dyDescent="0.2">
      <c r="U3038" s="205"/>
      <c r="V3038" s="205"/>
      <c r="W3038" s="205"/>
      <c r="X3038" s="205"/>
    </row>
    <row r="3039" spans="21:24" x14ac:dyDescent="0.2">
      <c r="U3039" s="205"/>
      <c r="V3039" s="205"/>
      <c r="W3039" s="205"/>
      <c r="X3039" s="205"/>
    </row>
    <row r="3040" spans="21:24" x14ac:dyDescent="0.2">
      <c r="U3040" s="205"/>
      <c r="V3040" s="205"/>
      <c r="W3040" s="205"/>
      <c r="X3040" s="205"/>
    </row>
    <row r="3041" spans="21:24" x14ac:dyDescent="0.2">
      <c r="U3041" s="205"/>
      <c r="V3041" s="205"/>
      <c r="W3041" s="205"/>
      <c r="X3041" s="205"/>
    </row>
    <row r="3042" spans="21:24" x14ac:dyDescent="0.2">
      <c r="U3042" s="205"/>
      <c r="V3042" s="205"/>
      <c r="W3042" s="205"/>
      <c r="X3042" s="205"/>
    </row>
    <row r="3043" spans="21:24" x14ac:dyDescent="0.2">
      <c r="U3043" s="205"/>
      <c r="V3043" s="205"/>
      <c r="W3043" s="205"/>
      <c r="X3043" s="205"/>
    </row>
    <row r="3044" spans="21:24" x14ac:dyDescent="0.2">
      <c r="U3044" s="205"/>
      <c r="V3044" s="205"/>
      <c r="W3044" s="205"/>
      <c r="X3044" s="205"/>
    </row>
    <row r="3045" spans="21:24" x14ac:dyDescent="0.2">
      <c r="U3045" s="205"/>
      <c r="V3045" s="205"/>
      <c r="W3045" s="205"/>
      <c r="X3045" s="205"/>
    </row>
    <row r="3046" spans="21:24" x14ac:dyDescent="0.2">
      <c r="U3046" s="205"/>
      <c r="V3046" s="205"/>
      <c r="W3046" s="205"/>
      <c r="X3046" s="205"/>
    </row>
    <row r="3047" spans="21:24" x14ac:dyDescent="0.2">
      <c r="U3047" s="205"/>
      <c r="V3047" s="205"/>
      <c r="W3047" s="205"/>
      <c r="X3047" s="205"/>
    </row>
    <row r="3048" spans="21:24" x14ac:dyDescent="0.2">
      <c r="U3048" s="205"/>
      <c r="V3048" s="205"/>
      <c r="W3048" s="205"/>
      <c r="X3048" s="205"/>
    </row>
    <row r="3049" spans="21:24" x14ac:dyDescent="0.2">
      <c r="U3049" s="205"/>
      <c r="V3049" s="205"/>
      <c r="W3049" s="205"/>
      <c r="X3049" s="205"/>
    </row>
    <row r="3050" spans="21:24" x14ac:dyDescent="0.2">
      <c r="U3050" s="205"/>
      <c r="V3050" s="205"/>
      <c r="W3050" s="205"/>
      <c r="X3050" s="205"/>
    </row>
    <row r="3051" spans="21:24" x14ac:dyDescent="0.2">
      <c r="U3051" s="205"/>
      <c r="V3051" s="205"/>
      <c r="W3051" s="205"/>
      <c r="X3051" s="205"/>
    </row>
    <row r="3052" spans="21:24" x14ac:dyDescent="0.2">
      <c r="U3052" s="205"/>
      <c r="V3052" s="205"/>
      <c r="W3052" s="205"/>
      <c r="X3052" s="205"/>
    </row>
    <row r="3053" spans="21:24" x14ac:dyDescent="0.2">
      <c r="U3053" s="205"/>
      <c r="V3053" s="205"/>
      <c r="W3053" s="205"/>
      <c r="X3053" s="205"/>
    </row>
    <row r="3054" spans="21:24" x14ac:dyDescent="0.2">
      <c r="U3054" s="205"/>
      <c r="V3054" s="205"/>
      <c r="W3054" s="205"/>
      <c r="X3054" s="205"/>
    </row>
    <row r="3055" spans="21:24" x14ac:dyDescent="0.2">
      <c r="U3055" s="205"/>
      <c r="V3055" s="205"/>
      <c r="W3055" s="205"/>
      <c r="X3055" s="205"/>
    </row>
    <row r="3056" spans="21:24" x14ac:dyDescent="0.2">
      <c r="U3056" s="205"/>
      <c r="V3056" s="205"/>
      <c r="W3056" s="205"/>
      <c r="X3056" s="205"/>
    </row>
    <row r="3057" spans="21:24" x14ac:dyDescent="0.2">
      <c r="U3057" s="205"/>
      <c r="V3057" s="205"/>
      <c r="W3057" s="205"/>
      <c r="X3057" s="205"/>
    </row>
    <row r="3058" spans="21:24" x14ac:dyDescent="0.2">
      <c r="U3058" s="205"/>
      <c r="V3058" s="205"/>
      <c r="W3058" s="205"/>
      <c r="X3058" s="205"/>
    </row>
    <row r="3059" spans="21:24" x14ac:dyDescent="0.2">
      <c r="U3059" s="205"/>
      <c r="V3059" s="205"/>
      <c r="W3059" s="205"/>
      <c r="X3059" s="205"/>
    </row>
    <row r="3060" spans="21:24" x14ac:dyDescent="0.2">
      <c r="U3060" s="205"/>
      <c r="V3060" s="205"/>
      <c r="W3060" s="205"/>
      <c r="X3060" s="205"/>
    </row>
    <row r="3061" spans="21:24" x14ac:dyDescent="0.2">
      <c r="U3061" s="205"/>
      <c r="V3061" s="205"/>
      <c r="W3061" s="205"/>
      <c r="X3061" s="205"/>
    </row>
    <row r="3062" spans="21:24" x14ac:dyDescent="0.2">
      <c r="U3062" s="205"/>
      <c r="V3062" s="205"/>
      <c r="W3062" s="205"/>
      <c r="X3062" s="205"/>
    </row>
    <row r="3063" spans="21:24" x14ac:dyDescent="0.2">
      <c r="U3063" s="205"/>
      <c r="V3063" s="205"/>
      <c r="W3063" s="205"/>
      <c r="X3063" s="205"/>
    </row>
    <row r="3064" spans="21:24" x14ac:dyDescent="0.2">
      <c r="U3064" s="205"/>
      <c r="V3064" s="205"/>
      <c r="W3064" s="205"/>
      <c r="X3064" s="205"/>
    </row>
    <row r="3065" spans="21:24" x14ac:dyDescent="0.2">
      <c r="U3065" s="205"/>
      <c r="V3065" s="205"/>
      <c r="W3065" s="205"/>
      <c r="X3065" s="205"/>
    </row>
    <row r="3066" spans="21:24" x14ac:dyDescent="0.2">
      <c r="U3066" s="205"/>
      <c r="V3066" s="205"/>
      <c r="W3066" s="205"/>
      <c r="X3066" s="205"/>
    </row>
    <row r="3067" spans="21:24" x14ac:dyDescent="0.2">
      <c r="U3067" s="205"/>
      <c r="V3067" s="205"/>
      <c r="W3067" s="205"/>
      <c r="X3067" s="205"/>
    </row>
    <row r="3068" spans="21:24" x14ac:dyDescent="0.2">
      <c r="U3068" s="205"/>
      <c r="V3068" s="205"/>
      <c r="W3068" s="205"/>
      <c r="X3068" s="205"/>
    </row>
    <row r="3069" spans="21:24" x14ac:dyDescent="0.2">
      <c r="U3069" s="205"/>
      <c r="V3069" s="205"/>
      <c r="W3069" s="205"/>
      <c r="X3069" s="205"/>
    </row>
    <row r="3070" spans="21:24" x14ac:dyDescent="0.2">
      <c r="U3070" s="205"/>
      <c r="V3070" s="205"/>
      <c r="W3070" s="205"/>
      <c r="X3070" s="205"/>
    </row>
    <row r="3071" spans="21:24" x14ac:dyDescent="0.2">
      <c r="U3071" s="205"/>
      <c r="V3071" s="205"/>
      <c r="W3071" s="205"/>
      <c r="X3071" s="205"/>
    </row>
    <row r="3072" spans="21:24" x14ac:dyDescent="0.2">
      <c r="U3072" s="205"/>
      <c r="V3072" s="205"/>
      <c r="W3072" s="205"/>
      <c r="X3072" s="205"/>
    </row>
    <row r="3073" spans="21:24" x14ac:dyDescent="0.2">
      <c r="U3073" s="205"/>
      <c r="V3073" s="205"/>
      <c r="W3073" s="205"/>
      <c r="X3073" s="205"/>
    </row>
    <row r="3074" spans="21:24" x14ac:dyDescent="0.2">
      <c r="U3074" s="205"/>
      <c r="V3074" s="205"/>
      <c r="W3074" s="205"/>
      <c r="X3074" s="205"/>
    </row>
    <row r="3075" spans="21:24" x14ac:dyDescent="0.2">
      <c r="U3075" s="205"/>
      <c r="V3075" s="205"/>
      <c r="W3075" s="205"/>
      <c r="X3075" s="205"/>
    </row>
    <row r="3076" spans="21:24" x14ac:dyDescent="0.2">
      <c r="U3076" s="205"/>
      <c r="V3076" s="205"/>
      <c r="W3076" s="205"/>
      <c r="X3076" s="205"/>
    </row>
    <row r="3077" spans="21:24" x14ac:dyDescent="0.2">
      <c r="U3077" s="205"/>
      <c r="V3077" s="205"/>
      <c r="W3077" s="205"/>
      <c r="X3077" s="205"/>
    </row>
    <row r="3078" spans="21:24" x14ac:dyDescent="0.2">
      <c r="U3078" s="205"/>
      <c r="V3078" s="205"/>
      <c r="W3078" s="205"/>
      <c r="X3078" s="205"/>
    </row>
    <row r="3079" spans="21:24" x14ac:dyDescent="0.2">
      <c r="U3079" s="205"/>
      <c r="V3079" s="205"/>
      <c r="W3079" s="205"/>
      <c r="X3079" s="205"/>
    </row>
    <row r="3080" spans="21:24" x14ac:dyDescent="0.2">
      <c r="U3080" s="205"/>
      <c r="V3080" s="205"/>
      <c r="W3080" s="205"/>
      <c r="X3080" s="205"/>
    </row>
    <row r="3081" spans="21:24" x14ac:dyDescent="0.2">
      <c r="U3081" s="205"/>
      <c r="V3081" s="205"/>
      <c r="W3081" s="205"/>
      <c r="X3081" s="205"/>
    </row>
    <row r="3082" spans="21:24" x14ac:dyDescent="0.2">
      <c r="U3082" s="205"/>
      <c r="V3082" s="205"/>
      <c r="W3082" s="205"/>
      <c r="X3082" s="205"/>
    </row>
    <row r="3083" spans="21:24" x14ac:dyDescent="0.2">
      <c r="U3083" s="205"/>
      <c r="V3083" s="205"/>
      <c r="W3083" s="205"/>
      <c r="X3083" s="205"/>
    </row>
    <row r="3084" spans="21:24" x14ac:dyDescent="0.2">
      <c r="U3084" s="205"/>
      <c r="V3084" s="205"/>
      <c r="W3084" s="205"/>
      <c r="X3084" s="205"/>
    </row>
    <row r="3085" spans="21:24" x14ac:dyDescent="0.2">
      <c r="U3085" s="205"/>
      <c r="V3085" s="205"/>
      <c r="W3085" s="205"/>
      <c r="X3085" s="205"/>
    </row>
    <row r="3086" spans="21:24" x14ac:dyDescent="0.2">
      <c r="U3086" s="205"/>
      <c r="V3086" s="205"/>
      <c r="W3086" s="205"/>
      <c r="X3086" s="205"/>
    </row>
    <row r="3087" spans="21:24" x14ac:dyDescent="0.2">
      <c r="U3087" s="205"/>
      <c r="V3087" s="205"/>
      <c r="W3087" s="205"/>
      <c r="X3087" s="205"/>
    </row>
    <row r="3088" spans="21:24" x14ac:dyDescent="0.2">
      <c r="U3088" s="205"/>
      <c r="V3088" s="205"/>
      <c r="W3088" s="205"/>
      <c r="X3088" s="205"/>
    </row>
    <row r="3089" spans="21:24" x14ac:dyDescent="0.2">
      <c r="U3089" s="205"/>
      <c r="V3089" s="205"/>
      <c r="W3089" s="205"/>
      <c r="X3089" s="205"/>
    </row>
    <row r="3090" spans="21:24" x14ac:dyDescent="0.2">
      <c r="U3090" s="205"/>
      <c r="V3090" s="205"/>
      <c r="W3090" s="205"/>
      <c r="X3090" s="205"/>
    </row>
    <row r="3091" spans="21:24" x14ac:dyDescent="0.2">
      <c r="U3091" s="205"/>
      <c r="V3091" s="205"/>
      <c r="W3091" s="205"/>
      <c r="X3091" s="205"/>
    </row>
    <row r="3092" spans="21:24" x14ac:dyDescent="0.2">
      <c r="U3092" s="205"/>
      <c r="V3092" s="205"/>
      <c r="W3092" s="205"/>
      <c r="X3092" s="205"/>
    </row>
    <row r="3093" spans="21:24" x14ac:dyDescent="0.2">
      <c r="U3093" s="205"/>
      <c r="V3093" s="205"/>
      <c r="W3093" s="205"/>
      <c r="X3093" s="205"/>
    </row>
    <row r="3094" spans="21:24" x14ac:dyDescent="0.2">
      <c r="U3094" s="205"/>
      <c r="V3094" s="205"/>
      <c r="W3094" s="205"/>
      <c r="X3094" s="205"/>
    </row>
    <row r="3095" spans="21:24" x14ac:dyDescent="0.2">
      <c r="U3095" s="205"/>
      <c r="V3095" s="205"/>
      <c r="W3095" s="205"/>
      <c r="X3095" s="205"/>
    </row>
    <row r="3096" spans="21:24" x14ac:dyDescent="0.2">
      <c r="U3096" s="205"/>
      <c r="V3096" s="205"/>
      <c r="W3096" s="205"/>
      <c r="X3096" s="205"/>
    </row>
    <row r="3097" spans="21:24" x14ac:dyDescent="0.2">
      <c r="U3097" s="205"/>
      <c r="V3097" s="205"/>
      <c r="W3097" s="205"/>
      <c r="X3097" s="205"/>
    </row>
    <row r="3098" spans="21:24" x14ac:dyDescent="0.2">
      <c r="U3098" s="205"/>
      <c r="V3098" s="205"/>
      <c r="W3098" s="205"/>
      <c r="X3098" s="205"/>
    </row>
    <row r="3099" spans="21:24" x14ac:dyDescent="0.2">
      <c r="U3099" s="205"/>
      <c r="V3099" s="205"/>
      <c r="W3099" s="205"/>
      <c r="X3099" s="205"/>
    </row>
    <row r="3100" spans="21:24" x14ac:dyDescent="0.2">
      <c r="U3100" s="205"/>
      <c r="V3100" s="205"/>
      <c r="W3100" s="205"/>
      <c r="X3100" s="205"/>
    </row>
    <row r="3101" spans="21:24" x14ac:dyDescent="0.2">
      <c r="U3101" s="205"/>
      <c r="V3101" s="205"/>
      <c r="W3101" s="205"/>
      <c r="X3101" s="205"/>
    </row>
    <row r="3102" spans="21:24" x14ac:dyDescent="0.2">
      <c r="U3102" s="205"/>
      <c r="V3102" s="205"/>
      <c r="W3102" s="205"/>
      <c r="X3102" s="205"/>
    </row>
    <row r="3103" spans="21:24" x14ac:dyDescent="0.2">
      <c r="U3103" s="205"/>
      <c r="V3103" s="205"/>
      <c r="W3103" s="205"/>
      <c r="X3103" s="205"/>
    </row>
    <row r="3104" spans="21:24" x14ac:dyDescent="0.2">
      <c r="U3104" s="205"/>
      <c r="V3104" s="205"/>
      <c r="W3104" s="205"/>
      <c r="X3104" s="205"/>
    </row>
    <row r="3105" spans="21:24" x14ac:dyDescent="0.2">
      <c r="U3105" s="205"/>
      <c r="V3105" s="205"/>
      <c r="W3105" s="205"/>
      <c r="X3105" s="205"/>
    </row>
    <row r="3106" spans="21:24" x14ac:dyDescent="0.2">
      <c r="U3106" s="205"/>
      <c r="V3106" s="205"/>
      <c r="W3106" s="205"/>
      <c r="X3106" s="205"/>
    </row>
    <row r="3107" spans="21:24" x14ac:dyDescent="0.2">
      <c r="U3107" s="205"/>
      <c r="V3107" s="205"/>
      <c r="W3107" s="205"/>
      <c r="X3107" s="205"/>
    </row>
    <row r="3108" spans="21:24" x14ac:dyDescent="0.2">
      <c r="U3108" s="205"/>
      <c r="V3108" s="205"/>
      <c r="W3108" s="205"/>
      <c r="X3108" s="205"/>
    </row>
    <row r="3109" spans="21:24" x14ac:dyDescent="0.2">
      <c r="U3109" s="205"/>
      <c r="V3109" s="205"/>
      <c r="W3109" s="205"/>
      <c r="X3109" s="205"/>
    </row>
    <row r="3110" spans="21:24" x14ac:dyDescent="0.2">
      <c r="U3110" s="205"/>
      <c r="V3110" s="205"/>
      <c r="W3110" s="205"/>
      <c r="X3110" s="205"/>
    </row>
    <row r="3111" spans="21:24" x14ac:dyDescent="0.2">
      <c r="U3111" s="205"/>
      <c r="V3111" s="205"/>
      <c r="W3111" s="205"/>
      <c r="X3111" s="205"/>
    </row>
    <row r="3112" spans="21:24" x14ac:dyDescent="0.2">
      <c r="U3112" s="205"/>
      <c r="V3112" s="205"/>
      <c r="W3112" s="205"/>
      <c r="X3112" s="205"/>
    </row>
    <row r="3113" spans="21:24" x14ac:dyDescent="0.2">
      <c r="U3113" s="205"/>
      <c r="V3113" s="205"/>
      <c r="W3113" s="205"/>
      <c r="X3113" s="205"/>
    </row>
    <row r="3114" spans="21:24" x14ac:dyDescent="0.2">
      <c r="U3114" s="205"/>
      <c r="V3114" s="205"/>
      <c r="W3114" s="205"/>
      <c r="X3114" s="205"/>
    </row>
    <row r="3115" spans="21:24" x14ac:dyDescent="0.2">
      <c r="U3115" s="205"/>
      <c r="V3115" s="205"/>
      <c r="W3115" s="205"/>
      <c r="X3115" s="205"/>
    </row>
    <row r="3116" spans="21:24" x14ac:dyDescent="0.2">
      <c r="U3116" s="205"/>
      <c r="V3116" s="205"/>
      <c r="W3116" s="205"/>
      <c r="X3116" s="205"/>
    </row>
    <row r="3117" spans="21:24" x14ac:dyDescent="0.2">
      <c r="U3117" s="205"/>
      <c r="V3117" s="205"/>
      <c r="W3117" s="205"/>
      <c r="X3117" s="205"/>
    </row>
    <row r="3118" spans="21:24" x14ac:dyDescent="0.2">
      <c r="U3118" s="205"/>
      <c r="V3118" s="205"/>
      <c r="W3118" s="205"/>
      <c r="X3118" s="205"/>
    </row>
    <row r="3119" spans="21:24" x14ac:dyDescent="0.2">
      <c r="U3119" s="205"/>
      <c r="V3119" s="205"/>
      <c r="W3119" s="205"/>
      <c r="X3119" s="205"/>
    </row>
    <row r="3120" spans="21:24" x14ac:dyDescent="0.2">
      <c r="U3120" s="205"/>
      <c r="V3120" s="205"/>
      <c r="W3120" s="205"/>
      <c r="X3120" s="205"/>
    </row>
    <row r="3121" spans="21:24" x14ac:dyDescent="0.2">
      <c r="U3121" s="205"/>
      <c r="V3121" s="205"/>
      <c r="W3121" s="205"/>
      <c r="X3121" s="205"/>
    </row>
    <row r="3122" spans="21:24" x14ac:dyDescent="0.2">
      <c r="U3122" s="205"/>
      <c r="V3122" s="205"/>
      <c r="W3122" s="205"/>
      <c r="X3122" s="205"/>
    </row>
    <row r="3123" spans="21:24" x14ac:dyDescent="0.2">
      <c r="U3123" s="205"/>
      <c r="V3123" s="205"/>
      <c r="W3123" s="205"/>
      <c r="X3123" s="205"/>
    </row>
    <row r="3124" spans="21:24" x14ac:dyDescent="0.2">
      <c r="U3124" s="205"/>
      <c r="V3124" s="205"/>
      <c r="W3124" s="205"/>
      <c r="X3124" s="205"/>
    </row>
    <row r="3125" spans="21:24" x14ac:dyDescent="0.2">
      <c r="U3125" s="205"/>
      <c r="V3125" s="205"/>
      <c r="W3125" s="205"/>
      <c r="X3125" s="205"/>
    </row>
    <row r="3126" spans="21:24" x14ac:dyDescent="0.2">
      <c r="U3126" s="205"/>
      <c r="V3126" s="205"/>
      <c r="W3126" s="205"/>
      <c r="X3126" s="205"/>
    </row>
    <row r="3127" spans="21:24" x14ac:dyDescent="0.2">
      <c r="U3127" s="205"/>
      <c r="V3127" s="205"/>
      <c r="W3127" s="205"/>
      <c r="X3127" s="205"/>
    </row>
    <row r="3128" spans="21:24" x14ac:dyDescent="0.2">
      <c r="U3128" s="205"/>
      <c r="V3128" s="205"/>
      <c r="W3128" s="205"/>
      <c r="X3128" s="205"/>
    </row>
    <row r="3129" spans="21:24" x14ac:dyDescent="0.2">
      <c r="U3129" s="205"/>
      <c r="V3129" s="205"/>
      <c r="W3129" s="205"/>
      <c r="X3129" s="205"/>
    </row>
    <row r="3130" spans="21:24" x14ac:dyDescent="0.2">
      <c r="U3130" s="205"/>
      <c r="V3130" s="205"/>
      <c r="W3130" s="205"/>
      <c r="X3130" s="205"/>
    </row>
    <row r="3131" spans="21:24" x14ac:dyDescent="0.2">
      <c r="U3131" s="205"/>
      <c r="V3131" s="205"/>
      <c r="W3131" s="205"/>
      <c r="X3131" s="205"/>
    </row>
    <row r="3132" spans="21:24" x14ac:dyDescent="0.2">
      <c r="U3132" s="205"/>
      <c r="V3132" s="205"/>
      <c r="W3132" s="205"/>
      <c r="X3132" s="205"/>
    </row>
    <row r="3133" spans="21:24" x14ac:dyDescent="0.2">
      <c r="U3133" s="205"/>
      <c r="V3133" s="205"/>
      <c r="W3133" s="205"/>
      <c r="X3133" s="205"/>
    </row>
    <row r="3134" spans="21:24" x14ac:dyDescent="0.2">
      <c r="U3134" s="205"/>
      <c r="V3134" s="205"/>
      <c r="W3134" s="205"/>
      <c r="X3134" s="205"/>
    </row>
    <row r="3135" spans="21:24" x14ac:dyDescent="0.2">
      <c r="U3135" s="205"/>
      <c r="V3135" s="205"/>
      <c r="W3135" s="205"/>
      <c r="X3135" s="205"/>
    </row>
    <row r="3136" spans="21:24" x14ac:dyDescent="0.2">
      <c r="U3136" s="205"/>
      <c r="V3136" s="205"/>
      <c r="W3136" s="205"/>
      <c r="X3136" s="205"/>
    </row>
    <row r="3137" spans="21:24" x14ac:dyDescent="0.2">
      <c r="U3137" s="205"/>
      <c r="V3137" s="205"/>
      <c r="W3137" s="205"/>
      <c r="X3137" s="205"/>
    </row>
    <row r="3138" spans="21:24" x14ac:dyDescent="0.2">
      <c r="U3138" s="205"/>
      <c r="V3138" s="205"/>
      <c r="W3138" s="205"/>
      <c r="X3138" s="205"/>
    </row>
    <row r="3139" spans="21:24" x14ac:dyDescent="0.2">
      <c r="U3139" s="205"/>
      <c r="V3139" s="205"/>
      <c r="W3139" s="205"/>
      <c r="X3139" s="205"/>
    </row>
    <row r="3140" spans="21:24" x14ac:dyDescent="0.2">
      <c r="U3140" s="205"/>
      <c r="V3140" s="205"/>
      <c r="W3140" s="205"/>
      <c r="X3140" s="205"/>
    </row>
    <row r="3141" spans="21:24" x14ac:dyDescent="0.2">
      <c r="U3141" s="205"/>
      <c r="V3141" s="205"/>
      <c r="W3141" s="205"/>
      <c r="X3141" s="205"/>
    </row>
    <row r="3142" spans="21:24" x14ac:dyDescent="0.2">
      <c r="U3142" s="205"/>
      <c r="V3142" s="205"/>
      <c r="W3142" s="205"/>
      <c r="X3142" s="205"/>
    </row>
    <row r="3143" spans="21:24" x14ac:dyDescent="0.2">
      <c r="U3143" s="205"/>
      <c r="V3143" s="205"/>
      <c r="W3143" s="205"/>
      <c r="X3143" s="205"/>
    </row>
    <row r="3144" spans="21:24" x14ac:dyDescent="0.2">
      <c r="U3144" s="205"/>
      <c r="V3144" s="205"/>
      <c r="W3144" s="205"/>
      <c r="X3144" s="205"/>
    </row>
    <row r="3145" spans="21:24" x14ac:dyDescent="0.2">
      <c r="U3145" s="205"/>
      <c r="V3145" s="205"/>
      <c r="W3145" s="205"/>
      <c r="X3145" s="205"/>
    </row>
    <row r="3146" spans="21:24" x14ac:dyDescent="0.2">
      <c r="U3146" s="205"/>
      <c r="V3146" s="205"/>
      <c r="W3146" s="205"/>
      <c r="X3146" s="205"/>
    </row>
    <row r="3147" spans="21:24" x14ac:dyDescent="0.2">
      <c r="U3147" s="205"/>
      <c r="V3147" s="205"/>
      <c r="W3147" s="205"/>
      <c r="X3147" s="205"/>
    </row>
    <row r="3148" spans="21:24" x14ac:dyDescent="0.2">
      <c r="U3148" s="205"/>
      <c r="V3148" s="205"/>
      <c r="W3148" s="205"/>
      <c r="X3148" s="205"/>
    </row>
    <row r="3149" spans="21:24" x14ac:dyDescent="0.2">
      <c r="U3149" s="205"/>
      <c r="V3149" s="205"/>
      <c r="W3149" s="205"/>
      <c r="X3149" s="205"/>
    </row>
    <row r="3150" spans="21:24" x14ac:dyDescent="0.2">
      <c r="U3150" s="205"/>
      <c r="V3150" s="205"/>
      <c r="W3150" s="205"/>
      <c r="X3150" s="205"/>
    </row>
    <row r="3151" spans="21:24" x14ac:dyDescent="0.2">
      <c r="U3151" s="205"/>
      <c r="V3151" s="205"/>
      <c r="W3151" s="205"/>
      <c r="X3151" s="205"/>
    </row>
    <row r="3152" spans="21:24" x14ac:dyDescent="0.2">
      <c r="U3152" s="205"/>
      <c r="V3152" s="205"/>
      <c r="W3152" s="205"/>
      <c r="X3152" s="205"/>
    </row>
    <row r="3153" spans="21:24" x14ac:dyDescent="0.2">
      <c r="U3153" s="205"/>
      <c r="V3153" s="205"/>
      <c r="W3153" s="205"/>
      <c r="X3153" s="205"/>
    </row>
    <row r="3154" spans="21:24" x14ac:dyDescent="0.2">
      <c r="U3154" s="205"/>
      <c r="V3154" s="205"/>
      <c r="W3154" s="205"/>
      <c r="X3154" s="205"/>
    </row>
    <row r="3155" spans="21:24" x14ac:dyDescent="0.2">
      <c r="U3155" s="205"/>
      <c r="V3155" s="205"/>
      <c r="W3155" s="205"/>
      <c r="X3155" s="205"/>
    </row>
    <row r="3156" spans="21:24" x14ac:dyDescent="0.2">
      <c r="U3156" s="205"/>
      <c r="V3156" s="205"/>
      <c r="W3156" s="205"/>
      <c r="X3156" s="205"/>
    </row>
    <row r="3157" spans="21:24" x14ac:dyDescent="0.2">
      <c r="U3157" s="205"/>
      <c r="V3157" s="205"/>
      <c r="W3157" s="205"/>
      <c r="X3157" s="205"/>
    </row>
    <row r="3158" spans="21:24" x14ac:dyDescent="0.2">
      <c r="U3158" s="205"/>
      <c r="V3158" s="205"/>
      <c r="W3158" s="205"/>
      <c r="X3158" s="205"/>
    </row>
    <row r="3159" spans="21:24" x14ac:dyDescent="0.2">
      <c r="U3159" s="205"/>
      <c r="V3159" s="205"/>
      <c r="W3159" s="205"/>
      <c r="X3159" s="205"/>
    </row>
    <row r="3160" spans="21:24" x14ac:dyDescent="0.2">
      <c r="U3160" s="205"/>
      <c r="V3160" s="205"/>
      <c r="W3160" s="205"/>
      <c r="X3160" s="205"/>
    </row>
    <row r="3161" spans="21:24" x14ac:dyDescent="0.2">
      <c r="U3161" s="205"/>
      <c r="V3161" s="205"/>
      <c r="W3161" s="205"/>
      <c r="X3161" s="205"/>
    </row>
    <row r="3162" spans="21:24" x14ac:dyDescent="0.2">
      <c r="U3162" s="205"/>
      <c r="V3162" s="205"/>
      <c r="W3162" s="205"/>
      <c r="X3162" s="205"/>
    </row>
    <row r="3163" spans="21:24" x14ac:dyDescent="0.2">
      <c r="U3163" s="205"/>
      <c r="V3163" s="205"/>
      <c r="W3163" s="205"/>
      <c r="X3163" s="205"/>
    </row>
    <row r="3164" spans="21:24" x14ac:dyDescent="0.2">
      <c r="U3164" s="205"/>
      <c r="V3164" s="205"/>
      <c r="W3164" s="205"/>
      <c r="X3164" s="205"/>
    </row>
    <row r="3165" spans="21:24" x14ac:dyDescent="0.2">
      <c r="U3165" s="205"/>
      <c r="V3165" s="205"/>
      <c r="W3165" s="205"/>
      <c r="X3165" s="205"/>
    </row>
    <row r="3166" spans="21:24" x14ac:dyDescent="0.2">
      <c r="U3166" s="205"/>
      <c r="V3166" s="205"/>
      <c r="W3166" s="205"/>
      <c r="X3166" s="205"/>
    </row>
    <row r="3167" spans="21:24" x14ac:dyDescent="0.2">
      <c r="U3167" s="205"/>
      <c r="V3167" s="205"/>
      <c r="W3167" s="205"/>
      <c r="X3167" s="205"/>
    </row>
    <row r="3168" spans="21:24" x14ac:dyDescent="0.2">
      <c r="U3168" s="205"/>
      <c r="V3168" s="205"/>
      <c r="W3168" s="205"/>
      <c r="X3168" s="205"/>
    </row>
    <row r="3169" spans="21:24" x14ac:dyDescent="0.2">
      <c r="U3169" s="205"/>
      <c r="V3169" s="205"/>
      <c r="W3169" s="205"/>
      <c r="X3169" s="205"/>
    </row>
    <row r="3170" spans="21:24" x14ac:dyDescent="0.2">
      <c r="U3170" s="205"/>
      <c r="V3170" s="205"/>
      <c r="W3170" s="205"/>
      <c r="X3170" s="205"/>
    </row>
    <row r="3171" spans="21:24" x14ac:dyDescent="0.2">
      <c r="U3171" s="205"/>
      <c r="V3171" s="205"/>
      <c r="W3171" s="205"/>
      <c r="X3171" s="205"/>
    </row>
    <row r="3172" spans="21:24" x14ac:dyDescent="0.2">
      <c r="U3172" s="205"/>
      <c r="V3172" s="205"/>
      <c r="W3172" s="205"/>
      <c r="X3172" s="205"/>
    </row>
    <row r="3173" spans="21:24" x14ac:dyDescent="0.2">
      <c r="U3173" s="205"/>
      <c r="V3173" s="205"/>
      <c r="W3173" s="205"/>
      <c r="X3173" s="205"/>
    </row>
    <row r="3174" spans="21:24" x14ac:dyDescent="0.2">
      <c r="U3174" s="205"/>
      <c r="V3174" s="205"/>
      <c r="W3174" s="205"/>
      <c r="X3174" s="205"/>
    </row>
    <row r="3175" spans="21:24" x14ac:dyDescent="0.2">
      <c r="U3175" s="205"/>
      <c r="V3175" s="205"/>
      <c r="W3175" s="205"/>
      <c r="X3175" s="205"/>
    </row>
    <row r="3176" spans="21:24" x14ac:dyDescent="0.2">
      <c r="U3176" s="205"/>
      <c r="V3176" s="205"/>
      <c r="W3176" s="205"/>
      <c r="X3176" s="205"/>
    </row>
    <row r="3177" spans="21:24" x14ac:dyDescent="0.2">
      <c r="U3177" s="205"/>
      <c r="V3177" s="205"/>
      <c r="W3177" s="205"/>
      <c r="X3177" s="205"/>
    </row>
    <row r="3178" spans="21:24" x14ac:dyDescent="0.2">
      <c r="U3178" s="205"/>
      <c r="V3178" s="205"/>
      <c r="W3178" s="205"/>
      <c r="X3178" s="205"/>
    </row>
    <row r="3179" spans="21:24" x14ac:dyDescent="0.2">
      <c r="U3179" s="205"/>
      <c r="V3179" s="205"/>
      <c r="W3179" s="205"/>
      <c r="X3179" s="205"/>
    </row>
    <row r="3180" spans="21:24" x14ac:dyDescent="0.2">
      <c r="U3180" s="205"/>
      <c r="V3180" s="205"/>
      <c r="W3180" s="205"/>
      <c r="X3180" s="205"/>
    </row>
    <row r="3181" spans="21:24" x14ac:dyDescent="0.2">
      <c r="U3181" s="205"/>
      <c r="V3181" s="205"/>
      <c r="W3181" s="205"/>
      <c r="X3181" s="205"/>
    </row>
    <row r="3182" spans="21:24" x14ac:dyDescent="0.2">
      <c r="U3182" s="205"/>
      <c r="V3182" s="205"/>
      <c r="W3182" s="205"/>
      <c r="X3182" s="205"/>
    </row>
    <row r="3183" spans="21:24" x14ac:dyDescent="0.2">
      <c r="U3183" s="205"/>
      <c r="V3183" s="205"/>
      <c r="W3183" s="205"/>
      <c r="X3183" s="205"/>
    </row>
    <row r="3184" spans="21:24" x14ac:dyDescent="0.2">
      <c r="U3184" s="205"/>
      <c r="V3184" s="205"/>
      <c r="W3184" s="205"/>
      <c r="X3184" s="205"/>
    </row>
    <row r="3185" spans="21:24" x14ac:dyDescent="0.2">
      <c r="U3185" s="205"/>
      <c r="V3185" s="205"/>
      <c r="W3185" s="205"/>
      <c r="X3185" s="205"/>
    </row>
    <row r="3186" spans="21:24" x14ac:dyDescent="0.2">
      <c r="U3186" s="205"/>
      <c r="V3186" s="205"/>
      <c r="W3186" s="205"/>
      <c r="X3186" s="205"/>
    </row>
    <row r="3187" spans="21:24" x14ac:dyDescent="0.2">
      <c r="U3187" s="205"/>
      <c r="V3187" s="205"/>
      <c r="W3187" s="205"/>
      <c r="X3187" s="205"/>
    </row>
    <row r="3188" spans="21:24" x14ac:dyDescent="0.2">
      <c r="U3188" s="205"/>
      <c r="V3188" s="205"/>
      <c r="W3188" s="205"/>
      <c r="X3188" s="205"/>
    </row>
    <row r="3189" spans="21:24" x14ac:dyDescent="0.2">
      <c r="U3189" s="205"/>
      <c r="V3189" s="205"/>
      <c r="W3189" s="205"/>
      <c r="X3189" s="205"/>
    </row>
    <row r="3190" spans="21:24" x14ac:dyDescent="0.2">
      <c r="U3190" s="205"/>
      <c r="V3190" s="205"/>
      <c r="W3190" s="205"/>
      <c r="X3190" s="205"/>
    </row>
    <row r="3191" spans="21:24" x14ac:dyDescent="0.2">
      <c r="U3191" s="205"/>
      <c r="V3191" s="205"/>
      <c r="W3191" s="205"/>
      <c r="X3191" s="205"/>
    </row>
    <row r="3192" spans="21:24" x14ac:dyDescent="0.2">
      <c r="U3192" s="205"/>
      <c r="V3192" s="205"/>
      <c r="W3192" s="205"/>
      <c r="X3192" s="205"/>
    </row>
    <row r="3193" spans="21:24" x14ac:dyDescent="0.2">
      <c r="U3193" s="205"/>
      <c r="V3193" s="205"/>
      <c r="W3193" s="205"/>
      <c r="X3193" s="205"/>
    </row>
    <row r="3194" spans="21:24" x14ac:dyDescent="0.2">
      <c r="U3194" s="205"/>
      <c r="V3194" s="205"/>
      <c r="W3194" s="205"/>
      <c r="X3194" s="205"/>
    </row>
    <row r="3195" spans="21:24" x14ac:dyDescent="0.2">
      <c r="U3195" s="205"/>
      <c r="V3195" s="205"/>
      <c r="W3195" s="205"/>
      <c r="X3195" s="205"/>
    </row>
    <row r="3196" spans="21:24" x14ac:dyDescent="0.2">
      <c r="U3196" s="205"/>
      <c r="V3196" s="205"/>
      <c r="W3196" s="205"/>
      <c r="X3196" s="205"/>
    </row>
    <row r="3197" spans="21:24" x14ac:dyDescent="0.2">
      <c r="U3197" s="205"/>
      <c r="V3197" s="205"/>
      <c r="W3197" s="205"/>
      <c r="X3197" s="205"/>
    </row>
    <row r="3198" spans="21:24" x14ac:dyDescent="0.2">
      <c r="U3198" s="205"/>
      <c r="V3198" s="205"/>
      <c r="W3198" s="205"/>
      <c r="X3198" s="205"/>
    </row>
    <row r="3199" spans="21:24" x14ac:dyDescent="0.2">
      <c r="U3199" s="205"/>
      <c r="V3199" s="205"/>
      <c r="W3199" s="205"/>
      <c r="X3199" s="205"/>
    </row>
    <row r="3200" spans="21:24" x14ac:dyDescent="0.2">
      <c r="U3200" s="205"/>
      <c r="V3200" s="205"/>
      <c r="W3200" s="205"/>
      <c r="X3200" s="205"/>
    </row>
    <row r="3201" spans="21:24" x14ac:dyDescent="0.2">
      <c r="U3201" s="205"/>
      <c r="V3201" s="205"/>
      <c r="W3201" s="205"/>
      <c r="X3201" s="205"/>
    </row>
    <row r="3202" spans="21:24" x14ac:dyDescent="0.2">
      <c r="U3202" s="205"/>
      <c r="V3202" s="205"/>
      <c r="W3202" s="205"/>
      <c r="X3202" s="205"/>
    </row>
    <row r="3203" spans="21:24" x14ac:dyDescent="0.2">
      <c r="U3203" s="205"/>
      <c r="V3203" s="205"/>
      <c r="W3203" s="205"/>
      <c r="X3203" s="205"/>
    </row>
    <row r="3204" spans="21:24" x14ac:dyDescent="0.2">
      <c r="U3204" s="205"/>
      <c r="V3204" s="205"/>
      <c r="W3204" s="205"/>
      <c r="X3204" s="205"/>
    </row>
    <row r="3205" spans="21:24" x14ac:dyDescent="0.2">
      <c r="U3205" s="205"/>
      <c r="V3205" s="205"/>
      <c r="W3205" s="205"/>
      <c r="X3205" s="205"/>
    </row>
    <row r="3206" spans="21:24" x14ac:dyDescent="0.2">
      <c r="U3206" s="205"/>
      <c r="V3206" s="205"/>
      <c r="W3206" s="205"/>
      <c r="X3206" s="205"/>
    </row>
    <row r="3207" spans="21:24" x14ac:dyDescent="0.2">
      <c r="U3207" s="205"/>
      <c r="V3207" s="205"/>
      <c r="W3207" s="205"/>
      <c r="X3207" s="205"/>
    </row>
    <row r="3208" spans="21:24" x14ac:dyDescent="0.2">
      <c r="U3208" s="205"/>
      <c r="V3208" s="205"/>
      <c r="W3208" s="205"/>
      <c r="X3208" s="205"/>
    </row>
    <row r="3209" spans="21:24" x14ac:dyDescent="0.2">
      <c r="U3209" s="205"/>
      <c r="V3209" s="205"/>
      <c r="W3209" s="205"/>
      <c r="X3209" s="205"/>
    </row>
    <row r="3210" spans="21:24" x14ac:dyDescent="0.2">
      <c r="U3210" s="205"/>
      <c r="V3210" s="205"/>
      <c r="W3210" s="205"/>
      <c r="X3210" s="205"/>
    </row>
    <row r="3211" spans="21:24" x14ac:dyDescent="0.2">
      <c r="U3211" s="205"/>
      <c r="V3211" s="205"/>
      <c r="W3211" s="205"/>
      <c r="X3211" s="205"/>
    </row>
    <row r="3212" spans="21:24" x14ac:dyDescent="0.2">
      <c r="U3212" s="205"/>
      <c r="V3212" s="205"/>
      <c r="W3212" s="205"/>
      <c r="X3212" s="205"/>
    </row>
    <row r="3213" spans="21:24" x14ac:dyDescent="0.2">
      <c r="U3213" s="205"/>
      <c r="V3213" s="205"/>
      <c r="W3213" s="205"/>
      <c r="X3213" s="205"/>
    </row>
    <row r="3214" spans="21:24" x14ac:dyDescent="0.2">
      <c r="U3214" s="205"/>
      <c r="V3214" s="205"/>
      <c r="W3214" s="205"/>
      <c r="X3214" s="205"/>
    </row>
    <row r="3215" spans="21:24" x14ac:dyDescent="0.2">
      <c r="U3215" s="205"/>
      <c r="V3215" s="205"/>
      <c r="W3215" s="205"/>
      <c r="X3215" s="205"/>
    </row>
    <row r="3216" spans="21:24" x14ac:dyDescent="0.2">
      <c r="U3216" s="205"/>
      <c r="V3216" s="205"/>
      <c r="W3216" s="205"/>
      <c r="X3216" s="205"/>
    </row>
    <row r="3217" spans="21:24" x14ac:dyDescent="0.2">
      <c r="U3217" s="205"/>
      <c r="V3217" s="205"/>
      <c r="W3217" s="205"/>
      <c r="X3217" s="205"/>
    </row>
    <row r="3218" spans="21:24" x14ac:dyDescent="0.2">
      <c r="U3218" s="205"/>
      <c r="V3218" s="205"/>
      <c r="W3218" s="205"/>
      <c r="X3218" s="205"/>
    </row>
    <row r="3219" spans="21:24" x14ac:dyDescent="0.2">
      <c r="U3219" s="205"/>
      <c r="V3219" s="205"/>
      <c r="W3219" s="205"/>
      <c r="X3219" s="205"/>
    </row>
    <row r="3220" spans="21:24" x14ac:dyDescent="0.2">
      <c r="U3220" s="205"/>
      <c r="V3220" s="205"/>
      <c r="W3220" s="205"/>
      <c r="X3220" s="205"/>
    </row>
    <row r="3221" spans="21:24" x14ac:dyDescent="0.2">
      <c r="U3221" s="205"/>
      <c r="V3221" s="205"/>
      <c r="W3221" s="205"/>
      <c r="X3221" s="205"/>
    </row>
    <row r="3222" spans="21:24" x14ac:dyDescent="0.2">
      <c r="U3222" s="205"/>
      <c r="V3222" s="205"/>
      <c r="W3222" s="205"/>
      <c r="X3222" s="205"/>
    </row>
    <row r="3223" spans="21:24" x14ac:dyDescent="0.2">
      <c r="U3223" s="205"/>
      <c r="V3223" s="205"/>
      <c r="W3223" s="205"/>
      <c r="X3223" s="205"/>
    </row>
    <row r="3224" spans="21:24" x14ac:dyDescent="0.2">
      <c r="U3224" s="205"/>
      <c r="V3224" s="205"/>
      <c r="W3224" s="205"/>
      <c r="X3224" s="205"/>
    </row>
    <row r="3225" spans="21:24" x14ac:dyDescent="0.2">
      <c r="U3225" s="205"/>
      <c r="V3225" s="205"/>
      <c r="W3225" s="205"/>
      <c r="X3225" s="205"/>
    </row>
    <row r="3226" spans="21:24" x14ac:dyDescent="0.2">
      <c r="U3226" s="205"/>
      <c r="V3226" s="205"/>
      <c r="W3226" s="205"/>
      <c r="X3226" s="205"/>
    </row>
    <row r="3227" spans="21:24" x14ac:dyDescent="0.2">
      <c r="U3227" s="205"/>
      <c r="V3227" s="205"/>
      <c r="W3227" s="205"/>
      <c r="X3227" s="205"/>
    </row>
    <row r="3228" spans="21:24" x14ac:dyDescent="0.2">
      <c r="U3228" s="205"/>
      <c r="V3228" s="205"/>
      <c r="W3228" s="205"/>
      <c r="X3228" s="205"/>
    </row>
    <row r="3229" spans="21:24" x14ac:dyDescent="0.2">
      <c r="U3229" s="205"/>
      <c r="V3229" s="205"/>
      <c r="W3229" s="205"/>
      <c r="X3229" s="205"/>
    </row>
    <row r="3230" spans="21:24" x14ac:dyDescent="0.2">
      <c r="U3230" s="205"/>
      <c r="V3230" s="205"/>
      <c r="W3230" s="205"/>
      <c r="X3230" s="205"/>
    </row>
    <row r="3231" spans="21:24" x14ac:dyDescent="0.2">
      <c r="U3231" s="205"/>
      <c r="V3231" s="205"/>
      <c r="W3231" s="205"/>
      <c r="X3231" s="205"/>
    </row>
    <row r="3232" spans="21:24" x14ac:dyDescent="0.2">
      <c r="U3232" s="205"/>
      <c r="V3232" s="205"/>
      <c r="W3232" s="205"/>
      <c r="X3232" s="205"/>
    </row>
    <row r="3233" spans="21:24" x14ac:dyDescent="0.2">
      <c r="U3233" s="205"/>
      <c r="V3233" s="205"/>
      <c r="W3233" s="205"/>
      <c r="X3233" s="205"/>
    </row>
    <row r="3234" spans="21:24" x14ac:dyDescent="0.2">
      <c r="U3234" s="205"/>
      <c r="V3234" s="205"/>
      <c r="W3234" s="205"/>
      <c r="X3234" s="205"/>
    </row>
    <row r="3235" spans="21:24" x14ac:dyDescent="0.2">
      <c r="U3235" s="205"/>
      <c r="V3235" s="205"/>
      <c r="W3235" s="205"/>
      <c r="X3235" s="205"/>
    </row>
    <row r="3236" spans="21:24" x14ac:dyDescent="0.2">
      <c r="U3236" s="205"/>
      <c r="V3236" s="205"/>
      <c r="W3236" s="205"/>
      <c r="X3236" s="205"/>
    </row>
    <row r="3237" spans="21:24" x14ac:dyDescent="0.2">
      <c r="U3237" s="205"/>
      <c r="V3237" s="205"/>
      <c r="W3237" s="205"/>
      <c r="X3237" s="205"/>
    </row>
    <row r="3238" spans="21:24" x14ac:dyDescent="0.2">
      <c r="U3238" s="205"/>
      <c r="V3238" s="205"/>
      <c r="W3238" s="205"/>
      <c r="X3238" s="205"/>
    </row>
    <row r="3239" spans="21:24" x14ac:dyDescent="0.2">
      <c r="U3239" s="205"/>
      <c r="V3239" s="205"/>
      <c r="W3239" s="205"/>
      <c r="X3239" s="205"/>
    </row>
    <row r="3240" spans="21:24" x14ac:dyDescent="0.2">
      <c r="U3240" s="205"/>
      <c r="V3240" s="205"/>
      <c r="W3240" s="205"/>
      <c r="X3240" s="205"/>
    </row>
    <row r="3241" spans="21:24" x14ac:dyDescent="0.2">
      <c r="U3241" s="205"/>
      <c r="V3241" s="205"/>
      <c r="W3241" s="205"/>
      <c r="X3241" s="205"/>
    </row>
    <row r="3242" spans="21:24" x14ac:dyDescent="0.2">
      <c r="U3242" s="205"/>
      <c r="V3242" s="205"/>
      <c r="W3242" s="205"/>
      <c r="X3242" s="205"/>
    </row>
    <row r="3243" spans="21:24" x14ac:dyDescent="0.2">
      <c r="U3243" s="205"/>
      <c r="V3243" s="205"/>
      <c r="W3243" s="205"/>
      <c r="X3243" s="205"/>
    </row>
    <row r="3244" spans="21:24" x14ac:dyDescent="0.2">
      <c r="U3244" s="205"/>
      <c r="V3244" s="205"/>
      <c r="W3244" s="205"/>
      <c r="X3244" s="205"/>
    </row>
    <row r="3245" spans="21:24" x14ac:dyDescent="0.2">
      <c r="U3245" s="205"/>
      <c r="V3245" s="205"/>
      <c r="W3245" s="205"/>
      <c r="X3245" s="205"/>
    </row>
    <row r="3246" spans="21:24" x14ac:dyDescent="0.2">
      <c r="U3246" s="205"/>
      <c r="V3246" s="205"/>
      <c r="W3246" s="205"/>
      <c r="X3246" s="205"/>
    </row>
    <row r="3247" spans="21:24" x14ac:dyDescent="0.2">
      <c r="U3247" s="205"/>
      <c r="V3247" s="205"/>
      <c r="W3247" s="205"/>
      <c r="X3247" s="205"/>
    </row>
    <row r="3248" spans="21:24" x14ac:dyDescent="0.2">
      <c r="U3248" s="205"/>
      <c r="V3248" s="205"/>
      <c r="W3248" s="205"/>
      <c r="X3248" s="205"/>
    </row>
    <row r="3249" spans="21:24" x14ac:dyDescent="0.2">
      <c r="U3249" s="205"/>
      <c r="V3249" s="205"/>
      <c r="W3249" s="205"/>
      <c r="X3249" s="205"/>
    </row>
    <row r="3250" spans="21:24" x14ac:dyDescent="0.2">
      <c r="U3250" s="205"/>
      <c r="V3250" s="205"/>
      <c r="W3250" s="205"/>
      <c r="X3250" s="205"/>
    </row>
    <row r="3251" spans="21:24" x14ac:dyDescent="0.2">
      <c r="U3251" s="205"/>
      <c r="V3251" s="205"/>
      <c r="W3251" s="205"/>
      <c r="X3251" s="205"/>
    </row>
    <row r="3252" spans="21:24" x14ac:dyDescent="0.2">
      <c r="U3252" s="205"/>
      <c r="V3252" s="205"/>
      <c r="W3252" s="205"/>
      <c r="X3252" s="205"/>
    </row>
    <row r="3253" spans="21:24" x14ac:dyDescent="0.2">
      <c r="U3253" s="205"/>
      <c r="V3253" s="205"/>
      <c r="W3253" s="205"/>
      <c r="X3253" s="205"/>
    </row>
    <row r="3254" spans="21:24" x14ac:dyDescent="0.2">
      <c r="U3254" s="205"/>
      <c r="V3254" s="205"/>
      <c r="W3254" s="205"/>
      <c r="X3254" s="205"/>
    </row>
    <row r="3255" spans="21:24" x14ac:dyDescent="0.2">
      <c r="U3255" s="205"/>
      <c r="V3255" s="205"/>
      <c r="W3255" s="205"/>
      <c r="X3255" s="205"/>
    </row>
    <row r="3256" spans="21:24" x14ac:dyDescent="0.2">
      <c r="U3256" s="205"/>
      <c r="V3256" s="205"/>
      <c r="W3256" s="205"/>
      <c r="X3256" s="205"/>
    </row>
    <row r="3257" spans="21:24" x14ac:dyDescent="0.2">
      <c r="U3257" s="205"/>
      <c r="V3257" s="205"/>
      <c r="W3257" s="205"/>
      <c r="X3257" s="205"/>
    </row>
    <row r="3258" spans="21:24" x14ac:dyDescent="0.2">
      <c r="U3258" s="205"/>
      <c r="V3258" s="205"/>
      <c r="W3258" s="205"/>
      <c r="X3258" s="205"/>
    </row>
    <row r="3259" spans="21:24" x14ac:dyDescent="0.2">
      <c r="U3259" s="205"/>
      <c r="V3259" s="205"/>
      <c r="W3259" s="205"/>
      <c r="X3259" s="205"/>
    </row>
    <row r="3260" spans="21:24" x14ac:dyDescent="0.2">
      <c r="U3260" s="205"/>
      <c r="V3260" s="205"/>
      <c r="W3260" s="205"/>
      <c r="X3260" s="205"/>
    </row>
    <row r="3261" spans="21:24" x14ac:dyDescent="0.2">
      <c r="U3261" s="205"/>
      <c r="V3261" s="205"/>
      <c r="W3261" s="205"/>
      <c r="X3261" s="205"/>
    </row>
    <row r="3262" spans="21:24" x14ac:dyDescent="0.2">
      <c r="U3262" s="205"/>
      <c r="V3262" s="205"/>
      <c r="W3262" s="205"/>
      <c r="X3262" s="205"/>
    </row>
    <row r="3263" spans="21:24" x14ac:dyDescent="0.2">
      <c r="U3263" s="205"/>
      <c r="V3263" s="205"/>
      <c r="W3263" s="205"/>
      <c r="X3263" s="205"/>
    </row>
    <row r="3264" spans="21:24" x14ac:dyDescent="0.2">
      <c r="U3264" s="205"/>
      <c r="V3264" s="205"/>
      <c r="W3264" s="205"/>
      <c r="X3264" s="205"/>
    </row>
    <row r="3265" spans="21:24" x14ac:dyDescent="0.2">
      <c r="U3265" s="205"/>
      <c r="V3265" s="205"/>
      <c r="W3265" s="205"/>
      <c r="X3265" s="205"/>
    </row>
    <row r="3266" spans="21:24" x14ac:dyDescent="0.2">
      <c r="U3266" s="205"/>
      <c r="V3266" s="205"/>
      <c r="W3266" s="205"/>
      <c r="X3266" s="205"/>
    </row>
    <row r="3267" spans="21:24" x14ac:dyDescent="0.2">
      <c r="U3267" s="205"/>
      <c r="V3267" s="205"/>
      <c r="W3267" s="205"/>
      <c r="X3267" s="205"/>
    </row>
    <row r="3268" spans="21:24" x14ac:dyDescent="0.2">
      <c r="U3268" s="205"/>
      <c r="V3268" s="205"/>
      <c r="W3268" s="205"/>
      <c r="X3268" s="205"/>
    </row>
    <row r="3269" spans="21:24" x14ac:dyDescent="0.2">
      <c r="U3269" s="205"/>
      <c r="V3269" s="205"/>
      <c r="W3269" s="205"/>
      <c r="X3269" s="205"/>
    </row>
    <row r="3270" spans="21:24" x14ac:dyDescent="0.2">
      <c r="U3270" s="205"/>
      <c r="V3270" s="205"/>
      <c r="W3270" s="205"/>
      <c r="X3270" s="205"/>
    </row>
    <row r="3271" spans="21:24" x14ac:dyDescent="0.2">
      <c r="U3271" s="205"/>
      <c r="V3271" s="205"/>
      <c r="W3271" s="205"/>
      <c r="X3271" s="205"/>
    </row>
    <row r="3272" spans="21:24" x14ac:dyDescent="0.2">
      <c r="U3272" s="205"/>
      <c r="V3272" s="205"/>
      <c r="W3272" s="205"/>
      <c r="X3272" s="205"/>
    </row>
    <row r="3273" spans="21:24" x14ac:dyDescent="0.2">
      <c r="U3273" s="205"/>
      <c r="V3273" s="205"/>
      <c r="W3273" s="205"/>
      <c r="X3273" s="205"/>
    </row>
    <row r="3274" spans="21:24" x14ac:dyDescent="0.2">
      <c r="U3274" s="205"/>
      <c r="V3274" s="205"/>
      <c r="W3274" s="205"/>
      <c r="X3274" s="205"/>
    </row>
    <row r="3275" spans="21:24" x14ac:dyDescent="0.2">
      <c r="U3275" s="205"/>
      <c r="V3275" s="205"/>
      <c r="W3275" s="205"/>
      <c r="X3275" s="205"/>
    </row>
    <row r="3276" spans="21:24" x14ac:dyDescent="0.2">
      <c r="U3276" s="205"/>
      <c r="V3276" s="205"/>
      <c r="W3276" s="205"/>
      <c r="X3276" s="205"/>
    </row>
    <row r="3277" spans="21:24" x14ac:dyDescent="0.2">
      <c r="U3277" s="205"/>
      <c r="V3277" s="205"/>
      <c r="W3277" s="205"/>
      <c r="X3277" s="205"/>
    </row>
    <row r="3278" spans="21:24" x14ac:dyDescent="0.2">
      <c r="U3278" s="205"/>
      <c r="V3278" s="205"/>
      <c r="W3278" s="205"/>
      <c r="X3278" s="205"/>
    </row>
    <row r="3279" spans="21:24" x14ac:dyDescent="0.2">
      <c r="U3279" s="205"/>
      <c r="V3279" s="205"/>
      <c r="W3279" s="205"/>
      <c r="X3279" s="205"/>
    </row>
    <row r="3280" spans="21:24" x14ac:dyDescent="0.2">
      <c r="U3280" s="205"/>
      <c r="V3280" s="205"/>
      <c r="W3280" s="205"/>
      <c r="X3280" s="205"/>
    </row>
    <row r="3281" spans="21:24" x14ac:dyDescent="0.2">
      <c r="U3281" s="205"/>
      <c r="V3281" s="205"/>
      <c r="W3281" s="205"/>
      <c r="X3281" s="205"/>
    </row>
    <row r="3282" spans="21:24" x14ac:dyDescent="0.2">
      <c r="U3282" s="205"/>
      <c r="V3282" s="205"/>
      <c r="W3282" s="205"/>
      <c r="X3282" s="205"/>
    </row>
    <row r="3283" spans="21:24" x14ac:dyDescent="0.2">
      <c r="U3283" s="205"/>
      <c r="V3283" s="205"/>
      <c r="W3283" s="205"/>
      <c r="X3283" s="205"/>
    </row>
    <row r="3284" spans="21:24" x14ac:dyDescent="0.2">
      <c r="U3284" s="205"/>
      <c r="V3284" s="205"/>
      <c r="W3284" s="205"/>
      <c r="X3284" s="205"/>
    </row>
    <row r="3285" spans="21:24" x14ac:dyDescent="0.2">
      <c r="U3285" s="205"/>
      <c r="V3285" s="205"/>
      <c r="W3285" s="205"/>
      <c r="X3285" s="205"/>
    </row>
    <row r="3286" spans="21:24" x14ac:dyDescent="0.2">
      <c r="U3286" s="205"/>
      <c r="V3286" s="205"/>
      <c r="W3286" s="205"/>
      <c r="X3286" s="205"/>
    </row>
    <row r="3287" spans="21:24" x14ac:dyDescent="0.2">
      <c r="U3287" s="205"/>
      <c r="V3287" s="205"/>
      <c r="W3287" s="205"/>
      <c r="X3287" s="205"/>
    </row>
    <row r="3288" spans="21:24" x14ac:dyDescent="0.2">
      <c r="U3288" s="205"/>
      <c r="V3288" s="205"/>
      <c r="W3288" s="205"/>
      <c r="X3288" s="205"/>
    </row>
    <row r="3289" spans="21:24" x14ac:dyDescent="0.2">
      <c r="U3289" s="205"/>
      <c r="V3289" s="205"/>
      <c r="W3289" s="205"/>
      <c r="X3289" s="205"/>
    </row>
    <row r="3290" spans="21:24" x14ac:dyDescent="0.2">
      <c r="U3290" s="205"/>
      <c r="V3290" s="205"/>
      <c r="W3290" s="205"/>
      <c r="X3290" s="205"/>
    </row>
    <row r="3291" spans="21:24" x14ac:dyDescent="0.2">
      <c r="U3291" s="205"/>
      <c r="V3291" s="205"/>
      <c r="W3291" s="205"/>
      <c r="X3291" s="205"/>
    </row>
    <row r="3292" spans="21:24" x14ac:dyDescent="0.2">
      <c r="U3292" s="205"/>
      <c r="V3292" s="205"/>
      <c r="W3292" s="205"/>
      <c r="X3292" s="205"/>
    </row>
    <row r="3293" spans="21:24" x14ac:dyDescent="0.2">
      <c r="U3293" s="205"/>
      <c r="V3293" s="205"/>
      <c r="W3293" s="205"/>
      <c r="X3293" s="205"/>
    </row>
    <row r="3294" spans="21:24" x14ac:dyDescent="0.2">
      <c r="U3294" s="205"/>
      <c r="V3294" s="205"/>
      <c r="W3294" s="205"/>
      <c r="X3294" s="205"/>
    </row>
    <row r="3295" spans="21:24" x14ac:dyDescent="0.2">
      <c r="U3295" s="205"/>
      <c r="V3295" s="205"/>
      <c r="W3295" s="205"/>
      <c r="X3295" s="205"/>
    </row>
    <row r="3296" spans="21:24" x14ac:dyDescent="0.2">
      <c r="U3296" s="205"/>
      <c r="V3296" s="205"/>
      <c r="W3296" s="205"/>
      <c r="X3296" s="205"/>
    </row>
    <row r="3297" spans="21:24" x14ac:dyDescent="0.2">
      <c r="U3297" s="205"/>
      <c r="V3297" s="205"/>
      <c r="W3297" s="205"/>
      <c r="X3297" s="205"/>
    </row>
    <row r="3298" spans="21:24" x14ac:dyDescent="0.2">
      <c r="U3298" s="205"/>
      <c r="V3298" s="205"/>
      <c r="W3298" s="205"/>
      <c r="X3298" s="205"/>
    </row>
    <row r="3299" spans="21:24" x14ac:dyDescent="0.2">
      <c r="U3299" s="205"/>
      <c r="V3299" s="205"/>
      <c r="W3299" s="205"/>
      <c r="X3299" s="205"/>
    </row>
    <row r="3300" spans="21:24" x14ac:dyDescent="0.2">
      <c r="U3300" s="205"/>
      <c r="V3300" s="205"/>
      <c r="W3300" s="205"/>
      <c r="X3300" s="205"/>
    </row>
    <row r="3301" spans="21:24" x14ac:dyDescent="0.2">
      <c r="U3301" s="205"/>
      <c r="V3301" s="205"/>
      <c r="W3301" s="205"/>
      <c r="X3301" s="205"/>
    </row>
    <row r="3302" spans="21:24" x14ac:dyDescent="0.2">
      <c r="U3302" s="205"/>
      <c r="V3302" s="205"/>
      <c r="W3302" s="205"/>
      <c r="X3302" s="205"/>
    </row>
    <row r="3303" spans="21:24" x14ac:dyDescent="0.2">
      <c r="U3303" s="205"/>
      <c r="V3303" s="205"/>
      <c r="W3303" s="205"/>
      <c r="X3303" s="205"/>
    </row>
    <row r="3304" spans="21:24" x14ac:dyDescent="0.2">
      <c r="U3304" s="205"/>
      <c r="V3304" s="205"/>
      <c r="W3304" s="205"/>
      <c r="X3304" s="205"/>
    </row>
    <row r="3305" spans="21:24" x14ac:dyDescent="0.2">
      <c r="U3305" s="205"/>
      <c r="V3305" s="205"/>
      <c r="W3305" s="205"/>
      <c r="X3305" s="205"/>
    </row>
    <row r="3306" spans="21:24" x14ac:dyDescent="0.2">
      <c r="U3306" s="205"/>
      <c r="V3306" s="205"/>
      <c r="W3306" s="205"/>
      <c r="X3306" s="205"/>
    </row>
    <row r="3307" spans="21:24" x14ac:dyDescent="0.2">
      <c r="U3307" s="205"/>
      <c r="V3307" s="205"/>
      <c r="W3307" s="205"/>
      <c r="X3307" s="205"/>
    </row>
    <row r="3308" spans="21:24" x14ac:dyDescent="0.2">
      <c r="U3308" s="205"/>
      <c r="V3308" s="205"/>
      <c r="W3308" s="205"/>
      <c r="X3308" s="205"/>
    </row>
    <row r="3309" spans="21:24" x14ac:dyDescent="0.2">
      <c r="U3309" s="205"/>
      <c r="V3309" s="205"/>
      <c r="W3309" s="205"/>
      <c r="X3309" s="205"/>
    </row>
    <row r="3310" spans="21:24" x14ac:dyDescent="0.2">
      <c r="U3310" s="205"/>
      <c r="V3310" s="205"/>
      <c r="W3310" s="205"/>
      <c r="X3310" s="205"/>
    </row>
    <row r="3311" spans="21:24" x14ac:dyDescent="0.2">
      <c r="U3311" s="205"/>
      <c r="V3311" s="205"/>
      <c r="W3311" s="205"/>
      <c r="X3311" s="205"/>
    </row>
    <row r="3312" spans="21:24" x14ac:dyDescent="0.2">
      <c r="U3312" s="205"/>
      <c r="V3312" s="205"/>
      <c r="W3312" s="205"/>
      <c r="X3312" s="205"/>
    </row>
    <row r="3313" spans="21:24" x14ac:dyDescent="0.2">
      <c r="U3313" s="205"/>
      <c r="V3313" s="205"/>
      <c r="W3313" s="205"/>
      <c r="X3313" s="205"/>
    </row>
    <row r="3314" spans="21:24" x14ac:dyDescent="0.2">
      <c r="U3314" s="205"/>
      <c r="V3314" s="205"/>
      <c r="W3314" s="205"/>
      <c r="X3314" s="205"/>
    </row>
    <row r="3315" spans="21:24" x14ac:dyDescent="0.2">
      <c r="U3315" s="205"/>
      <c r="V3315" s="205"/>
      <c r="W3315" s="205"/>
      <c r="X3315" s="205"/>
    </row>
    <row r="3316" spans="21:24" x14ac:dyDescent="0.2">
      <c r="U3316" s="205"/>
      <c r="V3316" s="205"/>
      <c r="W3316" s="205"/>
      <c r="X3316" s="205"/>
    </row>
    <row r="3317" spans="21:24" x14ac:dyDescent="0.2">
      <c r="U3317" s="205"/>
      <c r="V3317" s="205"/>
      <c r="W3317" s="205"/>
      <c r="X3317" s="205"/>
    </row>
    <row r="3318" spans="21:24" x14ac:dyDescent="0.2">
      <c r="U3318" s="205"/>
      <c r="V3318" s="205"/>
      <c r="W3318" s="205"/>
      <c r="X3318" s="205"/>
    </row>
    <row r="3319" spans="21:24" x14ac:dyDescent="0.2">
      <c r="U3319" s="205"/>
      <c r="V3319" s="205"/>
      <c r="W3319" s="205"/>
      <c r="X3319" s="205"/>
    </row>
    <row r="3320" spans="21:24" x14ac:dyDescent="0.2">
      <c r="U3320" s="205"/>
      <c r="V3320" s="205"/>
      <c r="W3320" s="205"/>
      <c r="X3320" s="205"/>
    </row>
    <row r="3321" spans="21:24" x14ac:dyDescent="0.2">
      <c r="U3321" s="205"/>
      <c r="V3321" s="205"/>
      <c r="W3321" s="205"/>
      <c r="X3321" s="205"/>
    </row>
    <row r="3322" spans="21:24" x14ac:dyDescent="0.2">
      <c r="U3322" s="205"/>
      <c r="V3322" s="205"/>
      <c r="W3322" s="205"/>
      <c r="X3322" s="205"/>
    </row>
    <row r="3323" spans="21:24" x14ac:dyDescent="0.2">
      <c r="U3323" s="205"/>
      <c r="V3323" s="205"/>
      <c r="W3323" s="205"/>
      <c r="X3323" s="205"/>
    </row>
    <row r="3324" spans="21:24" x14ac:dyDescent="0.2">
      <c r="U3324" s="205"/>
      <c r="V3324" s="205"/>
      <c r="W3324" s="205"/>
      <c r="X3324" s="205"/>
    </row>
    <row r="3325" spans="21:24" x14ac:dyDescent="0.2">
      <c r="U3325" s="205"/>
      <c r="V3325" s="205"/>
      <c r="W3325" s="205"/>
      <c r="X3325" s="205"/>
    </row>
    <row r="3326" spans="21:24" x14ac:dyDescent="0.2">
      <c r="U3326" s="205"/>
      <c r="V3326" s="205"/>
      <c r="W3326" s="205"/>
      <c r="X3326" s="205"/>
    </row>
    <row r="3327" spans="21:24" x14ac:dyDescent="0.2">
      <c r="U3327" s="205"/>
      <c r="V3327" s="205"/>
      <c r="W3327" s="205"/>
      <c r="X3327" s="205"/>
    </row>
    <row r="3328" spans="21:24" x14ac:dyDescent="0.2">
      <c r="U3328" s="205"/>
      <c r="V3328" s="205"/>
      <c r="W3328" s="205"/>
      <c r="X3328" s="205"/>
    </row>
    <row r="3329" spans="21:24" x14ac:dyDescent="0.2">
      <c r="U3329" s="205"/>
      <c r="V3329" s="205"/>
      <c r="W3329" s="205"/>
      <c r="X3329" s="205"/>
    </row>
    <row r="3330" spans="21:24" x14ac:dyDescent="0.2">
      <c r="U3330" s="205"/>
      <c r="V3330" s="205"/>
      <c r="W3330" s="205"/>
      <c r="X3330" s="205"/>
    </row>
    <row r="3331" spans="21:24" x14ac:dyDescent="0.2">
      <c r="U3331" s="205"/>
      <c r="V3331" s="205"/>
      <c r="W3331" s="205"/>
      <c r="X3331" s="205"/>
    </row>
    <row r="3332" spans="21:24" x14ac:dyDescent="0.2">
      <c r="U3332" s="205"/>
      <c r="V3332" s="205"/>
      <c r="W3332" s="205"/>
      <c r="X3332" s="205"/>
    </row>
    <row r="3333" spans="21:24" x14ac:dyDescent="0.2">
      <c r="U3333" s="205"/>
      <c r="V3333" s="205"/>
      <c r="W3333" s="205"/>
      <c r="X3333" s="205"/>
    </row>
    <row r="3334" spans="21:24" x14ac:dyDescent="0.2">
      <c r="U3334" s="205"/>
      <c r="V3334" s="205"/>
      <c r="W3334" s="205"/>
      <c r="X3334" s="205"/>
    </row>
    <row r="3335" spans="21:24" x14ac:dyDescent="0.2">
      <c r="U3335" s="205"/>
      <c r="V3335" s="205"/>
      <c r="W3335" s="205"/>
      <c r="X3335" s="205"/>
    </row>
    <row r="3336" spans="21:24" x14ac:dyDescent="0.2">
      <c r="U3336" s="205"/>
      <c r="V3336" s="205"/>
      <c r="W3336" s="205"/>
      <c r="X3336" s="205"/>
    </row>
    <row r="3337" spans="21:24" x14ac:dyDescent="0.2">
      <c r="U3337" s="205"/>
      <c r="V3337" s="205"/>
      <c r="W3337" s="205"/>
      <c r="X3337" s="205"/>
    </row>
    <row r="3338" spans="21:24" x14ac:dyDescent="0.2">
      <c r="U3338" s="205"/>
      <c r="V3338" s="205"/>
      <c r="W3338" s="205"/>
      <c r="X3338" s="205"/>
    </row>
    <row r="3339" spans="21:24" x14ac:dyDescent="0.2">
      <c r="U3339" s="205"/>
      <c r="V3339" s="205"/>
      <c r="W3339" s="205"/>
      <c r="X3339" s="205"/>
    </row>
    <row r="3340" spans="21:24" x14ac:dyDescent="0.2">
      <c r="U3340" s="205"/>
      <c r="V3340" s="205"/>
      <c r="W3340" s="205"/>
      <c r="X3340" s="205"/>
    </row>
    <row r="3341" spans="21:24" x14ac:dyDescent="0.2">
      <c r="U3341" s="205"/>
      <c r="V3341" s="205"/>
      <c r="W3341" s="205"/>
      <c r="X3341" s="205"/>
    </row>
    <row r="3342" spans="21:24" x14ac:dyDescent="0.2">
      <c r="U3342" s="205"/>
      <c r="V3342" s="205"/>
      <c r="W3342" s="205"/>
      <c r="X3342" s="205"/>
    </row>
    <row r="3343" spans="21:24" x14ac:dyDescent="0.2">
      <c r="U3343" s="205"/>
      <c r="V3343" s="205"/>
      <c r="W3343" s="205"/>
      <c r="X3343" s="205"/>
    </row>
    <row r="3344" spans="21:24" x14ac:dyDescent="0.2">
      <c r="U3344" s="205"/>
      <c r="V3344" s="205"/>
      <c r="W3344" s="205"/>
      <c r="X3344" s="205"/>
    </row>
    <row r="3345" spans="21:24" x14ac:dyDescent="0.2">
      <c r="U3345" s="205"/>
      <c r="V3345" s="205"/>
      <c r="W3345" s="205"/>
      <c r="X3345" s="205"/>
    </row>
    <row r="3346" spans="21:24" x14ac:dyDescent="0.2">
      <c r="U3346" s="205"/>
      <c r="V3346" s="205"/>
      <c r="W3346" s="205"/>
      <c r="X3346" s="205"/>
    </row>
    <row r="3347" spans="21:24" x14ac:dyDescent="0.2">
      <c r="U3347" s="205"/>
      <c r="V3347" s="205"/>
      <c r="W3347" s="205"/>
      <c r="X3347" s="205"/>
    </row>
    <row r="3348" spans="21:24" x14ac:dyDescent="0.2">
      <c r="U3348" s="205"/>
      <c r="V3348" s="205"/>
      <c r="W3348" s="205"/>
      <c r="X3348" s="205"/>
    </row>
    <row r="3349" spans="21:24" x14ac:dyDescent="0.2">
      <c r="U3349" s="205"/>
      <c r="V3349" s="205"/>
      <c r="W3349" s="205"/>
      <c r="X3349" s="205"/>
    </row>
    <row r="3350" spans="21:24" x14ac:dyDescent="0.2">
      <c r="U3350" s="205"/>
      <c r="V3350" s="205"/>
      <c r="W3350" s="205"/>
      <c r="X3350" s="205"/>
    </row>
    <row r="3351" spans="21:24" x14ac:dyDescent="0.2">
      <c r="U3351" s="205"/>
      <c r="V3351" s="205"/>
      <c r="W3351" s="205"/>
      <c r="X3351" s="205"/>
    </row>
    <row r="3352" spans="21:24" x14ac:dyDescent="0.2">
      <c r="U3352" s="205"/>
      <c r="V3352" s="205"/>
      <c r="W3352" s="205"/>
      <c r="X3352" s="205"/>
    </row>
    <row r="3353" spans="21:24" x14ac:dyDescent="0.2">
      <c r="U3353" s="205"/>
      <c r="V3353" s="205"/>
      <c r="W3353" s="205"/>
      <c r="X3353" s="205"/>
    </row>
    <row r="3354" spans="21:24" x14ac:dyDescent="0.2">
      <c r="U3354" s="205"/>
      <c r="V3354" s="205"/>
      <c r="W3354" s="205"/>
      <c r="X3354" s="205"/>
    </row>
    <row r="3355" spans="21:24" x14ac:dyDescent="0.2">
      <c r="U3355" s="205"/>
      <c r="V3355" s="205"/>
      <c r="W3355" s="205"/>
      <c r="X3355" s="205"/>
    </row>
    <row r="3356" spans="21:24" x14ac:dyDescent="0.2">
      <c r="U3356" s="205"/>
      <c r="V3356" s="205"/>
      <c r="W3356" s="205"/>
      <c r="X3356" s="205"/>
    </row>
    <row r="3357" spans="21:24" x14ac:dyDescent="0.2">
      <c r="U3357" s="205"/>
      <c r="V3357" s="205"/>
      <c r="W3357" s="205"/>
      <c r="X3357" s="205"/>
    </row>
    <row r="3358" spans="21:24" x14ac:dyDescent="0.2">
      <c r="U3358" s="205"/>
      <c r="V3358" s="205"/>
      <c r="W3358" s="205"/>
      <c r="X3358" s="205"/>
    </row>
    <row r="3359" spans="21:24" x14ac:dyDescent="0.2">
      <c r="U3359" s="205"/>
      <c r="V3359" s="205"/>
      <c r="W3359" s="205"/>
      <c r="X3359" s="205"/>
    </row>
    <row r="3360" spans="21:24" x14ac:dyDescent="0.2">
      <c r="U3360" s="205"/>
      <c r="V3360" s="205"/>
      <c r="W3360" s="205"/>
      <c r="X3360" s="205"/>
    </row>
    <row r="3361" spans="21:24" x14ac:dyDescent="0.2">
      <c r="U3361" s="205"/>
      <c r="V3361" s="205"/>
      <c r="W3361" s="205"/>
      <c r="X3361" s="205"/>
    </row>
    <row r="3362" spans="21:24" x14ac:dyDescent="0.2">
      <c r="U3362" s="205"/>
      <c r="V3362" s="205"/>
      <c r="W3362" s="205"/>
      <c r="X3362" s="205"/>
    </row>
    <row r="3363" spans="21:24" x14ac:dyDescent="0.2">
      <c r="U3363" s="205"/>
      <c r="V3363" s="205"/>
      <c r="W3363" s="205"/>
      <c r="X3363" s="205"/>
    </row>
    <row r="3364" spans="21:24" x14ac:dyDescent="0.2">
      <c r="U3364" s="205"/>
      <c r="V3364" s="205"/>
      <c r="W3364" s="205"/>
      <c r="X3364" s="205"/>
    </row>
    <row r="3365" spans="21:24" x14ac:dyDescent="0.2">
      <c r="U3365" s="205"/>
      <c r="V3365" s="205"/>
      <c r="W3365" s="205"/>
      <c r="X3365" s="205"/>
    </row>
    <row r="3366" spans="21:24" x14ac:dyDescent="0.2">
      <c r="U3366" s="205"/>
      <c r="V3366" s="205"/>
      <c r="W3366" s="205"/>
      <c r="X3366" s="205"/>
    </row>
    <row r="3367" spans="21:24" x14ac:dyDescent="0.2">
      <c r="U3367" s="205"/>
      <c r="V3367" s="205"/>
      <c r="W3367" s="205"/>
      <c r="X3367" s="205"/>
    </row>
    <row r="3368" spans="21:24" x14ac:dyDescent="0.2">
      <c r="U3368" s="205"/>
      <c r="V3368" s="205"/>
      <c r="W3368" s="205"/>
      <c r="X3368" s="205"/>
    </row>
    <row r="3369" spans="21:24" x14ac:dyDescent="0.2">
      <c r="U3369" s="205"/>
      <c r="V3369" s="205"/>
      <c r="W3369" s="205"/>
      <c r="X3369" s="205"/>
    </row>
    <row r="3370" spans="21:24" x14ac:dyDescent="0.2">
      <c r="U3370" s="205"/>
      <c r="V3370" s="205"/>
      <c r="W3370" s="205"/>
      <c r="X3370" s="205"/>
    </row>
    <row r="3371" spans="21:24" x14ac:dyDescent="0.2">
      <c r="U3371" s="205"/>
      <c r="V3371" s="205"/>
      <c r="W3371" s="205"/>
      <c r="X3371" s="205"/>
    </row>
    <row r="3372" spans="21:24" x14ac:dyDescent="0.2">
      <c r="U3372" s="205"/>
      <c r="V3372" s="205"/>
      <c r="W3372" s="205"/>
      <c r="X3372" s="205"/>
    </row>
    <row r="3373" spans="21:24" x14ac:dyDescent="0.2">
      <c r="U3373" s="205"/>
      <c r="V3373" s="205"/>
      <c r="W3373" s="205"/>
      <c r="X3373" s="205"/>
    </row>
    <row r="3374" spans="21:24" x14ac:dyDescent="0.2">
      <c r="U3374" s="205"/>
      <c r="V3374" s="205"/>
      <c r="W3374" s="205"/>
      <c r="X3374" s="205"/>
    </row>
    <row r="3375" spans="21:24" x14ac:dyDescent="0.2">
      <c r="U3375" s="205"/>
      <c r="V3375" s="205"/>
      <c r="W3375" s="205"/>
      <c r="X3375" s="205"/>
    </row>
    <row r="3376" spans="21:24" x14ac:dyDescent="0.2">
      <c r="U3376" s="205"/>
      <c r="V3376" s="205"/>
      <c r="W3376" s="205"/>
      <c r="X3376" s="205"/>
    </row>
    <row r="3377" spans="21:24" x14ac:dyDescent="0.2">
      <c r="U3377" s="205"/>
      <c r="V3377" s="205"/>
      <c r="W3377" s="205"/>
      <c r="X3377" s="205"/>
    </row>
    <row r="3378" spans="21:24" x14ac:dyDescent="0.2">
      <c r="U3378" s="205"/>
      <c r="V3378" s="205"/>
      <c r="W3378" s="205"/>
      <c r="X3378" s="205"/>
    </row>
    <row r="3379" spans="21:24" x14ac:dyDescent="0.2">
      <c r="U3379" s="205"/>
      <c r="V3379" s="205"/>
      <c r="W3379" s="205"/>
      <c r="X3379" s="205"/>
    </row>
    <row r="3380" spans="21:24" x14ac:dyDescent="0.2">
      <c r="U3380" s="205"/>
      <c r="V3380" s="205"/>
      <c r="W3380" s="205"/>
      <c r="X3380" s="205"/>
    </row>
    <row r="3381" spans="21:24" x14ac:dyDescent="0.2">
      <c r="U3381" s="205"/>
      <c r="V3381" s="205"/>
      <c r="W3381" s="205"/>
      <c r="X3381" s="205"/>
    </row>
    <row r="3382" spans="21:24" x14ac:dyDescent="0.2">
      <c r="U3382" s="205"/>
      <c r="V3382" s="205"/>
      <c r="W3382" s="205"/>
      <c r="X3382" s="205"/>
    </row>
    <row r="3383" spans="21:24" x14ac:dyDescent="0.2">
      <c r="U3383" s="205"/>
      <c r="V3383" s="205"/>
      <c r="W3383" s="205"/>
      <c r="X3383" s="205"/>
    </row>
    <row r="3384" spans="21:24" x14ac:dyDescent="0.2">
      <c r="U3384" s="205"/>
      <c r="V3384" s="205"/>
      <c r="W3384" s="205"/>
      <c r="X3384" s="205"/>
    </row>
    <row r="3385" spans="21:24" x14ac:dyDescent="0.2">
      <c r="U3385" s="205"/>
      <c r="V3385" s="205"/>
      <c r="W3385" s="205"/>
      <c r="X3385" s="205"/>
    </row>
    <row r="3386" spans="21:24" x14ac:dyDescent="0.2">
      <c r="U3386" s="205"/>
      <c r="V3386" s="205"/>
      <c r="W3386" s="205"/>
      <c r="X3386" s="205"/>
    </row>
    <row r="3387" spans="21:24" x14ac:dyDescent="0.2">
      <c r="U3387" s="205"/>
      <c r="V3387" s="205"/>
      <c r="W3387" s="205"/>
      <c r="X3387" s="205"/>
    </row>
    <row r="3388" spans="21:24" x14ac:dyDescent="0.2">
      <c r="U3388" s="205"/>
      <c r="V3388" s="205"/>
      <c r="W3388" s="205"/>
      <c r="X3388" s="205"/>
    </row>
    <row r="3389" spans="21:24" x14ac:dyDescent="0.2">
      <c r="U3389" s="205"/>
      <c r="V3389" s="205"/>
      <c r="W3389" s="205"/>
      <c r="X3389" s="205"/>
    </row>
    <row r="3390" spans="21:24" x14ac:dyDescent="0.2">
      <c r="U3390" s="205"/>
      <c r="V3390" s="205"/>
      <c r="W3390" s="205"/>
      <c r="X3390" s="205"/>
    </row>
    <row r="3391" spans="21:24" x14ac:dyDescent="0.2">
      <c r="U3391" s="205"/>
      <c r="V3391" s="205"/>
      <c r="W3391" s="205"/>
      <c r="X3391" s="205"/>
    </row>
    <row r="3392" spans="21:24" x14ac:dyDescent="0.2">
      <c r="U3392" s="205"/>
      <c r="V3392" s="205"/>
      <c r="W3392" s="205"/>
      <c r="X3392" s="205"/>
    </row>
    <row r="3393" spans="21:24" x14ac:dyDescent="0.2">
      <c r="U3393" s="205"/>
      <c r="V3393" s="205"/>
      <c r="W3393" s="205"/>
      <c r="X3393" s="205"/>
    </row>
    <row r="3394" spans="21:24" x14ac:dyDescent="0.2">
      <c r="U3394" s="205"/>
      <c r="V3394" s="205"/>
      <c r="W3394" s="205"/>
      <c r="X3394" s="205"/>
    </row>
    <row r="3395" spans="21:24" x14ac:dyDescent="0.2">
      <c r="U3395" s="205"/>
      <c r="V3395" s="205"/>
      <c r="W3395" s="205"/>
      <c r="X3395" s="205"/>
    </row>
    <row r="3396" spans="21:24" x14ac:dyDescent="0.2">
      <c r="U3396" s="205"/>
      <c r="V3396" s="205"/>
      <c r="W3396" s="205"/>
      <c r="X3396" s="205"/>
    </row>
    <row r="3397" spans="21:24" x14ac:dyDescent="0.2">
      <c r="U3397" s="205"/>
      <c r="V3397" s="205"/>
      <c r="W3397" s="205"/>
      <c r="X3397" s="205"/>
    </row>
    <row r="3398" spans="21:24" x14ac:dyDescent="0.2">
      <c r="U3398" s="205"/>
      <c r="V3398" s="205"/>
      <c r="W3398" s="205"/>
      <c r="X3398" s="205"/>
    </row>
    <row r="3399" spans="21:24" x14ac:dyDescent="0.2">
      <c r="U3399" s="205"/>
      <c r="V3399" s="205"/>
      <c r="W3399" s="205"/>
      <c r="X3399" s="205"/>
    </row>
    <row r="3400" spans="21:24" x14ac:dyDescent="0.2">
      <c r="U3400" s="205"/>
      <c r="V3400" s="205"/>
      <c r="W3400" s="205"/>
      <c r="X3400" s="205"/>
    </row>
    <row r="3401" spans="21:24" x14ac:dyDescent="0.2">
      <c r="U3401" s="205"/>
      <c r="V3401" s="205"/>
      <c r="W3401" s="205"/>
      <c r="X3401" s="205"/>
    </row>
    <row r="3402" spans="21:24" x14ac:dyDescent="0.2">
      <c r="U3402" s="205"/>
      <c r="V3402" s="205"/>
      <c r="W3402" s="205"/>
      <c r="X3402" s="205"/>
    </row>
    <row r="3403" spans="21:24" x14ac:dyDescent="0.2">
      <c r="U3403" s="205"/>
      <c r="V3403" s="205"/>
      <c r="W3403" s="205"/>
      <c r="X3403" s="205"/>
    </row>
    <row r="3404" spans="21:24" x14ac:dyDescent="0.2">
      <c r="U3404" s="205"/>
      <c r="V3404" s="205"/>
      <c r="W3404" s="205"/>
      <c r="X3404" s="205"/>
    </row>
    <row r="3405" spans="21:24" x14ac:dyDescent="0.2">
      <c r="U3405" s="205"/>
      <c r="V3405" s="205"/>
      <c r="W3405" s="205"/>
      <c r="X3405" s="205"/>
    </row>
    <row r="3406" spans="21:24" x14ac:dyDescent="0.2">
      <c r="U3406" s="205"/>
      <c r="V3406" s="205"/>
      <c r="W3406" s="205"/>
      <c r="X3406" s="205"/>
    </row>
    <row r="3407" spans="21:24" x14ac:dyDescent="0.2">
      <c r="U3407" s="205"/>
      <c r="V3407" s="205"/>
      <c r="W3407" s="205"/>
      <c r="X3407" s="205"/>
    </row>
    <row r="3408" spans="21:24" x14ac:dyDescent="0.2">
      <c r="U3408" s="205"/>
      <c r="V3408" s="205"/>
      <c r="W3408" s="205"/>
      <c r="X3408" s="205"/>
    </row>
    <row r="3409" spans="21:24" x14ac:dyDescent="0.2">
      <c r="U3409" s="205"/>
      <c r="V3409" s="205"/>
      <c r="W3409" s="205"/>
      <c r="X3409" s="205"/>
    </row>
    <row r="3410" spans="21:24" x14ac:dyDescent="0.2">
      <c r="U3410" s="205"/>
      <c r="V3410" s="205"/>
      <c r="W3410" s="205"/>
      <c r="X3410" s="205"/>
    </row>
    <row r="3411" spans="21:24" x14ac:dyDescent="0.2">
      <c r="U3411" s="205"/>
      <c r="V3411" s="205"/>
      <c r="W3411" s="205"/>
      <c r="X3411" s="205"/>
    </row>
    <row r="3412" spans="21:24" x14ac:dyDescent="0.2">
      <c r="U3412" s="205"/>
      <c r="V3412" s="205"/>
      <c r="W3412" s="205"/>
      <c r="X3412" s="205"/>
    </row>
    <row r="3413" spans="21:24" x14ac:dyDescent="0.2">
      <c r="U3413" s="205"/>
      <c r="V3413" s="205"/>
      <c r="W3413" s="205"/>
      <c r="X3413" s="205"/>
    </row>
    <row r="3414" spans="21:24" x14ac:dyDescent="0.2">
      <c r="U3414" s="205"/>
      <c r="V3414" s="205"/>
      <c r="W3414" s="205"/>
      <c r="X3414" s="205"/>
    </row>
    <row r="3415" spans="21:24" x14ac:dyDescent="0.2">
      <c r="U3415" s="205"/>
      <c r="V3415" s="205"/>
      <c r="W3415" s="205"/>
      <c r="X3415" s="205"/>
    </row>
    <row r="3416" spans="21:24" x14ac:dyDescent="0.2">
      <c r="U3416" s="205"/>
      <c r="V3416" s="205"/>
      <c r="W3416" s="205"/>
      <c r="X3416" s="205"/>
    </row>
    <row r="3417" spans="21:24" x14ac:dyDescent="0.2">
      <c r="U3417" s="205"/>
      <c r="V3417" s="205"/>
      <c r="W3417" s="205"/>
      <c r="X3417" s="205"/>
    </row>
    <row r="3418" spans="21:24" x14ac:dyDescent="0.2">
      <c r="U3418" s="205"/>
      <c r="V3418" s="205"/>
      <c r="W3418" s="205"/>
      <c r="X3418" s="205"/>
    </row>
    <row r="3419" spans="21:24" x14ac:dyDescent="0.2">
      <c r="U3419" s="205"/>
      <c r="V3419" s="205"/>
      <c r="W3419" s="205"/>
      <c r="X3419" s="205"/>
    </row>
    <row r="3420" spans="21:24" x14ac:dyDescent="0.2">
      <c r="U3420" s="205"/>
      <c r="V3420" s="205"/>
      <c r="W3420" s="205"/>
      <c r="X3420" s="205"/>
    </row>
    <row r="3421" spans="21:24" x14ac:dyDescent="0.2">
      <c r="U3421" s="205"/>
      <c r="V3421" s="205"/>
      <c r="W3421" s="205"/>
      <c r="X3421" s="205"/>
    </row>
    <row r="3422" spans="21:24" x14ac:dyDescent="0.2">
      <c r="U3422" s="205"/>
      <c r="V3422" s="205"/>
      <c r="W3422" s="205"/>
      <c r="X3422" s="205"/>
    </row>
    <row r="3423" spans="21:24" x14ac:dyDescent="0.2">
      <c r="U3423" s="205"/>
      <c r="V3423" s="205"/>
      <c r="W3423" s="205"/>
      <c r="X3423" s="205"/>
    </row>
    <row r="3424" spans="21:24" x14ac:dyDescent="0.2">
      <c r="U3424" s="205"/>
      <c r="V3424" s="205"/>
      <c r="W3424" s="205"/>
      <c r="X3424" s="205"/>
    </row>
    <row r="3425" spans="21:24" x14ac:dyDescent="0.2">
      <c r="U3425" s="205"/>
      <c r="V3425" s="205"/>
      <c r="W3425" s="205"/>
      <c r="X3425" s="205"/>
    </row>
    <row r="3426" spans="21:24" x14ac:dyDescent="0.2">
      <c r="U3426" s="205"/>
      <c r="V3426" s="205"/>
      <c r="W3426" s="205"/>
      <c r="X3426" s="205"/>
    </row>
    <row r="3427" spans="21:24" x14ac:dyDescent="0.2">
      <c r="U3427" s="205"/>
      <c r="V3427" s="205"/>
      <c r="W3427" s="205"/>
      <c r="X3427" s="205"/>
    </row>
    <row r="3428" spans="21:24" x14ac:dyDescent="0.2">
      <c r="U3428" s="205"/>
      <c r="V3428" s="205"/>
      <c r="W3428" s="205"/>
      <c r="X3428" s="205"/>
    </row>
    <row r="3429" spans="21:24" x14ac:dyDescent="0.2">
      <c r="U3429" s="205"/>
      <c r="V3429" s="205"/>
      <c r="W3429" s="205"/>
      <c r="X3429" s="205"/>
    </row>
    <row r="3430" spans="21:24" x14ac:dyDescent="0.2">
      <c r="U3430" s="205"/>
      <c r="V3430" s="205"/>
      <c r="W3430" s="205"/>
      <c r="X3430" s="205"/>
    </row>
    <row r="3431" spans="21:24" x14ac:dyDescent="0.2">
      <c r="U3431" s="205"/>
      <c r="V3431" s="205"/>
      <c r="W3431" s="205"/>
      <c r="X3431" s="205"/>
    </row>
    <row r="3432" spans="21:24" x14ac:dyDescent="0.2">
      <c r="U3432" s="205"/>
      <c r="V3432" s="205"/>
      <c r="W3432" s="205"/>
      <c r="X3432" s="205"/>
    </row>
    <row r="3433" spans="21:24" x14ac:dyDescent="0.2">
      <c r="U3433" s="205"/>
      <c r="V3433" s="205"/>
      <c r="W3433" s="205"/>
      <c r="X3433" s="205"/>
    </row>
    <row r="3434" spans="21:24" x14ac:dyDescent="0.2">
      <c r="U3434" s="205"/>
      <c r="V3434" s="205"/>
      <c r="W3434" s="205"/>
      <c r="X3434" s="205"/>
    </row>
    <row r="3435" spans="21:24" x14ac:dyDescent="0.2">
      <c r="U3435" s="205"/>
      <c r="V3435" s="205"/>
      <c r="W3435" s="205"/>
      <c r="X3435" s="205"/>
    </row>
    <row r="3436" spans="21:24" x14ac:dyDescent="0.2">
      <c r="U3436" s="205"/>
      <c r="V3436" s="205"/>
      <c r="W3436" s="205"/>
      <c r="X3436" s="205"/>
    </row>
    <row r="3437" spans="21:24" x14ac:dyDescent="0.2">
      <c r="U3437" s="205"/>
      <c r="V3437" s="205"/>
      <c r="W3437" s="205"/>
      <c r="X3437" s="205"/>
    </row>
    <row r="3438" spans="21:24" x14ac:dyDescent="0.2">
      <c r="U3438" s="205"/>
      <c r="V3438" s="205"/>
      <c r="W3438" s="205"/>
      <c r="X3438" s="205"/>
    </row>
    <row r="3439" spans="21:24" x14ac:dyDescent="0.2">
      <c r="U3439" s="205"/>
      <c r="V3439" s="205"/>
      <c r="W3439" s="205"/>
      <c r="X3439" s="205"/>
    </row>
    <row r="3440" spans="21:24" x14ac:dyDescent="0.2">
      <c r="U3440" s="205"/>
      <c r="V3440" s="205"/>
      <c r="W3440" s="205"/>
      <c r="X3440" s="205"/>
    </row>
    <row r="3441" spans="21:24" x14ac:dyDescent="0.2">
      <c r="U3441" s="205"/>
      <c r="V3441" s="205"/>
      <c r="W3441" s="205"/>
      <c r="X3441" s="205"/>
    </row>
    <row r="3442" spans="21:24" x14ac:dyDescent="0.2">
      <c r="U3442" s="205"/>
      <c r="V3442" s="205"/>
      <c r="W3442" s="205"/>
      <c r="X3442" s="205"/>
    </row>
    <row r="3443" spans="21:24" x14ac:dyDescent="0.2">
      <c r="U3443" s="205"/>
      <c r="V3443" s="205"/>
      <c r="W3443" s="205"/>
      <c r="X3443" s="205"/>
    </row>
    <row r="3444" spans="21:24" x14ac:dyDescent="0.2">
      <c r="U3444" s="205"/>
      <c r="V3444" s="205"/>
      <c r="W3444" s="205"/>
      <c r="X3444" s="205"/>
    </row>
    <row r="3445" spans="21:24" x14ac:dyDescent="0.2">
      <c r="U3445" s="205"/>
      <c r="V3445" s="205"/>
      <c r="W3445" s="205"/>
      <c r="X3445" s="205"/>
    </row>
    <row r="3446" spans="21:24" x14ac:dyDescent="0.2">
      <c r="U3446" s="205"/>
      <c r="V3446" s="205"/>
      <c r="W3446" s="205"/>
      <c r="X3446" s="205"/>
    </row>
    <row r="3447" spans="21:24" x14ac:dyDescent="0.2">
      <c r="U3447" s="205"/>
      <c r="V3447" s="205"/>
      <c r="W3447" s="205"/>
      <c r="X3447" s="205"/>
    </row>
    <row r="3448" spans="21:24" x14ac:dyDescent="0.2">
      <c r="U3448" s="205"/>
      <c r="V3448" s="205"/>
      <c r="W3448" s="205"/>
      <c r="X3448" s="205"/>
    </row>
    <row r="3449" spans="21:24" x14ac:dyDescent="0.2">
      <c r="U3449" s="205"/>
      <c r="V3449" s="205"/>
      <c r="W3449" s="205"/>
      <c r="X3449" s="205"/>
    </row>
    <row r="3450" spans="21:24" x14ac:dyDescent="0.2">
      <c r="U3450" s="205"/>
      <c r="V3450" s="205"/>
      <c r="W3450" s="205"/>
      <c r="X3450" s="205"/>
    </row>
    <row r="3451" spans="21:24" x14ac:dyDescent="0.2">
      <c r="U3451" s="205"/>
      <c r="V3451" s="205"/>
      <c r="W3451" s="205"/>
      <c r="X3451" s="205"/>
    </row>
    <row r="3452" spans="21:24" x14ac:dyDescent="0.2">
      <c r="U3452" s="205"/>
      <c r="V3452" s="205"/>
      <c r="W3452" s="205"/>
      <c r="X3452" s="205"/>
    </row>
    <row r="3453" spans="21:24" x14ac:dyDescent="0.2">
      <c r="U3453" s="205"/>
      <c r="V3453" s="205"/>
      <c r="W3453" s="205"/>
      <c r="X3453" s="205"/>
    </row>
    <row r="3454" spans="21:24" x14ac:dyDescent="0.2">
      <c r="U3454" s="205"/>
      <c r="V3454" s="205"/>
      <c r="W3454" s="205"/>
      <c r="X3454" s="205"/>
    </row>
    <row r="3455" spans="21:24" x14ac:dyDescent="0.2">
      <c r="U3455" s="205"/>
      <c r="V3455" s="205"/>
      <c r="W3455" s="205"/>
      <c r="X3455" s="205"/>
    </row>
    <row r="3456" spans="21:24" x14ac:dyDescent="0.2">
      <c r="U3456" s="205"/>
      <c r="V3456" s="205"/>
      <c r="W3456" s="205"/>
      <c r="X3456" s="205"/>
    </row>
    <row r="3457" spans="21:24" x14ac:dyDescent="0.2">
      <c r="U3457" s="205"/>
      <c r="V3457" s="205"/>
      <c r="W3457" s="205"/>
      <c r="X3457" s="205"/>
    </row>
    <row r="3458" spans="21:24" x14ac:dyDescent="0.2">
      <c r="U3458" s="205"/>
      <c r="V3458" s="205"/>
      <c r="W3458" s="205"/>
      <c r="X3458" s="205"/>
    </row>
    <row r="3459" spans="21:24" x14ac:dyDescent="0.2">
      <c r="U3459" s="205"/>
      <c r="V3459" s="205"/>
      <c r="W3459" s="205"/>
      <c r="X3459" s="205"/>
    </row>
    <row r="3460" spans="21:24" x14ac:dyDescent="0.2">
      <c r="U3460" s="205"/>
      <c r="V3460" s="205"/>
      <c r="W3460" s="205"/>
      <c r="X3460" s="205"/>
    </row>
    <row r="3461" spans="21:24" x14ac:dyDescent="0.2">
      <c r="U3461" s="205"/>
      <c r="V3461" s="205"/>
      <c r="W3461" s="205"/>
      <c r="X3461" s="205"/>
    </row>
    <row r="3462" spans="21:24" x14ac:dyDescent="0.2">
      <c r="U3462" s="205"/>
      <c r="V3462" s="205"/>
      <c r="W3462" s="205"/>
      <c r="X3462" s="205"/>
    </row>
    <row r="3463" spans="21:24" x14ac:dyDescent="0.2">
      <c r="U3463" s="205"/>
      <c r="V3463" s="205"/>
      <c r="W3463" s="205"/>
      <c r="X3463" s="205"/>
    </row>
    <row r="3464" spans="21:24" x14ac:dyDescent="0.2">
      <c r="U3464" s="205"/>
      <c r="V3464" s="205"/>
      <c r="W3464" s="205"/>
      <c r="X3464" s="205"/>
    </row>
    <row r="3465" spans="21:24" x14ac:dyDescent="0.2">
      <c r="U3465" s="205"/>
      <c r="V3465" s="205"/>
      <c r="W3465" s="205"/>
      <c r="X3465" s="205"/>
    </row>
    <row r="3466" spans="21:24" x14ac:dyDescent="0.2">
      <c r="U3466" s="205"/>
      <c r="V3466" s="205"/>
      <c r="W3466" s="205"/>
      <c r="X3466" s="205"/>
    </row>
    <row r="3467" spans="21:24" x14ac:dyDescent="0.2">
      <c r="U3467" s="205"/>
      <c r="V3467" s="205"/>
      <c r="W3467" s="205"/>
      <c r="X3467" s="205"/>
    </row>
    <row r="3468" spans="21:24" x14ac:dyDescent="0.2">
      <c r="U3468" s="205"/>
      <c r="V3468" s="205"/>
      <c r="W3468" s="205"/>
      <c r="X3468" s="205"/>
    </row>
    <row r="3469" spans="21:24" x14ac:dyDescent="0.2">
      <c r="U3469" s="205"/>
      <c r="V3469" s="205"/>
      <c r="W3469" s="205"/>
      <c r="X3469" s="205"/>
    </row>
    <row r="3470" spans="21:24" x14ac:dyDescent="0.2">
      <c r="U3470" s="205"/>
      <c r="V3470" s="205"/>
      <c r="W3470" s="205"/>
      <c r="X3470" s="205"/>
    </row>
    <row r="3471" spans="21:24" x14ac:dyDescent="0.2">
      <c r="U3471" s="205"/>
      <c r="V3471" s="205"/>
      <c r="W3471" s="205"/>
      <c r="X3471" s="205"/>
    </row>
    <row r="3472" spans="21:24" x14ac:dyDescent="0.2">
      <c r="U3472" s="205"/>
      <c r="V3472" s="205"/>
      <c r="W3472" s="205"/>
      <c r="X3472" s="205"/>
    </row>
    <row r="3473" spans="21:24" x14ac:dyDescent="0.2">
      <c r="U3473" s="205"/>
      <c r="V3473" s="205"/>
      <c r="W3473" s="205"/>
      <c r="X3473" s="205"/>
    </row>
    <row r="3474" spans="21:24" x14ac:dyDescent="0.2">
      <c r="U3474" s="205"/>
      <c r="V3474" s="205"/>
      <c r="W3474" s="205"/>
      <c r="X3474" s="205"/>
    </row>
    <row r="3475" spans="21:24" x14ac:dyDescent="0.2">
      <c r="U3475" s="205"/>
      <c r="V3475" s="205"/>
      <c r="W3475" s="205"/>
      <c r="X3475" s="205"/>
    </row>
    <row r="3476" spans="21:24" x14ac:dyDescent="0.2">
      <c r="U3476" s="205"/>
      <c r="V3476" s="205"/>
      <c r="W3476" s="205"/>
      <c r="X3476" s="205"/>
    </row>
    <row r="3477" spans="21:24" x14ac:dyDescent="0.2">
      <c r="U3477" s="205"/>
      <c r="V3477" s="205"/>
      <c r="W3477" s="205"/>
      <c r="X3477" s="205"/>
    </row>
    <row r="3478" spans="21:24" x14ac:dyDescent="0.2">
      <c r="U3478" s="205"/>
      <c r="V3478" s="205"/>
      <c r="W3478" s="205"/>
      <c r="X3478" s="205"/>
    </row>
    <row r="3479" spans="21:24" x14ac:dyDescent="0.2">
      <c r="U3479" s="205"/>
      <c r="V3479" s="205"/>
      <c r="W3479" s="205"/>
      <c r="X3479" s="205"/>
    </row>
    <row r="3480" spans="21:24" x14ac:dyDescent="0.2">
      <c r="U3480" s="205"/>
      <c r="V3480" s="205"/>
      <c r="W3480" s="205"/>
      <c r="X3480" s="205"/>
    </row>
    <row r="3481" spans="21:24" x14ac:dyDescent="0.2">
      <c r="U3481" s="205"/>
      <c r="V3481" s="205"/>
      <c r="W3481" s="205"/>
      <c r="X3481" s="205"/>
    </row>
    <row r="3482" spans="21:24" x14ac:dyDescent="0.2">
      <c r="U3482" s="205"/>
      <c r="V3482" s="205"/>
      <c r="W3482" s="205"/>
      <c r="X3482" s="205"/>
    </row>
    <row r="3483" spans="21:24" x14ac:dyDescent="0.2">
      <c r="U3483" s="205"/>
      <c r="V3483" s="205"/>
      <c r="W3483" s="205"/>
      <c r="X3483" s="205"/>
    </row>
    <row r="3484" spans="21:24" x14ac:dyDescent="0.2">
      <c r="U3484" s="205"/>
      <c r="V3484" s="205"/>
      <c r="W3484" s="205"/>
      <c r="X3484" s="205"/>
    </row>
    <row r="3485" spans="21:24" x14ac:dyDescent="0.2">
      <c r="U3485" s="205"/>
      <c r="V3485" s="205"/>
      <c r="W3485" s="205"/>
      <c r="X3485" s="205"/>
    </row>
    <row r="3486" spans="21:24" x14ac:dyDescent="0.2">
      <c r="U3486" s="205"/>
      <c r="V3486" s="205"/>
      <c r="W3486" s="205"/>
      <c r="X3486" s="205"/>
    </row>
    <row r="3487" spans="21:24" x14ac:dyDescent="0.2">
      <c r="U3487" s="205"/>
      <c r="V3487" s="205"/>
      <c r="W3487" s="205"/>
      <c r="X3487" s="205"/>
    </row>
    <row r="3488" spans="21:24" x14ac:dyDescent="0.2">
      <c r="U3488" s="205"/>
      <c r="V3488" s="205"/>
      <c r="W3488" s="205"/>
      <c r="X3488" s="205"/>
    </row>
    <row r="3489" spans="21:24" x14ac:dyDescent="0.2">
      <c r="U3489" s="205"/>
      <c r="V3489" s="205"/>
      <c r="W3489" s="205"/>
      <c r="X3489" s="205"/>
    </row>
    <row r="3490" spans="21:24" x14ac:dyDescent="0.2">
      <c r="U3490" s="205"/>
      <c r="V3490" s="205"/>
      <c r="W3490" s="205"/>
      <c r="X3490" s="205"/>
    </row>
    <row r="3491" spans="21:24" x14ac:dyDescent="0.2">
      <c r="U3491" s="205"/>
      <c r="V3491" s="205"/>
      <c r="W3491" s="205"/>
      <c r="X3491" s="205"/>
    </row>
    <row r="3492" spans="21:24" x14ac:dyDescent="0.2">
      <c r="U3492" s="205"/>
      <c r="V3492" s="205"/>
      <c r="W3492" s="205"/>
      <c r="X3492" s="205"/>
    </row>
    <row r="3493" spans="21:24" x14ac:dyDescent="0.2">
      <c r="U3493" s="205"/>
      <c r="V3493" s="205"/>
      <c r="W3493" s="205"/>
      <c r="X3493" s="205"/>
    </row>
    <row r="3494" spans="21:24" x14ac:dyDescent="0.2">
      <c r="U3494" s="205"/>
      <c r="V3494" s="205"/>
      <c r="W3494" s="205"/>
      <c r="X3494" s="205"/>
    </row>
    <row r="3495" spans="21:24" x14ac:dyDescent="0.2">
      <c r="U3495" s="205"/>
      <c r="V3495" s="205"/>
      <c r="W3495" s="205"/>
      <c r="X3495" s="205"/>
    </row>
    <row r="3496" spans="21:24" x14ac:dyDescent="0.2">
      <c r="U3496" s="205"/>
      <c r="V3496" s="205"/>
      <c r="W3496" s="205"/>
      <c r="X3496" s="205"/>
    </row>
    <row r="3497" spans="21:24" x14ac:dyDescent="0.2">
      <c r="U3497" s="205"/>
      <c r="V3497" s="205"/>
      <c r="W3497" s="205"/>
      <c r="X3497" s="205"/>
    </row>
    <row r="3498" spans="21:24" x14ac:dyDescent="0.2">
      <c r="U3498" s="205"/>
      <c r="V3498" s="205"/>
      <c r="W3498" s="205"/>
      <c r="X3498" s="205"/>
    </row>
    <row r="3499" spans="21:24" x14ac:dyDescent="0.2">
      <c r="U3499" s="205"/>
      <c r="V3499" s="205"/>
      <c r="W3499" s="205"/>
      <c r="X3499" s="205"/>
    </row>
    <row r="3500" spans="21:24" x14ac:dyDescent="0.2">
      <c r="U3500" s="205"/>
      <c r="V3500" s="205"/>
      <c r="W3500" s="205"/>
      <c r="X3500" s="205"/>
    </row>
    <row r="3501" spans="21:24" x14ac:dyDescent="0.2">
      <c r="U3501" s="205"/>
      <c r="V3501" s="205"/>
      <c r="W3501" s="205"/>
      <c r="X3501" s="205"/>
    </row>
    <row r="3502" spans="21:24" x14ac:dyDescent="0.2">
      <c r="U3502" s="205"/>
      <c r="V3502" s="205"/>
      <c r="W3502" s="205"/>
      <c r="X3502" s="205"/>
    </row>
    <row r="3503" spans="21:24" x14ac:dyDescent="0.2">
      <c r="U3503" s="205"/>
      <c r="V3503" s="205"/>
      <c r="W3503" s="205"/>
      <c r="X3503" s="205"/>
    </row>
    <row r="3504" spans="21:24" x14ac:dyDescent="0.2">
      <c r="U3504" s="205"/>
      <c r="V3504" s="205"/>
      <c r="W3504" s="205"/>
      <c r="X3504" s="205"/>
    </row>
    <row r="3505" spans="21:24" x14ac:dyDescent="0.2">
      <c r="U3505" s="205"/>
      <c r="V3505" s="205"/>
      <c r="W3505" s="205"/>
      <c r="X3505" s="205"/>
    </row>
    <row r="3506" spans="21:24" x14ac:dyDescent="0.2">
      <c r="U3506" s="205"/>
      <c r="V3506" s="205"/>
      <c r="W3506" s="205"/>
      <c r="X3506" s="205"/>
    </row>
    <row r="3507" spans="21:24" x14ac:dyDescent="0.2">
      <c r="U3507" s="205"/>
      <c r="V3507" s="205"/>
      <c r="W3507" s="205"/>
      <c r="X3507" s="205"/>
    </row>
    <row r="3508" spans="21:24" x14ac:dyDescent="0.2">
      <c r="U3508" s="205"/>
      <c r="V3508" s="205"/>
      <c r="W3508" s="205"/>
      <c r="X3508" s="205"/>
    </row>
    <row r="3509" spans="21:24" x14ac:dyDescent="0.2">
      <c r="U3509" s="205"/>
      <c r="V3509" s="205"/>
      <c r="W3509" s="205"/>
      <c r="X3509" s="205"/>
    </row>
    <row r="3510" spans="21:24" x14ac:dyDescent="0.2">
      <c r="U3510" s="205"/>
      <c r="V3510" s="205"/>
      <c r="W3510" s="205"/>
      <c r="X3510" s="205"/>
    </row>
    <row r="3511" spans="21:24" x14ac:dyDescent="0.2">
      <c r="U3511" s="205"/>
      <c r="V3511" s="205"/>
      <c r="W3511" s="205"/>
      <c r="X3511" s="205"/>
    </row>
    <row r="3512" spans="21:24" x14ac:dyDescent="0.2">
      <c r="U3512" s="205"/>
      <c r="V3512" s="205"/>
      <c r="W3512" s="205"/>
      <c r="X3512" s="205"/>
    </row>
    <row r="3513" spans="21:24" x14ac:dyDescent="0.2">
      <c r="U3513" s="205"/>
      <c r="V3513" s="205"/>
      <c r="W3513" s="205"/>
      <c r="X3513" s="205"/>
    </row>
    <row r="3514" spans="21:24" x14ac:dyDescent="0.2">
      <c r="U3514" s="205"/>
      <c r="V3514" s="205"/>
      <c r="W3514" s="205"/>
      <c r="X3514" s="205"/>
    </row>
    <row r="3515" spans="21:24" x14ac:dyDescent="0.2">
      <c r="U3515" s="205"/>
      <c r="V3515" s="205"/>
      <c r="W3515" s="205"/>
      <c r="X3515" s="205"/>
    </row>
    <row r="3516" spans="21:24" x14ac:dyDescent="0.2">
      <c r="U3516" s="205"/>
      <c r="V3516" s="205"/>
      <c r="W3516" s="205"/>
      <c r="X3516" s="205"/>
    </row>
    <row r="3517" spans="21:24" x14ac:dyDescent="0.2">
      <c r="U3517" s="205"/>
      <c r="V3517" s="205"/>
      <c r="W3517" s="205"/>
      <c r="X3517" s="205"/>
    </row>
    <row r="3518" spans="21:24" x14ac:dyDescent="0.2">
      <c r="U3518" s="205"/>
      <c r="V3518" s="205"/>
      <c r="W3518" s="205"/>
      <c r="X3518" s="205"/>
    </row>
    <row r="3519" spans="21:24" x14ac:dyDescent="0.2">
      <c r="U3519" s="205"/>
      <c r="V3519" s="205"/>
      <c r="W3519" s="205"/>
      <c r="X3519" s="205"/>
    </row>
    <row r="3520" spans="21:24" x14ac:dyDescent="0.2">
      <c r="U3520" s="205"/>
      <c r="V3520" s="205"/>
      <c r="W3520" s="205"/>
      <c r="X3520" s="205"/>
    </row>
    <row r="3521" spans="21:24" x14ac:dyDescent="0.2">
      <c r="U3521" s="205"/>
      <c r="V3521" s="205"/>
      <c r="W3521" s="205"/>
      <c r="X3521" s="205"/>
    </row>
    <row r="3522" spans="21:24" x14ac:dyDescent="0.2">
      <c r="U3522" s="205"/>
      <c r="V3522" s="205"/>
      <c r="W3522" s="205"/>
      <c r="X3522" s="205"/>
    </row>
    <row r="3523" spans="21:24" x14ac:dyDescent="0.2">
      <c r="U3523" s="205"/>
      <c r="V3523" s="205"/>
      <c r="W3523" s="205"/>
      <c r="X3523" s="205"/>
    </row>
    <row r="3524" spans="21:24" x14ac:dyDescent="0.2">
      <c r="U3524" s="205"/>
      <c r="V3524" s="205"/>
      <c r="W3524" s="205"/>
      <c r="X3524" s="205"/>
    </row>
    <row r="3525" spans="21:24" x14ac:dyDescent="0.2">
      <c r="U3525" s="205"/>
      <c r="V3525" s="205"/>
      <c r="W3525" s="205"/>
      <c r="X3525" s="205"/>
    </row>
    <row r="3526" spans="21:24" x14ac:dyDescent="0.2">
      <c r="U3526" s="205"/>
      <c r="V3526" s="205"/>
      <c r="W3526" s="205"/>
      <c r="X3526" s="205"/>
    </row>
    <row r="3527" spans="21:24" x14ac:dyDescent="0.2">
      <c r="U3527" s="205"/>
      <c r="V3527" s="205"/>
      <c r="W3527" s="205"/>
      <c r="X3527" s="205"/>
    </row>
    <row r="3528" spans="21:24" x14ac:dyDescent="0.2">
      <c r="U3528" s="205"/>
      <c r="V3528" s="205"/>
      <c r="W3528" s="205"/>
      <c r="X3528" s="205"/>
    </row>
    <row r="3529" spans="21:24" x14ac:dyDescent="0.2">
      <c r="U3529" s="205"/>
      <c r="V3529" s="205"/>
      <c r="W3529" s="205"/>
      <c r="X3529" s="205"/>
    </row>
    <row r="3530" spans="21:24" x14ac:dyDescent="0.2">
      <c r="U3530" s="205"/>
      <c r="V3530" s="205"/>
      <c r="W3530" s="205"/>
      <c r="X3530" s="205"/>
    </row>
    <row r="3531" spans="21:24" x14ac:dyDescent="0.2">
      <c r="U3531" s="205"/>
      <c r="V3531" s="205"/>
      <c r="W3531" s="205"/>
      <c r="X3531" s="205"/>
    </row>
    <row r="3532" spans="21:24" x14ac:dyDescent="0.2">
      <c r="U3532" s="205"/>
      <c r="V3532" s="205"/>
      <c r="W3532" s="205"/>
      <c r="X3532" s="205"/>
    </row>
    <row r="3533" spans="21:24" x14ac:dyDescent="0.2">
      <c r="U3533" s="205"/>
      <c r="V3533" s="205"/>
      <c r="W3533" s="205"/>
      <c r="X3533" s="205"/>
    </row>
    <row r="3534" spans="21:24" x14ac:dyDescent="0.2">
      <c r="U3534" s="205"/>
      <c r="V3534" s="205"/>
      <c r="W3534" s="205"/>
      <c r="X3534" s="205"/>
    </row>
    <row r="3535" spans="21:24" x14ac:dyDescent="0.2">
      <c r="U3535" s="205"/>
      <c r="V3535" s="205"/>
      <c r="W3535" s="205"/>
      <c r="X3535" s="205"/>
    </row>
    <row r="3536" spans="21:24" x14ac:dyDescent="0.2">
      <c r="U3536" s="205"/>
      <c r="V3536" s="205"/>
      <c r="W3536" s="205"/>
      <c r="X3536" s="205"/>
    </row>
    <row r="3537" spans="21:24" x14ac:dyDescent="0.2">
      <c r="U3537" s="205"/>
      <c r="V3537" s="205"/>
      <c r="W3537" s="205"/>
      <c r="X3537" s="205"/>
    </row>
    <row r="3538" spans="21:24" x14ac:dyDescent="0.2">
      <c r="U3538" s="205"/>
      <c r="V3538" s="205"/>
      <c r="W3538" s="205"/>
      <c r="X3538" s="205"/>
    </row>
    <row r="3539" spans="21:24" x14ac:dyDescent="0.2">
      <c r="U3539" s="205"/>
      <c r="V3539" s="205"/>
      <c r="W3539" s="205"/>
      <c r="X3539" s="205"/>
    </row>
    <row r="3540" spans="21:24" x14ac:dyDescent="0.2">
      <c r="U3540" s="205"/>
      <c r="V3540" s="205"/>
      <c r="W3540" s="205"/>
      <c r="X3540" s="205"/>
    </row>
    <row r="3541" spans="21:24" x14ac:dyDescent="0.2">
      <c r="U3541" s="205"/>
      <c r="V3541" s="205"/>
      <c r="W3541" s="205"/>
      <c r="X3541" s="205"/>
    </row>
    <row r="3542" spans="21:24" x14ac:dyDescent="0.2">
      <c r="U3542" s="205"/>
      <c r="V3542" s="205"/>
      <c r="W3542" s="205"/>
      <c r="X3542" s="205"/>
    </row>
    <row r="3543" spans="21:24" x14ac:dyDescent="0.2">
      <c r="U3543" s="205"/>
      <c r="V3543" s="205"/>
      <c r="W3543" s="205"/>
      <c r="X3543" s="205"/>
    </row>
    <row r="3544" spans="21:24" x14ac:dyDescent="0.2">
      <c r="U3544" s="205"/>
      <c r="V3544" s="205"/>
      <c r="W3544" s="205"/>
      <c r="X3544" s="205"/>
    </row>
    <row r="3545" spans="21:24" x14ac:dyDescent="0.2">
      <c r="U3545" s="205"/>
      <c r="V3545" s="205"/>
      <c r="W3545" s="205"/>
      <c r="X3545" s="205"/>
    </row>
    <row r="3546" spans="21:24" x14ac:dyDescent="0.2">
      <c r="U3546" s="205"/>
      <c r="V3546" s="205"/>
      <c r="W3546" s="205"/>
      <c r="X3546" s="205"/>
    </row>
    <row r="3547" spans="21:24" x14ac:dyDescent="0.2">
      <c r="U3547" s="205"/>
      <c r="V3547" s="205"/>
      <c r="W3547" s="205"/>
      <c r="X3547" s="205"/>
    </row>
    <row r="3548" spans="21:24" x14ac:dyDescent="0.2">
      <c r="U3548" s="205"/>
      <c r="V3548" s="205"/>
      <c r="W3548" s="205"/>
      <c r="X3548" s="205"/>
    </row>
    <row r="3549" spans="21:24" x14ac:dyDescent="0.2">
      <c r="U3549" s="205"/>
      <c r="V3549" s="205"/>
      <c r="W3549" s="205"/>
      <c r="X3549" s="205"/>
    </row>
    <row r="3550" spans="21:24" x14ac:dyDescent="0.2">
      <c r="U3550" s="205"/>
      <c r="V3550" s="205"/>
      <c r="W3550" s="205"/>
      <c r="X3550" s="205"/>
    </row>
    <row r="3551" spans="21:24" x14ac:dyDescent="0.2">
      <c r="U3551" s="205"/>
      <c r="V3551" s="205"/>
      <c r="W3551" s="205"/>
      <c r="X3551" s="205"/>
    </row>
    <row r="3552" spans="21:24" x14ac:dyDescent="0.2">
      <c r="U3552" s="205"/>
      <c r="V3552" s="205"/>
      <c r="W3552" s="205"/>
      <c r="X3552" s="205"/>
    </row>
    <row r="3553" spans="21:24" x14ac:dyDescent="0.2">
      <c r="U3553" s="205"/>
      <c r="V3553" s="205"/>
      <c r="W3553" s="205"/>
      <c r="X3553" s="205"/>
    </row>
    <row r="3554" spans="21:24" x14ac:dyDescent="0.2">
      <c r="U3554" s="205"/>
      <c r="V3554" s="205"/>
      <c r="W3554" s="205"/>
      <c r="X3554" s="205"/>
    </row>
    <row r="3555" spans="21:24" x14ac:dyDescent="0.2">
      <c r="U3555" s="205"/>
      <c r="V3555" s="205"/>
      <c r="W3555" s="205"/>
      <c r="X3555" s="205"/>
    </row>
    <row r="3556" spans="21:24" x14ac:dyDescent="0.2">
      <c r="U3556" s="205"/>
      <c r="V3556" s="205"/>
      <c r="W3556" s="205"/>
      <c r="X3556" s="205"/>
    </row>
    <row r="3557" spans="21:24" x14ac:dyDescent="0.2">
      <c r="U3557" s="205"/>
      <c r="V3557" s="205"/>
      <c r="W3557" s="205"/>
      <c r="X3557" s="205"/>
    </row>
    <row r="3558" spans="21:24" x14ac:dyDescent="0.2">
      <c r="U3558" s="205"/>
      <c r="V3558" s="205"/>
      <c r="W3558" s="205"/>
      <c r="X3558" s="205"/>
    </row>
    <row r="3559" spans="21:24" x14ac:dyDescent="0.2">
      <c r="U3559" s="205"/>
      <c r="V3559" s="205"/>
      <c r="W3559" s="205"/>
      <c r="X3559" s="205"/>
    </row>
    <row r="3560" spans="21:24" x14ac:dyDescent="0.2">
      <c r="U3560" s="205"/>
      <c r="V3560" s="205"/>
      <c r="W3560" s="205"/>
      <c r="X3560" s="205"/>
    </row>
    <row r="3561" spans="21:24" x14ac:dyDescent="0.2">
      <c r="U3561" s="205"/>
      <c r="V3561" s="205"/>
      <c r="W3561" s="205"/>
      <c r="X3561" s="205"/>
    </row>
    <row r="3562" spans="21:24" x14ac:dyDescent="0.2">
      <c r="U3562" s="205"/>
      <c r="V3562" s="205"/>
      <c r="W3562" s="205"/>
      <c r="X3562" s="205"/>
    </row>
    <row r="3563" spans="21:24" x14ac:dyDescent="0.2">
      <c r="U3563" s="205"/>
      <c r="V3563" s="205"/>
      <c r="W3563" s="205"/>
      <c r="X3563" s="205"/>
    </row>
    <row r="3564" spans="21:24" x14ac:dyDescent="0.2">
      <c r="U3564" s="205"/>
      <c r="V3564" s="205"/>
      <c r="W3564" s="205"/>
      <c r="X3564" s="205"/>
    </row>
    <row r="3565" spans="21:24" x14ac:dyDescent="0.2">
      <c r="U3565" s="205"/>
      <c r="V3565" s="205"/>
      <c r="W3565" s="205"/>
      <c r="X3565" s="205"/>
    </row>
    <row r="3566" spans="21:24" x14ac:dyDescent="0.2">
      <c r="U3566" s="205"/>
      <c r="V3566" s="205"/>
      <c r="W3566" s="205"/>
      <c r="X3566" s="205"/>
    </row>
    <row r="3567" spans="21:24" x14ac:dyDescent="0.2">
      <c r="U3567" s="205"/>
      <c r="V3567" s="205"/>
      <c r="W3567" s="205"/>
      <c r="X3567" s="205"/>
    </row>
    <row r="3568" spans="21:24" x14ac:dyDescent="0.2">
      <c r="U3568" s="205"/>
      <c r="V3568" s="205"/>
      <c r="W3568" s="205"/>
      <c r="X3568" s="205"/>
    </row>
    <row r="3569" spans="21:24" x14ac:dyDescent="0.2">
      <c r="U3569" s="205"/>
      <c r="V3569" s="205"/>
      <c r="W3569" s="205"/>
      <c r="X3569" s="205"/>
    </row>
    <row r="3570" spans="21:24" x14ac:dyDescent="0.2">
      <c r="U3570" s="205"/>
      <c r="V3570" s="205"/>
      <c r="W3570" s="205"/>
      <c r="X3570" s="205"/>
    </row>
    <row r="3571" spans="21:24" x14ac:dyDescent="0.2">
      <c r="U3571" s="205"/>
      <c r="V3571" s="205"/>
      <c r="W3571" s="205"/>
      <c r="X3571" s="205"/>
    </row>
    <row r="3572" spans="21:24" x14ac:dyDescent="0.2">
      <c r="U3572" s="205"/>
      <c r="V3572" s="205"/>
      <c r="W3572" s="205"/>
      <c r="X3572" s="205"/>
    </row>
    <row r="3573" spans="21:24" x14ac:dyDescent="0.2">
      <c r="U3573" s="205"/>
      <c r="V3573" s="205"/>
      <c r="W3573" s="205"/>
      <c r="X3573" s="205"/>
    </row>
    <row r="3574" spans="21:24" x14ac:dyDescent="0.2">
      <c r="U3574" s="205"/>
      <c r="V3574" s="205"/>
      <c r="W3574" s="205"/>
      <c r="X3574" s="205"/>
    </row>
    <row r="3575" spans="21:24" x14ac:dyDescent="0.2">
      <c r="U3575" s="205"/>
      <c r="V3575" s="205"/>
      <c r="W3575" s="205"/>
      <c r="X3575" s="205"/>
    </row>
    <row r="3576" spans="21:24" x14ac:dyDescent="0.2">
      <c r="U3576" s="205"/>
      <c r="V3576" s="205"/>
      <c r="W3576" s="205"/>
      <c r="X3576" s="205"/>
    </row>
    <row r="3577" spans="21:24" x14ac:dyDescent="0.2">
      <c r="U3577" s="205"/>
      <c r="V3577" s="205"/>
      <c r="W3577" s="205"/>
      <c r="X3577" s="205"/>
    </row>
    <row r="3578" spans="21:24" x14ac:dyDescent="0.2">
      <c r="U3578" s="205"/>
      <c r="V3578" s="205"/>
      <c r="W3578" s="205"/>
      <c r="X3578" s="205"/>
    </row>
    <row r="3579" spans="21:24" x14ac:dyDescent="0.2">
      <c r="U3579" s="205"/>
      <c r="V3579" s="205"/>
      <c r="W3579" s="205"/>
      <c r="X3579" s="205"/>
    </row>
    <row r="3580" spans="21:24" x14ac:dyDescent="0.2">
      <c r="U3580" s="205"/>
      <c r="V3580" s="205"/>
      <c r="W3580" s="205"/>
      <c r="X3580" s="205"/>
    </row>
    <row r="3581" spans="21:24" x14ac:dyDescent="0.2">
      <c r="U3581" s="205"/>
      <c r="V3581" s="205"/>
      <c r="W3581" s="205"/>
      <c r="X3581" s="205"/>
    </row>
    <row r="3582" spans="21:24" x14ac:dyDescent="0.2">
      <c r="U3582" s="205"/>
      <c r="V3582" s="205"/>
      <c r="W3582" s="205"/>
      <c r="X3582" s="205"/>
    </row>
    <row r="3583" spans="21:24" x14ac:dyDescent="0.2">
      <c r="U3583" s="205"/>
      <c r="V3583" s="205"/>
      <c r="W3583" s="205"/>
      <c r="X3583" s="205"/>
    </row>
    <row r="3584" spans="21:24" x14ac:dyDescent="0.2">
      <c r="U3584" s="205"/>
      <c r="V3584" s="205"/>
      <c r="W3584" s="205"/>
      <c r="X3584" s="205"/>
    </row>
    <row r="3585" spans="21:24" x14ac:dyDescent="0.2">
      <c r="U3585" s="205"/>
      <c r="V3585" s="205"/>
      <c r="W3585" s="205"/>
      <c r="X3585" s="205"/>
    </row>
    <row r="3586" spans="21:24" x14ac:dyDescent="0.2">
      <c r="U3586" s="205"/>
      <c r="V3586" s="205"/>
      <c r="W3586" s="205"/>
      <c r="X3586" s="205"/>
    </row>
    <row r="3587" spans="21:24" x14ac:dyDescent="0.2">
      <c r="U3587" s="205"/>
      <c r="V3587" s="205"/>
      <c r="W3587" s="205"/>
      <c r="X3587" s="205"/>
    </row>
    <row r="3588" spans="21:24" x14ac:dyDescent="0.2">
      <c r="U3588" s="205"/>
      <c r="V3588" s="205"/>
      <c r="W3588" s="205"/>
      <c r="X3588" s="205"/>
    </row>
    <row r="3589" spans="21:24" x14ac:dyDescent="0.2">
      <c r="U3589" s="205"/>
      <c r="V3589" s="205"/>
      <c r="W3589" s="205"/>
      <c r="X3589" s="205"/>
    </row>
    <row r="3590" spans="21:24" x14ac:dyDescent="0.2">
      <c r="U3590" s="205"/>
      <c r="V3590" s="205"/>
      <c r="W3590" s="205"/>
      <c r="X3590" s="205"/>
    </row>
    <row r="3591" spans="21:24" x14ac:dyDescent="0.2">
      <c r="U3591" s="205"/>
      <c r="V3591" s="205"/>
      <c r="W3591" s="205"/>
      <c r="X3591" s="205"/>
    </row>
    <row r="3592" spans="21:24" x14ac:dyDescent="0.2">
      <c r="U3592" s="205"/>
      <c r="V3592" s="205"/>
      <c r="W3592" s="205"/>
      <c r="X3592" s="205"/>
    </row>
    <row r="3593" spans="21:24" x14ac:dyDescent="0.2">
      <c r="U3593" s="205"/>
      <c r="V3593" s="205"/>
      <c r="W3593" s="205"/>
      <c r="X3593" s="205"/>
    </row>
    <row r="3594" spans="21:24" x14ac:dyDescent="0.2">
      <c r="U3594" s="205"/>
      <c r="V3594" s="205"/>
      <c r="W3594" s="205"/>
      <c r="X3594" s="205"/>
    </row>
    <row r="3595" spans="21:24" x14ac:dyDescent="0.2">
      <c r="U3595" s="205"/>
      <c r="V3595" s="205"/>
      <c r="W3595" s="205"/>
      <c r="X3595" s="205"/>
    </row>
    <row r="3596" spans="21:24" x14ac:dyDescent="0.2">
      <c r="U3596" s="205"/>
      <c r="V3596" s="205"/>
      <c r="W3596" s="205"/>
      <c r="X3596" s="205"/>
    </row>
    <row r="3597" spans="21:24" x14ac:dyDescent="0.2">
      <c r="U3597" s="205"/>
      <c r="V3597" s="205"/>
      <c r="W3597" s="205"/>
      <c r="X3597" s="205"/>
    </row>
    <row r="3598" spans="21:24" x14ac:dyDescent="0.2">
      <c r="U3598" s="205"/>
      <c r="V3598" s="205"/>
      <c r="W3598" s="205"/>
      <c r="X3598" s="205"/>
    </row>
    <row r="3599" spans="21:24" x14ac:dyDescent="0.2">
      <c r="U3599" s="205"/>
      <c r="V3599" s="205"/>
      <c r="W3599" s="205"/>
      <c r="X3599" s="205"/>
    </row>
    <row r="3600" spans="21:24" x14ac:dyDescent="0.2">
      <c r="U3600" s="205"/>
      <c r="V3600" s="205"/>
      <c r="W3600" s="205"/>
      <c r="X3600" s="205"/>
    </row>
    <row r="3601" spans="21:24" x14ac:dyDescent="0.2">
      <c r="U3601" s="205"/>
      <c r="V3601" s="205"/>
      <c r="W3601" s="205"/>
      <c r="X3601" s="205"/>
    </row>
    <row r="3602" spans="21:24" x14ac:dyDescent="0.2">
      <c r="U3602" s="205"/>
      <c r="V3602" s="205"/>
      <c r="W3602" s="205"/>
      <c r="X3602" s="205"/>
    </row>
    <row r="3603" spans="21:24" x14ac:dyDescent="0.2">
      <c r="U3603" s="205"/>
      <c r="V3603" s="205"/>
      <c r="W3603" s="205"/>
      <c r="X3603" s="205"/>
    </row>
    <row r="3604" spans="21:24" x14ac:dyDescent="0.2">
      <c r="U3604" s="205"/>
      <c r="V3604" s="205"/>
      <c r="W3604" s="205"/>
      <c r="X3604" s="205"/>
    </row>
    <row r="3605" spans="21:24" x14ac:dyDescent="0.2">
      <c r="U3605" s="205"/>
      <c r="V3605" s="205"/>
      <c r="W3605" s="205"/>
      <c r="X3605" s="205"/>
    </row>
    <row r="3606" spans="21:24" x14ac:dyDescent="0.2">
      <c r="U3606" s="205"/>
      <c r="V3606" s="205"/>
      <c r="W3606" s="205"/>
      <c r="X3606" s="205"/>
    </row>
    <row r="3607" spans="21:24" x14ac:dyDescent="0.2">
      <c r="U3607" s="205"/>
      <c r="V3607" s="205"/>
      <c r="W3607" s="205"/>
      <c r="X3607" s="205"/>
    </row>
    <row r="3608" spans="21:24" x14ac:dyDescent="0.2">
      <c r="U3608" s="205"/>
      <c r="V3608" s="205"/>
      <c r="W3608" s="205"/>
      <c r="X3608" s="205"/>
    </row>
    <row r="3609" spans="21:24" x14ac:dyDescent="0.2">
      <c r="U3609" s="205"/>
      <c r="V3609" s="205"/>
      <c r="W3609" s="205"/>
      <c r="X3609" s="205"/>
    </row>
    <row r="3610" spans="21:24" x14ac:dyDescent="0.2">
      <c r="U3610" s="205"/>
      <c r="V3610" s="205"/>
      <c r="W3610" s="205"/>
      <c r="X3610" s="205"/>
    </row>
    <row r="3611" spans="21:24" x14ac:dyDescent="0.2">
      <c r="U3611" s="205"/>
      <c r="V3611" s="205"/>
      <c r="W3611" s="205"/>
      <c r="X3611" s="205"/>
    </row>
    <row r="3612" spans="21:24" x14ac:dyDescent="0.2">
      <c r="U3612" s="205"/>
      <c r="V3612" s="205"/>
      <c r="W3612" s="205"/>
      <c r="X3612" s="205"/>
    </row>
    <row r="3613" spans="21:24" x14ac:dyDescent="0.2">
      <c r="U3613" s="205"/>
      <c r="V3613" s="205"/>
      <c r="W3613" s="205"/>
      <c r="X3613" s="205"/>
    </row>
    <row r="3614" spans="21:24" x14ac:dyDescent="0.2">
      <c r="U3614" s="205"/>
      <c r="V3614" s="205"/>
      <c r="W3614" s="205"/>
      <c r="X3614" s="205"/>
    </row>
    <row r="3615" spans="21:24" x14ac:dyDescent="0.2">
      <c r="U3615" s="205"/>
      <c r="V3615" s="205"/>
      <c r="W3615" s="205"/>
      <c r="X3615" s="205"/>
    </row>
    <row r="3616" spans="21:24" x14ac:dyDescent="0.2">
      <c r="U3616" s="205"/>
      <c r="V3616" s="205"/>
      <c r="W3616" s="205"/>
      <c r="X3616" s="205"/>
    </row>
    <row r="3617" spans="21:24" x14ac:dyDescent="0.2">
      <c r="U3617" s="205"/>
      <c r="V3617" s="205"/>
      <c r="W3617" s="205"/>
      <c r="X3617" s="205"/>
    </row>
    <row r="3618" spans="21:24" x14ac:dyDescent="0.2">
      <c r="U3618" s="205"/>
      <c r="V3618" s="205"/>
      <c r="W3618" s="205"/>
      <c r="X3618" s="205"/>
    </row>
    <row r="3619" spans="21:24" x14ac:dyDescent="0.2">
      <c r="U3619" s="205"/>
      <c r="V3619" s="205"/>
      <c r="W3619" s="205"/>
      <c r="X3619" s="205"/>
    </row>
    <row r="3620" spans="21:24" x14ac:dyDescent="0.2">
      <c r="U3620" s="205"/>
      <c r="V3620" s="205"/>
      <c r="W3620" s="205"/>
      <c r="X3620" s="205"/>
    </row>
    <row r="3621" spans="21:24" x14ac:dyDescent="0.2">
      <c r="U3621" s="205"/>
      <c r="V3621" s="205"/>
      <c r="W3621" s="205"/>
      <c r="X3621" s="205"/>
    </row>
    <row r="3622" spans="21:24" x14ac:dyDescent="0.2">
      <c r="U3622" s="205"/>
      <c r="V3622" s="205"/>
      <c r="W3622" s="205"/>
      <c r="X3622" s="205"/>
    </row>
    <row r="3623" spans="21:24" x14ac:dyDescent="0.2">
      <c r="U3623" s="205"/>
      <c r="V3623" s="205"/>
      <c r="W3623" s="205"/>
      <c r="X3623" s="205"/>
    </row>
    <row r="3624" spans="21:24" x14ac:dyDescent="0.2">
      <c r="U3624" s="205"/>
      <c r="V3624" s="205"/>
      <c r="W3624" s="205"/>
      <c r="X3624" s="205"/>
    </row>
    <row r="3625" spans="21:24" x14ac:dyDescent="0.2">
      <c r="U3625" s="205"/>
      <c r="V3625" s="205"/>
      <c r="W3625" s="205"/>
      <c r="X3625" s="205"/>
    </row>
    <row r="3626" spans="21:24" x14ac:dyDescent="0.2">
      <c r="U3626" s="205"/>
      <c r="V3626" s="205"/>
      <c r="W3626" s="205"/>
      <c r="X3626" s="205"/>
    </row>
    <row r="3627" spans="21:24" x14ac:dyDescent="0.2">
      <c r="U3627" s="205"/>
      <c r="V3627" s="205"/>
      <c r="W3627" s="205"/>
      <c r="X3627" s="205"/>
    </row>
    <row r="3628" spans="21:24" x14ac:dyDescent="0.2">
      <c r="U3628" s="205"/>
      <c r="V3628" s="205"/>
      <c r="W3628" s="205"/>
      <c r="X3628" s="205"/>
    </row>
    <row r="3629" spans="21:24" x14ac:dyDescent="0.2">
      <c r="U3629" s="205"/>
      <c r="V3629" s="205"/>
      <c r="W3629" s="205"/>
      <c r="X3629" s="205"/>
    </row>
    <row r="3630" spans="21:24" x14ac:dyDescent="0.2">
      <c r="U3630" s="205"/>
      <c r="V3630" s="205"/>
      <c r="W3630" s="205"/>
      <c r="X3630" s="205"/>
    </row>
    <row r="3631" spans="21:24" x14ac:dyDescent="0.2">
      <c r="U3631" s="205"/>
      <c r="V3631" s="205"/>
      <c r="W3631" s="205"/>
      <c r="X3631" s="205"/>
    </row>
    <row r="3632" spans="21:24" x14ac:dyDescent="0.2">
      <c r="U3632" s="205"/>
      <c r="V3632" s="205"/>
      <c r="W3632" s="205"/>
      <c r="X3632" s="205"/>
    </row>
    <row r="3633" spans="21:24" x14ac:dyDescent="0.2">
      <c r="U3633" s="205"/>
      <c r="V3633" s="205"/>
      <c r="W3633" s="205"/>
      <c r="X3633" s="205"/>
    </row>
    <row r="3634" spans="21:24" x14ac:dyDescent="0.2">
      <c r="U3634" s="205"/>
      <c r="V3634" s="205"/>
      <c r="W3634" s="205"/>
      <c r="X3634" s="205"/>
    </row>
    <row r="3635" spans="21:24" x14ac:dyDescent="0.2">
      <c r="U3635" s="205"/>
      <c r="V3635" s="205"/>
      <c r="W3635" s="205"/>
      <c r="X3635" s="205"/>
    </row>
    <row r="3636" spans="21:24" x14ac:dyDescent="0.2">
      <c r="U3636" s="205"/>
      <c r="V3636" s="205"/>
      <c r="W3636" s="205"/>
      <c r="X3636" s="205"/>
    </row>
    <row r="3637" spans="21:24" x14ac:dyDescent="0.2">
      <c r="U3637" s="205"/>
      <c r="V3637" s="205"/>
      <c r="W3637" s="205"/>
      <c r="X3637" s="205"/>
    </row>
    <row r="3638" spans="21:24" x14ac:dyDescent="0.2">
      <c r="U3638" s="205"/>
      <c r="V3638" s="205"/>
      <c r="W3638" s="205"/>
      <c r="X3638" s="205"/>
    </row>
    <row r="3639" spans="21:24" x14ac:dyDescent="0.2">
      <c r="U3639" s="205"/>
      <c r="V3639" s="205"/>
      <c r="W3639" s="205"/>
      <c r="X3639" s="205"/>
    </row>
    <row r="3640" spans="21:24" x14ac:dyDescent="0.2">
      <c r="U3640" s="205"/>
      <c r="V3640" s="205"/>
      <c r="W3640" s="205"/>
      <c r="X3640" s="205"/>
    </row>
    <row r="3641" spans="21:24" x14ac:dyDescent="0.2">
      <c r="U3641" s="205"/>
      <c r="V3641" s="205"/>
      <c r="W3641" s="205"/>
      <c r="X3641" s="205"/>
    </row>
    <row r="3642" spans="21:24" x14ac:dyDescent="0.2">
      <c r="U3642" s="205"/>
      <c r="V3642" s="205"/>
      <c r="W3642" s="205"/>
      <c r="X3642" s="205"/>
    </row>
    <row r="3643" spans="21:24" x14ac:dyDescent="0.2">
      <c r="U3643" s="205"/>
      <c r="V3643" s="205"/>
      <c r="W3643" s="205"/>
      <c r="X3643" s="205"/>
    </row>
    <row r="3644" spans="21:24" x14ac:dyDescent="0.2">
      <c r="U3644" s="205"/>
      <c r="V3644" s="205"/>
      <c r="W3644" s="205"/>
      <c r="X3644" s="205"/>
    </row>
    <row r="3645" spans="21:24" x14ac:dyDescent="0.2">
      <c r="U3645" s="205"/>
      <c r="V3645" s="205"/>
      <c r="W3645" s="205"/>
      <c r="X3645" s="205"/>
    </row>
    <row r="3646" spans="21:24" x14ac:dyDescent="0.2">
      <c r="U3646" s="205"/>
      <c r="V3646" s="205"/>
      <c r="W3646" s="205"/>
      <c r="X3646" s="205"/>
    </row>
    <row r="3647" spans="21:24" x14ac:dyDescent="0.2">
      <c r="U3647" s="205"/>
      <c r="V3647" s="205"/>
      <c r="W3647" s="205"/>
      <c r="X3647" s="205"/>
    </row>
    <row r="3648" spans="21:24" x14ac:dyDescent="0.2">
      <c r="U3648" s="205"/>
      <c r="V3648" s="205"/>
      <c r="W3648" s="205"/>
      <c r="X3648" s="205"/>
    </row>
    <row r="3649" spans="21:24" x14ac:dyDescent="0.2">
      <c r="U3649" s="205"/>
      <c r="V3649" s="205"/>
      <c r="W3649" s="205"/>
      <c r="X3649" s="205"/>
    </row>
    <row r="3650" spans="21:24" x14ac:dyDescent="0.2">
      <c r="U3650" s="205"/>
      <c r="V3650" s="205"/>
      <c r="W3650" s="205"/>
      <c r="X3650" s="205"/>
    </row>
    <row r="3651" spans="21:24" x14ac:dyDescent="0.2">
      <c r="U3651" s="205"/>
      <c r="V3651" s="205"/>
      <c r="W3651" s="205"/>
      <c r="X3651" s="205"/>
    </row>
    <row r="3652" spans="21:24" x14ac:dyDescent="0.2">
      <c r="U3652" s="205"/>
      <c r="V3652" s="205"/>
      <c r="W3652" s="205"/>
      <c r="X3652" s="205"/>
    </row>
    <row r="3653" spans="21:24" x14ac:dyDescent="0.2">
      <c r="U3653" s="205"/>
      <c r="V3653" s="205"/>
      <c r="W3653" s="205"/>
      <c r="X3653" s="205"/>
    </row>
    <row r="3654" spans="21:24" x14ac:dyDescent="0.2">
      <c r="U3654" s="205"/>
      <c r="V3654" s="205"/>
      <c r="W3654" s="205"/>
      <c r="X3654" s="205"/>
    </row>
    <row r="3655" spans="21:24" x14ac:dyDescent="0.2">
      <c r="U3655" s="205"/>
      <c r="V3655" s="205"/>
      <c r="W3655" s="205"/>
      <c r="X3655" s="205"/>
    </row>
    <row r="3656" spans="21:24" x14ac:dyDescent="0.2">
      <c r="U3656" s="205"/>
      <c r="V3656" s="205"/>
      <c r="W3656" s="205"/>
      <c r="X3656" s="205"/>
    </row>
    <row r="3657" spans="21:24" x14ac:dyDescent="0.2">
      <c r="U3657" s="205"/>
      <c r="V3657" s="205"/>
      <c r="W3657" s="205"/>
      <c r="X3657" s="205"/>
    </row>
    <row r="3658" spans="21:24" x14ac:dyDescent="0.2">
      <c r="U3658" s="205"/>
      <c r="V3658" s="205"/>
      <c r="W3658" s="205"/>
      <c r="X3658" s="205"/>
    </row>
    <row r="3659" spans="21:24" x14ac:dyDescent="0.2">
      <c r="U3659" s="205"/>
      <c r="V3659" s="205"/>
      <c r="W3659" s="205"/>
      <c r="X3659" s="205"/>
    </row>
    <row r="3660" spans="21:24" x14ac:dyDescent="0.2">
      <c r="U3660" s="205"/>
      <c r="V3660" s="205"/>
      <c r="W3660" s="205"/>
      <c r="X3660" s="205"/>
    </row>
    <row r="3661" spans="21:24" x14ac:dyDescent="0.2">
      <c r="U3661" s="205"/>
      <c r="V3661" s="205"/>
      <c r="W3661" s="205"/>
      <c r="X3661" s="205"/>
    </row>
    <row r="3662" spans="21:24" x14ac:dyDescent="0.2">
      <c r="U3662" s="205"/>
      <c r="V3662" s="205"/>
      <c r="W3662" s="205"/>
      <c r="X3662" s="205"/>
    </row>
    <row r="3663" spans="21:24" x14ac:dyDescent="0.2">
      <c r="U3663" s="205"/>
      <c r="V3663" s="205"/>
      <c r="W3663" s="205"/>
      <c r="X3663" s="205"/>
    </row>
    <row r="3664" spans="21:24" x14ac:dyDescent="0.2">
      <c r="U3664" s="205"/>
      <c r="V3664" s="205"/>
      <c r="W3664" s="205"/>
      <c r="X3664" s="205"/>
    </row>
    <row r="3665" spans="21:24" x14ac:dyDescent="0.2">
      <c r="U3665" s="205"/>
      <c r="V3665" s="205"/>
      <c r="W3665" s="205"/>
      <c r="X3665" s="205"/>
    </row>
    <row r="3666" spans="21:24" x14ac:dyDescent="0.2">
      <c r="U3666" s="205"/>
      <c r="V3666" s="205"/>
      <c r="W3666" s="205"/>
      <c r="X3666" s="205"/>
    </row>
    <row r="3667" spans="21:24" x14ac:dyDescent="0.2">
      <c r="U3667" s="205"/>
      <c r="V3667" s="205"/>
      <c r="W3667" s="205"/>
      <c r="X3667" s="205"/>
    </row>
    <row r="3668" spans="21:24" x14ac:dyDescent="0.2">
      <c r="U3668" s="205"/>
      <c r="V3668" s="205"/>
      <c r="W3668" s="205"/>
      <c r="X3668" s="205"/>
    </row>
    <row r="3669" spans="21:24" x14ac:dyDescent="0.2">
      <c r="U3669" s="205"/>
      <c r="V3669" s="205"/>
      <c r="W3669" s="205"/>
      <c r="X3669" s="205"/>
    </row>
    <row r="3670" spans="21:24" x14ac:dyDescent="0.2">
      <c r="U3670" s="205"/>
      <c r="V3670" s="205"/>
      <c r="W3670" s="205"/>
      <c r="X3670" s="205"/>
    </row>
    <row r="3671" spans="21:24" x14ac:dyDescent="0.2">
      <c r="U3671" s="205"/>
      <c r="V3671" s="205"/>
      <c r="W3671" s="205"/>
      <c r="X3671" s="205"/>
    </row>
    <row r="3672" spans="21:24" x14ac:dyDescent="0.2">
      <c r="U3672" s="205"/>
      <c r="V3672" s="205"/>
      <c r="W3672" s="205"/>
      <c r="X3672" s="205"/>
    </row>
    <row r="3673" spans="21:24" x14ac:dyDescent="0.2">
      <c r="U3673" s="205"/>
      <c r="V3673" s="205"/>
      <c r="W3673" s="205"/>
      <c r="X3673" s="205"/>
    </row>
    <row r="3674" spans="21:24" x14ac:dyDescent="0.2">
      <c r="U3674" s="205"/>
      <c r="V3674" s="205"/>
      <c r="W3674" s="205"/>
      <c r="X3674" s="205"/>
    </row>
    <row r="3675" spans="21:24" x14ac:dyDescent="0.2">
      <c r="U3675" s="205"/>
      <c r="V3675" s="205"/>
      <c r="W3675" s="205"/>
      <c r="X3675" s="205"/>
    </row>
    <row r="3676" spans="21:24" x14ac:dyDescent="0.2">
      <c r="U3676" s="205"/>
      <c r="V3676" s="205"/>
      <c r="W3676" s="205"/>
      <c r="X3676" s="205"/>
    </row>
    <row r="3677" spans="21:24" x14ac:dyDescent="0.2">
      <c r="U3677" s="205"/>
      <c r="V3677" s="205"/>
      <c r="W3677" s="205"/>
      <c r="X3677" s="205"/>
    </row>
    <row r="3678" spans="21:24" x14ac:dyDescent="0.2">
      <c r="U3678" s="205"/>
      <c r="V3678" s="205"/>
      <c r="W3678" s="205"/>
      <c r="X3678" s="205"/>
    </row>
    <row r="3679" spans="21:24" x14ac:dyDescent="0.2">
      <c r="U3679" s="205"/>
      <c r="V3679" s="205"/>
      <c r="W3679" s="205"/>
      <c r="X3679" s="205"/>
    </row>
    <row r="3680" spans="21:24" x14ac:dyDescent="0.2">
      <c r="U3680" s="205"/>
      <c r="V3680" s="205"/>
      <c r="W3680" s="205"/>
      <c r="X3680" s="205"/>
    </row>
    <row r="3681" spans="21:24" x14ac:dyDescent="0.2">
      <c r="U3681" s="205"/>
      <c r="V3681" s="205"/>
      <c r="W3681" s="205"/>
      <c r="X3681" s="205"/>
    </row>
    <row r="3682" spans="21:24" x14ac:dyDescent="0.2">
      <c r="U3682" s="205"/>
      <c r="V3682" s="205"/>
      <c r="W3682" s="205"/>
      <c r="X3682" s="205"/>
    </row>
    <row r="3683" spans="21:24" x14ac:dyDescent="0.2">
      <c r="U3683" s="205"/>
      <c r="V3683" s="205"/>
      <c r="W3683" s="205"/>
      <c r="X3683" s="205"/>
    </row>
    <row r="3684" spans="21:24" x14ac:dyDescent="0.2">
      <c r="U3684" s="205"/>
      <c r="V3684" s="205"/>
      <c r="W3684" s="205"/>
      <c r="X3684" s="205"/>
    </row>
    <row r="3685" spans="21:24" x14ac:dyDescent="0.2">
      <c r="U3685" s="205"/>
      <c r="V3685" s="205"/>
      <c r="W3685" s="205"/>
      <c r="X3685" s="205"/>
    </row>
    <row r="3686" spans="21:24" x14ac:dyDescent="0.2">
      <c r="U3686" s="205"/>
      <c r="V3686" s="205"/>
      <c r="W3686" s="205"/>
      <c r="X3686" s="205"/>
    </row>
    <row r="3687" spans="21:24" x14ac:dyDescent="0.2">
      <c r="U3687" s="205"/>
      <c r="V3687" s="205"/>
      <c r="W3687" s="205"/>
      <c r="X3687" s="205"/>
    </row>
    <row r="3688" spans="21:24" x14ac:dyDescent="0.2">
      <c r="U3688" s="205"/>
      <c r="V3688" s="205"/>
      <c r="W3688" s="205"/>
      <c r="X3688" s="205"/>
    </row>
    <row r="3689" spans="21:24" x14ac:dyDescent="0.2">
      <c r="U3689" s="205"/>
      <c r="V3689" s="205"/>
      <c r="W3689" s="205"/>
      <c r="X3689" s="205"/>
    </row>
    <row r="3690" spans="21:24" x14ac:dyDescent="0.2">
      <c r="U3690" s="205"/>
      <c r="V3690" s="205"/>
      <c r="W3690" s="205"/>
      <c r="X3690" s="205"/>
    </row>
    <row r="3691" spans="21:24" x14ac:dyDescent="0.2">
      <c r="U3691" s="205"/>
      <c r="V3691" s="205"/>
      <c r="W3691" s="205"/>
      <c r="X3691" s="205"/>
    </row>
    <row r="3692" spans="21:24" x14ac:dyDescent="0.2">
      <c r="U3692" s="205"/>
      <c r="V3692" s="205"/>
      <c r="W3692" s="205"/>
      <c r="X3692" s="205"/>
    </row>
    <row r="3693" spans="21:24" x14ac:dyDescent="0.2">
      <c r="U3693" s="205"/>
      <c r="V3693" s="205"/>
      <c r="W3693" s="205"/>
      <c r="X3693" s="205"/>
    </row>
    <row r="3694" spans="21:24" x14ac:dyDescent="0.2">
      <c r="U3694" s="205"/>
      <c r="V3694" s="205"/>
      <c r="W3694" s="205"/>
      <c r="X3694" s="205"/>
    </row>
    <row r="3695" spans="21:24" x14ac:dyDescent="0.2">
      <c r="U3695" s="205"/>
      <c r="V3695" s="205"/>
      <c r="W3695" s="205"/>
      <c r="X3695" s="205"/>
    </row>
    <row r="3696" spans="21:24" x14ac:dyDescent="0.2">
      <c r="U3696" s="205"/>
      <c r="V3696" s="205"/>
      <c r="W3696" s="205"/>
      <c r="X3696" s="205"/>
    </row>
    <row r="3697" spans="21:24" x14ac:dyDescent="0.2">
      <c r="U3697" s="205"/>
      <c r="V3697" s="205"/>
      <c r="W3697" s="205"/>
      <c r="X3697" s="205"/>
    </row>
    <row r="3698" spans="21:24" x14ac:dyDescent="0.2">
      <c r="U3698" s="205"/>
      <c r="V3698" s="205"/>
      <c r="W3698" s="205"/>
      <c r="X3698" s="205"/>
    </row>
    <row r="3699" spans="21:24" x14ac:dyDescent="0.2">
      <c r="U3699" s="205"/>
      <c r="V3699" s="205"/>
      <c r="W3699" s="205"/>
      <c r="X3699" s="205"/>
    </row>
    <row r="3700" spans="21:24" x14ac:dyDescent="0.2">
      <c r="U3700" s="205"/>
      <c r="V3700" s="205"/>
      <c r="W3700" s="205"/>
      <c r="X3700" s="205"/>
    </row>
    <row r="3701" spans="21:24" x14ac:dyDescent="0.2">
      <c r="U3701" s="205"/>
      <c r="V3701" s="205"/>
      <c r="W3701" s="205"/>
      <c r="X3701" s="205"/>
    </row>
    <row r="3702" spans="21:24" x14ac:dyDescent="0.2">
      <c r="U3702" s="205"/>
      <c r="V3702" s="205"/>
      <c r="W3702" s="205"/>
      <c r="X3702" s="205"/>
    </row>
    <row r="3703" spans="21:24" x14ac:dyDescent="0.2">
      <c r="U3703" s="205"/>
      <c r="V3703" s="205"/>
      <c r="W3703" s="205"/>
      <c r="X3703" s="205"/>
    </row>
    <row r="3704" spans="21:24" x14ac:dyDescent="0.2">
      <c r="U3704" s="205"/>
      <c r="V3704" s="205"/>
      <c r="W3704" s="205"/>
      <c r="X3704" s="205"/>
    </row>
    <row r="3705" spans="21:24" x14ac:dyDescent="0.2">
      <c r="U3705" s="205"/>
      <c r="V3705" s="205"/>
      <c r="W3705" s="205"/>
      <c r="X3705" s="205"/>
    </row>
    <row r="3706" spans="21:24" x14ac:dyDescent="0.2">
      <c r="U3706" s="205"/>
      <c r="V3706" s="205"/>
      <c r="W3706" s="205"/>
      <c r="X3706" s="205"/>
    </row>
    <row r="3707" spans="21:24" x14ac:dyDescent="0.2">
      <c r="U3707" s="205"/>
      <c r="V3707" s="205"/>
      <c r="W3707" s="205"/>
      <c r="X3707" s="205"/>
    </row>
    <row r="3708" spans="21:24" x14ac:dyDescent="0.2">
      <c r="U3708" s="205"/>
      <c r="V3708" s="205"/>
      <c r="W3708" s="205"/>
      <c r="X3708" s="205"/>
    </row>
    <row r="3709" spans="21:24" x14ac:dyDescent="0.2">
      <c r="U3709" s="205"/>
      <c r="V3709" s="205"/>
      <c r="W3709" s="205"/>
      <c r="X3709" s="205"/>
    </row>
    <row r="3710" spans="21:24" x14ac:dyDescent="0.2">
      <c r="U3710" s="205"/>
      <c r="V3710" s="205"/>
      <c r="W3710" s="205"/>
      <c r="X3710" s="205"/>
    </row>
    <row r="3711" spans="21:24" x14ac:dyDescent="0.2">
      <c r="U3711" s="205"/>
      <c r="V3711" s="205"/>
      <c r="W3711" s="205"/>
      <c r="X3711" s="205"/>
    </row>
    <row r="3712" spans="21:24" x14ac:dyDescent="0.2">
      <c r="U3712" s="205"/>
      <c r="V3712" s="205"/>
      <c r="W3712" s="205"/>
      <c r="X3712" s="205"/>
    </row>
    <row r="3713" spans="21:24" x14ac:dyDescent="0.2">
      <c r="U3713" s="205"/>
      <c r="V3713" s="205"/>
      <c r="W3713" s="205"/>
      <c r="X3713" s="205"/>
    </row>
    <row r="3714" spans="21:24" x14ac:dyDescent="0.2">
      <c r="U3714" s="205"/>
      <c r="V3714" s="205"/>
      <c r="W3714" s="205"/>
      <c r="X3714" s="205"/>
    </row>
    <row r="3715" spans="21:24" x14ac:dyDescent="0.2">
      <c r="U3715" s="205"/>
      <c r="V3715" s="205"/>
      <c r="W3715" s="205"/>
      <c r="X3715" s="205"/>
    </row>
    <row r="3716" spans="21:24" x14ac:dyDescent="0.2">
      <c r="U3716" s="205"/>
      <c r="V3716" s="205"/>
      <c r="W3716" s="205"/>
      <c r="X3716" s="205"/>
    </row>
    <row r="3717" spans="21:24" x14ac:dyDescent="0.2">
      <c r="U3717" s="205"/>
      <c r="V3717" s="205"/>
      <c r="W3717" s="205"/>
      <c r="X3717" s="205"/>
    </row>
    <row r="3718" spans="21:24" x14ac:dyDescent="0.2">
      <c r="U3718" s="205"/>
      <c r="V3718" s="205"/>
      <c r="W3718" s="205"/>
      <c r="X3718" s="205"/>
    </row>
    <row r="3719" spans="21:24" x14ac:dyDescent="0.2">
      <c r="U3719" s="205"/>
      <c r="V3719" s="205"/>
      <c r="W3719" s="205"/>
      <c r="X3719" s="205"/>
    </row>
    <row r="3720" spans="21:24" x14ac:dyDescent="0.2">
      <c r="U3720" s="205"/>
      <c r="V3720" s="205"/>
      <c r="W3720" s="205"/>
      <c r="X3720" s="205"/>
    </row>
    <row r="3721" spans="21:24" x14ac:dyDescent="0.2">
      <c r="U3721" s="205"/>
      <c r="V3721" s="205"/>
      <c r="W3721" s="205"/>
      <c r="X3721" s="205"/>
    </row>
    <row r="3722" spans="21:24" x14ac:dyDescent="0.2">
      <c r="U3722" s="205"/>
      <c r="V3722" s="205"/>
      <c r="W3722" s="205"/>
      <c r="X3722" s="205"/>
    </row>
    <row r="3723" spans="21:24" x14ac:dyDescent="0.2">
      <c r="U3723" s="205"/>
      <c r="V3723" s="205"/>
      <c r="W3723" s="205"/>
      <c r="X3723" s="205"/>
    </row>
    <row r="3724" spans="21:24" x14ac:dyDescent="0.2">
      <c r="U3724" s="205"/>
      <c r="V3724" s="205"/>
      <c r="W3724" s="205"/>
      <c r="X3724" s="205"/>
    </row>
    <row r="3725" spans="21:24" x14ac:dyDescent="0.2">
      <c r="U3725" s="205"/>
      <c r="V3725" s="205"/>
      <c r="W3725" s="205"/>
      <c r="X3725" s="205"/>
    </row>
    <row r="3726" spans="21:24" x14ac:dyDescent="0.2">
      <c r="U3726" s="205"/>
      <c r="V3726" s="205"/>
      <c r="W3726" s="205"/>
      <c r="X3726" s="205"/>
    </row>
    <row r="3727" spans="21:24" x14ac:dyDescent="0.2">
      <c r="U3727" s="205"/>
      <c r="V3727" s="205"/>
      <c r="W3727" s="205"/>
      <c r="X3727" s="205"/>
    </row>
    <row r="3728" spans="21:24" x14ac:dyDescent="0.2">
      <c r="U3728" s="205"/>
      <c r="V3728" s="205"/>
      <c r="W3728" s="205"/>
      <c r="X3728" s="205"/>
    </row>
    <row r="3729" spans="21:24" x14ac:dyDescent="0.2">
      <c r="U3729" s="205"/>
      <c r="V3729" s="205"/>
      <c r="W3729" s="205"/>
      <c r="X3729" s="205"/>
    </row>
    <row r="3730" spans="21:24" x14ac:dyDescent="0.2">
      <c r="U3730" s="205"/>
      <c r="V3730" s="205"/>
      <c r="W3730" s="205"/>
      <c r="X3730" s="205"/>
    </row>
    <row r="3731" spans="21:24" x14ac:dyDescent="0.2">
      <c r="U3731" s="205"/>
      <c r="V3731" s="205"/>
      <c r="W3731" s="205"/>
      <c r="X3731" s="205"/>
    </row>
    <row r="3732" spans="21:24" x14ac:dyDescent="0.2">
      <c r="U3732" s="205"/>
      <c r="V3732" s="205"/>
      <c r="W3732" s="205"/>
      <c r="X3732" s="205"/>
    </row>
    <row r="3733" spans="21:24" x14ac:dyDescent="0.2">
      <c r="U3733" s="205"/>
      <c r="V3733" s="205"/>
      <c r="W3733" s="205"/>
      <c r="X3733" s="205"/>
    </row>
    <row r="3734" spans="21:24" x14ac:dyDescent="0.2">
      <c r="U3734" s="205"/>
      <c r="V3734" s="205"/>
      <c r="W3734" s="205"/>
      <c r="X3734" s="205"/>
    </row>
    <row r="3735" spans="21:24" x14ac:dyDescent="0.2">
      <c r="U3735" s="205"/>
      <c r="V3735" s="205"/>
      <c r="W3735" s="205"/>
      <c r="X3735" s="205"/>
    </row>
    <row r="3736" spans="21:24" x14ac:dyDescent="0.2">
      <c r="U3736" s="205"/>
      <c r="V3736" s="205"/>
      <c r="W3736" s="205"/>
      <c r="X3736" s="205"/>
    </row>
    <row r="3737" spans="21:24" x14ac:dyDescent="0.2">
      <c r="U3737" s="205"/>
      <c r="V3737" s="205"/>
      <c r="W3737" s="205"/>
      <c r="X3737" s="205"/>
    </row>
    <row r="3738" spans="21:24" x14ac:dyDescent="0.2">
      <c r="U3738" s="205"/>
      <c r="V3738" s="205"/>
      <c r="W3738" s="205"/>
      <c r="X3738" s="205"/>
    </row>
    <row r="3739" spans="21:24" x14ac:dyDescent="0.2">
      <c r="U3739" s="205"/>
      <c r="V3739" s="205"/>
      <c r="W3739" s="205"/>
      <c r="X3739" s="205"/>
    </row>
    <row r="3740" spans="21:24" x14ac:dyDescent="0.2">
      <c r="U3740" s="205"/>
      <c r="V3740" s="205"/>
      <c r="W3740" s="205"/>
      <c r="X3740" s="205"/>
    </row>
    <row r="3741" spans="21:24" x14ac:dyDescent="0.2">
      <c r="U3741" s="205"/>
      <c r="V3741" s="205"/>
      <c r="W3741" s="205"/>
      <c r="X3741" s="205"/>
    </row>
    <row r="3742" spans="21:24" x14ac:dyDescent="0.2">
      <c r="U3742" s="205"/>
      <c r="V3742" s="205"/>
      <c r="W3742" s="205"/>
      <c r="X3742" s="205"/>
    </row>
    <row r="3743" spans="21:24" x14ac:dyDescent="0.2">
      <c r="U3743" s="205"/>
      <c r="V3743" s="205"/>
      <c r="W3743" s="205"/>
      <c r="X3743" s="205"/>
    </row>
    <row r="3744" spans="21:24" x14ac:dyDescent="0.2">
      <c r="U3744" s="205"/>
      <c r="V3744" s="205"/>
      <c r="W3744" s="205"/>
      <c r="X3744" s="205"/>
    </row>
    <row r="3745" spans="21:24" x14ac:dyDescent="0.2">
      <c r="U3745" s="205"/>
      <c r="V3745" s="205"/>
      <c r="W3745" s="205"/>
      <c r="X3745" s="205"/>
    </row>
    <row r="3746" spans="21:24" x14ac:dyDescent="0.2">
      <c r="U3746" s="205"/>
      <c r="V3746" s="205"/>
      <c r="W3746" s="205"/>
      <c r="X3746" s="205"/>
    </row>
    <row r="3747" spans="21:24" x14ac:dyDescent="0.2">
      <c r="U3747" s="205"/>
      <c r="V3747" s="205"/>
      <c r="W3747" s="205"/>
      <c r="X3747" s="205"/>
    </row>
    <row r="3748" spans="21:24" x14ac:dyDescent="0.2">
      <c r="U3748" s="205"/>
      <c r="V3748" s="205"/>
      <c r="W3748" s="205"/>
      <c r="X3748" s="205"/>
    </row>
    <row r="3749" spans="21:24" x14ac:dyDescent="0.2">
      <c r="U3749" s="205"/>
      <c r="V3749" s="205"/>
      <c r="W3749" s="205"/>
      <c r="X3749" s="205"/>
    </row>
    <row r="3750" spans="21:24" x14ac:dyDescent="0.2">
      <c r="U3750" s="205"/>
      <c r="V3750" s="205"/>
      <c r="W3750" s="205"/>
      <c r="X3750" s="205"/>
    </row>
    <row r="3751" spans="21:24" x14ac:dyDescent="0.2">
      <c r="U3751" s="205"/>
      <c r="V3751" s="205"/>
      <c r="W3751" s="205"/>
      <c r="X3751" s="205"/>
    </row>
    <row r="3752" spans="21:24" x14ac:dyDescent="0.2">
      <c r="U3752" s="205"/>
      <c r="V3752" s="205"/>
      <c r="W3752" s="205"/>
      <c r="X3752" s="205"/>
    </row>
    <row r="3753" spans="21:24" x14ac:dyDescent="0.2">
      <c r="U3753" s="205"/>
      <c r="V3753" s="205"/>
      <c r="W3753" s="205"/>
      <c r="X3753" s="205"/>
    </row>
    <row r="3754" spans="21:24" x14ac:dyDescent="0.2">
      <c r="U3754" s="205"/>
      <c r="V3754" s="205"/>
      <c r="W3754" s="205"/>
      <c r="X3754" s="205"/>
    </row>
    <row r="3755" spans="21:24" x14ac:dyDescent="0.2">
      <c r="U3755" s="205"/>
      <c r="V3755" s="205"/>
      <c r="W3755" s="205"/>
      <c r="X3755" s="205"/>
    </row>
    <row r="3756" spans="21:24" x14ac:dyDescent="0.2">
      <c r="U3756" s="205"/>
      <c r="V3756" s="205"/>
      <c r="W3756" s="205"/>
      <c r="X3756" s="205"/>
    </row>
    <row r="3757" spans="21:24" x14ac:dyDescent="0.2">
      <c r="U3757" s="205"/>
      <c r="V3757" s="205"/>
      <c r="W3757" s="205"/>
      <c r="X3757" s="205"/>
    </row>
    <row r="3758" spans="21:24" x14ac:dyDescent="0.2">
      <c r="U3758" s="205"/>
      <c r="V3758" s="205"/>
      <c r="W3758" s="205"/>
      <c r="X3758" s="205"/>
    </row>
    <row r="3759" spans="21:24" x14ac:dyDescent="0.2">
      <c r="U3759" s="205"/>
      <c r="V3759" s="205"/>
      <c r="W3759" s="205"/>
      <c r="X3759" s="205"/>
    </row>
    <row r="3760" spans="21:24" x14ac:dyDescent="0.2">
      <c r="U3760" s="205"/>
      <c r="V3760" s="205"/>
      <c r="W3760" s="205"/>
      <c r="X3760" s="205"/>
    </row>
    <row r="3761" spans="21:24" x14ac:dyDescent="0.2">
      <c r="U3761" s="205"/>
      <c r="V3761" s="205"/>
      <c r="W3761" s="205"/>
      <c r="X3761" s="205"/>
    </row>
    <row r="3762" spans="21:24" x14ac:dyDescent="0.2">
      <c r="U3762" s="205"/>
      <c r="V3762" s="205"/>
      <c r="W3762" s="205"/>
      <c r="X3762" s="205"/>
    </row>
    <row r="3763" spans="21:24" x14ac:dyDescent="0.2">
      <c r="U3763" s="205"/>
      <c r="V3763" s="205"/>
      <c r="W3763" s="205"/>
      <c r="X3763" s="205"/>
    </row>
    <row r="3764" spans="21:24" x14ac:dyDescent="0.2">
      <c r="U3764" s="205"/>
      <c r="V3764" s="205"/>
      <c r="W3764" s="205"/>
      <c r="X3764" s="205"/>
    </row>
    <row r="3765" spans="21:24" x14ac:dyDescent="0.2">
      <c r="U3765" s="205"/>
      <c r="V3765" s="205"/>
      <c r="W3765" s="205"/>
      <c r="X3765" s="205"/>
    </row>
    <row r="3766" spans="21:24" x14ac:dyDescent="0.2">
      <c r="U3766" s="205"/>
      <c r="V3766" s="205"/>
      <c r="W3766" s="205"/>
      <c r="X3766" s="205"/>
    </row>
    <row r="3767" spans="21:24" x14ac:dyDescent="0.2">
      <c r="U3767" s="205"/>
      <c r="V3767" s="205"/>
      <c r="W3767" s="205"/>
      <c r="X3767" s="205"/>
    </row>
    <row r="3768" spans="21:24" x14ac:dyDescent="0.2">
      <c r="U3768" s="205"/>
      <c r="V3768" s="205"/>
      <c r="W3768" s="205"/>
      <c r="X3768" s="205"/>
    </row>
    <row r="3769" spans="21:24" x14ac:dyDescent="0.2">
      <c r="U3769" s="205"/>
      <c r="V3769" s="205"/>
      <c r="W3769" s="205"/>
      <c r="X3769" s="205"/>
    </row>
    <row r="3770" spans="21:24" x14ac:dyDescent="0.2">
      <c r="U3770" s="205"/>
      <c r="V3770" s="205"/>
      <c r="W3770" s="205"/>
      <c r="X3770" s="205"/>
    </row>
    <row r="3771" spans="21:24" x14ac:dyDescent="0.2">
      <c r="U3771" s="205"/>
      <c r="V3771" s="205"/>
      <c r="W3771" s="205"/>
      <c r="X3771" s="205"/>
    </row>
    <row r="3772" spans="21:24" x14ac:dyDescent="0.2">
      <c r="U3772" s="205"/>
      <c r="V3772" s="205"/>
      <c r="W3772" s="205"/>
      <c r="X3772" s="205"/>
    </row>
    <row r="3773" spans="21:24" x14ac:dyDescent="0.2">
      <c r="U3773" s="205"/>
      <c r="V3773" s="205"/>
      <c r="W3773" s="205"/>
      <c r="X3773" s="205"/>
    </row>
    <row r="3774" spans="21:24" x14ac:dyDescent="0.2">
      <c r="U3774" s="205"/>
      <c r="V3774" s="205"/>
      <c r="W3774" s="205"/>
      <c r="X3774" s="205"/>
    </row>
    <row r="3775" spans="21:24" x14ac:dyDescent="0.2">
      <c r="U3775" s="205"/>
      <c r="V3775" s="205"/>
      <c r="W3775" s="205"/>
      <c r="X3775" s="205"/>
    </row>
    <row r="3776" spans="21:24" x14ac:dyDescent="0.2">
      <c r="U3776" s="205"/>
      <c r="V3776" s="205"/>
      <c r="W3776" s="205"/>
      <c r="X3776" s="205"/>
    </row>
    <row r="3777" spans="21:24" x14ac:dyDescent="0.2">
      <c r="U3777" s="205"/>
      <c r="V3777" s="205"/>
      <c r="W3777" s="205"/>
      <c r="X3777" s="205"/>
    </row>
    <row r="3778" spans="21:24" x14ac:dyDescent="0.2">
      <c r="U3778" s="205"/>
      <c r="V3778" s="205"/>
      <c r="W3778" s="205"/>
      <c r="X3778" s="205"/>
    </row>
    <row r="3779" spans="21:24" x14ac:dyDescent="0.2">
      <c r="U3779" s="205"/>
      <c r="V3779" s="205"/>
      <c r="W3779" s="205"/>
      <c r="X3779" s="205"/>
    </row>
    <row r="3780" spans="21:24" x14ac:dyDescent="0.2">
      <c r="U3780" s="205"/>
      <c r="V3780" s="205"/>
      <c r="W3780" s="205"/>
      <c r="X3780" s="205"/>
    </row>
    <row r="3781" spans="21:24" x14ac:dyDescent="0.2">
      <c r="U3781" s="205"/>
      <c r="V3781" s="205"/>
      <c r="W3781" s="205"/>
      <c r="X3781" s="205"/>
    </row>
    <row r="3782" spans="21:24" x14ac:dyDescent="0.2">
      <c r="U3782" s="205"/>
      <c r="V3782" s="205"/>
      <c r="W3782" s="205"/>
      <c r="X3782" s="205"/>
    </row>
    <row r="3783" spans="21:24" x14ac:dyDescent="0.2">
      <c r="U3783" s="205"/>
      <c r="V3783" s="205"/>
      <c r="W3783" s="205"/>
      <c r="X3783" s="205"/>
    </row>
    <row r="3784" spans="21:24" x14ac:dyDescent="0.2">
      <c r="U3784" s="205"/>
      <c r="V3784" s="205"/>
      <c r="W3784" s="205"/>
      <c r="X3784" s="205"/>
    </row>
    <row r="3785" spans="21:24" x14ac:dyDescent="0.2">
      <c r="U3785" s="205"/>
      <c r="V3785" s="205"/>
      <c r="W3785" s="205"/>
      <c r="X3785" s="205"/>
    </row>
    <row r="3786" spans="21:24" x14ac:dyDescent="0.2">
      <c r="U3786" s="205"/>
      <c r="V3786" s="205"/>
      <c r="W3786" s="205"/>
      <c r="X3786" s="205"/>
    </row>
    <row r="3787" spans="21:24" x14ac:dyDescent="0.2">
      <c r="U3787" s="205"/>
      <c r="V3787" s="205"/>
      <c r="W3787" s="205"/>
      <c r="X3787" s="205"/>
    </row>
    <row r="3788" spans="21:24" x14ac:dyDescent="0.2">
      <c r="U3788" s="205"/>
      <c r="V3788" s="205"/>
      <c r="W3788" s="205"/>
      <c r="X3788" s="205"/>
    </row>
    <row r="3789" spans="21:24" x14ac:dyDescent="0.2">
      <c r="U3789" s="205"/>
      <c r="V3789" s="205"/>
      <c r="W3789" s="205"/>
      <c r="X3789" s="205"/>
    </row>
    <row r="3790" spans="21:24" x14ac:dyDescent="0.2">
      <c r="U3790" s="205"/>
      <c r="V3790" s="205"/>
      <c r="W3790" s="205"/>
      <c r="X3790" s="205"/>
    </row>
    <row r="3791" spans="21:24" x14ac:dyDescent="0.2">
      <c r="U3791" s="205"/>
      <c r="V3791" s="205"/>
      <c r="W3791" s="205"/>
      <c r="X3791" s="205"/>
    </row>
    <row r="3792" spans="21:24" x14ac:dyDescent="0.2">
      <c r="U3792" s="205"/>
      <c r="V3792" s="205"/>
      <c r="W3792" s="205"/>
      <c r="X3792" s="205"/>
    </row>
    <row r="3793" spans="21:24" x14ac:dyDescent="0.2">
      <c r="U3793" s="205"/>
      <c r="V3793" s="205"/>
      <c r="W3793" s="205"/>
      <c r="X3793" s="205"/>
    </row>
    <row r="3794" spans="21:24" x14ac:dyDescent="0.2">
      <c r="U3794" s="205"/>
      <c r="V3794" s="205"/>
      <c r="W3794" s="205"/>
      <c r="X3794" s="205"/>
    </row>
    <row r="3795" spans="21:24" x14ac:dyDescent="0.2">
      <c r="U3795" s="205"/>
      <c r="V3795" s="205"/>
      <c r="W3795" s="205"/>
      <c r="X3795" s="205"/>
    </row>
    <row r="3796" spans="21:24" x14ac:dyDescent="0.2">
      <c r="U3796" s="205"/>
      <c r="V3796" s="205"/>
      <c r="W3796" s="205"/>
      <c r="X3796" s="205"/>
    </row>
    <row r="3797" spans="21:24" x14ac:dyDescent="0.2">
      <c r="U3797" s="205"/>
      <c r="V3797" s="205"/>
      <c r="W3797" s="205"/>
      <c r="X3797" s="205"/>
    </row>
    <row r="3798" spans="21:24" x14ac:dyDescent="0.2">
      <c r="U3798" s="205"/>
      <c r="V3798" s="205"/>
      <c r="W3798" s="205"/>
      <c r="X3798" s="205"/>
    </row>
    <row r="3799" spans="21:24" x14ac:dyDescent="0.2">
      <c r="U3799" s="205"/>
      <c r="V3799" s="205"/>
      <c r="W3799" s="205"/>
      <c r="X3799" s="205"/>
    </row>
    <row r="3800" spans="21:24" x14ac:dyDescent="0.2">
      <c r="U3800" s="205"/>
      <c r="V3800" s="205"/>
      <c r="W3800" s="205"/>
      <c r="X3800" s="205"/>
    </row>
    <row r="3801" spans="21:24" x14ac:dyDescent="0.2">
      <c r="U3801" s="205"/>
      <c r="V3801" s="205"/>
      <c r="W3801" s="205"/>
      <c r="X3801" s="205"/>
    </row>
    <row r="3802" spans="21:24" x14ac:dyDescent="0.2">
      <c r="U3802" s="205"/>
      <c r="V3802" s="205"/>
      <c r="W3802" s="205"/>
      <c r="X3802" s="205"/>
    </row>
    <row r="3803" spans="21:24" x14ac:dyDescent="0.2">
      <c r="U3803" s="205"/>
      <c r="V3803" s="205"/>
      <c r="W3803" s="205"/>
      <c r="X3803" s="205"/>
    </row>
    <row r="3804" spans="21:24" x14ac:dyDescent="0.2">
      <c r="U3804" s="205"/>
      <c r="V3804" s="205"/>
      <c r="W3804" s="205"/>
      <c r="X3804" s="205"/>
    </row>
    <row r="3805" spans="21:24" x14ac:dyDescent="0.2">
      <c r="U3805" s="205"/>
      <c r="V3805" s="205"/>
      <c r="W3805" s="205"/>
      <c r="X3805" s="205"/>
    </row>
    <row r="3806" spans="21:24" x14ac:dyDescent="0.2">
      <c r="U3806" s="205"/>
      <c r="V3806" s="205"/>
      <c r="W3806" s="205"/>
      <c r="X3806" s="205"/>
    </row>
    <row r="3807" spans="21:24" x14ac:dyDescent="0.2">
      <c r="U3807" s="205"/>
      <c r="V3807" s="205"/>
      <c r="W3807" s="205"/>
      <c r="X3807" s="205"/>
    </row>
    <row r="3808" spans="21:24" x14ac:dyDescent="0.2">
      <c r="U3808" s="205"/>
      <c r="V3808" s="205"/>
      <c r="W3808" s="205"/>
      <c r="X3808" s="205"/>
    </row>
    <row r="3809" spans="21:24" x14ac:dyDescent="0.2">
      <c r="U3809" s="205"/>
      <c r="V3809" s="205"/>
      <c r="W3809" s="205"/>
      <c r="X3809" s="205"/>
    </row>
    <row r="3810" spans="21:24" x14ac:dyDescent="0.2">
      <c r="U3810" s="205"/>
      <c r="V3810" s="205"/>
      <c r="W3810" s="205"/>
      <c r="X3810" s="205"/>
    </row>
    <row r="3811" spans="21:24" x14ac:dyDescent="0.2">
      <c r="U3811" s="205"/>
      <c r="V3811" s="205"/>
      <c r="W3811" s="205"/>
      <c r="X3811" s="205"/>
    </row>
    <row r="3812" spans="21:24" x14ac:dyDescent="0.2">
      <c r="U3812" s="205"/>
      <c r="V3812" s="205"/>
      <c r="W3812" s="205"/>
      <c r="X3812" s="205"/>
    </row>
    <row r="3813" spans="21:24" x14ac:dyDescent="0.2">
      <c r="U3813" s="205"/>
      <c r="V3813" s="205"/>
      <c r="W3813" s="205"/>
      <c r="X3813" s="205"/>
    </row>
    <row r="3814" spans="21:24" x14ac:dyDescent="0.2">
      <c r="U3814" s="205"/>
      <c r="V3814" s="205"/>
      <c r="W3814" s="205"/>
      <c r="X3814" s="205"/>
    </row>
    <row r="3815" spans="21:24" x14ac:dyDescent="0.2">
      <c r="U3815" s="205"/>
      <c r="V3815" s="205"/>
      <c r="W3815" s="205"/>
      <c r="X3815" s="205"/>
    </row>
    <row r="3816" spans="21:24" x14ac:dyDescent="0.2">
      <c r="U3816" s="205"/>
      <c r="V3816" s="205"/>
      <c r="W3816" s="205"/>
      <c r="X3816" s="205"/>
    </row>
    <row r="3817" spans="21:24" x14ac:dyDescent="0.2">
      <c r="U3817" s="205"/>
      <c r="V3817" s="205"/>
      <c r="W3817" s="205"/>
      <c r="X3817" s="205"/>
    </row>
    <row r="3818" spans="21:24" x14ac:dyDescent="0.2">
      <c r="U3818" s="205"/>
      <c r="V3818" s="205"/>
      <c r="W3818" s="205"/>
      <c r="X3818" s="205"/>
    </row>
    <row r="3819" spans="21:24" x14ac:dyDescent="0.2">
      <c r="U3819" s="205"/>
      <c r="V3819" s="205"/>
      <c r="W3819" s="205"/>
      <c r="X3819" s="205"/>
    </row>
    <row r="3820" spans="21:24" x14ac:dyDescent="0.2">
      <c r="U3820" s="205"/>
      <c r="V3820" s="205"/>
      <c r="W3820" s="205"/>
      <c r="X3820" s="205"/>
    </row>
    <row r="3821" spans="21:24" x14ac:dyDescent="0.2">
      <c r="U3821" s="205"/>
      <c r="V3821" s="205"/>
      <c r="W3821" s="205"/>
      <c r="X3821" s="205"/>
    </row>
    <row r="3822" spans="21:24" x14ac:dyDescent="0.2">
      <c r="U3822" s="205"/>
      <c r="V3822" s="205"/>
      <c r="W3822" s="205"/>
      <c r="X3822" s="205"/>
    </row>
    <row r="3823" spans="21:24" x14ac:dyDescent="0.2">
      <c r="U3823" s="205"/>
      <c r="V3823" s="205"/>
      <c r="W3823" s="205"/>
      <c r="X3823" s="205"/>
    </row>
    <row r="3824" spans="21:24" x14ac:dyDescent="0.2">
      <c r="U3824" s="205"/>
      <c r="V3824" s="205"/>
      <c r="W3824" s="205"/>
      <c r="X3824" s="205"/>
    </row>
    <row r="3825" spans="21:24" x14ac:dyDescent="0.2">
      <c r="U3825" s="205"/>
      <c r="V3825" s="205"/>
      <c r="W3825" s="205"/>
      <c r="X3825" s="205"/>
    </row>
    <row r="3826" spans="21:24" x14ac:dyDescent="0.2">
      <c r="U3826" s="205"/>
      <c r="V3826" s="205"/>
      <c r="W3826" s="205"/>
      <c r="X3826" s="205"/>
    </row>
    <row r="3827" spans="21:24" x14ac:dyDescent="0.2">
      <c r="U3827" s="205"/>
      <c r="V3827" s="205"/>
      <c r="W3827" s="205"/>
      <c r="X3827" s="205"/>
    </row>
    <row r="3828" spans="21:24" x14ac:dyDescent="0.2">
      <c r="U3828" s="205"/>
      <c r="V3828" s="205"/>
      <c r="W3828" s="205"/>
      <c r="X3828" s="205"/>
    </row>
    <row r="3829" spans="21:24" x14ac:dyDescent="0.2">
      <c r="U3829" s="205"/>
      <c r="V3829" s="205"/>
      <c r="W3829" s="205"/>
      <c r="X3829" s="205"/>
    </row>
    <row r="3830" spans="21:24" x14ac:dyDescent="0.2">
      <c r="U3830" s="205"/>
      <c r="V3830" s="205"/>
      <c r="W3830" s="205"/>
      <c r="X3830" s="205"/>
    </row>
    <row r="3831" spans="21:24" x14ac:dyDescent="0.2">
      <c r="U3831" s="205"/>
      <c r="V3831" s="205"/>
      <c r="W3831" s="205"/>
      <c r="X3831" s="205"/>
    </row>
    <row r="3832" spans="21:24" x14ac:dyDescent="0.2">
      <c r="U3832" s="205"/>
      <c r="V3832" s="205"/>
      <c r="W3832" s="205"/>
      <c r="X3832" s="205"/>
    </row>
    <row r="3833" spans="21:24" x14ac:dyDescent="0.2">
      <c r="U3833" s="205"/>
      <c r="V3833" s="205"/>
      <c r="W3833" s="205"/>
      <c r="X3833" s="205"/>
    </row>
    <row r="3834" spans="21:24" x14ac:dyDescent="0.2">
      <c r="U3834" s="205"/>
      <c r="V3834" s="205"/>
      <c r="W3834" s="205"/>
      <c r="X3834" s="205"/>
    </row>
    <row r="3835" spans="21:24" x14ac:dyDescent="0.2">
      <c r="U3835" s="205"/>
      <c r="V3835" s="205"/>
      <c r="W3835" s="205"/>
      <c r="X3835" s="205"/>
    </row>
    <row r="3836" spans="21:24" x14ac:dyDescent="0.2">
      <c r="U3836" s="205"/>
      <c r="V3836" s="205"/>
      <c r="W3836" s="205"/>
      <c r="X3836" s="205"/>
    </row>
    <row r="3837" spans="21:24" x14ac:dyDescent="0.2">
      <c r="U3837" s="205"/>
      <c r="V3837" s="205"/>
      <c r="W3837" s="205"/>
      <c r="X3837" s="205"/>
    </row>
    <row r="3838" spans="21:24" x14ac:dyDescent="0.2">
      <c r="U3838" s="205"/>
      <c r="V3838" s="205"/>
      <c r="W3838" s="205"/>
      <c r="X3838" s="205"/>
    </row>
    <row r="3839" spans="21:24" x14ac:dyDescent="0.2">
      <c r="U3839" s="205"/>
      <c r="V3839" s="205"/>
      <c r="W3839" s="205"/>
      <c r="X3839" s="205"/>
    </row>
    <row r="3840" spans="21:24" x14ac:dyDescent="0.2">
      <c r="U3840" s="205"/>
      <c r="V3840" s="205"/>
      <c r="W3840" s="205"/>
      <c r="X3840" s="205"/>
    </row>
    <row r="3841" spans="21:24" x14ac:dyDescent="0.2">
      <c r="U3841" s="205"/>
      <c r="V3841" s="205"/>
      <c r="W3841" s="205"/>
      <c r="X3841" s="205"/>
    </row>
    <row r="3842" spans="21:24" x14ac:dyDescent="0.2">
      <c r="U3842" s="205"/>
      <c r="V3842" s="205"/>
      <c r="W3842" s="205"/>
      <c r="X3842" s="205"/>
    </row>
    <row r="3843" spans="21:24" x14ac:dyDescent="0.2">
      <c r="U3843" s="205"/>
      <c r="V3843" s="205"/>
      <c r="W3843" s="205"/>
      <c r="X3843" s="205"/>
    </row>
    <row r="3844" spans="21:24" x14ac:dyDescent="0.2">
      <c r="U3844" s="205"/>
      <c r="V3844" s="205"/>
      <c r="W3844" s="205"/>
      <c r="X3844" s="205"/>
    </row>
    <row r="3845" spans="21:24" x14ac:dyDescent="0.2">
      <c r="U3845" s="205"/>
      <c r="V3845" s="205"/>
      <c r="W3845" s="205"/>
      <c r="X3845" s="205"/>
    </row>
    <row r="3846" spans="21:24" x14ac:dyDescent="0.2">
      <c r="U3846" s="205"/>
      <c r="V3846" s="205"/>
      <c r="W3846" s="205"/>
      <c r="X3846" s="205"/>
    </row>
    <row r="3847" spans="21:24" x14ac:dyDescent="0.2">
      <c r="U3847" s="205"/>
      <c r="V3847" s="205"/>
      <c r="W3847" s="205"/>
      <c r="X3847" s="205"/>
    </row>
    <row r="3848" spans="21:24" x14ac:dyDescent="0.2">
      <c r="U3848" s="205"/>
      <c r="V3848" s="205"/>
      <c r="W3848" s="205"/>
      <c r="X3848" s="205"/>
    </row>
    <row r="3849" spans="21:24" x14ac:dyDescent="0.2">
      <c r="U3849" s="205"/>
      <c r="V3849" s="205"/>
      <c r="W3849" s="205"/>
      <c r="X3849" s="205"/>
    </row>
    <row r="3850" spans="21:24" x14ac:dyDescent="0.2">
      <c r="U3850" s="205"/>
      <c r="V3850" s="205"/>
      <c r="W3850" s="205"/>
      <c r="X3850" s="205"/>
    </row>
    <row r="3851" spans="21:24" x14ac:dyDescent="0.2">
      <c r="U3851" s="205"/>
      <c r="V3851" s="205"/>
      <c r="W3851" s="205"/>
      <c r="X3851" s="205"/>
    </row>
    <row r="3852" spans="21:24" x14ac:dyDescent="0.2">
      <c r="U3852" s="205"/>
      <c r="V3852" s="205"/>
      <c r="W3852" s="205"/>
      <c r="X3852" s="205"/>
    </row>
    <row r="3853" spans="21:24" x14ac:dyDescent="0.2">
      <c r="U3853" s="205"/>
      <c r="V3853" s="205"/>
      <c r="W3853" s="205"/>
      <c r="X3853" s="205"/>
    </row>
    <row r="3854" spans="21:24" x14ac:dyDescent="0.2">
      <c r="U3854" s="205"/>
      <c r="V3854" s="205"/>
      <c r="W3854" s="205"/>
      <c r="X3854" s="205"/>
    </row>
    <row r="3855" spans="21:24" x14ac:dyDescent="0.2">
      <c r="U3855" s="205"/>
      <c r="V3855" s="205"/>
      <c r="W3855" s="205"/>
      <c r="X3855" s="205"/>
    </row>
    <row r="3856" spans="21:24" x14ac:dyDescent="0.2">
      <c r="U3856" s="205"/>
      <c r="V3856" s="205"/>
      <c r="W3856" s="205"/>
      <c r="X3856" s="205"/>
    </row>
    <row r="3857" spans="21:24" x14ac:dyDescent="0.2">
      <c r="U3857" s="205"/>
      <c r="V3857" s="205"/>
      <c r="W3857" s="205"/>
      <c r="X3857" s="205"/>
    </row>
    <row r="3858" spans="21:24" x14ac:dyDescent="0.2">
      <c r="U3858" s="205"/>
      <c r="V3858" s="205"/>
      <c r="W3858" s="205"/>
      <c r="X3858" s="205"/>
    </row>
    <row r="3859" spans="21:24" x14ac:dyDescent="0.2">
      <c r="U3859" s="205"/>
      <c r="V3859" s="205"/>
      <c r="W3859" s="205"/>
      <c r="X3859" s="205"/>
    </row>
    <row r="3860" spans="21:24" x14ac:dyDescent="0.2">
      <c r="U3860" s="205"/>
      <c r="V3860" s="205"/>
      <c r="W3860" s="205"/>
      <c r="X3860" s="205"/>
    </row>
    <row r="3861" spans="21:24" x14ac:dyDescent="0.2">
      <c r="U3861" s="205"/>
      <c r="V3861" s="205"/>
      <c r="W3861" s="205"/>
      <c r="X3861" s="205"/>
    </row>
    <row r="3862" spans="21:24" x14ac:dyDescent="0.2">
      <c r="U3862" s="205"/>
      <c r="V3862" s="205"/>
      <c r="W3862" s="205"/>
      <c r="X3862" s="205"/>
    </row>
    <row r="3863" spans="21:24" x14ac:dyDescent="0.2">
      <c r="U3863" s="205"/>
      <c r="V3863" s="205"/>
      <c r="W3863" s="205"/>
      <c r="X3863" s="205"/>
    </row>
    <row r="3864" spans="21:24" x14ac:dyDescent="0.2">
      <c r="U3864" s="205"/>
      <c r="V3864" s="205"/>
      <c r="W3864" s="205"/>
      <c r="X3864" s="205"/>
    </row>
    <row r="3865" spans="21:24" x14ac:dyDescent="0.2">
      <c r="U3865" s="205"/>
      <c r="V3865" s="205"/>
      <c r="W3865" s="205"/>
      <c r="X3865" s="205"/>
    </row>
    <row r="3866" spans="21:24" x14ac:dyDescent="0.2">
      <c r="U3866" s="205"/>
      <c r="V3866" s="205"/>
      <c r="W3866" s="205"/>
      <c r="X3866" s="205"/>
    </row>
    <row r="3867" spans="21:24" x14ac:dyDescent="0.2">
      <c r="U3867" s="205"/>
      <c r="V3867" s="205"/>
      <c r="W3867" s="205"/>
      <c r="X3867" s="205"/>
    </row>
    <row r="3868" spans="21:24" x14ac:dyDescent="0.2">
      <c r="U3868" s="205"/>
      <c r="V3868" s="205"/>
      <c r="W3868" s="205"/>
      <c r="X3868" s="205"/>
    </row>
    <row r="3869" spans="21:24" x14ac:dyDescent="0.2">
      <c r="U3869" s="205"/>
      <c r="V3869" s="205"/>
      <c r="W3869" s="205"/>
      <c r="X3869" s="205"/>
    </row>
    <row r="3870" spans="21:24" x14ac:dyDescent="0.2">
      <c r="U3870" s="205"/>
      <c r="V3870" s="205"/>
      <c r="W3870" s="205"/>
      <c r="X3870" s="205"/>
    </row>
    <row r="3871" spans="21:24" x14ac:dyDescent="0.2">
      <c r="U3871" s="205"/>
      <c r="V3871" s="205"/>
      <c r="W3871" s="205"/>
      <c r="X3871" s="205"/>
    </row>
    <row r="3872" spans="21:24" x14ac:dyDescent="0.2">
      <c r="U3872" s="205"/>
      <c r="V3872" s="205"/>
      <c r="W3872" s="205"/>
      <c r="X3872" s="205"/>
    </row>
    <row r="3873" spans="21:24" x14ac:dyDescent="0.2">
      <c r="U3873" s="205"/>
      <c r="V3873" s="205"/>
      <c r="W3873" s="205"/>
      <c r="X3873" s="205"/>
    </row>
    <row r="3874" spans="21:24" x14ac:dyDescent="0.2">
      <c r="U3874" s="205"/>
      <c r="V3874" s="205"/>
      <c r="W3874" s="205"/>
      <c r="X3874" s="205"/>
    </row>
    <row r="3875" spans="21:24" x14ac:dyDescent="0.2">
      <c r="U3875" s="205"/>
      <c r="V3875" s="205"/>
      <c r="W3875" s="205"/>
      <c r="X3875" s="205"/>
    </row>
    <row r="3876" spans="21:24" x14ac:dyDescent="0.2">
      <c r="U3876" s="205"/>
      <c r="V3876" s="205"/>
      <c r="W3876" s="205"/>
      <c r="X3876" s="205"/>
    </row>
    <row r="3877" spans="21:24" x14ac:dyDescent="0.2">
      <c r="U3877" s="205"/>
      <c r="V3877" s="205"/>
      <c r="W3877" s="205"/>
      <c r="X3877" s="205"/>
    </row>
    <row r="3878" spans="21:24" x14ac:dyDescent="0.2">
      <c r="U3878" s="205"/>
      <c r="V3878" s="205"/>
      <c r="W3878" s="205"/>
      <c r="X3878" s="205"/>
    </row>
    <row r="3879" spans="21:24" x14ac:dyDescent="0.2">
      <c r="U3879" s="205"/>
      <c r="V3879" s="205"/>
      <c r="W3879" s="205"/>
      <c r="X3879" s="205"/>
    </row>
    <row r="3880" spans="21:24" x14ac:dyDescent="0.2">
      <c r="U3880" s="205"/>
      <c r="V3880" s="205"/>
      <c r="W3880" s="205"/>
      <c r="X3880" s="205"/>
    </row>
    <row r="3881" spans="21:24" x14ac:dyDescent="0.2">
      <c r="U3881" s="205"/>
      <c r="V3881" s="205"/>
      <c r="W3881" s="205"/>
      <c r="X3881" s="205"/>
    </row>
    <row r="3882" spans="21:24" x14ac:dyDescent="0.2">
      <c r="U3882" s="205"/>
      <c r="V3882" s="205"/>
      <c r="W3882" s="205"/>
      <c r="X3882" s="205"/>
    </row>
    <row r="3883" spans="21:24" x14ac:dyDescent="0.2">
      <c r="U3883" s="205"/>
      <c r="V3883" s="205"/>
      <c r="W3883" s="205"/>
      <c r="X3883" s="205"/>
    </row>
    <row r="3884" spans="21:24" x14ac:dyDescent="0.2">
      <c r="U3884" s="205"/>
      <c r="V3884" s="205"/>
      <c r="W3884" s="205"/>
      <c r="X3884" s="205"/>
    </row>
    <row r="3885" spans="21:24" x14ac:dyDescent="0.2">
      <c r="U3885" s="205"/>
      <c r="V3885" s="205"/>
      <c r="W3885" s="205"/>
      <c r="X3885" s="205"/>
    </row>
    <row r="3886" spans="21:24" x14ac:dyDescent="0.2">
      <c r="U3886" s="205"/>
      <c r="V3886" s="205"/>
      <c r="W3886" s="205"/>
      <c r="X3886" s="205"/>
    </row>
    <row r="3887" spans="21:24" x14ac:dyDescent="0.2">
      <c r="U3887" s="205"/>
      <c r="V3887" s="205"/>
      <c r="W3887" s="205"/>
      <c r="X3887" s="205"/>
    </row>
    <row r="3888" spans="21:24" x14ac:dyDescent="0.2">
      <c r="U3888" s="205"/>
      <c r="V3888" s="205"/>
      <c r="W3888" s="205"/>
      <c r="X3888" s="205"/>
    </row>
    <row r="3889" spans="21:24" x14ac:dyDescent="0.2">
      <c r="U3889" s="205"/>
      <c r="V3889" s="205"/>
      <c r="W3889" s="205"/>
      <c r="X3889" s="205"/>
    </row>
    <row r="3890" spans="21:24" x14ac:dyDescent="0.2">
      <c r="U3890" s="205"/>
      <c r="V3890" s="205"/>
      <c r="W3890" s="205"/>
      <c r="X3890" s="205"/>
    </row>
    <row r="3891" spans="21:24" x14ac:dyDescent="0.2">
      <c r="U3891" s="205"/>
      <c r="V3891" s="205"/>
      <c r="W3891" s="205"/>
      <c r="X3891" s="205"/>
    </row>
    <row r="3892" spans="21:24" x14ac:dyDescent="0.2">
      <c r="U3892" s="205"/>
      <c r="V3892" s="205"/>
      <c r="W3892" s="205"/>
      <c r="X3892" s="205"/>
    </row>
    <row r="3893" spans="21:24" x14ac:dyDescent="0.2">
      <c r="U3893" s="205"/>
      <c r="V3893" s="205"/>
      <c r="W3893" s="205"/>
      <c r="X3893" s="205"/>
    </row>
    <row r="3894" spans="21:24" x14ac:dyDescent="0.2">
      <c r="U3894" s="205"/>
      <c r="V3894" s="205"/>
      <c r="W3894" s="205"/>
      <c r="X3894" s="205"/>
    </row>
    <row r="3895" spans="21:24" x14ac:dyDescent="0.2">
      <c r="U3895" s="205"/>
      <c r="V3895" s="205"/>
      <c r="W3895" s="205"/>
      <c r="X3895" s="205"/>
    </row>
    <row r="3896" spans="21:24" x14ac:dyDescent="0.2">
      <c r="U3896" s="205"/>
      <c r="V3896" s="205"/>
      <c r="W3896" s="205"/>
      <c r="X3896" s="205"/>
    </row>
    <row r="3897" spans="21:24" x14ac:dyDescent="0.2">
      <c r="U3897" s="205"/>
      <c r="V3897" s="205"/>
      <c r="W3897" s="205"/>
      <c r="X3897" s="205"/>
    </row>
    <row r="3898" spans="21:24" x14ac:dyDescent="0.2">
      <c r="U3898" s="205"/>
      <c r="V3898" s="205"/>
      <c r="W3898" s="205"/>
      <c r="X3898" s="205"/>
    </row>
    <row r="3899" spans="21:24" x14ac:dyDescent="0.2">
      <c r="U3899" s="205"/>
      <c r="V3899" s="205"/>
      <c r="W3899" s="205"/>
      <c r="X3899" s="205"/>
    </row>
    <row r="3900" spans="21:24" x14ac:dyDescent="0.2">
      <c r="U3900" s="205"/>
      <c r="V3900" s="205"/>
      <c r="W3900" s="205"/>
      <c r="X3900" s="205"/>
    </row>
    <row r="3901" spans="21:24" x14ac:dyDescent="0.2">
      <c r="U3901" s="205"/>
      <c r="V3901" s="205"/>
      <c r="W3901" s="205"/>
      <c r="X3901" s="205"/>
    </row>
    <row r="3902" spans="21:24" x14ac:dyDescent="0.2">
      <c r="U3902" s="205"/>
      <c r="V3902" s="205"/>
      <c r="W3902" s="205"/>
      <c r="X3902" s="205"/>
    </row>
    <row r="3903" spans="21:24" x14ac:dyDescent="0.2">
      <c r="U3903" s="205"/>
      <c r="V3903" s="205"/>
      <c r="W3903" s="205"/>
      <c r="X3903" s="205"/>
    </row>
    <row r="3904" spans="21:24" x14ac:dyDescent="0.2">
      <c r="U3904" s="205"/>
      <c r="V3904" s="205"/>
      <c r="W3904" s="205"/>
      <c r="X3904" s="205"/>
    </row>
    <row r="3905" spans="21:24" x14ac:dyDescent="0.2">
      <c r="U3905" s="205"/>
      <c r="V3905" s="205"/>
      <c r="W3905" s="205"/>
      <c r="X3905" s="205"/>
    </row>
    <row r="3906" spans="21:24" x14ac:dyDescent="0.2">
      <c r="U3906" s="205"/>
      <c r="V3906" s="205"/>
      <c r="W3906" s="205"/>
      <c r="X3906" s="205"/>
    </row>
    <row r="3907" spans="21:24" x14ac:dyDescent="0.2">
      <c r="U3907" s="205"/>
      <c r="V3907" s="205"/>
      <c r="W3907" s="205"/>
      <c r="X3907" s="205"/>
    </row>
    <row r="3908" spans="21:24" x14ac:dyDescent="0.2">
      <c r="U3908" s="205"/>
      <c r="V3908" s="205"/>
      <c r="W3908" s="205"/>
      <c r="X3908" s="205"/>
    </row>
    <row r="3909" spans="21:24" x14ac:dyDescent="0.2">
      <c r="U3909" s="205"/>
      <c r="V3909" s="205"/>
      <c r="W3909" s="205"/>
      <c r="X3909" s="205"/>
    </row>
    <row r="3910" spans="21:24" x14ac:dyDescent="0.2">
      <c r="U3910" s="205"/>
      <c r="V3910" s="205"/>
      <c r="W3910" s="205"/>
      <c r="X3910" s="205"/>
    </row>
    <row r="3911" spans="21:24" x14ac:dyDescent="0.2">
      <c r="U3911" s="205"/>
      <c r="V3911" s="205"/>
      <c r="W3911" s="205"/>
      <c r="X3911" s="205"/>
    </row>
    <row r="3912" spans="21:24" x14ac:dyDescent="0.2">
      <c r="U3912" s="205"/>
      <c r="V3912" s="205"/>
      <c r="W3912" s="205"/>
      <c r="X3912" s="205"/>
    </row>
    <row r="3913" spans="21:24" x14ac:dyDescent="0.2">
      <c r="U3913" s="205"/>
      <c r="V3913" s="205"/>
      <c r="W3913" s="205"/>
      <c r="X3913" s="205"/>
    </row>
    <row r="3914" spans="21:24" x14ac:dyDescent="0.2">
      <c r="U3914" s="205"/>
      <c r="V3914" s="205"/>
      <c r="W3914" s="205"/>
      <c r="X3914" s="205"/>
    </row>
    <row r="3915" spans="21:24" x14ac:dyDescent="0.2">
      <c r="U3915" s="205"/>
      <c r="V3915" s="205"/>
      <c r="W3915" s="205"/>
      <c r="X3915" s="205"/>
    </row>
    <row r="3916" spans="21:24" x14ac:dyDescent="0.2">
      <c r="U3916" s="205"/>
      <c r="V3916" s="205"/>
      <c r="W3916" s="205"/>
      <c r="X3916" s="205"/>
    </row>
    <row r="3917" spans="21:24" x14ac:dyDescent="0.2">
      <c r="U3917" s="205"/>
      <c r="V3917" s="205"/>
      <c r="W3917" s="205"/>
      <c r="X3917" s="205"/>
    </row>
    <row r="3918" spans="21:24" x14ac:dyDescent="0.2">
      <c r="U3918" s="205"/>
      <c r="V3918" s="205"/>
      <c r="W3918" s="205"/>
      <c r="X3918" s="205"/>
    </row>
    <row r="3919" spans="21:24" x14ac:dyDescent="0.2">
      <c r="U3919" s="205"/>
      <c r="V3919" s="205"/>
      <c r="W3919" s="205"/>
      <c r="X3919" s="205"/>
    </row>
    <row r="3920" spans="21:24" x14ac:dyDescent="0.2">
      <c r="U3920" s="205"/>
      <c r="V3920" s="205"/>
      <c r="W3920" s="205"/>
      <c r="X3920" s="205"/>
    </row>
    <row r="3921" spans="21:24" x14ac:dyDescent="0.2">
      <c r="U3921" s="205"/>
      <c r="V3921" s="205"/>
      <c r="W3921" s="205"/>
      <c r="X3921" s="205"/>
    </row>
    <row r="3922" spans="21:24" x14ac:dyDescent="0.2">
      <c r="U3922" s="205"/>
      <c r="V3922" s="205"/>
      <c r="W3922" s="205"/>
      <c r="X3922" s="205"/>
    </row>
    <row r="3923" spans="21:24" x14ac:dyDescent="0.2">
      <c r="U3923" s="205"/>
      <c r="V3923" s="205"/>
      <c r="W3923" s="205"/>
      <c r="X3923" s="205"/>
    </row>
    <row r="3924" spans="21:24" x14ac:dyDescent="0.2">
      <c r="U3924" s="205"/>
      <c r="V3924" s="205"/>
      <c r="W3924" s="205"/>
      <c r="X3924" s="205"/>
    </row>
    <row r="3925" spans="21:24" x14ac:dyDescent="0.2">
      <c r="U3925" s="205"/>
      <c r="V3925" s="205"/>
      <c r="W3925" s="205"/>
      <c r="X3925" s="205"/>
    </row>
    <row r="3926" spans="21:24" x14ac:dyDescent="0.2">
      <c r="U3926" s="205"/>
      <c r="V3926" s="205"/>
      <c r="W3926" s="205"/>
      <c r="X3926" s="205"/>
    </row>
    <row r="3927" spans="21:24" x14ac:dyDescent="0.2">
      <c r="U3927" s="205"/>
      <c r="V3927" s="205"/>
      <c r="W3927" s="205"/>
      <c r="X3927" s="205"/>
    </row>
    <row r="3928" spans="21:24" x14ac:dyDescent="0.2">
      <c r="U3928" s="205"/>
      <c r="V3928" s="205"/>
      <c r="W3928" s="205"/>
      <c r="X3928" s="205"/>
    </row>
    <row r="3929" spans="21:24" x14ac:dyDescent="0.2">
      <c r="U3929" s="205"/>
      <c r="V3929" s="205"/>
      <c r="W3929" s="205"/>
      <c r="X3929" s="205"/>
    </row>
    <row r="3930" spans="21:24" x14ac:dyDescent="0.2">
      <c r="U3930" s="205"/>
      <c r="V3930" s="205"/>
      <c r="W3930" s="205"/>
      <c r="X3930" s="205"/>
    </row>
    <row r="3931" spans="21:24" x14ac:dyDescent="0.2">
      <c r="U3931" s="205"/>
      <c r="V3931" s="205"/>
      <c r="W3931" s="205"/>
      <c r="X3931" s="205"/>
    </row>
    <row r="3932" spans="21:24" x14ac:dyDescent="0.2">
      <c r="U3932" s="205"/>
      <c r="V3932" s="205"/>
      <c r="W3932" s="205"/>
      <c r="X3932" s="205"/>
    </row>
    <row r="3933" spans="21:24" x14ac:dyDescent="0.2">
      <c r="U3933" s="205"/>
      <c r="V3933" s="205"/>
      <c r="W3933" s="205"/>
      <c r="X3933" s="205"/>
    </row>
    <row r="3934" spans="21:24" x14ac:dyDescent="0.2">
      <c r="U3934" s="205"/>
      <c r="V3934" s="205"/>
      <c r="W3934" s="205"/>
      <c r="X3934" s="205"/>
    </row>
    <row r="3935" spans="21:24" x14ac:dyDescent="0.2">
      <c r="U3935" s="205"/>
      <c r="V3935" s="205"/>
      <c r="W3935" s="205"/>
      <c r="X3935" s="205"/>
    </row>
    <row r="3936" spans="21:24" x14ac:dyDescent="0.2">
      <c r="U3936" s="205"/>
      <c r="V3936" s="205"/>
      <c r="W3936" s="205"/>
      <c r="X3936" s="205"/>
    </row>
    <row r="3937" spans="21:24" x14ac:dyDescent="0.2">
      <c r="U3937" s="205"/>
      <c r="V3937" s="205"/>
      <c r="W3937" s="205"/>
      <c r="X3937" s="205"/>
    </row>
    <row r="3938" spans="21:24" x14ac:dyDescent="0.2">
      <c r="U3938" s="205"/>
      <c r="V3938" s="205"/>
      <c r="W3938" s="205"/>
      <c r="X3938" s="205"/>
    </row>
    <row r="3939" spans="21:24" x14ac:dyDescent="0.2">
      <c r="U3939" s="205"/>
      <c r="V3939" s="205"/>
      <c r="W3939" s="205"/>
      <c r="X3939" s="205"/>
    </row>
    <row r="3940" spans="21:24" x14ac:dyDescent="0.2">
      <c r="U3940" s="205"/>
      <c r="V3940" s="205"/>
      <c r="W3940" s="205"/>
      <c r="X3940" s="205"/>
    </row>
    <row r="3941" spans="21:24" x14ac:dyDescent="0.2">
      <c r="U3941" s="205"/>
      <c r="V3941" s="205"/>
      <c r="W3941" s="205"/>
      <c r="X3941" s="205"/>
    </row>
    <row r="3942" spans="21:24" x14ac:dyDescent="0.2">
      <c r="U3942" s="205"/>
      <c r="V3942" s="205"/>
      <c r="W3942" s="205"/>
      <c r="X3942" s="205"/>
    </row>
    <row r="3943" spans="21:24" x14ac:dyDescent="0.2">
      <c r="U3943" s="205"/>
      <c r="V3943" s="205"/>
      <c r="W3943" s="205"/>
      <c r="X3943" s="205"/>
    </row>
    <row r="3944" spans="21:24" x14ac:dyDescent="0.2">
      <c r="U3944" s="205"/>
      <c r="V3944" s="205"/>
      <c r="W3944" s="205"/>
      <c r="X3944" s="205"/>
    </row>
    <row r="3945" spans="21:24" x14ac:dyDescent="0.2">
      <c r="U3945" s="205"/>
      <c r="V3945" s="205"/>
      <c r="W3945" s="205"/>
      <c r="X3945" s="205"/>
    </row>
    <row r="3946" spans="21:24" x14ac:dyDescent="0.2">
      <c r="U3946" s="205"/>
      <c r="V3946" s="205"/>
      <c r="W3946" s="205"/>
      <c r="X3946" s="205"/>
    </row>
    <row r="3947" spans="21:24" x14ac:dyDescent="0.2">
      <c r="U3947" s="205"/>
      <c r="V3947" s="205"/>
      <c r="W3947" s="205"/>
      <c r="X3947" s="205"/>
    </row>
    <row r="3948" spans="21:24" x14ac:dyDescent="0.2">
      <c r="U3948" s="205"/>
      <c r="V3948" s="205"/>
      <c r="W3948" s="205"/>
      <c r="X3948" s="205"/>
    </row>
    <row r="3949" spans="21:24" x14ac:dyDescent="0.2">
      <c r="U3949" s="205"/>
      <c r="V3949" s="205"/>
      <c r="W3949" s="205"/>
      <c r="X3949" s="205"/>
    </row>
    <row r="3950" spans="21:24" x14ac:dyDescent="0.2">
      <c r="U3950" s="205"/>
      <c r="V3950" s="205"/>
      <c r="W3950" s="205"/>
      <c r="X3950" s="205"/>
    </row>
    <row r="3951" spans="21:24" x14ac:dyDescent="0.2">
      <c r="U3951" s="205"/>
      <c r="V3951" s="205"/>
      <c r="W3951" s="205"/>
      <c r="X3951" s="205"/>
    </row>
    <row r="3952" spans="21:24" x14ac:dyDescent="0.2">
      <c r="U3952" s="205"/>
      <c r="V3952" s="205"/>
      <c r="W3952" s="205"/>
      <c r="X3952" s="205"/>
    </row>
    <row r="3953" spans="21:24" x14ac:dyDescent="0.2">
      <c r="U3953" s="205"/>
      <c r="V3953" s="205"/>
      <c r="W3953" s="205"/>
      <c r="X3953" s="205"/>
    </row>
    <row r="3954" spans="21:24" x14ac:dyDescent="0.2">
      <c r="U3954" s="205"/>
      <c r="V3954" s="205"/>
      <c r="W3954" s="205"/>
      <c r="X3954" s="205"/>
    </row>
    <row r="3955" spans="21:24" x14ac:dyDescent="0.2">
      <c r="U3955" s="205"/>
      <c r="V3955" s="205"/>
      <c r="W3955" s="205"/>
      <c r="X3955" s="205"/>
    </row>
    <row r="3956" spans="21:24" x14ac:dyDescent="0.2">
      <c r="U3956" s="205"/>
      <c r="V3956" s="205"/>
      <c r="W3956" s="205"/>
      <c r="X3956" s="205"/>
    </row>
    <row r="3957" spans="21:24" x14ac:dyDescent="0.2">
      <c r="U3957" s="205"/>
      <c r="V3957" s="205"/>
      <c r="W3957" s="205"/>
      <c r="X3957" s="205"/>
    </row>
    <row r="3958" spans="21:24" x14ac:dyDescent="0.2">
      <c r="U3958" s="205"/>
      <c r="V3958" s="205"/>
      <c r="W3958" s="205"/>
      <c r="X3958" s="205"/>
    </row>
    <row r="3959" spans="21:24" x14ac:dyDescent="0.2">
      <c r="U3959" s="205"/>
      <c r="V3959" s="205"/>
      <c r="W3959" s="205"/>
      <c r="X3959" s="205"/>
    </row>
    <row r="3960" spans="21:24" x14ac:dyDescent="0.2">
      <c r="U3960" s="205"/>
      <c r="V3960" s="205"/>
      <c r="W3960" s="205"/>
      <c r="X3960" s="205"/>
    </row>
    <row r="3961" spans="21:24" x14ac:dyDescent="0.2">
      <c r="U3961" s="205"/>
      <c r="V3961" s="205"/>
      <c r="W3961" s="205"/>
      <c r="X3961" s="205"/>
    </row>
    <row r="3962" spans="21:24" x14ac:dyDescent="0.2">
      <c r="U3962" s="205"/>
      <c r="V3962" s="205"/>
      <c r="W3962" s="205"/>
      <c r="X3962" s="205"/>
    </row>
    <row r="3963" spans="21:24" x14ac:dyDescent="0.2">
      <c r="U3963" s="205"/>
      <c r="V3963" s="205"/>
      <c r="W3963" s="205"/>
      <c r="X3963" s="205"/>
    </row>
    <row r="3964" spans="21:24" x14ac:dyDescent="0.2">
      <c r="U3964" s="205"/>
      <c r="V3964" s="205"/>
      <c r="W3964" s="205"/>
      <c r="X3964" s="205"/>
    </row>
    <row r="3965" spans="21:24" x14ac:dyDescent="0.2">
      <c r="U3965" s="205"/>
      <c r="V3965" s="205"/>
      <c r="W3965" s="205"/>
      <c r="X3965" s="205"/>
    </row>
    <row r="3966" spans="21:24" x14ac:dyDescent="0.2">
      <c r="U3966" s="205"/>
      <c r="V3966" s="205"/>
      <c r="W3966" s="205"/>
      <c r="X3966" s="205"/>
    </row>
    <row r="3967" spans="21:24" x14ac:dyDescent="0.2">
      <c r="U3967" s="205"/>
      <c r="V3967" s="205"/>
      <c r="W3967" s="205"/>
      <c r="X3967" s="205"/>
    </row>
    <row r="3968" spans="21:24" x14ac:dyDescent="0.2">
      <c r="U3968" s="205"/>
      <c r="V3968" s="205"/>
      <c r="W3968" s="205"/>
      <c r="X3968" s="205"/>
    </row>
    <row r="3969" spans="21:24" x14ac:dyDescent="0.2">
      <c r="U3969" s="205"/>
      <c r="V3969" s="205"/>
      <c r="W3969" s="205"/>
      <c r="X3969" s="205"/>
    </row>
    <row r="3970" spans="21:24" x14ac:dyDescent="0.2">
      <c r="U3970" s="205"/>
      <c r="V3970" s="205"/>
      <c r="W3970" s="205"/>
      <c r="X3970" s="205"/>
    </row>
    <row r="3971" spans="21:24" x14ac:dyDescent="0.2">
      <c r="U3971" s="205"/>
      <c r="V3971" s="205"/>
      <c r="W3971" s="205"/>
      <c r="X3971" s="205"/>
    </row>
    <row r="3972" spans="21:24" x14ac:dyDescent="0.2">
      <c r="U3972" s="205"/>
      <c r="V3972" s="205"/>
      <c r="W3972" s="205"/>
      <c r="X3972" s="205"/>
    </row>
    <row r="3973" spans="21:24" x14ac:dyDescent="0.2">
      <c r="U3973" s="205"/>
      <c r="V3973" s="205"/>
      <c r="W3973" s="205"/>
      <c r="X3973" s="205"/>
    </row>
    <row r="3974" spans="21:24" x14ac:dyDescent="0.2">
      <c r="U3974" s="205"/>
      <c r="V3974" s="205"/>
      <c r="W3974" s="205"/>
      <c r="X3974" s="205"/>
    </row>
    <row r="3975" spans="21:24" x14ac:dyDescent="0.2">
      <c r="U3975" s="205"/>
      <c r="V3975" s="205"/>
      <c r="W3975" s="205"/>
      <c r="X3975" s="205"/>
    </row>
    <row r="3976" spans="21:24" x14ac:dyDescent="0.2">
      <c r="U3976" s="205"/>
      <c r="V3976" s="205"/>
      <c r="W3976" s="205"/>
      <c r="X3976" s="205"/>
    </row>
    <row r="3977" spans="21:24" x14ac:dyDescent="0.2">
      <c r="U3977" s="205"/>
      <c r="V3977" s="205"/>
      <c r="W3977" s="205"/>
      <c r="X3977" s="205"/>
    </row>
    <row r="3978" spans="21:24" x14ac:dyDescent="0.2">
      <c r="U3978" s="205"/>
      <c r="V3978" s="205"/>
      <c r="W3978" s="205"/>
      <c r="X3978" s="205"/>
    </row>
    <row r="3979" spans="21:24" x14ac:dyDescent="0.2">
      <c r="U3979" s="205"/>
      <c r="V3979" s="205"/>
      <c r="W3979" s="205"/>
      <c r="X3979" s="205"/>
    </row>
    <row r="3980" spans="21:24" x14ac:dyDescent="0.2">
      <c r="U3980" s="205"/>
      <c r="V3980" s="205"/>
      <c r="W3980" s="205"/>
      <c r="X3980" s="205"/>
    </row>
    <row r="3981" spans="21:24" x14ac:dyDescent="0.2">
      <c r="U3981" s="205"/>
      <c r="V3981" s="205"/>
      <c r="W3981" s="205"/>
      <c r="X3981" s="205"/>
    </row>
    <row r="3982" spans="21:24" x14ac:dyDescent="0.2">
      <c r="U3982" s="205"/>
      <c r="V3982" s="205"/>
      <c r="W3982" s="205"/>
      <c r="X3982" s="205"/>
    </row>
    <row r="3983" spans="21:24" x14ac:dyDescent="0.2">
      <c r="U3983" s="205"/>
      <c r="V3983" s="205"/>
      <c r="W3983" s="205"/>
      <c r="X3983" s="205"/>
    </row>
    <row r="3984" spans="21:24" x14ac:dyDescent="0.2">
      <c r="U3984" s="205"/>
      <c r="V3984" s="205"/>
      <c r="W3984" s="205"/>
      <c r="X3984" s="205"/>
    </row>
    <row r="3985" spans="21:24" x14ac:dyDescent="0.2">
      <c r="U3985" s="205"/>
      <c r="V3985" s="205"/>
      <c r="W3985" s="205"/>
      <c r="X3985" s="205"/>
    </row>
    <row r="3986" spans="21:24" x14ac:dyDescent="0.2">
      <c r="U3986" s="205"/>
      <c r="V3986" s="205"/>
      <c r="W3986" s="205"/>
      <c r="X3986" s="205"/>
    </row>
    <row r="3987" spans="21:24" x14ac:dyDescent="0.2">
      <c r="U3987" s="205"/>
      <c r="V3987" s="205"/>
      <c r="W3987" s="205"/>
      <c r="X3987" s="205"/>
    </row>
    <row r="3988" spans="21:24" x14ac:dyDescent="0.2">
      <c r="U3988" s="205"/>
      <c r="V3988" s="205"/>
      <c r="W3988" s="205"/>
      <c r="X3988" s="205"/>
    </row>
    <row r="3989" spans="21:24" x14ac:dyDescent="0.2">
      <c r="U3989" s="205"/>
      <c r="V3989" s="205"/>
      <c r="W3989" s="205"/>
      <c r="X3989" s="205"/>
    </row>
  </sheetData>
  <mergeCells count="61"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53:B153"/>
    <mergeCell ref="A147:B147"/>
    <mergeCell ref="K124:L124"/>
    <mergeCell ref="A139:B140"/>
    <mergeCell ref="C139:F139"/>
    <mergeCell ref="G139:L139"/>
    <mergeCell ref="A142:B142"/>
    <mergeCell ref="A143:B143"/>
    <mergeCell ref="A144:B144"/>
    <mergeCell ref="A145:B145"/>
    <mergeCell ref="A146:B146"/>
    <mergeCell ref="M139:O139"/>
    <mergeCell ref="A141:B141"/>
    <mergeCell ref="A124:A125"/>
    <mergeCell ref="B124:D124"/>
    <mergeCell ref="E124:E125"/>
    <mergeCell ref="F124:F125"/>
    <mergeCell ref="G124:H124"/>
    <mergeCell ref="I124:J124"/>
    <mergeCell ref="D91:I91"/>
    <mergeCell ref="K91:K92"/>
    <mergeCell ref="A93:A96"/>
    <mergeCell ref="A97:A100"/>
    <mergeCell ref="A101:A104"/>
    <mergeCell ref="B91:B92"/>
    <mergeCell ref="C91:C92"/>
    <mergeCell ref="A105:A108"/>
    <mergeCell ref="A69:A73"/>
    <mergeCell ref="A74:A78"/>
    <mergeCell ref="A80:A88"/>
    <mergeCell ref="A91:A92"/>
    <mergeCell ref="A58:A64"/>
    <mergeCell ref="A65:J65"/>
    <mergeCell ref="A66:A68"/>
    <mergeCell ref="B66:B68"/>
    <mergeCell ref="C66:K66"/>
    <mergeCell ref="C67:C68"/>
    <mergeCell ref="D67:I67"/>
    <mergeCell ref="J67:K67"/>
    <mergeCell ref="A54:A57"/>
    <mergeCell ref="A6:O6"/>
    <mergeCell ref="A7:B7"/>
    <mergeCell ref="A9:A11"/>
    <mergeCell ref="B9:B11"/>
    <mergeCell ref="C9:K9"/>
    <mergeCell ref="C10:C11"/>
    <mergeCell ref="D10:I10"/>
    <mergeCell ref="J10:K10"/>
    <mergeCell ref="A12:A21"/>
    <mergeCell ref="A22:A31"/>
    <mergeCell ref="A32:A41"/>
    <mergeCell ref="A42:A47"/>
    <mergeCell ref="A48:A5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Franchesca   Riquelme Martinez</dc:creator>
  <cp:lastModifiedBy>Natalia Franchesca   Riquelme Martinez</cp:lastModifiedBy>
  <dcterms:created xsi:type="dcterms:W3CDTF">2017-03-28T15:49:42Z</dcterms:created>
  <dcterms:modified xsi:type="dcterms:W3CDTF">2017-03-29T11:24:44Z</dcterms:modified>
</cp:coreProperties>
</file>